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" sheetId="2" state="visible" r:id="rId3"/>
    <sheet name="M1" sheetId="3" state="visible" r:id="rId4"/>
    <sheet name="M2" sheetId="4" state="visible" r:id="rId5"/>
    <sheet name="SITES" sheetId="5" state="visible" r:id="rId6"/>
    <sheet name="NOTES" sheetId="6" state="visible" r:id="rId7"/>
    <sheet name="CRYPTIC FAMILIES" sheetId="7" state="visible" r:id="rId8"/>
    <sheet name="DIVERS" sheetId="8" state="visible" r:id="rId9"/>
    <sheet name="Pivot data check" sheetId="9" state="visible" r:id="rId10"/>
  </sheets>
  <definedNames>
    <definedName function="false" hidden="true" localSheetId="1" name="_xlnm._FilterDatabase" vbProcedure="false">DATA!$R$1:$R$1478</definedName>
    <definedName function="false" hidden="true" localSheetId="7" name="_xlnm._FilterDatabase" vbProcedure="false">DIVERS!$A$1:$B$364</definedName>
    <definedName function="false" hidden="false" name="SpeciesList1" vbProcedure="false">'m1'!#ref!</definedName>
    <definedName function="false" hidden="false" name="SpeciesList2" vbProcedure="false">'m2'!#ref!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<sst xmlns="http://schemas.openxmlformats.org/spreadsheetml/2006/main" count="2928" uniqueCount="1910">
  <si>
    <t xml:space="preserve">Sum of Total</t>
  </si>
  <si>
    <t xml:space="preserve">Date</t>
  </si>
  <si>
    <t xml:space="preserve">Site No.</t>
  </si>
  <si>
    <t xml:space="preserve">Depth</t>
  </si>
  <si>
    <t xml:space="preserve">06/06/2023</t>
  </si>
  <si>
    <t xml:space="preserve">07/06/2023</t>
  </si>
  <si>
    <t xml:space="preserve">08/06/2023</t>
  </si>
  <si>
    <t xml:space="preserve">09/06/2023</t>
  </si>
  <si>
    <t xml:space="preserve">10/06/2023</t>
  </si>
  <si>
    <t xml:space="preserve">12/06/2023</t>
  </si>
  <si>
    <t xml:space="preserve">13/06/2023</t>
  </si>
  <si>
    <t xml:space="preserve">14/06/2023</t>
  </si>
  <si>
    <t xml:space="preserve">28/05/2023</t>
  </si>
  <si>
    <t xml:space="preserve">29/05/2023</t>
  </si>
  <si>
    <t xml:space="preserve">30/05/2023</t>
  </si>
  <si>
    <t xml:space="preserve">(empty)</t>
  </si>
  <si>
    <t xml:space="preserve">Total Result</t>
  </si>
  <si>
    <t xml:space="preserve">KCCA7</t>
  </si>
  <si>
    <t xml:space="preserve">KCCA13</t>
  </si>
  <si>
    <t xml:space="preserve">KCCA19</t>
  </si>
  <si>
    <t xml:space="preserve">KCCA3</t>
  </si>
  <si>
    <t xml:space="preserve">BMKC2</t>
  </si>
  <si>
    <t xml:space="preserve">KCCA11</t>
  </si>
  <si>
    <t xml:space="preserve">KCCA6</t>
  </si>
  <si>
    <t xml:space="preserve">KCCA1</t>
  </si>
  <si>
    <t xml:space="preserve">KCCA23</t>
  </si>
  <si>
    <t xml:space="preserve">BMKC1</t>
  </si>
  <si>
    <t xml:space="preserve">KCCA20</t>
  </si>
  <si>
    <t xml:space="preserve">Method</t>
  </si>
  <si>
    <t xml:space="preserve">Species</t>
  </si>
  <si>
    <t xml:space="preserve">Aulorhynchus flavidus</t>
  </si>
  <si>
    <t xml:space="preserve">Brachyistius frenatus</t>
  </si>
  <si>
    <t xml:space="preserve">Cancer productus</t>
  </si>
  <si>
    <t xml:space="preserve">Clupea pallasii</t>
  </si>
  <si>
    <t xml:space="preserve">Cymatogaster aggregata</t>
  </si>
  <si>
    <t xml:space="preserve">Debris - Zero</t>
  </si>
  <si>
    <t xml:space="preserve">Embiotoca lateralis</t>
  </si>
  <si>
    <t xml:space="preserve">Enophrys bison</t>
  </si>
  <si>
    <t xml:space="preserve">Gobiesox maeandricus</t>
  </si>
  <si>
    <t xml:space="preserve">Hexagrammos decagrammus</t>
  </si>
  <si>
    <t xml:space="preserve">Ophiodon elongatus</t>
  </si>
  <si>
    <t xml:space="preserve">Pleuronichthys coenosus</t>
  </si>
  <si>
    <t xml:space="preserve">Pugettia producta</t>
  </si>
  <si>
    <t xml:space="preserve">Sebastes caurinus</t>
  </si>
  <si>
    <t xml:space="preserve">Sebastes flavidus</t>
  </si>
  <si>
    <t xml:space="preserve">Sebastes melanops</t>
  </si>
  <si>
    <t xml:space="preserve">Sebastes nebulosus</t>
  </si>
  <si>
    <t xml:space="preserve">Aurelia aurita</t>
  </si>
  <si>
    <t xml:space="preserve">Hemilepidotus hemilepidotus</t>
  </si>
  <si>
    <t xml:space="preserve">Hexagrammos stelleri</t>
  </si>
  <si>
    <t xml:space="preserve">Myoxocephalus ployacanthocephalus</t>
  </si>
  <si>
    <t xml:space="preserve">Oxylebius pictus</t>
  </si>
  <si>
    <t xml:space="preserve">Rhacochilus vacca</t>
  </si>
  <si>
    <t xml:space="preserve">Rhinogobiops nicholsii</t>
  </si>
  <si>
    <t xml:space="preserve">Sebastes maliger</t>
  </si>
  <si>
    <t xml:space="preserve">Sebastes spp.</t>
  </si>
  <si>
    <t xml:space="preserve">Beroidae</t>
  </si>
  <si>
    <t xml:space="preserve">Acmaea mitra</t>
  </si>
  <si>
    <t xml:space="preserve">Antiopella fusca</t>
  </si>
  <si>
    <t xml:space="preserve">Apodichthys flavidus</t>
  </si>
  <si>
    <t xml:space="preserve">Apostichopus californicus</t>
  </si>
  <si>
    <t xml:space="preserve">Artedius harringtoni</t>
  </si>
  <si>
    <t xml:space="preserve">Artedius lateralis</t>
  </si>
  <si>
    <t xml:space="preserve">Asemichthys taylori</t>
  </si>
  <si>
    <t xml:space="preserve">Cadlina luteomarginata</t>
  </si>
  <si>
    <t xml:space="preserve">Ceratostoma foliatum</t>
  </si>
  <si>
    <t xml:space="preserve">Chirolophis nugator</t>
  </si>
  <si>
    <t xml:space="preserve">Citharichthys stigmaeus</t>
  </si>
  <si>
    <t xml:space="preserve">Cottidae spp.</t>
  </si>
  <si>
    <t xml:space="preserve">Crassadoma gigantea</t>
  </si>
  <si>
    <t xml:space="preserve">Cryptochiton stelleri</t>
  </si>
  <si>
    <t xml:space="preserve">Debris - Cloth</t>
  </si>
  <si>
    <t xml:space="preserve">Debris - Metal</t>
  </si>
  <si>
    <t xml:space="preserve">Debris - Other</t>
  </si>
  <si>
    <t xml:space="preserve">Dendronotus iris</t>
  </si>
  <si>
    <t xml:space="preserve">Dermasterias imbricata</t>
  </si>
  <si>
    <t xml:space="preserve">Diodora aspera</t>
  </si>
  <si>
    <t xml:space="preserve">Dirona albolineata</t>
  </si>
  <si>
    <t xml:space="preserve">Doris odhneri</t>
  </si>
  <si>
    <t xml:space="preserve">Eupentacta quinquesemita</t>
  </si>
  <si>
    <t xml:space="preserve">Evasterias troschelii</t>
  </si>
  <si>
    <t xml:space="preserve">Haliotis kamtschatkana</t>
  </si>
  <si>
    <t xml:space="preserve">Henricia pumila</t>
  </si>
  <si>
    <t xml:space="preserve">Henricia spp.</t>
  </si>
  <si>
    <t xml:space="preserve">Heptacarpus stylus</t>
  </si>
  <si>
    <t xml:space="preserve">Hermissenda crassicornis</t>
  </si>
  <si>
    <t xml:space="preserve">Hexagrammos spp.</t>
  </si>
  <si>
    <t xml:space="preserve">Jordania zonope</t>
  </si>
  <si>
    <t xml:space="preserve">Leptasterias hexactis</t>
  </si>
  <si>
    <t xml:space="preserve">Limacia cockerelli</t>
  </si>
  <si>
    <t xml:space="preserve">Lophopanopeus bellus</t>
  </si>
  <si>
    <t xml:space="preserve">Lottia scutum</t>
  </si>
  <si>
    <t xml:space="preserve">Mesocentrotus franciscanus</t>
  </si>
  <si>
    <t xml:space="preserve">Nautichthys oculofasciatus</t>
  </si>
  <si>
    <t xml:space="preserve">Neverita lewisii</t>
  </si>
  <si>
    <t xml:space="preserve">Nucella lamellosa</t>
  </si>
  <si>
    <t xml:space="preserve">Oregonia gracilis</t>
  </si>
  <si>
    <t xml:space="preserve">Orthasterias koehleri</t>
  </si>
  <si>
    <t xml:space="preserve">Paguristes ulreyi</t>
  </si>
  <si>
    <t xml:space="preserve">Paguroidea spp.</t>
  </si>
  <si>
    <t xml:space="preserve">Parastichopus californicus</t>
  </si>
  <si>
    <t xml:space="preserve">Patiria miniata</t>
  </si>
  <si>
    <t xml:space="preserve">Peltodoris nobilis</t>
  </si>
  <si>
    <t xml:space="preserve">Pentidotea resecata</t>
  </si>
  <si>
    <t xml:space="preserve">Pholis clemensi</t>
  </si>
  <si>
    <t xml:space="preserve">Pholis gunnellus</t>
  </si>
  <si>
    <t xml:space="preserve">Pholis laeta</t>
  </si>
  <si>
    <t xml:space="preserve">Phyllolithodes papillosus</t>
  </si>
  <si>
    <t xml:space="preserve">Pisaster ochraceus</t>
  </si>
  <si>
    <t xml:space="preserve">Polycera tricolor</t>
  </si>
  <si>
    <t xml:space="preserve">Pomaulax gibberosus</t>
  </si>
  <si>
    <t xml:space="preserve">Porichthys notatus</t>
  </si>
  <si>
    <t xml:space="preserve">Pteraster tesselatus</t>
  </si>
  <si>
    <t xml:space="preserve">Pugettia gracilis</t>
  </si>
  <si>
    <t xml:space="preserve">Pycnopodia helianthoides</t>
  </si>
  <si>
    <t xml:space="preserve">Rhamphocottus richardsonii</t>
  </si>
  <si>
    <t xml:space="preserve">Scyra acutifrons</t>
  </si>
  <si>
    <t xml:space="preserve">Strongylocentrotus droebachiensis</t>
  </si>
  <si>
    <t xml:space="preserve">Strongylocentrotus purpuratus</t>
  </si>
  <si>
    <t xml:space="preserve">Stylasterias forreri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</si>
  <si>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</si>
  <si>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</si>
  <si>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</si>
  <si>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</si>
  <si>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</si>
  <si>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</si>
  <si>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</si>
  <si>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</si>
  <si>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</si>
  <si>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</si>
  <si>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</si>
  <si>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</si>
  <si>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</si>
  <si>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</si>
  <si>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</si>
  <si>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</si>
  <si>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Em Lim</t>
  </si>
  <si>
    <t xml:space="preserve">Kieran Cox</t>
  </si>
  <si>
    <t xml:space="preserve">EGL</t>
  </si>
  <si>
    <t xml:space="preserve">Beroidae </t>
  </si>
  <si>
    <t xml:space="preserve">sca</t>
  </si>
  <si>
    <t xml:space="preserve">rni</t>
  </si>
  <si>
    <t xml:space="preserve">dim</t>
  </si>
  <si>
    <t xml:space="preserve">henricia</t>
  </si>
  <si>
    <t xml:space="preserve">pgi</t>
  </si>
  <si>
    <t xml:space="preserve">phe</t>
  </si>
  <si>
    <t xml:space="preserve">mfra</t>
  </si>
  <si>
    <t xml:space="preserve">oko</t>
  </si>
  <si>
    <t xml:space="preserve">aca</t>
  </si>
  <si>
    <t xml:space="preserve">ptr</t>
  </si>
  <si>
    <t xml:space="preserve">pte</t>
  </si>
  <si>
    <t xml:space="preserve">etr</t>
  </si>
  <si>
    <t xml:space="preserve">sfo</t>
  </si>
  <si>
    <t xml:space="preserve">pcle</t>
  </si>
  <si>
    <t xml:space="preserve">dir</t>
  </si>
  <si>
    <t xml:space="preserve">hde</t>
  </si>
  <si>
    <t xml:space="preserve">ppr</t>
  </si>
  <si>
    <t xml:space="preserve">sme</t>
  </si>
  <si>
    <t xml:space="preserve">hhe</t>
  </si>
  <si>
    <t xml:space="preserve">pmi</t>
  </si>
  <si>
    <t xml:space="preserve">hexagrammos</t>
  </si>
  <si>
    <t xml:space="preserve">deo</t>
  </si>
  <si>
    <t xml:space="preserve">cpr</t>
  </si>
  <si>
    <t xml:space="preserve">afl</t>
  </si>
  <si>
    <t xml:space="preserve">bfr</t>
  </si>
  <si>
    <t xml:space="preserve">cag</t>
  </si>
  <si>
    <t xml:space="preserve">opi</t>
  </si>
  <si>
    <t xml:space="preserve">sac</t>
  </si>
  <si>
    <t xml:space="preserve">dez</t>
  </si>
  <si>
    <t xml:space="preserve">Claire Attridge</t>
  </si>
  <si>
    <t xml:space="preserve">KDC</t>
  </si>
  <si>
    <t xml:space="preserve">rva</t>
  </si>
  <si>
    <t xml:space="preserve">cfo</t>
  </si>
  <si>
    <t xml:space="preserve">hka</t>
  </si>
  <si>
    <t xml:space="preserve">hcr</t>
  </si>
  <si>
    <t xml:space="preserve">ami</t>
  </si>
  <si>
    <t xml:space="preserve">poc</t>
  </si>
  <si>
    <t xml:space="preserve">jzo</t>
  </si>
  <si>
    <t xml:space="preserve">hermit</t>
  </si>
  <si>
    <t xml:space="preserve">aha</t>
  </si>
  <si>
    <t xml:space="preserve">ala</t>
  </si>
  <si>
    <t xml:space="preserve">lbe</t>
  </si>
  <si>
    <t xml:space="preserve">spu</t>
  </si>
  <si>
    <t xml:space="preserve">dec</t>
  </si>
  <si>
    <t xml:space="preserve">hpu</t>
  </si>
  <si>
    <t xml:space="preserve">ogr</t>
  </si>
  <si>
    <t xml:space="preserve">hsty</t>
  </si>
  <si>
    <t xml:space="preserve">clu</t>
  </si>
  <si>
    <t xml:space="preserve">afu</t>
  </si>
  <si>
    <t xml:space="preserve">cste</t>
  </si>
  <si>
    <t xml:space="preserve">dal</t>
  </si>
  <si>
    <t xml:space="preserve">sdr</t>
  </si>
  <si>
    <t xml:space="preserve">cgi</t>
  </si>
  <si>
    <t xml:space="preserve">das</t>
  </si>
  <si>
    <t xml:space="preserve">pco</t>
  </si>
  <si>
    <t xml:space="preserve">dem</t>
  </si>
  <si>
    <t xml:space="preserve">hst</t>
  </si>
  <si>
    <t xml:space="preserve">pla</t>
  </si>
  <si>
    <t xml:space="preserve">pnot</t>
  </si>
  <si>
    <t xml:space="preserve">pgu</t>
  </si>
  <si>
    <t xml:space="preserve">sfl</t>
  </si>
  <si>
    <t xml:space="preserve">aau</t>
  </si>
  <si>
    <t xml:space="preserve">ata</t>
  </si>
  <si>
    <t xml:space="preserve">pno</t>
  </si>
  <si>
    <t xml:space="preserve">sebastes</t>
  </si>
  <si>
    <t xml:space="preserve">rri</t>
  </si>
  <si>
    <t xml:space="preserve">lcoc</t>
  </si>
  <si>
    <t xml:space="preserve">noc</t>
  </si>
  <si>
    <t xml:space="preserve">pgr</t>
  </si>
  <si>
    <t xml:space="preserve">sma</t>
  </si>
  <si>
    <t xml:space="preserve">sne</t>
  </si>
  <si>
    <t xml:space="preserve">lhe</t>
  </si>
  <si>
    <t xml:space="preserve">dod</t>
  </si>
  <si>
    <t xml:space="preserve">pca</t>
  </si>
  <si>
    <t xml:space="preserve">equ</t>
  </si>
  <si>
    <t xml:space="preserve">pul</t>
  </si>
  <si>
    <t xml:space="preserve">cst</t>
  </si>
  <si>
    <t xml:space="preserve">nle</t>
  </si>
  <si>
    <t xml:space="preserve">nla</t>
  </si>
  <si>
    <t xml:space="preserve">cpa</t>
  </si>
  <si>
    <t xml:space="preserve">gma</t>
  </si>
  <si>
    <t xml:space="preserve">pre</t>
  </si>
  <si>
    <t xml:space="preserve">ela</t>
  </si>
  <si>
    <t xml:space="preserve">oel</t>
  </si>
  <si>
    <t xml:space="preserve">ebi</t>
  </si>
  <si>
    <t xml:space="preserve">mpo</t>
  </si>
  <si>
    <t xml:space="preserve">ppa</t>
  </si>
  <si>
    <t xml:space="preserve">cnu</t>
  </si>
  <si>
    <t xml:space="preserve">lsc</t>
  </si>
  <si>
    <t xml:space="preserve">cottidae</t>
  </si>
  <si>
    <t xml:space="preserve">Species Name</t>
  </si>
  <si>
    <t xml:space="preserve">Common Name</t>
  </si>
  <si>
    <t xml:space="preserve">aho</t>
  </si>
  <si>
    <t xml:space="preserve">Alloclinus holderi</t>
  </si>
  <si>
    <t xml:space="preserve">Island kelpfish</t>
  </si>
  <si>
    <t xml:space="preserve">ako</t>
  </si>
  <si>
    <t xml:space="preserve">Amphistichus koelzi</t>
  </si>
  <si>
    <t xml:space="preserve">Calico surfperch</t>
  </si>
  <si>
    <t xml:space="preserve">aoc</t>
  </si>
  <si>
    <t xml:space="preserve">Anarrhichthys ocellatus</t>
  </si>
  <si>
    <t xml:space="preserve">Wolf-eel</t>
  </si>
  <si>
    <t xml:space="preserve">aco</t>
  </si>
  <si>
    <t xml:space="preserve">Artedius corallinus</t>
  </si>
  <si>
    <t xml:space="preserve">Coralline sculpin</t>
  </si>
  <si>
    <t xml:space="preserve">Scalyhead sculpin</t>
  </si>
  <si>
    <t xml:space="preserve">Smoothhead sculpin</t>
  </si>
  <si>
    <t xml:space="preserve">asp</t>
  </si>
  <si>
    <t xml:space="preserve">Atractoscion sp. (nobilis)</t>
  </si>
  <si>
    <t xml:space="preserve">Tube-snout</t>
  </si>
  <si>
    <t xml:space="preserve">Kelp perch</t>
  </si>
  <si>
    <t xml:space="preserve">cve</t>
  </si>
  <si>
    <t xml:space="preserve">Cephaloscyllium ventriosum</t>
  </si>
  <si>
    <t xml:space="preserve">Swell shark</t>
  </si>
  <si>
    <t xml:space="preserve">cpu</t>
  </si>
  <si>
    <t xml:space="preserve">Chromis punctipinnis</t>
  </si>
  <si>
    <t xml:space="preserve">Blacksmith chromis</t>
  </si>
  <si>
    <t xml:space="preserve">Speckled sand dab</t>
  </si>
  <si>
    <t xml:space="preserve">Cyclopterus lumpus</t>
  </si>
  <si>
    <t xml:space="preserve">Lumpfish</t>
  </si>
  <si>
    <t xml:space="preserve">Shiner perch</t>
  </si>
  <si>
    <t xml:space="preserve">eja</t>
  </si>
  <si>
    <t xml:space="preserve">Embiotoca jacksoni</t>
  </si>
  <si>
    <t xml:space="preserve">Black perch</t>
  </si>
  <si>
    <t xml:space="preserve">Striped seaperch</t>
  </si>
  <si>
    <t xml:space="preserve">eju</t>
  </si>
  <si>
    <t xml:space="preserve">Eumetopias jubatus</t>
  </si>
  <si>
    <t xml:space="preserve">Steller sea lion</t>
  </si>
  <si>
    <t xml:space="preserve">gmo</t>
  </si>
  <si>
    <t xml:space="preserve">Gadus morhua</t>
  </si>
  <si>
    <t xml:space="preserve">Atlantic cod</t>
  </si>
  <si>
    <t xml:space="preserve">gel</t>
  </si>
  <si>
    <t xml:space="preserve">Gibbonsia elegans</t>
  </si>
  <si>
    <t xml:space="preserve">Spotted kelpfish</t>
  </si>
  <si>
    <t xml:space="preserve">gsp</t>
  </si>
  <si>
    <t xml:space="preserve">Gibbonsia sp. (elegans)</t>
  </si>
  <si>
    <t xml:space="preserve">gni</t>
  </si>
  <si>
    <t xml:space="preserve">Girella nigricans</t>
  </si>
  <si>
    <t xml:space="preserve">Opaleye</t>
  </si>
  <si>
    <t xml:space="preserve">gsp.</t>
  </si>
  <si>
    <t xml:space="preserve">Gobiidae sp. [orange]</t>
  </si>
  <si>
    <t xml:space="preserve">gmor</t>
  </si>
  <si>
    <t xml:space="preserve">Gymnothorax mordax</t>
  </si>
  <si>
    <t xml:space="preserve">California moray</t>
  </si>
  <si>
    <t xml:space="preserve">hse</t>
  </si>
  <si>
    <t xml:space="preserve">Halichoeres semicinctus</t>
  </si>
  <si>
    <t xml:space="preserve">Rock wrasse</t>
  </si>
  <si>
    <t xml:space="preserve">Red Irish lord</t>
  </si>
  <si>
    <t xml:space="preserve">ham</t>
  </si>
  <si>
    <t xml:space="preserve">Hemitripterus americanus</t>
  </si>
  <si>
    <t xml:space="preserve">hfr</t>
  </si>
  <si>
    <t xml:space="preserve">Heterodontus francisci</t>
  </si>
  <si>
    <t xml:space="preserve">Bullhead shark</t>
  </si>
  <si>
    <t xml:space="preserve">hro</t>
  </si>
  <si>
    <t xml:space="preserve">Heterostichus rostratus</t>
  </si>
  <si>
    <t xml:space="preserve">Giant kelpfish</t>
  </si>
  <si>
    <t xml:space="preserve">Kelp greenling</t>
  </si>
  <si>
    <t xml:space="preserve">Whitespotted greenling</t>
  </si>
  <si>
    <t xml:space="preserve">hca</t>
  </si>
  <si>
    <t xml:space="preserve">Hypsurus caryi</t>
  </si>
  <si>
    <t xml:space="preserve">Rainbow seaperch</t>
  </si>
  <si>
    <t xml:space="preserve">hru</t>
  </si>
  <si>
    <t xml:space="preserve">Hypsypops rubicundus</t>
  </si>
  <si>
    <t xml:space="preserve">Garibaldi damselfish</t>
  </si>
  <si>
    <t xml:space="preserve">Longfin sculpin</t>
  </si>
  <si>
    <t xml:space="preserve">lhi</t>
  </si>
  <si>
    <t xml:space="preserve">Leiocottus hirundo</t>
  </si>
  <si>
    <t xml:space="preserve">Lavender sculpin</t>
  </si>
  <si>
    <t xml:space="preserve">lar</t>
  </si>
  <si>
    <t xml:space="preserve">Leptocottus armatus</t>
  </si>
  <si>
    <t xml:space="preserve">Pacific staghorn sculpin</t>
  </si>
  <si>
    <t xml:space="preserve">lda</t>
  </si>
  <si>
    <t xml:space="preserve">Lythrypnus dalli</t>
  </si>
  <si>
    <t xml:space="preserve">Bluebanded goby</t>
  </si>
  <si>
    <t xml:space="preserve">lze</t>
  </si>
  <si>
    <t xml:space="preserve">Lythrypnus zebra</t>
  </si>
  <si>
    <t xml:space="preserve">Zebra goby</t>
  </si>
  <si>
    <t xml:space="preserve">mvi</t>
  </si>
  <si>
    <t xml:space="preserve">Mallotus villosus</t>
  </si>
  <si>
    <t xml:space="preserve">mca</t>
  </si>
  <si>
    <t xml:space="preserve">Medialuna californiensis</t>
  </si>
  <si>
    <t xml:space="preserve">Halfmoon</t>
  </si>
  <si>
    <t xml:space="preserve">mcal</t>
  </si>
  <si>
    <t xml:space="preserve">Myliobatis californica</t>
  </si>
  <si>
    <t xml:space="preserve">Bat eagle ray</t>
  </si>
  <si>
    <t xml:space="preserve">maen</t>
  </si>
  <si>
    <t xml:space="preserve">Myoxocephalus aenaeus</t>
  </si>
  <si>
    <t xml:space="preserve">Grubby sculpin</t>
  </si>
  <si>
    <t xml:space="preserve">msc</t>
  </si>
  <si>
    <t xml:space="preserve">Myoxocephalus scorpius</t>
  </si>
  <si>
    <t xml:space="preserve">Shorthorn sculpin</t>
  </si>
  <si>
    <t xml:space="preserve">myoxocephalus</t>
  </si>
  <si>
    <t xml:space="preserve">Myoxocephalus spp.</t>
  </si>
  <si>
    <t xml:space="preserve">neoclinus</t>
  </si>
  <si>
    <t xml:space="preserve">Neoclinus spp.</t>
  </si>
  <si>
    <t xml:space="preserve">obi</t>
  </si>
  <si>
    <t xml:space="preserve">Octopus bimaculatus</t>
  </si>
  <si>
    <t xml:space="preserve">California two-spot octopus</t>
  </si>
  <si>
    <t xml:space="preserve">oru</t>
  </si>
  <si>
    <t xml:space="preserve">Octopus rubescens</t>
  </si>
  <si>
    <t xml:space="preserve">East pacific red octopus</t>
  </si>
  <si>
    <t xml:space="preserve">octopus</t>
  </si>
  <si>
    <t xml:space="preserve">Octopus spp.</t>
  </si>
  <si>
    <t xml:space="preserve">Octopus</t>
  </si>
  <si>
    <t xml:space="preserve">Lingcod</t>
  </si>
  <si>
    <t xml:space="preserve">otr</t>
  </si>
  <si>
    <t xml:space="preserve">Orthonopias triacis</t>
  </si>
  <si>
    <t xml:space="preserve">Snubnose sculpin</t>
  </si>
  <si>
    <t xml:space="preserve">otariidae</t>
  </si>
  <si>
    <t xml:space="preserve">Otariidae spp.</t>
  </si>
  <si>
    <t xml:space="preserve">eared seals</t>
  </si>
  <si>
    <t xml:space="preserve">oca</t>
  </si>
  <si>
    <t xml:space="preserve">Oxyjulis californica</t>
  </si>
  <si>
    <t xml:space="preserve">SeÃ±orita</t>
  </si>
  <si>
    <t xml:space="preserve">Painted greenling</t>
  </si>
  <si>
    <t xml:space="preserve">pcl</t>
  </si>
  <si>
    <t xml:space="preserve">Paralabrax clathratus</t>
  </si>
  <si>
    <t xml:space="preserve">Kelp bass</t>
  </si>
  <si>
    <t xml:space="preserve">pat</t>
  </si>
  <si>
    <t xml:space="preserve">Phanerodon atripes</t>
  </si>
  <si>
    <t xml:space="preserve">Sharpnose seaperch</t>
  </si>
  <si>
    <t xml:space="preserve">pvi</t>
  </si>
  <si>
    <t xml:space="preserve">Phoca vitulina</t>
  </si>
  <si>
    <t xml:space="preserve">harbour seal</t>
  </si>
  <si>
    <t xml:space="preserve">Rock gunnel</t>
  </si>
  <si>
    <t xml:space="preserve">Crescent gunnel</t>
  </si>
  <si>
    <t xml:space="preserve">C-o sole</t>
  </si>
  <si>
    <t xml:space="preserve">pam</t>
  </si>
  <si>
    <t xml:space="preserve">Pseudopleuronectes americanus</t>
  </si>
  <si>
    <t xml:space="preserve">Winter flounder</t>
  </si>
  <si>
    <t xml:space="preserve">rto</t>
  </si>
  <si>
    <t xml:space="preserve">Rhacochilus toxotes</t>
  </si>
  <si>
    <t xml:space="preserve">Rubberlip seaperch</t>
  </si>
  <si>
    <t xml:space="preserve">Pile perch</t>
  </si>
  <si>
    <t xml:space="preserve">Blackeye goby</t>
  </si>
  <si>
    <t xml:space="preserve">ssa</t>
  </si>
  <si>
    <t xml:space="preserve">Scomberesox saurus</t>
  </si>
  <si>
    <t xml:space="preserve">sgu</t>
  </si>
  <si>
    <t xml:space="preserve">Scorpaena guttata</t>
  </si>
  <si>
    <t xml:space="preserve">California scorpionfish</t>
  </si>
  <si>
    <t xml:space="preserve">smar</t>
  </si>
  <si>
    <t xml:space="preserve">Scorpaenichthys marmoratus</t>
  </si>
  <si>
    <t xml:space="preserve">Cabezon</t>
  </si>
  <si>
    <t xml:space="preserve">scyliorhinidae</t>
  </si>
  <si>
    <t xml:space="preserve">Scyliorhinidae spp.</t>
  </si>
  <si>
    <t xml:space="preserve">sat</t>
  </si>
  <si>
    <t xml:space="preserve">Sebastes atrovirens</t>
  </si>
  <si>
    <t xml:space="preserve">Kelp rockfish</t>
  </si>
  <si>
    <t xml:space="preserve">sau</t>
  </si>
  <si>
    <t xml:space="preserve">Sebastes auriculatus</t>
  </si>
  <si>
    <t xml:space="preserve">Brown rockfish</t>
  </si>
  <si>
    <t xml:space="preserve">scar</t>
  </si>
  <si>
    <t xml:space="preserve">Sebastes carnatus</t>
  </si>
  <si>
    <t xml:space="preserve">Gopher rockfish</t>
  </si>
  <si>
    <t xml:space="preserve">Copper rockfish</t>
  </si>
  <si>
    <t xml:space="preserve">sch</t>
  </si>
  <si>
    <t xml:space="preserve">Sebastes chrysomelas</t>
  </si>
  <si>
    <t xml:space="preserve">Black-and-yellow rockfish</t>
  </si>
  <si>
    <t xml:space="preserve">sdi</t>
  </si>
  <si>
    <t xml:space="preserve">Sebastes diaconus</t>
  </si>
  <si>
    <t xml:space="preserve">Deacon rockfish</t>
  </si>
  <si>
    <t xml:space="preserve">Yellowtail rockfish</t>
  </si>
  <si>
    <t xml:space="preserve">Quillback rockfish</t>
  </si>
  <si>
    <t xml:space="preserve">Black rockfish</t>
  </si>
  <si>
    <t xml:space="preserve">smi</t>
  </si>
  <si>
    <t xml:space="preserve">Sebastes miniatus</t>
  </si>
  <si>
    <t xml:space="preserve">Vermilion rockfish</t>
  </si>
  <si>
    <t xml:space="preserve">smy</t>
  </si>
  <si>
    <t xml:space="preserve">Sebastes mystinus</t>
  </si>
  <si>
    <t xml:space="preserve">Blue rockfish</t>
  </si>
  <si>
    <t xml:space="preserve">China rockfish</t>
  </si>
  <si>
    <t xml:space="preserve">spa</t>
  </si>
  <si>
    <t xml:space="preserve">Sebastes paucispinis</t>
  </si>
  <si>
    <t xml:space="preserve">Bocaccio rockfish</t>
  </si>
  <si>
    <t xml:space="preserve">spi</t>
  </si>
  <si>
    <t xml:space="preserve">Sebastes pinniger</t>
  </si>
  <si>
    <t xml:space="preserve">Canary rockfish</t>
  </si>
  <si>
    <t xml:space="preserve">sra</t>
  </si>
  <si>
    <t xml:space="preserve">Sebastes rastrelliger</t>
  </si>
  <si>
    <t xml:space="preserve">Grass rockfish</t>
  </si>
  <si>
    <t xml:space="preserve">sse</t>
  </si>
  <si>
    <t xml:space="preserve">Sebastes serranoides</t>
  </si>
  <si>
    <t xml:space="preserve">Olive rockfish</t>
  </si>
  <si>
    <t xml:space="preserve">sser</t>
  </si>
  <si>
    <t xml:space="preserve">Sebastes serriceps</t>
  </si>
  <si>
    <t xml:space="preserve">Treefish</t>
  </si>
  <si>
    <t xml:space="preserve">Unidentified rockfish</t>
  </si>
  <si>
    <t xml:space="preserve">Semicossyphus pulcher</t>
  </si>
  <si>
    <t xml:space="preserve">California sheephead</t>
  </si>
  <si>
    <t xml:space="preserve">snd</t>
  </si>
  <si>
    <t xml:space="preserve">Survey Not Done</t>
  </si>
  <si>
    <t xml:space="preserve">sgi</t>
  </si>
  <si>
    <t xml:space="preserve">Synchirus gilli</t>
  </si>
  <si>
    <t xml:space="preserve">Manacled sculpin</t>
  </si>
  <si>
    <t xml:space="preserve">tad</t>
  </si>
  <si>
    <t xml:space="preserve">Tautogolabrus adspersus</t>
  </si>
  <si>
    <t xml:space="preserve">Cunner</t>
  </si>
  <si>
    <t xml:space="preserve">usu</t>
  </si>
  <si>
    <t xml:space="preserve">Ulvaria subbifurcata</t>
  </si>
  <si>
    <t xml:space="preserve">Radiated shanny</t>
  </si>
  <si>
    <t xml:space="preserve">uch</t>
  </si>
  <si>
    <t xml:space="preserve">Urophycis chuss</t>
  </si>
  <si>
    <t xml:space="preserve">zam</t>
  </si>
  <si>
    <t xml:space="preserve">Zoarces americanus</t>
  </si>
  <si>
    <t xml:space="preserve">Eelpout</t>
  </si>
  <si>
    <t xml:space="preserve">nsf</t>
  </si>
  <si>
    <t xml:space="preserve">No species found</t>
  </si>
  <si>
    <t xml:space="preserve">teleostei</t>
  </si>
  <si>
    <t xml:space="preserve">Teleostei</t>
  </si>
  <si>
    <t xml:space="preserve">Unidentified larval fish</t>
  </si>
  <si>
    <t xml:space="preserve">Unidentified greenling</t>
  </si>
  <si>
    <t xml:space="preserve">Sni</t>
  </si>
  <si>
    <t xml:space="preserve">Sebastes nigrocinctus</t>
  </si>
  <si>
    <t xml:space="preserve">Tiger rockfish</t>
  </si>
  <si>
    <t xml:space="preserve">Unidentified comb jelly</t>
  </si>
  <si>
    <t xml:space="preserve">Aau</t>
  </si>
  <si>
    <t xml:space="preserve">Moon Jelly</t>
  </si>
  <si>
    <t xml:space="preserve">Mpo</t>
  </si>
  <si>
    <t xml:space="preserve">Great Sculpin</t>
  </si>
  <si>
    <t xml:space="preserve">Pacific Herring</t>
  </si>
  <si>
    <t xml:space="preserve">ahu</t>
  </si>
  <si>
    <t xml:space="preserve">Acanthodoris hudsoni</t>
  </si>
  <si>
    <t xml:space="preserve">ana</t>
  </si>
  <si>
    <t xml:space="preserve">Acanthodoris nanaimoensis</t>
  </si>
  <si>
    <t xml:space="preserve">Nanaimo horned dorid</t>
  </si>
  <si>
    <t xml:space="preserve">Acanthodoris sp. [hudsoni]</t>
  </si>
  <si>
    <t xml:space="preserve">Whitecap limpet</t>
  </si>
  <si>
    <t xml:space="preserve">apa</t>
  </si>
  <si>
    <t xml:space="preserve">Aeolidia papillosa</t>
  </si>
  <si>
    <t xml:space="preserve">Shag-rug nudibranch</t>
  </si>
  <si>
    <t xml:space="preserve">acol</t>
  </si>
  <si>
    <t xml:space="preserve">Amphissa columbiana</t>
  </si>
  <si>
    <t xml:space="preserve">Wrinkled dove snail</t>
  </si>
  <si>
    <t xml:space="preserve">amphissa</t>
  </si>
  <si>
    <t xml:space="preserve">Amphissa spp.</t>
  </si>
  <si>
    <t xml:space="preserve">Dove shell</t>
  </si>
  <si>
    <t xml:space="preserve">anisodoris</t>
  </si>
  <si>
    <t xml:space="preserve">Anisodoris spp.</t>
  </si>
  <si>
    <t xml:space="preserve">White-and-orange-tipped nudibranch</t>
  </si>
  <si>
    <t xml:space="preserve">acal</t>
  </si>
  <si>
    <t xml:space="preserve">Aplysia californica</t>
  </si>
  <si>
    <t xml:space="preserve">California seahare</t>
  </si>
  <si>
    <t xml:space="preserve">Penpoint gunnel</t>
  </si>
  <si>
    <t xml:space="preserve">California sea cucumber</t>
  </si>
  <si>
    <t xml:space="preserve">archidoris</t>
  </si>
  <si>
    <t xml:space="preserve">Archidoris spp.</t>
  </si>
  <si>
    <t xml:space="preserve">Aru</t>
  </si>
  <si>
    <t xml:space="preserve">Asterias rubens</t>
  </si>
  <si>
    <t xml:space="preserve">Common sea star</t>
  </si>
  <si>
    <t xml:space="preserve">bmi</t>
  </si>
  <si>
    <t xml:space="preserve">Baptodoris mimetica</t>
  </si>
  <si>
    <t xml:space="preserve">Mimic dorid</t>
  </si>
  <si>
    <t xml:space="preserve">bch</t>
  </si>
  <si>
    <t xml:space="preserve">Berthella chacei</t>
  </si>
  <si>
    <t xml:space="preserve">White berthella nudibranch</t>
  </si>
  <si>
    <t xml:space="preserve">bin</t>
  </si>
  <si>
    <t xml:space="preserve">Bolinopsis infundibulum</t>
  </si>
  <si>
    <t xml:space="preserve">Common northern comb jelly</t>
  </si>
  <si>
    <t xml:space="preserve">bun</t>
  </si>
  <si>
    <t xml:space="preserve">Buccinum undatum</t>
  </si>
  <si>
    <t xml:space="preserve">Waved whelk</t>
  </si>
  <si>
    <t xml:space="preserve">Yellow-edge cadlina</t>
  </si>
  <si>
    <t xml:space="preserve">cmo</t>
  </si>
  <si>
    <t xml:space="preserve">Cadlina modesta</t>
  </si>
  <si>
    <t xml:space="preserve">Modest cadlina nudibranch</t>
  </si>
  <si>
    <t xml:space="preserve">can</t>
  </si>
  <si>
    <t xml:space="preserve">Calliostoma annulatum</t>
  </si>
  <si>
    <t xml:space="preserve">cli</t>
  </si>
  <si>
    <t xml:space="preserve">Calliostoma ligatum</t>
  </si>
  <si>
    <t xml:space="preserve">Blue top shell</t>
  </si>
  <si>
    <t xml:space="preserve">cir</t>
  </si>
  <si>
    <t xml:space="preserve">Cancer irroratus</t>
  </si>
  <si>
    <t xml:space="preserve">Atlantic rock crab</t>
  </si>
  <si>
    <t xml:space="preserve">Red rock crab</t>
  </si>
  <si>
    <t xml:space="preserve">cco</t>
  </si>
  <si>
    <t xml:space="preserve">Centrostephanus coronatus</t>
  </si>
  <si>
    <t xml:space="preserve">Crowned sea urchin</t>
  </si>
  <si>
    <t xml:space="preserve">cven</t>
  </si>
  <si>
    <t xml:space="preserve">Leafy hornmouth</t>
  </si>
  <si>
    <t xml:space="preserve">cha</t>
  </si>
  <si>
    <t xml:space="preserve">Chlamys hastata</t>
  </si>
  <si>
    <t xml:space="preserve">Spear scallop</t>
  </si>
  <si>
    <t xml:space="preserve">cru</t>
  </si>
  <si>
    <t xml:space="preserve">Chlamys rubida</t>
  </si>
  <si>
    <t xml:space="preserve">Reddish scallop</t>
  </si>
  <si>
    <t xml:space="preserve">cver</t>
  </si>
  <si>
    <t xml:space="preserve">Coryphella verrucosa</t>
  </si>
  <si>
    <t xml:space="preserve">Purple-hinged rock scallop</t>
  </si>
  <si>
    <t xml:space="preserve">cad</t>
  </si>
  <si>
    <t xml:space="preserve">Crepidula adunca</t>
  </si>
  <si>
    <t xml:space="preserve">Crossaster papposus</t>
  </si>
  <si>
    <t xml:space="preserve">Rose seastar</t>
  </si>
  <si>
    <t xml:space="preserve">csi</t>
  </si>
  <si>
    <t xml:space="preserve">Cryptolithodes sitchensis</t>
  </si>
  <si>
    <t xml:space="preserve">Umbrella crab </t>
  </si>
  <si>
    <t xml:space="preserve">cfr</t>
  </si>
  <si>
    <t xml:space="preserve">Cucumaria frondosa</t>
  </si>
  <si>
    <t xml:space="preserve">Orange-footed sea cucumber</t>
  </si>
  <si>
    <t xml:space="preserve">cmi</t>
  </si>
  <si>
    <t xml:space="preserve">Cucumaria miniata</t>
  </si>
  <si>
    <t xml:space="preserve">Orange sea cucumber</t>
  </si>
  <si>
    <t xml:space="preserve">cpi</t>
  </si>
  <si>
    <t xml:space="preserve">Cucumaria piperata</t>
  </si>
  <si>
    <t xml:space="preserve">csa</t>
  </si>
  <si>
    <t xml:space="preserve">Cucumaria salma</t>
  </si>
  <si>
    <t xml:space="preserve">White sea cucumber</t>
  </si>
  <si>
    <t xml:space="preserve">clum</t>
  </si>
  <si>
    <t xml:space="preserve">dfu</t>
  </si>
  <si>
    <t xml:space="preserve">Dendrodoris fulva</t>
  </si>
  <si>
    <t xml:space="preserve">Yellow porostome</t>
  </si>
  <si>
    <t xml:space="preserve">dalb</t>
  </si>
  <si>
    <t xml:space="preserve">Dendronotus albus</t>
  </si>
  <si>
    <t xml:space="preserve">White frond-aeolis</t>
  </si>
  <si>
    <t xml:space="preserve">dfr</t>
  </si>
  <si>
    <t xml:space="preserve">Dendronotus frondosus</t>
  </si>
  <si>
    <t xml:space="preserve">Giant frond-aeolis</t>
  </si>
  <si>
    <t xml:space="preserve">Leather star</t>
  </si>
  <si>
    <t xml:space="preserve">dodo</t>
  </si>
  <si>
    <t xml:space="preserve">Diaulula odonoghuei</t>
  </si>
  <si>
    <t xml:space="preserve">Spotted dorid</t>
  </si>
  <si>
    <t xml:space="preserve">dsa</t>
  </si>
  <si>
    <t xml:space="preserve">Diaulula sandiegensis</t>
  </si>
  <si>
    <t xml:space="preserve">Ringed doris</t>
  </si>
  <si>
    <t xml:space="preserve">Rough Keyhold Limpet</t>
  </si>
  <si>
    <t xml:space="preserve">White-line dirona</t>
  </si>
  <si>
    <t xml:space="preserve">dpe</t>
  </si>
  <si>
    <t xml:space="preserve">Dirona pellucida</t>
  </si>
  <si>
    <t xml:space="preserve">Golden dirona</t>
  </si>
  <si>
    <t xml:space="preserve">dmo</t>
  </si>
  <si>
    <t xml:space="preserve">Doris montereyensis</t>
  </si>
  <si>
    <t xml:space="preserve">Monterey sea lemon</t>
  </si>
  <si>
    <t xml:space="preserve">White night doris</t>
  </si>
  <si>
    <t xml:space="preserve">epa</t>
  </si>
  <si>
    <t xml:space="preserve">Echinarachnius parma</t>
  </si>
  <si>
    <t xml:space="preserve">ete</t>
  </si>
  <si>
    <t xml:space="preserve">Elassochirus tenuimanus</t>
  </si>
  <si>
    <t xml:space="preserve">Widehand hermitcrab</t>
  </si>
  <si>
    <t xml:space="preserve">Buffalo sculpin</t>
  </si>
  <si>
    <t xml:space="preserve">Stiff-footed sea cucumber</t>
  </si>
  <si>
    <t xml:space="preserve">eupentacta</t>
  </si>
  <si>
    <t xml:space="preserve">Eupentacta spp.</t>
  </si>
  <si>
    <t xml:space="preserve">Mottled starfish</t>
  </si>
  <si>
    <t xml:space="preserve">fse</t>
  </si>
  <si>
    <t xml:space="preserve">Florometra serratissima</t>
  </si>
  <si>
    <t xml:space="preserve">Common feather star</t>
  </si>
  <si>
    <t xml:space="preserve">fusinus</t>
  </si>
  <si>
    <t xml:space="preserve">Fusinus spp.</t>
  </si>
  <si>
    <t xml:space="preserve">for</t>
  </si>
  <si>
    <t xml:space="preserve">Fusitriton oregonensis</t>
  </si>
  <si>
    <t xml:space="preserve">Oregon triton</t>
  </si>
  <si>
    <t xml:space="preserve">ghe</t>
  </si>
  <si>
    <t xml:space="preserve">Geitodoris heathi</t>
  </si>
  <si>
    <t xml:space="preserve">Heath's dorid</t>
  </si>
  <si>
    <t xml:space="preserve">gor</t>
  </si>
  <si>
    <t xml:space="preserve">Glebocarcinus oregonensis</t>
  </si>
  <si>
    <t xml:space="preserve">Pinto abalone</t>
  </si>
  <si>
    <t xml:space="preserve">Haliotis rufescens</t>
  </si>
  <si>
    <t xml:space="preserve">Red abalone</t>
  </si>
  <si>
    <t xml:space="preserve">him</t>
  </si>
  <si>
    <t xml:space="preserve">Harmothoe imbricata</t>
  </si>
  <si>
    <t xml:space="preserve">hle</t>
  </si>
  <si>
    <t xml:space="preserve">Henricia leviuscula</t>
  </si>
  <si>
    <t xml:space="preserve">Pacific blood star</t>
  </si>
  <si>
    <t xml:space="preserve">Dwarf mottled henricia</t>
  </si>
  <si>
    <t xml:space="preserve">hsa</t>
  </si>
  <si>
    <t xml:space="preserve">Henricia sanguinolenta</t>
  </si>
  <si>
    <t xml:space="preserve">Northern henricia</t>
  </si>
  <si>
    <t xml:space="preserve">Stiletto shrimp</t>
  </si>
  <si>
    <t xml:space="preserve">hpa</t>
  </si>
  <si>
    <t xml:space="preserve">Herbstia parvifrons</t>
  </si>
  <si>
    <t xml:space="preserve">Crevice spider crab</t>
  </si>
  <si>
    <t xml:space="preserve">Opalescent nudibranch</t>
  </si>
  <si>
    <t xml:space="preserve">hsp</t>
  </si>
  <si>
    <t xml:space="preserve">Hippasteria spinosa</t>
  </si>
  <si>
    <t xml:space="preserve">Spiny red star</t>
  </si>
  <si>
    <t xml:space="preserve">Homarus americanus</t>
  </si>
  <si>
    <t xml:space="preserve">American lobster</t>
  </si>
  <si>
    <t xml:space="preserve">hco</t>
  </si>
  <si>
    <t xml:space="preserve">Hyas coarctatus</t>
  </si>
  <si>
    <t xml:space="preserve">Arctic lyre crab</t>
  </si>
  <si>
    <t xml:space="preserve">kke</t>
  </si>
  <si>
    <t xml:space="preserve">Kelletia kelletii</t>
  </si>
  <si>
    <t xml:space="preserve">Kellet's whelk</t>
  </si>
  <si>
    <t xml:space="preserve">lgr</t>
  </si>
  <si>
    <t xml:space="preserve">Lebbeus groenlandicus</t>
  </si>
  <si>
    <t xml:space="preserve">Six-rayed star</t>
  </si>
  <si>
    <t xml:space="preserve">lpo</t>
  </si>
  <si>
    <t xml:space="preserve">Leptasterias polaris</t>
  </si>
  <si>
    <t xml:space="preserve">Polar six-rayed star</t>
  </si>
  <si>
    <t xml:space="preserve">lco</t>
  </si>
  <si>
    <t xml:space="preserve">Linckia columbiae</t>
  </si>
  <si>
    <t xml:space="preserve">Fragile star</t>
  </si>
  <si>
    <t xml:space="preserve">lfl</t>
  </si>
  <si>
    <t xml:space="preserve">Liparis florae</t>
  </si>
  <si>
    <t xml:space="preserve">Tidepool snailfish</t>
  </si>
  <si>
    <t xml:space="preserve">lma</t>
  </si>
  <si>
    <t xml:space="preserve">Lopholithodes mandtii</t>
  </si>
  <si>
    <t xml:space="preserve">Puget sound king crab</t>
  </si>
  <si>
    <t xml:space="preserve">Black-clawed crab</t>
  </si>
  <si>
    <t xml:space="preserve">Plate limpet</t>
  </si>
  <si>
    <t xml:space="preserve">majidae</t>
  </si>
  <si>
    <t xml:space="preserve">Majidae spp.</t>
  </si>
  <si>
    <t xml:space="preserve">mae</t>
  </si>
  <si>
    <t xml:space="preserve">Mediaster aequalis</t>
  </si>
  <si>
    <t xml:space="preserve">Vermillion sea star</t>
  </si>
  <si>
    <t xml:space="preserve">mun</t>
  </si>
  <si>
    <t xml:space="preserve">Megastraea undosa</t>
  </si>
  <si>
    <t xml:space="preserve">Wavy turban snail</t>
  </si>
  <si>
    <t xml:space="preserve">mcr</t>
  </si>
  <si>
    <t xml:space="preserve">Megathura crenulata</t>
  </si>
  <si>
    <t xml:space="preserve">Giant keyhole limpet</t>
  </si>
  <si>
    <t xml:space="preserve">mle</t>
  </si>
  <si>
    <t xml:space="preserve">Melibe leonina</t>
  </si>
  <si>
    <t xml:space="preserve">Hooded nudibranch</t>
  </si>
  <si>
    <t xml:space="preserve">Red sea urchin</t>
  </si>
  <si>
    <t xml:space="preserve">mfo</t>
  </si>
  <si>
    <t xml:space="preserve">Mimulus foliatus</t>
  </si>
  <si>
    <t xml:space="preserve">Foliate kelp crab</t>
  </si>
  <si>
    <t xml:space="preserve">mce</t>
  </si>
  <si>
    <t xml:space="preserve">Mitrocoma cellularia</t>
  </si>
  <si>
    <t xml:space="preserve">Cross jellyfish</t>
  </si>
  <si>
    <t xml:space="preserve">mmo</t>
  </si>
  <si>
    <t xml:space="preserve">Modiolus modiolus</t>
  </si>
  <si>
    <t xml:space="preserve">Horse mussel</t>
  </si>
  <si>
    <t xml:space="preserve">nin</t>
  </si>
  <si>
    <t xml:space="preserve">Navanax inermis</t>
  </si>
  <si>
    <t xml:space="preserve">California aglaja</t>
  </si>
  <si>
    <t xml:space="preserve">Lewis' Moon snail</t>
  </si>
  <si>
    <t xml:space="preserve">nno</t>
  </si>
  <si>
    <t xml:space="preserve">Norrisia norrisii</t>
  </si>
  <si>
    <t xml:space="preserve">Norris top snail</t>
  </si>
  <si>
    <t xml:space="preserve">Frilled dogwinkle</t>
  </si>
  <si>
    <t xml:space="preserve">obim</t>
  </si>
  <si>
    <t xml:space="preserve">oma</t>
  </si>
  <si>
    <t xml:space="preserve">Oligocottus maculosus</t>
  </si>
  <si>
    <t xml:space="preserve">Tidepool sculpin</t>
  </si>
  <si>
    <t xml:space="preserve">olivella</t>
  </si>
  <si>
    <t xml:space="preserve">Olivella spp.</t>
  </si>
  <si>
    <t xml:space="preserve">Onchidoris bilamellata</t>
  </si>
  <si>
    <t xml:space="preserve">Rough-mantled doris</t>
  </si>
  <si>
    <t xml:space="preserve">Graceful decorator crab</t>
  </si>
  <si>
    <t xml:space="preserve">Rainbow star</t>
  </si>
  <si>
    <t xml:space="preserve">pru</t>
  </si>
  <si>
    <t xml:space="preserve">Pachythyone rubra</t>
  </si>
  <si>
    <t xml:space="preserve">Red sea cucumber</t>
  </si>
  <si>
    <t xml:space="preserve">Furry hermit crab</t>
  </si>
  <si>
    <t xml:space="preserve">pac</t>
  </si>
  <si>
    <t xml:space="preserve">Pagurus acadianus</t>
  </si>
  <si>
    <t xml:space="preserve">Acadian hermit crab</t>
  </si>
  <si>
    <t xml:space="preserve">phem</t>
  </si>
  <si>
    <t xml:space="preserve">Pagurus hemphilli</t>
  </si>
  <si>
    <t xml:space="preserve">Maroon hermit</t>
  </si>
  <si>
    <t xml:space="preserve">pda</t>
  </si>
  <si>
    <t xml:space="preserve">Pandalus danae</t>
  </si>
  <si>
    <t xml:space="preserve">Dock shrimp</t>
  </si>
  <si>
    <t xml:space="preserve">pin</t>
  </si>
  <si>
    <t xml:space="preserve">Panulirus interruptus</t>
  </si>
  <si>
    <t xml:space="preserve">California spiny lobster</t>
  </si>
  <si>
    <t xml:space="preserve">Californian sea cucumber</t>
  </si>
  <si>
    <t xml:space="preserve">parastichopus</t>
  </si>
  <si>
    <t xml:space="preserve">Parastichopus spp.</t>
  </si>
  <si>
    <t xml:space="preserve">Bat star</t>
  </si>
  <si>
    <t xml:space="preserve">phi</t>
  </si>
  <si>
    <t xml:space="preserve">Phidiana hiltoni</t>
  </si>
  <si>
    <t xml:space="preserve">Pugnaceous aeolis</t>
  </si>
  <si>
    <t xml:space="preserve">por</t>
  </si>
  <si>
    <t xml:space="preserve">Pholis ornata</t>
  </si>
  <si>
    <t xml:space="preserve">Saddleback gunnel</t>
  </si>
  <si>
    <t xml:space="preserve">pholis</t>
  </si>
  <si>
    <t xml:space="preserve">Pholis spp.</t>
  </si>
  <si>
    <t xml:space="preserve">pbr</t>
  </si>
  <si>
    <t xml:space="preserve">Pisaster brevispinus</t>
  </si>
  <si>
    <t xml:space="preserve">Giant pink sea star</t>
  </si>
  <si>
    <t xml:space="preserve">pgig</t>
  </si>
  <si>
    <t xml:space="preserve">Pisaster giganteus</t>
  </si>
  <si>
    <t xml:space="preserve">Giant spined star</t>
  </si>
  <si>
    <t xml:space="preserve">Purple sea star</t>
  </si>
  <si>
    <t xml:space="preserve">pma</t>
  </si>
  <si>
    <t xml:space="preserve">Placopecten magellanicus</t>
  </si>
  <si>
    <t xml:space="preserve">Giant scallop</t>
  </si>
  <si>
    <t xml:space="preserve">Tricolour nudibranch</t>
  </si>
  <si>
    <t xml:space="preserve">ppe</t>
  </si>
  <si>
    <t xml:space="preserve">Polyorchis penicillatus</t>
  </si>
  <si>
    <t xml:space="preserve">Red-eye jellyfish</t>
  </si>
  <si>
    <t xml:space="preserve">Red turban shell</t>
  </si>
  <si>
    <t xml:space="preserve">plu</t>
  </si>
  <si>
    <t xml:space="preserve">Pseudocnus lubrica</t>
  </si>
  <si>
    <t xml:space="preserve">Slime star</t>
  </si>
  <si>
    <t xml:space="preserve">Graceful kelp crab</t>
  </si>
  <si>
    <t xml:space="preserve">Northern kelp crab</t>
  </si>
  <si>
    <t xml:space="preserve">pugettia</t>
  </si>
  <si>
    <t xml:space="preserve">Pugettia spp.</t>
  </si>
  <si>
    <t xml:space="preserve">Kelp crabs</t>
  </si>
  <si>
    <t xml:space="preserve">Sunflower star</t>
  </si>
  <si>
    <t xml:space="preserve">rwo</t>
  </si>
  <si>
    <t xml:space="preserve">Rhinolithodes wosnessenskii</t>
  </si>
  <si>
    <t xml:space="preserve">Rhinoceros crab</t>
  </si>
  <si>
    <t xml:space="preserve">ran</t>
  </si>
  <si>
    <t xml:space="preserve">Romaleon antennarium</t>
  </si>
  <si>
    <t xml:space="preserve">California rock crab</t>
  </si>
  <si>
    <t xml:space="preserve">rbr</t>
  </si>
  <si>
    <t xml:space="preserve">Romaleon branneri</t>
  </si>
  <si>
    <t xml:space="preserve">Furrowed rock crab</t>
  </si>
  <si>
    <t xml:space="preserve">Sharpnose crab</t>
  </si>
  <si>
    <t xml:space="preserve">sda</t>
  </si>
  <si>
    <t xml:space="preserve">Solaster dawsoni</t>
  </si>
  <si>
    <t xml:space="preserve">Morning sun star</t>
  </si>
  <si>
    <t xml:space="preserve">sen</t>
  </si>
  <si>
    <t xml:space="preserve">Solaster endeca</t>
  </si>
  <si>
    <t xml:space="preserve">Northern sun star</t>
  </si>
  <si>
    <t xml:space="preserve">sst</t>
  </si>
  <si>
    <t xml:space="preserve">Solaster stimpsoni</t>
  </si>
  <si>
    <t xml:space="preserve">Striped sun star</t>
  </si>
  <si>
    <t xml:space="preserve">Northern sea urchin</t>
  </si>
  <si>
    <t xml:space="preserve">Purple sea urchin</t>
  </si>
  <si>
    <t xml:space="preserve">Velcro seastar</t>
  </si>
  <si>
    <t xml:space="preserve">tei</t>
  </si>
  <si>
    <t xml:space="preserve">Tegula eiseni</t>
  </si>
  <si>
    <t xml:space="preserve">Banded tegula</t>
  </si>
  <si>
    <t xml:space="preserve">tfu</t>
  </si>
  <si>
    <t xml:space="preserve">Tegula funebralis</t>
  </si>
  <si>
    <t xml:space="preserve">Black top shell</t>
  </si>
  <si>
    <t xml:space="preserve">tpu</t>
  </si>
  <si>
    <t xml:space="preserve">Tegula pulligo</t>
  </si>
  <si>
    <t xml:space="preserve">Dusky tegula</t>
  </si>
  <si>
    <t xml:space="preserve">tre</t>
  </si>
  <si>
    <t xml:space="preserve">Tegula regina</t>
  </si>
  <si>
    <t xml:space="preserve">Queen tegula</t>
  </si>
  <si>
    <t xml:space="preserve">tte</t>
  </si>
  <si>
    <t xml:space="preserve">Testudinalia testudinalis</t>
  </si>
  <si>
    <t xml:space="preserve">tca</t>
  </si>
  <si>
    <t xml:space="preserve">Triopha catalinae</t>
  </si>
  <si>
    <t xml:space="preserve">Sea-clown triopha</t>
  </si>
  <si>
    <t xml:space="preserve">tmo</t>
  </si>
  <si>
    <t xml:space="preserve">Triopha modesta</t>
  </si>
  <si>
    <t xml:space="preserve">Sea clown</t>
  </si>
  <si>
    <t xml:space="preserve">tfe</t>
  </si>
  <si>
    <t xml:space="preserve">Tritonia festiva</t>
  </si>
  <si>
    <t xml:space="preserve">Diamondback tritonia</t>
  </si>
  <si>
    <t xml:space="preserve">Any cloth debris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</si>
  <si>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</si>
  <si>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</si>
  <si>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</si>
  <si>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</si>
  <si>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</si>
  <si>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</si>
  <si>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</si>
  <si>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Any debris OTHER THAN fishing gear, made of plastic, cloth, metal, glass or timber</t>
  </si>
  <si>
    <t xml:space="preserve">No Debris found</t>
  </si>
  <si>
    <t xml:space="preserve">Survey not done</t>
  </si>
  <si>
    <t xml:space="preserve">Unidentified blood star</t>
  </si>
  <si>
    <t xml:space="preserve">dfi</t>
  </si>
  <si>
    <t xml:space="preserve">Debris - Fishing</t>
  </si>
  <si>
    <t xml:space="preserve">Any fishing debris</t>
  </si>
  <si>
    <t xml:space="preserve">Noble sea lemon</t>
  </si>
  <si>
    <t xml:space="preserve">pri</t>
  </si>
  <si>
    <t xml:space="preserve">Pugettia richii</t>
  </si>
  <si>
    <t xml:space="preserve">Cryptic kelp crab</t>
  </si>
  <si>
    <t xml:space="preserve">tonicella</t>
  </si>
  <si>
    <t xml:space="preserve">Tonicella spp.</t>
  </si>
  <si>
    <t xml:space="preserve">Unidentified lined chiton</t>
  </si>
  <si>
    <t xml:space="preserve">Cnu</t>
  </si>
  <si>
    <t xml:space="preserve">Mosshead warbonnet</t>
  </si>
  <si>
    <t xml:space="preserve">mli</t>
  </si>
  <si>
    <t xml:space="preserve">Mopalia lignosa</t>
  </si>
  <si>
    <t xml:space="preserve">Woody Chiton</t>
  </si>
  <si>
    <t xml:space="preserve">mopalia</t>
  </si>
  <si>
    <t xml:space="preserve">Mopalia spp.</t>
  </si>
  <si>
    <t xml:space="preserve">Unidentified chiton</t>
  </si>
  <si>
    <t xml:space="preserve">Cockerell's dorid</t>
  </si>
  <si>
    <t xml:space="preserve">hme</t>
  </si>
  <si>
    <t xml:space="preserve">Hapalogaster mertensii</t>
  </si>
  <si>
    <t xml:space="preserve">Hairy crab</t>
  </si>
  <si>
    <t xml:space="preserve">Gumboot chiton</t>
  </si>
  <si>
    <t xml:space="preserve">Longfin gunnel</t>
  </si>
  <si>
    <t xml:space="preserve">Plainfin Midshipman</t>
  </si>
  <si>
    <t xml:space="preserve">Ata</t>
  </si>
  <si>
    <t xml:space="preserve">Spinynose sculpin</t>
  </si>
  <si>
    <t xml:space="preserve">Grunt sculpin</t>
  </si>
  <si>
    <t xml:space="preserve">Sailfin sculpin</t>
  </si>
  <si>
    <t xml:space="preserve">Pre</t>
  </si>
  <si>
    <t xml:space="preserve">Eelgrass isopod</t>
  </si>
  <si>
    <t xml:space="preserve">Northern clingfish</t>
  </si>
  <si>
    <t xml:space="preserve">Heart crab</t>
  </si>
  <si>
    <t xml:space="preserve">SITE</t>
  </si>
  <si>
    <t xml:space="preserve">Region</t>
  </si>
  <si>
    <t xml:space="preserve">BC1</t>
  </si>
  <si>
    <t xml:space="preserve">Mercury</t>
  </si>
  <si>
    <t xml:space="preserve">British Columbia</t>
  </si>
  <si>
    <t xml:space="preserve">BC2</t>
  </si>
  <si>
    <t xml:space="preserve">Kelpie Point</t>
  </si>
  <si>
    <t xml:space="preserve">BC3</t>
  </si>
  <si>
    <t xml:space="preserve">West Beach</t>
  </si>
  <si>
    <t xml:space="preserve">BC4</t>
  </si>
  <si>
    <t xml:space="preserve">Triquet</t>
  </si>
  <si>
    <t xml:space="preserve">BC5</t>
  </si>
  <si>
    <t xml:space="preserve">North Beach</t>
  </si>
  <si>
    <t xml:space="preserve">BC6</t>
  </si>
  <si>
    <t xml:space="preserve">West Beach Nereo</t>
  </si>
  <si>
    <t xml:space="preserve">BC7</t>
  </si>
  <si>
    <t xml:space="preserve">Rattenbury</t>
  </si>
  <si>
    <t xml:space="preserve">BC8</t>
  </si>
  <si>
    <t xml:space="preserve">Starfish</t>
  </si>
  <si>
    <t xml:space="preserve">BMSC1</t>
  </si>
  <si>
    <t xml:space="preserve">Dodger Channel</t>
  </si>
  <si>
    <t xml:space="preserve">Vancouver</t>
  </si>
  <si>
    <t xml:space="preserve">BMSC10</t>
  </si>
  <si>
    <t xml:space="preserve">Ross Islets Slug Island</t>
  </si>
  <si>
    <t xml:space="preserve">BMSC11</t>
  </si>
  <si>
    <t xml:space="preserve">Wizard Island South</t>
  </si>
  <si>
    <t xml:space="preserve">BMSC12</t>
  </si>
  <si>
    <t xml:space="preserve">Wizard Island North</t>
  </si>
  <si>
    <t xml:space="preserve">BMSC13</t>
  </si>
  <si>
    <t xml:space="preserve">Effingham West</t>
  </si>
  <si>
    <t xml:space="preserve">BMSC14</t>
  </si>
  <si>
    <t xml:space="preserve">Effingham Archipelago</t>
  </si>
  <si>
    <t xml:space="preserve">BMSC15</t>
  </si>
  <si>
    <t xml:space="preserve">Raymond Kelp Rock</t>
  </si>
  <si>
    <t xml:space="preserve">BMSC16</t>
  </si>
  <si>
    <t xml:space="preserve">Faber Islets</t>
  </si>
  <si>
    <t xml:space="preserve">BMSC17</t>
  </si>
  <si>
    <t xml:space="preserve">Wouwer Channel</t>
  </si>
  <si>
    <t xml:space="preserve">BMSC18</t>
  </si>
  <si>
    <t xml:space="preserve">Eussen Rock</t>
  </si>
  <si>
    <t xml:space="preserve">BMSC19</t>
  </si>
  <si>
    <t xml:space="preserve">Ed King SW Pyramid</t>
  </si>
  <si>
    <t xml:space="preserve">BMSC2</t>
  </si>
  <si>
    <t xml:space="preserve">Kirby</t>
  </si>
  <si>
    <t xml:space="preserve">BMSC20</t>
  </si>
  <si>
    <t xml:space="preserve">Ed King East</t>
  </si>
  <si>
    <t xml:space="preserve">BMSC21</t>
  </si>
  <si>
    <t xml:space="preserve">Dixon SW</t>
  </si>
  <si>
    <t xml:space="preserve">BMSC22</t>
  </si>
  <si>
    <t xml:space="preserve">Dixon Inside</t>
  </si>
  <si>
    <t xml:space="preserve">BMSC3</t>
  </si>
  <si>
    <t xml:space="preserve">Ohiat</t>
  </si>
  <si>
    <t xml:space="preserve">BMSC4</t>
  </si>
  <si>
    <t xml:space="preserve">Kii xin</t>
  </si>
  <si>
    <t xml:space="preserve">BMSC5</t>
  </si>
  <si>
    <t xml:space="preserve">Taylor Rock</t>
  </si>
  <si>
    <t xml:space="preserve">BMSC6</t>
  </si>
  <si>
    <t xml:space="preserve">Baeria Rocks South Island</t>
  </si>
  <si>
    <t xml:space="preserve">BMSC7</t>
  </si>
  <si>
    <t xml:space="preserve">Baeria Rocks North Island Southside</t>
  </si>
  <si>
    <t xml:space="preserve">BMSC8</t>
  </si>
  <si>
    <t xml:space="preserve">Baeria Rocks North Island Northside</t>
  </si>
  <si>
    <t xml:space="preserve">BMSC9</t>
  </si>
  <si>
    <t xml:space="preserve">Eagle Bay</t>
  </si>
  <si>
    <t xml:space="preserve">NFLD1</t>
  </si>
  <si>
    <t xml:space="preserve">Middle Cove</t>
  </si>
  <si>
    <t xml:space="preserve">Newfoundland</t>
  </si>
  <si>
    <t xml:space="preserve">NFLD10</t>
  </si>
  <si>
    <t xml:space="preserve">Admirals Cove</t>
  </si>
  <si>
    <t xml:space="preserve">NFLD11</t>
  </si>
  <si>
    <t xml:space="preserve">Harbour Main</t>
  </si>
  <si>
    <t xml:space="preserve">NFLD12</t>
  </si>
  <si>
    <t xml:space="preserve">Biscayan Cove</t>
  </si>
  <si>
    <t xml:space="preserve">NFLD13</t>
  </si>
  <si>
    <t xml:space="preserve">Bauline</t>
  </si>
  <si>
    <t xml:space="preserve">NFLD2</t>
  </si>
  <si>
    <t xml:space="preserve">Tappers Cove</t>
  </si>
  <si>
    <t xml:space="preserve">NFLD3</t>
  </si>
  <si>
    <t xml:space="preserve">OSC Canyon</t>
  </si>
  <si>
    <t xml:space="preserve">NFLD4</t>
  </si>
  <si>
    <t xml:space="preserve">Portugal Cove</t>
  </si>
  <si>
    <t xml:space="preserve">NFLD5</t>
  </si>
  <si>
    <t xml:space="preserve">Broad Cove</t>
  </si>
  <si>
    <t xml:space="preserve">NFLD6</t>
  </si>
  <si>
    <t xml:space="preserve">Hare Bay</t>
  </si>
  <si>
    <t xml:space="preserve">NFLD7</t>
  </si>
  <si>
    <t xml:space="preserve">Sandy Cove Beach</t>
  </si>
  <si>
    <t xml:space="preserve">NFLD8</t>
  </si>
  <si>
    <t xml:space="preserve">Wild Cove</t>
  </si>
  <si>
    <t xml:space="preserve">NFLD9</t>
  </si>
  <si>
    <t xml:space="preserve">Flatrock</t>
  </si>
  <si>
    <t xml:space="preserve">USWC10</t>
  </si>
  <si>
    <t xml:space="preserve">Johnsons Lee South  Sta Rosa CA</t>
  </si>
  <si>
    <t xml:space="preserve">Channel Islands</t>
  </si>
  <si>
    <t xml:space="preserve">USWC11</t>
  </si>
  <si>
    <t xml:space="preserve">Cavern Point  Santa Cruz</t>
  </si>
  <si>
    <t xml:space="preserve">USWC12</t>
  </si>
  <si>
    <t xml:space="preserve">Little Scorpion  Santa Cruz</t>
  </si>
  <si>
    <t xml:space="preserve">USWC13</t>
  </si>
  <si>
    <t xml:space="preserve">Devils Peak Member  Santa Cruz</t>
  </si>
  <si>
    <t xml:space="preserve">USWC14</t>
  </si>
  <si>
    <t xml:space="preserve">Devils Peak Member south  Santa Cruz</t>
  </si>
  <si>
    <t xml:space="preserve">USWC17</t>
  </si>
  <si>
    <t xml:space="preserve">Cottam Point  Nanaimo BC</t>
  </si>
  <si>
    <t xml:space="preserve">USWC18</t>
  </si>
  <si>
    <t xml:space="preserve">Madrona Point SW  Nainaimo BC</t>
  </si>
  <si>
    <t xml:space="preserve">USWC19</t>
  </si>
  <si>
    <t xml:space="preserve">Madrona Point NW  Nainaimo BC</t>
  </si>
  <si>
    <t xml:space="preserve">USWC2</t>
  </si>
  <si>
    <t xml:space="preserve">Scorpion Anchorage  Sta Cruz CA</t>
  </si>
  <si>
    <t xml:space="preserve">USWC20</t>
  </si>
  <si>
    <t xml:space="preserve">Quathiaski Cove BC</t>
  </si>
  <si>
    <t xml:space="preserve">USWC21</t>
  </si>
  <si>
    <t xml:space="preserve">Dolphin Beach East BC</t>
  </si>
  <si>
    <t xml:space="preserve">USWC22</t>
  </si>
  <si>
    <t xml:space="preserve">Maple Cove  Vancouver I BC</t>
  </si>
  <si>
    <t xml:space="preserve">USWC23</t>
  </si>
  <si>
    <t xml:space="preserve">Kelvin Grove  BC</t>
  </si>
  <si>
    <t xml:space="preserve">USWC3</t>
  </si>
  <si>
    <t xml:space="preserve">South Point  Sta Rosa CA</t>
  </si>
  <si>
    <t xml:space="preserve">USWC4</t>
  </si>
  <si>
    <t xml:space="preserve">Chickasaw  Sta Rosa CA</t>
  </si>
  <si>
    <t xml:space="preserve">USWC5</t>
  </si>
  <si>
    <t xml:space="preserve">Johnson s Lee  Sta Rosa CA</t>
  </si>
  <si>
    <t xml:space="preserve">USWC6</t>
  </si>
  <si>
    <t xml:space="preserve">Johnsons Lee North  Sta Rosa CA</t>
  </si>
  <si>
    <t xml:space="preserve">USWC7</t>
  </si>
  <si>
    <t xml:space="preserve">Pedro Reef  Santa Cruz</t>
  </si>
  <si>
    <t xml:space="preserve">USWC8</t>
  </si>
  <si>
    <t xml:space="preserve">Potato Pasture  Santa Cruz</t>
  </si>
  <si>
    <t xml:space="preserve">USWC9</t>
  </si>
  <si>
    <t xml:space="preserve">Hare Rock  San Miguel</t>
  </si>
  <si>
    <t xml:space="preserve">BMSC23</t>
  </si>
  <si>
    <t xml:space="preserve">Aguilar Point</t>
  </si>
  <si>
    <t xml:space="preserve">Bamfield</t>
  </si>
  <si>
    <t xml:space="preserve">BMSC24</t>
  </si>
  <si>
    <t xml:space="preserve">Swiss Boy</t>
  </si>
  <si>
    <t xml:space="preserve">BMSC25</t>
  </si>
  <si>
    <t xml:space="preserve">Goby Town</t>
  </si>
  <si>
    <t xml:space="preserve">BMSC26</t>
  </si>
  <si>
    <t xml:space="preserve">Hosie South</t>
  </si>
  <si>
    <t xml:space="preserve">BMSC27</t>
  </si>
  <si>
    <t xml:space="preserve">San Jose North Island</t>
  </si>
  <si>
    <t xml:space="preserve">Ross Islet Slug Island</t>
  </si>
  <si>
    <t xml:space="preserve">Barkley Sound</t>
  </si>
  <si>
    <t xml:space="preserve">KCCA2</t>
  </si>
  <si>
    <t xml:space="preserve">Between Scotts and Bradys</t>
  </si>
  <si>
    <t xml:space="preserve">Dodger Channel 1</t>
  </si>
  <si>
    <t xml:space="preserve">KCCA4</t>
  </si>
  <si>
    <t xml:space="preserve">Flemming 112</t>
  </si>
  <si>
    <t xml:space="preserve">KCCA5</t>
  </si>
  <si>
    <t xml:space="preserve">Less Dangerous Bay</t>
  </si>
  <si>
    <t xml:space="preserve">Ed King East Inside</t>
  </si>
  <si>
    <t xml:space="preserve">KCCA8</t>
  </si>
  <si>
    <t xml:space="preserve">Dixon Island Back (Bay)</t>
  </si>
  <si>
    <t xml:space="preserve">KCCA9</t>
  </si>
  <si>
    <t xml:space="preserve">Wizard Islet South</t>
  </si>
  <si>
    <t xml:space="preserve">KCCA10</t>
  </si>
  <si>
    <t xml:space="preserve">Dodger Channel 2</t>
  </si>
  <si>
    <t xml:space="preserve">Ross Islet 2</t>
  </si>
  <si>
    <t xml:space="preserve">KCCA12</t>
  </si>
  <si>
    <t xml:space="preserve">North Helby Rock</t>
  </si>
  <si>
    <t xml:space="preserve">Second Beach South</t>
  </si>
  <si>
    <t xml:space="preserve">KCCA14</t>
  </si>
  <si>
    <t xml:space="preserve">Danvers Danger Rock </t>
  </si>
  <si>
    <t xml:space="preserve">KCCA15</t>
  </si>
  <si>
    <t xml:space="preserve">Cable Beach (Blow Hole)</t>
  </si>
  <si>
    <t xml:space="preserve">KCCA16</t>
  </si>
  <si>
    <t xml:space="preserve">Tzartus 116</t>
  </si>
  <si>
    <t xml:space="preserve">KCCA17</t>
  </si>
  <si>
    <t xml:space="preserve">Turf Island 2</t>
  </si>
  <si>
    <t xml:space="preserve">KCCA18</t>
  </si>
  <si>
    <t xml:space="preserve">Second Beach</t>
  </si>
  <si>
    <t xml:space="preserve">Wizard Islet North</t>
  </si>
  <si>
    <t xml:space="preserve">Nanat Bay</t>
  </si>
  <si>
    <t xml:space="preserve">KCCA21</t>
  </si>
  <si>
    <t xml:space="preserve">Bordelais Island</t>
  </si>
  <si>
    <t xml:space="preserve">KCCA22</t>
  </si>
  <si>
    <t xml:space="preserve">Flemming 114</t>
  </si>
  <si>
    <t xml:space="preserve">KCCA24</t>
  </si>
  <si>
    <t xml:space="preserve">Sand Town</t>
  </si>
  <si>
    <t xml:space="preserve">Dixon Bay 2</t>
  </si>
  <si>
    <t xml:space="preserve">Tzartus 116 R</t>
  </si>
  <si>
    <t xml:space="preserve">S</t>
  </si>
  <si>
    <t xml:space="preserve">FAMILY</t>
  </si>
  <si>
    <t xml:space="preserve">COMMON NAME</t>
  </si>
  <si>
    <t xml:space="preserve">Agonidae</t>
  </si>
  <si>
    <t xml:space="preserve">Poachers</t>
  </si>
  <si>
    <t xml:space="preserve">Ambassidae</t>
  </si>
  <si>
    <t xml:space="preserve">Glassfishes</t>
  </si>
  <si>
    <t xml:space="preserve">Anarhichadidae</t>
  </si>
  <si>
    <t xml:space="preserve">Wolf eels</t>
  </si>
  <si>
    <t xml:space="preserve">Antennariidae</t>
  </si>
  <si>
    <t xml:space="preserve">Anglerfishes</t>
  </si>
  <si>
    <t xml:space="preserve">Aploactinidae</t>
  </si>
  <si>
    <t xml:space="preserve">Velvetfishes</t>
  </si>
  <si>
    <t xml:space="preserve">Apogonidae</t>
  </si>
  <si>
    <t xml:space="preserve">Cardinalfishes</t>
  </si>
  <si>
    <t xml:space="preserve">Ariidae</t>
  </si>
  <si>
    <t xml:space="preserve">Catfishes</t>
  </si>
  <si>
    <t xml:space="preserve">Aulopidae</t>
  </si>
  <si>
    <t xml:space="preserve">Sergeant bakers</t>
  </si>
  <si>
    <t xml:space="preserve">Bathymasteridae</t>
  </si>
  <si>
    <t xml:space="preserve">Ronquils</t>
  </si>
  <si>
    <t xml:space="preserve">Batrachoididae</t>
  </si>
  <si>
    <t xml:space="preserve">Frogfishes</t>
  </si>
  <si>
    <t xml:space="preserve">Blenniidae</t>
  </si>
  <si>
    <t xml:space="preserve">Blennies</t>
  </si>
  <si>
    <t xml:space="preserve">Bothidae</t>
  </si>
  <si>
    <t xml:space="preserve">Lefteye flounder</t>
  </si>
  <si>
    <t xml:space="preserve">Bovichtidae</t>
  </si>
  <si>
    <t xml:space="preserve">Thornfish</t>
  </si>
  <si>
    <t xml:space="preserve">Brachaeluridae</t>
  </si>
  <si>
    <t xml:space="preserve">Blind sharks</t>
  </si>
  <si>
    <t xml:space="preserve">Brachionichthyidae</t>
  </si>
  <si>
    <t xml:space="preserve">Handfishes</t>
  </si>
  <si>
    <t xml:space="preserve">Bythitidae</t>
  </si>
  <si>
    <t xml:space="preserve">Blindfishes and cuskeels</t>
  </si>
  <si>
    <t xml:space="preserve">Callionymidae</t>
  </si>
  <si>
    <t xml:space="preserve">Dragonets</t>
  </si>
  <si>
    <t xml:space="preserve">Caracanthidae</t>
  </si>
  <si>
    <t xml:space="preserve">Crouchers</t>
  </si>
  <si>
    <t xml:space="preserve">Carapidae</t>
  </si>
  <si>
    <t xml:space="preserve">Pearlfish</t>
  </si>
  <si>
    <t xml:space="preserve">Centriscidae</t>
  </si>
  <si>
    <t xml:space="preserve">Razorfish</t>
  </si>
  <si>
    <t xml:space="preserve">Chaenopsidae </t>
  </si>
  <si>
    <t xml:space="preserve">Tubeblennies, flagblennies</t>
  </si>
  <si>
    <t xml:space="preserve">Chironemidae</t>
  </si>
  <si>
    <t xml:space="preserve">Kelpfishes</t>
  </si>
  <si>
    <t xml:space="preserve">Cirrhitidae</t>
  </si>
  <si>
    <t xml:space="preserve">Hawkfishes</t>
  </si>
  <si>
    <t xml:space="preserve">Clinidae</t>
  </si>
  <si>
    <t xml:space="preserve">Weedfishes</t>
  </si>
  <si>
    <t xml:space="preserve">Congridae</t>
  </si>
  <si>
    <t xml:space="preserve">Conger eels</t>
  </si>
  <si>
    <t xml:space="preserve">Congrogadidae</t>
  </si>
  <si>
    <t xml:space="preserve">Eel blennies</t>
  </si>
  <si>
    <t xml:space="preserve">Cottidae</t>
  </si>
  <si>
    <t xml:space="preserve">Sculpins</t>
  </si>
  <si>
    <t xml:space="preserve">Creediidae</t>
  </si>
  <si>
    <t xml:space="preserve">Sand divers</t>
  </si>
  <si>
    <t xml:space="preserve">Cryptacanthodidae</t>
  </si>
  <si>
    <t xml:space="preserve">Wrymouths</t>
  </si>
  <si>
    <t xml:space="preserve">Cyclopteridae</t>
  </si>
  <si>
    <t xml:space="preserve">Lumpsucker</t>
  </si>
  <si>
    <t xml:space="preserve">Cynoglossidae</t>
  </si>
  <si>
    <t xml:space="preserve">Tonguefish</t>
  </si>
  <si>
    <t xml:space="preserve">Dasyatidae</t>
  </si>
  <si>
    <t xml:space="preserve">Stingrays</t>
  </si>
  <si>
    <t xml:space="preserve">Diodontidae</t>
  </si>
  <si>
    <t xml:space="preserve">Porcupinefish</t>
  </si>
  <si>
    <t xml:space="preserve">Eleotridae</t>
  </si>
  <si>
    <t xml:space="preserve">Gudgeons</t>
  </si>
  <si>
    <t xml:space="preserve">Gnathanacanthidae</t>
  </si>
  <si>
    <t xml:space="preserve">Red velvetfish</t>
  </si>
  <si>
    <t xml:space="preserve">Gobiesocidae</t>
  </si>
  <si>
    <t xml:space="preserve">Clingfishes</t>
  </si>
  <si>
    <t xml:space="preserve">Gobiidae</t>
  </si>
  <si>
    <t xml:space="preserve">Gobies</t>
  </si>
  <si>
    <t xml:space="preserve">Grammistidae</t>
  </si>
  <si>
    <t xml:space="preserve">Soapfishes</t>
  </si>
  <si>
    <t xml:space="preserve">Hemiscylliidae</t>
  </si>
  <si>
    <t xml:space="preserve">Longtail carpet sharks</t>
  </si>
  <si>
    <t xml:space="preserve">Heterodontidae</t>
  </si>
  <si>
    <t xml:space="preserve">Bullhead sharks</t>
  </si>
  <si>
    <t xml:space="preserve">Holocentridae</t>
  </si>
  <si>
    <t xml:space="preserve">Squirrel and soldier fishes</t>
  </si>
  <si>
    <t xml:space="preserve">Hypnidae</t>
  </si>
  <si>
    <t xml:space="preserve">Coffin rays</t>
  </si>
  <si>
    <t xml:space="preserve">Labrisomidae</t>
  </si>
  <si>
    <t xml:space="preserve">Tropical blennies</t>
  </si>
  <si>
    <t xml:space="preserve">Leptoscopidae</t>
  </si>
  <si>
    <t xml:space="preserve">Pygmy stargazers</t>
  </si>
  <si>
    <t xml:space="preserve">Liparidae</t>
  </si>
  <si>
    <t xml:space="preserve">Snailfishes</t>
  </si>
  <si>
    <t xml:space="preserve">Lotidae</t>
  </si>
  <si>
    <t xml:space="preserve">Burbots</t>
  </si>
  <si>
    <t xml:space="preserve">Monocentridae</t>
  </si>
  <si>
    <t xml:space="preserve">Pineapplefishes</t>
  </si>
  <si>
    <t xml:space="preserve">Moridae</t>
  </si>
  <si>
    <t xml:space="preserve">Beardies</t>
  </si>
  <si>
    <t xml:space="preserve">Muraenidae</t>
  </si>
  <si>
    <t xml:space="preserve">Moray eels</t>
  </si>
  <si>
    <t xml:space="preserve">Nototheniidae</t>
  </si>
  <si>
    <t xml:space="preserve">Icefishes</t>
  </si>
  <si>
    <t xml:space="preserve">Ophichthidae</t>
  </si>
  <si>
    <t xml:space="preserve">Snake and worm eels</t>
  </si>
  <si>
    <t xml:space="preserve">Ophidiidae</t>
  </si>
  <si>
    <t xml:space="preserve">Lings</t>
  </si>
  <si>
    <t xml:space="preserve">Opistognathidae</t>
  </si>
  <si>
    <t xml:space="preserve">Jawfishes</t>
  </si>
  <si>
    <t xml:space="preserve">Orectolobidae</t>
  </si>
  <si>
    <t xml:space="preserve">Wobbegongs</t>
  </si>
  <si>
    <t xml:space="preserve">Paralichthyidae</t>
  </si>
  <si>
    <t xml:space="preserve">Large-tooth flounder</t>
  </si>
  <si>
    <t xml:space="preserve">Parascylliidae</t>
  </si>
  <si>
    <t xml:space="preserve">Catsharks</t>
  </si>
  <si>
    <t xml:space="preserve">Pataecidae</t>
  </si>
  <si>
    <t xml:space="preserve">Prowfishes</t>
  </si>
  <si>
    <t xml:space="preserve">Pegasidae</t>
  </si>
  <si>
    <t xml:space="preserve">Seamoths</t>
  </si>
  <si>
    <t xml:space="preserve">Pempheridae</t>
  </si>
  <si>
    <t xml:space="preserve">Bullseye</t>
  </si>
  <si>
    <t xml:space="preserve">Pholidae</t>
  </si>
  <si>
    <t xml:space="preserve">Gunnels</t>
  </si>
  <si>
    <t xml:space="preserve">Pinguipedidae</t>
  </si>
  <si>
    <t xml:space="preserve">Grubfishes</t>
  </si>
  <si>
    <t xml:space="preserve">Platycephalidae</t>
  </si>
  <si>
    <t xml:space="preserve">Flatheads</t>
  </si>
  <si>
    <t xml:space="preserve">*Plesiopidae – excluding Trachinops</t>
  </si>
  <si>
    <t xml:space="preserve">Longfins</t>
  </si>
  <si>
    <t xml:space="preserve">Pleuronectidae</t>
  </si>
  <si>
    <t xml:space="preserve">Righteye flounder</t>
  </si>
  <si>
    <t xml:space="preserve">Plotosidae</t>
  </si>
  <si>
    <t xml:space="preserve">Priacanthidae</t>
  </si>
  <si>
    <t xml:space="preserve">Bigeyes</t>
  </si>
  <si>
    <t xml:space="preserve">Pseudochromidae</t>
  </si>
  <si>
    <t xml:space="preserve">Dottybacks</t>
  </si>
  <si>
    <t xml:space="preserve">Psychrolutidae</t>
  </si>
  <si>
    <t xml:space="preserve">Fatheads</t>
  </si>
  <si>
    <t xml:space="preserve">Rajidae</t>
  </si>
  <si>
    <t xml:space="preserve">Skates</t>
  </si>
  <si>
    <t xml:space="preserve">Rhinobatidae</t>
  </si>
  <si>
    <t xml:space="preserve">Shovelnose rays</t>
  </si>
  <si>
    <t xml:space="preserve">Scorpaenidae</t>
  </si>
  <si>
    <t xml:space="preserve">Scorpionfish, orbicular velvetfish</t>
  </si>
  <si>
    <t xml:space="preserve">*Serranidae - excluding “Anthias”, Caesioperca, and Lepidoperca</t>
  </si>
  <si>
    <t xml:space="preserve">Rockcods &amp; Seaperches</t>
  </si>
  <si>
    <t xml:space="preserve">Scyliorhinidae</t>
  </si>
  <si>
    <t xml:space="preserve">Soleidae</t>
  </si>
  <si>
    <t xml:space="preserve">Soles</t>
  </si>
  <si>
    <t xml:space="preserve">Solenostomidae</t>
  </si>
  <si>
    <t xml:space="preserve">Ghostpipefishes</t>
  </si>
  <si>
    <t xml:space="preserve">Stichaeidae</t>
  </si>
  <si>
    <t xml:space="preserve">Prickleback</t>
  </si>
  <si>
    <t xml:space="preserve">Synanceiidae</t>
  </si>
  <si>
    <t xml:space="preserve">Stonefish</t>
  </si>
  <si>
    <t xml:space="preserve">Syngnathidae</t>
  </si>
  <si>
    <t xml:space="preserve">Pipefish &amp; Seahorses</t>
  </si>
  <si>
    <t xml:space="preserve">Synodontidae</t>
  </si>
  <si>
    <t xml:space="preserve">Lizardfishes and Sauries</t>
  </si>
  <si>
    <t xml:space="preserve">Tetrabrachiidae</t>
  </si>
  <si>
    <t xml:space="preserve">Tetrarogidae</t>
  </si>
  <si>
    <t xml:space="preserve">Waspfishes</t>
  </si>
  <si>
    <t xml:space="preserve">Torpedinidae</t>
  </si>
  <si>
    <t xml:space="preserve">Numbfish</t>
  </si>
  <si>
    <t xml:space="preserve">Trachichthyidae</t>
  </si>
  <si>
    <t xml:space="preserve">Roughies</t>
  </si>
  <si>
    <t xml:space="preserve">Tripterygiidae</t>
  </si>
  <si>
    <t xml:space="preserve">Threefins</t>
  </si>
  <si>
    <t xml:space="preserve">Uranoscopidae</t>
  </si>
  <si>
    <t xml:space="preserve">Stargazers</t>
  </si>
  <si>
    <t xml:space="preserve">Urolophidae</t>
  </si>
  <si>
    <t xml:space="preserve">Stingarees</t>
  </si>
  <si>
    <t xml:space="preserve">Zaproridae</t>
  </si>
  <si>
    <t xml:space="preserve">Prowfish</t>
  </si>
  <si>
    <t xml:space="preserve">Zoarcidae</t>
  </si>
  <si>
    <t xml:space="preserve">Eelpouts</t>
  </si>
  <si>
    <t xml:space="preserve">INITIALS</t>
  </si>
  <si>
    <t xml:space="preserve">FULL NAME</t>
  </si>
  <si>
    <t xml:space="preserve">AA</t>
  </si>
  <si>
    <t xml:space="preserve">Andrew Altieri</t>
  </si>
  <si>
    <t xml:space="preserve">AB</t>
  </si>
  <si>
    <t xml:space="preserve">Arturo Bocos</t>
  </si>
  <si>
    <t xml:space="preserve">AC</t>
  </si>
  <si>
    <t xml:space="preserve">Angel Chiriboga</t>
  </si>
  <si>
    <t xml:space="preserve">ACM</t>
  </si>
  <si>
    <t xml:space="preserve">Alicia McArdle</t>
  </si>
  <si>
    <t xml:space="preserve">AD</t>
  </si>
  <si>
    <t xml:space="preserve">Arturo Dominici</t>
  </si>
  <si>
    <t xml:space="preserve">AE</t>
  </si>
  <si>
    <t xml:space="preserve">Anna Edgar</t>
  </si>
  <si>
    <t xml:space="preserve">AEB</t>
  </si>
  <si>
    <t xml:space="preserve">Amanda Bates</t>
  </si>
  <si>
    <t xml:space="preserve">AEF</t>
  </si>
  <si>
    <t xml:space="preserve">Amelia Fowles</t>
  </si>
  <si>
    <t xml:space="preserve">AG</t>
  </si>
  <si>
    <t xml:space="preserve">Allyson Groth</t>
  </si>
  <si>
    <t xml:space="preserve">AGA</t>
  </si>
  <si>
    <t xml:space="preserve">Aaron Galloway</t>
  </si>
  <si>
    <t xml:space="preserve">AGGM</t>
  </si>
  <si>
    <t xml:space="preserve">Ana Gloria Guzman</t>
  </si>
  <si>
    <t xml:space="preserve">AI</t>
  </si>
  <si>
    <t xml:space="preserve">Alejo Irigoyen</t>
  </si>
  <si>
    <t xml:space="preserve">AJB</t>
  </si>
  <si>
    <t xml:space="preserve">Tony Brown</t>
  </si>
  <si>
    <t xml:space="preserve">AJG</t>
  </si>
  <si>
    <t xml:space="preserve">Andrew Green</t>
  </si>
  <si>
    <t xml:space="preserve">AJW</t>
  </si>
  <si>
    <t xml:space="preserve">Alan Wilkins</t>
  </si>
  <si>
    <t xml:space="preserve">AKB</t>
  </si>
  <si>
    <t xml:space="preserve">Anna Berthelson</t>
  </si>
  <si>
    <t xml:space="preserve">AKC</t>
  </si>
  <si>
    <t xml:space="preserve">Anna Cresswell</t>
  </si>
  <si>
    <t xml:space="preserve">AL</t>
  </si>
  <si>
    <t xml:space="preserve">Alexandra Lea</t>
  </si>
  <si>
    <t xml:space="preserve">ALB</t>
  </si>
  <si>
    <t xml:space="preserve">Ali Bloomfield</t>
  </si>
  <si>
    <t xml:space="preserve">ALS</t>
  </si>
  <si>
    <t xml:space="preserve">Alicia Sutton</t>
  </si>
  <si>
    <t xml:space="preserve">AML</t>
  </si>
  <si>
    <t xml:space="preserve">Arwen Mo-Lowry</t>
  </si>
  <si>
    <t xml:space="preserve">AMM</t>
  </si>
  <si>
    <t xml:space="preserve">Alberto Moreno Mejias</t>
  </si>
  <si>
    <t xml:space="preserve">ANB</t>
  </si>
  <si>
    <t xml:space="preserve">Anthony Bernard</t>
  </si>
  <si>
    <t xml:space="preserve">AOF</t>
  </si>
  <si>
    <t xml:space="preserve">Angel Orozco Rodriguez</t>
  </si>
  <si>
    <t xml:space="preserve">AP</t>
  </si>
  <si>
    <t xml:space="preserve">Amanda Parr</t>
  </si>
  <si>
    <t xml:space="preserve">APM</t>
  </si>
  <si>
    <t xml:space="preserve">Andy Myers</t>
  </si>
  <si>
    <t xml:space="preserve">APMA</t>
  </si>
  <si>
    <t xml:space="preserve">Alejandro Perez Matus</t>
  </si>
  <si>
    <t xml:space="preserve">APSJ</t>
  </si>
  <si>
    <t xml:space="preserve">Alejandra Pérez San Juan</t>
  </si>
  <si>
    <t xml:space="preserve">AR</t>
  </si>
  <si>
    <t xml:space="preserve">Arthur Riedel</t>
  </si>
  <si>
    <t xml:space="preserve">ARB</t>
  </si>
  <si>
    <t xml:space="preserve">Adrian Brown</t>
  </si>
  <si>
    <t xml:space="preserve">AS</t>
  </si>
  <si>
    <t xml:space="preserve">Ashley Smith</t>
  </si>
  <si>
    <t xml:space="preserve">ATC</t>
  </si>
  <si>
    <t xml:space="preserve">Antonia Cooper</t>
  </si>
  <si>
    <t xml:space="preserve">BCB</t>
  </si>
  <si>
    <t xml:space="preserve">Belen Calero</t>
  </si>
  <si>
    <t xml:space="preserve">BF</t>
  </si>
  <si>
    <t xml:space="preserve">Ben French</t>
  </si>
  <si>
    <t xml:space="preserve">BGO</t>
  </si>
  <si>
    <t xml:space="preserve">Belén GO</t>
  </si>
  <si>
    <t xml:space="preserve">BJC</t>
  </si>
  <si>
    <t xml:space="preserve">Ben Cashman</t>
  </si>
  <si>
    <t xml:space="preserve">BJH</t>
  </si>
  <si>
    <t xml:space="preserve">Brian Hughes</t>
  </si>
  <si>
    <t xml:space="preserve">BK</t>
  </si>
  <si>
    <t xml:space="preserve">Brendan Kelaher</t>
  </si>
  <si>
    <t xml:space="preserve">BKJ</t>
  </si>
  <si>
    <t xml:space="preserve">Ben Jones</t>
  </si>
  <si>
    <t xml:space="preserve">BRB</t>
  </si>
  <si>
    <t xml:space="preserve">Brian Busteed</t>
  </si>
  <si>
    <t xml:space="preserve">BS</t>
  </si>
  <si>
    <t xml:space="preserve">Beth Strain</t>
  </si>
  <si>
    <t xml:space="preserve">BTB</t>
  </si>
  <si>
    <t xml:space="preserve">Ben Brayford</t>
  </si>
  <si>
    <t xml:space="preserve">BY</t>
  </si>
  <si>
    <t xml:space="preserve">Bevan Yiu</t>
  </si>
  <si>
    <t xml:space="preserve">CAH</t>
  </si>
  <si>
    <t xml:space="preserve">Camille White</t>
  </si>
  <si>
    <t xml:space="preserve">CAS</t>
  </si>
  <si>
    <t xml:space="preserve">Cathie Shorthouse</t>
  </si>
  <si>
    <t xml:space="preserve">CB</t>
  </si>
  <si>
    <t xml:space="preserve">Carlota Barañano</t>
  </si>
  <si>
    <t xml:space="preserve">CBU</t>
  </si>
  <si>
    <t xml:space="preserve">Claire Butler</t>
  </si>
  <si>
    <t xml:space="preserve">CD</t>
  </si>
  <si>
    <t xml:space="preserve">Cecile Decazes</t>
  </si>
  <si>
    <t xml:space="preserve">CEL</t>
  </si>
  <si>
    <t xml:space="preserve">Craig Lewis</t>
  </si>
  <si>
    <t xml:space="preserve">CEQ</t>
  </si>
  <si>
    <t xml:space="preserve">Catherine Quick</t>
  </si>
  <si>
    <t xml:space="preserve">CG</t>
  </si>
  <si>
    <t xml:space="preserve">Carly Giosio</t>
  </si>
  <si>
    <t xml:space="preserve">CGI</t>
  </si>
  <si>
    <t xml:space="preserve">Carolina García</t>
  </si>
  <si>
    <t xml:space="preserve">CH</t>
  </si>
  <si>
    <t xml:space="preserve">Chelsea Haebich</t>
  </si>
  <si>
    <t xml:space="preserve">CHB</t>
  </si>
  <si>
    <t xml:space="preserve">Charlie Bedford</t>
  </si>
  <si>
    <t xml:space="preserve">CHK</t>
  </si>
  <si>
    <t xml:space="preserve">Christine Kibele</t>
  </si>
  <si>
    <t xml:space="preserve">CHS</t>
  </si>
  <si>
    <t xml:space="preserve">Carla Huete-Stauffer</t>
  </si>
  <si>
    <t xml:space="preserve">CJM</t>
  </si>
  <si>
    <t xml:space="preserve">Caroline Mason</t>
  </si>
  <si>
    <t xml:space="preserve">CJZ</t>
  </si>
  <si>
    <t xml:space="preserve">Carolina Zagal</t>
  </si>
  <si>
    <t xml:space="preserve">CK</t>
  </si>
  <si>
    <t xml:space="preserve">Caitie Kuempel</t>
  </si>
  <si>
    <t xml:space="preserve">CL</t>
  </si>
  <si>
    <t xml:space="preserve">Cayne Layton</t>
  </si>
  <si>
    <t xml:space="preserve">CLG</t>
  </si>
  <si>
    <t xml:space="preserve">Chris Gillies</t>
  </si>
  <si>
    <t xml:space="preserve">CMN</t>
  </si>
  <si>
    <t xml:space="preserve">Chris Nimmo</t>
  </si>
  <si>
    <t xml:space="preserve">CMP</t>
  </si>
  <si>
    <t xml:space="preserve">Chris Preston</t>
  </si>
  <si>
    <t xml:space="preserve">CMW</t>
  </si>
  <si>
    <t xml:space="preserve">Chris Westley</t>
  </si>
  <si>
    <t xml:space="preserve">CRH</t>
  </si>
  <si>
    <t xml:space="preserve">Casey Hambrecht</t>
  </si>
  <si>
    <t xml:space="preserve">CS</t>
  </si>
  <si>
    <t xml:space="preserve">Craig Smith</t>
  </si>
  <si>
    <t xml:space="preserve">CTH</t>
  </si>
  <si>
    <t xml:space="preserve">Christo Haseldon</t>
  </si>
  <si>
    <t xml:space="preserve">CTP</t>
  </si>
  <si>
    <t xml:space="preserve">Cheryl Petty</t>
  </si>
  <si>
    <t xml:space="preserve">CW</t>
  </si>
  <si>
    <t xml:space="preserve">Caitlin Woods</t>
  </si>
  <si>
    <t xml:space="preserve">DAI</t>
  </si>
  <si>
    <t xml:space="preserve">Dan Ierodiaconou</t>
  </si>
  <si>
    <t xml:space="preserve">DC</t>
  </si>
  <si>
    <t xml:space="preserve">Dean Chamberlain</t>
  </si>
  <si>
    <t xml:space="preserve">DDG</t>
  </si>
  <si>
    <t xml:space="preserve">Dacil  Diaz Gomez</t>
  </si>
  <si>
    <t xml:space="preserve">DG</t>
  </si>
  <si>
    <t xml:space="preserve">David Galvan</t>
  </si>
  <si>
    <t xml:space="preserve">DH</t>
  </si>
  <si>
    <t xml:space="preserve">Dave Henke</t>
  </si>
  <si>
    <t xml:space="preserve">DHP</t>
  </si>
  <si>
    <t xml:space="preserve">Daniel Hernández Pérez</t>
  </si>
  <si>
    <t xml:space="preserve">DJ</t>
  </si>
  <si>
    <t xml:space="preserve">Dane Jones</t>
  </si>
  <si>
    <t xml:space="preserve">DJA</t>
  </si>
  <si>
    <t xml:space="preserve">Dave Arthur</t>
  </si>
  <si>
    <t xml:space="preserve">DJB</t>
  </si>
  <si>
    <t xml:space="preserve">Danny Brock</t>
  </si>
  <si>
    <t xml:space="preserve">DJM</t>
  </si>
  <si>
    <t xml:space="preserve">David Miller</t>
  </si>
  <si>
    <t xml:space="preserve">DK</t>
  </si>
  <si>
    <t xml:space="preserve">David Kushner</t>
  </si>
  <si>
    <t xml:space="preserve">DKA</t>
  </si>
  <si>
    <t xml:space="preserve">Deb Aston</t>
  </si>
  <si>
    <t xml:space="preserve">DM</t>
  </si>
  <si>
    <t xml:space="preserve">David Massih</t>
  </si>
  <si>
    <t xml:space="preserve">DRD</t>
  </si>
  <si>
    <t xml:space="preserve">Debbie Dalziel</t>
  </si>
  <si>
    <t xml:space="preserve">DS</t>
  </si>
  <si>
    <t xml:space="preserve">Damien Stanford</t>
  </si>
  <si>
    <t xml:space="preserve">DT</t>
  </si>
  <si>
    <t xml:space="preserve">Dave Thomas</t>
  </si>
  <si>
    <t xml:space="preserve">DTL</t>
  </si>
  <si>
    <t xml:space="preserve">Don Love</t>
  </si>
  <si>
    <t xml:space="preserve">EAC</t>
  </si>
  <si>
    <t xml:space="preserve">Ella Clausius</t>
  </si>
  <si>
    <t xml:space="preserve">EBF</t>
  </si>
  <si>
    <t xml:space="preserve">Emma Flukes</t>
  </si>
  <si>
    <t xml:space="preserve">EC</t>
  </si>
  <si>
    <t xml:space="preserve">Edgar Castaneda</t>
  </si>
  <si>
    <t xml:space="preserve">ECA</t>
  </si>
  <si>
    <t xml:space="preserve">Eloise Ashworth</t>
  </si>
  <si>
    <t xml:space="preserve">ED</t>
  </si>
  <si>
    <t xml:space="preserve">Emma Daly</t>
  </si>
  <si>
    <t xml:space="preserve">EFR</t>
  </si>
  <si>
    <t xml:space="preserve">Eliseo Fica Roca</t>
  </si>
  <si>
    <t xml:space="preserve">EH</t>
  </si>
  <si>
    <t xml:space="preserve">Edgar Herrera</t>
  </si>
  <si>
    <t xml:space="preserve">EL</t>
  </si>
  <si>
    <t xml:space="preserve">Erick Lopez</t>
  </si>
  <si>
    <t xml:space="preserve">ELH</t>
  </si>
  <si>
    <t xml:space="preserve">Emma Henry</t>
  </si>
  <si>
    <t xml:space="preserve">EM</t>
  </si>
  <si>
    <t xml:space="preserve">Ellie Marks</t>
  </si>
  <si>
    <t xml:space="preserve">EP</t>
  </si>
  <si>
    <t xml:space="preserve">Ed Parnell</t>
  </si>
  <si>
    <t xml:space="preserve">ERM</t>
  </si>
  <si>
    <t xml:space="preserve">Eric Mooney</t>
  </si>
  <si>
    <t xml:space="preserve">ESMK</t>
  </si>
  <si>
    <t xml:space="preserve">Elaine Kwee</t>
  </si>
  <si>
    <t xml:space="preserve">ESO</t>
  </si>
  <si>
    <t xml:space="preserve">Liz Oh</t>
  </si>
  <si>
    <t xml:space="preserve">ET</t>
  </si>
  <si>
    <t xml:space="preserve">Emre Turak</t>
  </si>
  <si>
    <t xml:space="preserve">FELB</t>
  </si>
  <si>
    <t xml:space="preserve">Fidel Ernesto Lopez Briceno</t>
  </si>
  <si>
    <t xml:space="preserve">FJ</t>
  </si>
  <si>
    <t xml:space="preserve">Flora Jennifer</t>
  </si>
  <si>
    <t xml:space="preserve">FPC</t>
  </si>
  <si>
    <t xml:space="preserve">Fernando Pinillos</t>
  </si>
  <si>
    <t xml:space="preserve">FR</t>
  </si>
  <si>
    <t xml:space="preserve">Fred Rueff</t>
  </si>
  <si>
    <t xml:space="preserve">GAZ</t>
  </si>
  <si>
    <t xml:space="preserve">Gonzalo  Apestequia Zamora</t>
  </si>
  <si>
    <t xml:space="preserve">GC</t>
  </si>
  <si>
    <t xml:space="preserve">Gwenael Cadiou</t>
  </si>
  <si>
    <t xml:space="preserve">GER</t>
  </si>
  <si>
    <t xml:space="preserve">Germán Soler</t>
  </si>
  <si>
    <t xml:space="preserve">GJE</t>
  </si>
  <si>
    <t xml:space="preserve">Graham Edgar</t>
  </si>
  <si>
    <t xml:space="preserve">GJF</t>
  </si>
  <si>
    <t xml:space="preserve">Grant Flanagan</t>
  </si>
  <si>
    <t xml:space="preserve">GK</t>
  </si>
  <si>
    <t xml:space="preserve">Geoff Kelly</t>
  </si>
  <si>
    <t xml:space="preserve">GMS</t>
  </si>
  <si>
    <t xml:space="preserve">Garrick Smith</t>
  </si>
  <si>
    <t xml:space="preserve">GP</t>
  </si>
  <si>
    <t xml:space="preserve">Grant Pearce</t>
  </si>
  <si>
    <t xml:space="preserve">GPE</t>
  </si>
  <si>
    <t xml:space="preserve">Graeme Ewing</t>
  </si>
  <si>
    <t xml:space="preserve">GR</t>
  </si>
  <si>
    <t xml:space="preserve">Georgina Ramirez</t>
  </si>
  <si>
    <t xml:space="preserve">GS</t>
  </si>
  <si>
    <t xml:space="preserve">Gary Summers</t>
  </si>
  <si>
    <t xml:space="preserve">GW</t>
  </si>
  <si>
    <t xml:space="preserve">George Wood</t>
  </si>
  <si>
    <t xml:space="preserve">GWA</t>
  </si>
  <si>
    <t xml:space="preserve">Gabby Walley</t>
  </si>
  <si>
    <t xml:space="preserve">HF</t>
  </si>
  <si>
    <t xml:space="preserve">Hunter Forbes</t>
  </si>
  <si>
    <t xml:space="preserve">HIT</t>
  </si>
  <si>
    <t xml:space="preserve">Hisayo Thornton</t>
  </si>
  <si>
    <t xml:space="preserve">HJK</t>
  </si>
  <si>
    <t xml:space="preserve">Heiri Klein</t>
  </si>
  <si>
    <t xml:space="preserve">HKW</t>
  </si>
  <si>
    <t xml:space="preserve">Heyonji Wembridge</t>
  </si>
  <si>
    <t xml:space="preserve">HMC</t>
  </si>
  <si>
    <t xml:space="preserve">Helen Crawford</t>
  </si>
  <si>
    <t xml:space="preserve">HND</t>
  </si>
  <si>
    <t xml:space="preserve">Harriet Davies</t>
  </si>
  <si>
    <t xml:space="preserve">IF</t>
  </si>
  <si>
    <t xml:space="preserve">Iona Flett</t>
  </si>
  <si>
    <t xml:space="preserve">IH</t>
  </si>
  <si>
    <t xml:space="preserve">Ivan Hinojosa</t>
  </si>
  <si>
    <t xml:space="preserve">IJB</t>
  </si>
  <si>
    <t xml:space="preserve">Ian Buchanan</t>
  </si>
  <si>
    <t xml:space="preserve">IM</t>
  </si>
  <si>
    <t xml:space="preserve">Irene Martin</t>
  </si>
  <si>
    <t xml:space="preserve">IMS</t>
  </si>
  <si>
    <t xml:space="preserve">Isabelle Strachan</t>
  </si>
  <si>
    <t xml:space="preserve">IRS</t>
  </si>
  <si>
    <t xml:space="preserve">Irene RS</t>
  </si>
  <si>
    <t xml:space="preserve">IU</t>
  </si>
  <si>
    <t xml:space="preserve">Inigo Uriarte</t>
  </si>
  <si>
    <t xml:space="preserve">IVS</t>
  </si>
  <si>
    <t xml:space="preserve">Ian Shaw</t>
  </si>
  <si>
    <t xml:space="preserve">IWB</t>
  </si>
  <si>
    <t xml:space="preserve">Ian Banks</t>
  </si>
  <si>
    <t xml:space="preserve">JA</t>
  </si>
  <si>
    <t xml:space="preserve">Janet Abbott</t>
  </si>
  <si>
    <t xml:space="preserve">JAB</t>
  </si>
  <si>
    <t xml:space="preserve">Jenny Bryant</t>
  </si>
  <si>
    <t xml:space="preserve">JAE</t>
  </si>
  <si>
    <t xml:space="preserve">Jenny Edwards</t>
  </si>
  <si>
    <t xml:space="preserve">JAJ</t>
  </si>
  <si>
    <t xml:space="preserve">John Johnstone</t>
  </si>
  <si>
    <t xml:space="preserve">JASF</t>
  </si>
  <si>
    <t xml:space="preserve">José Antonio Sanabria Fernández</t>
  </si>
  <si>
    <t xml:space="preserve">JB</t>
  </si>
  <si>
    <t xml:space="preserve">Joshua Batchelor</t>
  </si>
  <si>
    <t xml:space="preserve">JBB</t>
  </si>
  <si>
    <t xml:space="preserve">James Brook</t>
  </si>
  <si>
    <t xml:space="preserve">JBP</t>
  </si>
  <si>
    <t xml:space="preserve">Jacqui Pocklington</t>
  </si>
  <si>
    <t xml:space="preserve">JCH</t>
  </si>
  <si>
    <t xml:space="preserve">Jennifer Hine</t>
  </si>
  <si>
    <t xml:space="preserve">JDB</t>
  </si>
  <si>
    <t xml:space="preserve">Jennie Bennett</t>
  </si>
  <si>
    <t xml:space="preserve">JDK</t>
  </si>
  <si>
    <t xml:space="preserve">Jared Kibele</t>
  </si>
  <si>
    <t xml:space="preserve">JE</t>
  </si>
  <si>
    <t xml:space="preserve">Jane Elek</t>
  </si>
  <si>
    <t xml:space="preserve">JEH</t>
  </si>
  <si>
    <t xml:space="preserve">Jennifer Hoskin</t>
  </si>
  <si>
    <t xml:space="preserve">JEM</t>
  </si>
  <si>
    <t xml:space="preserve">Jerson Moreno</t>
  </si>
  <si>
    <t xml:space="preserve">JG</t>
  </si>
  <si>
    <t xml:space="preserve">Justin Gillian</t>
  </si>
  <si>
    <t xml:space="preserve">JGR</t>
  </si>
  <si>
    <t xml:space="preserve">Jane Ruckert</t>
  </si>
  <si>
    <t xml:space="preserve">JH</t>
  </si>
  <si>
    <t xml:space="preserve">Jamie Hicks</t>
  </si>
  <si>
    <t xml:space="preserve">JHIN</t>
  </si>
  <si>
    <t xml:space="preserve">Jessica Hintzsche</t>
  </si>
  <si>
    <t xml:space="preserve">JJA</t>
  </si>
  <si>
    <t xml:space="preserve">Juan José Alvarado</t>
  </si>
  <si>
    <t xml:space="preserve">JJO</t>
  </si>
  <si>
    <t xml:space="preserve">Jack O'Connor</t>
  </si>
  <si>
    <t xml:space="preserve">JK</t>
  </si>
  <si>
    <t xml:space="preserve">Jude Keyse</t>
  </si>
  <si>
    <t xml:space="preserve">JLB</t>
  </si>
  <si>
    <t xml:space="preserve">Janine Baker</t>
  </si>
  <si>
    <t xml:space="preserve">JLE</t>
  </si>
  <si>
    <t xml:space="preserve">John Lemburg</t>
  </si>
  <si>
    <t xml:space="preserve">JLG</t>
  </si>
  <si>
    <t xml:space="preserve">Jose Luis</t>
  </si>
  <si>
    <t xml:space="preserve">JLH</t>
  </si>
  <si>
    <t xml:space="preserve">Jason Hoare</t>
  </si>
  <si>
    <t xml:space="preserve">JLR</t>
  </si>
  <si>
    <t xml:space="preserve">Jan Ranson</t>
  </si>
  <si>
    <t xml:space="preserve">JLT</t>
  </si>
  <si>
    <t xml:space="preserve">Jennifer Thompson</t>
  </si>
  <si>
    <t xml:space="preserve">JME</t>
  </si>
  <si>
    <t xml:space="preserve">Jacob Metzger</t>
  </si>
  <si>
    <t xml:space="preserve">JML</t>
  </si>
  <si>
    <t xml:space="preserve">Jordan Logan</t>
  </si>
  <si>
    <t xml:space="preserve">JMS</t>
  </si>
  <si>
    <t xml:space="preserve">Jasmin Schuster</t>
  </si>
  <si>
    <t xml:space="preserve">JPP</t>
  </si>
  <si>
    <t xml:space="preserve">Jorge Pascual</t>
  </si>
  <si>
    <t xml:space="preserve">JPR</t>
  </si>
  <si>
    <t xml:space="preserve">James Robinson</t>
  </si>
  <si>
    <t xml:space="preserve">JPS</t>
  </si>
  <si>
    <t xml:space="preserve">Joe Shields</t>
  </si>
  <si>
    <t xml:space="preserve">JPST</t>
  </si>
  <si>
    <t xml:space="preserve">Jonathon Stevenson</t>
  </si>
  <si>
    <t xml:space="preserve">JRA</t>
  </si>
  <si>
    <t xml:space="preserve">John Allen</t>
  </si>
  <si>
    <t xml:space="preserve">JS</t>
  </si>
  <si>
    <t xml:space="preserve">Josh Sprague</t>
  </si>
  <si>
    <t xml:space="preserve">JSE</t>
  </si>
  <si>
    <t xml:space="preserve">Janina Seemann</t>
  </si>
  <si>
    <t xml:space="preserve">JSS</t>
  </si>
  <si>
    <t xml:space="preserve">Jemina Stuart-Smith</t>
  </si>
  <si>
    <t xml:space="preserve">JT</t>
  </si>
  <si>
    <t xml:space="preserve">John Turnbull</t>
  </si>
  <si>
    <t xml:space="preserve">JV</t>
  </si>
  <si>
    <t xml:space="preserve">Joe Valentine</t>
  </si>
  <si>
    <t xml:space="preserve">JVM</t>
  </si>
  <si>
    <t xml:space="preserve">Josh Moloney</t>
  </si>
  <si>
    <t xml:space="preserve">JW</t>
  </si>
  <si>
    <t xml:space="preserve">Jeremy Ward</t>
  </si>
  <si>
    <t xml:space="preserve">JWG</t>
  </si>
  <si>
    <t xml:space="preserve">Joe Gabauer</t>
  </si>
  <si>
    <t xml:space="preserve">JWM</t>
  </si>
  <si>
    <t xml:space="preserve">Jimmy Maher</t>
  </si>
  <si>
    <t xml:space="preserve">KC</t>
  </si>
  <si>
    <t xml:space="preserve">Kate Clements</t>
  </si>
  <si>
    <t xml:space="preserve">KDS</t>
  </si>
  <si>
    <t xml:space="preserve">Keith Saunders</t>
  </si>
  <si>
    <t xml:space="preserve">KF</t>
  </si>
  <si>
    <t xml:space="preserve">Kate Fraser</t>
  </si>
  <si>
    <t xml:space="preserve">KGL</t>
  </si>
  <si>
    <t xml:space="preserve">Kym Lashmar</t>
  </si>
  <si>
    <t xml:space="preserve">KHVT</t>
  </si>
  <si>
    <t xml:space="preserve">Kate Tinson</t>
  </si>
  <si>
    <t xml:space="preserve">KIR</t>
  </si>
  <si>
    <t xml:space="preserve">Kirsten Rodgers</t>
  </si>
  <si>
    <t xml:space="preserve">KJS</t>
  </si>
  <si>
    <t xml:space="preserve">Karl Schimanski</t>
  </si>
  <si>
    <t xml:space="preserve">KM</t>
  </si>
  <si>
    <t xml:space="preserve">Kelly Moore</t>
  </si>
  <si>
    <t xml:space="preserve">KMS</t>
  </si>
  <si>
    <t xml:space="preserve">Kim Sebo</t>
  </si>
  <si>
    <t xml:space="preserve">KO</t>
  </si>
  <si>
    <t xml:space="preserve">Kris O'Keeffe</t>
  </si>
  <si>
    <t xml:space="preserve">KR</t>
  </si>
  <si>
    <t xml:space="preserve">Karen Raubenheimer</t>
  </si>
  <si>
    <t xml:space="preserve">KRC</t>
  </si>
  <si>
    <t xml:space="preserve">Karen Crawley</t>
  </si>
  <si>
    <t xml:space="preserve">KRS</t>
  </si>
  <si>
    <t xml:space="preserve">Kevin Smith</t>
  </si>
  <si>
    <t xml:space="preserve">KS</t>
  </si>
  <si>
    <t xml:space="preserve">Kosta Stamoulis</t>
  </si>
  <si>
    <t xml:space="preserve">KW</t>
  </si>
  <si>
    <t xml:space="preserve">Kirsty Whitman</t>
  </si>
  <si>
    <t xml:space="preserve">LA</t>
  </si>
  <si>
    <t xml:space="preserve">Laura Airoldi</t>
  </si>
  <si>
    <t xml:space="preserve">LAH</t>
  </si>
  <si>
    <t xml:space="preserve">Louis Alberto Henríquez</t>
  </si>
  <si>
    <t xml:space="preserve">LAT</t>
  </si>
  <si>
    <t xml:space="preserve">Laurel Trebilco</t>
  </si>
  <si>
    <t xml:space="preserve">LCS</t>
  </si>
  <si>
    <t xml:space="preserve">Leonie Suter</t>
  </si>
  <si>
    <t xml:space="preserve">LDB</t>
  </si>
  <si>
    <t xml:space="preserve">Louise de Beuzeville</t>
  </si>
  <si>
    <t xml:space="preserve">LDR</t>
  </si>
  <si>
    <t xml:space="preserve">Lara Denis-Roy</t>
  </si>
  <si>
    <t xml:space="preserve">LER</t>
  </si>
  <si>
    <t xml:space="preserve">Lotte Rivers</t>
  </si>
  <si>
    <t xml:space="preserve">LH</t>
  </si>
  <si>
    <t xml:space="preserve">Leah Harper</t>
  </si>
  <si>
    <t xml:space="preserve">LJ</t>
  </si>
  <si>
    <t xml:space="preserve">Jeremy Lane</t>
  </si>
  <si>
    <t xml:space="preserve">LL</t>
  </si>
  <si>
    <t xml:space="preserve">Luigi Laezza</t>
  </si>
  <si>
    <t xml:space="preserve">LPF</t>
  </si>
  <si>
    <t xml:space="preserve">Laura Palacin Fernandez</t>
  </si>
  <si>
    <t xml:space="preserve">LVS</t>
  </si>
  <si>
    <t xml:space="preserve">Laura Smith</t>
  </si>
  <si>
    <t xml:space="preserve">LW</t>
  </si>
  <si>
    <t xml:space="preserve">Lisa west</t>
  </si>
  <si>
    <t xml:space="preserve">MA</t>
  </si>
  <si>
    <t xml:space="preserve">Michael Abbott</t>
  </si>
  <si>
    <t xml:space="preserve">MAK</t>
  </si>
  <si>
    <t xml:space="preserve">Martine Kinloch</t>
  </si>
  <si>
    <t xml:space="preserve">MB</t>
  </si>
  <si>
    <t xml:space="preserve">Michael Brooker</t>
  </si>
  <si>
    <t xml:space="preserve">MC</t>
  </si>
  <si>
    <t xml:space="preserve">Michelle Crighton</t>
  </si>
  <si>
    <t xml:space="preserve">MCA</t>
  </si>
  <si>
    <t xml:space="preserve">Mauricio Castrejón</t>
  </si>
  <si>
    <t xml:space="preserve">MCD</t>
  </si>
  <si>
    <t xml:space="preserve">Marie-Claire Demers</t>
  </si>
  <si>
    <t xml:space="preserve">MCO</t>
  </si>
  <si>
    <t xml:space="preserve">Mark Costello</t>
  </si>
  <si>
    <t xml:space="preserve">MD</t>
  </si>
  <si>
    <t xml:space="preserve">Madeline Davey</t>
  </si>
  <si>
    <t xml:space="preserve">ME</t>
  </si>
  <si>
    <t xml:space="preserve">Maryann Evetts</t>
  </si>
  <si>
    <t xml:space="preserve">MF</t>
  </si>
  <si>
    <t xml:space="preserve">Martin Filleul</t>
  </si>
  <si>
    <t xml:space="preserve">MGI</t>
  </si>
  <si>
    <t xml:space="preserve">Mike Irvine</t>
  </si>
  <si>
    <t xml:space="preserve">MGM</t>
  </si>
  <si>
    <t xml:space="preserve">Martin Mueller</t>
  </si>
  <si>
    <t xml:space="preserve">MGO</t>
  </si>
  <si>
    <t xml:space="preserve">Michael Goodison</t>
  </si>
  <si>
    <t xml:space="preserve">MH</t>
  </si>
  <si>
    <t xml:space="preserve">Martin Hing</t>
  </si>
  <si>
    <t xml:space="preserve">MHA</t>
  </si>
  <si>
    <t xml:space="preserve">Megan Hartog</t>
  </si>
  <si>
    <t xml:space="preserve">MIC</t>
  </si>
  <si>
    <t xml:space="preserve">Mishal Cohen</t>
  </si>
  <si>
    <t xml:space="preserve">MJC</t>
  </si>
  <si>
    <t xml:space="preserve">Matt Cameron</t>
  </si>
  <si>
    <t xml:space="preserve">MJJ</t>
  </si>
  <si>
    <t xml:space="preserve">Michael Jacques</t>
  </si>
  <si>
    <t xml:space="preserve">MJN</t>
  </si>
  <si>
    <t xml:space="preserve">Matt Nelson</t>
  </si>
  <si>
    <t xml:space="preserve">MJS</t>
  </si>
  <si>
    <t xml:space="preserve">Mike Sugden</t>
  </si>
  <si>
    <t xml:space="preserve">MKP</t>
  </si>
  <si>
    <t xml:space="preserve">Martin Puchert</t>
  </si>
  <si>
    <t xml:space="preserve">ML</t>
  </si>
  <si>
    <t xml:space="preserve">Meryl Larkin</t>
  </si>
  <si>
    <t xml:space="preserve">MLD</t>
  </si>
  <si>
    <t xml:space="preserve">Marlene Davey</t>
  </si>
  <si>
    <t xml:space="preserve">MLH</t>
  </si>
  <si>
    <t xml:space="preserve">Matt Hammond</t>
  </si>
  <si>
    <t xml:space="preserve">MMGD</t>
  </si>
  <si>
    <t xml:space="preserve">Manuel Maria Gonzalez Duarte</t>
  </si>
  <si>
    <t xml:space="preserve">MP</t>
  </si>
  <si>
    <t xml:space="preserve">Marjon Phur</t>
  </si>
  <si>
    <t xml:space="preserve">MPFL</t>
  </si>
  <si>
    <t xml:space="preserve">Matthias Liffers</t>
  </si>
  <si>
    <t xml:space="preserve">MRP</t>
  </si>
  <si>
    <t xml:space="preserve">Marianne Purton</t>
  </si>
  <si>
    <t xml:space="preserve">MRV</t>
  </si>
  <si>
    <t xml:space="preserve">Miriam Reverter Vives</t>
  </si>
  <si>
    <t xml:space="preserve">MS</t>
  </si>
  <si>
    <t xml:space="preserve">Margo Smith</t>
  </si>
  <si>
    <t xml:space="preserve">MSK</t>
  </si>
  <si>
    <t xml:space="preserve">Mat Skye</t>
  </si>
  <si>
    <t xml:space="preserve">MT</t>
  </si>
  <si>
    <t xml:space="preserve">Masa Tatsumi</t>
  </si>
  <si>
    <t xml:space="preserve">NAD</t>
  </si>
  <si>
    <t xml:space="preserve">Nicola Davis</t>
  </si>
  <si>
    <t xml:space="preserve">NAH</t>
  </si>
  <si>
    <t xml:space="preserve">Nicole Hill</t>
  </si>
  <si>
    <t xml:space="preserve">NAW</t>
  </si>
  <si>
    <t xml:space="preserve">Nick Watkins</t>
  </si>
  <si>
    <t xml:space="preserve">NB</t>
  </si>
  <si>
    <t xml:space="preserve">Nacor Balanos</t>
  </si>
  <si>
    <t xml:space="preserve">NDL</t>
  </si>
  <si>
    <t xml:space="preserve">Natali Lazzari</t>
  </si>
  <si>
    <t xml:space="preserve">NEB</t>
  </si>
  <si>
    <t xml:space="preserve">Nestor Bosch</t>
  </si>
  <si>
    <t xml:space="preserve">NEF</t>
  </si>
  <si>
    <t xml:space="preserve">Nicki Filby</t>
  </si>
  <si>
    <t xml:space="preserve">NF</t>
  </si>
  <si>
    <t xml:space="preserve">Nicola Fraser</t>
  </si>
  <si>
    <t xml:space="preserve">NH</t>
  </si>
  <si>
    <t xml:space="preserve">Natasha Hardy</t>
  </si>
  <si>
    <t xml:space="preserve">NJM</t>
  </si>
  <si>
    <t xml:space="preserve">Nick Mooney</t>
  </si>
  <si>
    <t xml:space="preserve">NJV</t>
  </si>
  <si>
    <t xml:space="preserve">Neil Vaughan</t>
  </si>
  <si>
    <t xml:space="preserve">NK</t>
  </si>
  <si>
    <t xml:space="preserve">Nina Kriegisch</t>
  </si>
  <si>
    <t xml:space="preserve">NKN</t>
  </si>
  <si>
    <t xml:space="preserve">Nathan Knott</t>
  </si>
  <si>
    <t xml:space="preserve">NMI</t>
  </si>
  <si>
    <t xml:space="preserve">Nicole Miller</t>
  </si>
  <si>
    <t xml:space="preserve">NRO</t>
  </si>
  <si>
    <t xml:space="preserve">Nuria Rizo Osuna-Moyano</t>
  </si>
  <si>
    <t xml:space="preserve">NSB</t>
  </si>
  <si>
    <t xml:space="preserve">Nev Barrett</t>
  </si>
  <si>
    <t xml:space="preserve">NSM</t>
  </si>
  <si>
    <t xml:space="preserve">Nestor Sanchez</t>
  </si>
  <si>
    <t xml:space="preserve">NT</t>
  </si>
  <si>
    <t xml:space="preserve">Natalia Tirado</t>
  </si>
  <si>
    <t xml:space="preserve">NTO</t>
  </si>
  <si>
    <t xml:space="preserve">Nahum Torres</t>
  </si>
  <si>
    <t xml:space="preserve">OAG</t>
  </si>
  <si>
    <t xml:space="preserve">Omar Álvarez González</t>
  </si>
  <si>
    <t xml:space="preserve">OAT</t>
  </si>
  <si>
    <t xml:space="preserve">Olatz Telleria</t>
  </si>
  <si>
    <t xml:space="preserve">OB</t>
  </si>
  <si>
    <t xml:space="preserve">Odalisca Breedy</t>
  </si>
  <si>
    <t xml:space="preserve">OJ</t>
  </si>
  <si>
    <t xml:space="preserve">Olivia Johnson</t>
  </si>
  <si>
    <t xml:space="preserve">PAC</t>
  </si>
  <si>
    <t xml:space="preserve">Paul Caiger</t>
  </si>
  <si>
    <t xml:space="preserve">PB</t>
  </si>
  <si>
    <t xml:space="preserve">Peltier Barahona</t>
  </si>
  <si>
    <t xml:space="preserve">PBD</t>
  </si>
  <si>
    <t xml:space="preserve">Paul Day</t>
  </si>
  <si>
    <t xml:space="preserve">PBS</t>
  </si>
  <si>
    <t xml:space="preserve">Paul Sharp</t>
  </si>
  <si>
    <t xml:space="preserve">PC</t>
  </si>
  <si>
    <t xml:space="preserve">Pip Cohen</t>
  </si>
  <si>
    <t xml:space="preserve">PEC</t>
  </si>
  <si>
    <t xml:space="preserve">Paul Carnell</t>
  </si>
  <si>
    <t xml:space="preserve">PH</t>
  </si>
  <si>
    <t xml:space="preserve">Peter Hay</t>
  </si>
  <si>
    <t xml:space="preserve">PHP</t>
  </si>
  <si>
    <t xml:space="preserve">Peter Pfennig</t>
  </si>
  <si>
    <t xml:space="preserve">PIP</t>
  </si>
  <si>
    <t xml:space="preserve">Petko Petkov</t>
  </si>
  <si>
    <t xml:space="preserve">PJB</t>
  </si>
  <si>
    <t xml:space="preserve">Pearse Buchanan</t>
  </si>
  <si>
    <t xml:space="preserve">PJR</t>
  </si>
  <si>
    <t xml:space="preserve">Peter Reeves</t>
  </si>
  <si>
    <t xml:space="preserve">PM</t>
  </si>
  <si>
    <t xml:space="preserve">Peter Mooney</t>
  </si>
  <si>
    <t xml:space="preserve">PMC</t>
  </si>
  <si>
    <t xml:space="preserve">Peter McGee</t>
  </si>
  <si>
    <t xml:space="preserve">PNL</t>
  </si>
  <si>
    <t xml:space="preserve">Patrick Lewis</t>
  </si>
  <si>
    <t xml:space="preserve">PRJ</t>
  </si>
  <si>
    <t xml:space="preserve">Paul Jennings</t>
  </si>
  <si>
    <t xml:space="preserve">PS</t>
  </si>
  <si>
    <t xml:space="preserve">Peter Southwood</t>
  </si>
  <si>
    <t xml:space="preserve">PSW</t>
  </si>
  <si>
    <t xml:space="preserve">Patrick Smallhorn-West</t>
  </si>
  <si>
    <t xml:space="preserve">PT</t>
  </si>
  <si>
    <t xml:space="preserve">Paul Tinkler</t>
  </si>
  <si>
    <t xml:space="preserve">PVDW</t>
  </si>
  <si>
    <t xml:space="preserve">Pieter van der Woude</t>
  </si>
  <si>
    <t xml:space="preserve">PW</t>
  </si>
  <si>
    <t xml:space="preserve">Paul Wembridge</t>
  </si>
  <si>
    <t xml:space="preserve">RB</t>
  </si>
  <si>
    <t xml:space="preserve">Ben Ruttenberg</t>
  </si>
  <si>
    <t xml:space="preserve">RBM</t>
  </si>
  <si>
    <t xml:space="preserve">Ron Mawbey</t>
  </si>
  <si>
    <t xml:space="preserve">RENA</t>
  </si>
  <si>
    <t xml:space="preserve">Rachel Austin</t>
  </si>
  <si>
    <t xml:space="preserve">RF</t>
  </si>
  <si>
    <t xml:space="preserve">Renata Ferrari Legorreta</t>
  </si>
  <si>
    <t xml:space="preserve">RFS</t>
  </si>
  <si>
    <t xml:space="preserve">Rita Silver</t>
  </si>
  <si>
    <t xml:space="preserve">RHE</t>
  </si>
  <si>
    <t xml:space="preserve">Rogelio Herrera Perez</t>
  </si>
  <si>
    <t xml:space="preserve">RIH</t>
  </si>
  <si>
    <t xml:space="preserve">Richard Hughes</t>
  </si>
  <si>
    <t xml:space="preserve">RJE</t>
  </si>
  <si>
    <t xml:space="preserve">Bob Edgar</t>
  </si>
  <si>
    <t xml:space="preserve">RJK</t>
  </si>
  <si>
    <t xml:space="preserve">Rohan Kaehne</t>
  </si>
  <si>
    <t xml:space="preserve">RM</t>
  </si>
  <si>
    <t xml:space="preserve">Rachael Miles</t>
  </si>
  <si>
    <t xml:space="preserve">RP</t>
  </si>
  <si>
    <t xml:space="preserve">Roby Pepolas</t>
  </si>
  <si>
    <t xml:space="preserve">RRE</t>
  </si>
  <si>
    <t xml:space="preserve">Rodrigo Riera</t>
  </si>
  <si>
    <t xml:space="preserve">RS</t>
  </si>
  <si>
    <t xml:space="preserve">Russ Stevens</t>
  </si>
  <si>
    <t xml:space="preserve">RSS</t>
  </si>
  <si>
    <t xml:space="preserve">Rick Stuart-Smith</t>
  </si>
  <si>
    <t xml:space="preserve">RT</t>
  </si>
  <si>
    <t xml:space="preserve">Rowan Trebilco</t>
  </si>
  <si>
    <t xml:space="preserve">RV</t>
  </si>
  <si>
    <t xml:space="preserve">Renate Velzeboer</t>
  </si>
  <si>
    <t xml:space="preserve">RW</t>
  </si>
  <si>
    <t xml:space="preserve">Regan Warren</t>
  </si>
  <si>
    <t xml:space="preserve">RWA</t>
  </si>
  <si>
    <t xml:space="preserve">Rebecca Watson</t>
  </si>
  <si>
    <t xml:space="preserve">RWH</t>
  </si>
  <si>
    <t xml:space="preserve">Ross Whippo</t>
  </si>
  <si>
    <t xml:space="preserve">SAB</t>
  </si>
  <si>
    <t xml:space="preserve">Sandra Bessudo</t>
  </si>
  <si>
    <t xml:space="preserve">SAG</t>
  </si>
  <si>
    <t xml:space="preserve">Sallyann Gudge</t>
  </si>
  <si>
    <t xml:space="preserve">SAS</t>
  </si>
  <si>
    <t xml:space="preserve">Scoresby Sheperd</t>
  </si>
  <si>
    <t xml:space="preserve">SC</t>
  </si>
  <si>
    <t xml:space="preserve">San Clarke</t>
  </si>
  <si>
    <t xml:space="preserve">SCB</t>
  </si>
  <si>
    <t xml:space="preserve">Sue Baker</t>
  </si>
  <si>
    <t xml:space="preserve">SCE</t>
  </si>
  <si>
    <t xml:space="preserve">Sophie Edgar</t>
  </si>
  <si>
    <t xml:space="preserve">SD</t>
  </si>
  <si>
    <t xml:space="preserve">Shaun Davis</t>
  </si>
  <si>
    <t xml:space="preserve">SDL</t>
  </si>
  <si>
    <t xml:space="preserve">Scott Ling</t>
  </si>
  <si>
    <t xml:space="preserve">SEB</t>
  </si>
  <si>
    <t xml:space="preserve">Stuart Banks</t>
  </si>
  <si>
    <t xml:space="preserve">SG</t>
  </si>
  <si>
    <t xml:space="preserve">Simon Gartenstein</t>
  </si>
  <si>
    <t xml:space="preserve">SGG</t>
  </si>
  <si>
    <t xml:space="preserve">Sam Gaylard</t>
  </si>
  <si>
    <t xml:space="preserve">SGR</t>
  </si>
  <si>
    <t xml:space="preserve">Siobhan Gray</t>
  </si>
  <si>
    <t xml:space="preserve">SGS</t>
  </si>
  <si>
    <t xml:space="preserve">Sonia Sagrista</t>
  </si>
  <si>
    <t xml:space="preserve">SH</t>
  </si>
  <si>
    <t xml:space="preserve">Shane Holland</t>
  </si>
  <si>
    <t xml:space="preserve">SI</t>
  </si>
  <si>
    <t xml:space="preserve">Sonia Ibarra</t>
  </si>
  <si>
    <t xml:space="preserve">SJ</t>
  </si>
  <si>
    <t xml:space="preserve">Scott Jones</t>
  </si>
  <si>
    <t xml:space="preserve">SJF</t>
  </si>
  <si>
    <t xml:space="preserve">Suzanne Fiebig</t>
  </si>
  <si>
    <t xml:space="preserve">SJK</t>
  </si>
  <si>
    <t xml:space="preserve">Stuart Kininmonth</t>
  </si>
  <si>
    <t xml:space="preserve">SJO</t>
  </si>
  <si>
    <t xml:space="preserve">Sam Owen</t>
  </si>
  <si>
    <t xml:space="preserve">SJS</t>
  </si>
  <si>
    <t xml:space="preserve">Spencer Shute</t>
  </si>
  <si>
    <t xml:space="preserve">SJT</t>
  </si>
  <si>
    <t xml:space="preserve">Simon Tweed</t>
  </si>
  <si>
    <t xml:space="preserve">SJW</t>
  </si>
  <si>
    <t xml:space="preserve">Sue Wragge</t>
  </si>
  <si>
    <t xml:space="preserve">SK</t>
  </si>
  <si>
    <t xml:space="preserve">Sam Kruimink</t>
  </si>
  <si>
    <t xml:space="preserve">SLG</t>
  </si>
  <si>
    <t xml:space="preserve">Stephen Green</t>
  </si>
  <si>
    <t xml:space="preserve">SLR</t>
  </si>
  <si>
    <t xml:space="preserve">Sarah-Lena Reinhardt</t>
  </si>
  <si>
    <t xml:space="preserve">SLW</t>
  </si>
  <si>
    <t xml:space="preserve">Sam Wines</t>
  </si>
  <si>
    <t xml:space="preserve">SM</t>
  </si>
  <si>
    <t xml:space="preserve">Simon Morley</t>
  </si>
  <si>
    <t xml:space="preserve">SMP</t>
  </si>
  <si>
    <t xml:space="preserve">Sophie Powell</t>
  </si>
  <si>
    <t xml:space="preserve">SP</t>
  </si>
  <si>
    <t xml:space="preserve">Sarah Payne</t>
  </si>
  <si>
    <t xml:space="preserve">SPE</t>
  </si>
  <si>
    <t xml:space="preserve">Shamaram Eichmann</t>
  </si>
  <si>
    <t xml:space="preserve">SPS</t>
  </si>
  <si>
    <t xml:space="preserve">Paige Shaw</t>
  </si>
  <si>
    <t xml:space="preserve">SPUD</t>
  </si>
  <si>
    <t xml:space="preserve">Justin Hulls</t>
  </si>
  <si>
    <t xml:space="preserve">SR</t>
  </si>
  <si>
    <t xml:space="preserve">Simon Reeves</t>
  </si>
  <si>
    <t xml:space="preserve">SRB</t>
  </si>
  <si>
    <t xml:space="preserve">Simon Bryars</t>
  </si>
  <si>
    <t xml:space="preserve">SRC</t>
  </si>
  <si>
    <t xml:space="preserve">Simon Curtis</t>
  </si>
  <si>
    <t xml:space="preserve">SRG</t>
  </si>
  <si>
    <t xml:space="preserve">Sam Griffiths</t>
  </si>
  <si>
    <t xml:space="preserve">SRT</t>
  </si>
  <si>
    <t xml:space="preserve">Simon Talbot</t>
  </si>
  <si>
    <t xml:space="preserve">SS</t>
  </si>
  <si>
    <t xml:space="preserve">Silke Stuckenbrock</t>
  </si>
  <si>
    <t xml:space="preserve">SSA</t>
  </si>
  <si>
    <t xml:space="preserve">Salvador Sanchez</t>
  </si>
  <si>
    <t xml:space="preserve">STB</t>
  </si>
  <si>
    <t xml:space="preserve">Steve Benj</t>
  </si>
  <si>
    <t xml:space="preserve">STN</t>
  </si>
  <si>
    <t xml:space="preserve">Sue Newson</t>
  </si>
  <si>
    <t xml:space="preserve">SYB</t>
  </si>
  <si>
    <t xml:space="preserve">Sylvia Buchanan</t>
  </si>
  <si>
    <t xml:space="preserve">TAS</t>
  </si>
  <si>
    <t xml:space="preserve">Terina Saunders</t>
  </si>
  <si>
    <t xml:space="preserve">TCD</t>
  </si>
  <si>
    <t xml:space="preserve">Tas Douglass</t>
  </si>
  <si>
    <t xml:space="preserve">TEF</t>
  </si>
  <si>
    <t xml:space="preserve">Tim Forster</t>
  </si>
  <si>
    <t xml:space="preserve">TH</t>
  </si>
  <si>
    <t xml:space="preserve">Tom Holmes</t>
  </si>
  <si>
    <t xml:space="preserve">TJ</t>
  </si>
  <si>
    <t xml:space="preserve">Tyson Jones</t>
  </si>
  <si>
    <t xml:space="preserve">TJA</t>
  </si>
  <si>
    <t xml:space="preserve">Tim Alexander</t>
  </si>
  <si>
    <t xml:space="preserve">TP</t>
  </si>
  <si>
    <t xml:space="preserve">Tanja Ponudic</t>
  </si>
  <si>
    <t xml:space="preserve">TPC</t>
  </si>
  <si>
    <t xml:space="preserve">Tim Crawford</t>
  </si>
  <si>
    <t xml:space="preserve">TR</t>
  </si>
  <si>
    <t xml:space="preserve">Thierry Rakotoarivelo</t>
  </si>
  <si>
    <t xml:space="preserve">TRD</t>
  </si>
  <si>
    <t xml:space="preserve">Tom Davis</t>
  </si>
  <si>
    <t xml:space="preserve">TS</t>
  </si>
  <si>
    <t xml:space="preserve">Tanika Shalders</t>
  </si>
  <si>
    <t xml:space="preserve">TT</t>
  </si>
  <si>
    <t xml:space="preserve">Todd Thimios</t>
  </si>
  <si>
    <t xml:space="preserve">VNP</t>
  </si>
  <si>
    <t xml:space="preserve">Vic National Parks</t>
  </si>
  <si>
    <t xml:space="preserve">WCB</t>
  </si>
  <si>
    <t xml:space="preserve">Bill Barker</t>
  </si>
  <si>
    <t xml:space="preserve">WEI</t>
  </si>
  <si>
    <t xml:space="preserve">Eddie Ivers</t>
  </si>
  <si>
    <t xml:space="preserve">WF</t>
  </si>
  <si>
    <t xml:space="preserve">Will Figueira</t>
  </si>
  <si>
    <t xml:space="preserve">WJN</t>
  </si>
  <si>
    <t xml:space="preserve">Warrick Noble</t>
  </si>
  <si>
    <t xml:space="preserve">WRH</t>
  </si>
  <si>
    <t xml:space="preserve">Wendy Hutchison</t>
  </si>
  <si>
    <t xml:space="preserve">WW</t>
  </si>
  <si>
    <t xml:space="preserve">Will Wied</t>
  </si>
  <si>
    <t xml:space="preserve">YMS</t>
  </si>
  <si>
    <t xml:space="preserve">Yanir Seroussi</t>
  </si>
  <si>
    <t xml:space="preserve">ZF</t>
  </si>
  <si>
    <t xml:space="preserve">Zach Foltz</t>
  </si>
  <si>
    <t xml:space="preserve">* when the pivot table is selected (blue), under the Data tab - press 'Refresh All' to update table as data is populated to check structure.</t>
  </si>
  <si>
    <t xml:space="preserve">Count of Species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</si>
</sst>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h:mm"/>
    <numFmt numFmtId="167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"/>
      <color rgb="FF000000"/>
      <name val="Arial"/>
      <family val="2"/>
      <charset val="1"/>
    </font>
    <font>
      <i val="true"/>
      <sz val="15"/>
      <color rgb="FFAAAAAA"/>
      <name val="Whitney"/>
      <family val="0"/>
      <charset val="1"/>
    </font>
    <font>
      <sz val="10"/>
      <color rgb="FF000000"/>
      <name val="Roboto"/>
      <family val="0"/>
      <charset val="1"/>
    </font>
    <font>
      <sz val="9"/>
      <color rgb="FF1F1F1F"/>
      <name val="&quot;Google Sans&quot;"/>
      <family val="0"/>
      <charset val="1"/>
    </font>
    <font>
      <sz val="10"/>
      <color rgb="FF202124"/>
      <name val="Roboto"/>
      <family val="0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9EAD3"/>
      </patternFill>
    </fill>
    <fill>
      <patternFill patternType="solid">
        <fgColor rgb="FFD9EAD3"/>
        <bgColor rgb="FFEBF1DE"/>
      </patternFill>
    </fill>
    <fill>
      <patternFill patternType="solid">
        <fgColor rgb="FFFFFFFF"/>
        <bgColor rgb="FFEBF1DE"/>
      </patternFill>
    </fill>
    <fill>
      <patternFill patternType="solid">
        <fgColor rgb="FF000000"/>
        <bgColor rgb="FF1F1F1F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1F1F1F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76" createdVersion="3">
  <cacheSource type="worksheet">
    <worksheetSource ref="B1:S477" sheet="DATA"/>
  </cacheSource>
  <cacheFields count="18">
    <cacheField name="Diver" numFmtId="0">
      <sharedItems containsBlank="1" count="4">
        <s v="Claire Attridge"/>
        <s v="Em Lim"/>
        <s v="Kieran Cox"/>
        <m/>
      </sharedItems>
    </cacheField>
    <cacheField name="Buddy" numFmtId="0">
      <sharedItems containsBlank="1" count="4">
        <s v="Claire Attridge"/>
        <s v="Em Lim"/>
        <s v="Kieran Cox"/>
        <m/>
      </sharedItems>
    </cacheField>
    <cacheField name="Site No." numFmtId="0">
      <sharedItems containsBlank="1" count="12">
        <s v="BMKC1"/>
        <s v="BMKC2"/>
        <s v="KCCA1"/>
        <s v="KCCA11"/>
        <s v="KCCA13"/>
        <s v="KCCA19"/>
        <s v="KCCA20"/>
        <s v="KCCA23"/>
        <s v="KCCA3"/>
        <s v="KCCA6"/>
        <s v="KCCA7"/>
        <m/>
      </sharedItems>
    </cacheField>
    <cacheField name="Site Name" numFmtId="0">
      <sharedItems containsBlank="1" count="12">
        <s v="Dixon Bay 2"/>
        <s v="Dodger Channel 1"/>
        <s v="Ed King East Inside"/>
        <s v="Flemming 114"/>
        <s v="Less Dangerous Bay"/>
        <s v="Nanat Bay"/>
        <s v="Ross Islet 2"/>
        <s v="Ross Islet Slug Island"/>
        <s v="Second Beach South"/>
        <s v="Tzartus 116 R"/>
        <s v="Wizard Islet North"/>
        <m/>
      </sharedItems>
    </cacheField>
    <cacheField name="Latitude" numFmtId="0">
      <sharedItems containsString="0" containsBlank="1" containsNumber="1" minValue="48.81508" maxValue="48.90084" count="12">
        <n v="48.81508"/>
        <n v="48.83072"/>
        <n v="48.83608"/>
        <n v="48.85395"/>
        <n v="48.85916"/>
        <n v="48.87039"/>
        <n v="48.87229"/>
        <n v="48.87535"/>
        <n v="48.880543"/>
        <n v="48.8915"/>
        <n v="48.90084"/>
        <m/>
      </sharedItems>
    </cacheField>
    <cacheField name="Longitude" numFmtId="0">
      <sharedItems containsString="0" containsBlank="1" containsNumber="1" minValue="-125.2131" maxValue="-125.076486" count="12">
        <n v="-125.2131"/>
        <n v="-125.19439"/>
        <n v="-125.17585"/>
        <n v="-125.1627"/>
        <n v="-125.1599"/>
        <n v="-125.15908"/>
        <n v="-125.1161"/>
        <n v="-125.1149"/>
        <n v="-125.0915"/>
        <n v="-125.0811"/>
        <n v="-125.076486"/>
        <m/>
      </sharedItems>
    </cacheField>
    <cacheField name="Date" numFmtId="0">
      <sharedItems containsBlank="1" count="12">
        <s v="06/06/2023"/>
        <s v="07/06/2023"/>
        <s v="08/06/2023"/>
        <s v="09/06/2023"/>
        <s v="10/06/2023"/>
        <s v="12/06/2023"/>
        <s v="13/06/2023"/>
        <s v="14/06/2023"/>
        <s v="28/05/2023"/>
        <s v="29/05/2023"/>
        <s v="30/05/2023"/>
        <m/>
      </sharedItems>
    </cacheField>
    <cacheField name="vis" numFmtId="0">
      <sharedItems containsString="0" containsBlank="1" containsNumber="1" minValue="1" maxValue="3.5" count="7">
        <n v="1"/>
        <n v="1.5"/>
        <n v="2"/>
        <n v="2.5"/>
        <n v="3"/>
        <n v="3.5"/>
        <m/>
      </sharedItems>
    </cacheField>
    <cacheField name="Direction" numFmtId="0">
      <sharedItems containsString="0" containsBlank="1" containsNumber="1" containsInteger="1" minValue="20" maxValue="260" count="10">
        <n v="20"/>
        <n v="40"/>
        <n v="90"/>
        <n v="120"/>
        <n v="150"/>
        <n v="160"/>
        <n v="210"/>
        <n v="240"/>
        <n v="260"/>
        <m/>
      </sharedItems>
    </cacheField>
    <cacheField name="Time" numFmtId="0">
      <sharedItems containsSemiMixedTypes="0" containsString="0" containsNumber="1" minValue="0.319444444444444" maxValue="0.5" count="10">
        <n v="0.319444444444444"/>
        <n v="0.372222222222222"/>
        <n v="0.390972222222222"/>
        <n v="0.405555555555556"/>
        <n v="0.420138888888889"/>
        <n v="0.426388888888889"/>
        <n v="0.427083333333333"/>
        <n v="0.430555555555556"/>
        <n v="0.4375"/>
        <n v="0.5"/>
      </sharedItems>
    </cacheField>
    <cacheField name="P-Qs" numFmtId="0">
      <sharedItems containsBlank="1" count="3">
        <s v="EGL"/>
        <s v="KDC"/>
        <m/>
      </sharedItems>
    </cacheField>
    <cacheField name="Depth" numFmtId="0">
      <sharedItems containsString="0" containsBlank="1" containsNumber="1" minValue="2" maxValue="10" count="10">
        <n v="2"/>
        <n v="2.7"/>
        <n v="3"/>
        <n v="3.2"/>
        <n v="3.5"/>
        <n v="4.9"/>
        <n v="5.5"/>
        <n v="6"/>
        <n v="10"/>
        <m/>
      </sharedItems>
    </cacheField>
    <cacheField name="Method" numFmtId="0">
      <sharedItems containsMixedTypes="1" containsNumber="1" containsInteger="1" minValue="0" maxValue="2" count="4">
        <n v="0"/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90">
        <s v="aau"/>
        <s v="aca"/>
        <s v="afl"/>
        <s v="afu"/>
        <s v="aha"/>
        <s v="ala"/>
        <s v="ami"/>
        <s v="ata"/>
        <s v="Beroidae "/>
        <s v="bfr"/>
        <s v="cag"/>
        <s v="cfo"/>
        <s v="cgi"/>
        <s v="clu"/>
        <s v="cnu"/>
        <s v="cottidae"/>
        <s v="cpa"/>
        <s v="cpr"/>
        <s v="cst"/>
        <s v="cste"/>
        <s v="dal"/>
        <s v="das"/>
        <s v="dec"/>
        <s v="dem"/>
        <s v="deo"/>
        <s v="dez"/>
        <s v="dim"/>
        <s v="dir"/>
        <s v="dod"/>
        <s v="ebi"/>
        <s v="ela"/>
        <s v="equ"/>
        <s v="etr"/>
        <s v="gma"/>
        <s v="hcr"/>
        <s v="hde"/>
        <s v="henricia"/>
        <s v="hermit"/>
        <s v="hexagrammos"/>
        <s v="hhe"/>
        <s v="hka"/>
        <s v="hpu"/>
        <s v="hst"/>
        <s v="hsty"/>
        <s v="jzo"/>
        <s v="lbe"/>
        <s v="lcoc"/>
        <s v="lhe"/>
        <s v="lsc"/>
        <s v="mfra"/>
        <s v="mpo"/>
        <s v="nla"/>
        <s v="nle"/>
        <s v="noc"/>
        <s v="oel"/>
        <s v="ogr"/>
        <s v="oko"/>
        <s v="opi"/>
        <s v="pca"/>
        <s v="pcle"/>
        <s v="pco"/>
        <s v="pgi"/>
        <s v="pgr"/>
        <s v="pgu"/>
        <s v="phe"/>
        <s v="pla"/>
        <s v="pmi"/>
        <s v="pno"/>
        <s v="pnot"/>
        <s v="poc"/>
        <s v="ppa"/>
        <s v="ppr"/>
        <s v="pre"/>
        <s v="pte"/>
        <s v="ptr"/>
        <s v="pul"/>
        <s v="rni"/>
        <s v="rri"/>
        <s v="rva"/>
        <s v="sac"/>
        <s v="sca"/>
        <s v="sdr"/>
        <s v="sebastes"/>
        <s v="sfl"/>
        <s v="sfo"/>
        <s v="sma"/>
        <s v="sme"/>
        <s v="sne"/>
        <s v="spu"/>
        <m/>
      </sharedItems>
    </cacheField>
    <cacheField name="Species" numFmtId="0">
      <sharedItems containsMixedTypes="1" containsNumber="1" containsInteger="1" minValue="2" maxValue="2" count="91">
        <n v="2"/>
        <s v="Acmaea mitra"/>
        <s v="Antiopella fusca"/>
        <s v="Apodichthys flavidus"/>
        <s v="Apostichopus californicus"/>
        <s v="Artedius harringtoni"/>
        <s v="Artedius lateralis"/>
        <s v="Asemichthys taylori"/>
        <s v="Aulorhynchus flavidus"/>
        <s v="Aurelia aurita"/>
        <s v="Beroidae"/>
        <s v="Brachyistius frenatus"/>
        <s v="Cadlina luteomarginata"/>
        <s v="Cancer productus"/>
        <s v="Ceratostoma foliatum"/>
        <s v="Chirolophis nugator"/>
        <s v="Citharichthys stigmaeus"/>
        <s v="Clupea pallasii"/>
        <s v="Cottidae spp."/>
        <s v="Crassadoma gigantea"/>
        <s v="Cryptochiton stelleri"/>
        <s v="Cymatogaster aggregata"/>
        <s v="Debris - Cloth"/>
        <s v="Debris - Metal"/>
        <s v="Debris - Other"/>
        <s v="Debris - Zero"/>
        <s v="Dendronotus iris"/>
        <s v="Dermasterias imbricata"/>
        <s v="Diodora aspera"/>
        <s v="Dirona albolineata"/>
        <s v="Doris odhneri"/>
        <s v="Embiotoca lateralis"/>
        <s v="Enophrys bison"/>
        <s v="Eupentacta quinquesemita"/>
        <s v="Evasterias troschelii"/>
        <s v="Gobiesox maeandricus"/>
        <s v="Haliotis kamtschatkana"/>
        <s v="Hemilepidotus hemilepidotus"/>
        <s v="Henricia pumila"/>
        <s v="Henricia spp."/>
        <s v="Heptacarpus stylus"/>
        <s v="Hermissenda crassicornis"/>
        <s v="Hexagrammos decagrammus"/>
        <s v="Hexagrammos spp."/>
        <s v="Hexagrammos stelleri"/>
        <s v="Jordania zonope"/>
        <s v="Leptasterias hexactis"/>
        <s v="Limacia cockerelli"/>
        <s v="Lophopanopeus bellus"/>
        <s v="Lottia scutum"/>
        <s v="Mesocentrotus franciscanus"/>
        <s v="Myoxocephalus ployacanthocephalus"/>
        <s v="Nautichthys oculofasciatus"/>
        <s v="Neverita lewisii"/>
        <s v="Nucella lamellosa"/>
        <s v="Ophiodon elongatus"/>
        <s v="Oregonia gracilis"/>
        <s v="Orthasterias koehleri"/>
        <s v="Oxylebius pictus"/>
        <s v="Paguristes ulreyi"/>
        <s v="Paguroidea spp."/>
        <s v="Parastichopus californicus"/>
        <s v="Patiria miniata"/>
        <s v="Peltodoris nobilis"/>
        <s v="Pentidotea resecata"/>
        <s v="Pholis clemensi"/>
        <s v="Pholis gunnellus"/>
        <s v="Pholis laeta"/>
        <s v="Phyllolithodes papillosus"/>
        <s v="Pisaster ochraceus"/>
        <s v="Pleuronichthys coenosus"/>
        <s v="Polycera tricolor"/>
        <s v="Pomaulax gibberosus"/>
        <s v="Porichthys notatus"/>
        <s v="Pteraster tesselatus"/>
        <s v="Pugettia gracilis"/>
        <s v="Pugettia producta"/>
        <s v="Pycnopodia helianthoides"/>
        <s v="Rhacochilus vacca"/>
        <s v="Rhamphocottus richardsonii"/>
        <s v="Rhinogobiops nicholsii"/>
        <s v="Scyra acutifrons"/>
        <s v="Sebastes caurinus"/>
        <s v="Sebastes flavidus"/>
        <s v="Sebastes maliger"/>
        <s v="Sebastes melanops"/>
        <s v="Sebastes nebulosus"/>
        <s v="Sebastes spp."/>
        <s v="Strongylocentrotus droebachiensis"/>
        <s v="Strongylocentrotus purpuratus"/>
        <s v="Stylasterias forreri"/>
      </sharedItems>
    </cacheField>
    <cacheField name="Common name" numFmtId="0">
      <sharedItems containsMixedTypes="1" containsNumber="1" containsInteger="1" minValue="0" maxValue="3" count="89">
        <n v="0"/>
        <n v="3"/>
        <s v="Any cloth debris"/>
        <s v="Any debris OTHER THAN fishing gear, made of plastic, cloth, metal, glass or timber"/>
        <s v="Any metal debris"/>
        <s v="Bat star"/>
        <s v="Black rockfish"/>
        <s v="Black-clawed crab"/>
        <s v="Blackeye goby"/>
        <s v="Buffalo sculpin"/>
        <s v="C-o sole"/>
        <s v="California sea cucumber"/>
        <s v="Californian sea cucumber"/>
        <s v="China rockfish"/>
        <s v="Cockerell's dorid"/>
        <s v="Copper rockfish"/>
        <s v="Crescent gunnel"/>
        <s v="Dwarf mottled henricia"/>
        <s v="Eelgrass isopod"/>
        <s v="Frilled dogwinkle"/>
        <s v="Furry hermit crab"/>
        <s v="Giant frond-aeolis"/>
        <s v="Graceful decorator crab"/>
        <s v="Graceful kelp crab"/>
        <s v="Great Sculpin"/>
        <s v="Grunt sculpin"/>
        <s v="Gumboot chiton"/>
        <s v="Heart crab"/>
        <s v="Kelp greenling"/>
        <s v="Kelp perch"/>
        <s v="Leafy hornmouth"/>
        <s v="Leather star"/>
        <s v="Lewis' Moon snail"/>
        <s v="Lingcod"/>
        <s v="Longfin gunnel"/>
        <s v="Longfin sculpin"/>
        <s v="Moon Jelly"/>
        <s v="Mosshead warbonnet"/>
        <s v="Mottled starfish"/>
        <s v="No Debris found"/>
        <s v="Noble sea lemon"/>
        <s v="Northern clingfish"/>
        <s v="Northern kelp crab"/>
        <s v="Northern sea urchin"/>
        <s v="Opalescent nudibranch"/>
        <s v="Pacific Herring"/>
        <s v="Painted greenling"/>
        <s v="Penpoint gunnel"/>
        <s v="Pile perch"/>
        <s v="Pinto abalone"/>
        <s v="Plainfin Midshipman"/>
        <s v="Plate limpet"/>
        <s v="Purple sea star"/>
        <s v="Purple sea urchin"/>
        <s v="Purple-hinged rock scallop"/>
        <s v="Quillback rockfish"/>
        <s v="Rainbow star"/>
        <s v="Red Irish lord"/>
        <s v="Red rock crab"/>
        <s v="Red sea urchin"/>
        <s v="Red turban shell"/>
        <s v="Rock gunnel"/>
        <s v="Rough Keyhold Limpet"/>
        <s v="Sailfin sculpin"/>
        <s v="Scalyhead sculpin"/>
        <s v="Sharpnose crab"/>
        <s v="Shiner perch"/>
        <s v="Six-rayed star"/>
        <s v="Slime star"/>
        <s v="Smoothhead sculpin"/>
        <s v="Speckled sand dab"/>
        <s v="Spinynose sculpin"/>
        <s v="Stiff-footed sea cucumber"/>
        <s v="Stiletto shrimp"/>
        <s v="Striped seaperch"/>
        <s v="Sunflower star"/>
        <s v="Tricolour nudibranch"/>
        <s v="Tube-snout"/>
        <s v="Unidentified blood star"/>
        <s v="Unidentified comb jelly"/>
        <s v="Unidentified rockfish"/>
        <s v="Velcro seastar"/>
        <s v="White night doris"/>
        <s v="White-and-orange-tipped nudibranch"/>
        <s v="White-line dirona"/>
        <s v="Whitecap limpet"/>
        <s v="Whitespotted greenling"/>
        <s v="Yellow-edge cadlina"/>
        <s v="Yellowtail rockfish"/>
      </sharedItems>
    </cacheField>
    <cacheField name="Total" numFmtId="0">
      <sharedItems containsSemiMixedTypes="0" containsString="0" containsNumber="1" containsInteger="1" minValue="0" maxValue="5174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32"/>
        <n v="36"/>
        <n v="37"/>
        <n v="39"/>
        <n v="40"/>
        <n v="44"/>
        <n v="46"/>
        <n v="47"/>
        <n v="48"/>
        <n v="51"/>
        <n v="52"/>
        <n v="58"/>
        <n v="62"/>
        <n v="63"/>
        <n v="75"/>
        <n v="88"/>
        <n v="90"/>
        <n v="91"/>
        <n v="94"/>
        <n v="110"/>
        <n v="133"/>
        <n v="134"/>
        <n v="135"/>
        <n v="158"/>
        <n v="177"/>
        <n v="200"/>
        <n v="252"/>
        <n v="364"/>
        <n v="517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76" createdVersion="3">
  <cacheSource type="worksheet">
    <worksheetSource ref="A1:AV477" sheet="DATA"/>
  </cacheSource>
  <cacheFields count="48">
    <cacheField name="ID" numFmtId="0">
      <sharedItems containsString="0" containsBlank="1" containsNumber="1" containsInteger="1" minValue="1" maxValue="475" count="4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m/>
      </sharedItems>
    </cacheField>
    <cacheField name="Diver" numFmtId="0">
      <sharedItems containsBlank="1" count="4">
        <s v="Claire Attridge"/>
        <s v="Em Lim"/>
        <s v="Kieran Cox"/>
        <m/>
      </sharedItems>
    </cacheField>
    <cacheField name="Buddy" numFmtId="0">
      <sharedItems containsBlank="1" count="4">
        <s v="Claire Attridge"/>
        <s v="Em Lim"/>
        <s v="Kieran Cox"/>
        <m/>
      </sharedItems>
    </cacheField>
    <cacheField name="Site No." numFmtId="0">
      <sharedItems containsBlank="1" count="12">
        <s v="BMKC1"/>
        <s v="BMKC2"/>
        <s v="KCCA1"/>
        <s v="KCCA11"/>
        <s v="KCCA13"/>
        <s v="KCCA19"/>
        <s v="KCCA20"/>
        <s v="KCCA23"/>
        <s v="KCCA3"/>
        <s v="KCCA6"/>
        <s v="KCCA7"/>
        <m/>
      </sharedItems>
    </cacheField>
    <cacheField name="Site Name" numFmtId="0">
      <sharedItems containsBlank="1" count="12">
        <s v="Dixon Bay 2"/>
        <s v="Dodger Channel 1"/>
        <s v="Ed King East Inside"/>
        <s v="Flemming 114"/>
        <s v="Less Dangerous Bay"/>
        <s v="Nanat Bay"/>
        <s v="Ross Islet 2"/>
        <s v="Ross Islet Slug Island"/>
        <s v="Second Beach South"/>
        <s v="Tzartus 116 R"/>
        <s v="Wizard Islet North"/>
        <m/>
      </sharedItems>
    </cacheField>
    <cacheField name="Latitude" numFmtId="0">
      <sharedItems containsString="0" containsBlank="1" containsNumber="1" minValue="48.81508" maxValue="48.90084" count="12">
        <n v="48.81508"/>
        <n v="48.83072"/>
        <n v="48.83608"/>
        <n v="48.85395"/>
        <n v="48.85916"/>
        <n v="48.87039"/>
        <n v="48.87229"/>
        <n v="48.87535"/>
        <n v="48.880543"/>
        <n v="48.8915"/>
        <n v="48.90084"/>
        <m/>
      </sharedItems>
    </cacheField>
    <cacheField name="Longitude" numFmtId="0">
      <sharedItems containsString="0" containsBlank="1" containsNumber="1" minValue="-125.2131" maxValue="-125.076486" count="12">
        <n v="-125.2131"/>
        <n v="-125.19439"/>
        <n v="-125.17585"/>
        <n v="-125.1627"/>
        <n v="-125.1599"/>
        <n v="-125.15908"/>
        <n v="-125.1161"/>
        <n v="-125.1149"/>
        <n v="-125.0915"/>
        <n v="-125.0811"/>
        <n v="-125.076486"/>
        <m/>
      </sharedItems>
    </cacheField>
    <cacheField name="Date" numFmtId="0">
      <sharedItems containsBlank="1" count="12">
        <s v="06/06/2023"/>
        <s v="07/06/2023"/>
        <s v="08/06/2023"/>
        <s v="09/06/2023"/>
        <s v="10/06/2023"/>
        <s v="12/06/2023"/>
        <s v="13/06/2023"/>
        <s v="14/06/2023"/>
        <s v="28/05/2023"/>
        <s v="29/05/2023"/>
        <s v="30/05/2023"/>
        <m/>
      </sharedItems>
    </cacheField>
    <cacheField name="vis" numFmtId="0">
      <sharedItems containsString="0" containsBlank="1" containsNumber="1" minValue="1" maxValue="3.5" count="7">
        <n v="1"/>
        <n v="1.5"/>
        <n v="2"/>
        <n v="2.5"/>
        <n v="3"/>
        <n v="3.5"/>
        <m/>
      </sharedItems>
    </cacheField>
    <cacheField name="Direction" numFmtId="0">
      <sharedItems containsString="0" containsBlank="1" containsNumber="1" containsInteger="1" minValue="20" maxValue="260" count="10">
        <n v="20"/>
        <n v="40"/>
        <n v="90"/>
        <n v="120"/>
        <n v="150"/>
        <n v="160"/>
        <n v="210"/>
        <n v="240"/>
        <n v="260"/>
        <m/>
      </sharedItems>
    </cacheField>
    <cacheField name="Time" numFmtId="0">
      <sharedItems containsSemiMixedTypes="0" containsString="0" containsNumber="1" minValue="0.319444444444444" maxValue="0.5" count="10">
        <n v="0.319444444444444"/>
        <n v="0.372222222222222"/>
        <n v="0.390972222222222"/>
        <n v="0.405555555555556"/>
        <n v="0.420138888888889"/>
        <n v="0.426388888888889"/>
        <n v="0.427083333333333"/>
        <n v="0.430555555555556"/>
        <n v="0.4375"/>
        <n v="0.5"/>
      </sharedItems>
    </cacheField>
    <cacheField name="P-Qs" numFmtId="0">
      <sharedItems containsBlank="1" count="3">
        <s v="EGL"/>
        <s v="KDC"/>
        <m/>
      </sharedItems>
    </cacheField>
    <cacheField name="Depth" numFmtId="0">
      <sharedItems containsString="0" containsBlank="1" containsNumber="1" minValue="2" maxValue="10" count="10">
        <n v="2"/>
        <n v="2.7"/>
        <n v="3"/>
        <n v="3.2"/>
        <n v="3.5"/>
        <n v="4.9"/>
        <n v="5.5"/>
        <n v="6"/>
        <n v="10"/>
        <m/>
      </sharedItems>
    </cacheField>
    <cacheField name="Method" numFmtId="0">
      <sharedItems containsMixedTypes="1" containsNumber="1" containsInteger="1" minValue="0" maxValue="2" count="4">
        <n v="0"/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90">
        <s v="aau"/>
        <s v="aca"/>
        <s v="afl"/>
        <s v="afu"/>
        <s v="aha"/>
        <s v="ala"/>
        <s v="ami"/>
        <s v="ata"/>
        <s v="Beroidae "/>
        <s v="bfr"/>
        <s v="cag"/>
        <s v="cfo"/>
        <s v="cgi"/>
        <s v="clu"/>
        <s v="cnu"/>
        <s v="cottidae"/>
        <s v="cpa"/>
        <s v="cpr"/>
        <s v="cst"/>
        <s v="cste"/>
        <s v="dal"/>
        <s v="das"/>
        <s v="dec"/>
        <s v="dem"/>
        <s v="deo"/>
        <s v="dez"/>
        <s v="dim"/>
        <s v="dir"/>
        <s v="dod"/>
        <s v="ebi"/>
        <s v="ela"/>
        <s v="equ"/>
        <s v="etr"/>
        <s v="gma"/>
        <s v="hcr"/>
        <s v="hde"/>
        <s v="henricia"/>
        <s v="hermit"/>
        <s v="hexagrammos"/>
        <s v="hhe"/>
        <s v="hka"/>
        <s v="hpu"/>
        <s v="hst"/>
        <s v="hsty"/>
        <s v="jzo"/>
        <s v="lbe"/>
        <s v="lcoc"/>
        <s v="lhe"/>
        <s v="lsc"/>
        <s v="mfra"/>
        <s v="mpo"/>
        <s v="nla"/>
        <s v="nle"/>
        <s v="noc"/>
        <s v="oel"/>
        <s v="ogr"/>
        <s v="oko"/>
        <s v="opi"/>
        <s v="pca"/>
        <s v="pcle"/>
        <s v="pco"/>
        <s v="pgi"/>
        <s v="pgr"/>
        <s v="pgu"/>
        <s v="phe"/>
        <s v="pla"/>
        <s v="pmi"/>
        <s v="pno"/>
        <s v="pnot"/>
        <s v="poc"/>
        <s v="ppa"/>
        <s v="ppr"/>
        <s v="pre"/>
        <s v="pte"/>
        <s v="ptr"/>
        <s v="pul"/>
        <s v="rni"/>
        <s v="rri"/>
        <s v="rva"/>
        <s v="sac"/>
        <s v="sca"/>
        <s v="sdr"/>
        <s v="sebastes"/>
        <s v="sfl"/>
        <s v="sfo"/>
        <s v="sma"/>
        <s v="sme"/>
        <s v="sne"/>
        <s v="spu"/>
        <m/>
      </sharedItems>
    </cacheField>
    <cacheField name="Species" numFmtId="0">
      <sharedItems containsMixedTypes="1" containsNumber="1" containsInteger="1" minValue="2" maxValue="2" count="91">
        <n v="2"/>
        <s v="Acmaea mitra"/>
        <s v="Antiopella fusca"/>
        <s v="Apodichthys flavidus"/>
        <s v="Apostichopus californicus"/>
        <s v="Artedius harringtoni"/>
        <s v="Artedius lateralis"/>
        <s v="Asemichthys taylori"/>
        <s v="Aulorhynchus flavidus"/>
        <s v="Aurelia aurita"/>
        <s v="Beroidae"/>
        <s v="Brachyistius frenatus"/>
        <s v="Cadlina luteomarginata"/>
        <s v="Cancer productus"/>
        <s v="Ceratostoma foliatum"/>
        <s v="Chirolophis nugator"/>
        <s v="Citharichthys stigmaeus"/>
        <s v="Clupea pallasii"/>
        <s v="Cottidae spp."/>
        <s v="Crassadoma gigantea"/>
        <s v="Cryptochiton stelleri"/>
        <s v="Cymatogaster aggregata"/>
        <s v="Debris - Cloth"/>
        <s v="Debris - Metal"/>
        <s v="Debris - Other"/>
        <s v="Debris - Zero"/>
        <s v="Dendronotus iris"/>
        <s v="Dermasterias imbricata"/>
        <s v="Diodora aspera"/>
        <s v="Dirona albolineata"/>
        <s v="Doris odhneri"/>
        <s v="Embiotoca lateralis"/>
        <s v="Enophrys bison"/>
        <s v="Eupentacta quinquesemita"/>
        <s v="Evasterias troschelii"/>
        <s v="Gobiesox maeandricus"/>
        <s v="Haliotis kamtschatkana"/>
        <s v="Hemilepidotus hemilepidotus"/>
        <s v="Henricia pumila"/>
        <s v="Henricia spp."/>
        <s v="Heptacarpus stylus"/>
        <s v="Hermissenda crassicornis"/>
        <s v="Hexagrammos decagrammus"/>
        <s v="Hexagrammos spp."/>
        <s v="Hexagrammos stelleri"/>
        <s v="Jordania zonope"/>
        <s v="Leptasterias hexactis"/>
        <s v="Limacia cockerelli"/>
        <s v="Lophopanopeus bellus"/>
        <s v="Lottia scutum"/>
        <s v="Mesocentrotus franciscanus"/>
        <s v="Myoxocephalus ployacanthocephalus"/>
        <s v="Nautichthys oculofasciatus"/>
        <s v="Neverita lewisii"/>
        <s v="Nucella lamellosa"/>
        <s v="Ophiodon elongatus"/>
        <s v="Oregonia gracilis"/>
        <s v="Orthasterias koehleri"/>
        <s v="Oxylebius pictus"/>
        <s v="Paguristes ulreyi"/>
        <s v="Paguroidea spp."/>
        <s v="Parastichopus californicus"/>
        <s v="Patiria miniata"/>
        <s v="Peltodoris nobilis"/>
        <s v="Pentidotea resecata"/>
        <s v="Pholis clemensi"/>
        <s v="Pholis gunnellus"/>
        <s v="Pholis laeta"/>
        <s v="Phyllolithodes papillosus"/>
        <s v="Pisaster ochraceus"/>
        <s v="Pleuronichthys coenosus"/>
        <s v="Polycera tricolor"/>
        <s v="Pomaulax gibberosus"/>
        <s v="Porichthys notatus"/>
        <s v="Pteraster tesselatus"/>
        <s v="Pugettia gracilis"/>
        <s v="Pugettia producta"/>
        <s v="Pycnopodia helianthoides"/>
        <s v="Rhacochilus vacca"/>
        <s v="Rhamphocottus richardsonii"/>
        <s v="Rhinogobiops nicholsii"/>
        <s v="Scyra acutifrons"/>
        <s v="Sebastes caurinus"/>
        <s v="Sebastes flavidus"/>
        <s v="Sebastes maliger"/>
        <s v="Sebastes melanops"/>
        <s v="Sebastes nebulosus"/>
        <s v="Sebastes spp."/>
        <s v="Strongylocentrotus droebachiensis"/>
        <s v="Strongylocentrotus purpuratus"/>
        <s v="Stylasterias forreri"/>
      </sharedItems>
    </cacheField>
    <cacheField name="Common name" numFmtId="0">
      <sharedItems containsMixedTypes="1" containsNumber="1" containsInteger="1" minValue="0" maxValue="3" count="89">
        <n v="0"/>
        <n v="3"/>
        <s v="Any cloth debris"/>
        <s v="Any debris OTHER THAN fishing gear, made of plastic, cloth, metal, glass or timber"/>
        <s v="Any metal debris"/>
        <s v="Bat star"/>
        <s v="Black rockfish"/>
        <s v="Black-clawed crab"/>
        <s v="Blackeye goby"/>
        <s v="Buffalo sculpin"/>
        <s v="C-o sole"/>
        <s v="California sea cucumber"/>
        <s v="Californian sea cucumber"/>
        <s v="China rockfish"/>
        <s v="Cockerell's dorid"/>
        <s v="Copper rockfish"/>
        <s v="Crescent gunnel"/>
        <s v="Dwarf mottled henricia"/>
        <s v="Eelgrass isopod"/>
        <s v="Frilled dogwinkle"/>
        <s v="Furry hermit crab"/>
        <s v="Giant frond-aeolis"/>
        <s v="Graceful decorator crab"/>
        <s v="Graceful kelp crab"/>
        <s v="Great Sculpin"/>
        <s v="Grunt sculpin"/>
        <s v="Gumboot chiton"/>
        <s v="Heart crab"/>
        <s v="Kelp greenling"/>
        <s v="Kelp perch"/>
        <s v="Leafy hornmouth"/>
        <s v="Leather star"/>
        <s v="Lewis' Moon snail"/>
        <s v="Lingcod"/>
        <s v="Longfin gunnel"/>
        <s v="Longfin sculpin"/>
        <s v="Moon Jelly"/>
        <s v="Mosshead warbonnet"/>
        <s v="Mottled starfish"/>
        <s v="No Debris found"/>
        <s v="Noble sea lemon"/>
        <s v="Northern clingfish"/>
        <s v="Northern kelp crab"/>
        <s v="Northern sea urchin"/>
        <s v="Opalescent nudibranch"/>
        <s v="Pacific Herring"/>
        <s v="Painted greenling"/>
        <s v="Penpoint gunnel"/>
        <s v="Pile perch"/>
        <s v="Pinto abalone"/>
        <s v="Plainfin Midshipman"/>
        <s v="Plate limpet"/>
        <s v="Purple sea star"/>
        <s v="Purple sea urchin"/>
        <s v="Purple-hinged rock scallop"/>
        <s v="Quillback rockfish"/>
        <s v="Rainbow star"/>
        <s v="Red Irish lord"/>
        <s v="Red rock crab"/>
        <s v="Red sea urchin"/>
        <s v="Red turban shell"/>
        <s v="Rock gunnel"/>
        <s v="Rough Keyhold Limpet"/>
        <s v="Sailfin sculpin"/>
        <s v="Scalyhead sculpin"/>
        <s v="Sharpnose crab"/>
        <s v="Shiner perch"/>
        <s v="Six-rayed star"/>
        <s v="Slime star"/>
        <s v="Smoothhead sculpin"/>
        <s v="Speckled sand dab"/>
        <s v="Spinynose sculpin"/>
        <s v="Stiff-footed sea cucumber"/>
        <s v="Stiletto shrimp"/>
        <s v="Striped seaperch"/>
        <s v="Sunflower star"/>
        <s v="Tricolour nudibranch"/>
        <s v="Tube-snout"/>
        <s v="Unidentified blood star"/>
        <s v="Unidentified comb jelly"/>
        <s v="Unidentified rockfish"/>
        <s v="Velcro seastar"/>
        <s v="White night doris"/>
        <s v="White-and-orange-tipped nudibranch"/>
        <s v="White-line dirona"/>
        <s v="Whitecap limpet"/>
        <s v="Whitespotted greenling"/>
        <s v="Yellow-edge cadlina"/>
        <s v="Yellowtail rockfish"/>
      </sharedItems>
    </cacheField>
    <cacheField name="Total" numFmtId="0">
      <sharedItems containsSemiMixedTypes="0" containsString="0" containsNumber="1" containsInteger="1" minValue="0" maxValue="5174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32"/>
        <n v="36"/>
        <n v="37"/>
        <n v="39"/>
        <n v="40"/>
        <n v="44"/>
        <n v="46"/>
        <n v="47"/>
        <n v="48"/>
        <n v="51"/>
        <n v="52"/>
        <n v="58"/>
        <n v="62"/>
        <n v="63"/>
        <n v="75"/>
        <n v="88"/>
        <n v="90"/>
        <n v="91"/>
        <n v="94"/>
        <n v="110"/>
        <n v="133"/>
        <n v="134"/>
        <n v="135"/>
        <n v="158"/>
        <n v="177"/>
        <n v="200"/>
        <n v="252"/>
        <n v="364"/>
        <n v="5174"/>
      </sharedItems>
    </cacheField>
    <cacheField name="Inverts" numFmtId="0">
      <sharedItems containsString="0" containsBlank="1" containsNumber="1" containsInteger="1" minValue="0" maxValue="3559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1"/>
        <n v="23"/>
        <n v="26"/>
        <n v="27"/>
        <n v="28"/>
        <n v="32"/>
        <n v="39"/>
        <n v="40"/>
        <n v="44"/>
        <n v="46"/>
        <n v="47"/>
        <n v="48"/>
        <n v="52"/>
        <n v="62"/>
        <n v="63"/>
        <n v="88"/>
        <n v="90"/>
        <n v="91"/>
        <n v="94"/>
        <n v="110"/>
        <n v="133"/>
        <n v="134"/>
        <n v="135"/>
        <n v="158"/>
        <n v="177"/>
        <n v="252"/>
        <n v="364"/>
        <n v="3559"/>
        <m/>
      </sharedItems>
    </cacheField>
    <cacheField name="Column U" numFmtId="0">
      <sharedItems containsString="0" containsBlank="1" containsNumber="1" containsInteger="1" minValue="1" maxValue="17" count="12">
        <n v="1"/>
        <n v="2"/>
        <n v="3"/>
        <n v="4"/>
        <n v="5"/>
        <n v="7"/>
        <n v="8"/>
        <n v="9"/>
        <n v="10"/>
        <n v="15"/>
        <n v="17"/>
        <m/>
      </sharedItems>
    </cacheField>
    <cacheField name="Column V" numFmtId="0">
      <sharedItems containsString="0" containsBlank="1" containsNumber="1" containsInteger="1" minValue="1" maxValue="50" count="19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8"/>
        <n v="19"/>
        <n v="21"/>
        <n v="50"/>
        <m/>
      </sharedItems>
    </cacheField>
    <cacheField name="Column W" numFmtId="0">
      <sharedItems containsString="0" containsBlank="1" containsNumber="1" containsInteger="1" minValue="1" maxValue="150" count="17">
        <n v="1"/>
        <n v="2"/>
        <n v="3"/>
        <n v="4"/>
        <n v="5"/>
        <n v="6"/>
        <n v="7"/>
        <n v="8"/>
        <n v="9"/>
        <n v="10"/>
        <n v="11"/>
        <n v="13"/>
        <n v="17"/>
        <n v="18"/>
        <n v="25"/>
        <n v="150"/>
        <m/>
      </sharedItems>
    </cacheField>
    <cacheField name="Column X" numFmtId="0">
      <sharedItems containsString="0" containsBlank="1" containsNumber="1" containsInteger="1" minValue="1" maxValue="19" count="14">
        <n v="1"/>
        <n v="2"/>
        <n v="3"/>
        <n v="4"/>
        <n v="5"/>
        <n v="7"/>
        <n v="8"/>
        <n v="9"/>
        <n v="10"/>
        <n v="12"/>
        <n v="13"/>
        <n v="14"/>
        <n v="19"/>
        <m/>
      </sharedItems>
    </cacheField>
    <cacheField name="Column Y" numFmtId="0">
      <sharedItems containsString="0" containsBlank="1" containsNumber="1" containsInteger="1" minValue="1" maxValue="14" count="9">
        <n v="1"/>
        <n v="2"/>
        <n v="3"/>
        <n v="4"/>
        <n v="5"/>
        <n v="6"/>
        <n v="12"/>
        <n v="14"/>
        <m/>
      </sharedItems>
    </cacheField>
    <cacheField name="Column Z" numFmtId="0">
      <sharedItems containsString="0" containsBlank="1" containsNumber="1" containsInteger="1" minValue="1" maxValue="6" count="6">
        <n v="1"/>
        <n v="2"/>
        <n v="3"/>
        <n v="4"/>
        <n v="6"/>
        <m/>
      </sharedItems>
    </cacheField>
    <cacheField name="Column AA" numFmtId="0">
      <sharedItems containsString="0" containsBlank="1" containsNumber="1" containsInteger="1" minValue="1" maxValue="8" count="6">
        <n v="1"/>
        <n v="2"/>
        <n v="3"/>
        <n v="5"/>
        <n v="8"/>
        <m/>
      </sharedItems>
    </cacheField>
    <cacheField name="Column AB" numFmtId="0">
      <sharedItems containsString="0" containsBlank="1" containsNumber="1" containsInteger="1" minValue="1" maxValue="10" count="5">
        <n v="1"/>
        <n v="2"/>
        <n v="3"/>
        <n v="10"/>
        <m/>
      </sharedItems>
    </cacheField>
    <cacheField name="Column AC" numFmtId="0">
      <sharedItems containsString="0" containsBlank="1" containsNumber="1" containsInteger="1" minValue="1" maxValue="12" count="4">
        <n v="1"/>
        <n v="3"/>
        <n v="12"/>
        <m/>
      </sharedItems>
    </cacheField>
    <cacheField name="Column AD" numFmtId="0">
      <sharedItems containsString="0" containsBlank="1" containsNumber="1" containsInteger="1" minValue="1" maxValue="14" count="4">
        <n v="1"/>
        <n v="2"/>
        <n v="14"/>
        <m/>
      </sharedItems>
    </cacheField>
    <cacheField name="Column AE" numFmtId="0">
      <sharedItems containsString="0" containsBlank="1" containsNumber="1" containsInteger="1" minValue="16" maxValue="16" count="2">
        <n v="16"/>
        <m/>
      </sharedItems>
    </cacheField>
    <cacheField name="Column AF" numFmtId="0">
      <sharedItems containsString="0" containsBlank="1" containsNumber="1" containsInteger="1" minValue="20" maxValue="20" count="2">
        <n v="20"/>
        <m/>
      </sharedItems>
    </cacheField>
    <cacheField name="Column AG" numFmtId="0">
      <sharedItems containsString="0" containsBlank="1" containsNumber="1" containsInteger="1" minValue="1" maxValue="25" count="3">
        <n v="1"/>
        <n v="25"/>
        <m/>
      </sharedItems>
    </cacheField>
    <cacheField name="Column AH" numFmtId="0">
      <sharedItems containsString="0" containsBlank="1" containsNumber="1" containsInteger="1" minValue="30" maxValue="30" count="2">
        <n v="30"/>
        <m/>
      </sharedItems>
    </cacheField>
    <cacheField name="Column AI" numFmtId="0">
      <sharedItems containsString="0" containsBlank="1" containsNumber="1" containsInteger="1" minValue="35" maxValue="35" count="2">
        <n v="35"/>
        <m/>
      </sharedItems>
    </cacheField>
    <cacheField name="Column AJ" numFmtId="0">
      <sharedItems containsString="0" containsBlank="1" containsNumber="1" containsInteger="1" minValue="40" maxValue="40" count="2">
        <n v="40"/>
        <m/>
      </sharedItems>
    </cacheField>
    <cacheField name="Column AK" numFmtId="0">
      <sharedItems containsString="0" containsBlank="1" containsNumber="1" containsInteger="1" minValue="45" maxValue="45" count="2">
        <n v="45"/>
        <m/>
      </sharedItems>
    </cacheField>
    <cacheField name="Column AL" numFmtId="0">
      <sharedItems containsString="0" containsBlank="1" containsNumber="1" containsInteger="1" minValue="50" maxValue="50" count="2">
        <n v="50"/>
        <m/>
      </sharedItems>
    </cacheField>
    <cacheField name="Column AM" numFmtId="0">
      <sharedItems containsString="0" containsBlank="1" containsNumber="1" containsInteger="1" minValue="55" maxValue="55" count="2">
        <n v="55"/>
        <m/>
      </sharedItems>
    </cacheField>
    <cacheField name="Column AN" numFmtId="0">
      <sharedItems containsString="0" containsBlank="1" containsNumber="1" containsInteger="1" minValue="60" maxValue="60" count="2">
        <n v="60"/>
        <m/>
      </sharedItems>
    </cacheField>
    <cacheField name="Column AO" numFmtId="0">
      <sharedItems containsString="0" containsBlank="1" containsNumber="1" containsInteger="1" minValue="65" maxValue="65" count="2">
        <n v="65"/>
        <m/>
      </sharedItems>
    </cacheField>
    <cacheField name="Column AP" numFmtId="0">
      <sharedItems containsString="0" containsBlank="1" containsNumber="1" containsInteger="1" minValue="70" maxValue="70" count="2">
        <n v="70"/>
        <m/>
      </sharedItems>
    </cacheField>
    <cacheField name="Column AQ" numFmtId="0">
      <sharedItems containsString="0" containsBlank="1" containsNumber="1" containsInteger="1" minValue="75" maxValue="75" count="2">
        <n v="75"/>
        <m/>
      </sharedItems>
    </cacheField>
    <cacheField name="Column AR" numFmtId="0">
      <sharedItems containsString="0" containsBlank="1" containsNumber="1" containsInteger="1" minValue="80" maxValue="80" count="2">
        <n v="80"/>
        <m/>
      </sharedItems>
    </cacheField>
    <cacheField name="250" numFmtId="0">
      <sharedItems containsString="0" containsBlank="1" containsNumber="1" containsInteger="1" minValue="100" maxValue="100" count="2">
        <n v="100"/>
        <m/>
      </sharedItems>
    </cacheField>
    <cacheField name="300" numFmtId="0">
      <sharedItems containsString="0" containsBlank="1" containsNumber="1" containsInteger="1" minValue="120" maxValue="120" count="2">
        <n v="120"/>
        <m/>
      </sharedItems>
    </cacheField>
    <cacheField name="350" numFmtId="0">
      <sharedItems containsString="0" containsBlank="1" containsNumber="1" containsInteger="1" minValue="140" maxValue="140" count="2">
        <n v="140"/>
        <m/>
      </sharedItems>
    </cacheField>
    <cacheField name="400" numFmtId="0">
      <sharedItems containsString="0" containsBlank="1" containsNumber="1" containsInteger="1" minValue="160" maxValue="160" count="2">
        <n v="16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x v="3"/>
    <x v="3"/>
    <x v="11"/>
    <x v="11"/>
    <x v="11"/>
    <x v="11"/>
    <x v="11"/>
    <x v="6"/>
    <x v="9"/>
    <x v="9"/>
    <x v="2"/>
    <x v="9"/>
    <x v="3"/>
    <x v="2"/>
    <x v="89"/>
    <x v="0"/>
    <x v="1"/>
    <x v="56"/>
  </r>
  <r>
    <x v="1"/>
    <x v="2"/>
    <x v="7"/>
    <x v="3"/>
    <x v="9"/>
    <x v="7"/>
    <x v="8"/>
    <x v="0"/>
    <x v="1"/>
    <x v="6"/>
    <x v="0"/>
    <x v="8"/>
    <x v="1"/>
    <x v="0"/>
    <x v="8"/>
    <x v="10"/>
    <x v="79"/>
    <x v="1"/>
  </r>
  <r>
    <x v="1"/>
    <x v="2"/>
    <x v="7"/>
    <x v="3"/>
    <x v="9"/>
    <x v="7"/>
    <x v="8"/>
    <x v="0"/>
    <x v="1"/>
    <x v="6"/>
    <x v="0"/>
    <x v="8"/>
    <x v="0"/>
    <x v="0"/>
    <x v="80"/>
    <x v="82"/>
    <x v="15"/>
    <x v="2"/>
  </r>
  <r>
    <x v="1"/>
    <x v="2"/>
    <x v="7"/>
    <x v="3"/>
    <x v="9"/>
    <x v="7"/>
    <x v="8"/>
    <x v="0"/>
    <x v="1"/>
    <x v="6"/>
    <x v="0"/>
    <x v="8"/>
    <x v="2"/>
    <x v="0"/>
    <x v="76"/>
    <x v="80"/>
    <x v="8"/>
    <x v="29"/>
  </r>
  <r>
    <x v="1"/>
    <x v="2"/>
    <x v="7"/>
    <x v="3"/>
    <x v="9"/>
    <x v="7"/>
    <x v="8"/>
    <x v="0"/>
    <x v="1"/>
    <x v="6"/>
    <x v="0"/>
    <x v="8"/>
    <x v="2"/>
    <x v="0"/>
    <x v="26"/>
    <x v="27"/>
    <x v="31"/>
    <x v="5"/>
  </r>
  <r>
    <x v="1"/>
    <x v="2"/>
    <x v="7"/>
    <x v="3"/>
    <x v="9"/>
    <x v="7"/>
    <x v="8"/>
    <x v="0"/>
    <x v="1"/>
    <x v="6"/>
    <x v="0"/>
    <x v="8"/>
    <x v="2"/>
    <x v="0"/>
    <x v="36"/>
    <x v="39"/>
    <x v="78"/>
    <x v="4"/>
  </r>
  <r>
    <x v="1"/>
    <x v="2"/>
    <x v="7"/>
    <x v="3"/>
    <x v="9"/>
    <x v="7"/>
    <x v="8"/>
    <x v="0"/>
    <x v="1"/>
    <x v="6"/>
    <x v="0"/>
    <x v="8"/>
    <x v="2"/>
    <x v="0"/>
    <x v="61"/>
    <x v="72"/>
    <x v="60"/>
    <x v="1"/>
  </r>
  <r>
    <x v="1"/>
    <x v="2"/>
    <x v="7"/>
    <x v="3"/>
    <x v="9"/>
    <x v="7"/>
    <x v="8"/>
    <x v="0"/>
    <x v="1"/>
    <x v="6"/>
    <x v="0"/>
    <x v="8"/>
    <x v="2"/>
    <x v="0"/>
    <x v="64"/>
    <x v="77"/>
    <x v="75"/>
    <x v="3"/>
  </r>
  <r>
    <x v="1"/>
    <x v="2"/>
    <x v="7"/>
    <x v="3"/>
    <x v="9"/>
    <x v="7"/>
    <x v="8"/>
    <x v="0"/>
    <x v="1"/>
    <x v="6"/>
    <x v="0"/>
    <x v="8"/>
    <x v="2"/>
    <x v="0"/>
    <x v="49"/>
    <x v="50"/>
    <x v="59"/>
    <x v="2"/>
  </r>
  <r>
    <x v="1"/>
    <x v="2"/>
    <x v="7"/>
    <x v="3"/>
    <x v="9"/>
    <x v="7"/>
    <x v="8"/>
    <x v="0"/>
    <x v="1"/>
    <x v="6"/>
    <x v="0"/>
    <x v="8"/>
    <x v="2"/>
    <x v="0"/>
    <x v="56"/>
    <x v="57"/>
    <x v="56"/>
    <x v="0"/>
  </r>
  <r>
    <x v="1"/>
    <x v="2"/>
    <x v="7"/>
    <x v="3"/>
    <x v="9"/>
    <x v="7"/>
    <x v="8"/>
    <x v="0"/>
    <x v="1"/>
    <x v="6"/>
    <x v="0"/>
    <x v="8"/>
    <x v="2"/>
    <x v="0"/>
    <x v="1"/>
    <x v="4"/>
    <x v="11"/>
    <x v="0"/>
  </r>
  <r>
    <x v="1"/>
    <x v="2"/>
    <x v="7"/>
    <x v="3"/>
    <x v="9"/>
    <x v="7"/>
    <x v="8"/>
    <x v="0"/>
    <x v="1"/>
    <x v="6"/>
    <x v="0"/>
    <x v="8"/>
    <x v="2"/>
    <x v="0"/>
    <x v="74"/>
    <x v="71"/>
    <x v="76"/>
    <x v="0"/>
  </r>
  <r>
    <x v="1"/>
    <x v="2"/>
    <x v="7"/>
    <x v="3"/>
    <x v="9"/>
    <x v="7"/>
    <x v="8"/>
    <x v="0"/>
    <x v="1"/>
    <x v="6"/>
    <x v="0"/>
    <x v="8"/>
    <x v="2"/>
    <x v="0"/>
    <x v="73"/>
    <x v="74"/>
    <x v="68"/>
    <x v="0"/>
  </r>
  <r>
    <x v="1"/>
    <x v="2"/>
    <x v="7"/>
    <x v="3"/>
    <x v="9"/>
    <x v="7"/>
    <x v="8"/>
    <x v="0"/>
    <x v="1"/>
    <x v="6"/>
    <x v="0"/>
    <x v="8"/>
    <x v="2"/>
    <x v="0"/>
    <x v="32"/>
    <x v="34"/>
    <x v="38"/>
    <x v="0"/>
  </r>
  <r>
    <x v="1"/>
    <x v="2"/>
    <x v="7"/>
    <x v="3"/>
    <x v="9"/>
    <x v="7"/>
    <x v="8"/>
    <x v="0"/>
    <x v="1"/>
    <x v="6"/>
    <x v="0"/>
    <x v="8"/>
    <x v="2"/>
    <x v="0"/>
    <x v="84"/>
    <x v="90"/>
    <x v="81"/>
    <x v="3"/>
  </r>
  <r>
    <x v="1"/>
    <x v="2"/>
    <x v="7"/>
    <x v="3"/>
    <x v="9"/>
    <x v="7"/>
    <x v="8"/>
    <x v="0"/>
    <x v="1"/>
    <x v="6"/>
    <x v="0"/>
    <x v="8"/>
    <x v="2"/>
    <x v="0"/>
    <x v="59"/>
    <x v="65"/>
    <x v="34"/>
    <x v="1"/>
  </r>
  <r>
    <x v="1"/>
    <x v="2"/>
    <x v="7"/>
    <x v="3"/>
    <x v="9"/>
    <x v="7"/>
    <x v="8"/>
    <x v="0"/>
    <x v="1"/>
    <x v="6"/>
    <x v="0"/>
    <x v="8"/>
    <x v="2"/>
    <x v="0"/>
    <x v="27"/>
    <x v="26"/>
    <x v="21"/>
    <x v="2"/>
  </r>
  <r>
    <x v="1"/>
    <x v="2"/>
    <x v="7"/>
    <x v="3"/>
    <x v="9"/>
    <x v="7"/>
    <x v="8"/>
    <x v="0"/>
    <x v="1"/>
    <x v="6"/>
    <x v="0"/>
    <x v="8"/>
    <x v="0"/>
    <x v="0"/>
    <x v="35"/>
    <x v="42"/>
    <x v="28"/>
    <x v="1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86"/>
    <x v="85"/>
    <x v="6"/>
    <x v="1"/>
  </r>
  <r>
    <x v="1"/>
    <x v="2"/>
    <x v="7"/>
    <x v="3"/>
    <x v="9"/>
    <x v="7"/>
    <x v="8"/>
    <x v="0"/>
    <x v="1"/>
    <x v="6"/>
    <x v="0"/>
    <x v="8"/>
    <x v="2"/>
    <x v="0"/>
    <x v="71"/>
    <x v="76"/>
    <x v="42"/>
    <x v="7"/>
  </r>
  <r>
    <x v="1"/>
    <x v="2"/>
    <x v="7"/>
    <x v="3"/>
    <x v="9"/>
    <x v="7"/>
    <x v="8"/>
    <x v="0"/>
    <x v="1"/>
    <x v="6"/>
    <x v="0"/>
    <x v="8"/>
    <x v="0"/>
    <x v="0"/>
    <x v="80"/>
    <x v="82"/>
    <x v="15"/>
    <x v="4"/>
  </r>
  <r>
    <x v="1"/>
    <x v="2"/>
    <x v="7"/>
    <x v="3"/>
    <x v="9"/>
    <x v="7"/>
    <x v="8"/>
    <x v="0"/>
    <x v="1"/>
    <x v="6"/>
    <x v="0"/>
    <x v="8"/>
    <x v="2"/>
    <x v="0"/>
    <x v="64"/>
    <x v="77"/>
    <x v="75"/>
    <x v="5"/>
  </r>
  <r>
    <x v="1"/>
    <x v="2"/>
    <x v="7"/>
    <x v="3"/>
    <x v="9"/>
    <x v="7"/>
    <x v="8"/>
    <x v="0"/>
    <x v="1"/>
    <x v="6"/>
    <x v="0"/>
    <x v="8"/>
    <x v="0"/>
    <x v="0"/>
    <x v="35"/>
    <x v="42"/>
    <x v="28"/>
    <x v="1"/>
  </r>
  <r>
    <x v="1"/>
    <x v="2"/>
    <x v="7"/>
    <x v="3"/>
    <x v="9"/>
    <x v="7"/>
    <x v="8"/>
    <x v="0"/>
    <x v="1"/>
    <x v="6"/>
    <x v="0"/>
    <x v="8"/>
    <x v="2"/>
    <x v="0"/>
    <x v="56"/>
    <x v="57"/>
    <x v="56"/>
    <x v="3"/>
  </r>
  <r>
    <x v="1"/>
    <x v="2"/>
    <x v="7"/>
    <x v="3"/>
    <x v="9"/>
    <x v="7"/>
    <x v="8"/>
    <x v="0"/>
    <x v="1"/>
    <x v="6"/>
    <x v="0"/>
    <x v="8"/>
    <x v="2"/>
    <x v="0"/>
    <x v="32"/>
    <x v="34"/>
    <x v="38"/>
    <x v="2"/>
  </r>
  <r>
    <x v="1"/>
    <x v="2"/>
    <x v="7"/>
    <x v="3"/>
    <x v="9"/>
    <x v="7"/>
    <x v="8"/>
    <x v="0"/>
    <x v="1"/>
    <x v="6"/>
    <x v="0"/>
    <x v="8"/>
    <x v="2"/>
    <x v="0"/>
    <x v="39"/>
    <x v="37"/>
    <x v="57"/>
    <x v="1"/>
  </r>
  <r>
    <x v="1"/>
    <x v="2"/>
    <x v="7"/>
    <x v="3"/>
    <x v="9"/>
    <x v="7"/>
    <x v="8"/>
    <x v="0"/>
    <x v="1"/>
    <x v="6"/>
    <x v="0"/>
    <x v="8"/>
    <x v="2"/>
    <x v="0"/>
    <x v="66"/>
    <x v="62"/>
    <x v="5"/>
    <x v="5"/>
  </r>
  <r>
    <x v="1"/>
    <x v="2"/>
    <x v="7"/>
    <x v="3"/>
    <x v="9"/>
    <x v="7"/>
    <x v="8"/>
    <x v="0"/>
    <x v="1"/>
    <x v="6"/>
    <x v="0"/>
    <x v="8"/>
    <x v="2"/>
    <x v="0"/>
    <x v="76"/>
    <x v="80"/>
    <x v="8"/>
    <x v="10"/>
  </r>
  <r>
    <x v="1"/>
    <x v="2"/>
    <x v="7"/>
    <x v="3"/>
    <x v="9"/>
    <x v="7"/>
    <x v="8"/>
    <x v="0"/>
    <x v="1"/>
    <x v="6"/>
    <x v="0"/>
    <x v="8"/>
    <x v="2"/>
    <x v="0"/>
    <x v="38"/>
    <x v="43"/>
    <x v="0"/>
    <x v="1"/>
  </r>
  <r>
    <x v="1"/>
    <x v="2"/>
    <x v="7"/>
    <x v="3"/>
    <x v="9"/>
    <x v="7"/>
    <x v="8"/>
    <x v="0"/>
    <x v="1"/>
    <x v="6"/>
    <x v="0"/>
    <x v="8"/>
    <x v="2"/>
    <x v="0"/>
    <x v="24"/>
    <x v="24"/>
    <x v="3"/>
    <x v="1"/>
  </r>
  <r>
    <x v="1"/>
    <x v="2"/>
    <x v="7"/>
    <x v="3"/>
    <x v="9"/>
    <x v="7"/>
    <x v="8"/>
    <x v="0"/>
    <x v="1"/>
    <x v="6"/>
    <x v="0"/>
    <x v="8"/>
    <x v="0"/>
    <x v="0"/>
    <x v="17"/>
    <x v="13"/>
    <x v="58"/>
    <x v="1"/>
  </r>
  <r>
    <x v="1"/>
    <x v="2"/>
    <x v="7"/>
    <x v="3"/>
    <x v="9"/>
    <x v="7"/>
    <x v="8"/>
    <x v="0"/>
    <x v="1"/>
    <x v="6"/>
    <x v="0"/>
    <x v="8"/>
    <x v="0"/>
    <x v="0"/>
    <x v="2"/>
    <x v="8"/>
    <x v="77"/>
    <x v="8"/>
  </r>
  <r>
    <x v="1"/>
    <x v="2"/>
    <x v="6"/>
    <x v="5"/>
    <x v="8"/>
    <x v="10"/>
    <x v="10"/>
    <x v="3"/>
    <x v="8"/>
    <x v="2"/>
    <x v="0"/>
    <x v="6"/>
    <x v="1"/>
    <x v="0"/>
    <x v="80"/>
    <x v="82"/>
    <x v="15"/>
    <x v="3"/>
  </r>
  <r>
    <x v="1"/>
    <x v="2"/>
    <x v="6"/>
    <x v="5"/>
    <x v="8"/>
    <x v="10"/>
    <x v="10"/>
    <x v="3"/>
    <x v="8"/>
    <x v="2"/>
    <x v="0"/>
    <x v="6"/>
    <x v="1"/>
    <x v="0"/>
    <x v="86"/>
    <x v="85"/>
    <x v="6"/>
    <x v="1"/>
  </r>
  <r>
    <x v="1"/>
    <x v="2"/>
    <x v="6"/>
    <x v="5"/>
    <x v="8"/>
    <x v="10"/>
    <x v="10"/>
    <x v="3"/>
    <x v="8"/>
    <x v="2"/>
    <x v="0"/>
    <x v="6"/>
    <x v="1"/>
    <x v="0"/>
    <x v="9"/>
    <x v="11"/>
    <x v="29"/>
    <x v="23"/>
  </r>
  <r>
    <x v="1"/>
    <x v="2"/>
    <x v="6"/>
    <x v="5"/>
    <x v="8"/>
    <x v="10"/>
    <x v="10"/>
    <x v="3"/>
    <x v="8"/>
    <x v="2"/>
    <x v="0"/>
    <x v="6"/>
    <x v="1"/>
    <x v="0"/>
    <x v="10"/>
    <x v="21"/>
    <x v="66"/>
    <x v="1"/>
  </r>
  <r>
    <x v="1"/>
    <x v="2"/>
    <x v="6"/>
    <x v="5"/>
    <x v="8"/>
    <x v="10"/>
    <x v="10"/>
    <x v="3"/>
    <x v="8"/>
    <x v="2"/>
    <x v="0"/>
    <x v="6"/>
    <x v="1"/>
    <x v="0"/>
    <x v="76"/>
    <x v="80"/>
    <x v="8"/>
    <x v="1"/>
  </r>
  <r>
    <x v="1"/>
    <x v="2"/>
    <x v="6"/>
    <x v="5"/>
    <x v="8"/>
    <x v="10"/>
    <x v="10"/>
    <x v="3"/>
    <x v="8"/>
    <x v="2"/>
    <x v="0"/>
    <x v="6"/>
    <x v="2"/>
    <x v="0"/>
    <x v="76"/>
    <x v="80"/>
    <x v="8"/>
    <x v="24"/>
  </r>
  <r>
    <x v="1"/>
    <x v="2"/>
    <x v="6"/>
    <x v="5"/>
    <x v="8"/>
    <x v="10"/>
    <x v="10"/>
    <x v="3"/>
    <x v="8"/>
    <x v="2"/>
    <x v="0"/>
    <x v="6"/>
    <x v="2"/>
    <x v="0"/>
    <x v="26"/>
    <x v="27"/>
    <x v="31"/>
    <x v="3"/>
  </r>
  <r>
    <x v="1"/>
    <x v="2"/>
    <x v="6"/>
    <x v="5"/>
    <x v="8"/>
    <x v="10"/>
    <x v="10"/>
    <x v="3"/>
    <x v="8"/>
    <x v="2"/>
    <x v="0"/>
    <x v="6"/>
    <x v="2"/>
    <x v="0"/>
    <x v="64"/>
    <x v="77"/>
    <x v="75"/>
    <x v="16"/>
  </r>
  <r>
    <x v="1"/>
    <x v="2"/>
    <x v="6"/>
    <x v="5"/>
    <x v="8"/>
    <x v="10"/>
    <x v="10"/>
    <x v="3"/>
    <x v="8"/>
    <x v="2"/>
    <x v="0"/>
    <x v="6"/>
    <x v="2"/>
    <x v="0"/>
    <x v="35"/>
    <x v="42"/>
    <x v="28"/>
    <x v="1"/>
  </r>
  <r>
    <x v="1"/>
    <x v="2"/>
    <x v="6"/>
    <x v="5"/>
    <x v="8"/>
    <x v="10"/>
    <x v="10"/>
    <x v="3"/>
    <x v="8"/>
    <x v="2"/>
    <x v="0"/>
    <x v="6"/>
    <x v="2"/>
    <x v="0"/>
    <x v="71"/>
    <x v="76"/>
    <x v="42"/>
    <x v="3"/>
  </r>
  <r>
    <x v="1"/>
    <x v="2"/>
    <x v="6"/>
    <x v="5"/>
    <x v="8"/>
    <x v="10"/>
    <x v="10"/>
    <x v="3"/>
    <x v="8"/>
    <x v="2"/>
    <x v="0"/>
    <x v="6"/>
    <x v="2"/>
    <x v="0"/>
    <x v="66"/>
    <x v="62"/>
    <x v="5"/>
    <x v="5"/>
  </r>
  <r>
    <x v="1"/>
    <x v="2"/>
    <x v="6"/>
    <x v="5"/>
    <x v="8"/>
    <x v="10"/>
    <x v="10"/>
    <x v="3"/>
    <x v="8"/>
    <x v="2"/>
    <x v="0"/>
    <x v="6"/>
    <x v="2"/>
    <x v="0"/>
    <x v="1"/>
    <x v="4"/>
    <x v="11"/>
    <x v="3"/>
  </r>
  <r>
    <x v="1"/>
    <x v="2"/>
    <x v="6"/>
    <x v="5"/>
    <x v="8"/>
    <x v="10"/>
    <x v="10"/>
    <x v="3"/>
    <x v="8"/>
    <x v="2"/>
    <x v="0"/>
    <x v="6"/>
    <x v="2"/>
    <x v="0"/>
    <x v="57"/>
    <x v="58"/>
    <x v="46"/>
    <x v="1"/>
  </r>
  <r>
    <x v="1"/>
    <x v="2"/>
    <x v="6"/>
    <x v="5"/>
    <x v="8"/>
    <x v="10"/>
    <x v="10"/>
    <x v="3"/>
    <x v="8"/>
    <x v="2"/>
    <x v="0"/>
    <x v="6"/>
    <x v="2"/>
    <x v="0"/>
    <x v="79"/>
    <x v="81"/>
    <x v="65"/>
    <x v="1"/>
  </r>
  <r>
    <x v="1"/>
    <x v="2"/>
    <x v="6"/>
    <x v="5"/>
    <x v="8"/>
    <x v="10"/>
    <x v="10"/>
    <x v="3"/>
    <x v="8"/>
    <x v="2"/>
    <x v="0"/>
    <x v="6"/>
    <x v="2"/>
    <x v="0"/>
    <x v="32"/>
    <x v="34"/>
    <x v="38"/>
    <x v="1"/>
  </r>
  <r>
    <x v="1"/>
    <x v="2"/>
    <x v="6"/>
    <x v="5"/>
    <x v="8"/>
    <x v="10"/>
    <x v="10"/>
    <x v="3"/>
    <x v="8"/>
    <x v="2"/>
    <x v="0"/>
    <x v="6"/>
    <x v="2"/>
    <x v="0"/>
    <x v="17"/>
    <x v="13"/>
    <x v="58"/>
    <x v="1"/>
  </r>
  <r>
    <x v="1"/>
    <x v="2"/>
    <x v="6"/>
    <x v="5"/>
    <x v="8"/>
    <x v="10"/>
    <x v="10"/>
    <x v="3"/>
    <x v="8"/>
    <x v="2"/>
    <x v="0"/>
    <x v="6"/>
    <x v="2"/>
    <x v="0"/>
    <x v="36"/>
    <x v="39"/>
    <x v="78"/>
    <x v="1"/>
  </r>
  <r>
    <x v="1"/>
    <x v="2"/>
    <x v="6"/>
    <x v="5"/>
    <x v="8"/>
    <x v="10"/>
    <x v="10"/>
    <x v="3"/>
    <x v="8"/>
    <x v="2"/>
    <x v="0"/>
    <x v="6"/>
    <x v="2"/>
    <x v="0"/>
    <x v="74"/>
    <x v="71"/>
    <x v="76"/>
    <x v="1"/>
  </r>
  <r>
    <x v="1"/>
    <x v="2"/>
    <x v="6"/>
    <x v="5"/>
    <x v="8"/>
    <x v="10"/>
    <x v="10"/>
    <x v="3"/>
    <x v="8"/>
    <x v="2"/>
    <x v="0"/>
    <x v="6"/>
    <x v="0"/>
    <x v="0"/>
    <x v="25"/>
    <x v="25"/>
    <x v="39"/>
    <x v="0"/>
  </r>
  <r>
    <x v="0"/>
    <x v="2"/>
    <x v="10"/>
    <x v="2"/>
    <x v="2"/>
    <x v="0"/>
    <x v="0"/>
    <x v="2"/>
    <x v="3"/>
    <x v="7"/>
    <x v="1"/>
    <x v="0"/>
    <x v="1"/>
    <x v="0"/>
    <x v="35"/>
    <x v="42"/>
    <x v="28"/>
    <x v="8"/>
  </r>
  <r>
    <x v="0"/>
    <x v="2"/>
    <x v="10"/>
    <x v="2"/>
    <x v="2"/>
    <x v="0"/>
    <x v="0"/>
    <x v="2"/>
    <x v="3"/>
    <x v="7"/>
    <x v="1"/>
    <x v="0"/>
    <x v="1"/>
    <x v="0"/>
    <x v="86"/>
    <x v="85"/>
    <x v="6"/>
    <x v="4"/>
  </r>
  <r>
    <x v="0"/>
    <x v="2"/>
    <x v="10"/>
    <x v="2"/>
    <x v="2"/>
    <x v="0"/>
    <x v="0"/>
    <x v="2"/>
    <x v="3"/>
    <x v="7"/>
    <x v="1"/>
    <x v="0"/>
    <x v="1"/>
    <x v="0"/>
    <x v="78"/>
    <x v="78"/>
    <x v="48"/>
    <x v="4"/>
  </r>
  <r>
    <x v="0"/>
    <x v="2"/>
    <x v="10"/>
    <x v="2"/>
    <x v="2"/>
    <x v="0"/>
    <x v="0"/>
    <x v="2"/>
    <x v="3"/>
    <x v="7"/>
    <x v="1"/>
    <x v="0"/>
    <x v="1"/>
    <x v="0"/>
    <x v="39"/>
    <x v="37"/>
    <x v="57"/>
    <x v="1"/>
  </r>
  <r>
    <x v="0"/>
    <x v="2"/>
    <x v="10"/>
    <x v="2"/>
    <x v="2"/>
    <x v="0"/>
    <x v="0"/>
    <x v="2"/>
    <x v="3"/>
    <x v="7"/>
    <x v="1"/>
    <x v="0"/>
    <x v="2"/>
    <x v="0"/>
    <x v="56"/>
    <x v="57"/>
    <x v="56"/>
    <x v="10"/>
  </r>
  <r>
    <x v="0"/>
    <x v="2"/>
    <x v="10"/>
    <x v="2"/>
    <x v="2"/>
    <x v="0"/>
    <x v="0"/>
    <x v="2"/>
    <x v="3"/>
    <x v="7"/>
    <x v="1"/>
    <x v="0"/>
    <x v="2"/>
    <x v="0"/>
    <x v="49"/>
    <x v="50"/>
    <x v="59"/>
    <x v="48"/>
  </r>
  <r>
    <x v="0"/>
    <x v="2"/>
    <x v="10"/>
    <x v="2"/>
    <x v="2"/>
    <x v="0"/>
    <x v="0"/>
    <x v="2"/>
    <x v="3"/>
    <x v="7"/>
    <x v="1"/>
    <x v="0"/>
    <x v="2"/>
    <x v="0"/>
    <x v="61"/>
    <x v="72"/>
    <x v="60"/>
    <x v="14"/>
  </r>
  <r>
    <x v="0"/>
    <x v="2"/>
    <x v="10"/>
    <x v="2"/>
    <x v="2"/>
    <x v="0"/>
    <x v="0"/>
    <x v="2"/>
    <x v="3"/>
    <x v="7"/>
    <x v="1"/>
    <x v="0"/>
    <x v="2"/>
    <x v="0"/>
    <x v="11"/>
    <x v="14"/>
    <x v="30"/>
    <x v="3"/>
  </r>
  <r>
    <x v="0"/>
    <x v="2"/>
    <x v="10"/>
    <x v="2"/>
    <x v="2"/>
    <x v="0"/>
    <x v="0"/>
    <x v="2"/>
    <x v="3"/>
    <x v="7"/>
    <x v="1"/>
    <x v="0"/>
    <x v="2"/>
    <x v="0"/>
    <x v="40"/>
    <x v="36"/>
    <x v="49"/>
    <x v="20"/>
  </r>
  <r>
    <x v="0"/>
    <x v="2"/>
    <x v="10"/>
    <x v="2"/>
    <x v="2"/>
    <x v="0"/>
    <x v="0"/>
    <x v="2"/>
    <x v="3"/>
    <x v="7"/>
    <x v="1"/>
    <x v="0"/>
    <x v="2"/>
    <x v="0"/>
    <x v="34"/>
    <x v="41"/>
    <x v="44"/>
    <x v="2"/>
  </r>
  <r>
    <x v="0"/>
    <x v="2"/>
    <x v="10"/>
    <x v="2"/>
    <x v="2"/>
    <x v="0"/>
    <x v="0"/>
    <x v="2"/>
    <x v="3"/>
    <x v="7"/>
    <x v="1"/>
    <x v="0"/>
    <x v="2"/>
    <x v="0"/>
    <x v="66"/>
    <x v="62"/>
    <x v="5"/>
    <x v="21"/>
  </r>
  <r>
    <x v="0"/>
    <x v="2"/>
    <x v="10"/>
    <x v="2"/>
    <x v="2"/>
    <x v="0"/>
    <x v="0"/>
    <x v="2"/>
    <x v="3"/>
    <x v="7"/>
    <x v="1"/>
    <x v="0"/>
    <x v="2"/>
    <x v="0"/>
    <x v="6"/>
    <x v="1"/>
    <x v="85"/>
    <x v="11"/>
  </r>
  <r>
    <x v="0"/>
    <x v="2"/>
    <x v="10"/>
    <x v="2"/>
    <x v="2"/>
    <x v="0"/>
    <x v="0"/>
    <x v="2"/>
    <x v="3"/>
    <x v="7"/>
    <x v="1"/>
    <x v="0"/>
    <x v="2"/>
    <x v="0"/>
    <x v="1"/>
    <x v="4"/>
    <x v="11"/>
    <x v="5"/>
  </r>
  <r>
    <x v="0"/>
    <x v="2"/>
    <x v="10"/>
    <x v="2"/>
    <x v="2"/>
    <x v="0"/>
    <x v="0"/>
    <x v="2"/>
    <x v="3"/>
    <x v="7"/>
    <x v="1"/>
    <x v="0"/>
    <x v="2"/>
    <x v="0"/>
    <x v="69"/>
    <x v="69"/>
    <x v="52"/>
    <x v="14"/>
  </r>
  <r>
    <x v="0"/>
    <x v="2"/>
    <x v="10"/>
    <x v="2"/>
    <x v="2"/>
    <x v="0"/>
    <x v="0"/>
    <x v="2"/>
    <x v="3"/>
    <x v="7"/>
    <x v="1"/>
    <x v="0"/>
    <x v="2"/>
    <x v="0"/>
    <x v="44"/>
    <x v="45"/>
    <x v="35"/>
    <x v="6"/>
  </r>
  <r>
    <x v="0"/>
    <x v="2"/>
    <x v="10"/>
    <x v="2"/>
    <x v="2"/>
    <x v="0"/>
    <x v="0"/>
    <x v="2"/>
    <x v="3"/>
    <x v="7"/>
    <x v="1"/>
    <x v="0"/>
    <x v="2"/>
    <x v="0"/>
    <x v="37"/>
    <x v="60"/>
    <x v="0"/>
    <x v="6"/>
  </r>
  <r>
    <x v="0"/>
    <x v="2"/>
    <x v="10"/>
    <x v="2"/>
    <x v="2"/>
    <x v="0"/>
    <x v="0"/>
    <x v="2"/>
    <x v="3"/>
    <x v="7"/>
    <x v="1"/>
    <x v="0"/>
    <x v="2"/>
    <x v="0"/>
    <x v="4"/>
    <x v="5"/>
    <x v="64"/>
    <x v="3"/>
  </r>
  <r>
    <x v="0"/>
    <x v="2"/>
    <x v="10"/>
    <x v="2"/>
    <x v="2"/>
    <x v="0"/>
    <x v="0"/>
    <x v="2"/>
    <x v="3"/>
    <x v="7"/>
    <x v="1"/>
    <x v="0"/>
    <x v="2"/>
    <x v="0"/>
    <x v="26"/>
    <x v="27"/>
    <x v="31"/>
    <x v="1"/>
  </r>
  <r>
    <x v="0"/>
    <x v="2"/>
    <x v="10"/>
    <x v="2"/>
    <x v="2"/>
    <x v="0"/>
    <x v="0"/>
    <x v="2"/>
    <x v="3"/>
    <x v="7"/>
    <x v="1"/>
    <x v="0"/>
    <x v="2"/>
    <x v="0"/>
    <x v="5"/>
    <x v="6"/>
    <x v="69"/>
    <x v="1"/>
  </r>
  <r>
    <x v="0"/>
    <x v="2"/>
    <x v="10"/>
    <x v="2"/>
    <x v="2"/>
    <x v="0"/>
    <x v="0"/>
    <x v="2"/>
    <x v="3"/>
    <x v="7"/>
    <x v="1"/>
    <x v="0"/>
    <x v="2"/>
    <x v="0"/>
    <x v="45"/>
    <x v="48"/>
    <x v="7"/>
    <x v="3"/>
  </r>
  <r>
    <x v="0"/>
    <x v="2"/>
    <x v="10"/>
    <x v="2"/>
    <x v="2"/>
    <x v="0"/>
    <x v="0"/>
    <x v="2"/>
    <x v="3"/>
    <x v="7"/>
    <x v="1"/>
    <x v="0"/>
    <x v="2"/>
    <x v="0"/>
    <x v="76"/>
    <x v="80"/>
    <x v="8"/>
    <x v="2"/>
  </r>
  <r>
    <x v="0"/>
    <x v="2"/>
    <x v="10"/>
    <x v="2"/>
    <x v="2"/>
    <x v="0"/>
    <x v="0"/>
    <x v="2"/>
    <x v="3"/>
    <x v="7"/>
    <x v="1"/>
    <x v="0"/>
    <x v="2"/>
    <x v="0"/>
    <x v="88"/>
    <x v="89"/>
    <x v="53"/>
    <x v="5"/>
  </r>
  <r>
    <x v="0"/>
    <x v="2"/>
    <x v="10"/>
    <x v="2"/>
    <x v="2"/>
    <x v="0"/>
    <x v="0"/>
    <x v="2"/>
    <x v="3"/>
    <x v="7"/>
    <x v="1"/>
    <x v="0"/>
    <x v="2"/>
    <x v="0"/>
    <x v="84"/>
    <x v="90"/>
    <x v="81"/>
    <x v="1"/>
  </r>
  <r>
    <x v="0"/>
    <x v="2"/>
    <x v="10"/>
    <x v="2"/>
    <x v="2"/>
    <x v="0"/>
    <x v="0"/>
    <x v="2"/>
    <x v="3"/>
    <x v="7"/>
    <x v="1"/>
    <x v="0"/>
    <x v="2"/>
    <x v="0"/>
    <x v="22"/>
    <x v="22"/>
    <x v="2"/>
    <x v="1"/>
  </r>
  <r>
    <x v="0"/>
    <x v="2"/>
    <x v="4"/>
    <x v="8"/>
    <x v="0"/>
    <x v="2"/>
    <x v="1"/>
    <x v="1"/>
    <x v="5"/>
    <x v="3"/>
    <x v="1"/>
    <x v="5"/>
    <x v="1"/>
    <x v="1"/>
    <x v="35"/>
    <x v="42"/>
    <x v="28"/>
    <x v="6"/>
  </r>
  <r>
    <x v="0"/>
    <x v="2"/>
    <x v="4"/>
    <x v="8"/>
    <x v="0"/>
    <x v="2"/>
    <x v="1"/>
    <x v="1"/>
    <x v="5"/>
    <x v="3"/>
    <x v="1"/>
    <x v="5"/>
    <x v="1"/>
    <x v="1"/>
    <x v="2"/>
    <x v="8"/>
    <x v="77"/>
    <x v="11"/>
  </r>
  <r>
    <x v="0"/>
    <x v="2"/>
    <x v="4"/>
    <x v="8"/>
    <x v="0"/>
    <x v="2"/>
    <x v="1"/>
    <x v="1"/>
    <x v="5"/>
    <x v="3"/>
    <x v="1"/>
    <x v="5"/>
    <x v="2"/>
    <x v="1"/>
    <x v="49"/>
    <x v="50"/>
    <x v="59"/>
    <x v="47"/>
  </r>
  <r>
    <x v="0"/>
    <x v="2"/>
    <x v="4"/>
    <x v="8"/>
    <x v="0"/>
    <x v="2"/>
    <x v="1"/>
    <x v="1"/>
    <x v="5"/>
    <x v="3"/>
    <x v="1"/>
    <x v="5"/>
    <x v="2"/>
    <x v="1"/>
    <x v="69"/>
    <x v="69"/>
    <x v="52"/>
    <x v="7"/>
  </r>
  <r>
    <x v="0"/>
    <x v="2"/>
    <x v="4"/>
    <x v="8"/>
    <x v="0"/>
    <x v="2"/>
    <x v="1"/>
    <x v="1"/>
    <x v="5"/>
    <x v="3"/>
    <x v="1"/>
    <x v="5"/>
    <x v="2"/>
    <x v="1"/>
    <x v="34"/>
    <x v="41"/>
    <x v="44"/>
    <x v="13"/>
  </r>
  <r>
    <x v="0"/>
    <x v="2"/>
    <x v="4"/>
    <x v="8"/>
    <x v="0"/>
    <x v="2"/>
    <x v="1"/>
    <x v="1"/>
    <x v="5"/>
    <x v="3"/>
    <x v="1"/>
    <x v="5"/>
    <x v="2"/>
    <x v="1"/>
    <x v="41"/>
    <x v="38"/>
    <x v="17"/>
    <x v="5"/>
  </r>
  <r>
    <x v="0"/>
    <x v="2"/>
    <x v="4"/>
    <x v="8"/>
    <x v="0"/>
    <x v="2"/>
    <x v="1"/>
    <x v="1"/>
    <x v="5"/>
    <x v="3"/>
    <x v="1"/>
    <x v="5"/>
    <x v="2"/>
    <x v="1"/>
    <x v="26"/>
    <x v="27"/>
    <x v="31"/>
    <x v="12"/>
  </r>
  <r>
    <x v="0"/>
    <x v="2"/>
    <x v="4"/>
    <x v="8"/>
    <x v="0"/>
    <x v="2"/>
    <x v="1"/>
    <x v="1"/>
    <x v="5"/>
    <x v="3"/>
    <x v="1"/>
    <x v="5"/>
    <x v="2"/>
    <x v="1"/>
    <x v="4"/>
    <x v="5"/>
    <x v="64"/>
    <x v="4"/>
  </r>
  <r>
    <x v="0"/>
    <x v="2"/>
    <x v="4"/>
    <x v="8"/>
    <x v="0"/>
    <x v="2"/>
    <x v="1"/>
    <x v="1"/>
    <x v="5"/>
    <x v="3"/>
    <x v="1"/>
    <x v="5"/>
    <x v="2"/>
    <x v="1"/>
    <x v="37"/>
    <x v="60"/>
    <x v="0"/>
    <x v="1"/>
  </r>
  <r>
    <x v="0"/>
    <x v="2"/>
    <x v="4"/>
    <x v="8"/>
    <x v="0"/>
    <x v="2"/>
    <x v="1"/>
    <x v="1"/>
    <x v="5"/>
    <x v="3"/>
    <x v="1"/>
    <x v="5"/>
    <x v="2"/>
    <x v="1"/>
    <x v="11"/>
    <x v="14"/>
    <x v="30"/>
    <x v="6"/>
  </r>
  <r>
    <x v="0"/>
    <x v="2"/>
    <x v="4"/>
    <x v="8"/>
    <x v="0"/>
    <x v="2"/>
    <x v="1"/>
    <x v="1"/>
    <x v="5"/>
    <x v="3"/>
    <x v="1"/>
    <x v="5"/>
    <x v="2"/>
    <x v="1"/>
    <x v="55"/>
    <x v="56"/>
    <x v="22"/>
    <x v="2"/>
  </r>
  <r>
    <x v="0"/>
    <x v="2"/>
    <x v="4"/>
    <x v="8"/>
    <x v="0"/>
    <x v="2"/>
    <x v="1"/>
    <x v="1"/>
    <x v="5"/>
    <x v="3"/>
    <x v="1"/>
    <x v="5"/>
    <x v="2"/>
    <x v="1"/>
    <x v="56"/>
    <x v="57"/>
    <x v="56"/>
    <x v="3"/>
  </r>
  <r>
    <x v="0"/>
    <x v="2"/>
    <x v="4"/>
    <x v="8"/>
    <x v="0"/>
    <x v="2"/>
    <x v="1"/>
    <x v="1"/>
    <x v="5"/>
    <x v="3"/>
    <x v="1"/>
    <x v="5"/>
    <x v="2"/>
    <x v="1"/>
    <x v="45"/>
    <x v="48"/>
    <x v="7"/>
    <x v="18"/>
  </r>
  <r>
    <x v="0"/>
    <x v="2"/>
    <x v="4"/>
    <x v="8"/>
    <x v="0"/>
    <x v="2"/>
    <x v="1"/>
    <x v="1"/>
    <x v="5"/>
    <x v="3"/>
    <x v="1"/>
    <x v="5"/>
    <x v="2"/>
    <x v="1"/>
    <x v="43"/>
    <x v="40"/>
    <x v="73"/>
    <x v="8"/>
  </r>
  <r>
    <x v="0"/>
    <x v="2"/>
    <x v="4"/>
    <x v="8"/>
    <x v="0"/>
    <x v="2"/>
    <x v="1"/>
    <x v="1"/>
    <x v="5"/>
    <x v="3"/>
    <x v="1"/>
    <x v="5"/>
    <x v="2"/>
    <x v="1"/>
    <x v="13"/>
    <x v="12"/>
    <x v="87"/>
    <x v="4"/>
  </r>
  <r>
    <x v="0"/>
    <x v="2"/>
    <x v="4"/>
    <x v="8"/>
    <x v="0"/>
    <x v="2"/>
    <x v="1"/>
    <x v="1"/>
    <x v="5"/>
    <x v="3"/>
    <x v="1"/>
    <x v="5"/>
    <x v="2"/>
    <x v="1"/>
    <x v="40"/>
    <x v="36"/>
    <x v="49"/>
    <x v="8"/>
  </r>
  <r>
    <x v="0"/>
    <x v="2"/>
    <x v="4"/>
    <x v="8"/>
    <x v="0"/>
    <x v="2"/>
    <x v="1"/>
    <x v="1"/>
    <x v="5"/>
    <x v="3"/>
    <x v="1"/>
    <x v="5"/>
    <x v="2"/>
    <x v="1"/>
    <x v="88"/>
    <x v="89"/>
    <x v="53"/>
    <x v="2"/>
  </r>
  <r>
    <x v="0"/>
    <x v="2"/>
    <x v="4"/>
    <x v="8"/>
    <x v="0"/>
    <x v="2"/>
    <x v="1"/>
    <x v="1"/>
    <x v="5"/>
    <x v="3"/>
    <x v="1"/>
    <x v="5"/>
    <x v="2"/>
    <x v="1"/>
    <x v="3"/>
    <x v="2"/>
    <x v="83"/>
    <x v="3"/>
  </r>
  <r>
    <x v="0"/>
    <x v="2"/>
    <x v="4"/>
    <x v="8"/>
    <x v="0"/>
    <x v="2"/>
    <x v="1"/>
    <x v="1"/>
    <x v="5"/>
    <x v="3"/>
    <x v="1"/>
    <x v="5"/>
    <x v="2"/>
    <x v="1"/>
    <x v="19"/>
    <x v="20"/>
    <x v="26"/>
    <x v="1"/>
  </r>
  <r>
    <x v="0"/>
    <x v="2"/>
    <x v="4"/>
    <x v="8"/>
    <x v="0"/>
    <x v="2"/>
    <x v="1"/>
    <x v="1"/>
    <x v="5"/>
    <x v="3"/>
    <x v="1"/>
    <x v="5"/>
    <x v="2"/>
    <x v="1"/>
    <x v="20"/>
    <x v="29"/>
    <x v="84"/>
    <x v="2"/>
  </r>
  <r>
    <x v="0"/>
    <x v="2"/>
    <x v="4"/>
    <x v="8"/>
    <x v="0"/>
    <x v="2"/>
    <x v="1"/>
    <x v="1"/>
    <x v="5"/>
    <x v="3"/>
    <x v="1"/>
    <x v="5"/>
    <x v="2"/>
    <x v="1"/>
    <x v="2"/>
    <x v="3"/>
    <x v="47"/>
    <x v="1"/>
  </r>
  <r>
    <x v="0"/>
    <x v="2"/>
    <x v="4"/>
    <x v="8"/>
    <x v="0"/>
    <x v="2"/>
    <x v="1"/>
    <x v="1"/>
    <x v="5"/>
    <x v="3"/>
    <x v="1"/>
    <x v="5"/>
    <x v="2"/>
    <x v="1"/>
    <x v="6"/>
    <x v="1"/>
    <x v="85"/>
    <x v="1"/>
  </r>
  <r>
    <x v="0"/>
    <x v="2"/>
    <x v="4"/>
    <x v="8"/>
    <x v="0"/>
    <x v="2"/>
    <x v="1"/>
    <x v="1"/>
    <x v="5"/>
    <x v="3"/>
    <x v="1"/>
    <x v="5"/>
    <x v="0"/>
    <x v="1"/>
    <x v="25"/>
    <x v="25"/>
    <x v="39"/>
    <x v="0"/>
  </r>
  <r>
    <x v="0"/>
    <x v="2"/>
    <x v="5"/>
    <x v="10"/>
    <x v="4"/>
    <x v="5"/>
    <x v="2"/>
    <x v="0"/>
    <x v="6"/>
    <x v="8"/>
    <x v="1"/>
    <x v="6"/>
    <x v="1"/>
    <x v="0"/>
    <x v="35"/>
    <x v="42"/>
    <x v="28"/>
    <x v="2"/>
  </r>
  <r>
    <x v="0"/>
    <x v="2"/>
    <x v="5"/>
    <x v="10"/>
    <x v="4"/>
    <x v="5"/>
    <x v="2"/>
    <x v="0"/>
    <x v="6"/>
    <x v="8"/>
    <x v="1"/>
    <x v="6"/>
    <x v="1"/>
    <x v="0"/>
    <x v="80"/>
    <x v="82"/>
    <x v="15"/>
    <x v="1"/>
  </r>
  <r>
    <x v="0"/>
    <x v="2"/>
    <x v="5"/>
    <x v="10"/>
    <x v="4"/>
    <x v="5"/>
    <x v="2"/>
    <x v="0"/>
    <x v="6"/>
    <x v="8"/>
    <x v="1"/>
    <x v="6"/>
    <x v="2"/>
    <x v="0"/>
    <x v="49"/>
    <x v="50"/>
    <x v="59"/>
    <x v="52"/>
  </r>
  <r>
    <x v="0"/>
    <x v="2"/>
    <x v="5"/>
    <x v="10"/>
    <x v="4"/>
    <x v="5"/>
    <x v="2"/>
    <x v="0"/>
    <x v="6"/>
    <x v="8"/>
    <x v="1"/>
    <x v="6"/>
    <x v="2"/>
    <x v="0"/>
    <x v="66"/>
    <x v="62"/>
    <x v="5"/>
    <x v="6"/>
  </r>
  <r>
    <x v="0"/>
    <x v="2"/>
    <x v="5"/>
    <x v="10"/>
    <x v="4"/>
    <x v="5"/>
    <x v="2"/>
    <x v="0"/>
    <x v="6"/>
    <x v="8"/>
    <x v="1"/>
    <x v="6"/>
    <x v="2"/>
    <x v="0"/>
    <x v="4"/>
    <x v="5"/>
    <x v="64"/>
    <x v="12"/>
  </r>
  <r>
    <x v="0"/>
    <x v="2"/>
    <x v="5"/>
    <x v="10"/>
    <x v="4"/>
    <x v="5"/>
    <x v="2"/>
    <x v="0"/>
    <x v="6"/>
    <x v="8"/>
    <x v="1"/>
    <x v="6"/>
    <x v="2"/>
    <x v="0"/>
    <x v="61"/>
    <x v="72"/>
    <x v="60"/>
    <x v="21"/>
  </r>
  <r>
    <x v="0"/>
    <x v="2"/>
    <x v="5"/>
    <x v="10"/>
    <x v="4"/>
    <x v="5"/>
    <x v="2"/>
    <x v="0"/>
    <x v="6"/>
    <x v="8"/>
    <x v="1"/>
    <x v="6"/>
    <x v="2"/>
    <x v="0"/>
    <x v="1"/>
    <x v="4"/>
    <x v="11"/>
    <x v="17"/>
  </r>
  <r>
    <x v="0"/>
    <x v="2"/>
    <x v="5"/>
    <x v="10"/>
    <x v="4"/>
    <x v="5"/>
    <x v="2"/>
    <x v="0"/>
    <x v="6"/>
    <x v="8"/>
    <x v="1"/>
    <x v="6"/>
    <x v="2"/>
    <x v="0"/>
    <x v="81"/>
    <x v="88"/>
    <x v="43"/>
    <x v="2"/>
  </r>
  <r>
    <x v="0"/>
    <x v="2"/>
    <x v="5"/>
    <x v="10"/>
    <x v="4"/>
    <x v="5"/>
    <x v="2"/>
    <x v="0"/>
    <x v="6"/>
    <x v="8"/>
    <x v="1"/>
    <x v="6"/>
    <x v="2"/>
    <x v="0"/>
    <x v="26"/>
    <x v="27"/>
    <x v="31"/>
    <x v="7"/>
  </r>
  <r>
    <x v="0"/>
    <x v="2"/>
    <x v="5"/>
    <x v="10"/>
    <x v="4"/>
    <x v="5"/>
    <x v="2"/>
    <x v="0"/>
    <x v="6"/>
    <x v="8"/>
    <x v="1"/>
    <x v="6"/>
    <x v="2"/>
    <x v="0"/>
    <x v="56"/>
    <x v="57"/>
    <x v="56"/>
    <x v="12"/>
  </r>
  <r>
    <x v="0"/>
    <x v="2"/>
    <x v="5"/>
    <x v="10"/>
    <x v="4"/>
    <x v="5"/>
    <x v="2"/>
    <x v="0"/>
    <x v="6"/>
    <x v="8"/>
    <x v="1"/>
    <x v="6"/>
    <x v="2"/>
    <x v="0"/>
    <x v="41"/>
    <x v="38"/>
    <x v="17"/>
    <x v="5"/>
  </r>
  <r>
    <x v="0"/>
    <x v="2"/>
    <x v="5"/>
    <x v="10"/>
    <x v="4"/>
    <x v="5"/>
    <x v="2"/>
    <x v="0"/>
    <x v="6"/>
    <x v="8"/>
    <x v="1"/>
    <x v="6"/>
    <x v="2"/>
    <x v="0"/>
    <x v="12"/>
    <x v="19"/>
    <x v="54"/>
    <x v="3"/>
  </r>
  <r>
    <x v="0"/>
    <x v="2"/>
    <x v="5"/>
    <x v="10"/>
    <x v="4"/>
    <x v="5"/>
    <x v="2"/>
    <x v="0"/>
    <x v="6"/>
    <x v="8"/>
    <x v="1"/>
    <x v="6"/>
    <x v="2"/>
    <x v="0"/>
    <x v="11"/>
    <x v="14"/>
    <x v="30"/>
    <x v="1"/>
  </r>
  <r>
    <x v="0"/>
    <x v="2"/>
    <x v="5"/>
    <x v="10"/>
    <x v="4"/>
    <x v="5"/>
    <x v="2"/>
    <x v="0"/>
    <x v="6"/>
    <x v="8"/>
    <x v="1"/>
    <x v="6"/>
    <x v="2"/>
    <x v="0"/>
    <x v="44"/>
    <x v="45"/>
    <x v="35"/>
    <x v="2"/>
  </r>
  <r>
    <x v="0"/>
    <x v="2"/>
    <x v="5"/>
    <x v="10"/>
    <x v="4"/>
    <x v="5"/>
    <x v="2"/>
    <x v="0"/>
    <x v="6"/>
    <x v="8"/>
    <x v="1"/>
    <x v="6"/>
    <x v="2"/>
    <x v="0"/>
    <x v="34"/>
    <x v="41"/>
    <x v="44"/>
    <x v="3"/>
  </r>
  <r>
    <x v="0"/>
    <x v="2"/>
    <x v="5"/>
    <x v="10"/>
    <x v="4"/>
    <x v="5"/>
    <x v="2"/>
    <x v="0"/>
    <x v="6"/>
    <x v="8"/>
    <x v="1"/>
    <x v="6"/>
    <x v="2"/>
    <x v="0"/>
    <x v="76"/>
    <x v="80"/>
    <x v="8"/>
    <x v="21"/>
  </r>
  <r>
    <x v="0"/>
    <x v="2"/>
    <x v="5"/>
    <x v="10"/>
    <x v="4"/>
    <x v="5"/>
    <x v="2"/>
    <x v="0"/>
    <x v="6"/>
    <x v="8"/>
    <x v="1"/>
    <x v="6"/>
    <x v="2"/>
    <x v="0"/>
    <x v="21"/>
    <x v="28"/>
    <x v="62"/>
    <x v="2"/>
  </r>
  <r>
    <x v="0"/>
    <x v="2"/>
    <x v="5"/>
    <x v="10"/>
    <x v="4"/>
    <x v="5"/>
    <x v="2"/>
    <x v="0"/>
    <x v="6"/>
    <x v="8"/>
    <x v="1"/>
    <x v="6"/>
    <x v="2"/>
    <x v="0"/>
    <x v="40"/>
    <x v="36"/>
    <x v="49"/>
    <x v="3"/>
  </r>
  <r>
    <x v="0"/>
    <x v="2"/>
    <x v="5"/>
    <x v="10"/>
    <x v="4"/>
    <x v="5"/>
    <x v="2"/>
    <x v="0"/>
    <x v="6"/>
    <x v="8"/>
    <x v="1"/>
    <x v="6"/>
    <x v="2"/>
    <x v="0"/>
    <x v="55"/>
    <x v="56"/>
    <x v="22"/>
    <x v="3"/>
  </r>
  <r>
    <x v="0"/>
    <x v="2"/>
    <x v="5"/>
    <x v="10"/>
    <x v="4"/>
    <x v="5"/>
    <x v="2"/>
    <x v="0"/>
    <x v="6"/>
    <x v="8"/>
    <x v="1"/>
    <x v="6"/>
    <x v="2"/>
    <x v="0"/>
    <x v="64"/>
    <x v="77"/>
    <x v="75"/>
    <x v="2"/>
  </r>
  <r>
    <x v="0"/>
    <x v="2"/>
    <x v="5"/>
    <x v="10"/>
    <x v="4"/>
    <x v="5"/>
    <x v="2"/>
    <x v="0"/>
    <x v="6"/>
    <x v="8"/>
    <x v="1"/>
    <x v="6"/>
    <x v="0"/>
    <x v="0"/>
    <x v="60"/>
    <x v="70"/>
    <x v="10"/>
    <x v="1"/>
  </r>
  <r>
    <x v="0"/>
    <x v="2"/>
    <x v="5"/>
    <x v="10"/>
    <x v="4"/>
    <x v="5"/>
    <x v="2"/>
    <x v="0"/>
    <x v="6"/>
    <x v="8"/>
    <x v="1"/>
    <x v="6"/>
    <x v="0"/>
    <x v="0"/>
    <x v="25"/>
    <x v="25"/>
    <x v="39"/>
    <x v="0"/>
  </r>
  <r>
    <x v="0"/>
    <x v="2"/>
    <x v="8"/>
    <x v="1"/>
    <x v="1"/>
    <x v="1"/>
    <x v="3"/>
    <x v="1"/>
    <x v="0"/>
    <x v="8"/>
    <x v="1"/>
    <x v="0"/>
    <x v="1"/>
    <x v="0"/>
    <x v="35"/>
    <x v="42"/>
    <x v="28"/>
    <x v="5"/>
  </r>
  <r>
    <x v="0"/>
    <x v="2"/>
    <x v="8"/>
    <x v="1"/>
    <x v="1"/>
    <x v="1"/>
    <x v="3"/>
    <x v="1"/>
    <x v="0"/>
    <x v="8"/>
    <x v="1"/>
    <x v="0"/>
    <x v="2"/>
    <x v="0"/>
    <x v="61"/>
    <x v="72"/>
    <x v="60"/>
    <x v="38"/>
  </r>
  <r>
    <x v="0"/>
    <x v="2"/>
    <x v="8"/>
    <x v="1"/>
    <x v="1"/>
    <x v="1"/>
    <x v="3"/>
    <x v="1"/>
    <x v="0"/>
    <x v="8"/>
    <x v="1"/>
    <x v="0"/>
    <x v="2"/>
    <x v="0"/>
    <x v="4"/>
    <x v="5"/>
    <x v="64"/>
    <x v="4"/>
  </r>
  <r>
    <x v="0"/>
    <x v="2"/>
    <x v="8"/>
    <x v="1"/>
    <x v="1"/>
    <x v="1"/>
    <x v="3"/>
    <x v="1"/>
    <x v="0"/>
    <x v="8"/>
    <x v="1"/>
    <x v="0"/>
    <x v="2"/>
    <x v="0"/>
    <x v="69"/>
    <x v="69"/>
    <x v="52"/>
    <x v="6"/>
  </r>
  <r>
    <x v="0"/>
    <x v="2"/>
    <x v="8"/>
    <x v="1"/>
    <x v="1"/>
    <x v="1"/>
    <x v="3"/>
    <x v="1"/>
    <x v="0"/>
    <x v="8"/>
    <x v="1"/>
    <x v="0"/>
    <x v="2"/>
    <x v="0"/>
    <x v="17"/>
    <x v="13"/>
    <x v="58"/>
    <x v="2"/>
  </r>
  <r>
    <x v="0"/>
    <x v="2"/>
    <x v="8"/>
    <x v="1"/>
    <x v="1"/>
    <x v="1"/>
    <x v="3"/>
    <x v="1"/>
    <x v="0"/>
    <x v="8"/>
    <x v="1"/>
    <x v="0"/>
    <x v="2"/>
    <x v="0"/>
    <x v="71"/>
    <x v="76"/>
    <x v="42"/>
    <x v="4"/>
  </r>
  <r>
    <x v="0"/>
    <x v="2"/>
    <x v="8"/>
    <x v="1"/>
    <x v="1"/>
    <x v="1"/>
    <x v="3"/>
    <x v="1"/>
    <x v="0"/>
    <x v="8"/>
    <x v="1"/>
    <x v="0"/>
    <x v="2"/>
    <x v="0"/>
    <x v="32"/>
    <x v="34"/>
    <x v="38"/>
    <x v="3"/>
  </r>
  <r>
    <x v="0"/>
    <x v="2"/>
    <x v="8"/>
    <x v="1"/>
    <x v="1"/>
    <x v="1"/>
    <x v="3"/>
    <x v="1"/>
    <x v="0"/>
    <x v="8"/>
    <x v="1"/>
    <x v="0"/>
    <x v="2"/>
    <x v="0"/>
    <x v="66"/>
    <x v="62"/>
    <x v="5"/>
    <x v="9"/>
  </r>
  <r>
    <x v="0"/>
    <x v="2"/>
    <x v="8"/>
    <x v="1"/>
    <x v="1"/>
    <x v="1"/>
    <x v="3"/>
    <x v="1"/>
    <x v="0"/>
    <x v="8"/>
    <x v="1"/>
    <x v="0"/>
    <x v="2"/>
    <x v="0"/>
    <x v="1"/>
    <x v="4"/>
    <x v="11"/>
    <x v="15"/>
  </r>
  <r>
    <x v="0"/>
    <x v="2"/>
    <x v="8"/>
    <x v="1"/>
    <x v="1"/>
    <x v="1"/>
    <x v="3"/>
    <x v="1"/>
    <x v="0"/>
    <x v="8"/>
    <x v="1"/>
    <x v="0"/>
    <x v="2"/>
    <x v="0"/>
    <x v="49"/>
    <x v="50"/>
    <x v="59"/>
    <x v="41"/>
  </r>
  <r>
    <x v="0"/>
    <x v="2"/>
    <x v="8"/>
    <x v="1"/>
    <x v="1"/>
    <x v="1"/>
    <x v="3"/>
    <x v="1"/>
    <x v="0"/>
    <x v="8"/>
    <x v="1"/>
    <x v="0"/>
    <x v="0"/>
    <x v="0"/>
    <x v="35"/>
    <x v="42"/>
    <x v="28"/>
    <x v="5"/>
  </r>
  <r>
    <x v="0"/>
    <x v="2"/>
    <x v="8"/>
    <x v="1"/>
    <x v="1"/>
    <x v="1"/>
    <x v="3"/>
    <x v="1"/>
    <x v="0"/>
    <x v="8"/>
    <x v="1"/>
    <x v="0"/>
    <x v="2"/>
    <x v="0"/>
    <x v="34"/>
    <x v="41"/>
    <x v="44"/>
    <x v="1"/>
  </r>
  <r>
    <x v="0"/>
    <x v="2"/>
    <x v="8"/>
    <x v="1"/>
    <x v="1"/>
    <x v="1"/>
    <x v="3"/>
    <x v="1"/>
    <x v="0"/>
    <x v="8"/>
    <x v="1"/>
    <x v="0"/>
    <x v="2"/>
    <x v="0"/>
    <x v="40"/>
    <x v="36"/>
    <x v="49"/>
    <x v="1"/>
  </r>
  <r>
    <x v="0"/>
    <x v="2"/>
    <x v="8"/>
    <x v="1"/>
    <x v="1"/>
    <x v="1"/>
    <x v="3"/>
    <x v="1"/>
    <x v="0"/>
    <x v="8"/>
    <x v="1"/>
    <x v="0"/>
    <x v="2"/>
    <x v="0"/>
    <x v="12"/>
    <x v="19"/>
    <x v="54"/>
    <x v="3"/>
  </r>
  <r>
    <x v="0"/>
    <x v="2"/>
    <x v="8"/>
    <x v="1"/>
    <x v="1"/>
    <x v="1"/>
    <x v="3"/>
    <x v="1"/>
    <x v="0"/>
    <x v="8"/>
    <x v="1"/>
    <x v="0"/>
    <x v="2"/>
    <x v="0"/>
    <x v="26"/>
    <x v="27"/>
    <x v="31"/>
    <x v="2"/>
  </r>
  <r>
    <x v="0"/>
    <x v="2"/>
    <x v="8"/>
    <x v="1"/>
    <x v="1"/>
    <x v="1"/>
    <x v="3"/>
    <x v="1"/>
    <x v="0"/>
    <x v="8"/>
    <x v="1"/>
    <x v="0"/>
    <x v="2"/>
    <x v="0"/>
    <x v="61"/>
    <x v="72"/>
    <x v="60"/>
    <x v="1"/>
  </r>
  <r>
    <x v="0"/>
    <x v="2"/>
    <x v="8"/>
    <x v="1"/>
    <x v="1"/>
    <x v="1"/>
    <x v="3"/>
    <x v="1"/>
    <x v="0"/>
    <x v="8"/>
    <x v="1"/>
    <x v="0"/>
    <x v="2"/>
    <x v="0"/>
    <x v="23"/>
    <x v="23"/>
    <x v="4"/>
    <x v="1"/>
  </r>
  <r>
    <x v="0"/>
    <x v="2"/>
    <x v="1"/>
    <x v="9"/>
    <x v="10"/>
    <x v="9"/>
    <x v="4"/>
    <x v="3"/>
    <x v="0"/>
    <x v="4"/>
    <x v="1"/>
    <x v="2"/>
    <x v="1"/>
    <x v="1"/>
    <x v="80"/>
    <x v="82"/>
    <x v="15"/>
    <x v="6"/>
  </r>
  <r>
    <x v="0"/>
    <x v="2"/>
    <x v="1"/>
    <x v="9"/>
    <x v="10"/>
    <x v="9"/>
    <x v="4"/>
    <x v="3"/>
    <x v="0"/>
    <x v="4"/>
    <x v="1"/>
    <x v="2"/>
    <x v="1"/>
    <x v="1"/>
    <x v="35"/>
    <x v="42"/>
    <x v="28"/>
    <x v="16"/>
  </r>
  <r>
    <x v="0"/>
    <x v="2"/>
    <x v="1"/>
    <x v="9"/>
    <x v="10"/>
    <x v="9"/>
    <x v="4"/>
    <x v="3"/>
    <x v="0"/>
    <x v="4"/>
    <x v="1"/>
    <x v="2"/>
    <x v="1"/>
    <x v="1"/>
    <x v="78"/>
    <x v="78"/>
    <x v="48"/>
    <x v="3"/>
  </r>
  <r>
    <x v="0"/>
    <x v="2"/>
    <x v="1"/>
    <x v="9"/>
    <x v="10"/>
    <x v="9"/>
    <x v="4"/>
    <x v="3"/>
    <x v="0"/>
    <x v="4"/>
    <x v="1"/>
    <x v="2"/>
    <x v="1"/>
    <x v="1"/>
    <x v="35"/>
    <x v="42"/>
    <x v="28"/>
    <x v="2"/>
  </r>
  <r>
    <x v="0"/>
    <x v="2"/>
    <x v="1"/>
    <x v="9"/>
    <x v="10"/>
    <x v="9"/>
    <x v="4"/>
    <x v="3"/>
    <x v="0"/>
    <x v="4"/>
    <x v="1"/>
    <x v="2"/>
    <x v="1"/>
    <x v="1"/>
    <x v="76"/>
    <x v="80"/>
    <x v="8"/>
    <x v="6"/>
  </r>
  <r>
    <x v="0"/>
    <x v="2"/>
    <x v="1"/>
    <x v="9"/>
    <x v="10"/>
    <x v="9"/>
    <x v="4"/>
    <x v="3"/>
    <x v="0"/>
    <x v="4"/>
    <x v="1"/>
    <x v="2"/>
    <x v="2"/>
    <x v="1"/>
    <x v="61"/>
    <x v="72"/>
    <x v="60"/>
    <x v="44"/>
  </r>
  <r>
    <x v="0"/>
    <x v="2"/>
    <x v="1"/>
    <x v="9"/>
    <x v="10"/>
    <x v="9"/>
    <x v="4"/>
    <x v="3"/>
    <x v="0"/>
    <x v="4"/>
    <x v="1"/>
    <x v="2"/>
    <x v="2"/>
    <x v="1"/>
    <x v="64"/>
    <x v="77"/>
    <x v="75"/>
    <x v="2"/>
  </r>
  <r>
    <x v="0"/>
    <x v="2"/>
    <x v="1"/>
    <x v="9"/>
    <x v="10"/>
    <x v="9"/>
    <x v="4"/>
    <x v="3"/>
    <x v="0"/>
    <x v="4"/>
    <x v="1"/>
    <x v="2"/>
    <x v="2"/>
    <x v="1"/>
    <x v="26"/>
    <x v="27"/>
    <x v="31"/>
    <x v="9"/>
  </r>
  <r>
    <x v="0"/>
    <x v="2"/>
    <x v="1"/>
    <x v="9"/>
    <x v="10"/>
    <x v="9"/>
    <x v="4"/>
    <x v="3"/>
    <x v="0"/>
    <x v="4"/>
    <x v="1"/>
    <x v="2"/>
    <x v="2"/>
    <x v="1"/>
    <x v="76"/>
    <x v="80"/>
    <x v="8"/>
    <x v="13"/>
  </r>
  <r>
    <x v="0"/>
    <x v="2"/>
    <x v="1"/>
    <x v="9"/>
    <x v="10"/>
    <x v="9"/>
    <x v="4"/>
    <x v="3"/>
    <x v="0"/>
    <x v="4"/>
    <x v="1"/>
    <x v="2"/>
    <x v="2"/>
    <x v="1"/>
    <x v="11"/>
    <x v="14"/>
    <x v="30"/>
    <x v="1"/>
  </r>
  <r>
    <x v="0"/>
    <x v="2"/>
    <x v="1"/>
    <x v="9"/>
    <x v="10"/>
    <x v="9"/>
    <x v="4"/>
    <x v="3"/>
    <x v="0"/>
    <x v="4"/>
    <x v="1"/>
    <x v="2"/>
    <x v="2"/>
    <x v="1"/>
    <x v="36"/>
    <x v="39"/>
    <x v="78"/>
    <x v="2"/>
  </r>
  <r>
    <x v="0"/>
    <x v="2"/>
    <x v="1"/>
    <x v="9"/>
    <x v="10"/>
    <x v="9"/>
    <x v="4"/>
    <x v="3"/>
    <x v="0"/>
    <x v="4"/>
    <x v="1"/>
    <x v="2"/>
    <x v="2"/>
    <x v="1"/>
    <x v="4"/>
    <x v="5"/>
    <x v="64"/>
    <x v="1"/>
  </r>
  <r>
    <x v="0"/>
    <x v="2"/>
    <x v="1"/>
    <x v="9"/>
    <x v="10"/>
    <x v="9"/>
    <x v="4"/>
    <x v="3"/>
    <x v="0"/>
    <x v="4"/>
    <x v="1"/>
    <x v="2"/>
    <x v="2"/>
    <x v="1"/>
    <x v="22"/>
    <x v="22"/>
    <x v="2"/>
    <x v="1"/>
  </r>
  <r>
    <x v="2"/>
    <x v="1"/>
    <x v="0"/>
    <x v="0"/>
    <x v="3"/>
    <x v="6"/>
    <x v="9"/>
    <x v="1"/>
    <x v="7"/>
    <x v="0"/>
    <x v="0"/>
    <x v="7"/>
    <x v="1"/>
    <x v="1"/>
    <x v="35"/>
    <x v="42"/>
    <x v="28"/>
    <x v="3"/>
  </r>
  <r>
    <x v="2"/>
    <x v="1"/>
    <x v="0"/>
    <x v="0"/>
    <x v="3"/>
    <x v="6"/>
    <x v="9"/>
    <x v="1"/>
    <x v="7"/>
    <x v="0"/>
    <x v="0"/>
    <x v="7"/>
    <x v="1"/>
    <x v="1"/>
    <x v="9"/>
    <x v="11"/>
    <x v="29"/>
    <x v="5"/>
  </r>
  <r>
    <x v="2"/>
    <x v="1"/>
    <x v="0"/>
    <x v="0"/>
    <x v="3"/>
    <x v="6"/>
    <x v="9"/>
    <x v="1"/>
    <x v="7"/>
    <x v="0"/>
    <x v="0"/>
    <x v="7"/>
    <x v="1"/>
    <x v="1"/>
    <x v="10"/>
    <x v="21"/>
    <x v="66"/>
    <x v="6"/>
  </r>
  <r>
    <x v="2"/>
    <x v="1"/>
    <x v="0"/>
    <x v="0"/>
    <x v="3"/>
    <x v="6"/>
    <x v="9"/>
    <x v="1"/>
    <x v="7"/>
    <x v="0"/>
    <x v="0"/>
    <x v="7"/>
    <x v="1"/>
    <x v="1"/>
    <x v="80"/>
    <x v="82"/>
    <x v="15"/>
    <x v="2"/>
  </r>
  <r>
    <x v="2"/>
    <x v="1"/>
    <x v="0"/>
    <x v="0"/>
    <x v="3"/>
    <x v="6"/>
    <x v="9"/>
    <x v="1"/>
    <x v="7"/>
    <x v="0"/>
    <x v="0"/>
    <x v="7"/>
    <x v="1"/>
    <x v="1"/>
    <x v="42"/>
    <x v="44"/>
    <x v="86"/>
    <x v="1"/>
  </r>
  <r>
    <x v="2"/>
    <x v="1"/>
    <x v="0"/>
    <x v="0"/>
    <x v="3"/>
    <x v="6"/>
    <x v="9"/>
    <x v="1"/>
    <x v="7"/>
    <x v="0"/>
    <x v="0"/>
    <x v="7"/>
    <x v="2"/>
    <x v="1"/>
    <x v="64"/>
    <x v="77"/>
    <x v="75"/>
    <x v="7"/>
  </r>
  <r>
    <x v="2"/>
    <x v="1"/>
    <x v="0"/>
    <x v="0"/>
    <x v="3"/>
    <x v="6"/>
    <x v="9"/>
    <x v="1"/>
    <x v="7"/>
    <x v="0"/>
    <x v="0"/>
    <x v="7"/>
    <x v="2"/>
    <x v="1"/>
    <x v="56"/>
    <x v="57"/>
    <x v="56"/>
    <x v="12"/>
  </r>
  <r>
    <x v="2"/>
    <x v="1"/>
    <x v="0"/>
    <x v="0"/>
    <x v="3"/>
    <x v="6"/>
    <x v="9"/>
    <x v="1"/>
    <x v="7"/>
    <x v="0"/>
    <x v="0"/>
    <x v="7"/>
    <x v="2"/>
    <x v="1"/>
    <x v="32"/>
    <x v="34"/>
    <x v="38"/>
    <x v="8"/>
  </r>
  <r>
    <x v="2"/>
    <x v="1"/>
    <x v="0"/>
    <x v="0"/>
    <x v="3"/>
    <x v="6"/>
    <x v="9"/>
    <x v="1"/>
    <x v="7"/>
    <x v="0"/>
    <x v="0"/>
    <x v="7"/>
    <x v="2"/>
    <x v="1"/>
    <x v="26"/>
    <x v="27"/>
    <x v="31"/>
    <x v="3"/>
  </r>
  <r>
    <x v="2"/>
    <x v="1"/>
    <x v="0"/>
    <x v="0"/>
    <x v="3"/>
    <x v="6"/>
    <x v="9"/>
    <x v="1"/>
    <x v="7"/>
    <x v="0"/>
    <x v="0"/>
    <x v="7"/>
    <x v="2"/>
    <x v="1"/>
    <x v="71"/>
    <x v="76"/>
    <x v="42"/>
    <x v="2"/>
  </r>
  <r>
    <x v="2"/>
    <x v="1"/>
    <x v="0"/>
    <x v="0"/>
    <x v="3"/>
    <x v="6"/>
    <x v="9"/>
    <x v="1"/>
    <x v="7"/>
    <x v="0"/>
    <x v="0"/>
    <x v="7"/>
    <x v="2"/>
    <x v="1"/>
    <x v="65"/>
    <x v="67"/>
    <x v="16"/>
    <x v="1"/>
  </r>
  <r>
    <x v="2"/>
    <x v="1"/>
    <x v="0"/>
    <x v="0"/>
    <x v="3"/>
    <x v="6"/>
    <x v="9"/>
    <x v="1"/>
    <x v="7"/>
    <x v="0"/>
    <x v="0"/>
    <x v="7"/>
    <x v="2"/>
    <x v="1"/>
    <x v="61"/>
    <x v="72"/>
    <x v="60"/>
    <x v="7"/>
  </r>
  <r>
    <x v="2"/>
    <x v="1"/>
    <x v="0"/>
    <x v="0"/>
    <x v="3"/>
    <x v="6"/>
    <x v="9"/>
    <x v="1"/>
    <x v="7"/>
    <x v="0"/>
    <x v="0"/>
    <x v="7"/>
    <x v="2"/>
    <x v="1"/>
    <x v="68"/>
    <x v="73"/>
    <x v="50"/>
    <x v="1"/>
  </r>
  <r>
    <x v="2"/>
    <x v="1"/>
    <x v="0"/>
    <x v="0"/>
    <x v="3"/>
    <x v="6"/>
    <x v="9"/>
    <x v="1"/>
    <x v="7"/>
    <x v="0"/>
    <x v="0"/>
    <x v="7"/>
    <x v="2"/>
    <x v="1"/>
    <x v="76"/>
    <x v="80"/>
    <x v="8"/>
    <x v="14"/>
  </r>
  <r>
    <x v="2"/>
    <x v="1"/>
    <x v="0"/>
    <x v="0"/>
    <x v="3"/>
    <x v="6"/>
    <x v="9"/>
    <x v="1"/>
    <x v="7"/>
    <x v="0"/>
    <x v="0"/>
    <x v="7"/>
    <x v="2"/>
    <x v="1"/>
    <x v="12"/>
    <x v="19"/>
    <x v="54"/>
    <x v="2"/>
  </r>
  <r>
    <x v="2"/>
    <x v="1"/>
    <x v="0"/>
    <x v="0"/>
    <x v="3"/>
    <x v="6"/>
    <x v="9"/>
    <x v="1"/>
    <x v="7"/>
    <x v="0"/>
    <x v="0"/>
    <x v="7"/>
    <x v="0"/>
    <x v="1"/>
    <x v="35"/>
    <x v="42"/>
    <x v="28"/>
    <x v="3"/>
  </r>
  <r>
    <x v="2"/>
    <x v="1"/>
    <x v="0"/>
    <x v="0"/>
    <x v="3"/>
    <x v="6"/>
    <x v="9"/>
    <x v="1"/>
    <x v="7"/>
    <x v="0"/>
    <x v="0"/>
    <x v="7"/>
    <x v="0"/>
    <x v="1"/>
    <x v="9"/>
    <x v="11"/>
    <x v="29"/>
    <x v="1"/>
  </r>
  <r>
    <x v="2"/>
    <x v="1"/>
    <x v="0"/>
    <x v="0"/>
    <x v="3"/>
    <x v="6"/>
    <x v="9"/>
    <x v="1"/>
    <x v="7"/>
    <x v="0"/>
    <x v="0"/>
    <x v="7"/>
    <x v="2"/>
    <x v="1"/>
    <x v="66"/>
    <x v="62"/>
    <x v="5"/>
    <x v="9"/>
  </r>
  <r>
    <x v="2"/>
    <x v="1"/>
    <x v="0"/>
    <x v="0"/>
    <x v="3"/>
    <x v="6"/>
    <x v="9"/>
    <x v="1"/>
    <x v="7"/>
    <x v="0"/>
    <x v="0"/>
    <x v="7"/>
    <x v="2"/>
    <x v="1"/>
    <x v="63"/>
    <x v="66"/>
    <x v="61"/>
    <x v="2"/>
  </r>
  <r>
    <x v="2"/>
    <x v="1"/>
    <x v="0"/>
    <x v="0"/>
    <x v="3"/>
    <x v="6"/>
    <x v="9"/>
    <x v="1"/>
    <x v="7"/>
    <x v="0"/>
    <x v="0"/>
    <x v="7"/>
    <x v="0"/>
    <x v="1"/>
    <x v="2"/>
    <x v="8"/>
    <x v="77"/>
    <x v="15"/>
  </r>
  <r>
    <x v="2"/>
    <x v="1"/>
    <x v="0"/>
    <x v="0"/>
    <x v="3"/>
    <x v="6"/>
    <x v="9"/>
    <x v="1"/>
    <x v="7"/>
    <x v="0"/>
    <x v="0"/>
    <x v="7"/>
    <x v="0"/>
    <x v="1"/>
    <x v="25"/>
    <x v="25"/>
    <x v="39"/>
    <x v="0"/>
  </r>
  <r>
    <x v="2"/>
    <x v="1"/>
    <x v="6"/>
    <x v="5"/>
    <x v="8"/>
    <x v="10"/>
    <x v="10"/>
    <x v="3"/>
    <x v="8"/>
    <x v="2"/>
    <x v="0"/>
    <x v="6"/>
    <x v="1"/>
    <x v="1"/>
    <x v="80"/>
    <x v="82"/>
    <x v="15"/>
    <x v="11"/>
  </r>
  <r>
    <x v="2"/>
    <x v="1"/>
    <x v="6"/>
    <x v="5"/>
    <x v="8"/>
    <x v="10"/>
    <x v="10"/>
    <x v="3"/>
    <x v="8"/>
    <x v="2"/>
    <x v="0"/>
    <x v="6"/>
    <x v="1"/>
    <x v="1"/>
    <x v="83"/>
    <x v="83"/>
    <x v="88"/>
    <x v="18"/>
  </r>
  <r>
    <x v="2"/>
    <x v="1"/>
    <x v="6"/>
    <x v="5"/>
    <x v="8"/>
    <x v="10"/>
    <x v="10"/>
    <x v="3"/>
    <x v="8"/>
    <x v="2"/>
    <x v="0"/>
    <x v="6"/>
    <x v="1"/>
    <x v="1"/>
    <x v="86"/>
    <x v="85"/>
    <x v="6"/>
    <x v="1"/>
  </r>
  <r>
    <x v="2"/>
    <x v="1"/>
    <x v="6"/>
    <x v="5"/>
    <x v="8"/>
    <x v="10"/>
    <x v="10"/>
    <x v="3"/>
    <x v="8"/>
    <x v="2"/>
    <x v="0"/>
    <x v="6"/>
    <x v="1"/>
    <x v="1"/>
    <x v="9"/>
    <x v="11"/>
    <x v="29"/>
    <x v="30"/>
  </r>
  <r>
    <x v="2"/>
    <x v="1"/>
    <x v="6"/>
    <x v="5"/>
    <x v="8"/>
    <x v="10"/>
    <x v="10"/>
    <x v="3"/>
    <x v="8"/>
    <x v="2"/>
    <x v="0"/>
    <x v="6"/>
    <x v="1"/>
    <x v="1"/>
    <x v="78"/>
    <x v="78"/>
    <x v="48"/>
    <x v="3"/>
  </r>
  <r>
    <x v="2"/>
    <x v="1"/>
    <x v="6"/>
    <x v="5"/>
    <x v="8"/>
    <x v="10"/>
    <x v="10"/>
    <x v="3"/>
    <x v="8"/>
    <x v="2"/>
    <x v="0"/>
    <x v="6"/>
    <x v="1"/>
    <x v="1"/>
    <x v="0"/>
    <x v="9"/>
    <x v="36"/>
    <x v="1"/>
  </r>
  <r>
    <x v="2"/>
    <x v="1"/>
    <x v="6"/>
    <x v="5"/>
    <x v="8"/>
    <x v="10"/>
    <x v="10"/>
    <x v="3"/>
    <x v="8"/>
    <x v="2"/>
    <x v="0"/>
    <x v="6"/>
    <x v="1"/>
    <x v="1"/>
    <x v="35"/>
    <x v="42"/>
    <x v="28"/>
    <x v="1"/>
  </r>
  <r>
    <x v="2"/>
    <x v="1"/>
    <x v="6"/>
    <x v="5"/>
    <x v="8"/>
    <x v="10"/>
    <x v="10"/>
    <x v="3"/>
    <x v="8"/>
    <x v="2"/>
    <x v="0"/>
    <x v="6"/>
    <x v="0"/>
    <x v="1"/>
    <x v="35"/>
    <x v="42"/>
    <x v="28"/>
    <x v="1"/>
  </r>
  <r>
    <x v="2"/>
    <x v="1"/>
    <x v="6"/>
    <x v="5"/>
    <x v="8"/>
    <x v="10"/>
    <x v="10"/>
    <x v="3"/>
    <x v="8"/>
    <x v="2"/>
    <x v="0"/>
    <x v="6"/>
    <x v="2"/>
    <x v="1"/>
    <x v="17"/>
    <x v="13"/>
    <x v="58"/>
    <x v="1"/>
  </r>
  <r>
    <x v="2"/>
    <x v="1"/>
    <x v="6"/>
    <x v="5"/>
    <x v="8"/>
    <x v="10"/>
    <x v="10"/>
    <x v="3"/>
    <x v="8"/>
    <x v="2"/>
    <x v="0"/>
    <x v="6"/>
    <x v="2"/>
    <x v="1"/>
    <x v="76"/>
    <x v="80"/>
    <x v="8"/>
    <x v="24"/>
  </r>
  <r>
    <x v="2"/>
    <x v="1"/>
    <x v="6"/>
    <x v="5"/>
    <x v="8"/>
    <x v="10"/>
    <x v="10"/>
    <x v="3"/>
    <x v="8"/>
    <x v="2"/>
    <x v="0"/>
    <x v="6"/>
    <x v="2"/>
    <x v="1"/>
    <x v="64"/>
    <x v="77"/>
    <x v="75"/>
    <x v="10"/>
  </r>
  <r>
    <x v="2"/>
    <x v="1"/>
    <x v="6"/>
    <x v="5"/>
    <x v="8"/>
    <x v="10"/>
    <x v="10"/>
    <x v="3"/>
    <x v="8"/>
    <x v="2"/>
    <x v="0"/>
    <x v="6"/>
    <x v="2"/>
    <x v="1"/>
    <x v="61"/>
    <x v="72"/>
    <x v="60"/>
    <x v="3"/>
  </r>
  <r>
    <x v="2"/>
    <x v="1"/>
    <x v="6"/>
    <x v="5"/>
    <x v="8"/>
    <x v="10"/>
    <x v="10"/>
    <x v="3"/>
    <x v="8"/>
    <x v="2"/>
    <x v="0"/>
    <x v="6"/>
    <x v="2"/>
    <x v="1"/>
    <x v="39"/>
    <x v="37"/>
    <x v="57"/>
    <x v="1"/>
  </r>
  <r>
    <x v="2"/>
    <x v="1"/>
    <x v="6"/>
    <x v="5"/>
    <x v="8"/>
    <x v="10"/>
    <x v="10"/>
    <x v="3"/>
    <x v="8"/>
    <x v="2"/>
    <x v="0"/>
    <x v="6"/>
    <x v="2"/>
    <x v="1"/>
    <x v="32"/>
    <x v="34"/>
    <x v="38"/>
    <x v="1"/>
  </r>
  <r>
    <x v="2"/>
    <x v="1"/>
    <x v="6"/>
    <x v="5"/>
    <x v="8"/>
    <x v="10"/>
    <x v="10"/>
    <x v="3"/>
    <x v="8"/>
    <x v="2"/>
    <x v="0"/>
    <x v="6"/>
    <x v="2"/>
    <x v="1"/>
    <x v="66"/>
    <x v="62"/>
    <x v="5"/>
    <x v="6"/>
  </r>
  <r>
    <x v="2"/>
    <x v="1"/>
    <x v="6"/>
    <x v="5"/>
    <x v="8"/>
    <x v="10"/>
    <x v="10"/>
    <x v="3"/>
    <x v="8"/>
    <x v="2"/>
    <x v="0"/>
    <x v="6"/>
    <x v="2"/>
    <x v="1"/>
    <x v="71"/>
    <x v="76"/>
    <x v="42"/>
    <x v="7"/>
  </r>
  <r>
    <x v="2"/>
    <x v="1"/>
    <x v="6"/>
    <x v="5"/>
    <x v="8"/>
    <x v="10"/>
    <x v="10"/>
    <x v="3"/>
    <x v="8"/>
    <x v="2"/>
    <x v="0"/>
    <x v="6"/>
    <x v="2"/>
    <x v="1"/>
    <x v="11"/>
    <x v="14"/>
    <x v="30"/>
    <x v="3"/>
  </r>
  <r>
    <x v="2"/>
    <x v="1"/>
    <x v="6"/>
    <x v="5"/>
    <x v="8"/>
    <x v="10"/>
    <x v="10"/>
    <x v="3"/>
    <x v="8"/>
    <x v="2"/>
    <x v="0"/>
    <x v="6"/>
    <x v="2"/>
    <x v="1"/>
    <x v="26"/>
    <x v="27"/>
    <x v="31"/>
    <x v="4"/>
  </r>
  <r>
    <x v="2"/>
    <x v="1"/>
    <x v="6"/>
    <x v="5"/>
    <x v="8"/>
    <x v="10"/>
    <x v="10"/>
    <x v="3"/>
    <x v="8"/>
    <x v="2"/>
    <x v="0"/>
    <x v="6"/>
    <x v="2"/>
    <x v="1"/>
    <x v="57"/>
    <x v="58"/>
    <x v="46"/>
    <x v="1"/>
  </r>
  <r>
    <x v="2"/>
    <x v="1"/>
    <x v="6"/>
    <x v="5"/>
    <x v="8"/>
    <x v="10"/>
    <x v="10"/>
    <x v="3"/>
    <x v="8"/>
    <x v="2"/>
    <x v="0"/>
    <x v="6"/>
    <x v="2"/>
    <x v="1"/>
    <x v="1"/>
    <x v="4"/>
    <x v="11"/>
    <x v="1"/>
  </r>
  <r>
    <x v="2"/>
    <x v="1"/>
    <x v="6"/>
    <x v="5"/>
    <x v="8"/>
    <x v="10"/>
    <x v="10"/>
    <x v="3"/>
    <x v="8"/>
    <x v="2"/>
    <x v="0"/>
    <x v="6"/>
    <x v="2"/>
    <x v="1"/>
    <x v="56"/>
    <x v="57"/>
    <x v="56"/>
    <x v="1"/>
  </r>
  <r>
    <x v="2"/>
    <x v="1"/>
    <x v="6"/>
    <x v="5"/>
    <x v="8"/>
    <x v="10"/>
    <x v="10"/>
    <x v="3"/>
    <x v="8"/>
    <x v="2"/>
    <x v="0"/>
    <x v="6"/>
    <x v="0"/>
    <x v="1"/>
    <x v="25"/>
    <x v="25"/>
    <x v="39"/>
    <x v="0"/>
  </r>
  <r>
    <x v="2"/>
    <x v="0"/>
    <x v="5"/>
    <x v="10"/>
    <x v="4"/>
    <x v="5"/>
    <x v="2"/>
    <x v="0"/>
    <x v="6"/>
    <x v="8"/>
    <x v="1"/>
    <x v="6"/>
    <x v="1"/>
    <x v="1"/>
    <x v="35"/>
    <x v="42"/>
    <x v="28"/>
    <x v="1"/>
  </r>
  <r>
    <x v="2"/>
    <x v="0"/>
    <x v="5"/>
    <x v="10"/>
    <x v="4"/>
    <x v="5"/>
    <x v="2"/>
    <x v="0"/>
    <x v="6"/>
    <x v="8"/>
    <x v="1"/>
    <x v="6"/>
    <x v="2"/>
    <x v="1"/>
    <x v="49"/>
    <x v="50"/>
    <x v="59"/>
    <x v="55"/>
  </r>
  <r>
    <x v="2"/>
    <x v="0"/>
    <x v="5"/>
    <x v="10"/>
    <x v="4"/>
    <x v="5"/>
    <x v="2"/>
    <x v="0"/>
    <x v="6"/>
    <x v="8"/>
    <x v="1"/>
    <x v="6"/>
    <x v="2"/>
    <x v="1"/>
    <x v="1"/>
    <x v="4"/>
    <x v="11"/>
    <x v="28"/>
  </r>
  <r>
    <x v="2"/>
    <x v="0"/>
    <x v="5"/>
    <x v="10"/>
    <x v="4"/>
    <x v="5"/>
    <x v="2"/>
    <x v="0"/>
    <x v="6"/>
    <x v="8"/>
    <x v="1"/>
    <x v="6"/>
    <x v="2"/>
    <x v="1"/>
    <x v="76"/>
    <x v="80"/>
    <x v="8"/>
    <x v="13"/>
  </r>
  <r>
    <x v="2"/>
    <x v="0"/>
    <x v="5"/>
    <x v="10"/>
    <x v="4"/>
    <x v="5"/>
    <x v="2"/>
    <x v="0"/>
    <x v="6"/>
    <x v="8"/>
    <x v="1"/>
    <x v="6"/>
    <x v="2"/>
    <x v="1"/>
    <x v="4"/>
    <x v="5"/>
    <x v="64"/>
    <x v="13"/>
  </r>
  <r>
    <x v="2"/>
    <x v="0"/>
    <x v="5"/>
    <x v="10"/>
    <x v="4"/>
    <x v="5"/>
    <x v="2"/>
    <x v="0"/>
    <x v="6"/>
    <x v="8"/>
    <x v="1"/>
    <x v="6"/>
    <x v="2"/>
    <x v="1"/>
    <x v="7"/>
    <x v="7"/>
    <x v="71"/>
    <x v="2"/>
  </r>
  <r>
    <x v="2"/>
    <x v="0"/>
    <x v="5"/>
    <x v="10"/>
    <x v="4"/>
    <x v="5"/>
    <x v="2"/>
    <x v="0"/>
    <x v="6"/>
    <x v="8"/>
    <x v="1"/>
    <x v="6"/>
    <x v="2"/>
    <x v="1"/>
    <x v="56"/>
    <x v="57"/>
    <x v="56"/>
    <x v="16"/>
  </r>
  <r>
    <x v="2"/>
    <x v="0"/>
    <x v="5"/>
    <x v="10"/>
    <x v="4"/>
    <x v="5"/>
    <x v="2"/>
    <x v="0"/>
    <x v="6"/>
    <x v="8"/>
    <x v="1"/>
    <x v="6"/>
    <x v="2"/>
    <x v="1"/>
    <x v="34"/>
    <x v="41"/>
    <x v="44"/>
    <x v="1"/>
  </r>
  <r>
    <x v="2"/>
    <x v="0"/>
    <x v="5"/>
    <x v="10"/>
    <x v="4"/>
    <x v="5"/>
    <x v="2"/>
    <x v="0"/>
    <x v="6"/>
    <x v="8"/>
    <x v="1"/>
    <x v="6"/>
    <x v="2"/>
    <x v="1"/>
    <x v="12"/>
    <x v="19"/>
    <x v="54"/>
    <x v="2"/>
  </r>
  <r>
    <x v="2"/>
    <x v="0"/>
    <x v="5"/>
    <x v="10"/>
    <x v="4"/>
    <x v="5"/>
    <x v="2"/>
    <x v="0"/>
    <x v="6"/>
    <x v="8"/>
    <x v="1"/>
    <x v="6"/>
    <x v="2"/>
    <x v="1"/>
    <x v="61"/>
    <x v="72"/>
    <x v="60"/>
    <x v="14"/>
  </r>
  <r>
    <x v="2"/>
    <x v="0"/>
    <x v="5"/>
    <x v="10"/>
    <x v="4"/>
    <x v="5"/>
    <x v="2"/>
    <x v="0"/>
    <x v="6"/>
    <x v="8"/>
    <x v="1"/>
    <x v="6"/>
    <x v="2"/>
    <x v="1"/>
    <x v="26"/>
    <x v="27"/>
    <x v="31"/>
    <x v="12"/>
  </r>
  <r>
    <x v="2"/>
    <x v="0"/>
    <x v="5"/>
    <x v="10"/>
    <x v="4"/>
    <x v="5"/>
    <x v="2"/>
    <x v="0"/>
    <x v="6"/>
    <x v="8"/>
    <x v="1"/>
    <x v="6"/>
    <x v="2"/>
    <x v="1"/>
    <x v="66"/>
    <x v="62"/>
    <x v="5"/>
    <x v="14"/>
  </r>
  <r>
    <x v="2"/>
    <x v="0"/>
    <x v="5"/>
    <x v="10"/>
    <x v="4"/>
    <x v="5"/>
    <x v="2"/>
    <x v="0"/>
    <x v="6"/>
    <x v="8"/>
    <x v="1"/>
    <x v="6"/>
    <x v="2"/>
    <x v="1"/>
    <x v="44"/>
    <x v="45"/>
    <x v="35"/>
    <x v="4"/>
  </r>
  <r>
    <x v="2"/>
    <x v="0"/>
    <x v="5"/>
    <x v="10"/>
    <x v="4"/>
    <x v="5"/>
    <x v="2"/>
    <x v="0"/>
    <x v="6"/>
    <x v="8"/>
    <x v="1"/>
    <x v="6"/>
    <x v="0"/>
    <x v="1"/>
    <x v="35"/>
    <x v="42"/>
    <x v="28"/>
    <x v="1"/>
  </r>
  <r>
    <x v="2"/>
    <x v="0"/>
    <x v="5"/>
    <x v="10"/>
    <x v="4"/>
    <x v="5"/>
    <x v="2"/>
    <x v="0"/>
    <x v="6"/>
    <x v="8"/>
    <x v="1"/>
    <x v="6"/>
    <x v="2"/>
    <x v="1"/>
    <x v="67"/>
    <x v="63"/>
    <x v="40"/>
    <x v="2"/>
  </r>
  <r>
    <x v="2"/>
    <x v="0"/>
    <x v="5"/>
    <x v="10"/>
    <x v="4"/>
    <x v="5"/>
    <x v="2"/>
    <x v="0"/>
    <x v="6"/>
    <x v="8"/>
    <x v="1"/>
    <x v="6"/>
    <x v="2"/>
    <x v="1"/>
    <x v="40"/>
    <x v="36"/>
    <x v="49"/>
    <x v="5"/>
  </r>
  <r>
    <x v="2"/>
    <x v="0"/>
    <x v="5"/>
    <x v="10"/>
    <x v="4"/>
    <x v="5"/>
    <x v="2"/>
    <x v="0"/>
    <x v="6"/>
    <x v="8"/>
    <x v="1"/>
    <x v="6"/>
    <x v="2"/>
    <x v="1"/>
    <x v="81"/>
    <x v="88"/>
    <x v="43"/>
    <x v="1"/>
  </r>
  <r>
    <x v="2"/>
    <x v="0"/>
    <x v="5"/>
    <x v="10"/>
    <x v="4"/>
    <x v="5"/>
    <x v="2"/>
    <x v="0"/>
    <x v="6"/>
    <x v="8"/>
    <x v="1"/>
    <x v="6"/>
    <x v="2"/>
    <x v="1"/>
    <x v="36"/>
    <x v="39"/>
    <x v="78"/>
    <x v="2"/>
  </r>
  <r>
    <x v="2"/>
    <x v="0"/>
    <x v="5"/>
    <x v="10"/>
    <x v="4"/>
    <x v="5"/>
    <x v="2"/>
    <x v="0"/>
    <x v="6"/>
    <x v="8"/>
    <x v="1"/>
    <x v="6"/>
    <x v="2"/>
    <x v="1"/>
    <x v="64"/>
    <x v="77"/>
    <x v="75"/>
    <x v="1"/>
  </r>
  <r>
    <x v="2"/>
    <x v="0"/>
    <x v="5"/>
    <x v="10"/>
    <x v="4"/>
    <x v="5"/>
    <x v="2"/>
    <x v="0"/>
    <x v="6"/>
    <x v="8"/>
    <x v="1"/>
    <x v="6"/>
    <x v="2"/>
    <x v="1"/>
    <x v="57"/>
    <x v="58"/>
    <x v="46"/>
    <x v="1"/>
  </r>
  <r>
    <x v="2"/>
    <x v="0"/>
    <x v="5"/>
    <x v="10"/>
    <x v="4"/>
    <x v="5"/>
    <x v="2"/>
    <x v="0"/>
    <x v="6"/>
    <x v="8"/>
    <x v="1"/>
    <x v="6"/>
    <x v="0"/>
    <x v="1"/>
    <x v="25"/>
    <x v="25"/>
    <x v="39"/>
    <x v="0"/>
  </r>
  <r>
    <x v="0"/>
    <x v="2"/>
    <x v="3"/>
    <x v="6"/>
    <x v="6"/>
    <x v="3"/>
    <x v="5"/>
    <x v="2"/>
    <x v="4"/>
    <x v="8"/>
    <x v="1"/>
    <x v="4"/>
    <x v="1"/>
    <x v="1"/>
    <x v="78"/>
    <x v="78"/>
    <x v="48"/>
    <x v="6"/>
  </r>
  <r>
    <x v="0"/>
    <x v="2"/>
    <x v="3"/>
    <x v="6"/>
    <x v="6"/>
    <x v="3"/>
    <x v="5"/>
    <x v="2"/>
    <x v="4"/>
    <x v="8"/>
    <x v="1"/>
    <x v="4"/>
    <x v="1"/>
    <x v="1"/>
    <x v="35"/>
    <x v="42"/>
    <x v="28"/>
    <x v="7"/>
  </r>
  <r>
    <x v="0"/>
    <x v="2"/>
    <x v="3"/>
    <x v="6"/>
    <x v="6"/>
    <x v="3"/>
    <x v="5"/>
    <x v="2"/>
    <x v="4"/>
    <x v="8"/>
    <x v="1"/>
    <x v="4"/>
    <x v="1"/>
    <x v="1"/>
    <x v="9"/>
    <x v="11"/>
    <x v="29"/>
    <x v="18"/>
  </r>
  <r>
    <x v="0"/>
    <x v="2"/>
    <x v="3"/>
    <x v="6"/>
    <x v="6"/>
    <x v="3"/>
    <x v="5"/>
    <x v="2"/>
    <x v="4"/>
    <x v="8"/>
    <x v="1"/>
    <x v="4"/>
    <x v="1"/>
    <x v="1"/>
    <x v="10"/>
    <x v="21"/>
    <x v="66"/>
    <x v="19"/>
  </r>
  <r>
    <x v="0"/>
    <x v="2"/>
    <x v="3"/>
    <x v="6"/>
    <x v="6"/>
    <x v="3"/>
    <x v="5"/>
    <x v="2"/>
    <x v="4"/>
    <x v="8"/>
    <x v="1"/>
    <x v="4"/>
    <x v="1"/>
    <x v="1"/>
    <x v="80"/>
    <x v="82"/>
    <x v="15"/>
    <x v="7"/>
  </r>
  <r>
    <x v="0"/>
    <x v="2"/>
    <x v="3"/>
    <x v="6"/>
    <x v="6"/>
    <x v="3"/>
    <x v="5"/>
    <x v="2"/>
    <x v="4"/>
    <x v="8"/>
    <x v="1"/>
    <x v="4"/>
    <x v="1"/>
    <x v="1"/>
    <x v="82"/>
    <x v="87"/>
    <x v="80"/>
    <x v="2"/>
  </r>
  <r>
    <x v="0"/>
    <x v="2"/>
    <x v="3"/>
    <x v="6"/>
    <x v="6"/>
    <x v="3"/>
    <x v="5"/>
    <x v="2"/>
    <x v="4"/>
    <x v="8"/>
    <x v="1"/>
    <x v="4"/>
    <x v="2"/>
    <x v="1"/>
    <x v="66"/>
    <x v="62"/>
    <x v="5"/>
    <x v="32"/>
  </r>
  <r>
    <x v="0"/>
    <x v="2"/>
    <x v="3"/>
    <x v="6"/>
    <x v="6"/>
    <x v="3"/>
    <x v="5"/>
    <x v="2"/>
    <x v="4"/>
    <x v="8"/>
    <x v="1"/>
    <x v="4"/>
    <x v="2"/>
    <x v="1"/>
    <x v="61"/>
    <x v="72"/>
    <x v="60"/>
    <x v="46"/>
  </r>
  <r>
    <x v="0"/>
    <x v="2"/>
    <x v="3"/>
    <x v="6"/>
    <x v="6"/>
    <x v="3"/>
    <x v="5"/>
    <x v="2"/>
    <x v="4"/>
    <x v="8"/>
    <x v="1"/>
    <x v="4"/>
    <x v="2"/>
    <x v="1"/>
    <x v="49"/>
    <x v="50"/>
    <x v="59"/>
    <x v="27"/>
  </r>
  <r>
    <x v="0"/>
    <x v="2"/>
    <x v="3"/>
    <x v="6"/>
    <x v="6"/>
    <x v="3"/>
    <x v="5"/>
    <x v="2"/>
    <x v="4"/>
    <x v="8"/>
    <x v="1"/>
    <x v="4"/>
    <x v="2"/>
    <x v="1"/>
    <x v="76"/>
    <x v="80"/>
    <x v="8"/>
    <x v="34"/>
  </r>
  <r>
    <x v="0"/>
    <x v="2"/>
    <x v="3"/>
    <x v="6"/>
    <x v="6"/>
    <x v="3"/>
    <x v="5"/>
    <x v="2"/>
    <x v="4"/>
    <x v="8"/>
    <x v="1"/>
    <x v="4"/>
    <x v="0"/>
    <x v="1"/>
    <x v="35"/>
    <x v="42"/>
    <x v="28"/>
    <x v="5"/>
  </r>
  <r>
    <x v="0"/>
    <x v="2"/>
    <x v="3"/>
    <x v="6"/>
    <x v="6"/>
    <x v="3"/>
    <x v="5"/>
    <x v="2"/>
    <x v="4"/>
    <x v="8"/>
    <x v="1"/>
    <x v="4"/>
    <x v="2"/>
    <x v="1"/>
    <x v="34"/>
    <x v="41"/>
    <x v="44"/>
    <x v="3"/>
  </r>
  <r>
    <x v="0"/>
    <x v="2"/>
    <x v="3"/>
    <x v="6"/>
    <x v="6"/>
    <x v="3"/>
    <x v="5"/>
    <x v="2"/>
    <x v="4"/>
    <x v="8"/>
    <x v="1"/>
    <x v="4"/>
    <x v="2"/>
    <x v="1"/>
    <x v="26"/>
    <x v="27"/>
    <x v="31"/>
    <x v="21"/>
  </r>
  <r>
    <x v="0"/>
    <x v="2"/>
    <x v="3"/>
    <x v="6"/>
    <x v="6"/>
    <x v="3"/>
    <x v="5"/>
    <x v="2"/>
    <x v="4"/>
    <x v="8"/>
    <x v="1"/>
    <x v="4"/>
    <x v="2"/>
    <x v="1"/>
    <x v="64"/>
    <x v="77"/>
    <x v="75"/>
    <x v="1"/>
  </r>
  <r>
    <x v="0"/>
    <x v="2"/>
    <x v="3"/>
    <x v="6"/>
    <x v="6"/>
    <x v="3"/>
    <x v="5"/>
    <x v="2"/>
    <x v="4"/>
    <x v="8"/>
    <x v="1"/>
    <x v="4"/>
    <x v="2"/>
    <x v="1"/>
    <x v="56"/>
    <x v="57"/>
    <x v="56"/>
    <x v="16"/>
  </r>
  <r>
    <x v="0"/>
    <x v="2"/>
    <x v="3"/>
    <x v="6"/>
    <x v="6"/>
    <x v="3"/>
    <x v="5"/>
    <x v="2"/>
    <x v="4"/>
    <x v="8"/>
    <x v="1"/>
    <x v="4"/>
    <x v="2"/>
    <x v="1"/>
    <x v="1"/>
    <x v="4"/>
    <x v="11"/>
    <x v="9"/>
  </r>
  <r>
    <x v="0"/>
    <x v="2"/>
    <x v="3"/>
    <x v="6"/>
    <x v="6"/>
    <x v="3"/>
    <x v="5"/>
    <x v="2"/>
    <x v="4"/>
    <x v="8"/>
    <x v="1"/>
    <x v="4"/>
    <x v="2"/>
    <x v="1"/>
    <x v="6"/>
    <x v="1"/>
    <x v="85"/>
    <x v="3"/>
  </r>
  <r>
    <x v="0"/>
    <x v="2"/>
    <x v="3"/>
    <x v="6"/>
    <x v="6"/>
    <x v="3"/>
    <x v="5"/>
    <x v="2"/>
    <x v="4"/>
    <x v="8"/>
    <x v="1"/>
    <x v="4"/>
    <x v="2"/>
    <x v="1"/>
    <x v="40"/>
    <x v="36"/>
    <x v="49"/>
    <x v="2"/>
  </r>
  <r>
    <x v="0"/>
    <x v="2"/>
    <x v="3"/>
    <x v="6"/>
    <x v="6"/>
    <x v="3"/>
    <x v="5"/>
    <x v="2"/>
    <x v="4"/>
    <x v="8"/>
    <x v="1"/>
    <x v="4"/>
    <x v="2"/>
    <x v="1"/>
    <x v="32"/>
    <x v="34"/>
    <x v="38"/>
    <x v="3"/>
  </r>
  <r>
    <x v="0"/>
    <x v="2"/>
    <x v="3"/>
    <x v="6"/>
    <x v="6"/>
    <x v="3"/>
    <x v="5"/>
    <x v="2"/>
    <x v="4"/>
    <x v="8"/>
    <x v="1"/>
    <x v="4"/>
    <x v="2"/>
    <x v="1"/>
    <x v="65"/>
    <x v="67"/>
    <x v="16"/>
    <x v="3"/>
  </r>
  <r>
    <x v="0"/>
    <x v="2"/>
    <x v="3"/>
    <x v="6"/>
    <x v="6"/>
    <x v="3"/>
    <x v="5"/>
    <x v="2"/>
    <x v="4"/>
    <x v="8"/>
    <x v="1"/>
    <x v="4"/>
    <x v="2"/>
    <x v="1"/>
    <x v="77"/>
    <x v="79"/>
    <x v="25"/>
    <x v="1"/>
  </r>
  <r>
    <x v="0"/>
    <x v="2"/>
    <x v="3"/>
    <x v="6"/>
    <x v="6"/>
    <x v="3"/>
    <x v="5"/>
    <x v="2"/>
    <x v="4"/>
    <x v="8"/>
    <x v="1"/>
    <x v="4"/>
    <x v="2"/>
    <x v="1"/>
    <x v="17"/>
    <x v="13"/>
    <x v="58"/>
    <x v="2"/>
  </r>
  <r>
    <x v="0"/>
    <x v="2"/>
    <x v="3"/>
    <x v="6"/>
    <x v="6"/>
    <x v="3"/>
    <x v="5"/>
    <x v="2"/>
    <x v="4"/>
    <x v="8"/>
    <x v="1"/>
    <x v="4"/>
    <x v="2"/>
    <x v="1"/>
    <x v="46"/>
    <x v="47"/>
    <x v="14"/>
    <x v="3"/>
  </r>
  <r>
    <x v="0"/>
    <x v="2"/>
    <x v="3"/>
    <x v="6"/>
    <x v="6"/>
    <x v="3"/>
    <x v="5"/>
    <x v="2"/>
    <x v="4"/>
    <x v="8"/>
    <x v="1"/>
    <x v="4"/>
    <x v="2"/>
    <x v="1"/>
    <x v="71"/>
    <x v="76"/>
    <x v="42"/>
    <x v="3"/>
  </r>
  <r>
    <x v="0"/>
    <x v="2"/>
    <x v="3"/>
    <x v="6"/>
    <x v="6"/>
    <x v="3"/>
    <x v="5"/>
    <x v="2"/>
    <x v="4"/>
    <x v="8"/>
    <x v="1"/>
    <x v="4"/>
    <x v="2"/>
    <x v="1"/>
    <x v="53"/>
    <x v="52"/>
    <x v="63"/>
    <x v="1"/>
  </r>
  <r>
    <x v="0"/>
    <x v="2"/>
    <x v="3"/>
    <x v="6"/>
    <x v="6"/>
    <x v="3"/>
    <x v="5"/>
    <x v="2"/>
    <x v="4"/>
    <x v="8"/>
    <x v="1"/>
    <x v="4"/>
    <x v="2"/>
    <x v="1"/>
    <x v="62"/>
    <x v="75"/>
    <x v="23"/>
    <x v="5"/>
  </r>
  <r>
    <x v="0"/>
    <x v="2"/>
    <x v="3"/>
    <x v="6"/>
    <x v="6"/>
    <x v="3"/>
    <x v="5"/>
    <x v="2"/>
    <x v="4"/>
    <x v="8"/>
    <x v="1"/>
    <x v="4"/>
    <x v="2"/>
    <x v="1"/>
    <x v="85"/>
    <x v="84"/>
    <x v="55"/>
    <x v="2"/>
  </r>
  <r>
    <x v="0"/>
    <x v="2"/>
    <x v="3"/>
    <x v="6"/>
    <x v="6"/>
    <x v="3"/>
    <x v="5"/>
    <x v="2"/>
    <x v="4"/>
    <x v="8"/>
    <x v="1"/>
    <x v="4"/>
    <x v="2"/>
    <x v="1"/>
    <x v="55"/>
    <x v="56"/>
    <x v="22"/>
    <x v="1"/>
  </r>
  <r>
    <x v="0"/>
    <x v="2"/>
    <x v="3"/>
    <x v="6"/>
    <x v="6"/>
    <x v="3"/>
    <x v="5"/>
    <x v="2"/>
    <x v="4"/>
    <x v="8"/>
    <x v="1"/>
    <x v="4"/>
    <x v="2"/>
    <x v="1"/>
    <x v="84"/>
    <x v="90"/>
    <x v="81"/>
    <x v="1"/>
  </r>
  <r>
    <x v="0"/>
    <x v="2"/>
    <x v="3"/>
    <x v="6"/>
    <x v="6"/>
    <x v="3"/>
    <x v="5"/>
    <x v="2"/>
    <x v="4"/>
    <x v="8"/>
    <x v="1"/>
    <x v="4"/>
    <x v="2"/>
    <x v="1"/>
    <x v="25"/>
    <x v="25"/>
    <x v="39"/>
    <x v="0"/>
  </r>
  <r>
    <x v="0"/>
    <x v="2"/>
    <x v="9"/>
    <x v="4"/>
    <x v="7"/>
    <x v="8"/>
    <x v="6"/>
    <x v="4"/>
    <x v="1"/>
    <x v="1"/>
    <x v="1"/>
    <x v="3"/>
    <x v="1"/>
    <x v="0"/>
    <x v="35"/>
    <x v="42"/>
    <x v="28"/>
    <x v="8"/>
  </r>
  <r>
    <x v="0"/>
    <x v="2"/>
    <x v="9"/>
    <x v="4"/>
    <x v="7"/>
    <x v="8"/>
    <x v="6"/>
    <x v="4"/>
    <x v="1"/>
    <x v="1"/>
    <x v="1"/>
    <x v="3"/>
    <x v="1"/>
    <x v="0"/>
    <x v="80"/>
    <x v="82"/>
    <x v="15"/>
    <x v="1"/>
  </r>
  <r>
    <x v="0"/>
    <x v="2"/>
    <x v="9"/>
    <x v="4"/>
    <x v="7"/>
    <x v="8"/>
    <x v="6"/>
    <x v="4"/>
    <x v="1"/>
    <x v="1"/>
    <x v="1"/>
    <x v="3"/>
    <x v="2"/>
    <x v="0"/>
    <x v="26"/>
    <x v="27"/>
    <x v="31"/>
    <x v="10"/>
  </r>
  <r>
    <x v="0"/>
    <x v="2"/>
    <x v="9"/>
    <x v="4"/>
    <x v="7"/>
    <x v="8"/>
    <x v="6"/>
    <x v="4"/>
    <x v="1"/>
    <x v="1"/>
    <x v="1"/>
    <x v="3"/>
    <x v="2"/>
    <x v="0"/>
    <x v="66"/>
    <x v="62"/>
    <x v="5"/>
    <x v="34"/>
  </r>
  <r>
    <x v="0"/>
    <x v="2"/>
    <x v="9"/>
    <x v="4"/>
    <x v="7"/>
    <x v="8"/>
    <x v="6"/>
    <x v="4"/>
    <x v="1"/>
    <x v="1"/>
    <x v="1"/>
    <x v="3"/>
    <x v="2"/>
    <x v="0"/>
    <x v="32"/>
    <x v="34"/>
    <x v="38"/>
    <x v="6"/>
  </r>
  <r>
    <x v="0"/>
    <x v="2"/>
    <x v="9"/>
    <x v="4"/>
    <x v="7"/>
    <x v="8"/>
    <x v="6"/>
    <x v="4"/>
    <x v="1"/>
    <x v="1"/>
    <x v="1"/>
    <x v="3"/>
    <x v="2"/>
    <x v="0"/>
    <x v="49"/>
    <x v="50"/>
    <x v="59"/>
    <x v="4"/>
  </r>
  <r>
    <x v="0"/>
    <x v="2"/>
    <x v="9"/>
    <x v="4"/>
    <x v="7"/>
    <x v="8"/>
    <x v="6"/>
    <x v="4"/>
    <x v="1"/>
    <x v="1"/>
    <x v="1"/>
    <x v="3"/>
    <x v="2"/>
    <x v="0"/>
    <x v="64"/>
    <x v="77"/>
    <x v="75"/>
    <x v="1"/>
  </r>
  <r>
    <x v="0"/>
    <x v="2"/>
    <x v="9"/>
    <x v="4"/>
    <x v="7"/>
    <x v="8"/>
    <x v="6"/>
    <x v="4"/>
    <x v="1"/>
    <x v="1"/>
    <x v="1"/>
    <x v="3"/>
    <x v="2"/>
    <x v="0"/>
    <x v="1"/>
    <x v="4"/>
    <x v="11"/>
    <x v="4"/>
  </r>
  <r>
    <x v="0"/>
    <x v="2"/>
    <x v="9"/>
    <x v="4"/>
    <x v="7"/>
    <x v="8"/>
    <x v="6"/>
    <x v="4"/>
    <x v="1"/>
    <x v="1"/>
    <x v="1"/>
    <x v="3"/>
    <x v="2"/>
    <x v="0"/>
    <x v="76"/>
    <x v="80"/>
    <x v="8"/>
    <x v="10"/>
  </r>
  <r>
    <x v="0"/>
    <x v="2"/>
    <x v="9"/>
    <x v="4"/>
    <x v="7"/>
    <x v="8"/>
    <x v="6"/>
    <x v="4"/>
    <x v="1"/>
    <x v="1"/>
    <x v="1"/>
    <x v="3"/>
    <x v="2"/>
    <x v="0"/>
    <x v="12"/>
    <x v="19"/>
    <x v="54"/>
    <x v="2"/>
  </r>
  <r>
    <x v="0"/>
    <x v="2"/>
    <x v="9"/>
    <x v="4"/>
    <x v="7"/>
    <x v="8"/>
    <x v="6"/>
    <x v="4"/>
    <x v="1"/>
    <x v="1"/>
    <x v="1"/>
    <x v="3"/>
    <x v="2"/>
    <x v="0"/>
    <x v="21"/>
    <x v="28"/>
    <x v="62"/>
    <x v="1"/>
  </r>
  <r>
    <x v="0"/>
    <x v="2"/>
    <x v="9"/>
    <x v="4"/>
    <x v="7"/>
    <x v="8"/>
    <x v="6"/>
    <x v="4"/>
    <x v="1"/>
    <x v="1"/>
    <x v="1"/>
    <x v="3"/>
    <x v="2"/>
    <x v="0"/>
    <x v="61"/>
    <x v="72"/>
    <x v="60"/>
    <x v="3"/>
  </r>
  <r>
    <x v="0"/>
    <x v="2"/>
    <x v="9"/>
    <x v="4"/>
    <x v="7"/>
    <x v="8"/>
    <x v="6"/>
    <x v="4"/>
    <x v="1"/>
    <x v="1"/>
    <x v="1"/>
    <x v="3"/>
    <x v="2"/>
    <x v="0"/>
    <x v="17"/>
    <x v="13"/>
    <x v="58"/>
    <x v="5"/>
  </r>
  <r>
    <x v="0"/>
    <x v="2"/>
    <x v="9"/>
    <x v="4"/>
    <x v="7"/>
    <x v="8"/>
    <x v="6"/>
    <x v="4"/>
    <x v="1"/>
    <x v="1"/>
    <x v="1"/>
    <x v="3"/>
    <x v="2"/>
    <x v="0"/>
    <x v="46"/>
    <x v="47"/>
    <x v="14"/>
    <x v="1"/>
  </r>
  <r>
    <x v="0"/>
    <x v="2"/>
    <x v="9"/>
    <x v="4"/>
    <x v="7"/>
    <x v="8"/>
    <x v="6"/>
    <x v="4"/>
    <x v="1"/>
    <x v="1"/>
    <x v="1"/>
    <x v="3"/>
    <x v="2"/>
    <x v="0"/>
    <x v="65"/>
    <x v="67"/>
    <x v="16"/>
    <x v="1"/>
  </r>
  <r>
    <x v="0"/>
    <x v="2"/>
    <x v="9"/>
    <x v="4"/>
    <x v="7"/>
    <x v="8"/>
    <x v="6"/>
    <x v="4"/>
    <x v="1"/>
    <x v="1"/>
    <x v="1"/>
    <x v="3"/>
    <x v="2"/>
    <x v="0"/>
    <x v="44"/>
    <x v="45"/>
    <x v="35"/>
    <x v="1"/>
  </r>
  <r>
    <x v="0"/>
    <x v="2"/>
    <x v="9"/>
    <x v="4"/>
    <x v="7"/>
    <x v="8"/>
    <x v="6"/>
    <x v="4"/>
    <x v="1"/>
    <x v="1"/>
    <x v="1"/>
    <x v="3"/>
    <x v="0"/>
    <x v="0"/>
    <x v="25"/>
    <x v="25"/>
    <x v="39"/>
    <x v="0"/>
  </r>
  <r>
    <x v="0"/>
    <x v="2"/>
    <x v="2"/>
    <x v="7"/>
    <x v="5"/>
    <x v="4"/>
    <x v="7"/>
    <x v="5"/>
    <x v="2"/>
    <x v="5"/>
    <x v="1"/>
    <x v="1"/>
    <x v="1"/>
    <x v="1"/>
    <x v="86"/>
    <x v="85"/>
    <x v="6"/>
    <x v="2"/>
  </r>
  <r>
    <x v="0"/>
    <x v="2"/>
    <x v="2"/>
    <x v="7"/>
    <x v="5"/>
    <x v="4"/>
    <x v="7"/>
    <x v="5"/>
    <x v="2"/>
    <x v="5"/>
    <x v="1"/>
    <x v="1"/>
    <x v="1"/>
    <x v="1"/>
    <x v="80"/>
    <x v="82"/>
    <x v="15"/>
    <x v="2"/>
  </r>
  <r>
    <x v="0"/>
    <x v="2"/>
    <x v="2"/>
    <x v="7"/>
    <x v="5"/>
    <x v="4"/>
    <x v="7"/>
    <x v="5"/>
    <x v="2"/>
    <x v="5"/>
    <x v="1"/>
    <x v="1"/>
    <x v="1"/>
    <x v="1"/>
    <x v="9"/>
    <x v="11"/>
    <x v="29"/>
    <x v="3"/>
  </r>
  <r>
    <x v="0"/>
    <x v="2"/>
    <x v="2"/>
    <x v="7"/>
    <x v="5"/>
    <x v="4"/>
    <x v="7"/>
    <x v="5"/>
    <x v="2"/>
    <x v="5"/>
    <x v="1"/>
    <x v="1"/>
    <x v="1"/>
    <x v="1"/>
    <x v="35"/>
    <x v="42"/>
    <x v="28"/>
    <x v="4"/>
  </r>
  <r>
    <x v="0"/>
    <x v="2"/>
    <x v="2"/>
    <x v="7"/>
    <x v="5"/>
    <x v="4"/>
    <x v="7"/>
    <x v="5"/>
    <x v="2"/>
    <x v="5"/>
    <x v="1"/>
    <x v="1"/>
    <x v="1"/>
    <x v="1"/>
    <x v="57"/>
    <x v="58"/>
    <x v="46"/>
    <x v="2"/>
  </r>
  <r>
    <x v="0"/>
    <x v="2"/>
    <x v="2"/>
    <x v="7"/>
    <x v="5"/>
    <x v="4"/>
    <x v="7"/>
    <x v="5"/>
    <x v="2"/>
    <x v="5"/>
    <x v="1"/>
    <x v="1"/>
    <x v="1"/>
    <x v="1"/>
    <x v="10"/>
    <x v="21"/>
    <x v="66"/>
    <x v="4"/>
  </r>
  <r>
    <x v="0"/>
    <x v="2"/>
    <x v="2"/>
    <x v="7"/>
    <x v="5"/>
    <x v="4"/>
    <x v="7"/>
    <x v="5"/>
    <x v="2"/>
    <x v="5"/>
    <x v="1"/>
    <x v="1"/>
    <x v="1"/>
    <x v="1"/>
    <x v="78"/>
    <x v="78"/>
    <x v="48"/>
    <x v="3"/>
  </r>
  <r>
    <x v="0"/>
    <x v="2"/>
    <x v="2"/>
    <x v="7"/>
    <x v="5"/>
    <x v="4"/>
    <x v="7"/>
    <x v="5"/>
    <x v="2"/>
    <x v="5"/>
    <x v="1"/>
    <x v="1"/>
    <x v="1"/>
    <x v="1"/>
    <x v="76"/>
    <x v="80"/>
    <x v="8"/>
    <x v="1"/>
  </r>
  <r>
    <x v="0"/>
    <x v="2"/>
    <x v="2"/>
    <x v="7"/>
    <x v="5"/>
    <x v="4"/>
    <x v="7"/>
    <x v="5"/>
    <x v="2"/>
    <x v="5"/>
    <x v="1"/>
    <x v="1"/>
    <x v="2"/>
    <x v="1"/>
    <x v="49"/>
    <x v="50"/>
    <x v="59"/>
    <x v="31"/>
  </r>
  <r>
    <x v="0"/>
    <x v="2"/>
    <x v="2"/>
    <x v="7"/>
    <x v="5"/>
    <x v="4"/>
    <x v="7"/>
    <x v="5"/>
    <x v="2"/>
    <x v="5"/>
    <x v="1"/>
    <x v="1"/>
    <x v="2"/>
    <x v="1"/>
    <x v="40"/>
    <x v="36"/>
    <x v="49"/>
    <x v="23"/>
  </r>
  <r>
    <x v="0"/>
    <x v="2"/>
    <x v="2"/>
    <x v="7"/>
    <x v="5"/>
    <x v="4"/>
    <x v="7"/>
    <x v="5"/>
    <x v="2"/>
    <x v="5"/>
    <x v="1"/>
    <x v="1"/>
    <x v="2"/>
    <x v="1"/>
    <x v="26"/>
    <x v="27"/>
    <x v="31"/>
    <x v="8"/>
  </r>
  <r>
    <x v="0"/>
    <x v="2"/>
    <x v="2"/>
    <x v="7"/>
    <x v="5"/>
    <x v="4"/>
    <x v="7"/>
    <x v="5"/>
    <x v="2"/>
    <x v="5"/>
    <x v="1"/>
    <x v="1"/>
    <x v="2"/>
    <x v="1"/>
    <x v="66"/>
    <x v="62"/>
    <x v="5"/>
    <x v="33"/>
  </r>
  <r>
    <x v="0"/>
    <x v="2"/>
    <x v="2"/>
    <x v="7"/>
    <x v="5"/>
    <x v="4"/>
    <x v="7"/>
    <x v="5"/>
    <x v="2"/>
    <x v="5"/>
    <x v="1"/>
    <x v="1"/>
    <x v="2"/>
    <x v="1"/>
    <x v="76"/>
    <x v="80"/>
    <x v="8"/>
    <x v="39"/>
  </r>
  <r>
    <x v="0"/>
    <x v="2"/>
    <x v="2"/>
    <x v="7"/>
    <x v="5"/>
    <x v="4"/>
    <x v="7"/>
    <x v="5"/>
    <x v="2"/>
    <x v="5"/>
    <x v="1"/>
    <x v="1"/>
    <x v="2"/>
    <x v="1"/>
    <x v="32"/>
    <x v="34"/>
    <x v="38"/>
    <x v="3"/>
  </r>
  <r>
    <x v="0"/>
    <x v="2"/>
    <x v="2"/>
    <x v="7"/>
    <x v="5"/>
    <x v="4"/>
    <x v="7"/>
    <x v="5"/>
    <x v="2"/>
    <x v="5"/>
    <x v="1"/>
    <x v="1"/>
    <x v="2"/>
    <x v="1"/>
    <x v="64"/>
    <x v="77"/>
    <x v="75"/>
    <x v="3"/>
  </r>
  <r>
    <x v="0"/>
    <x v="2"/>
    <x v="2"/>
    <x v="7"/>
    <x v="5"/>
    <x v="4"/>
    <x v="7"/>
    <x v="5"/>
    <x v="2"/>
    <x v="5"/>
    <x v="1"/>
    <x v="1"/>
    <x v="2"/>
    <x v="1"/>
    <x v="21"/>
    <x v="28"/>
    <x v="62"/>
    <x v="7"/>
  </r>
  <r>
    <x v="0"/>
    <x v="2"/>
    <x v="2"/>
    <x v="7"/>
    <x v="5"/>
    <x v="4"/>
    <x v="7"/>
    <x v="5"/>
    <x v="2"/>
    <x v="5"/>
    <x v="1"/>
    <x v="1"/>
    <x v="2"/>
    <x v="1"/>
    <x v="61"/>
    <x v="72"/>
    <x v="60"/>
    <x v="15"/>
  </r>
  <r>
    <x v="0"/>
    <x v="2"/>
    <x v="2"/>
    <x v="7"/>
    <x v="5"/>
    <x v="4"/>
    <x v="7"/>
    <x v="5"/>
    <x v="2"/>
    <x v="5"/>
    <x v="1"/>
    <x v="1"/>
    <x v="2"/>
    <x v="1"/>
    <x v="80"/>
    <x v="82"/>
    <x v="15"/>
    <x v="4"/>
  </r>
  <r>
    <x v="0"/>
    <x v="2"/>
    <x v="2"/>
    <x v="7"/>
    <x v="5"/>
    <x v="4"/>
    <x v="7"/>
    <x v="5"/>
    <x v="2"/>
    <x v="5"/>
    <x v="1"/>
    <x v="1"/>
    <x v="2"/>
    <x v="1"/>
    <x v="69"/>
    <x v="69"/>
    <x v="52"/>
    <x v="1"/>
  </r>
  <r>
    <x v="0"/>
    <x v="2"/>
    <x v="2"/>
    <x v="7"/>
    <x v="5"/>
    <x v="4"/>
    <x v="7"/>
    <x v="5"/>
    <x v="2"/>
    <x v="5"/>
    <x v="1"/>
    <x v="1"/>
    <x v="2"/>
    <x v="1"/>
    <x v="56"/>
    <x v="57"/>
    <x v="56"/>
    <x v="5"/>
  </r>
  <r>
    <x v="0"/>
    <x v="2"/>
    <x v="2"/>
    <x v="7"/>
    <x v="5"/>
    <x v="4"/>
    <x v="7"/>
    <x v="5"/>
    <x v="2"/>
    <x v="5"/>
    <x v="1"/>
    <x v="1"/>
    <x v="2"/>
    <x v="1"/>
    <x v="62"/>
    <x v="75"/>
    <x v="23"/>
    <x v="1"/>
  </r>
  <r>
    <x v="0"/>
    <x v="2"/>
    <x v="2"/>
    <x v="7"/>
    <x v="5"/>
    <x v="4"/>
    <x v="7"/>
    <x v="5"/>
    <x v="2"/>
    <x v="5"/>
    <x v="1"/>
    <x v="1"/>
    <x v="2"/>
    <x v="1"/>
    <x v="55"/>
    <x v="56"/>
    <x v="22"/>
    <x v="6"/>
  </r>
  <r>
    <x v="0"/>
    <x v="2"/>
    <x v="2"/>
    <x v="7"/>
    <x v="5"/>
    <x v="4"/>
    <x v="7"/>
    <x v="5"/>
    <x v="2"/>
    <x v="5"/>
    <x v="1"/>
    <x v="1"/>
    <x v="2"/>
    <x v="1"/>
    <x v="88"/>
    <x v="89"/>
    <x v="53"/>
    <x v="4"/>
  </r>
  <r>
    <x v="0"/>
    <x v="2"/>
    <x v="2"/>
    <x v="7"/>
    <x v="5"/>
    <x v="4"/>
    <x v="7"/>
    <x v="5"/>
    <x v="2"/>
    <x v="5"/>
    <x v="1"/>
    <x v="1"/>
    <x v="2"/>
    <x v="1"/>
    <x v="1"/>
    <x v="4"/>
    <x v="11"/>
    <x v="10"/>
  </r>
  <r>
    <x v="0"/>
    <x v="2"/>
    <x v="2"/>
    <x v="7"/>
    <x v="5"/>
    <x v="4"/>
    <x v="7"/>
    <x v="5"/>
    <x v="2"/>
    <x v="5"/>
    <x v="1"/>
    <x v="1"/>
    <x v="2"/>
    <x v="1"/>
    <x v="2"/>
    <x v="3"/>
    <x v="47"/>
    <x v="1"/>
  </r>
  <r>
    <x v="0"/>
    <x v="2"/>
    <x v="2"/>
    <x v="7"/>
    <x v="5"/>
    <x v="4"/>
    <x v="7"/>
    <x v="5"/>
    <x v="2"/>
    <x v="5"/>
    <x v="1"/>
    <x v="1"/>
    <x v="2"/>
    <x v="1"/>
    <x v="81"/>
    <x v="88"/>
    <x v="43"/>
    <x v="1"/>
  </r>
  <r>
    <x v="0"/>
    <x v="2"/>
    <x v="2"/>
    <x v="7"/>
    <x v="5"/>
    <x v="4"/>
    <x v="7"/>
    <x v="5"/>
    <x v="2"/>
    <x v="5"/>
    <x v="1"/>
    <x v="1"/>
    <x v="2"/>
    <x v="1"/>
    <x v="11"/>
    <x v="14"/>
    <x v="30"/>
    <x v="3"/>
  </r>
  <r>
    <x v="0"/>
    <x v="2"/>
    <x v="2"/>
    <x v="7"/>
    <x v="5"/>
    <x v="4"/>
    <x v="7"/>
    <x v="5"/>
    <x v="2"/>
    <x v="5"/>
    <x v="1"/>
    <x v="1"/>
    <x v="0"/>
    <x v="1"/>
    <x v="87"/>
    <x v="86"/>
    <x v="13"/>
    <x v="1"/>
  </r>
  <r>
    <x v="0"/>
    <x v="2"/>
    <x v="2"/>
    <x v="7"/>
    <x v="5"/>
    <x v="4"/>
    <x v="7"/>
    <x v="5"/>
    <x v="2"/>
    <x v="5"/>
    <x v="1"/>
    <x v="1"/>
    <x v="0"/>
    <x v="1"/>
    <x v="83"/>
    <x v="83"/>
    <x v="88"/>
    <x v="1"/>
  </r>
  <r>
    <x v="0"/>
    <x v="2"/>
    <x v="2"/>
    <x v="7"/>
    <x v="5"/>
    <x v="4"/>
    <x v="7"/>
    <x v="5"/>
    <x v="2"/>
    <x v="5"/>
    <x v="1"/>
    <x v="1"/>
    <x v="0"/>
    <x v="1"/>
    <x v="25"/>
    <x v="25"/>
    <x v="39"/>
    <x v="0"/>
  </r>
  <r>
    <x v="2"/>
    <x v="1"/>
    <x v="7"/>
    <x v="3"/>
    <x v="9"/>
    <x v="7"/>
    <x v="8"/>
    <x v="0"/>
    <x v="1"/>
    <x v="6"/>
    <x v="0"/>
    <x v="8"/>
    <x v="1"/>
    <x v="1"/>
    <x v="80"/>
    <x v="82"/>
    <x v="15"/>
    <x v="4"/>
  </r>
  <r>
    <x v="2"/>
    <x v="1"/>
    <x v="7"/>
    <x v="3"/>
    <x v="9"/>
    <x v="7"/>
    <x v="8"/>
    <x v="0"/>
    <x v="1"/>
    <x v="6"/>
    <x v="0"/>
    <x v="8"/>
    <x v="1"/>
    <x v="1"/>
    <x v="35"/>
    <x v="42"/>
    <x v="28"/>
    <x v="1"/>
  </r>
  <r>
    <x v="2"/>
    <x v="1"/>
    <x v="7"/>
    <x v="3"/>
    <x v="9"/>
    <x v="7"/>
    <x v="8"/>
    <x v="0"/>
    <x v="1"/>
    <x v="6"/>
    <x v="0"/>
    <x v="8"/>
    <x v="2"/>
    <x v="1"/>
    <x v="6"/>
    <x v="1"/>
    <x v="85"/>
    <x v="6"/>
  </r>
  <r>
    <x v="2"/>
    <x v="1"/>
    <x v="7"/>
    <x v="3"/>
    <x v="9"/>
    <x v="7"/>
    <x v="8"/>
    <x v="0"/>
    <x v="1"/>
    <x v="6"/>
    <x v="0"/>
    <x v="8"/>
    <x v="2"/>
    <x v="1"/>
    <x v="76"/>
    <x v="80"/>
    <x v="8"/>
    <x v="31"/>
  </r>
  <r>
    <x v="2"/>
    <x v="1"/>
    <x v="7"/>
    <x v="3"/>
    <x v="9"/>
    <x v="7"/>
    <x v="8"/>
    <x v="0"/>
    <x v="1"/>
    <x v="6"/>
    <x v="0"/>
    <x v="8"/>
    <x v="2"/>
    <x v="1"/>
    <x v="36"/>
    <x v="39"/>
    <x v="78"/>
    <x v="3"/>
  </r>
  <r>
    <x v="2"/>
    <x v="1"/>
    <x v="7"/>
    <x v="3"/>
    <x v="9"/>
    <x v="7"/>
    <x v="8"/>
    <x v="0"/>
    <x v="1"/>
    <x v="6"/>
    <x v="0"/>
    <x v="8"/>
    <x v="2"/>
    <x v="1"/>
    <x v="17"/>
    <x v="13"/>
    <x v="58"/>
    <x v="1"/>
  </r>
  <r>
    <x v="2"/>
    <x v="1"/>
    <x v="7"/>
    <x v="3"/>
    <x v="9"/>
    <x v="7"/>
    <x v="8"/>
    <x v="0"/>
    <x v="1"/>
    <x v="6"/>
    <x v="0"/>
    <x v="8"/>
    <x v="2"/>
    <x v="1"/>
    <x v="64"/>
    <x v="77"/>
    <x v="75"/>
    <x v="6"/>
  </r>
  <r>
    <x v="2"/>
    <x v="1"/>
    <x v="7"/>
    <x v="3"/>
    <x v="9"/>
    <x v="7"/>
    <x v="8"/>
    <x v="0"/>
    <x v="1"/>
    <x v="6"/>
    <x v="0"/>
    <x v="8"/>
    <x v="2"/>
    <x v="1"/>
    <x v="26"/>
    <x v="27"/>
    <x v="31"/>
    <x v="8"/>
  </r>
  <r>
    <x v="2"/>
    <x v="1"/>
    <x v="7"/>
    <x v="3"/>
    <x v="9"/>
    <x v="7"/>
    <x v="8"/>
    <x v="0"/>
    <x v="1"/>
    <x v="6"/>
    <x v="0"/>
    <x v="8"/>
    <x v="2"/>
    <x v="1"/>
    <x v="47"/>
    <x v="46"/>
    <x v="67"/>
    <x v="5"/>
  </r>
  <r>
    <x v="2"/>
    <x v="1"/>
    <x v="7"/>
    <x v="3"/>
    <x v="9"/>
    <x v="7"/>
    <x v="8"/>
    <x v="0"/>
    <x v="1"/>
    <x v="6"/>
    <x v="0"/>
    <x v="8"/>
    <x v="2"/>
    <x v="1"/>
    <x v="28"/>
    <x v="30"/>
    <x v="82"/>
    <x v="1"/>
  </r>
  <r>
    <x v="2"/>
    <x v="1"/>
    <x v="7"/>
    <x v="3"/>
    <x v="9"/>
    <x v="7"/>
    <x v="8"/>
    <x v="0"/>
    <x v="1"/>
    <x v="6"/>
    <x v="0"/>
    <x v="8"/>
    <x v="2"/>
    <x v="1"/>
    <x v="12"/>
    <x v="19"/>
    <x v="54"/>
    <x v="1"/>
  </r>
  <r>
    <x v="2"/>
    <x v="1"/>
    <x v="7"/>
    <x v="3"/>
    <x v="9"/>
    <x v="7"/>
    <x v="8"/>
    <x v="0"/>
    <x v="1"/>
    <x v="6"/>
    <x v="0"/>
    <x v="8"/>
    <x v="2"/>
    <x v="1"/>
    <x v="58"/>
    <x v="61"/>
    <x v="12"/>
    <x v="3"/>
  </r>
  <r>
    <x v="2"/>
    <x v="1"/>
    <x v="7"/>
    <x v="3"/>
    <x v="9"/>
    <x v="7"/>
    <x v="8"/>
    <x v="0"/>
    <x v="1"/>
    <x v="6"/>
    <x v="0"/>
    <x v="8"/>
    <x v="2"/>
    <x v="1"/>
    <x v="81"/>
    <x v="88"/>
    <x v="43"/>
    <x v="1"/>
  </r>
  <r>
    <x v="2"/>
    <x v="1"/>
    <x v="7"/>
    <x v="3"/>
    <x v="9"/>
    <x v="7"/>
    <x v="8"/>
    <x v="0"/>
    <x v="1"/>
    <x v="6"/>
    <x v="0"/>
    <x v="8"/>
    <x v="2"/>
    <x v="1"/>
    <x v="31"/>
    <x v="33"/>
    <x v="72"/>
    <x v="1"/>
  </r>
  <r>
    <x v="2"/>
    <x v="1"/>
    <x v="7"/>
    <x v="3"/>
    <x v="9"/>
    <x v="7"/>
    <x v="8"/>
    <x v="0"/>
    <x v="1"/>
    <x v="6"/>
    <x v="0"/>
    <x v="8"/>
    <x v="2"/>
    <x v="1"/>
    <x v="74"/>
    <x v="71"/>
    <x v="76"/>
    <x v="1"/>
  </r>
  <r>
    <x v="2"/>
    <x v="1"/>
    <x v="7"/>
    <x v="3"/>
    <x v="9"/>
    <x v="7"/>
    <x v="8"/>
    <x v="0"/>
    <x v="1"/>
    <x v="6"/>
    <x v="0"/>
    <x v="8"/>
    <x v="2"/>
    <x v="1"/>
    <x v="55"/>
    <x v="56"/>
    <x v="22"/>
    <x v="2"/>
  </r>
  <r>
    <x v="2"/>
    <x v="1"/>
    <x v="7"/>
    <x v="3"/>
    <x v="9"/>
    <x v="7"/>
    <x v="8"/>
    <x v="0"/>
    <x v="1"/>
    <x v="6"/>
    <x v="0"/>
    <x v="8"/>
    <x v="2"/>
    <x v="1"/>
    <x v="66"/>
    <x v="62"/>
    <x v="5"/>
    <x v="1"/>
  </r>
  <r>
    <x v="2"/>
    <x v="1"/>
    <x v="7"/>
    <x v="3"/>
    <x v="9"/>
    <x v="7"/>
    <x v="8"/>
    <x v="0"/>
    <x v="1"/>
    <x v="6"/>
    <x v="0"/>
    <x v="8"/>
    <x v="2"/>
    <x v="1"/>
    <x v="56"/>
    <x v="57"/>
    <x v="56"/>
    <x v="1"/>
  </r>
  <r>
    <x v="2"/>
    <x v="1"/>
    <x v="7"/>
    <x v="3"/>
    <x v="9"/>
    <x v="7"/>
    <x v="8"/>
    <x v="0"/>
    <x v="1"/>
    <x v="6"/>
    <x v="0"/>
    <x v="8"/>
    <x v="2"/>
    <x v="1"/>
    <x v="32"/>
    <x v="34"/>
    <x v="38"/>
    <x v="1"/>
  </r>
  <r>
    <x v="2"/>
    <x v="1"/>
    <x v="7"/>
    <x v="3"/>
    <x v="9"/>
    <x v="7"/>
    <x v="8"/>
    <x v="0"/>
    <x v="1"/>
    <x v="6"/>
    <x v="0"/>
    <x v="8"/>
    <x v="2"/>
    <x v="1"/>
    <x v="75"/>
    <x v="59"/>
    <x v="20"/>
    <x v="1"/>
  </r>
  <r>
    <x v="2"/>
    <x v="1"/>
    <x v="7"/>
    <x v="3"/>
    <x v="9"/>
    <x v="7"/>
    <x v="8"/>
    <x v="0"/>
    <x v="1"/>
    <x v="6"/>
    <x v="0"/>
    <x v="8"/>
    <x v="2"/>
    <x v="1"/>
    <x v="60"/>
    <x v="70"/>
    <x v="10"/>
    <x v="1"/>
  </r>
  <r>
    <x v="2"/>
    <x v="1"/>
    <x v="7"/>
    <x v="3"/>
    <x v="9"/>
    <x v="7"/>
    <x v="8"/>
    <x v="0"/>
    <x v="1"/>
    <x v="6"/>
    <x v="0"/>
    <x v="8"/>
    <x v="2"/>
    <x v="1"/>
    <x v="88"/>
    <x v="89"/>
    <x v="53"/>
    <x v="1"/>
  </r>
  <r>
    <x v="2"/>
    <x v="1"/>
    <x v="7"/>
    <x v="3"/>
    <x v="9"/>
    <x v="7"/>
    <x v="8"/>
    <x v="0"/>
    <x v="1"/>
    <x v="6"/>
    <x v="0"/>
    <x v="8"/>
    <x v="2"/>
    <x v="1"/>
    <x v="18"/>
    <x v="16"/>
    <x v="70"/>
    <x v="1"/>
  </r>
  <r>
    <x v="2"/>
    <x v="1"/>
    <x v="7"/>
    <x v="3"/>
    <x v="9"/>
    <x v="7"/>
    <x v="8"/>
    <x v="0"/>
    <x v="1"/>
    <x v="6"/>
    <x v="0"/>
    <x v="8"/>
    <x v="0"/>
    <x v="1"/>
    <x v="25"/>
    <x v="25"/>
    <x v="39"/>
    <x v="0"/>
  </r>
  <r>
    <x v="2"/>
    <x v="0"/>
    <x v="8"/>
    <x v="1"/>
    <x v="1"/>
    <x v="1"/>
    <x v="3"/>
    <x v="1"/>
    <x v="0"/>
    <x v="8"/>
    <x v="1"/>
    <x v="0"/>
    <x v="1"/>
    <x v="1"/>
    <x v="35"/>
    <x v="42"/>
    <x v="28"/>
    <x v="4"/>
  </r>
  <r>
    <x v="2"/>
    <x v="0"/>
    <x v="8"/>
    <x v="1"/>
    <x v="1"/>
    <x v="1"/>
    <x v="3"/>
    <x v="1"/>
    <x v="0"/>
    <x v="8"/>
    <x v="1"/>
    <x v="0"/>
    <x v="1"/>
    <x v="1"/>
    <x v="10"/>
    <x v="21"/>
    <x v="66"/>
    <x v="8"/>
  </r>
  <r>
    <x v="2"/>
    <x v="0"/>
    <x v="8"/>
    <x v="1"/>
    <x v="1"/>
    <x v="1"/>
    <x v="3"/>
    <x v="1"/>
    <x v="0"/>
    <x v="8"/>
    <x v="1"/>
    <x v="0"/>
    <x v="1"/>
    <x v="1"/>
    <x v="2"/>
    <x v="8"/>
    <x v="77"/>
    <x v="18"/>
  </r>
  <r>
    <x v="2"/>
    <x v="0"/>
    <x v="8"/>
    <x v="1"/>
    <x v="1"/>
    <x v="1"/>
    <x v="3"/>
    <x v="1"/>
    <x v="0"/>
    <x v="8"/>
    <x v="1"/>
    <x v="0"/>
    <x v="1"/>
    <x v="1"/>
    <x v="9"/>
    <x v="11"/>
    <x v="29"/>
    <x v="1"/>
  </r>
  <r>
    <x v="2"/>
    <x v="0"/>
    <x v="8"/>
    <x v="1"/>
    <x v="1"/>
    <x v="1"/>
    <x v="3"/>
    <x v="1"/>
    <x v="0"/>
    <x v="8"/>
    <x v="1"/>
    <x v="0"/>
    <x v="2"/>
    <x v="1"/>
    <x v="61"/>
    <x v="72"/>
    <x v="60"/>
    <x v="43"/>
  </r>
  <r>
    <x v="2"/>
    <x v="0"/>
    <x v="8"/>
    <x v="1"/>
    <x v="1"/>
    <x v="1"/>
    <x v="3"/>
    <x v="1"/>
    <x v="0"/>
    <x v="8"/>
    <x v="1"/>
    <x v="0"/>
    <x v="2"/>
    <x v="1"/>
    <x v="32"/>
    <x v="34"/>
    <x v="38"/>
    <x v="7"/>
  </r>
  <r>
    <x v="2"/>
    <x v="0"/>
    <x v="8"/>
    <x v="1"/>
    <x v="1"/>
    <x v="1"/>
    <x v="3"/>
    <x v="1"/>
    <x v="0"/>
    <x v="8"/>
    <x v="1"/>
    <x v="0"/>
    <x v="2"/>
    <x v="1"/>
    <x v="69"/>
    <x v="69"/>
    <x v="52"/>
    <x v="7"/>
  </r>
  <r>
    <x v="2"/>
    <x v="0"/>
    <x v="8"/>
    <x v="1"/>
    <x v="1"/>
    <x v="1"/>
    <x v="3"/>
    <x v="1"/>
    <x v="0"/>
    <x v="8"/>
    <x v="1"/>
    <x v="0"/>
    <x v="2"/>
    <x v="1"/>
    <x v="6"/>
    <x v="1"/>
    <x v="85"/>
    <x v="2"/>
  </r>
  <r>
    <x v="2"/>
    <x v="0"/>
    <x v="8"/>
    <x v="1"/>
    <x v="1"/>
    <x v="1"/>
    <x v="3"/>
    <x v="1"/>
    <x v="0"/>
    <x v="8"/>
    <x v="1"/>
    <x v="0"/>
    <x v="0"/>
    <x v="1"/>
    <x v="9"/>
    <x v="11"/>
    <x v="29"/>
    <x v="2"/>
  </r>
  <r>
    <x v="2"/>
    <x v="0"/>
    <x v="8"/>
    <x v="1"/>
    <x v="1"/>
    <x v="1"/>
    <x v="3"/>
    <x v="1"/>
    <x v="0"/>
    <x v="8"/>
    <x v="1"/>
    <x v="0"/>
    <x v="2"/>
    <x v="1"/>
    <x v="64"/>
    <x v="77"/>
    <x v="75"/>
    <x v="1"/>
  </r>
  <r>
    <x v="2"/>
    <x v="0"/>
    <x v="8"/>
    <x v="1"/>
    <x v="1"/>
    <x v="1"/>
    <x v="3"/>
    <x v="1"/>
    <x v="0"/>
    <x v="8"/>
    <x v="1"/>
    <x v="0"/>
    <x v="2"/>
    <x v="1"/>
    <x v="12"/>
    <x v="19"/>
    <x v="54"/>
    <x v="7"/>
  </r>
  <r>
    <x v="2"/>
    <x v="0"/>
    <x v="8"/>
    <x v="1"/>
    <x v="1"/>
    <x v="1"/>
    <x v="3"/>
    <x v="1"/>
    <x v="0"/>
    <x v="8"/>
    <x v="1"/>
    <x v="0"/>
    <x v="2"/>
    <x v="1"/>
    <x v="11"/>
    <x v="14"/>
    <x v="30"/>
    <x v="4"/>
  </r>
  <r>
    <x v="2"/>
    <x v="0"/>
    <x v="8"/>
    <x v="1"/>
    <x v="1"/>
    <x v="1"/>
    <x v="3"/>
    <x v="1"/>
    <x v="0"/>
    <x v="8"/>
    <x v="1"/>
    <x v="0"/>
    <x v="2"/>
    <x v="1"/>
    <x v="66"/>
    <x v="62"/>
    <x v="5"/>
    <x v="26"/>
  </r>
  <r>
    <x v="2"/>
    <x v="0"/>
    <x v="8"/>
    <x v="1"/>
    <x v="1"/>
    <x v="1"/>
    <x v="3"/>
    <x v="1"/>
    <x v="0"/>
    <x v="8"/>
    <x v="1"/>
    <x v="0"/>
    <x v="2"/>
    <x v="1"/>
    <x v="58"/>
    <x v="61"/>
    <x v="12"/>
    <x v="22"/>
  </r>
  <r>
    <x v="2"/>
    <x v="0"/>
    <x v="8"/>
    <x v="1"/>
    <x v="1"/>
    <x v="1"/>
    <x v="3"/>
    <x v="1"/>
    <x v="0"/>
    <x v="8"/>
    <x v="1"/>
    <x v="0"/>
    <x v="2"/>
    <x v="1"/>
    <x v="52"/>
    <x v="53"/>
    <x v="32"/>
    <x v="2"/>
  </r>
  <r>
    <x v="2"/>
    <x v="0"/>
    <x v="8"/>
    <x v="1"/>
    <x v="1"/>
    <x v="1"/>
    <x v="3"/>
    <x v="1"/>
    <x v="0"/>
    <x v="8"/>
    <x v="1"/>
    <x v="0"/>
    <x v="2"/>
    <x v="1"/>
    <x v="49"/>
    <x v="50"/>
    <x v="59"/>
    <x v="45"/>
  </r>
  <r>
    <x v="2"/>
    <x v="0"/>
    <x v="8"/>
    <x v="1"/>
    <x v="1"/>
    <x v="1"/>
    <x v="3"/>
    <x v="1"/>
    <x v="0"/>
    <x v="8"/>
    <x v="1"/>
    <x v="0"/>
    <x v="2"/>
    <x v="1"/>
    <x v="4"/>
    <x v="5"/>
    <x v="64"/>
    <x v="3"/>
  </r>
  <r>
    <x v="2"/>
    <x v="0"/>
    <x v="8"/>
    <x v="1"/>
    <x v="1"/>
    <x v="1"/>
    <x v="3"/>
    <x v="1"/>
    <x v="0"/>
    <x v="8"/>
    <x v="1"/>
    <x v="0"/>
    <x v="2"/>
    <x v="1"/>
    <x v="40"/>
    <x v="36"/>
    <x v="49"/>
    <x v="3"/>
  </r>
  <r>
    <x v="2"/>
    <x v="0"/>
    <x v="8"/>
    <x v="1"/>
    <x v="1"/>
    <x v="1"/>
    <x v="3"/>
    <x v="1"/>
    <x v="0"/>
    <x v="8"/>
    <x v="1"/>
    <x v="0"/>
    <x v="2"/>
    <x v="1"/>
    <x v="51"/>
    <x v="54"/>
    <x v="19"/>
    <x v="1"/>
  </r>
  <r>
    <x v="2"/>
    <x v="0"/>
    <x v="8"/>
    <x v="1"/>
    <x v="1"/>
    <x v="1"/>
    <x v="3"/>
    <x v="1"/>
    <x v="0"/>
    <x v="8"/>
    <x v="1"/>
    <x v="0"/>
    <x v="2"/>
    <x v="1"/>
    <x v="26"/>
    <x v="27"/>
    <x v="31"/>
    <x v="3"/>
  </r>
  <r>
    <x v="2"/>
    <x v="0"/>
    <x v="8"/>
    <x v="1"/>
    <x v="1"/>
    <x v="1"/>
    <x v="3"/>
    <x v="1"/>
    <x v="0"/>
    <x v="8"/>
    <x v="1"/>
    <x v="0"/>
    <x v="2"/>
    <x v="1"/>
    <x v="71"/>
    <x v="76"/>
    <x v="42"/>
    <x v="9"/>
  </r>
  <r>
    <x v="2"/>
    <x v="0"/>
    <x v="8"/>
    <x v="1"/>
    <x v="1"/>
    <x v="1"/>
    <x v="3"/>
    <x v="1"/>
    <x v="0"/>
    <x v="8"/>
    <x v="1"/>
    <x v="0"/>
    <x v="2"/>
    <x v="1"/>
    <x v="65"/>
    <x v="67"/>
    <x v="16"/>
    <x v="1"/>
  </r>
  <r>
    <x v="2"/>
    <x v="0"/>
    <x v="8"/>
    <x v="1"/>
    <x v="1"/>
    <x v="1"/>
    <x v="3"/>
    <x v="1"/>
    <x v="0"/>
    <x v="8"/>
    <x v="1"/>
    <x v="0"/>
    <x v="0"/>
    <x v="1"/>
    <x v="35"/>
    <x v="42"/>
    <x v="28"/>
    <x v="3"/>
  </r>
  <r>
    <x v="2"/>
    <x v="0"/>
    <x v="8"/>
    <x v="1"/>
    <x v="1"/>
    <x v="1"/>
    <x v="3"/>
    <x v="1"/>
    <x v="0"/>
    <x v="8"/>
    <x v="1"/>
    <x v="0"/>
    <x v="0"/>
    <x v="1"/>
    <x v="16"/>
    <x v="17"/>
    <x v="45"/>
    <x v="42"/>
  </r>
  <r>
    <x v="2"/>
    <x v="0"/>
    <x v="8"/>
    <x v="1"/>
    <x v="1"/>
    <x v="1"/>
    <x v="3"/>
    <x v="1"/>
    <x v="0"/>
    <x v="8"/>
    <x v="1"/>
    <x v="0"/>
    <x v="0"/>
    <x v="1"/>
    <x v="33"/>
    <x v="35"/>
    <x v="41"/>
    <x v="1"/>
  </r>
  <r>
    <x v="2"/>
    <x v="0"/>
    <x v="8"/>
    <x v="1"/>
    <x v="1"/>
    <x v="1"/>
    <x v="3"/>
    <x v="1"/>
    <x v="0"/>
    <x v="8"/>
    <x v="1"/>
    <x v="0"/>
    <x v="0"/>
    <x v="1"/>
    <x v="25"/>
    <x v="25"/>
    <x v="39"/>
    <x v="0"/>
  </r>
  <r>
    <x v="2"/>
    <x v="0"/>
    <x v="1"/>
    <x v="9"/>
    <x v="10"/>
    <x v="9"/>
    <x v="4"/>
    <x v="3"/>
    <x v="0"/>
    <x v="4"/>
    <x v="1"/>
    <x v="2"/>
    <x v="1"/>
    <x v="0"/>
    <x v="80"/>
    <x v="82"/>
    <x v="15"/>
    <x v="21"/>
  </r>
  <r>
    <x v="2"/>
    <x v="0"/>
    <x v="1"/>
    <x v="9"/>
    <x v="10"/>
    <x v="9"/>
    <x v="4"/>
    <x v="3"/>
    <x v="0"/>
    <x v="4"/>
    <x v="1"/>
    <x v="2"/>
    <x v="1"/>
    <x v="0"/>
    <x v="9"/>
    <x v="11"/>
    <x v="29"/>
    <x v="9"/>
  </r>
  <r>
    <x v="2"/>
    <x v="0"/>
    <x v="1"/>
    <x v="9"/>
    <x v="10"/>
    <x v="9"/>
    <x v="4"/>
    <x v="3"/>
    <x v="0"/>
    <x v="4"/>
    <x v="1"/>
    <x v="2"/>
    <x v="1"/>
    <x v="0"/>
    <x v="78"/>
    <x v="78"/>
    <x v="48"/>
    <x v="7"/>
  </r>
  <r>
    <x v="2"/>
    <x v="0"/>
    <x v="1"/>
    <x v="9"/>
    <x v="10"/>
    <x v="9"/>
    <x v="4"/>
    <x v="3"/>
    <x v="0"/>
    <x v="4"/>
    <x v="1"/>
    <x v="2"/>
    <x v="1"/>
    <x v="0"/>
    <x v="86"/>
    <x v="85"/>
    <x v="6"/>
    <x v="2"/>
  </r>
  <r>
    <x v="2"/>
    <x v="0"/>
    <x v="1"/>
    <x v="9"/>
    <x v="10"/>
    <x v="9"/>
    <x v="4"/>
    <x v="3"/>
    <x v="0"/>
    <x v="4"/>
    <x v="1"/>
    <x v="2"/>
    <x v="1"/>
    <x v="0"/>
    <x v="85"/>
    <x v="84"/>
    <x v="55"/>
    <x v="2"/>
  </r>
  <r>
    <x v="2"/>
    <x v="0"/>
    <x v="1"/>
    <x v="9"/>
    <x v="10"/>
    <x v="9"/>
    <x v="4"/>
    <x v="3"/>
    <x v="0"/>
    <x v="4"/>
    <x v="1"/>
    <x v="2"/>
    <x v="2"/>
    <x v="0"/>
    <x v="61"/>
    <x v="72"/>
    <x v="60"/>
    <x v="40"/>
  </r>
  <r>
    <x v="2"/>
    <x v="0"/>
    <x v="1"/>
    <x v="9"/>
    <x v="10"/>
    <x v="9"/>
    <x v="4"/>
    <x v="3"/>
    <x v="0"/>
    <x v="4"/>
    <x v="1"/>
    <x v="2"/>
    <x v="2"/>
    <x v="0"/>
    <x v="26"/>
    <x v="27"/>
    <x v="31"/>
    <x v="18"/>
  </r>
  <r>
    <x v="2"/>
    <x v="0"/>
    <x v="1"/>
    <x v="9"/>
    <x v="10"/>
    <x v="9"/>
    <x v="4"/>
    <x v="3"/>
    <x v="0"/>
    <x v="4"/>
    <x v="1"/>
    <x v="2"/>
    <x v="2"/>
    <x v="0"/>
    <x v="64"/>
    <x v="77"/>
    <x v="75"/>
    <x v="3"/>
  </r>
  <r>
    <x v="2"/>
    <x v="0"/>
    <x v="1"/>
    <x v="9"/>
    <x v="10"/>
    <x v="9"/>
    <x v="4"/>
    <x v="3"/>
    <x v="0"/>
    <x v="4"/>
    <x v="1"/>
    <x v="2"/>
    <x v="2"/>
    <x v="0"/>
    <x v="69"/>
    <x v="69"/>
    <x v="52"/>
    <x v="2"/>
  </r>
  <r>
    <x v="2"/>
    <x v="0"/>
    <x v="1"/>
    <x v="9"/>
    <x v="10"/>
    <x v="9"/>
    <x v="4"/>
    <x v="3"/>
    <x v="0"/>
    <x v="4"/>
    <x v="1"/>
    <x v="2"/>
    <x v="2"/>
    <x v="0"/>
    <x v="56"/>
    <x v="57"/>
    <x v="56"/>
    <x v="1"/>
  </r>
  <r>
    <x v="2"/>
    <x v="0"/>
    <x v="1"/>
    <x v="9"/>
    <x v="10"/>
    <x v="9"/>
    <x v="4"/>
    <x v="3"/>
    <x v="0"/>
    <x v="4"/>
    <x v="1"/>
    <x v="2"/>
    <x v="2"/>
    <x v="0"/>
    <x v="76"/>
    <x v="80"/>
    <x v="8"/>
    <x v="21"/>
  </r>
  <r>
    <x v="2"/>
    <x v="0"/>
    <x v="1"/>
    <x v="9"/>
    <x v="10"/>
    <x v="9"/>
    <x v="4"/>
    <x v="3"/>
    <x v="0"/>
    <x v="4"/>
    <x v="1"/>
    <x v="2"/>
    <x v="2"/>
    <x v="0"/>
    <x v="73"/>
    <x v="74"/>
    <x v="68"/>
    <x v="1"/>
  </r>
  <r>
    <x v="2"/>
    <x v="0"/>
    <x v="1"/>
    <x v="9"/>
    <x v="10"/>
    <x v="9"/>
    <x v="4"/>
    <x v="3"/>
    <x v="0"/>
    <x v="4"/>
    <x v="1"/>
    <x v="2"/>
    <x v="2"/>
    <x v="0"/>
    <x v="80"/>
    <x v="82"/>
    <x v="15"/>
    <x v="3"/>
  </r>
  <r>
    <x v="2"/>
    <x v="0"/>
    <x v="1"/>
    <x v="9"/>
    <x v="10"/>
    <x v="9"/>
    <x v="4"/>
    <x v="3"/>
    <x v="0"/>
    <x v="4"/>
    <x v="1"/>
    <x v="2"/>
    <x v="2"/>
    <x v="0"/>
    <x v="9"/>
    <x v="11"/>
    <x v="29"/>
    <x v="1"/>
  </r>
  <r>
    <x v="2"/>
    <x v="0"/>
    <x v="1"/>
    <x v="9"/>
    <x v="10"/>
    <x v="9"/>
    <x v="4"/>
    <x v="3"/>
    <x v="0"/>
    <x v="4"/>
    <x v="1"/>
    <x v="2"/>
    <x v="2"/>
    <x v="0"/>
    <x v="40"/>
    <x v="36"/>
    <x v="49"/>
    <x v="1"/>
  </r>
  <r>
    <x v="2"/>
    <x v="0"/>
    <x v="1"/>
    <x v="9"/>
    <x v="10"/>
    <x v="9"/>
    <x v="4"/>
    <x v="3"/>
    <x v="0"/>
    <x v="4"/>
    <x v="1"/>
    <x v="2"/>
    <x v="2"/>
    <x v="0"/>
    <x v="32"/>
    <x v="34"/>
    <x v="38"/>
    <x v="1"/>
  </r>
  <r>
    <x v="2"/>
    <x v="0"/>
    <x v="1"/>
    <x v="9"/>
    <x v="10"/>
    <x v="9"/>
    <x v="4"/>
    <x v="3"/>
    <x v="0"/>
    <x v="4"/>
    <x v="1"/>
    <x v="2"/>
    <x v="2"/>
    <x v="0"/>
    <x v="72"/>
    <x v="64"/>
    <x v="18"/>
    <x v="1"/>
  </r>
  <r>
    <x v="2"/>
    <x v="0"/>
    <x v="1"/>
    <x v="9"/>
    <x v="10"/>
    <x v="9"/>
    <x v="4"/>
    <x v="3"/>
    <x v="0"/>
    <x v="4"/>
    <x v="1"/>
    <x v="2"/>
    <x v="2"/>
    <x v="0"/>
    <x v="71"/>
    <x v="76"/>
    <x v="42"/>
    <x v="4"/>
  </r>
  <r>
    <x v="2"/>
    <x v="0"/>
    <x v="1"/>
    <x v="9"/>
    <x v="10"/>
    <x v="9"/>
    <x v="4"/>
    <x v="3"/>
    <x v="0"/>
    <x v="4"/>
    <x v="1"/>
    <x v="2"/>
    <x v="0"/>
    <x v="0"/>
    <x v="35"/>
    <x v="42"/>
    <x v="28"/>
    <x v="2"/>
  </r>
  <r>
    <x v="2"/>
    <x v="0"/>
    <x v="1"/>
    <x v="9"/>
    <x v="10"/>
    <x v="9"/>
    <x v="4"/>
    <x v="3"/>
    <x v="0"/>
    <x v="4"/>
    <x v="1"/>
    <x v="2"/>
    <x v="2"/>
    <x v="0"/>
    <x v="5"/>
    <x v="6"/>
    <x v="69"/>
    <x v="1"/>
  </r>
  <r>
    <x v="2"/>
    <x v="0"/>
    <x v="1"/>
    <x v="9"/>
    <x v="10"/>
    <x v="9"/>
    <x v="4"/>
    <x v="3"/>
    <x v="0"/>
    <x v="4"/>
    <x v="1"/>
    <x v="2"/>
    <x v="0"/>
    <x v="0"/>
    <x v="30"/>
    <x v="31"/>
    <x v="74"/>
    <x v="2"/>
  </r>
  <r>
    <x v="2"/>
    <x v="0"/>
    <x v="1"/>
    <x v="9"/>
    <x v="10"/>
    <x v="9"/>
    <x v="4"/>
    <x v="3"/>
    <x v="0"/>
    <x v="4"/>
    <x v="1"/>
    <x v="2"/>
    <x v="0"/>
    <x v="0"/>
    <x v="10"/>
    <x v="21"/>
    <x v="66"/>
    <x v="1"/>
  </r>
  <r>
    <x v="2"/>
    <x v="0"/>
    <x v="1"/>
    <x v="9"/>
    <x v="10"/>
    <x v="9"/>
    <x v="4"/>
    <x v="3"/>
    <x v="0"/>
    <x v="4"/>
    <x v="1"/>
    <x v="2"/>
    <x v="0"/>
    <x v="0"/>
    <x v="2"/>
    <x v="8"/>
    <x v="77"/>
    <x v="2"/>
  </r>
  <r>
    <x v="2"/>
    <x v="0"/>
    <x v="1"/>
    <x v="9"/>
    <x v="10"/>
    <x v="9"/>
    <x v="4"/>
    <x v="3"/>
    <x v="0"/>
    <x v="4"/>
    <x v="1"/>
    <x v="2"/>
    <x v="0"/>
    <x v="0"/>
    <x v="25"/>
    <x v="25"/>
    <x v="39"/>
    <x v="0"/>
  </r>
  <r>
    <x v="2"/>
    <x v="0"/>
    <x v="4"/>
    <x v="8"/>
    <x v="0"/>
    <x v="2"/>
    <x v="1"/>
    <x v="1"/>
    <x v="5"/>
    <x v="3"/>
    <x v="1"/>
    <x v="5"/>
    <x v="1"/>
    <x v="0"/>
    <x v="35"/>
    <x v="42"/>
    <x v="28"/>
    <x v="4"/>
  </r>
  <r>
    <x v="2"/>
    <x v="0"/>
    <x v="4"/>
    <x v="8"/>
    <x v="0"/>
    <x v="2"/>
    <x v="1"/>
    <x v="1"/>
    <x v="5"/>
    <x v="3"/>
    <x v="1"/>
    <x v="5"/>
    <x v="1"/>
    <x v="0"/>
    <x v="54"/>
    <x v="55"/>
    <x v="33"/>
    <x v="1"/>
  </r>
  <r>
    <x v="2"/>
    <x v="0"/>
    <x v="4"/>
    <x v="8"/>
    <x v="0"/>
    <x v="2"/>
    <x v="1"/>
    <x v="1"/>
    <x v="5"/>
    <x v="3"/>
    <x v="1"/>
    <x v="5"/>
    <x v="0"/>
    <x v="0"/>
    <x v="29"/>
    <x v="32"/>
    <x v="9"/>
    <x v="1"/>
  </r>
  <r>
    <x v="2"/>
    <x v="0"/>
    <x v="4"/>
    <x v="8"/>
    <x v="0"/>
    <x v="2"/>
    <x v="1"/>
    <x v="1"/>
    <x v="5"/>
    <x v="3"/>
    <x v="1"/>
    <x v="5"/>
    <x v="1"/>
    <x v="0"/>
    <x v="50"/>
    <x v="51"/>
    <x v="24"/>
    <x v="1"/>
  </r>
  <r>
    <x v="2"/>
    <x v="0"/>
    <x v="4"/>
    <x v="8"/>
    <x v="0"/>
    <x v="2"/>
    <x v="1"/>
    <x v="1"/>
    <x v="5"/>
    <x v="3"/>
    <x v="1"/>
    <x v="5"/>
    <x v="1"/>
    <x v="0"/>
    <x v="78"/>
    <x v="78"/>
    <x v="48"/>
    <x v="1"/>
  </r>
  <r>
    <x v="2"/>
    <x v="0"/>
    <x v="4"/>
    <x v="8"/>
    <x v="0"/>
    <x v="2"/>
    <x v="1"/>
    <x v="1"/>
    <x v="5"/>
    <x v="3"/>
    <x v="1"/>
    <x v="5"/>
    <x v="0"/>
    <x v="0"/>
    <x v="86"/>
    <x v="85"/>
    <x v="6"/>
    <x v="1"/>
  </r>
  <r>
    <x v="2"/>
    <x v="0"/>
    <x v="4"/>
    <x v="8"/>
    <x v="0"/>
    <x v="2"/>
    <x v="1"/>
    <x v="1"/>
    <x v="5"/>
    <x v="3"/>
    <x v="1"/>
    <x v="5"/>
    <x v="0"/>
    <x v="0"/>
    <x v="54"/>
    <x v="55"/>
    <x v="33"/>
    <x v="1"/>
  </r>
  <r>
    <x v="2"/>
    <x v="0"/>
    <x v="4"/>
    <x v="8"/>
    <x v="0"/>
    <x v="2"/>
    <x v="1"/>
    <x v="1"/>
    <x v="5"/>
    <x v="3"/>
    <x v="1"/>
    <x v="5"/>
    <x v="0"/>
    <x v="0"/>
    <x v="16"/>
    <x v="17"/>
    <x v="45"/>
    <x v="53"/>
  </r>
  <r>
    <x v="2"/>
    <x v="0"/>
    <x v="4"/>
    <x v="8"/>
    <x v="0"/>
    <x v="2"/>
    <x v="1"/>
    <x v="1"/>
    <x v="5"/>
    <x v="3"/>
    <x v="1"/>
    <x v="5"/>
    <x v="2"/>
    <x v="0"/>
    <x v="36"/>
    <x v="39"/>
    <x v="78"/>
    <x v="12"/>
  </r>
  <r>
    <x v="2"/>
    <x v="0"/>
    <x v="4"/>
    <x v="8"/>
    <x v="0"/>
    <x v="2"/>
    <x v="1"/>
    <x v="1"/>
    <x v="5"/>
    <x v="3"/>
    <x v="1"/>
    <x v="5"/>
    <x v="2"/>
    <x v="0"/>
    <x v="49"/>
    <x v="50"/>
    <x v="59"/>
    <x v="51"/>
  </r>
  <r>
    <x v="2"/>
    <x v="0"/>
    <x v="4"/>
    <x v="8"/>
    <x v="0"/>
    <x v="2"/>
    <x v="1"/>
    <x v="1"/>
    <x v="5"/>
    <x v="3"/>
    <x v="1"/>
    <x v="5"/>
    <x v="2"/>
    <x v="0"/>
    <x v="56"/>
    <x v="57"/>
    <x v="56"/>
    <x v="12"/>
  </r>
  <r>
    <x v="2"/>
    <x v="0"/>
    <x v="4"/>
    <x v="8"/>
    <x v="0"/>
    <x v="2"/>
    <x v="1"/>
    <x v="1"/>
    <x v="5"/>
    <x v="3"/>
    <x v="1"/>
    <x v="5"/>
    <x v="2"/>
    <x v="0"/>
    <x v="4"/>
    <x v="5"/>
    <x v="64"/>
    <x v="7"/>
  </r>
  <r>
    <x v="2"/>
    <x v="0"/>
    <x v="4"/>
    <x v="8"/>
    <x v="0"/>
    <x v="2"/>
    <x v="1"/>
    <x v="1"/>
    <x v="5"/>
    <x v="3"/>
    <x v="1"/>
    <x v="5"/>
    <x v="2"/>
    <x v="0"/>
    <x v="40"/>
    <x v="36"/>
    <x v="49"/>
    <x v="12"/>
  </r>
  <r>
    <x v="2"/>
    <x v="0"/>
    <x v="4"/>
    <x v="8"/>
    <x v="0"/>
    <x v="2"/>
    <x v="1"/>
    <x v="1"/>
    <x v="5"/>
    <x v="3"/>
    <x v="1"/>
    <x v="5"/>
    <x v="2"/>
    <x v="0"/>
    <x v="37"/>
    <x v="60"/>
    <x v="0"/>
    <x v="8"/>
  </r>
  <r>
    <x v="2"/>
    <x v="0"/>
    <x v="4"/>
    <x v="8"/>
    <x v="0"/>
    <x v="2"/>
    <x v="1"/>
    <x v="1"/>
    <x v="5"/>
    <x v="3"/>
    <x v="1"/>
    <x v="5"/>
    <x v="2"/>
    <x v="0"/>
    <x v="41"/>
    <x v="38"/>
    <x v="17"/>
    <x v="1"/>
  </r>
  <r>
    <x v="2"/>
    <x v="0"/>
    <x v="4"/>
    <x v="8"/>
    <x v="0"/>
    <x v="2"/>
    <x v="1"/>
    <x v="1"/>
    <x v="5"/>
    <x v="3"/>
    <x v="1"/>
    <x v="5"/>
    <x v="2"/>
    <x v="0"/>
    <x v="69"/>
    <x v="69"/>
    <x v="52"/>
    <x v="5"/>
  </r>
  <r>
    <x v="2"/>
    <x v="0"/>
    <x v="4"/>
    <x v="8"/>
    <x v="0"/>
    <x v="2"/>
    <x v="1"/>
    <x v="1"/>
    <x v="5"/>
    <x v="3"/>
    <x v="1"/>
    <x v="5"/>
    <x v="2"/>
    <x v="0"/>
    <x v="26"/>
    <x v="27"/>
    <x v="31"/>
    <x v="9"/>
  </r>
  <r>
    <x v="2"/>
    <x v="0"/>
    <x v="4"/>
    <x v="8"/>
    <x v="0"/>
    <x v="2"/>
    <x v="1"/>
    <x v="1"/>
    <x v="5"/>
    <x v="3"/>
    <x v="1"/>
    <x v="5"/>
    <x v="2"/>
    <x v="0"/>
    <x v="45"/>
    <x v="48"/>
    <x v="7"/>
    <x v="2"/>
  </r>
  <r>
    <x v="2"/>
    <x v="0"/>
    <x v="4"/>
    <x v="8"/>
    <x v="0"/>
    <x v="2"/>
    <x v="1"/>
    <x v="1"/>
    <x v="5"/>
    <x v="3"/>
    <x v="1"/>
    <x v="5"/>
    <x v="2"/>
    <x v="0"/>
    <x v="34"/>
    <x v="41"/>
    <x v="44"/>
    <x v="12"/>
  </r>
  <r>
    <x v="2"/>
    <x v="0"/>
    <x v="4"/>
    <x v="8"/>
    <x v="0"/>
    <x v="2"/>
    <x v="1"/>
    <x v="1"/>
    <x v="5"/>
    <x v="3"/>
    <x v="1"/>
    <x v="5"/>
    <x v="2"/>
    <x v="0"/>
    <x v="51"/>
    <x v="54"/>
    <x v="19"/>
    <x v="3"/>
  </r>
  <r>
    <x v="2"/>
    <x v="0"/>
    <x v="4"/>
    <x v="8"/>
    <x v="0"/>
    <x v="2"/>
    <x v="1"/>
    <x v="1"/>
    <x v="5"/>
    <x v="3"/>
    <x v="1"/>
    <x v="5"/>
    <x v="2"/>
    <x v="0"/>
    <x v="32"/>
    <x v="34"/>
    <x v="38"/>
    <x v="1"/>
  </r>
  <r>
    <x v="2"/>
    <x v="0"/>
    <x v="4"/>
    <x v="8"/>
    <x v="0"/>
    <x v="2"/>
    <x v="1"/>
    <x v="1"/>
    <x v="5"/>
    <x v="3"/>
    <x v="1"/>
    <x v="5"/>
    <x v="2"/>
    <x v="0"/>
    <x v="6"/>
    <x v="1"/>
    <x v="85"/>
    <x v="4"/>
  </r>
  <r>
    <x v="2"/>
    <x v="0"/>
    <x v="4"/>
    <x v="8"/>
    <x v="0"/>
    <x v="2"/>
    <x v="1"/>
    <x v="1"/>
    <x v="5"/>
    <x v="3"/>
    <x v="1"/>
    <x v="5"/>
    <x v="2"/>
    <x v="0"/>
    <x v="35"/>
    <x v="42"/>
    <x v="28"/>
    <x v="2"/>
  </r>
  <r>
    <x v="2"/>
    <x v="0"/>
    <x v="4"/>
    <x v="8"/>
    <x v="0"/>
    <x v="2"/>
    <x v="1"/>
    <x v="1"/>
    <x v="5"/>
    <x v="3"/>
    <x v="1"/>
    <x v="5"/>
    <x v="2"/>
    <x v="0"/>
    <x v="1"/>
    <x v="4"/>
    <x v="11"/>
    <x v="3"/>
  </r>
  <r>
    <x v="2"/>
    <x v="0"/>
    <x v="4"/>
    <x v="8"/>
    <x v="0"/>
    <x v="2"/>
    <x v="1"/>
    <x v="1"/>
    <x v="5"/>
    <x v="3"/>
    <x v="1"/>
    <x v="5"/>
    <x v="2"/>
    <x v="0"/>
    <x v="88"/>
    <x v="89"/>
    <x v="53"/>
    <x v="2"/>
  </r>
  <r>
    <x v="2"/>
    <x v="0"/>
    <x v="4"/>
    <x v="8"/>
    <x v="0"/>
    <x v="2"/>
    <x v="1"/>
    <x v="1"/>
    <x v="5"/>
    <x v="3"/>
    <x v="1"/>
    <x v="5"/>
    <x v="2"/>
    <x v="0"/>
    <x v="70"/>
    <x v="68"/>
    <x v="27"/>
    <x v="2"/>
  </r>
  <r>
    <x v="2"/>
    <x v="0"/>
    <x v="4"/>
    <x v="8"/>
    <x v="0"/>
    <x v="2"/>
    <x v="1"/>
    <x v="1"/>
    <x v="5"/>
    <x v="3"/>
    <x v="1"/>
    <x v="5"/>
    <x v="2"/>
    <x v="0"/>
    <x v="14"/>
    <x v="15"/>
    <x v="37"/>
    <x v="1"/>
  </r>
  <r>
    <x v="2"/>
    <x v="0"/>
    <x v="4"/>
    <x v="8"/>
    <x v="0"/>
    <x v="2"/>
    <x v="1"/>
    <x v="1"/>
    <x v="5"/>
    <x v="3"/>
    <x v="1"/>
    <x v="5"/>
    <x v="2"/>
    <x v="0"/>
    <x v="29"/>
    <x v="32"/>
    <x v="9"/>
    <x v="1"/>
  </r>
  <r>
    <x v="2"/>
    <x v="0"/>
    <x v="4"/>
    <x v="8"/>
    <x v="0"/>
    <x v="2"/>
    <x v="1"/>
    <x v="1"/>
    <x v="5"/>
    <x v="3"/>
    <x v="1"/>
    <x v="5"/>
    <x v="2"/>
    <x v="0"/>
    <x v="3"/>
    <x v="2"/>
    <x v="83"/>
    <x v="3"/>
  </r>
  <r>
    <x v="2"/>
    <x v="0"/>
    <x v="4"/>
    <x v="8"/>
    <x v="0"/>
    <x v="2"/>
    <x v="1"/>
    <x v="1"/>
    <x v="5"/>
    <x v="3"/>
    <x v="1"/>
    <x v="5"/>
    <x v="2"/>
    <x v="0"/>
    <x v="20"/>
    <x v="29"/>
    <x v="84"/>
    <x v="2"/>
  </r>
  <r>
    <x v="2"/>
    <x v="0"/>
    <x v="4"/>
    <x v="8"/>
    <x v="0"/>
    <x v="2"/>
    <x v="1"/>
    <x v="1"/>
    <x v="5"/>
    <x v="3"/>
    <x v="1"/>
    <x v="5"/>
    <x v="2"/>
    <x v="0"/>
    <x v="44"/>
    <x v="45"/>
    <x v="35"/>
    <x v="2"/>
  </r>
  <r>
    <x v="2"/>
    <x v="0"/>
    <x v="4"/>
    <x v="8"/>
    <x v="0"/>
    <x v="2"/>
    <x v="1"/>
    <x v="1"/>
    <x v="5"/>
    <x v="3"/>
    <x v="1"/>
    <x v="5"/>
    <x v="2"/>
    <x v="0"/>
    <x v="11"/>
    <x v="14"/>
    <x v="30"/>
    <x v="6"/>
  </r>
  <r>
    <x v="2"/>
    <x v="0"/>
    <x v="4"/>
    <x v="8"/>
    <x v="0"/>
    <x v="2"/>
    <x v="1"/>
    <x v="1"/>
    <x v="5"/>
    <x v="3"/>
    <x v="1"/>
    <x v="5"/>
    <x v="2"/>
    <x v="0"/>
    <x v="64"/>
    <x v="77"/>
    <x v="75"/>
    <x v="2"/>
  </r>
  <r>
    <x v="2"/>
    <x v="0"/>
    <x v="4"/>
    <x v="8"/>
    <x v="0"/>
    <x v="2"/>
    <x v="1"/>
    <x v="1"/>
    <x v="5"/>
    <x v="3"/>
    <x v="1"/>
    <x v="5"/>
    <x v="2"/>
    <x v="0"/>
    <x v="62"/>
    <x v="75"/>
    <x v="23"/>
    <x v="1"/>
  </r>
  <r>
    <x v="2"/>
    <x v="0"/>
    <x v="4"/>
    <x v="8"/>
    <x v="0"/>
    <x v="2"/>
    <x v="1"/>
    <x v="1"/>
    <x v="5"/>
    <x v="3"/>
    <x v="1"/>
    <x v="5"/>
    <x v="0"/>
    <x v="0"/>
    <x v="25"/>
    <x v="25"/>
    <x v="39"/>
    <x v="0"/>
  </r>
  <r>
    <x v="2"/>
    <x v="0"/>
    <x v="3"/>
    <x v="6"/>
    <x v="6"/>
    <x v="3"/>
    <x v="5"/>
    <x v="2"/>
    <x v="4"/>
    <x v="8"/>
    <x v="1"/>
    <x v="4"/>
    <x v="1"/>
    <x v="0"/>
    <x v="78"/>
    <x v="78"/>
    <x v="48"/>
    <x v="2"/>
  </r>
  <r>
    <x v="2"/>
    <x v="0"/>
    <x v="3"/>
    <x v="6"/>
    <x v="6"/>
    <x v="3"/>
    <x v="5"/>
    <x v="2"/>
    <x v="4"/>
    <x v="8"/>
    <x v="1"/>
    <x v="4"/>
    <x v="1"/>
    <x v="0"/>
    <x v="35"/>
    <x v="42"/>
    <x v="28"/>
    <x v="12"/>
  </r>
  <r>
    <x v="2"/>
    <x v="0"/>
    <x v="3"/>
    <x v="6"/>
    <x v="6"/>
    <x v="3"/>
    <x v="5"/>
    <x v="2"/>
    <x v="4"/>
    <x v="8"/>
    <x v="1"/>
    <x v="4"/>
    <x v="1"/>
    <x v="0"/>
    <x v="85"/>
    <x v="84"/>
    <x v="55"/>
    <x v="1"/>
  </r>
  <r>
    <x v="2"/>
    <x v="0"/>
    <x v="3"/>
    <x v="6"/>
    <x v="6"/>
    <x v="3"/>
    <x v="5"/>
    <x v="2"/>
    <x v="4"/>
    <x v="8"/>
    <x v="1"/>
    <x v="4"/>
    <x v="1"/>
    <x v="0"/>
    <x v="42"/>
    <x v="44"/>
    <x v="86"/>
    <x v="1"/>
  </r>
  <r>
    <x v="2"/>
    <x v="0"/>
    <x v="3"/>
    <x v="6"/>
    <x v="6"/>
    <x v="3"/>
    <x v="5"/>
    <x v="2"/>
    <x v="4"/>
    <x v="8"/>
    <x v="1"/>
    <x v="4"/>
    <x v="1"/>
    <x v="0"/>
    <x v="80"/>
    <x v="82"/>
    <x v="15"/>
    <x v="1"/>
  </r>
  <r>
    <x v="2"/>
    <x v="0"/>
    <x v="3"/>
    <x v="6"/>
    <x v="6"/>
    <x v="3"/>
    <x v="5"/>
    <x v="2"/>
    <x v="4"/>
    <x v="8"/>
    <x v="1"/>
    <x v="4"/>
    <x v="2"/>
    <x v="0"/>
    <x v="66"/>
    <x v="62"/>
    <x v="5"/>
    <x v="35"/>
  </r>
  <r>
    <x v="2"/>
    <x v="0"/>
    <x v="3"/>
    <x v="6"/>
    <x v="6"/>
    <x v="3"/>
    <x v="5"/>
    <x v="2"/>
    <x v="4"/>
    <x v="8"/>
    <x v="1"/>
    <x v="4"/>
    <x v="2"/>
    <x v="0"/>
    <x v="61"/>
    <x v="72"/>
    <x v="60"/>
    <x v="50"/>
  </r>
  <r>
    <x v="2"/>
    <x v="0"/>
    <x v="3"/>
    <x v="6"/>
    <x v="6"/>
    <x v="3"/>
    <x v="5"/>
    <x v="2"/>
    <x v="4"/>
    <x v="8"/>
    <x v="1"/>
    <x v="4"/>
    <x v="2"/>
    <x v="0"/>
    <x v="49"/>
    <x v="50"/>
    <x v="59"/>
    <x v="49"/>
  </r>
  <r>
    <x v="2"/>
    <x v="0"/>
    <x v="3"/>
    <x v="6"/>
    <x v="6"/>
    <x v="3"/>
    <x v="5"/>
    <x v="2"/>
    <x v="4"/>
    <x v="8"/>
    <x v="1"/>
    <x v="4"/>
    <x v="2"/>
    <x v="0"/>
    <x v="26"/>
    <x v="27"/>
    <x v="31"/>
    <x v="7"/>
  </r>
  <r>
    <x v="2"/>
    <x v="0"/>
    <x v="3"/>
    <x v="6"/>
    <x v="6"/>
    <x v="3"/>
    <x v="5"/>
    <x v="2"/>
    <x v="4"/>
    <x v="8"/>
    <x v="1"/>
    <x v="4"/>
    <x v="0"/>
    <x v="0"/>
    <x v="35"/>
    <x v="42"/>
    <x v="28"/>
    <x v="2"/>
  </r>
  <r>
    <x v="2"/>
    <x v="0"/>
    <x v="3"/>
    <x v="6"/>
    <x v="6"/>
    <x v="3"/>
    <x v="5"/>
    <x v="2"/>
    <x v="4"/>
    <x v="8"/>
    <x v="1"/>
    <x v="4"/>
    <x v="2"/>
    <x v="0"/>
    <x v="76"/>
    <x v="80"/>
    <x v="8"/>
    <x v="38"/>
  </r>
  <r>
    <x v="2"/>
    <x v="0"/>
    <x v="3"/>
    <x v="6"/>
    <x v="6"/>
    <x v="3"/>
    <x v="5"/>
    <x v="2"/>
    <x v="4"/>
    <x v="8"/>
    <x v="1"/>
    <x v="4"/>
    <x v="2"/>
    <x v="0"/>
    <x v="58"/>
    <x v="61"/>
    <x v="12"/>
    <x v="7"/>
  </r>
  <r>
    <x v="2"/>
    <x v="0"/>
    <x v="3"/>
    <x v="6"/>
    <x v="6"/>
    <x v="3"/>
    <x v="5"/>
    <x v="2"/>
    <x v="4"/>
    <x v="8"/>
    <x v="1"/>
    <x v="4"/>
    <x v="2"/>
    <x v="0"/>
    <x v="11"/>
    <x v="14"/>
    <x v="30"/>
    <x v="4"/>
  </r>
  <r>
    <x v="2"/>
    <x v="0"/>
    <x v="3"/>
    <x v="6"/>
    <x v="6"/>
    <x v="3"/>
    <x v="5"/>
    <x v="2"/>
    <x v="4"/>
    <x v="8"/>
    <x v="1"/>
    <x v="4"/>
    <x v="2"/>
    <x v="0"/>
    <x v="56"/>
    <x v="57"/>
    <x v="56"/>
    <x v="11"/>
  </r>
  <r>
    <x v="2"/>
    <x v="0"/>
    <x v="3"/>
    <x v="6"/>
    <x v="6"/>
    <x v="3"/>
    <x v="5"/>
    <x v="2"/>
    <x v="4"/>
    <x v="8"/>
    <x v="1"/>
    <x v="4"/>
    <x v="2"/>
    <x v="0"/>
    <x v="12"/>
    <x v="19"/>
    <x v="54"/>
    <x v="1"/>
  </r>
  <r>
    <x v="2"/>
    <x v="0"/>
    <x v="3"/>
    <x v="6"/>
    <x v="6"/>
    <x v="3"/>
    <x v="5"/>
    <x v="2"/>
    <x v="4"/>
    <x v="8"/>
    <x v="1"/>
    <x v="4"/>
    <x v="2"/>
    <x v="0"/>
    <x v="65"/>
    <x v="67"/>
    <x v="16"/>
    <x v="1"/>
  </r>
  <r>
    <x v="2"/>
    <x v="0"/>
    <x v="3"/>
    <x v="6"/>
    <x v="6"/>
    <x v="3"/>
    <x v="5"/>
    <x v="2"/>
    <x v="4"/>
    <x v="8"/>
    <x v="1"/>
    <x v="4"/>
    <x v="2"/>
    <x v="0"/>
    <x v="55"/>
    <x v="56"/>
    <x v="22"/>
    <x v="1"/>
  </r>
  <r>
    <x v="2"/>
    <x v="0"/>
    <x v="3"/>
    <x v="6"/>
    <x v="6"/>
    <x v="3"/>
    <x v="5"/>
    <x v="2"/>
    <x v="4"/>
    <x v="8"/>
    <x v="1"/>
    <x v="4"/>
    <x v="2"/>
    <x v="0"/>
    <x v="57"/>
    <x v="58"/>
    <x v="46"/>
    <x v="1"/>
  </r>
  <r>
    <x v="2"/>
    <x v="0"/>
    <x v="3"/>
    <x v="6"/>
    <x v="6"/>
    <x v="3"/>
    <x v="5"/>
    <x v="2"/>
    <x v="4"/>
    <x v="8"/>
    <x v="1"/>
    <x v="4"/>
    <x v="2"/>
    <x v="0"/>
    <x v="84"/>
    <x v="90"/>
    <x v="81"/>
    <x v="1"/>
  </r>
  <r>
    <x v="2"/>
    <x v="0"/>
    <x v="3"/>
    <x v="6"/>
    <x v="6"/>
    <x v="3"/>
    <x v="5"/>
    <x v="2"/>
    <x v="4"/>
    <x v="8"/>
    <x v="1"/>
    <x v="4"/>
    <x v="0"/>
    <x v="0"/>
    <x v="25"/>
    <x v="25"/>
    <x v="39"/>
    <x v="0"/>
  </r>
  <r>
    <x v="2"/>
    <x v="0"/>
    <x v="9"/>
    <x v="4"/>
    <x v="7"/>
    <x v="8"/>
    <x v="6"/>
    <x v="4"/>
    <x v="1"/>
    <x v="1"/>
    <x v="1"/>
    <x v="3"/>
    <x v="1"/>
    <x v="1"/>
    <x v="35"/>
    <x v="42"/>
    <x v="28"/>
    <x v="8"/>
  </r>
  <r>
    <x v="2"/>
    <x v="0"/>
    <x v="9"/>
    <x v="4"/>
    <x v="7"/>
    <x v="8"/>
    <x v="6"/>
    <x v="4"/>
    <x v="1"/>
    <x v="1"/>
    <x v="1"/>
    <x v="3"/>
    <x v="1"/>
    <x v="1"/>
    <x v="78"/>
    <x v="78"/>
    <x v="48"/>
    <x v="2"/>
  </r>
  <r>
    <x v="2"/>
    <x v="0"/>
    <x v="9"/>
    <x v="4"/>
    <x v="7"/>
    <x v="8"/>
    <x v="6"/>
    <x v="4"/>
    <x v="1"/>
    <x v="1"/>
    <x v="1"/>
    <x v="3"/>
    <x v="2"/>
    <x v="1"/>
    <x v="49"/>
    <x v="50"/>
    <x v="59"/>
    <x v="4"/>
  </r>
  <r>
    <x v="2"/>
    <x v="0"/>
    <x v="9"/>
    <x v="4"/>
    <x v="7"/>
    <x v="8"/>
    <x v="6"/>
    <x v="4"/>
    <x v="1"/>
    <x v="1"/>
    <x v="1"/>
    <x v="3"/>
    <x v="2"/>
    <x v="1"/>
    <x v="66"/>
    <x v="62"/>
    <x v="5"/>
    <x v="32"/>
  </r>
  <r>
    <x v="2"/>
    <x v="0"/>
    <x v="9"/>
    <x v="4"/>
    <x v="7"/>
    <x v="8"/>
    <x v="6"/>
    <x v="4"/>
    <x v="1"/>
    <x v="1"/>
    <x v="1"/>
    <x v="3"/>
    <x v="2"/>
    <x v="1"/>
    <x v="56"/>
    <x v="57"/>
    <x v="56"/>
    <x v="1"/>
  </r>
  <r>
    <x v="2"/>
    <x v="0"/>
    <x v="9"/>
    <x v="4"/>
    <x v="7"/>
    <x v="8"/>
    <x v="6"/>
    <x v="4"/>
    <x v="1"/>
    <x v="1"/>
    <x v="1"/>
    <x v="3"/>
    <x v="2"/>
    <x v="1"/>
    <x v="76"/>
    <x v="80"/>
    <x v="8"/>
    <x v="2"/>
  </r>
  <r>
    <x v="2"/>
    <x v="0"/>
    <x v="9"/>
    <x v="4"/>
    <x v="7"/>
    <x v="8"/>
    <x v="6"/>
    <x v="4"/>
    <x v="1"/>
    <x v="1"/>
    <x v="1"/>
    <x v="3"/>
    <x v="2"/>
    <x v="1"/>
    <x v="62"/>
    <x v="75"/>
    <x v="23"/>
    <x v="1"/>
  </r>
  <r>
    <x v="2"/>
    <x v="0"/>
    <x v="9"/>
    <x v="4"/>
    <x v="7"/>
    <x v="8"/>
    <x v="6"/>
    <x v="4"/>
    <x v="1"/>
    <x v="1"/>
    <x v="1"/>
    <x v="3"/>
    <x v="2"/>
    <x v="1"/>
    <x v="32"/>
    <x v="34"/>
    <x v="38"/>
    <x v="3"/>
  </r>
  <r>
    <x v="2"/>
    <x v="0"/>
    <x v="9"/>
    <x v="4"/>
    <x v="7"/>
    <x v="8"/>
    <x v="6"/>
    <x v="4"/>
    <x v="1"/>
    <x v="1"/>
    <x v="1"/>
    <x v="3"/>
    <x v="2"/>
    <x v="1"/>
    <x v="17"/>
    <x v="13"/>
    <x v="58"/>
    <x v="6"/>
  </r>
  <r>
    <x v="2"/>
    <x v="0"/>
    <x v="9"/>
    <x v="4"/>
    <x v="7"/>
    <x v="8"/>
    <x v="6"/>
    <x v="4"/>
    <x v="1"/>
    <x v="1"/>
    <x v="1"/>
    <x v="3"/>
    <x v="2"/>
    <x v="1"/>
    <x v="26"/>
    <x v="27"/>
    <x v="31"/>
    <x v="5"/>
  </r>
  <r>
    <x v="2"/>
    <x v="0"/>
    <x v="9"/>
    <x v="4"/>
    <x v="7"/>
    <x v="8"/>
    <x v="6"/>
    <x v="4"/>
    <x v="1"/>
    <x v="1"/>
    <x v="1"/>
    <x v="3"/>
    <x v="2"/>
    <x v="1"/>
    <x v="58"/>
    <x v="61"/>
    <x v="12"/>
    <x v="3"/>
  </r>
  <r>
    <x v="2"/>
    <x v="0"/>
    <x v="9"/>
    <x v="4"/>
    <x v="7"/>
    <x v="8"/>
    <x v="6"/>
    <x v="4"/>
    <x v="1"/>
    <x v="1"/>
    <x v="1"/>
    <x v="3"/>
    <x v="2"/>
    <x v="1"/>
    <x v="64"/>
    <x v="77"/>
    <x v="75"/>
    <x v="1"/>
  </r>
  <r>
    <x v="2"/>
    <x v="0"/>
    <x v="9"/>
    <x v="4"/>
    <x v="7"/>
    <x v="8"/>
    <x v="6"/>
    <x v="4"/>
    <x v="1"/>
    <x v="1"/>
    <x v="1"/>
    <x v="3"/>
    <x v="0"/>
    <x v="1"/>
    <x v="25"/>
    <x v="25"/>
    <x v="39"/>
    <x v="0"/>
  </r>
  <r>
    <x v="2"/>
    <x v="0"/>
    <x v="10"/>
    <x v="2"/>
    <x v="2"/>
    <x v="0"/>
    <x v="0"/>
    <x v="2"/>
    <x v="3"/>
    <x v="7"/>
    <x v="1"/>
    <x v="0"/>
    <x v="1"/>
    <x v="1"/>
    <x v="30"/>
    <x v="31"/>
    <x v="74"/>
    <x v="3"/>
  </r>
  <r>
    <x v="2"/>
    <x v="0"/>
    <x v="10"/>
    <x v="2"/>
    <x v="2"/>
    <x v="0"/>
    <x v="0"/>
    <x v="2"/>
    <x v="3"/>
    <x v="7"/>
    <x v="1"/>
    <x v="0"/>
    <x v="1"/>
    <x v="1"/>
    <x v="9"/>
    <x v="11"/>
    <x v="29"/>
    <x v="1"/>
  </r>
  <r>
    <x v="2"/>
    <x v="0"/>
    <x v="10"/>
    <x v="2"/>
    <x v="2"/>
    <x v="0"/>
    <x v="0"/>
    <x v="2"/>
    <x v="3"/>
    <x v="7"/>
    <x v="1"/>
    <x v="0"/>
    <x v="1"/>
    <x v="1"/>
    <x v="2"/>
    <x v="8"/>
    <x v="77"/>
    <x v="22"/>
  </r>
  <r>
    <x v="2"/>
    <x v="0"/>
    <x v="10"/>
    <x v="2"/>
    <x v="2"/>
    <x v="0"/>
    <x v="0"/>
    <x v="2"/>
    <x v="3"/>
    <x v="7"/>
    <x v="1"/>
    <x v="0"/>
    <x v="1"/>
    <x v="1"/>
    <x v="35"/>
    <x v="42"/>
    <x v="28"/>
    <x v="8"/>
  </r>
  <r>
    <x v="2"/>
    <x v="0"/>
    <x v="10"/>
    <x v="2"/>
    <x v="2"/>
    <x v="0"/>
    <x v="0"/>
    <x v="2"/>
    <x v="3"/>
    <x v="7"/>
    <x v="1"/>
    <x v="0"/>
    <x v="1"/>
    <x v="1"/>
    <x v="86"/>
    <x v="85"/>
    <x v="6"/>
    <x v="1"/>
  </r>
  <r>
    <x v="2"/>
    <x v="0"/>
    <x v="10"/>
    <x v="2"/>
    <x v="2"/>
    <x v="0"/>
    <x v="0"/>
    <x v="2"/>
    <x v="3"/>
    <x v="7"/>
    <x v="1"/>
    <x v="0"/>
    <x v="1"/>
    <x v="1"/>
    <x v="78"/>
    <x v="78"/>
    <x v="48"/>
    <x v="3"/>
  </r>
  <r>
    <x v="2"/>
    <x v="0"/>
    <x v="10"/>
    <x v="2"/>
    <x v="2"/>
    <x v="0"/>
    <x v="0"/>
    <x v="2"/>
    <x v="3"/>
    <x v="7"/>
    <x v="1"/>
    <x v="0"/>
    <x v="1"/>
    <x v="1"/>
    <x v="10"/>
    <x v="21"/>
    <x v="66"/>
    <x v="7"/>
  </r>
  <r>
    <x v="2"/>
    <x v="0"/>
    <x v="10"/>
    <x v="2"/>
    <x v="2"/>
    <x v="0"/>
    <x v="0"/>
    <x v="2"/>
    <x v="3"/>
    <x v="7"/>
    <x v="1"/>
    <x v="0"/>
    <x v="2"/>
    <x v="1"/>
    <x v="49"/>
    <x v="50"/>
    <x v="59"/>
    <x v="54"/>
  </r>
  <r>
    <x v="2"/>
    <x v="0"/>
    <x v="10"/>
    <x v="2"/>
    <x v="2"/>
    <x v="0"/>
    <x v="0"/>
    <x v="2"/>
    <x v="3"/>
    <x v="7"/>
    <x v="1"/>
    <x v="0"/>
    <x v="2"/>
    <x v="1"/>
    <x v="58"/>
    <x v="61"/>
    <x v="12"/>
    <x v="3"/>
  </r>
  <r>
    <x v="2"/>
    <x v="0"/>
    <x v="10"/>
    <x v="2"/>
    <x v="2"/>
    <x v="0"/>
    <x v="0"/>
    <x v="2"/>
    <x v="3"/>
    <x v="7"/>
    <x v="1"/>
    <x v="0"/>
    <x v="2"/>
    <x v="1"/>
    <x v="66"/>
    <x v="62"/>
    <x v="5"/>
    <x v="12"/>
  </r>
  <r>
    <x v="2"/>
    <x v="0"/>
    <x v="10"/>
    <x v="2"/>
    <x v="2"/>
    <x v="0"/>
    <x v="0"/>
    <x v="2"/>
    <x v="3"/>
    <x v="7"/>
    <x v="1"/>
    <x v="0"/>
    <x v="2"/>
    <x v="1"/>
    <x v="40"/>
    <x v="36"/>
    <x v="49"/>
    <x v="37"/>
  </r>
  <r>
    <x v="2"/>
    <x v="0"/>
    <x v="10"/>
    <x v="2"/>
    <x v="2"/>
    <x v="0"/>
    <x v="0"/>
    <x v="2"/>
    <x v="3"/>
    <x v="7"/>
    <x v="1"/>
    <x v="0"/>
    <x v="2"/>
    <x v="1"/>
    <x v="6"/>
    <x v="1"/>
    <x v="85"/>
    <x v="21"/>
  </r>
  <r>
    <x v="2"/>
    <x v="0"/>
    <x v="10"/>
    <x v="2"/>
    <x v="2"/>
    <x v="0"/>
    <x v="0"/>
    <x v="2"/>
    <x v="3"/>
    <x v="7"/>
    <x v="1"/>
    <x v="0"/>
    <x v="2"/>
    <x v="1"/>
    <x v="56"/>
    <x v="57"/>
    <x v="56"/>
    <x v="6"/>
  </r>
  <r>
    <x v="2"/>
    <x v="0"/>
    <x v="10"/>
    <x v="2"/>
    <x v="2"/>
    <x v="0"/>
    <x v="0"/>
    <x v="2"/>
    <x v="3"/>
    <x v="7"/>
    <x v="1"/>
    <x v="0"/>
    <x v="2"/>
    <x v="1"/>
    <x v="11"/>
    <x v="14"/>
    <x v="30"/>
    <x v="3"/>
  </r>
  <r>
    <x v="2"/>
    <x v="0"/>
    <x v="10"/>
    <x v="2"/>
    <x v="2"/>
    <x v="0"/>
    <x v="0"/>
    <x v="2"/>
    <x v="3"/>
    <x v="7"/>
    <x v="1"/>
    <x v="0"/>
    <x v="2"/>
    <x v="1"/>
    <x v="48"/>
    <x v="49"/>
    <x v="51"/>
    <x v="4"/>
  </r>
  <r>
    <x v="2"/>
    <x v="0"/>
    <x v="10"/>
    <x v="2"/>
    <x v="2"/>
    <x v="0"/>
    <x v="0"/>
    <x v="2"/>
    <x v="3"/>
    <x v="7"/>
    <x v="1"/>
    <x v="0"/>
    <x v="2"/>
    <x v="1"/>
    <x v="69"/>
    <x v="69"/>
    <x v="52"/>
    <x v="12"/>
  </r>
  <r>
    <x v="2"/>
    <x v="0"/>
    <x v="10"/>
    <x v="2"/>
    <x v="2"/>
    <x v="0"/>
    <x v="0"/>
    <x v="2"/>
    <x v="3"/>
    <x v="7"/>
    <x v="1"/>
    <x v="0"/>
    <x v="2"/>
    <x v="1"/>
    <x v="61"/>
    <x v="72"/>
    <x v="60"/>
    <x v="8"/>
  </r>
  <r>
    <x v="2"/>
    <x v="0"/>
    <x v="10"/>
    <x v="2"/>
    <x v="2"/>
    <x v="0"/>
    <x v="0"/>
    <x v="2"/>
    <x v="3"/>
    <x v="7"/>
    <x v="1"/>
    <x v="0"/>
    <x v="2"/>
    <x v="1"/>
    <x v="26"/>
    <x v="27"/>
    <x v="31"/>
    <x v="4"/>
  </r>
  <r>
    <x v="2"/>
    <x v="0"/>
    <x v="10"/>
    <x v="2"/>
    <x v="2"/>
    <x v="0"/>
    <x v="0"/>
    <x v="2"/>
    <x v="3"/>
    <x v="7"/>
    <x v="1"/>
    <x v="0"/>
    <x v="2"/>
    <x v="1"/>
    <x v="21"/>
    <x v="28"/>
    <x v="62"/>
    <x v="4"/>
  </r>
  <r>
    <x v="2"/>
    <x v="0"/>
    <x v="10"/>
    <x v="2"/>
    <x v="2"/>
    <x v="0"/>
    <x v="0"/>
    <x v="2"/>
    <x v="3"/>
    <x v="7"/>
    <x v="1"/>
    <x v="0"/>
    <x v="2"/>
    <x v="1"/>
    <x v="15"/>
    <x v="18"/>
    <x v="0"/>
    <x v="1"/>
  </r>
  <r>
    <x v="2"/>
    <x v="0"/>
    <x v="10"/>
    <x v="2"/>
    <x v="2"/>
    <x v="0"/>
    <x v="0"/>
    <x v="2"/>
    <x v="3"/>
    <x v="7"/>
    <x v="1"/>
    <x v="0"/>
    <x v="2"/>
    <x v="1"/>
    <x v="4"/>
    <x v="5"/>
    <x v="64"/>
    <x v="6"/>
  </r>
  <r>
    <x v="2"/>
    <x v="0"/>
    <x v="10"/>
    <x v="2"/>
    <x v="2"/>
    <x v="0"/>
    <x v="0"/>
    <x v="2"/>
    <x v="3"/>
    <x v="7"/>
    <x v="1"/>
    <x v="0"/>
    <x v="2"/>
    <x v="1"/>
    <x v="12"/>
    <x v="19"/>
    <x v="54"/>
    <x v="2"/>
  </r>
  <r>
    <x v="2"/>
    <x v="0"/>
    <x v="10"/>
    <x v="2"/>
    <x v="2"/>
    <x v="0"/>
    <x v="0"/>
    <x v="2"/>
    <x v="3"/>
    <x v="7"/>
    <x v="1"/>
    <x v="0"/>
    <x v="2"/>
    <x v="1"/>
    <x v="88"/>
    <x v="89"/>
    <x v="53"/>
    <x v="7"/>
  </r>
  <r>
    <x v="2"/>
    <x v="0"/>
    <x v="10"/>
    <x v="2"/>
    <x v="2"/>
    <x v="0"/>
    <x v="0"/>
    <x v="2"/>
    <x v="3"/>
    <x v="7"/>
    <x v="1"/>
    <x v="0"/>
    <x v="2"/>
    <x v="1"/>
    <x v="44"/>
    <x v="45"/>
    <x v="35"/>
    <x v="3"/>
  </r>
  <r>
    <x v="2"/>
    <x v="0"/>
    <x v="10"/>
    <x v="2"/>
    <x v="2"/>
    <x v="0"/>
    <x v="0"/>
    <x v="2"/>
    <x v="3"/>
    <x v="7"/>
    <x v="1"/>
    <x v="0"/>
    <x v="2"/>
    <x v="1"/>
    <x v="37"/>
    <x v="60"/>
    <x v="0"/>
    <x v="1"/>
  </r>
  <r>
    <x v="2"/>
    <x v="0"/>
    <x v="10"/>
    <x v="2"/>
    <x v="2"/>
    <x v="0"/>
    <x v="0"/>
    <x v="2"/>
    <x v="3"/>
    <x v="7"/>
    <x v="1"/>
    <x v="0"/>
    <x v="2"/>
    <x v="1"/>
    <x v="76"/>
    <x v="80"/>
    <x v="8"/>
    <x v="1"/>
  </r>
  <r>
    <x v="2"/>
    <x v="0"/>
    <x v="10"/>
    <x v="2"/>
    <x v="2"/>
    <x v="0"/>
    <x v="0"/>
    <x v="2"/>
    <x v="3"/>
    <x v="7"/>
    <x v="1"/>
    <x v="0"/>
    <x v="0"/>
    <x v="1"/>
    <x v="25"/>
    <x v="25"/>
    <x v="39"/>
    <x v="0"/>
  </r>
  <r>
    <x v="2"/>
    <x v="0"/>
    <x v="2"/>
    <x v="7"/>
    <x v="5"/>
    <x v="4"/>
    <x v="7"/>
    <x v="5"/>
    <x v="2"/>
    <x v="5"/>
    <x v="1"/>
    <x v="1"/>
    <x v="1"/>
    <x v="0"/>
    <x v="35"/>
    <x v="42"/>
    <x v="28"/>
    <x v="8"/>
  </r>
  <r>
    <x v="2"/>
    <x v="0"/>
    <x v="2"/>
    <x v="7"/>
    <x v="5"/>
    <x v="4"/>
    <x v="7"/>
    <x v="5"/>
    <x v="2"/>
    <x v="5"/>
    <x v="1"/>
    <x v="1"/>
    <x v="1"/>
    <x v="0"/>
    <x v="57"/>
    <x v="58"/>
    <x v="46"/>
    <x v="2"/>
  </r>
  <r>
    <x v="2"/>
    <x v="0"/>
    <x v="2"/>
    <x v="7"/>
    <x v="5"/>
    <x v="4"/>
    <x v="7"/>
    <x v="5"/>
    <x v="2"/>
    <x v="5"/>
    <x v="1"/>
    <x v="1"/>
    <x v="1"/>
    <x v="0"/>
    <x v="80"/>
    <x v="82"/>
    <x v="15"/>
    <x v="5"/>
  </r>
  <r>
    <x v="2"/>
    <x v="0"/>
    <x v="2"/>
    <x v="7"/>
    <x v="5"/>
    <x v="4"/>
    <x v="7"/>
    <x v="5"/>
    <x v="2"/>
    <x v="5"/>
    <x v="1"/>
    <x v="1"/>
    <x v="1"/>
    <x v="0"/>
    <x v="83"/>
    <x v="83"/>
    <x v="88"/>
    <x v="1"/>
  </r>
  <r>
    <x v="2"/>
    <x v="0"/>
    <x v="2"/>
    <x v="7"/>
    <x v="5"/>
    <x v="4"/>
    <x v="7"/>
    <x v="5"/>
    <x v="2"/>
    <x v="5"/>
    <x v="1"/>
    <x v="1"/>
    <x v="2"/>
    <x v="0"/>
    <x v="40"/>
    <x v="36"/>
    <x v="49"/>
    <x v="22"/>
  </r>
  <r>
    <x v="2"/>
    <x v="0"/>
    <x v="2"/>
    <x v="7"/>
    <x v="5"/>
    <x v="4"/>
    <x v="7"/>
    <x v="5"/>
    <x v="2"/>
    <x v="5"/>
    <x v="1"/>
    <x v="1"/>
    <x v="2"/>
    <x v="0"/>
    <x v="56"/>
    <x v="57"/>
    <x v="56"/>
    <x v="3"/>
  </r>
  <r>
    <x v="2"/>
    <x v="0"/>
    <x v="2"/>
    <x v="7"/>
    <x v="5"/>
    <x v="4"/>
    <x v="7"/>
    <x v="5"/>
    <x v="2"/>
    <x v="5"/>
    <x v="1"/>
    <x v="1"/>
    <x v="2"/>
    <x v="0"/>
    <x v="26"/>
    <x v="27"/>
    <x v="31"/>
    <x v="6"/>
  </r>
  <r>
    <x v="2"/>
    <x v="0"/>
    <x v="2"/>
    <x v="7"/>
    <x v="5"/>
    <x v="4"/>
    <x v="7"/>
    <x v="5"/>
    <x v="2"/>
    <x v="5"/>
    <x v="1"/>
    <x v="1"/>
    <x v="2"/>
    <x v="0"/>
    <x v="76"/>
    <x v="80"/>
    <x v="8"/>
    <x v="32"/>
  </r>
  <r>
    <x v="2"/>
    <x v="0"/>
    <x v="2"/>
    <x v="7"/>
    <x v="5"/>
    <x v="4"/>
    <x v="7"/>
    <x v="5"/>
    <x v="2"/>
    <x v="5"/>
    <x v="1"/>
    <x v="1"/>
    <x v="2"/>
    <x v="0"/>
    <x v="66"/>
    <x v="62"/>
    <x v="5"/>
    <x v="36"/>
  </r>
  <r>
    <x v="2"/>
    <x v="0"/>
    <x v="2"/>
    <x v="7"/>
    <x v="5"/>
    <x v="4"/>
    <x v="7"/>
    <x v="5"/>
    <x v="2"/>
    <x v="5"/>
    <x v="1"/>
    <x v="1"/>
    <x v="2"/>
    <x v="0"/>
    <x v="61"/>
    <x v="72"/>
    <x v="60"/>
    <x v="25"/>
  </r>
  <r>
    <x v="2"/>
    <x v="0"/>
    <x v="2"/>
    <x v="7"/>
    <x v="5"/>
    <x v="4"/>
    <x v="7"/>
    <x v="5"/>
    <x v="2"/>
    <x v="5"/>
    <x v="1"/>
    <x v="1"/>
    <x v="2"/>
    <x v="0"/>
    <x v="1"/>
    <x v="4"/>
    <x v="11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6">
  <r>
    <x v="475"/>
    <x v="3"/>
    <x v="3"/>
    <x v="11"/>
    <x v="11"/>
    <x v="11"/>
    <x v="11"/>
    <x v="11"/>
    <x v="6"/>
    <x v="9"/>
    <x v="9"/>
    <x v="2"/>
    <x v="9"/>
    <x v="3"/>
    <x v="2"/>
    <x v="89"/>
    <x v="0"/>
    <x v="1"/>
    <x v="56"/>
    <x v="46"/>
    <x v="0"/>
    <x v="1"/>
    <x v="2"/>
    <x v="3"/>
    <x v="4"/>
    <x v="4"/>
    <x v="4"/>
    <x v="3"/>
    <x v="2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2"/>
    <x v="7"/>
    <x v="3"/>
    <x v="9"/>
    <x v="7"/>
    <x v="8"/>
    <x v="0"/>
    <x v="1"/>
    <x v="6"/>
    <x v="0"/>
    <x v="8"/>
    <x v="1"/>
    <x v="0"/>
    <x v="8"/>
    <x v="10"/>
    <x v="79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"/>
    <x v="1"/>
    <x v="2"/>
    <x v="7"/>
    <x v="3"/>
    <x v="9"/>
    <x v="7"/>
    <x v="8"/>
    <x v="0"/>
    <x v="1"/>
    <x v="6"/>
    <x v="0"/>
    <x v="8"/>
    <x v="0"/>
    <x v="0"/>
    <x v="80"/>
    <x v="82"/>
    <x v="15"/>
    <x v="2"/>
    <x v="0"/>
    <x v="11"/>
    <x v="18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"/>
    <x v="1"/>
    <x v="2"/>
    <x v="7"/>
    <x v="3"/>
    <x v="9"/>
    <x v="7"/>
    <x v="8"/>
    <x v="0"/>
    <x v="1"/>
    <x v="6"/>
    <x v="0"/>
    <x v="8"/>
    <x v="2"/>
    <x v="0"/>
    <x v="76"/>
    <x v="80"/>
    <x v="8"/>
    <x v="29"/>
    <x v="0"/>
    <x v="5"/>
    <x v="16"/>
    <x v="7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"/>
    <x v="1"/>
    <x v="2"/>
    <x v="7"/>
    <x v="3"/>
    <x v="9"/>
    <x v="7"/>
    <x v="8"/>
    <x v="0"/>
    <x v="1"/>
    <x v="6"/>
    <x v="0"/>
    <x v="8"/>
    <x v="2"/>
    <x v="0"/>
    <x v="26"/>
    <x v="27"/>
    <x v="3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"/>
    <x v="1"/>
    <x v="2"/>
    <x v="7"/>
    <x v="3"/>
    <x v="9"/>
    <x v="7"/>
    <x v="8"/>
    <x v="0"/>
    <x v="1"/>
    <x v="6"/>
    <x v="0"/>
    <x v="8"/>
    <x v="2"/>
    <x v="0"/>
    <x v="36"/>
    <x v="39"/>
    <x v="78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"/>
    <x v="1"/>
    <x v="2"/>
    <x v="7"/>
    <x v="3"/>
    <x v="9"/>
    <x v="7"/>
    <x v="8"/>
    <x v="0"/>
    <x v="1"/>
    <x v="6"/>
    <x v="0"/>
    <x v="8"/>
    <x v="2"/>
    <x v="0"/>
    <x v="61"/>
    <x v="72"/>
    <x v="6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"/>
    <x v="1"/>
    <x v="2"/>
    <x v="7"/>
    <x v="3"/>
    <x v="9"/>
    <x v="7"/>
    <x v="8"/>
    <x v="0"/>
    <x v="1"/>
    <x v="6"/>
    <x v="0"/>
    <x v="8"/>
    <x v="2"/>
    <x v="0"/>
    <x v="64"/>
    <x v="77"/>
    <x v="75"/>
    <x v="3"/>
    <x v="0"/>
    <x v="0"/>
    <x v="0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"/>
    <x v="1"/>
    <x v="2"/>
    <x v="7"/>
    <x v="3"/>
    <x v="9"/>
    <x v="7"/>
    <x v="8"/>
    <x v="0"/>
    <x v="1"/>
    <x v="6"/>
    <x v="0"/>
    <x v="8"/>
    <x v="2"/>
    <x v="0"/>
    <x v="49"/>
    <x v="50"/>
    <x v="59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"/>
    <x v="1"/>
    <x v="2"/>
    <x v="7"/>
    <x v="3"/>
    <x v="9"/>
    <x v="7"/>
    <x v="8"/>
    <x v="0"/>
    <x v="1"/>
    <x v="6"/>
    <x v="0"/>
    <x v="8"/>
    <x v="2"/>
    <x v="0"/>
    <x v="56"/>
    <x v="57"/>
    <x v="56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"/>
    <x v="1"/>
    <x v="2"/>
    <x v="7"/>
    <x v="3"/>
    <x v="9"/>
    <x v="7"/>
    <x v="8"/>
    <x v="0"/>
    <x v="1"/>
    <x v="6"/>
    <x v="0"/>
    <x v="8"/>
    <x v="2"/>
    <x v="0"/>
    <x v="1"/>
    <x v="4"/>
    <x v="11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"/>
    <x v="1"/>
    <x v="2"/>
    <x v="7"/>
    <x v="3"/>
    <x v="9"/>
    <x v="7"/>
    <x v="8"/>
    <x v="0"/>
    <x v="1"/>
    <x v="6"/>
    <x v="0"/>
    <x v="8"/>
    <x v="2"/>
    <x v="0"/>
    <x v="74"/>
    <x v="71"/>
    <x v="76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"/>
    <x v="1"/>
    <x v="2"/>
    <x v="7"/>
    <x v="3"/>
    <x v="9"/>
    <x v="7"/>
    <x v="8"/>
    <x v="0"/>
    <x v="1"/>
    <x v="6"/>
    <x v="0"/>
    <x v="8"/>
    <x v="2"/>
    <x v="0"/>
    <x v="73"/>
    <x v="74"/>
    <x v="68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"/>
    <x v="1"/>
    <x v="2"/>
    <x v="7"/>
    <x v="3"/>
    <x v="9"/>
    <x v="7"/>
    <x v="8"/>
    <x v="0"/>
    <x v="1"/>
    <x v="6"/>
    <x v="0"/>
    <x v="8"/>
    <x v="2"/>
    <x v="0"/>
    <x v="32"/>
    <x v="34"/>
    <x v="38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"/>
    <x v="1"/>
    <x v="2"/>
    <x v="7"/>
    <x v="3"/>
    <x v="9"/>
    <x v="7"/>
    <x v="8"/>
    <x v="0"/>
    <x v="1"/>
    <x v="6"/>
    <x v="0"/>
    <x v="8"/>
    <x v="2"/>
    <x v="0"/>
    <x v="84"/>
    <x v="90"/>
    <x v="8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"/>
    <x v="1"/>
    <x v="2"/>
    <x v="7"/>
    <x v="3"/>
    <x v="9"/>
    <x v="7"/>
    <x v="8"/>
    <x v="0"/>
    <x v="1"/>
    <x v="6"/>
    <x v="0"/>
    <x v="8"/>
    <x v="2"/>
    <x v="0"/>
    <x v="59"/>
    <x v="65"/>
    <x v="3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"/>
    <x v="1"/>
    <x v="2"/>
    <x v="7"/>
    <x v="3"/>
    <x v="9"/>
    <x v="7"/>
    <x v="8"/>
    <x v="0"/>
    <x v="1"/>
    <x v="6"/>
    <x v="0"/>
    <x v="8"/>
    <x v="2"/>
    <x v="0"/>
    <x v="27"/>
    <x v="26"/>
    <x v="21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"/>
    <x v="1"/>
    <x v="2"/>
    <x v="7"/>
    <x v="3"/>
    <x v="9"/>
    <x v="7"/>
    <x v="8"/>
    <x v="0"/>
    <x v="1"/>
    <x v="6"/>
    <x v="0"/>
    <x v="8"/>
    <x v="0"/>
    <x v="0"/>
    <x v="35"/>
    <x v="42"/>
    <x v="28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"/>
    <x v="1"/>
    <x v="2"/>
    <x v="7"/>
    <x v="3"/>
    <x v="9"/>
    <x v="7"/>
    <x v="8"/>
    <x v="0"/>
    <x v="1"/>
    <x v="6"/>
    <x v="0"/>
    <x v="8"/>
    <x v="0"/>
    <x v="0"/>
    <x v="86"/>
    <x v="85"/>
    <x v="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"/>
    <x v="1"/>
    <x v="2"/>
    <x v="7"/>
    <x v="3"/>
    <x v="9"/>
    <x v="7"/>
    <x v="8"/>
    <x v="0"/>
    <x v="1"/>
    <x v="6"/>
    <x v="0"/>
    <x v="8"/>
    <x v="2"/>
    <x v="0"/>
    <x v="71"/>
    <x v="76"/>
    <x v="4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"/>
    <x v="1"/>
    <x v="2"/>
    <x v="7"/>
    <x v="3"/>
    <x v="9"/>
    <x v="7"/>
    <x v="8"/>
    <x v="0"/>
    <x v="1"/>
    <x v="6"/>
    <x v="0"/>
    <x v="8"/>
    <x v="0"/>
    <x v="0"/>
    <x v="80"/>
    <x v="82"/>
    <x v="15"/>
    <x v="4"/>
    <x v="0"/>
    <x v="11"/>
    <x v="1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"/>
    <x v="1"/>
    <x v="2"/>
    <x v="7"/>
    <x v="3"/>
    <x v="9"/>
    <x v="7"/>
    <x v="8"/>
    <x v="0"/>
    <x v="1"/>
    <x v="6"/>
    <x v="0"/>
    <x v="8"/>
    <x v="2"/>
    <x v="0"/>
    <x v="64"/>
    <x v="77"/>
    <x v="75"/>
    <x v="5"/>
    <x v="0"/>
    <x v="3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"/>
    <x v="1"/>
    <x v="2"/>
    <x v="7"/>
    <x v="3"/>
    <x v="9"/>
    <x v="7"/>
    <x v="8"/>
    <x v="0"/>
    <x v="1"/>
    <x v="6"/>
    <x v="0"/>
    <x v="8"/>
    <x v="0"/>
    <x v="0"/>
    <x v="35"/>
    <x v="42"/>
    <x v="2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"/>
    <x v="1"/>
    <x v="2"/>
    <x v="7"/>
    <x v="3"/>
    <x v="9"/>
    <x v="7"/>
    <x v="8"/>
    <x v="0"/>
    <x v="1"/>
    <x v="6"/>
    <x v="0"/>
    <x v="8"/>
    <x v="2"/>
    <x v="0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"/>
    <x v="1"/>
    <x v="2"/>
    <x v="7"/>
    <x v="3"/>
    <x v="9"/>
    <x v="7"/>
    <x v="8"/>
    <x v="0"/>
    <x v="1"/>
    <x v="6"/>
    <x v="0"/>
    <x v="8"/>
    <x v="2"/>
    <x v="0"/>
    <x v="32"/>
    <x v="34"/>
    <x v="3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"/>
    <x v="1"/>
    <x v="2"/>
    <x v="7"/>
    <x v="3"/>
    <x v="9"/>
    <x v="7"/>
    <x v="8"/>
    <x v="0"/>
    <x v="1"/>
    <x v="6"/>
    <x v="0"/>
    <x v="8"/>
    <x v="2"/>
    <x v="0"/>
    <x v="39"/>
    <x v="37"/>
    <x v="57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"/>
    <x v="1"/>
    <x v="2"/>
    <x v="7"/>
    <x v="3"/>
    <x v="9"/>
    <x v="7"/>
    <x v="8"/>
    <x v="0"/>
    <x v="1"/>
    <x v="6"/>
    <x v="0"/>
    <x v="8"/>
    <x v="2"/>
    <x v="0"/>
    <x v="66"/>
    <x v="62"/>
    <x v="5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"/>
    <x v="1"/>
    <x v="2"/>
    <x v="7"/>
    <x v="3"/>
    <x v="9"/>
    <x v="7"/>
    <x v="8"/>
    <x v="0"/>
    <x v="1"/>
    <x v="6"/>
    <x v="0"/>
    <x v="8"/>
    <x v="2"/>
    <x v="0"/>
    <x v="76"/>
    <x v="80"/>
    <x v="8"/>
    <x v="10"/>
    <x v="0"/>
    <x v="1"/>
    <x v="3"/>
    <x v="3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"/>
    <x v="1"/>
    <x v="2"/>
    <x v="7"/>
    <x v="3"/>
    <x v="9"/>
    <x v="7"/>
    <x v="8"/>
    <x v="0"/>
    <x v="1"/>
    <x v="6"/>
    <x v="0"/>
    <x v="8"/>
    <x v="2"/>
    <x v="0"/>
    <x v="38"/>
    <x v="43"/>
    <x v="0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"/>
    <x v="1"/>
    <x v="2"/>
    <x v="7"/>
    <x v="3"/>
    <x v="9"/>
    <x v="7"/>
    <x v="8"/>
    <x v="0"/>
    <x v="1"/>
    <x v="6"/>
    <x v="0"/>
    <x v="8"/>
    <x v="2"/>
    <x v="0"/>
    <x v="24"/>
    <x v="24"/>
    <x v="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"/>
    <x v="1"/>
    <x v="2"/>
    <x v="7"/>
    <x v="3"/>
    <x v="9"/>
    <x v="7"/>
    <x v="8"/>
    <x v="0"/>
    <x v="1"/>
    <x v="6"/>
    <x v="0"/>
    <x v="8"/>
    <x v="0"/>
    <x v="0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"/>
    <x v="1"/>
    <x v="2"/>
    <x v="7"/>
    <x v="3"/>
    <x v="9"/>
    <x v="7"/>
    <x v="8"/>
    <x v="0"/>
    <x v="1"/>
    <x v="6"/>
    <x v="0"/>
    <x v="8"/>
    <x v="0"/>
    <x v="0"/>
    <x v="2"/>
    <x v="8"/>
    <x v="77"/>
    <x v="8"/>
    <x v="0"/>
    <x v="11"/>
    <x v="7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"/>
    <x v="1"/>
    <x v="2"/>
    <x v="6"/>
    <x v="5"/>
    <x v="8"/>
    <x v="10"/>
    <x v="10"/>
    <x v="3"/>
    <x v="8"/>
    <x v="2"/>
    <x v="0"/>
    <x v="6"/>
    <x v="1"/>
    <x v="0"/>
    <x v="80"/>
    <x v="82"/>
    <x v="15"/>
    <x v="3"/>
    <x v="0"/>
    <x v="11"/>
    <x v="18"/>
    <x v="0"/>
    <x v="0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"/>
    <x v="1"/>
    <x v="2"/>
    <x v="6"/>
    <x v="5"/>
    <x v="8"/>
    <x v="10"/>
    <x v="10"/>
    <x v="3"/>
    <x v="8"/>
    <x v="2"/>
    <x v="0"/>
    <x v="6"/>
    <x v="1"/>
    <x v="0"/>
    <x v="86"/>
    <x v="85"/>
    <x v="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"/>
    <x v="1"/>
    <x v="2"/>
    <x v="6"/>
    <x v="5"/>
    <x v="8"/>
    <x v="10"/>
    <x v="10"/>
    <x v="3"/>
    <x v="8"/>
    <x v="2"/>
    <x v="0"/>
    <x v="6"/>
    <x v="1"/>
    <x v="0"/>
    <x v="9"/>
    <x v="11"/>
    <x v="29"/>
    <x v="23"/>
    <x v="0"/>
    <x v="11"/>
    <x v="10"/>
    <x v="8"/>
    <x v="2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"/>
    <x v="1"/>
    <x v="2"/>
    <x v="6"/>
    <x v="5"/>
    <x v="8"/>
    <x v="10"/>
    <x v="10"/>
    <x v="3"/>
    <x v="8"/>
    <x v="2"/>
    <x v="0"/>
    <x v="6"/>
    <x v="1"/>
    <x v="0"/>
    <x v="10"/>
    <x v="21"/>
    <x v="6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"/>
    <x v="1"/>
    <x v="2"/>
    <x v="6"/>
    <x v="5"/>
    <x v="8"/>
    <x v="10"/>
    <x v="10"/>
    <x v="3"/>
    <x v="8"/>
    <x v="2"/>
    <x v="0"/>
    <x v="6"/>
    <x v="1"/>
    <x v="0"/>
    <x v="76"/>
    <x v="80"/>
    <x v="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"/>
    <x v="1"/>
    <x v="2"/>
    <x v="6"/>
    <x v="5"/>
    <x v="8"/>
    <x v="10"/>
    <x v="10"/>
    <x v="3"/>
    <x v="8"/>
    <x v="2"/>
    <x v="0"/>
    <x v="6"/>
    <x v="2"/>
    <x v="0"/>
    <x v="76"/>
    <x v="80"/>
    <x v="8"/>
    <x v="24"/>
    <x v="0"/>
    <x v="3"/>
    <x v="12"/>
    <x v="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"/>
    <x v="1"/>
    <x v="2"/>
    <x v="6"/>
    <x v="5"/>
    <x v="8"/>
    <x v="10"/>
    <x v="10"/>
    <x v="3"/>
    <x v="8"/>
    <x v="2"/>
    <x v="0"/>
    <x v="6"/>
    <x v="2"/>
    <x v="0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"/>
    <x v="1"/>
    <x v="2"/>
    <x v="6"/>
    <x v="5"/>
    <x v="8"/>
    <x v="10"/>
    <x v="10"/>
    <x v="3"/>
    <x v="8"/>
    <x v="2"/>
    <x v="0"/>
    <x v="6"/>
    <x v="2"/>
    <x v="0"/>
    <x v="64"/>
    <x v="77"/>
    <x v="75"/>
    <x v="16"/>
    <x v="0"/>
    <x v="7"/>
    <x v="3"/>
    <x v="1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"/>
    <x v="1"/>
    <x v="2"/>
    <x v="6"/>
    <x v="5"/>
    <x v="8"/>
    <x v="10"/>
    <x v="10"/>
    <x v="3"/>
    <x v="8"/>
    <x v="2"/>
    <x v="0"/>
    <x v="6"/>
    <x v="2"/>
    <x v="0"/>
    <x v="35"/>
    <x v="42"/>
    <x v="28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"/>
    <x v="1"/>
    <x v="2"/>
    <x v="6"/>
    <x v="5"/>
    <x v="8"/>
    <x v="10"/>
    <x v="10"/>
    <x v="3"/>
    <x v="8"/>
    <x v="2"/>
    <x v="0"/>
    <x v="6"/>
    <x v="2"/>
    <x v="0"/>
    <x v="71"/>
    <x v="76"/>
    <x v="4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"/>
    <x v="1"/>
    <x v="2"/>
    <x v="6"/>
    <x v="5"/>
    <x v="8"/>
    <x v="10"/>
    <x v="10"/>
    <x v="3"/>
    <x v="8"/>
    <x v="2"/>
    <x v="0"/>
    <x v="6"/>
    <x v="2"/>
    <x v="0"/>
    <x v="66"/>
    <x v="62"/>
    <x v="5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"/>
    <x v="1"/>
    <x v="2"/>
    <x v="6"/>
    <x v="5"/>
    <x v="8"/>
    <x v="10"/>
    <x v="10"/>
    <x v="3"/>
    <x v="8"/>
    <x v="2"/>
    <x v="0"/>
    <x v="6"/>
    <x v="2"/>
    <x v="0"/>
    <x v="1"/>
    <x v="4"/>
    <x v="1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8"/>
    <x v="1"/>
    <x v="2"/>
    <x v="6"/>
    <x v="5"/>
    <x v="8"/>
    <x v="10"/>
    <x v="10"/>
    <x v="3"/>
    <x v="8"/>
    <x v="2"/>
    <x v="0"/>
    <x v="6"/>
    <x v="2"/>
    <x v="0"/>
    <x v="57"/>
    <x v="58"/>
    <x v="4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9"/>
    <x v="1"/>
    <x v="2"/>
    <x v="6"/>
    <x v="5"/>
    <x v="8"/>
    <x v="10"/>
    <x v="10"/>
    <x v="3"/>
    <x v="8"/>
    <x v="2"/>
    <x v="0"/>
    <x v="6"/>
    <x v="2"/>
    <x v="0"/>
    <x v="79"/>
    <x v="81"/>
    <x v="6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0"/>
    <x v="1"/>
    <x v="2"/>
    <x v="6"/>
    <x v="5"/>
    <x v="8"/>
    <x v="10"/>
    <x v="10"/>
    <x v="3"/>
    <x v="8"/>
    <x v="2"/>
    <x v="0"/>
    <x v="6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1"/>
    <x v="1"/>
    <x v="2"/>
    <x v="6"/>
    <x v="5"/>
    <x v="8"/>
    <x v="10"/>
    <x v="10"/>
    <x v="3"/>
    <x v="8"/>
    <x v="2"/>
    <x v="0"/>
    <x v="6"/>
    <x v="2"/>
    <x v="0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2"/>
    <x v="1"/>
    <x v="2"/>
    <x v="6"/>
    <x v="5"/>
    <x v="8"/>
    <x v="10"/>
    <x v="10"/>
    <x v="3"/>
    <x v="8"/>
    <x v="2"/>
    <x v="0"/>
    <x v="6"/>
    <x v="2"/>
    <x v="0"/>
    <x v="36"/>
    <x v="39"/>
    <x v="7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3"/>
    <x v="1"/>
    <x v="2"/>
    <x v="6"/>
    <x v="5"/>
    <x v="8"/>
    <x v="10"/>
    <x v="10"/>
    <x v="3"/>
    <x v="8"/>
    <x v="2"/>
    <x v="0"/>
    <x v="6"/>
    <x v="2"/>
    <x v="0"/>
    <x v="74"/>
    <x v="71"/>
    <x v="7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4"/>
    <x v="1"/>
    <x v="2"/>
    <x v="6"/>
    <x v="5"/>
    <x v="8"/>
    <x v="10"/>
    <x v="10"/>
    <x v="3"/>
    <x v="8"/>
    <x v="2"/>
    <x v="0"/>
    <x v="6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5"/>
    <x v="0"/>
    <x v="2"/>
    <x v="10"/>
    <x v="2"/>
    <x v="2"/>
    <x v="0"/>
    <x v="0"/>
    <x v="2"/>
    <x v="3"/>
    <x v="7"/>
    <x v="1"/>
    <x v="0"/>
    <x v="1"/>
    <x v="0"/>
    <x v="35"/>
    <x v="42"/>
    <x v="28"/>
    <x v="8"/>
    <x v="0"/>
    <x v="11"/>
    <x v="18"/>
    <x v="16"/>
    <x v="13"/>
    <x v="8"/>
    <x v="5"/>
    <x v="5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6"/>
    <x v="0"/>
    <x v="2"/>
    <x v="10"/>
    <x v="2"/>
    <x v="2"/>
    <x v="0"/>
    <x v="0"/>
    <x v="2"/>
    <x v="3"/>
    <x v="7"/>
    <x v="1"/>
    <x v="0"/>
    <x v="1"/>
    <x v="0"/>
    <x v="86"/>
    <x v="85"/>
    <x v="6"/>
    <x v="4"/>
    <x v="0"/>
    <x v="11"/>
    <x v="18"/>
    <x v="16"/>
    <x v="13"/>
    <x v="8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7"/>
    <x v="0"/>
    <x v="2"/>
    <x v="10"/>
    <x v="2"/>
    <x v="2"/>
    <x v="0"/>
    <x v="0"/>
    <x v="2"/>
    <x v="3"/>
    <x v="7"/>
    <x v="1"/>
    <x v="0"/>
    <x v="1"/>
    <x v="0"/>
    <x v="78"/>
    <x v="78"/>
    <x v="48"/>
    <x v="4"/>
    <x v="0"/>
    <x v="11"/>
    <x v="18"/>
    <x v="16"/>
    <x v="13"/>
    <x v="8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8"/>
    <x v="0"/>
    <x v="2"/>
    <x v="10"/>
    <x v="2"/>
    <x v="2"/>
    <x v="0"/>
    <x v="0"/>
    <x v="2"/>
    <x v="3"/>
    <x v="7"/>
    <x v="1"/>
    <x v="0"/>
    <x v="1"/>
    <x v="0"/>
    <x v="39"/>
    <x v="37"/>
    <x v="57"/>
    <x v="1"/>
    <x v="0"/>
    <x v="11"/>
    <x v="18"/>
    <x v="16"/>
    <x v="13"/>
    <x v="8"/>
    <x v="5"/>
    <x v="5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9"/>
    <x v="0"/>
    <x v="2"/>
    <x v="10"/>
    <x v="2"/>
    <x v="2"/>
    <x v="0"/>
    <x v="0"/>
    <x v="2"/>
    <x v="3"/>
    <x v="7"/>
    <x v="1"/>
    <x v="0"/>
    <x v="2"/>
    <x v="0"/>
    <x v="56"/>
    <x v="57"/>
    <x v="56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0"/>
    <x v="0"/>
    <x v="2"/>
    <x v="10"/>
    <x v="2"/>
    <x v="2"/>
    <x v="0"/>
    <x v="0"/>
    <x v="2"/>
    <x v="3"/>
    <x v="7"/>
    <x v="1"/>
    <x v="0"/>
    <x v="2"/>
    <x v="0"/>
    <x v="49"/>
    <x v="50"/>
    <x v="59"/>
    <x v="48"/>
    <x v="3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1"/>
    <x v="0"/>
    <x v="2"/>
    <x v="10"/>
    <x v="2"/>
    <x v="2"/>
    <x v="0"/>
    <x v="0"/>
    <x v="2"/>
    <x v="3"/>
    <x v="7"/>
    <x v="1"/>
    <x v="0"/>
    <x v="2"/>
    <x v="0"/>
    <x v="61"/>
    <x v="72"/>
    <x v="60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2"/>
    <x v="0"/>
    <x v="2"/>
    <x v="10"/>
    <x v="2"/>
    <x v="2"/>
    <x v="0"/>
    <x v="0"/>
    <x v="2"/>
    <x v="3"/>
    <x v="7"/>
    <x v="1"/>
    <x v="0"/>
    <x v="2"/>
    <x v="0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3"/>
    <x v="0"/>
    <x v="2"/>
    <x v="10"/>
    <x v="2"/>
    <x v="2"/>
    <x v="0"/>
    <x v="0"/>
    <x v="2"/>
    <x v="3"/>
    <x v="7"/>
    <x v="1"/>
    <x v="0"/>
    <x v="2"/>
    <x v="0"/>
    <x v="40"/>
    <x v="36"/>
    <x v="49"/>
    <x v="20"/>
    <x v="0"/>
    <x v="11"/>
    <x v="1"/>
    <x v="4"/>
    <x v="6"/>
    <x v="4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4"/>
    <x v="0"/>
    <x v="2"/>
    <x v="10"/>
    <x v="2"/>
    <x v="2"/>
    <x v="0"/>
    <x v="0"/>
    <x v="2"/>
    <x v="3"/>
    <x v="7"/>
    <x v="1"/>
    <x v="0"/>
    <x v="2"/>
    <x v="0"/>
    <x v="34"/>
    <x v="41"/>
    <x v="4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5"/>
    <x v="0"/>
    <x v="2"/>
    <x v="10"/>
    <x v="2"/>
    <x v="2"/>
    <x v="0"/>
    <x v="0"/>
    <x v="2"/>
    <x v="3"/>
    <x v="7"/>
    <x v="1"/>
    <x v="0"/>
    <x v="2"/>
    <x v="0"/>
    <x v="66"/>
    <x v="62"/>
    <x v="5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6"/>
    <x v="0"/>
    <x v="2"/>
    <x v="10"/>
    <x v="2"/>
    <x v="2"/>
    <x v="0"/>
    <x v="0"/>
    <x v="2"/>
    <x v="3"/>
    <x v="7"/>
    <x v="1"/>
    <x v="0"/>
    <x v="2"/>
    <x v="0"/>
    <x v="6"/>
    <x v="1"/>
    <x v="85"/>
    <x v="11"/>
    <x v="1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7"/>
    <x v="0"/>
    <x v="2"/>
    <x v="10"/>
    <x v="2"/>
    <x v="2"/>
    <x v="0"/>
    <x v="0"/>
    <x v="2"/>
    <x v="3"/>
    <x v="7"/>
    <x v="1"/>
    <x v="0"/>
    <x v="2"/>
    <x v="0"/>
    <x v="1"/>
    <x v="4"/>
    <x v="1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8"/>
    <x v="0"/>
    <x v="2"/>
    <x v="10"/>
    <x v="2"/>
    <x v="2"/>
    <x v="0"/>
    <x v="0"/>
    <x v="2"/>
    <x v="3"/>
    <x v="7"/>
    <x v="1"/>
    <x v="0"/>
    <x v="2"/>
    <x v="0"/>
    <x v="69"/>
    <x v="69"/>
    <x v="52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9"/>
    <x v="0"/>
    <x v="2"/>
    <x v="10"/>
    <x v="2"/>
    <x v="2"/>
    <x v="0"/>
    <x v="0"/>
    <x v="2"/>
    <x v="3"/>
    <x v="7"/>
    <x v="1"/>
    <x v="0"/>
    <x v="2"/>
    <x v="0"/>
    <x v="44"/>
    <x v="45"/>
    <x v="35"/>
    <x v="6"/>
    <x v="0"/>
    <x v="11"/>
    <x v="18"/>
    <x v="1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0"/>
    <x v="0"/>
    <x v="2"/>
    <x v="10"/>
    <x v="2"/>
    <x v="2"/>
    <x v="0"/>
    <x v="0"/>
    <x v="2"/>
    <x v="3"/>
    <x v="7"/>
    <x v="1"/>
    <x v="0"/>
    <x v="2"/>
    <x v="0"/>
    <x v="37"/>
    <x v="60"/>
    <x v="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1"/>
    <x v="0"/>
    <x v="2"/>
    <x v="10"/>
    <x v="2"/>
    <x v="2"/>
    <x v="0"/>
    <x v="0"/>
    <x v="2"/>
    <x v="3"/>
    <x v="7"/>
    <x v="1"/>
    <x v="0"/>
    <x v="2"/>
    <x v="0"/>
    <x v="4"/>
    <x v="5"/>
    <x v="64"/>
    <x v="3"/>
    <x v="0"/>
    <x v="11"/>
    <x v="0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2"/>
    <x v="0"/>
    <x v="2"/>
    <x v="10"/>
    <x v="2"/>
    <x v="2"/>
    <x v="0"/>
    <x v="0"/>
    <x v="2"/>
    <x v="3"/>
    <x v="7"/>
    <x v="1"/>
    <x v="0"/>
    <x v="2"/>
    <x v="0"/>
    <x v="26"/>
    <x v="27"/>
    <x v="3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3"/>
    <x v="0"/>
    <x v="2"/>
    <x v="10"/>
    <x v="2"/>
    <x v="2"/>
    <x v="0"/>
    <x v="0"/>
    <x v="2"/>
    <x v="3"/>
    <x v="7"/>
    <x v="1"/>
    <x v="0"/>
    <x v="2"/>
    <x v="0"/>
    <x v="5"/>
    <x v="6"/>
    <x v="6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4"/>
    <x v="0"/>
    <x v="2"/>
    <x v="10"/>
    <x v="2"/>
    <x v="2"/>
    <x v="0"/>
    <x v="0"/>
    <x v="2"/>
    <x v="3"/>
    <x v="7"/>
    <x v="1"/>
    <x v="0"/>
    <x v="2"/>
    <x v="0"/>
    <x v="45"/>
    <x v="48"/>
    <x v="7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5"/>
    <x v="0"/>
    <x v="2"/>
    <x v="10"/>
    <x v="2"/>
    <x v="2"/>
    <x v="0"/>
    <x v="0"/>
    <x v="2"/>
    <x v="3"/>
    <x v="7"/>
    <x v="1"/>
    <x v="0"/>
    <x v="2"/>
    <x v="0"/>
    <x v="76"/>
    <x v="80"/>
    <x v="8"/>
    <x v="2"/>
    <x v="0"/>
    <x v="11"/>
    <x v="18"/>
    <x v="16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6"/>
    <x v="0"/>
    <x v="2"/>
    <x v="10"/>
    <x v="2"/>
    <x v="2"/>
    <x v="0"/>
    <x v="0"/>
    <x v="2"/>
    <x v="3"/>
    <x v="7"/>
    <x v="1"/>
    <x v="0"/>
    <x v="2"/>
    <x v="0"/>
    <x v="88"/>
    <x v="89"/>
    <x v="53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7"/>
    <x v="0"/>
    <x v="2"/>
    <x v="10"/>
    <x v="2"/>
    <x v="2"/>
    <x v="0"/>
    <x v="0"/>
    <x v="2"/>
    <x v="3"/>
    <x v="7"/>
    <x v="1"/>
    <x v="0"/>
    <x v="2"/>
    <x v="0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8"/>
    <x v="0"/>
    <x v="2"/>
    <x v="10"/>
    <x v="2"/>
    <x v="2"/>
    <x v="0"/>
    <x v="0"/>
    <x v="2"/>
    <x v="3"/>
    <x v="7"/>
    <x v="1"/>
    <x v="0"/>
    <x v="2"/>
    <x v="0"/>
    <x v="22"/>
    <x v="22"/>
    <x v="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9"/>
    <x v="0"/>
    <x v="2"/>
    <x v="4"/>
    <x v="8"/>
    <x v="0"/>
    <x v="2"/>
    <x v="1"/>
    <x v="1"/>
    <x v="5"/>
    <x v="3"/>
    <x v="1"/>
    <x v="5"/>
    <x v="1"/>
    <x v="1"/>
    <x v="35"/>
    <x v="42"/>
    <x v="28"/>
    <x v="6"/>
    <x v="0"/>
    <x v="11"/>
    <x v="18"/>
    <x v="16"/>
    <x v="0"/>
    <x v="0"/>
    <x v="5"/>
    <x v="5"/>
    <x v="2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0"/>
    <x v="0"/>
    <x v="2"/>
    <x v="4"/>
    <x v="8"/>
    <x v="0"/>
    <x v="2"/>
    <x v="1"/>
    <x v="1"/>
    <x v="5"/>
    <x v="3"/>
    <x v="1"/>
    <x v="5"/>
    <x v="1"/>
    <x v="1"/>
    <x v="2"/>
    <x v="8"/>
    <x v="77"/>
    <x v="11"/>
    <x v="0"/>
    <x v="11"/>
    <x v="18"/>
    <x v="1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1"/>
    <x v="0"/>
    <x v="2"/>
    <x v="4"/>
    <x v="8"/>
    <x v="0"/>
    <x v="2"/>
    <x v="1"/>
    <x v="1"/>
    <x v="5"/>
    <x v="3"/>
    <x v="1"/>
    <x v="5"/>
    <x v="2"/>
    <x v="1"/>
    <x v="49"/>
    <x v="50"/>
    <x v="59"/>
    <x v="47"/>
    <x v="3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2"/>
    <x v="0"/>
    <x v="2"/>
    <x v="4"/>
    <x v="8"/>
    <x v="0"/>
    <x v="2"/>
    <x v="1"/>
    <x v="1"/>
    <x v="5"/>
    <x v="3"/>
    <x v="1"/>
    <x v="5"/>
    <x v="2"/>
    <x v="1"/>
    <x v="69"/>
    <x v="69"/>
    <x v="5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3"/>
    <x v="0"/>
    <x v="2"/>
    <x v="4"/>
    <x v="8"/>
    <x v="0"/>
    <x v="2"/>
    <x v="1"/>
    <x v="1"/>
    <x v="5"/>
    <x v="3"/>
    <x v="1"/>
    <x v="5"/>
    <x v="2"/>
    <x v="1"/>
    <x v="34"/>
    <x v="41"/>
    <x v="44"/>
    <x v="13"/>
    <x v="1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4"/>
    <x v="0"/>
    <x v="2"/>
    <x v="4"/>
    <x v="8"/>
    <x v="0"/>
    <x v="2"/>
    <x v="1"/>
    <x v="1"/>
    <x v="5"/>
    <x v="3"/>
    <x v="1"/>
    <x v="5"/>
    <x v="2"/>
    <x v="1"/>
    <x v="41"/>
    <x v="38"/>
    <x v="1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5"/>
    <x v="0"/>
    <x v="2"/>
    <x v="4"/>
    <x v="8"/>
    <x v="0"/>
    <x v="2"/>
    <x v="1"/>
    <x v="1"/>
    <x v="5"/>
    <x v="3"/>
    <x v="1"/>
    <x v="5"/>
    <x v="2"/>
    <x v="1"/>
    <x v="26"/>
    <x v="27"/>
    <x v="31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6"/>
    <x v="0"/>
    <x v="2"/>
    <x v="4"/>
    <x v="8"/>
    <x v="0"/>
    <x v="2"/>
    <x v="1"/>
    <x v="1"/>
    <x v="5"/>
    <x v="3"/>
    <x v="1"/>
    <x v="5"/>
    <x v="2"/>
    <x v="1"/>
    <x v="4"/>
    <x v="5"/>
    <x v="64"/>
    <x v="4"/>
    <x v="0"/>
    <x v="11"/>
    <x v="0"/>
    <x v="0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7"/>
    <x v="0"/>
    <x v="2"/>
    <x v="4"/>
    <x v="8"/>
    <x v="0"/>
    <x v="2"/>
    <x v="1"/>
    <x v="1"/>
    <x v="5"/>
    <x v="3"/>
    <x v="1"/>
    <x v="5"/>
    <x v="2"/>
    <x v="1"/>
    <x v="37"/>
    <x v="60"/>
    <x v="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8"/>
    <x v="0"/>
    <x v="2"/>
    <x v="4"/>
    <x v="8"/>
    <x v="0"/>
    <x v="2"/>
    <x v="1"/>
    <x v="1"/>
    <x v="5"/>
    <x v="3"/>
    <x v="1"/>
    <x v="5"/>
    <x v="2"/>
    <x v="1"/>
    <x v="11"/>
    <x v="14"/>
    <x v="3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9"/>
    <x v="0"/>
    <x v="2"/>
    <x v="4"/>
    <x v="8"/>
    <x v="0"/>
    <x v="2"/>
    <x v="1"/>
    <x v="1"/>
    <x v="5"/>
    <x v="3"/>
    <x v="1"/>
    <x v="5"/>
    <x v="2"/>
    <x v="1"/>
    <x v="55"/>
    <x v="56"/>
    <x v="2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0"/>
    <x v="0"/>
    <x v="2"/>
    <x v="4"/>
    <x v="8"/>
    <x v="0"/>
    <x v="2"/>
    <x v="1"/>
    <x v="1"/>
    <x v="5"/>
    <x v="3"/>
    <x v="1"/>
    <x v="5"/>
    <x v="2"/>
    <x v="1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1"/>
    <x v="0"/>
    <x v="2"/>
    <x v="4"/>
    <x v="8"/>
    <x v="0"/>
    <x v="2"/>
    <x v="1"/>
    <x v="1"/>
    <x v="5"/>
    <x v="3"/>
    <x v="1"/>
    <x v="5"/>
    <x v="2"/>
    <x v="1"/>
    <x v="45"/>
    <x v="48"/>
    <x v="7"/>
    <x v="18"/>
    <x v="1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2"/>
    <x v="0"/>
    <x v="2"/>
    <x v="4"/>
    <x v="8"/>
    <x v="0"/>
    <x v="2"/>
    <x v="1"/>
    <x v="1"/>
    <x v="5"/>
    <x v="3"/>
    <x v="1"/>
    <x v="5"/>
    <x v="2"/>
    <x v="1"/>
    <x v="43"/>
    <x v="40"/>
    <x v="73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3"/>
    <x v="0"/>
    <x v="2"/>
    <x v="4"/>
    <x v="8"/>
    <x v="0"/>
    <x v="2"/>
    <x v="1"/>
    <x v="1"/>
    <x v="5"/>
    <x v="3"/>
    <x v="1"/>
    <x v="5"/>
    <x v="2"/>
    <x v="1"/>
    <x v="13"/>
    <x v="12"/>
    <x v="87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4"/>
    <x v="0"/>
    <x v="2"/>
    <x v="4"/>
    <x v="8"/>
    <x v="0"/>
    <x v="2"/>
    <x v="1"/>
    <x v="1"/>
    <x v="5"/>
    <x v="3"/>
    <x v="1"/>
    <x v="5"/>
    <x v="2"/>
    <x v="1"/>
    <x v="40"/>
    <x v="36"/>
    <x v="49"/>
    <x v="8"/>
    <x v="0"/>
    <x v="11"/>
    <x v="1"/>
    <x v="3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5"/>
    <x v="0"/>
    <x v="2"/>
    <x v="4"/>
    <x v="8"/>
    <x v="0"/>
    <x v="2"/>
    <x v="1"/>
    <x v="1"/>
    <x v="5"/>
    <x v="3"/>
    <x v="1"/>
    <x v="5"/>
    <x v="2"/>
    <x v="1"/>
    <x v="88"/>
    <x v="89"/>
    <x v="5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6"/>
    <x v="0"/>
    <x v="2"/>
    <x v="4"/>
    <x v="8"/>
    <x v="0"/>
    <x v="2"/>
    <x v="1"/>
    <x v="1"/>
    <x v="5"/>
    <x v="3"/>
    <x v="1"/>
    <x v="5"/>
    <x v="2"/>
    <x v="1"/>
    <x v="3"/>
    <x v="2"/>
    <x v="83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7"/>
    <x v="0"/>
    <x v="2"/>
    <x v="4"/>
    <x v="8"/>
    <x v="0"/>
    <x v="2"/>
    <x v="1"/>
    <x v="1"/>
    <x v="5"/>
    <x v="3"/>
    <x v="1"/>
    <x v="5"/>
    <x v="2"/>
    <x v="1"/>
    <x v="19"/>
    <x v="20"/>
    <x v="2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8"/>
    <x v="0"/>
    <x v="2"/>
    <x v="4"/>
    <x v="8"/>
    <x v="0"/>
    <x v="2"/>
    <x v="1"/>
    <x v="1"/>
    <x v="5"/>
    <x v="3"/>
    <x v="1"/>
    <x v="5"/>
    <x v="2"/>
    <x v="1"/>
    <x v="20"/>
    <x v="29"/>
    <x v="8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9"/>
    <x v="0"/>
    <x v="2"/>
    <x v="4"/>
    <x v="8"/>
    <x v="0"/>
    <x v="2"/>
    <x v="1"/>
    <x v="1"/>
    <x v="5"/>
    <x v="3"/>
    <x v="1"/>
    <x v="5"/>
    <x v="2"/>
    <x v="1"/>
    <x v="2"/>
    <x v="3"/>
    <x v="47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0"/>
    <x v="0"/>
    <x v="2"/>
    <x v="4"/>
    <x v="8"/>
    <x v="0"/>
    <x v="2"/>
    <x v="1"/>
    <x v="1"/>
    <x v="5"/>
    <x v="3"/>
    <x v="1"/>
    <x v="5"/>
    <x v="2"/>
    <x v="1"/>
    <x v="6"/>
    <x v="1"/>
    <x v="8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1"/>
    <x v="0"/>
    <x v="2"/>
    <x v="4"/>
    <x v="8"/>
    <x v="0"/>
    <x v="2"/>
    <x v="1"/>
    <x v="1"/>
    <x v="5"/>
    <x v="3"/>
    <x v="1"/>
    <x v="5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2"/>
    <x v="0"/>
    <x v="2"/>
    <x v="5"/>
    <x v="10"/>
    <x v="4"/>
    <x v="5"/>
    <x v="2"/>
    <x v="0"/>
    <x v="6"/>
    <x v="8"/>
    <x v="1"/>
    <x v="6"/>
    <x v="1"/>
    <x v="0"/>
    <x v="35"/>
    <x v="42"/>
    <x v="28"/>
    <x v="2"/>
    <x v="0"/>
    <x v="11"/>
    <x v="18"/>
    <x v="16"/>
    <x v="13"/>
    <x v="8"/>
    <x v="5"/>
    <x v="0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3"/>
    <x v="0"/>
    <x v="2"/>
    <x v="5"/>
    <x v="10"/>
    <x v="4"/>
    <x v="5"/>
    <x v="2"/>
    <x v="0"/>
    <x v="6"/>
    <x v="8"/>
    <x v="1"/>
    <x v="6"/>
    <x v="1"/>
    <x v="0"/>
    <x v="80"/>
    <x v="82"/>
    <x v="15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4"/>
    <x v="0"/>
    <x v="2"/>
    <x v="5"/>
    <x v="10"/>
    <x v="4"/>
    <x v="5"/>
    <x v="2"/>
    <x v="0"/>
    <x v="6"/>
    <x v="8"/>
    <x v="1"/>
    <x v="6"/>
    <x v="2"/>
    <x v="0"/>
    <x v="49"/>
    <x v="50"/>
    <x v="59"/>
    <x v="52"/>
    <x v="4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5"/>
    <x v="0"/>
    <x v="2"/>
    <x v="5"/>
    <x v="10"/>
    <x v="4"/>
    <x v="5"/>
    <x v="2"/>
    <x v="0"/>
    <x v="6"/>
    <x v="8"/>
    <x v="1"/>
    <x v="6"/>
    <x v="2"/>
    <x v="0"/>
    <x v="66"/>
    <x v="62"/>
    <x v="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6"/>
    <x v="0"/>
    <x v="2"/>
    <x v="5"/>
    <x v="10"/>
    <x v="4"/>
    <x v="5"/>
    <x v="2"/>
    <x v="0"/>
    <x v="6"/>
    <x v="8"/>
    <x v="1"/>
    <x v="6"/>
    <x v="2"/>
    <x v="0"/>
    <x v="4"/>
    <x v="5"/>
    <x v="64"/>
    <x v="12"/>
    <x v="0"/>
    <x v="11"/>
    <x v="2"/>
    <x v="2"/>
    <x v="3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7"/>
    <x v="0"/>
    <x v="2"/>
    <x v="5"/>
    <x v="10"/>
    <x v="4"/>
    <x v="5"/>
    <x v="2"/>
    <x v="0"/>
    <x v="6"/>
    <x v="8"/>
    <x v="1"/>
    <x v="6"/>
    <x v="2"/>
    <x v="0"/>
    <x v="61"/>
    <x v="72"/>
    <x v="60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8"/>
    <x v="0"/>
    <x v="2"/>
    <x v="5"/>
    <x v="10"/>
    <x v="4"/>
    <x v="5"/>
    <x v="2"/>
    <x v="0"/>
    <x v="6"/>
    <x v="8"/>
    <x v="1"/>
    <x v="6"/>
    <x v="2"/>
    <x v="0"/>
    <x v="1"/>
    <x v="4"/>
    <x v="11"/>
    <x v="17"/>
    <x v="1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9"/>
    <x v="0"/>
    <x v="2"/>
    <x v="5"/>
    <x v="10"/>
    <x v="4"/>
    <x v="5"/>
    <x v="2"/>
    <x v="0"/>
    <x v="6"/>
    <x v="8"/>
    <x v="1"/>
    <x v="6"/>
    <x v="2"/>
    <x v="0"/>
    <x v="81"/>
    <x v="88"/>
    <x v="4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0"/>
    <x v="0"/>
    <x v="2"/>
    <x v="5"/>
    <x v="10"/>
    <x v="4"/>
    <x v="5"/>
    <x v="2"/>
    <x v="0"/>
    <x v="6"/>
    <x v="8"/>
    <x v="1"/>
    <x v="6"/>
    <x v="2"/>
    <x v="0"/>
    <x v="26"/>
    <x v="27"/>
    <x v="31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1"/>
    <x v="0"/>
    <x v="2"/>
    <x v="5"/>
    <x v="10"/>
    <x v="4"/>
    <x v="5"/>
    <x v="2"/>
    <x v="0"/>
    <x v="6"/>
    <x v="8"/>
    <x v="1"/>
    <x v="6"/>
    <x v="2"/>
    <x v="0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2"/>
    <x v="0"/>
    <x v="2"/>
    <x v="5"/>
    <x v="10"/>
    <x v="4"/>
    <x v="5"/>
    <x v="2"/>
    <x v="0"/>
    <x v="6"/>
    <x v="8"/>
    <x v="1"/>
    <x v="6"/>
    <x v="2"/>
    <x v="0"/>
    <x v="41"/>
    <x v="38"/>
    <x v="1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3"/>
    <x v="0"/>
    <x v="2"/>
    <x v="5"/>
    <x v="10"/>
    <x v="4"/>
    <x v="5"/>
    <x v="2"/>
    <x v="0"/>
    <x v="6"/>
    <x v="8"/>
    <x v="1"/>
    <x v="6"/>
    <x v="2"/>
    <x v="0"/>
    <x v="12"/>
    <x v="19"/>
    <x v="54"/>
    <x v="3"/>
    <x v="0"/>
    <x v="11"/>
    <x v="18"/>
    <x v="16"/>
    <x v="0"/>
    <x v="0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4"/>
    <x v="0"/>
    <x v="2"/>
    <x v="5"/>
    <x v="10"/>
    <x v="4"/>
    <x v="5"/>
    <x v="2"/>
    <x v="0"/>
    <x v="6"/>
    <x v="8"/>
    <x v="1"/>
    <x v="6"/>
    <x v="2"/>
    <x v="0"/>
    <x v="11"/>
    <x v="14"/>
    <x v="3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5"/>
    <x v="0"/>
    <x v="2"/>
    <x v="5"/>
    <x v="10"/>
    <x v="4"/>
    <x v="5"/>
    <x v="2"/>
    <x v="0"/>
    <x v="6"/>
    <x v="8"/>
    <x v="1"/>
    <x v="6"/>
    <x v="2"/>
    <x v="0"/>
    <x v="44"/>
    <x v="45"/>
    <x v="3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6"/>
    <x v="0"/>
    <x v="2"/>
    <x v="5"/>
    <x v="10"/>
    <x v="4"/>
    <x v="5"/>
    <x v="2"/>
    <x v="0"/>
    <x v="6"/>
    <x v="8"/>
    <x v="1"/>
    <x v="6"/>
    <x v="2"/>
    <x v="0"/>
    <x v="34"/>
    <x v="41"/>
    <x v="4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7"/>
    <x v="0"/>
    <x v="2"/>
    <x v="5"/>
    <x v="10"/>
    <x v="4"/>
    <x v="5"/>
    <x v="2"/>
    <x v="0"/>
    <x v="6"/>
    <x v="8"/>
    <x v="1"/>
    <x v="6"/>
    <x v="2"/>
    <x v="0"/>
    <x v="76"/>
    <x v="80"/>
    <x v="8"/>
    <x v="21"/>
    <x v="0"/>
    <x v="11"/>
    <x v="2"/>
    <x v="5"/>
    <x v="2"/>
    <x v="5"/>
    <x v="2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8"/>
    <x v="0"/>
    <x v="2"/>
    <x v="5"/>
    <x v="10"/>
    <x v="4"/>
    <x v="5"/>
    <x v="2"/>
    <x v="0"/>
    <x v="6"/>
    <x v="8"/>
    <x v="1"/>
    <x v="6"/>
    <x v="2"/>
    <x v="0"/>
    <x v="21"/>
    <x v="28"/>
    <x v="6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9"/>
    <x v="0"/>
    <x v="2"/>
    <x v="5"/>
    <x v="10"/>
    <x v="4"/>
    <x v="5"/>
    <x v="2"/>
    <x v="0"/>
    <x v="6"/>
    <x v="8"/>
    <x v="1"/>
    <x v="6"/>
    <x v="2"/>
    <x v="0"/>
    <x v="40"/>
    <x v="36"/>
    <x v="49"/>
    <x v="3"/>
    <x v="0"/>
    <x v="11"/>
    <x v="1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0"/>
    <x v="0"/>
    <x v="2"/>
    <x v="5"/>
    <x v="10"/>
    <x v="4"/>
    <x v="5"/>
    <x v="2"/>
    <x v="0"/>
    <x v="6"/>
    <x v="8"/>
    <x v="1"/>
    <x v="6"/>
    <x v="2"/>
    <x v="0"/>
    <x v="55"/>
    <x v="56"/>
    <x v="2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1"/>
    <x v="0"/>
    <x v="2"/>
    <x v="5"/>
    <x v="10"/>
    <x v="4"/>
    <x v="5"/>
    <x v="2"/>
    <x v="0"/>
    <x v="6"/>
    <x v="8"/>
    <x v="1"/>
    <x v="6"/>
    <x v="2"/>
    <x v="0"/>
    <x v="64"/>
    <x v="77"/>
    <x v="75"/>
    <x v="2"/>
    <x v="0"/>
    <x v="11"/>
    <x v="0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2"/>
    <x v="0"/>
    <x v="2"/>
    <x v="5"/>
    <x v="10"/>
    <x v="4"/>
    <x v="5"/>
    <x v="2"/>
    <x v="0"/>
    <x v="6"/>
    <x v="8"/>
    <x v="1"/>
    <x v="6"/>
    <x v="0"/>
    <x v="0"/>
    <x v="60"/>
    <x v="70"/>
    <x v="10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3"/>
    <x v="0"/>
    <x v="2"/>
    <x v="5"/>
    <x v="10"/>
    <x v="4"/>
    <x v="5"/>
    <x v="2"/>
    <x v="0"/>
    <x v="6"/>
    <x v="8"/>
    <x v="1"/>
    <x v="6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4"/>
    <x v="0"/>
    <x v="2"/>
    <x v="8"/>
    <x v="1"/>
    <x v="1"/>
    <x v="1"/>
    <x v="3"/>
    <x v="1"/>
    <x v="0"/>
    <x v="8"/>
    <x v="1"/>
    <x v="0"/>
    <x v="1"/>
    <x v="0"/>
    <x v="35"/>
    <x v="42"/>
    <x v="28"/>
    <x v="5"/>
    <x v="0"/>
    <x v="11"/>
    <x v="18"/>
    <x v="16"/>
    <x v="2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5"/>
    <x v="0"/>
    <x v="2"/>
    <x v="8"/>
    <x v="1"/>
    <x v="1"/>
    <x v="1"/>
    <x v="3"/>
    <x v="1"/>
    <x v="0"/>
    <x v="8"/>
    <x v="1"/>
    <x v="0"/>
    <x v="2"/>
    <x v="0"/>
    <x v="61"/>
    <x v="72"/>
    <x v="60"/>
    <x v="38"/>
    <x v="3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6"/>
    <x v="0"/>
    <x v="2"/>
    <x v="8"/>
    <x v="1"/>
    <x v="1"/>
    <x v="1"/>
    <x v="3"/>
    <x v="1"/>
    <x v="0"/>
    <x v="8"/>
    <x v="1"/>
    <x v="0"/>
    <x v="2"/>
    <x v="0"/>
    <x v="4"/>
    <x v="5"/>
    <x v="64"/>
    <x v="4"/>
    <x v="0"/>
    <x v="11"/>
    <x v="0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7"/>
    <x v="0"/>
    <x v="2"/>
    <x v="8"/>
    <x v="1"/>
    <x v="1"/>
    <x v="1"/>
    <x v="3"/>
    <x v="1"/>
    <x v="0"/>
    <x v="8"/>
    <x v="1"/>
    <x v="0"/>
    <x v="2"/>
    <x v="0"/>
    <x v="69"/>
    <x v="69"/>
    <x v="52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8"/>
    <x v="0"/>
    <x v="2"/>
    <x v="8"/>
    <x v="1"/>
    <x v="1"/>
    <x v="1"/>
    <x v="3"/>
    <x v="1"/>
    <x v="0"/>
    <x v="8"/>
    <x v="1"/>
    <x v="0"/>
    <x v="2"/>
    <x v="0"/>
    <x v="17"/>
    <x v="13"/>
    <x v="5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9"/>
    <x v="0"/>
    <x v="2"/>
    <x v="8"/>
    <x v="1"/>
    <x v="1"/>
    <x v="1"/>
    <x v="3"/>
    <x v="1"/>
    <x v="0"/>
    <x v="8"/>
    <x v="1"/>
    <x v="0"/>
    <x v="2"/>
    <x v="0"/>
    <x v="71"/>
    <x v="76"/>
    <x v="4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0"/>
    <x v="0"/>
    <x v="2"/>
    <x v="8"/>
    <x v="1"/>
    <x v="1"/>
    <x v="1"/>
    <x v="3"/>
    <x v="1"/>
    <x v="0"/>
    <x v="8"/>
    <x v="1"/>
    <x v="0"/>
    <x v="2"/>
    <x v="0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1"/>
    <x v="0"/>
    <x v="2"/>
    <x v="8"/>
    <x v="1"/>
    <x v="1"/>
    <x v="1"/>
    <x v="3"/>
    <x v="1"/>
    <x v="0"/>
    <x v="8"/>
    <x v="1"/>
    <x v="0"/>
    <x v="2"/>
    <x v="0"/>
    <x v="66"/>
    <x v="62"/>
    <x v="5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2"/>
    <x v="0"/>
    <x v="2"/>
    <x v="8"/>
    <x v="1"/>
    <x v="1"/>
    <x v="1"/>
    <x v="3"/>
    <x v="1"/>
    <x v="0"/>
    <x v="8"/>
    <x v="1"/>
    <x v="0"/>
    <x v="2"/>
    <x v="0"/>
    <x v="1"/>
    <x v="4"/>
    <x v="11"/>
    <x v="15"/>
    <x v="1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3"/>
    <x v="0"/>
    <x v="2"/>
    <x v="8"/>
    <x v="1"/>
    <x v="1"/>
    <x v="1"/>
    <x v="3"/>
    <x v="1"/>
    <x v="0"/>
    <x v="8"/>
    <x v="1"/>
    <x v="0"/>
    <x v="2"/>
    <x v="0"/>
    <x v="49"/>
    <x v="50"/>
    <x v="59"/>
    <x v="41"/>
    <x v="3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0"/>
    <x v="2"/>
    <x v="8"/>
    <x v="1"/>
    <x v="1"/>
    <x v="1"/>
    <x v="3"/>
    <x v="1"/>
    <x v="0"/>
    <x v="8"/>
    <x v="1"/>
    <x v="0"/>
    <x v="0"/>
    <x v="0"/>
    <x v="35"/>
    <x v="42"/>
    <x v="28"/>
    <x v="5"/>
    <x v="0"/>
    <x v="11"/>
    <x v="18"/>
    <x v="1"/>
    <x v="2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5"/>
    <x v="0"/>
    <x v="2"/>
    <x v="8"/>
    <x v="1"/>
    <x v="1"/>
    <x v="1"/>
    <x v="3"/>
    <x v="1"/>
    <x v="0"/>
    <x v="8"/>
    <x v="1"/>
    <x v="0"/>
    <x v="2"/>
    <x v="0"/>
    <x v="34"/>
    <x v="41"/>
    <x v="4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6"/>
    <x v="0"/>
    <x v="2"/>
    <x v="8"/>
    <x v="1"/>
    <x v="1"/>
    <x v="1"/>
    <x v="3"/>
    <x v="1"/>
    <x v="0"/>
    <x v="8"/>
    <x v="1"/>
    <x v="0"/>
    <x v="2"/>
    <x v="0"/>
    <x v="40"/>
    <x v="36"/>
    <x v="4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7"/>
    <x v="0"/>
    <x v="2"/>
    <x v="8"/>
    <x v="1"/>
    <x v="1"/>
    <x v="1"/>
    <x v="3"/>
    <x v="1"/>
    <x v="0"/>
    <x v="8"/>
    <x v="1"/>
    <x v="0"/>
    <x v="2"/>
    <x v="0"/>
    <x v="12"/>
    <x v="19"/>
    <x v="54"/>
    <x v="3"/>
    <x v="0"/>
    <x v="11"/>
    <x v="18"/>
    <x v="0"/>
    <x v="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8"/>
    <x v="0"/>
    <x v="2"/>
    <x v="8"/>
    <x v="1"/>
    <x v="1"/>
    <x v="1"/>
    <x v="3"/>
    <x v="1"/>
    <x v="0"/>
    <x v="8"/>
    <x v="1"/>
    <x v="0"/>
    <x v="2"/>
    <x v="0"/>
    <x v="26"/>
    <x v="27"/>
    <x v="31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9"/>
    <x v="0"/>
    <x v="2"/>
    <x v="8"/>
    <x v="1"/>
    <x v="1"/>
    <x v="1"/>
    <x v="3"/>
    <x v="1"/>
    <x v="0"/>
    <x v="8"/>
    <x v="1"/>
    <x v="0"/>
    <x v="2"/>
    <x v="0"/>
    <x v="61"/>
    <x v="72"/>
    <x v="6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0"/>
    <x v="0"/>
    <x v="2"/>
    <x v="8"/>
    <x v="1"/>
    <x v="1"/>
    <x v="1"/>
    <x v="3"/>
    <x v="1"/>
    <x v="0"/>
    <x v="8"/>
    <x v="1"/>
    <x v="0"/>
    <x v="2"/>
    <x v="0"/>
    <x v="23"/>
    <x v="23"/>
    <x v="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1"/>
    <x v="0"/>
    <x v="2"/>
    <x v="1"/>
    <x v="9"/>
    <x v="10"/>
    <x v="9"/>
    <x v="4"/>
    <x v="3"/>
    <x v="0"/>
    <x v="4"/>
    <x v="1"/>
    <x v="2"/>
    <x v="1"/>
    <x v="1"/>
    <x v="80"/>
    <x v="82"/>
    <x v="15"/>
    <x v="6"/>
    <x v="0"/>
    <x v="11"/>
    <x v="18"/>
    <x v="0"/>
    <x v="0"/>
    <x v="1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2"/>
    <x v="0"/>
    <x v="2"/>
    <x v="1"/>
    <x v="9"/>
    <x v="10"/>
    <x v="9"/>
    <x v="4"/>
    <x v="3"/>
    <x v="0"/>
    <x v="4"/>
    <x v="1"/>
    <x v="2"/>
    <x v="1"/>
    <x v="1"/>
    <x v="35"/>
    <x v="42"/>
    <x v="28"/>
    <x v="16"/>
    <x v="0"/>
    <x v="11"/>
    <x v="18"/>
    <x v="3"/>
    <x v="8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3"/>
    <x v="0"/>
    <x v="2"/>
    <x v="1"/>
    <x v="9"/>
    <x v="10"/>
    <x v="9"/>
    <x v="4"/>
    <x v="3"/>
    <x v="0"/>
    <x v="4"/>
    <x v="1"/>
    <x v="2"/>
    <x v="1"/>
    <x v="1"/>
    <x v="78"/>
    <x v="78"/>
    <x v="48"/>
    <x v="3"/>
    <x v="0"/>
    <x v="11"/>
    <x v="18"/>
    <x v="16"/>
    <x v="13"/>
    <x v="1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4"/>
    <x v="0"/>
    <x v="2"/>
    <x v="1"/>
    <x v="9"/>
    <x v="10"/>
    <x v="9"/>
    <x v="4"/>
    <x v="3"/>
    <x v="0"/>
    <x v="4"/>
    <x v="1"/>
    <x v="2"/>
    <x v="1"/>
    <x v="1"/>
    <x v="35"/>
    <x v="42"/>
    <x v="28"/>
    <x v="2"/>
    <x v="0"/>
    <x v="11"/>
    <x v="18"/>
    <x v="0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5"/>
    <x v="0"/>
    <x v="2"/>
    <x v="1"/>
    <x v="9"/>
    <x v="10"/>
    <x v="9"/>
    <x v="4"/>
    <x v="3"/>
    <x v="0"/>
    <x v="4"/>
    <x v="1"/>
    <x v="2"/>
    <x v="1"/>
    <x v="1"/>
    <x v="76"/>
    <x v="80"/>
    <x v="8"/>
    <x v="6"/>
    <x v="0"/>
    <x v="11"/>
    <x v="18"/>
    <x v="1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6"/>
    <x v="0"/>
    <x v="2"/>
    <x v="1"/>
    <x v="9"/>
    <x v="10"/>
    <x v="9"/>
    <x v="4"/>
    <x v="3"/>
    <x v="0"/>
    <x v="4"/>
    <x v="1"/>
    <x v="2"/>
    <x v="2"/>
    <x v="1"/>
    <x v="61"/>
    <x v="72"/>
    <x v="60"/>
    <x v="44"/>
    <x v="3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7"/>
    <x v="0"/>
    <x v="2"/>
    <x v="1"/>
    <x v="9"/>
    <x v="10"/>
    <x v="9"/>
    <x v="4"/>
    <x v="3"/>
    <x v="0"/>
    <x v="4"/>
    <x v="1"/>
    <x v="2"/>
    <x v="2"/>
    <x v="1"/>
    <x v="64"/>
    <x v="77"/>
    <x v="75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8"/>
    <x v="0"/>
    <x v="2"/>
    <x v="1"/>
    <x v="9"/>
    <x v="10"/>
    <x v="9"/>
    <x v="4"/>
    <x v="3"/>
    <x v="0"/>
    <x v="4"/>
    <x v="1"/>
    <x v="2"/>
    <x v="2"/>
    <x v="1"/>
    <x v="26"/>
    <x v="27"/>
    <x v="3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9"/>
    <x v="0"/>
    <x v="2"/>
    <x v="1"/>
    <x v="9"/>
    <x v="10"/>
    <x v="9"/>
    <x v="4"/>
    <x v="3"/>
    <x v="0"/>
    <x v="4"/>
    <x v="1"/>
    <x v="2"/>
    <x v="2"/>
    <x v="1"/>
    <x v="76"/>
    <x v="80"/>
    <x v="8"/>
    <x v="13"/>
    <x v="0"/>
    <x v="11"/>
    <x v="4"/>
    <x v="3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0"/>
    <x v="0"/>
    <x v="2"/>
    <x v="1"/>
    <x v="9"/>
    <x v="10"/>
    <x v="9"/>
    <x v="4"/>
    <x v="3"/>
    <x v="0"/>
    <x v="4"/>
    <x v="1"/>
    <x v="2"/>
    <x v="2"/>
    <x v="1"/>
    <x v="11"/>
    <x v="14"/>
    <x v="3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1"/>
    <x v="0"/>
    <x v="2"/>
    <x v="1"/>
    <x v="9"/>
    <x v="10"/>
    <x v="9"/>
    <x v="4"/>
    <x v="3"/>
    <x v="0"/>
    <x v="4"/>
    <x v="1"/>
    <x v="2"/>
    <x v="2"/>
    <x v="1"/>
    <x v="36"/>
    <x v="39"/>
    <x v="7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2"/>
    <x v="0"/>
    <x v="2"/>
    <x v="1"/>
    <x v="9"/>
    <x v="10"/>
    <x v="9"/>
    <x v="4"/>
    <x v="3"/>
    <x v="0"/>
    <x v="4"/>
    <x v="1"/>
    <x v="2"/>
    <x v="2"/>
    <x v="1"/>
    <x v="4"/>
    <x v="5"/>
    <x v="6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3"/>
    <x v="0"/>
    <x v="2"/>
    <x v="1"/>
    <x v="9"/>
    <x v="10"/>
    <x v="9"/>
    <x v="4"/>
    <x v="3"/>
    <x v="0"/>
    <x v="4"/>
    <x v="1"/>
    <x v="2"/>
    <x v="2"/>
    <x v="1"/>
    <x v="22"/>
    <x v="22"/>
    <x v="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4"/>
    <x v="2"/>
    <x v="1"/>
    <x v="0"/>
    <x v="0"/>
    <x v="3"/>
    <x v="6"/>
    <x v="9"/>
    <x v="1"/>
    <x v="7"/>
    <x v="0"/>
    <x v="0"/>
    <x v="7"/>
    <x v="1"/>
    <x v="1"/>
    <x v="35"/>
    <x v="42"/>
    <x v="28"/>
    <x v="3"/>
    <x v="0"/>
    <x v="11"/>
    <x v="0"/>
    <x v="0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5"/>
    <x v="2"/>
    <x v="1"/>
    <x v="0"/>
    <x v="0"/>
    <x v="3"/>
    <x v="6"/>
    <x v="9"/>
    <x v="1"/>
    <x v="7"/>
    <x v="0"/>
    <x v="0"/>
    <x v="7"/>
    <x v="1"/>
    <x v="1"/>
    <x v="9"/>
    <x v="11"/>
    <x v="29"/>
    <x v="5"/>
    <x v="0"/>
    <x v="1"/>
    <x v="0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6"/>
    <x v="2"/>
    <x v="1"/>
    <x v="0"/>
    <x v="0"/>
    <x v="3"/>
    <x v="6"/>
    <x v="9"/>
    <x v="1"/>
    <x v="7"/>
    <x v="0"/>
    <x v="0"/>
    <x v="7"/>
    <x v="1"/>
    <x v="1"/>
    <x v="10"/>
    <x v="21"/>
    <x v="66"/>
    <x v="6"/>
    <x v="0"/>
    <x v="2"/>
    <x v="1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7"/>
    <x v="2"/>
    <x v="1"/>
    <x v="0"/>
    <x v="0"/>
    <x v="3"/>
    <x v="6"/>
    <x v="9"/>
    <x v="1"/>
    <x v="7"/>
    <x v="0"/>
    <x v="0"/>
    <x v="7"/>
    <x v="1"/>
    <x v="1"/>
    <x v="80"/>
    <x v="82"/>
    <x v="15"/>
    <x v="2"/>
    <x v="0"/>
    <x v="0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8"/>
    <x v="2"/>
    <x v="1"/>
    <x v="0"/>
    <x v="0"/>
    <x v="3"/>
    <x v="6"/>
    <x v="9"/>
    <x v="1"/>
    <x v="7"/>
    <x v="0"/>
    <x v="0"/>
    <x v="7"/>
    <x v="1"/>
    <x v="1"/>
    <x v="42"/>
    <x v="44"/>
    <x v="8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9"/>
    <x v="2"/>
    <x v="1"/>
    <x v="0"/>
    <x v="0"/>
    <x v="3"/>
    <x v="6"/>
    <x v="9"/>
    <x v="1"/>
    <x v="7"/>
    <x v="0"/>
    <x v="0"/>
    <x v="7"/>
    <x v="2"/>
    <x v="1"/>
    <x v="64"/>
    <x v="77"/>
    <x v="75"/>
    <x v="7"/>
    <x v="0"/>
    <x v="4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0"/>
    <x v="2"/>
    <x v="1"/>
    <x v="0"/>
    <x v="0"/>
    <x v="3"/>
    <x v="6"/>
    <x v="9"/>
    <x v="1"/>
    <x v="7"/>
    <x v="0"/>
    <x v="0"/>
    <x v="7"/>
    <x v="2"/>
    <x v="1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1"/>
    <x v="2"/>
    <x v="1"/>
    <x v="0"/>
    <x v="0"/>
    <x v="3"/>
    <x v="6"/>
    <x v="9"/>
    <x v="1"/>
    <x v="7"/>
    <x v="0"/>
    <x v="0"/>
    <x v="7"/>
    <x v="2"/>
    <x v="1"/>
    <x v="32"/>
    <x v="34"/>
    <x v="38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2"/>
    <x v="2"/>
    <x v="1"/>
    <x v="0"/>
    <x v="0"/>
    <x v="3"/>
    <x v="6"/>
    <x v="9"/>
    <x v="1"/>
    <x v="7"/>
    <x v="0"/>
    <x v="0"/>
    <x v="7"/>
    <x v="2"/>
    <x v="1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3"/>
    <x v="2"/>
    <x v="1"/>
    <x v="0"/>
    <x v="0"/>
    <x v="3"/>
    <x v="6"/>
    <x v="9"/>
    <x v="1"/>
    <x v="7"/>
    <x v="0"/>
    <x v="0"/>
    <x v="7"/>
    <x v="2"/>
    <x v="1"/>
    <x v="71"/>
    <x v="76"/>
    <x v="4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4"/>
    <x v="2"/>
    <x v="1"/>
    <x v="0"/>
    <x v="0"/>
    <x v="3"/>
    <x v="6"/>
    <x v="9"/>
    <x v="1"/>
    <x v="7"/>
    <x v="0"/>
    <x v="0"/>
    <x v="7"/>
    <x v="2"/>
    <x v="1"/>
    <x v="65"/>
    <x v="67"/>
    <x v="1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5"/>
    <x v="2"/>
    <x v="1"/>
    <x v="0"/>
    <x v="0"/>
    <x v="3"/>
    <x v="6"/>
    <x v="9"/>
    <x v="1"/>
    <x v="7"/>
    <x v="0"/>
    <x v="0"/>
    <x v="7"/>
    <x v="2"/>
    <x v="1"/>
    <x v="61"/>
    <x v="72"/>
    <x v="60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6"/>
    <x v="2"/>
    <x v="1"/>
    <x v="0"/>
    <x v="0"/>
    <x v="3"/>
    <x v="6"/>
    <x v="9"/>
    <x v="1"/>
    <x v="7"/>
    <x v="0"/>
    <x v="0"/>
    <x v="7"/>
    <x v="2"/>
    <x v="1"/>
    <x v="68"/>
    <x v="73"/>
    <x v="50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7"/>
    <x v="2"/>
    <x v="1"/>
    <x v="0"/>
    <x v="0"/>
    <x v="3"/>
    <x v="6"/>
    <x v="9"/>
    <x v="1"/>
    <x v="7"/>
    <x v="0"/>
    <x v="0"/>
    <x v="7"/>
    <x v="2"/>
    <x v="1"/>
    <x v="76"/>
    <x v="80"/>
    <x v="8"/>
    <x v="14"/>
    <x v="0"/>
    <x v="5"/>
    <x v="3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8"/>
    <x v="2"/>
    <x v="1"/>
    <x v="0"/>
    <x v="0"/>
    <x v="3"/>
    <x v="6"/>
    <x v="9"/>
    <x v="1"/>
    <x v="7"/>
    <x v="0"/>
    <x v="0"/>
    <x v="7"/>
    <x v="2"/>
    <x v="1"/>
    <x v="12"/>
    <x v="19"/>
    <x v="54"/>
    <x v="2"/>
    <x v="0"/>
    <x v="11"/>
    <x v="0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9"/>
    <x v="2"/>
    <x v="1"/>
    <x v="0"/>
    <x v="0"/>
    <x v="3"/>
    <x v="6"/>
    <x v="9"/>
    <x v="1"/>
    <x v="7"/>
    <x v="0"/>
    <x v="0"/>
    <x v="7"/>
    <x v="0"/>
    <x v="1"/>
    <x v="35"/>
    <x v="42"/>
    <x v="28"/>
    <x v="3"/>
    <x v="0"/>
    <x v="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0"/>
    <x v="2"/>
    <x v="1"/>
    <x v="0"/>
    <x v="0"/>
    <x v="3"/>
    <x v="6"/>
    <x v="9"/>
    <x v="1"/>
    <x v="7"/>
    <x v="0"/>
    <x v="0"/>
    <x v="7"/>
    <x v="0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1"/>
    <x v="2"/>
    <x v="1"/>
    <x v="0"/>
    <x v="0"/>
    <x v="3"/>
    <x v="6"/>
    <x v="9"/>
    <x v="1"/>
    <x v="7"/>
    <x v="0"/>
    <x v="0"/>
    <x v="7"/>
    <x v="2"/>
    <x v="1"/>
    <x v="66"/>
    <x v="62"/>
    <x v="5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2"/>
    <x v="2"/>
    <x v="1"/>
    <x v="0"/>
    <x v="0"/>
    <x v="3"/>
    <x v="6"/>
    <x v="9"/>
    <x v="1"/>
    <x v="7"/>
    <x v="0"/>
    <x v="0"/>
    <x v="7"/>
    <x v="2"/>
    <x v="1"/>
    <x v="63"/>
    <x v="66"/>
    <x v="61"/>
    <x v="2"/>
    <x v="0"/>
    <x v="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3"/>
    <x v="2"/>
    <x v="1"/>
    <x v="0"/>
    <x v="0"/>
    <x v="3"/>
    <x v="6"/>
    <x v="9"/>
    <x v="1"/>
    <x v="7"/>
    <x v="0"/>
    <x v="0"/>
    <x v="7"/>
    <x v="0"/>
    <x v="1"/>
    <x v="2"/>
    <x v="8"/>
    <x v="77"/>
    <x v="15"/>
    <x v="0"/>
    <x v="1"/>
    <x v="5"/>
    <x v="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4"/>
    <x v="2"/>
    <x v="1"/>
    <x v="0"/>
    <x v="0"/>
    <x v="3"/>
    <x v="6"/>
    <x v="9"/>
    <x v="1"/>
    <x v="7"/>
    <x v="0"/>
    <x v="0"/>
    <x v="7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5"/>
    <x v="2"/>
    <x v="1"/>
    <x v="6"/>
    <x v="5"/>
    <x v="8"/>
    <x v="10"/>
    <x v="10"/>
    <x v="3"/>
    <x v="8"/>
    <x v="2"/>
    <x v="0"/>
    <x v="6"/>
    <x v="1"/>
    <x v="1"/>
    <x v="80"/>
    <x v="82"/>
    <x v="15"/>
    <x v="11"/>
    <x v="0"/>
    <x v="0"/>
    <x v="1"/>
    <x v="1"/>
    <x v="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6"/>
    <x v="2"/>
    <x v="1"/>
    <x v="6"/>
    <x v="5"/>
    <x v="8"/>
    <x v="10"/>
    <x v="10"/>
    <x v="3"/>
    <x v="8"/>
    <x v="2"/>
    <x v="0"/>
    <x v="6"/>
    <x v="1"/>
    <x v="1"/>
    <x v="83"/>
    <x v="83"/>
    <x v="88"/>
    <x v="18"/>
    <x v="0"/>
    <x v="11"/>
    <x v="18"/>
    <x v="3"/>
    <x v="2"/>
    <x v="3"/>
    <x v="3"/>
    <x v="2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7"/>
    <x v="2"/>
    <x v="1"/>
    <x v="6"/>
    <x v="5"/>
    <x v="8"/>
    <x v="10"/>
    <x v="10"/>
    <x v="3"/>
    <x v="8"/>
    <x v="2"/>
    <x v="0"/>
    <x v="6"/>
    <x v="1"/>
    <x v="1"/>
    <x v="86"/>
    <x v="85"/>
    <x v="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8"/>
    <x v="2"/>
    <x v="1"/>
    <x v="6"/>
    <x v="5"/>
    <x v="8"/>
    <x v="10"/>
    <x v="10"/>
    <x v="3"/>
    <x v="8"/>
    <x v="2"/>
    <x v="0"/>
    <x v="6"/>
    <x v="1"/>
    <x v="1"/>
    <x v="9"/>
    <x v="11"/>
    <x v="29"/>
    <x v="30"/>
    <x v="0"/>
    <x v="8"/>
    <x v="13"/>
    <x v="9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9"/>
    <x v="2"/>
    <x v="1"/>
    <x v="6"/>
    <x v="5"/>
    <x v="8"/>
    <x v="10"/>
    <x v="10"/>
    <x v="3"/>
    <x v="8"/>
    <x v="2"/>
    <x v="0"/>
    <x v="6"/>
    <x v="1"/>
    <x v="1"/>
    <x v="78"/>
    <x v="78"/>
    <x v="48"/>
    <x v="3"/>
    <x v="0"/>
    <x v="11"/>
    <x v="0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0"/>
    <x v="2"/>
    <x v="1"/>
    <x v="6"/>
    <x v="5"/>
    <x v="8"/>
    <x v="10"/>
    <x v="10"/>
    <x v="3"/>
    <x v="8"/>
    <x v="2"/>
    <x v="0"/>
    <x v="6"/>
    <x v="1"/>
    <x v="1"/>
    <x v="0"/>
    <x v="9"/>
    <x v="36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1"/>
    <x v="2"/>
    <x v="1"/>
    <x v="6"/>
    <x v="5"/>
    <x v="8"/>
    <x v="10"/>
    <x v="10"/>
    <x v="3"/>
    <x v="8"/>
    <x v="2"/>
    <x v="0"/>
    <x v="6"/>
    <x v="1"/>
    <x v="1"/>
    <x v="35"/>
    <x v="42"/>
    <x v="28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2"/>
    <x v="2"/>
    <x v="1"/>
    <x v="6"/>
    <x v="5"/>
    <x v="8"/>
    <x v="10"/>
    <x v="10"/>
    <x v="3"/>
    <x v="8"/>
    <x v="2"/>
    <x v="0"/>
    <x v="6"/>
    <x v="0"/>
    <x v="1"/>
    <x v="35"/>
    <x v="42"/>
    <x v="28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3"/>
    <x v="2"/>
    <x v="1"/>
    <x v="6"/>
    <x v="5"/>
    <x v="8"/>
    <x v="10"/>
    <x v="10"/>
    <x v="3"/>
    <x v="8"/>
    <x v="2"/>
    <x v="0"/>
    <x v="6"/>
    <x v="2"/>
    <x v="1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4"/>
    <x v="2"/>
    <x v="1"/>
    <x v="6"/>
    <x v="5"/>
    <x v="8"/>
    <x v="10"/>
    <x v="10"/>
    <x v="3"/>
    <x v="8"/>
    <x v="2"/>
    <x v="0"/>
    <x v="6"/>
    <x v="2"/>
    <x v="1"/>
    <x v="76"/>
    <x v="80"/>
    <x v="8"/>
    <x v="24"/>
    <x v="0"/>
    <x v="6"/>
    <x v="11"/>
    <x v="4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5"/>
    <x v="2"/>
    <x v="1"/>
    <x v="6"/>
    <x v="5"/>
    <x v="8"/>
    <x v="10"/>
    <x v="10"/>
    <x v="3"/>
    <x v="8"/>
    <x v="2"/>
    <x v="0"/>
    <x v="6"/>
    <x v="2"/>
    <x v="1"/>
    <x v="64"/>
    <x v="77"/>
    <x v="75"/>
    <x v="10"/>
    <x v="0"/>
    <x v="4"/>
    <x v="1"/>
    <x v="1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6"/>
    <x v="2"/>
    <x v="1"/>
    <x v="6"/>
    <x v="5"/>
    <x v="8"/>
    <x v="10"/>
    <x v="10"/>
    <x v="3"/>
    <x v="8"/>
    <x v="2"/>
    <x v="0"/>
    <x v="6"/>
    <x v="2"/>
    <x v="1"/>
    <x v="61"/>
    <x v="72"/>
    <x v="6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7"/>
    <x v="2"/>
    <x v="1"/>
    <x v="6"/>
    <x v="5"/>
    <x v="8"/>
    <x v="10"/>
    <x v="10"/>
    <x v="3"/>
    <x v="8"/>
    <x v="2"/>
    <x v="0"/>
    <x v="6"/>
    <x v="2"/>
    <x v="1"/>
    <x v="39"/>
    <x v="37"/>
    <x v="57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8"/>
    <x v="2"/>
    <x v="1"/>
    <x v="6"/>
    <x v="5"/>
    <x v="8"/>
    <x v="10"/>
    <x v="10"/>
    <x v="3"/>
    <x v="8"/>
    <x v="2"/>
    <x v="0"/>
    <x v="6"/>
    <x v="2"/>
    <x v="1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9"/>
    <x v="2"/>
    <x v="1"/>
    <x v="6"/>
    <x v="5"/>
    <x v="8"/>
    <x v="10"/>
    <x v="10"/>
    <x v="3"/>
    <x v="8"/>
    <x v="2"/>
    <x v="0"/>
    <x v="6"/>
    <x v="2"/>
    <x v="1"/>
    <x v="66"/>
    <x v="62"/>
    <x v="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0"/>
    <x v="2"/>
    <x v="1"/>
    <x v="6"/>
    <x v="5"/>
    <x v="8"/>
    <x v="10"/>
    <x v="10"/>
    <x v="3"/>
    <x v="8"/>
    <x v="2"/>
    <x v="0"/>
    <x v="6"/>
    <x v="2"/>
    <x v="1"/>
    <x v="71"/>
    <x v="76"/>
    <x v="4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1"/>
    <x v="2"/>
    <x v="1"/>
    <x v="6"/>
    <x v="5"/>
    <x v="8"/>
    <x v="10"/>
    <x v="10"/>
    <x v="3"/>
    <x v="8"/>
    <x v="2"/>
    <x v="0"/>
    <x v="6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2"/>
    <x v="2"/>
    <x v="1"/>
    <x v="6"/>
    <x v="5"/>
    <x v="8"/>
    <x v="10"/>
    <x v="10"/>
    <x v="3"/>
    <x v="8"/>
    <x v="2"/>
    <x v="0"/>
    <x v="6"/>
    <x v="2"/>
    <x v="1"/>
    <x v="26"/>
    <x v="27"/>
    <x v="3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3"/>
    <x v="2"/>
    <x v="1"/>
    <x v="6"/>
    <x v="5"/>
    <x v="8"/>
    <x v="10"/>
    <x v="10"/>
    <x v="3"/>
    <x v="8"/>
    <x v="2"/>
    <x v="0"/>
    <x v="6"/>
    <x v="2"/>
    <x v="1"/>
    <x v="57"/>
    <x v="58"/>
    <x v="4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4"/>
    <x v="2"/>
    <x v="1"/>
    <x v="6"/>
    <x v="5"/>
    <x v="8"/>
    <x v="10"/>
    <x v="10"/>
    <x v="3"/>
    <x v="8"/>
    <x v="2"/>
    <x v="0"/>
    <x v="6"/>
    <x v="2"/>
    <x v="1"/>
    <x v="1"/>
    <x v="4"/>
    <x v="1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5"/>
    <x v="2"/>
    <x v="1"/>
    <x v="6"/>
    <x v="5"/>
    <x v="8"/>
    <x v="10"/>
    <x v="10"/>
    <x v="3"/>
    <x v="8"/>
    <x v="2"/>
    <x v="0"/>
    <x v="6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6"/>
    <x v="2"/>
    <x v="1"/>
    <x v="6"/>
    <x v="5"/>
    <x v="8"/>
    <x v="10"/>
    <x v="10"/>
    <x v="3"/>
    <x v="8"/>
    <x v="2"/>
    <x v="0"/>
    <x v="6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7"/>
    <x v="2"/>
    <x v="0"/>
    <x v="5"/>
    <x v="10"/>
    <x v="4"/>
    <x v="5"/>
    <x v="2"/>
    <x v="0"/>
    <x v="6"/>
    <x v="8"/>
    <x v="1"/>
    <x v="6"/>
    <x v="1"/>
    <x v="1"/>
    <x v="35"/>
    <x v="42"/>
    <x v="28"/>
    <x v="1"/>
    <x v="0"/>
    <x v="11"/>
    <x v="18"/>
    <x v="16"/>
    <x v="13"/>
    <x v="8"/>
    <x v="5"/>
    <x v="5"/>
    <x v="4"/>
    <x v="3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8"/>
    <x v="2"/>
    <x v="0"/>
    <x v="5"/>
    <x v="10"/>
    <x v="4"/>
    <x v="5"/>
    <x v="2"/>
    <x v="0"/>
    <x v="6"/>
    <x v="8"/>
    <x v="1"/>
    <x v="6"/>
    <x v="2"/>
    <x v="1"/>
    <x v="49"/>
    <x v="50"/>
    <x v="59"/>
    <x v="55"/>
    <x v="4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9"/>
    <x v="2"/>
    <x v="0"/>
    <x v="5"/>
    <x v="10"/>
    <x v="4"/>
    <x v="5"/>
    <x v="2"/>
    <x v="0"/>
    <x v="6"/>
    <x v="8"/>
    <x v="1"/>
    <x v="6"/>
    <x v="2"/>
    <x v="1"/>
    <x v="1"/>
    <x v="4"/>
    <x v="11"/>
    <x v="28"/>
    <x v="2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0"/>
    <x v="2"/>
    <x v="0"/>
    <x v="5"/>
    <x v="10"/>
    <x v="4"/>
    <x v="5"/>
    <x v="2"/>
    <x v="0"/>
    <x v="6"/>
    <x v="8"/>
    <x v="1"/>
    <x v="6"/>
    <x v="2"/>
    <x v="1"/>
    <x v="76"/>
    <x v="80"/>
    <x v="8"/>
    <x v="13"/>
    <x v="0"/>
    <x v="2"/>
    <x v="3"/>
    <x v="5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1"/>
    <x v="2"/>
    <x v="0"/>
    <x v="5"/>
    <x v="10"/>
    <x v="4"/>
    <x v="5"/>
    <x v="2"/>
    <x v="0"/>
    <x v="6"/>
    <x v="8"/>
    <x v="1"/>
    <x v="6"/>
    <x v="2"/>
    <x v="1"/>
    <x v="4"/>
    <x v="5"/>
    <x v="64"/>
    <x v="13"/>
    <x v="0"/>
    <x v="3"/>
    <x v="4"/>
    <x v="3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2"/>
    <x v="2"/>
    <x v="0"/>
    <x v="5"/>
    <x v="10"/>
    <x v="4"/>
    <x v="5"/>
    <x v="2"/>
    <x v="0"/>
    <x v="6"/>
    <x v="8"/>
    <x v="1"/>
    <x v="6"/>
    <x v="2"/>
    <x v="1"/>
    <x v="7"/>
    <x v="7"/>
    <x v="71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3"/>
    <x v="2"/>
    <x v="0"/>
    <x v="5"/>
    <x v="10"/>
    <x v="4"/>
    <x v="5"/>
    <x v="2"/>
    <x v="0"/>
    <x v="6"/>
    <x v="8"/>
    <x v="1"/>
    <x v="6"/>
    <x v="2"/>
    <x v="1"/>
    <x v="56"/>
    <x v="57"/>
    <x v="56"/>
    <x v="16"/>
    <x v="1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4"/>
    <x v="2"/>
    <x v="0"/>
    <x v="5"/>
    <x v="10"/>
    <x v="4"/>
    <x v="5"/>
    <x v="2"/>
    <x v="0"/>
    <x v="6"/>
    <x v="8"/>
    <x v="1"/>
    <x v="6"/>
    <x v="2"/>
    <x v="1"/>
    <x v="34"/>
    <x v="41"/>
    <x v="4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5"/>
    <x v="2"/>
    <x v="0"/>
    <x v="5"/>
    <x v="10"/>
    <x v="4"/>
    <x v="5"/>
    <x v="2"/>
    <x v="0"/>
    <x v="6"/>
    <x v="8"/>
    <x v="1"/>
    <x v="6"/>
    <x v="2"/>
    <x v="1"/>
    <x v="12"/>
    <x v="19"/>
    <x v="54"/>
    <x v="2"/>
    <x v="0"/>
    <x v="11"/>
    <x v="0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6"/>
    <x v="2"/>
    <x v="0"/>
    <x v="5"/>
    <x v="10"/>
    <x v="4"/>
    <x v="5"/>
    <x v="2"/>
    <x v="0"/>
    <x v="6"/>
    <x v="8"/>
    <x v="1"/>
    <x v="6"/>
    <x v="2"/>
    <x v="1"/>
    <x v="61"/>
    <x v="72"/>
    <x v="60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7"/>
    <x v="2"/>
    <x v="0"/>
    <x v="5"/>
    <x v="10"/>
    <x v="4"/>
    <x v="5"/>
    <x v="2"/>
    <x v="0"/>
    <x v="6"/>
    <x v="8"/>
    <x v="1"/>
    <x v="6"/>
    <x v="2"/>
    <x v="1"/>
    <x v="26"/>
    <x v="27"/>
    <x v="31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8"/>
    <x v="2"/>
    <x v="0"/>
    <x v="5"/>
    <x v="10"/>
    <x v="4"/>
    <x v="5"/>
    <x v="2"/>
    <x v="0"/>
    <x v="6"/>
    <x v="8"/>
    <x v="1"/>
    <x v="6"/>
    <x v="2"/>
    <x v="1"/>
    <x v="66"/>
    <x v="62"/>
    <x v="5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9"/>
    <x v="2"/>
    <x v="0"/>
    <x v="5"/>
    <x v="10"/>
    <x v="4"/>
    <x v="5"/>
    <x v="2"/>
    <x v="0"/>
    <x v="6"/>
    <x v="8"/>
    <x v="1"/>
    <x v="6"/>
    <x v="2"/>
    <x v="1"/>
    <x v="44"/>
    <x v="45"/>
    <x v="35"/>
    <x v="4"/>
    <x v="0"/>
    <x v="3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0"/>
    <x v="2"/>
    <x v="0"/>
    <x v="5"/>
    <x v="10"/>
    <x v="4"/>
    <x v="5"/>
    <x v="2"/>
    <x v="0"/>
    <x v="6"/>
    <x v="8"/>
    <x v="1"/>
    <x v="6"/>
    <x v="0"/>
    <x v="1"/>
    <x v="35"/>
    <x v="42"/>
    <x v="28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1"/>
    <x v="2"/>
    <x v="0"/>
    <x v="5"/>
    <x v="10"/>
    <x v="4"/>
    <x v="5"/>
    <x v="2"/>
    <x v="0"/>
    <x v="6"/>
    <x v="8"/>
    <x v="1"/>
    <x v="6"/>
    <x v="2"/>
    <x v="1"/>
    <x v="67"/>
    <x v="63"/>
    <x v="40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2"/>
    <x v="2"/>
    <x v="0"/>
    <x v="5"/>
    <x v="10"/>
    <x v="4"/>
    <x v="5"/>
    <x v="2"/>
    <x v="0"/>
    <x v="6"/>
    <x v="8"/>
    <x v="1"/>
    <x v="6"/>
    <x v="2"/>
    <x v="1"/>
    <x v="40"/>
    <x v="36"/>
    <x v="49"/>
    <x v="5"/>
    <x v="0"/>
    <x v="3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3"/>
    <x v="2"/>
    <x v="0"/>
    <x v="5"/>
    <x v="10"/>
    <x v="4"/>
    <x v="5"/>
    <x v="2"/>
    <x v="0"/>
    <x v="6"/>
    <x v="8"/>
    <x v="1"/>
    <x v="6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4"/>
    <x v="2"/>
    <x v="0"/>
    <x v="5"/>
    <x v="10"/>
    <x v="4"/>
    <x v="5"/>
    <x v="2"/>
    <x v="0"/>
    <x v="6"/>
    <x v="8"/>
    <x v="1"/>
    <x v="6"/>
    <x v="2"/>
    <x v="1"/>
    <x v="36"/>
    <x v="39"/>
    <x v="7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5"/>
    <x v="2"/>
    <x v="0"/>
    <x v="5"/>
    <x v="10"/>
    <x v="4"/>
    <x v="5"/>
    <x v="2"/>
    <x v="0"/>
    <x v="6"/>
    <x v="8"/>
    <x v="1"/>
    <x v="6"/>
    <x v="2"/>
    <x v="1"/>
    <x v="64"/>
    <x v="77"/>
    <x v="75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6"/>
    <x v="2"/>
    <x v="0"/>
    <x v="5"/>
    <x v="10"/>
    <x v="4"/>
    <x v="5"/>
    <x v="2"/>
    <x v="0"/>
    <x v="6"/>
    <x v="8"/>
    <x v="1"/>
    <x v="6"/>
    <x v="2"/>
    <x v="1"/>
    <x v="57"/>
    <x v="58"/>
    <x v="4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7"/>
    <x v="2"/>
    <x v="0"/>
    <x v="5"/>
    <x v="10"/>
    <x v="4"/>
    <x v="5"/>
    <x v="2"/>
    <x v="0"/>
    <x v="6"/>
    <x v="8"/>
    <x v="1"/>
    <x v="6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8"/>
    <x v="0"/>
    <x v="2"/>
    <x v="3"/>
    <x v="6"/>
    <x v="6"/>
    <x v="3"/>
    <x v="5"/>
    <x v="2"/>
    <x v="4"/>
    <x v="8"/>
    <x v="1"/>
    <x v="4"/>
    <x v="1"/>
    <x v="1"/>
    <x v="78"/>
    <x v="78"/>
    <x v="48"/>
    <x v="6"/>
    <x v="0"/>
    <x v="11"/>
    <x v="18"/>
    <x v="16"/>
    <x v="13"/>
    <x v="1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9"/>
    <x v="0"/>
    <x v="2"/>
    <x v="3"/>
    <x v="6"/>
    <x v="6"/>
    <x v="3"/>
    <x v="5"/>
    <x v="2"/>
    <x v="4"/>
    <x v="8"/>
    <x v="1"/>
    <x v="4"/>
    <x v="1"/>
    <x v="1"/>
    <x v="35"/>
    <x v="42"/>
    <x v="28"/>
    <x v="7"/>
    <x v="0"/>
    <x v="11"/>
    <x v="18"/>
    <x v="16"/>
    <x v="13"/>
    <x v="8"/>
    <x v="5"/>
    <x v="1"/>
    <x v="0"/>
    <x v="1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0"/>
    <x v="0"/>
    <x v="2"/>
    <x v="3"/>
    <x v="6"/>
    <x v="6"/>
    <x v="3"/>
    <x v="5"/>
    <x v="2"/>
    <x v="4"/>
    <x v="8"/>
    <x v="1"/>
    <x v="4"/>
    <x v="1"/>
    <x v="1"/>
    <x v="9"/>
    <x v="11"/>
    <x v="29"/>
    <x v="18"/>
    <x v="0"/>
    <x v="11"/>
    <x v="18"/>
    <x v="3"/>
    <x v="7"/>
    <x v="4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1"/>
    <x v="0"/>
    <x v="2"/>
    <x v="3"/>
    <x v="6"/>
    <x v="6"/>
    <x v="3"/>
    <x v="5"/>
    <x v="2"/>
    <x v="4"/>
    <x v="8"/>
    <x v="1"/>
    <x v="4"/>
    <x v="1"/>
    <x v="1"/>
    <x v="10"/>
    <x v="21"/>
    <x v="66"/>
    <x v="19"/>
    <x v="0"/>
    <x v="11"/>
    <x v="18"/>
    <x v="0"/>
    <x v="9"/>
    <x v="5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2"/>
    <x v="0"/>
    <x v="2"/>
    <x v="3"/>
    <x v="6"/>
    <x v="6"/>
    <x v="3"/>
    <x v="5"/>
    <x v="2"/>
    <x v="4"/>
    <x v="8"/>
    <x v="1"/>
    <x v="4"/>
    <x v="1"/>
    <x v="1"/>
    <x v="80"/>
    <x v="82"/>
    <x v="15"/>
    <x v="7"/>
    <x v="0"/>
    <x v="11"/>
    <x v="18"/>
    <x v="16"/>
    <x v="1"/>
    <x v="2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3"/>
    <x v="0"/>
    <x v="2"/>
    <x v="3"/>
    <x v="6"/>
    <x v="6"/>
    <x v="3"/>
    <x v="5"/>
    <x v="2"/>
    <x v="4"/>
    <x v="8"/>
    <x v="1"/>
    <x v="4"/>
    <x v="1"/>
    <x v="1"/>
    <x v="82"/>
    <x v="87"/>
    <x v="80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4"/>
    <x v="0"/>
    <x v="2"/>
    <x v="3"/>
    <x v="6"/>
    <x v="6"/>
    <x v="3"/>
    <x v="5"/>
    <x v="2"/>
    <x v="4"/>
    <x v="8"/>
    <x v="1"/>
    <x v="4"/>
    <x v="2"/>
    <x v="1"/>
    <x v="66"/>
    <x v="62"/>
    <x v="5"/>
    <x v="32"/>
    <x v="2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5"/>
    <x v="0"/>
    <x v="2"/>
    <x v="3"/>
    <x v="6"/>
    <x v="6"/>
    <x v="3"/>
    <x v="5"/>
    <x v="2"/>
    <x v="4"/>
    <x v="8"/>
    <x v="1"/>
    <x v="4"/>
    <x v="2"/>
    <x v="1"/>
    <x v="61"/>
    <x v="72"/>
    <x v="60"/>
    <x v="46"/>
    <x v="3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6"/>
    <x v="0"/>
    <x v="2"/>
    <x v="3"/>
    <x v="6"/>
    <x v="6"/>
    <x v="3"/>
    <x v="5"/>
    <x v="2"/>
    <x v="4"/>
    <x v="8"/>
    <x v="1"/>
    <x v="4"/>
    <x v="2"/>
    <x v="1"/>
    <x v="49"/>
    <x v="50"/>
    <x v="59"/>
    <x v="27"/>
    <x v="2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7"/>
    <x v="0"/>
    <x v="2"/>
    <x v="3"/>
    <x v="6"/>
    <x v="6"/>
    <x v="3"/>
    <x v="5"/>
    <x v="2"/>
    <x v="4"/>
    <x v="8"/>
    <x v="1"/>
    <x v="4"/>
    <x v="2"/>
    <x v="1"/>
    <x v="76"/>
    <x v="80"/>
    <x v="8"/>
    <x v="34"/>
    <x v="0"/>
    <x v="11"/>
    <x v="6"/>
    <x v="9"/>
    <x v="11"/>
    <x v="7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8"/>
    <x v="0"/>
    <x v="2"/>
    <x v="3"/>
    <x v="6"/>
    <x v="6"/>
    <x v="3"/>
    <x v="5"/>
    <x v="2"/>
    <x v="4"/>
    <x v="8"/>
    <x v="1"/>
    <x v="4"/>
    <x v="0"/>
    <x v="1"/>
    <x v="35"/>
    <x v="42"/>
    <x v="28"/>
    <x v="5"/>
    <x v="0"/>
    <x v="11"/>
    <x v="18"/>
    <x v="2"/>
    <x v="0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9"/>
    <x v="0"/>
    <x v="2"/>
    <x v="3"/>
    <x v="6"/>
    <x v="6"/>
    <x v="3"/>
    <x v="5"/>
    <x v="2"/>
    <x v="4"/>
    <x v="8"/>
    <x v="1"/>
    <x v="4"/>
    <x v="2"/>
    <x v="1"/>
    <x v="34"/>
    <x v="41"/>
    <x v="4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0"/>
    <x v="0"/>
    <x v="2"/>
    <x v="3"/>
    <x v="6"/>
    <x v="6"/>
    <x v="3"/>
    <x v="5"/>
    <x v="2"/>
    <x v="4"/>
    <x v="8"/>
    <x v="1"/>
    <x v="4"/>
    <x v="2"/>
    <x v="1"/>
    <x v="26"/>
    <x v="27"/>
    <x v="31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1"/>
    <x v="0"/>
    <x v="2"/>
    <x v="3"/>
    <x v="6"/>
    <x v="6"/>
    <x v="3"/>
    <x v="5"/>
    <x v="2"/>
    <x v="4"/>
    <x v="8"/>
    <x v="1"/>
    <x v="4"/>
    <x v="2"/>
    <x v="1"/>
    <x v="64"/>
    <x v="77"/>
    <x v="7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2"/>
    <x v="0"/>
    <x v="2"/>
    <x v="3"/>
    <x v="6"/>
    <x v="6"/>
    <x v="3"/>
    <x v="5"/>
    <x v="2"/>
    <x v="4"/>
    <x v="8"/>
    <x v="1"/>
    <x v="4"/>
    <x v="2"/>
    <x v="1"/>
    <x v="56"/>
    <x v="57"/>
    <x v="56"/>
    <x v="16"/>
    <x v="1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3"/>
    <x v="0"/>
    <x v="2"/>
    <x v="3"/>
    <x v="6"/>
    <x v="6"/>
    <x v="3"/>
    <x v="5"/>
    <x v="2"/>
    <x v="4"/>
    <x v="8"/>
    <x v="1"/>
    <x v="4"/>
    <x v="2"/>
    <x v="1"/>
    <x v="1"/>
    <x v="4"/>
    <x v="1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4"/>
    <x v="0"/>
    <x v="2"/>
    <x v="3"/>
    <x v="6"/>
    <x v="6"/>
    <x v="3"/>
    <x v="5"/>
    <x v="2"/>
    <x v="4"/>
    <x v="8"/>
    <x v="1"/>
    <x v="4"/>
    <x v="2"/>
    <x v="1"/>
    <x v="6"/>
    <x v="1"/>
    <x v="85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5"/>
    <x v="0"/>
    <x v="2"/>
    <x v="3"/>
    <x v="6"/>
    <x v="6"/>
    <x v="3"/>
    <x v="5"/>
    <x v="2"/>
    <x v="4"/>
    <x v="8"/>
    <x v="1"/>
    <x v="4"/>
    <x v="2"/>
    <x v="1"/>
    <x v="40"/>
    <x v="36"/>
    <x v="49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6"/>
    <x v="0"/>
    <x v="2"/>
    <x v="3"/>
    <x v="6"/>
    <x v="6"/>
    <x v="3"/>
    <x v="5"/>
    <x v="2"/>
    <x v="4"/>
    <x v="8"/>
    <x v="1"/>
    <x v="4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7"/>
    <x v="0"/>
    <x v="2"/>
    <x v="3"/>
    <x v="6"/>
    <x v="6"/>
    <x v="3"/>
    <x v="5"/>
    <x v="2"/>
    <x v="4"/>
    <x v="8"/>
    <x v="1"/>
    <x v="4"/>
    <x v="2"/>
    <x v="1"/>
    <x v="65"/>
    <x v="67"/>
    <x v="16"/>
    <x v="3"/>
    <x v="0"/>
    <x v="11"/>
    <x v="18"/>
    <x v="16"/>
    <x v="13"/>
    <x v="1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8"/>
    <x v="0"/>
    <x v="2"/>
    <x v="3"/>
    <x v="6"/>
    <x v="6"/>
    <x v="3"/>
    <x v="5"/>
    <x v="2"/>
    <x v="4"/>
    <x v="8"/>
    <x v="1"/>
    <x v="4"/>
    <x v="2"/>
    <x v="1"/>
    <x v="77"/>
    <x v="79"/>
    <x v="25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9"/>
    <x v="0"/>
    <x v="2"/>
    <x v="3"/>
    <x v="6"/>
    <x v="6"/>
    <x v="3"/>
    <x v="5"/>
    <x v="2"/>
    <x v="4"/>
    <x v="8"/>
    <x v="1"/>
    <x v="4"/>
    <x v="2"/>
    <x v="1"/>
    <x v="17"/>
    <x v="13"/>
    <x v="5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0"/>
    <x v="0"/>
    <x v="2"/>
    <x v="3"/>
    <x v="6"/>
    <x v="6"/>
    <x v="3"/>
    <x v="5"/>
    <x v="2"/>
    <x v="4"/>
    <x v="8"/>
    <x v="1"/>
    <x v="4"/>
    <x v="2"/>
    <x v="1"/>
    <x v="46"/>
    <x v="47"/>
    <x v="1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1"/>
    <x v="0"/>
    <x v="2"/>
    <x v="3"/>
    <x v="6"/>
    <x v="6"/>
    <x v="3"/>
    <x v="5"/>
    <x v="2"/>
    <x v="4"/>
    <x v="8"/>
    <x v="1"/>
    <x v="4"/>
    <x v="2"/>
    <x v="1"/>
    <x v="71"/>
    <x v="76"/>
    <x v="4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2"/>
    <x v="0"/>
    <x v="2"/>
    <x v="3"/>
    <x v="6"/>
    <x v="6"/>
    <x v="3"/>
    <x v="5"/>
    <x v="2"/>
    <x v="4"/>
    <x v="8"/>
    <x v="1"/>
    <x v="4"/>
    <x v="2"/>
    <x v="1"/>
    <x v="53"/>
    <x v="52"/>
    <x v="63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3"/>
    <x v="0"/>
    <x v="2"/>
    <x v="3"/>
    <x v="6"/>
    <x v="6"/>
    <x v="3"/>
    <x v="5"/>
    <x v="2"/>
    <x v="4"/>
    <x v="8"/>
    <x v="1"/>
    <x v="4"/>
    <x v="2"/>
    <x v="1"/>
    <x v="62"/>
    <x v="75"/>
    <x v="23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4"/>
    <x v="0"/>
    <x v="2"/>
    <x v="3"/>
    <x v="6"/>
    <x v="6"/>
    <x v="3"/>
    <x v="5"/>
    <x v="2"/>
    <x v="4"/>
    <x v="8"/>
    <x v="1"/>
    <x v="4"/>
    <x v="2"/>
    <x v="1"/>
    <x v="85"/>
    <x v="84"/>
    <x v="55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5"/>
    <x v="0"/>
    <x v="2"/>
    <x v="3"/>
    <x v="6"/>
    <x v="6"/>
    <x v="3"/>
    <x v="5"/>
    <x v="2"/>
    <x v="4"/>
    <x v="8"/>
    <x v="1"/>
    <x v="4"/>
    <x v="2"/>
    <x v="1"/>
    <x v="55"/>
    <x v="56"/>
    <x v="2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6"/>
    <x v="0"/>
    <x v="2"/>
    <x v="3"/>
    <x v="6"/>
    <x v="6"/>
    <x v="3"/>
    <x v="5"/>
    <x v="2"/>
    <x v="4"/>
    <x v="8"/>
    <x v="1"/>
    <x v="4"/>
    <x v="2"/>
    <x v="1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7"/>
    <x v="0"/>
    <x v="2"/>
    <x v="3"/>
    <x v="6"/>
    <x v="6"/>
    <x v="3"/>
    <x v="5"/>
    <x v="2"/>
    <x v="4"/>
    <x v="8"/>
    <x v="1"/>
    <x v="4"/>
    <x v="2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8"/>
    <x v="0"/>
    <x v="2"/>
    <x v="9"/>
    <x v="4"/>
    <x v="7"/>
    <x v="8"/>
    <x v="6"/>
    <x v="4"/>
    <x v="1"/>
    <x v="1"/>
    <x v="1"/>
    <x v="3"/>
    <x v="1"/>
    <x v="0"/>
    <x v="35"/>
    <x v="42"/>
    <x v="28"/>
    <x v="8"/>
    <x v="0"/>
    <x v="11"/>
    <x v="18"/>
    <x v="16"/>
    <x v="13"/>
    <x v="8"/>
    <x v="0"/>
    <x v="3"/>
    <x v="1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9"/>
    <x v="0"/>
    <x v="2"/>
    <x v="9"/>
    <x v="4"/>
    <x v="7"/>
    <x v="8"/>
    <x v="6"/>
    <x v="4"/>
    <x v="1"/>
    <x v="1"/>
    <x v="1"/>
    <x v="3"/>
    <x v="1"/>
    <x v="0"/>
    <x v="80"/>
    <x v="82"/>
    <x v="15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0"/>
    <x v="0"/>
    <x v="2"/>
    <x v="9"/>
    <x v="4"/>
    <x v="7"/>
    <x v="8"/>
    <x v="6"/>
    <x v="4"/>
    <x v="1"/>
    <x v="1"/>
    <x v="1"/>
    <x v="3"/>
    <x v="2"/>
    <x v="0"/>
    <x v="26"/>
    <x v="27"/>
    <x v="31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1"/>
    <x v="0"/>
    <x v="2"/>
    <x v="9"/>
    <x v="4"/>
    <x v="7"/>
    <x v="8"/>
    <x v="6"/>
    <x v="4"/>
    <x v="1"/>
    <x v="1"/>
    <x v="1"/>
    <x v="3"/>
    <x v="2"/>
    <x v="0"/>
    <x v="66"/>
    <x v="62"/>
    <x v="5"/>
    <x v="34"/>
    <x v="2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2"/>
    <x v="0"/>
    <x v="2"/>
    <x v="9"/>
    <x v="4"/>
    <x v="7"/>
    <x v="8"/>
    <x v="6"/>
    <x v="4"/>
    <x v="1"/>
    <x v="1"/>
    <x v="1"/>
    <x v="3"/>
    <x v="2"/>
    <x v="0"/>
    <x v="32"/>
    <x v="34"/>
    <x v="38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3"/>
    <x v="0"/>
    <x v="2"/>
    <x v="9"/>
    <x v="4"/>
    <x v="7"/>
    <x v="8"/>
    <x v="6"/>
    <x v="4"/>
    <x v="1"/>
    <x v="1"/>
    <x v="1"/>
    <x v="3"/>
    <x v="2"/>
    <x v="0"/>
    <x v="49"/>
    <x v="50"/>
    <x v="59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4"/>
    <x v="0"/>
    <x v="2"/>
    <x v="9"/>
    <x v="4"/>
    <x v="7"/>
    <x v="8"/>
    <x v="6"/>
    <x v="4"/>
    <x v="1"/>
    <x v="1"/>
    <x v="1"/>
    <x v="3"/>
    <x v="2"/>
    <x v="0"/>
    <x v="64"/>
    <x v="77"/>
    <x v="75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5"/>
    <x v="0"/>
    <x v="2"/>
    <x v="9"/>
    <x v="4"/>
    <x v="7"/>
    <x v="8"/>
    <x v="6"/>
    <x v="4"/>
    <x v="1"/>
    <x v="1"/>
    <x v="1"/>
    <x v="3"/>
    <x v="2"/>
    <x v="0"/>
    <x v="1"/>
    <x v="4"/>
    <x v="1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6"/>
    <x v="0"/>
    <x v="2"/>
    <x v="9"/>
    <x v="4"/>
    <x v="7"/>
    <x v="8"/>
    <x v="6"/>
    <x v="4"/>
    <x v="1"/>
    <x v="1"/>
    <x v="1"/>
    <x v="3"/>
    <x v="2"/>
    <x v="0"/>
    <x v="76"/>
    <x v="80"/>
    <x v="8"/>
    <x v="10"/>
    <x v="0"/>
    <x v="11"/>
    <x v="18"/>
    <x v="2"/>
    <x v="4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7"/>
    <x v="0"/>
    <x v="2"/>
    <x v="9"/>
    <x v="4"/>
    <x v="7"/>
    <x v="8"/>
    <x v="6"/>
    <x v="4"/>
    <x v="1"/>
    <x v="1"/>
    <x v="1"/>
    <x v="3"/>
    <x v="2"/>
    <x v="0"/>
    <x v="12"/>
    <x v="19"/>
    <x v="54"/>
    <x v="2"/>
    <x v="0"/>
    <x v="11"/>
    <x v="18"/>
    <x v="16"/>
    <x v="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8"/>
    <x v="0"/>
    <x v="2"/>
    <x v="9"/>
    <x v="4"/>
    <x v="7"/>
    <x v="8"/>
    <x v="6"/>
    <x v="4"/>
    <x v="1"/>
    <x v="1"/>
    <x v="1"/>
    <x v="3"/>
    <x v="2"/>
    <x v="0"/>
    <x v="21"/>
    <x v="28"/>
    <x v="6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9"/>
    <x v="0"/>
    <x v="2"/>
    <x v="9"/>
    <x v="4"/>
    <x v="7"/>
    <x v="8"/>
    <x v="6"/>
    <x v="4"/>
    <x v="1"/>
    <x v="1"/>
    <x v="1"/>
    <x v="3"/>
    <x v="2"/>
    <x v="0"/>
    <x v="61"/>
    <x v="72"/>
    <x v="6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0"/>
    <x v="0"/>
    <x v="2"/>
    <x v="9"/>
    <x v="4"/>
    <x v="7"/>
    <x v="8"/>
    <x v="6"/>
    <x v="4"/>
    <x v="1"/>
    <x v="1"/>
    <x v="1"/>
    <x v="3"/>
    <x v="2"/>
    <x v="0"/>
    <x v="17"/>
    <x v="13"/>
    <x v="58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1"/>
    <x v="0"/>
    <x v="2"/>
    <x v="9"/>
    <x v="4"/>
    <x v="7"/>
    <x v="8"/>
    <x v="6"/>
    <x v="4"/>
    <x v="1"/>
    <x v="1"/>
    <x v="1"/>
    <x v="3"/>
    <x v="2"/>
    <x v="0"/>
    <x v="46"/>
    <x v="47"/>
    <x v="1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2"/>
    <x v="0"/>
    <x v="2"/>
    <x v="9"/>
    <x v="4"/>
    <x v="7"/>
    <x v="8"/>
    <x v="6"/>
    <x v="4"/>
    <x v="1"/>
    <x v="1"/>
    <x v="1"/>
    <x v="3"/>
    <x v="2"/>
    <x v="0"/>
    <x v="65"/>
    <x v="67"/>
    <x v="1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3"/>
    <x v="0"/>
    <x v="2"/>
    <x v="9"/>
    <x v="4"/>
    <x v="7"/>
    <x v="8"/>
    <x v="6"/>
    <x v="4"/>
    <x v="1"/>
    <x v="1"/>
    <x v="1"/>
    <x v="3"/>
    <x v="2"/>
    <x v="0"/>
    <x v="44"/>
    <x v="45"/>
    <x v="35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4"/>
    <x v="0"/>
    <x v="2"/>
    <x v="9"/>
    <x v="4"/>
    <x v="7"/>
    <x v="8"/>
    <x v="6"/>
    <x v="4"/>
    <x v="1"/>
    <x v="1"/>
    <x v="1"/>
    <x v="3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5"/>
    <x v="0"/>
    <x v="2"/>
    <x v="2"/>
    <x v="7"/>
    <x v="5"/>
    <x v="4"/>
    <x v="7"/>
    <x v="5"/>
    <x v="2"/>
    <x v="5"/>
    <x v="1"/>
    <x v="1"/>
    <x v="1"/>
    <x v="1"/>
    <x v="86"/>
    <x v="85"/>
    <x v="6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6"/>
    <x v="0"/>
    <x v="2"/>
    <x v="2"/>
    <x v="7"/>
    <x v="5"/>
    <x v="4"/>
    <x v="7"/>
    <x v="5"/>
    <x v="2"/>
    <x v="5"/>
    <x v="1"/>
    <x v="1"/>
    <x v="1"/>
    <x v="1"/>
    <x v="80"/>
    <x v="82"/>
    <x v="15"/>
    <x v="2"/>
    <x v="0"/>
    <x v="11"/>
    <x v="18"/>
    <x v="16"/>
    <x v="13"/>
    <x v="8"/>
    <x v="1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7"/>
    <x v="0"/>
    <x v="2"/>
    <x v="2"/>
    <x v="7"/>
    <x v="5"/>
    <x v="4"/>
    <x v="7"/>
    <x v="5"/>
    <x v="2"/>
    <x v="5"/>
    <x v="1"/>
    <x v="1"/>
    <x v="1"/>
    <x v="1"/>
    <x v="9"/>
    <x v="11"/>
    <x v="29"/>
    <x v="3"/>
    <x v="0"/>
    <x v="11"/>
    <x v="18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8"/>
    <x v="0"/>
    <x v="2"/>
    <x v="2"/>
    <x v="7"/>
    <x v="5"/>
    <x v="4"/>
    <x v="7"/>
    <x v="5"/>
    <x v="2"/>
    <x v="5"/>
    <x v="1"/>
    <x v="1"/>
    <x v="1"/>
    <x v="1"/>
    <x v="35"/>
    <x v="42"/>
    <x v="28"/>
    <x v="4"/>
    <x v="0"/>
    <x v="11"/>
    <x v="18"/>
    <x v="16"/>
    <x v="13"/>
    <x v="8"/>
    <x v="5"/>
    <x v="1"/>
    <x v="0"/>
    <x v="3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9"/>
    <x v="0"/>
    <x v="2"/>
    <x v="2"/>
    <x v="7"/>
    <x v="5"/>
    <x v="4"/>
    <x v="7"/>
    <x v="5"/>
    <x v="2"/>
    <x v="5"/>
    <x v="1"/>
    <x v="1"/>
    <x v="1"/>
    <x v="1"/>
    <x v="57"/>
    <x v="58"/>
    <x v="4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0"/>
    <x v="0"/>
    <x v="2"/>
    <x v="2"/>
    <x v="7"/>
    <x v="5"/>
    <x v="4"/>
    <x v="7"/>
    <x v="5"/>
    <x v="2"/>
    <x v="5"/>
    <x v="1"/>
    <x v="1"/>
    <x v="1"/>
    <x v="1"/>
    <x v="10"/>
    <x v="21"/>
    <x v="66"/>
    <x v="4"/>
    <x v="0"/>
    <x v="11"/>
    <x v="18"/>
    <x v="1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1"/>
    <x v="0"/>
    <x v="2"/>
    <x v="2"/>
    <x v="7"/>
    <x v="5"/>
    <x v="4"/>
    <x v="7"/>
    <x v="5"/>
    <x v="2"/>
    <x v="5"/>
    <x v="1"/>
    <x v="1"/>
    <x v="1"/>
    <x v="1"/>
    <x v="78"/>
    <x v="78"/>
    <x v="48"/>
    <x v="3"/>
    <x v="0"/>
    <x v="11"/>
    <x v="18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2"/>
    <x v="0"/>
    <x v="2"/>
    <x v="2"/>
    <x v="7"/>
    <x v="5"/>
    <x v="4"/>
    <x v="7"/>
    <x v="5"/>
    <x v="2"/>
    <x v="5"/>
    <x v="1"/>
    <x v="1"/>
    <x v="1"/>
    <x v="1"/>
    <x v="76"/>
    <x v="80"/>
    <x v="8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3"/>
    <x v="0"/>
    <x v="2"/>
    <x v="2"/>
    <x v="7"/>
    <x v="5"/>
    <x v="4"/>
    <x v="7"/>
    <x v="5"/>
    <x v="2"/>
    <x v="5"/>
    <x v="1"/>
    <x v="1"/>
    <x v="2"/>
    <x v="1"/>
    <x v="49"/>
    <x v="50"/>
    <x v="59"/>
    <x v="31"/>
    <x v="2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4"/>
    <x v="0"/>
    <x v="2"/>
    <x v="2"/>
    <x v="7"/>
    <x v="5"/>
    <x v="4"/>
    <x v="7"/>
    <x v="5"/>
    <x v="2"/>
    <x v="5"/>
    <x v="1"/>
    <x v="1"/>
    <x v="2"/>
    <x v="1"/>
    <x v="40"/>
    <x v="36"/>
    <x v="49"/>
    <x v="23"/>
    <x v="0"/>
    <x v="11"/>
    <x v="3"/>
    <x v="6"/>
    <x v="7"/>
    <x v="3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5"/>
    <x v="0"/>
    <x v="2"/>
    <x v="2"/>
    <x v="7"/>
    <x v="5"/>
    <x v="4"/>
    <x v="7"/>
    <x v="5"/>
    <x v="2"/>
    <x v="5"/>
    <x v="1"/>
    <x v="1"/>
    <x v="2"/>
    <x v="1"/>
    <x v="26"/>
    <x v="27"/>
    <x v="31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6"/>
    <x v="0"/>
    <x v="2"/>
    <x v="2"/>
    <x v="7"/>
    <x v="5"/>
    <x v="4"/>
    <x v="7"/>
    <x v="5"/>
    <x v="2"/>
    <x v="5"/>
    <x v="1"/>
    <x v="1"/>
    <x v="2"/>
    <x v="1"/>
    <x v="66"/>
    <x v="62"/>
    <x v="5"/>
    <x v="33"/>
    <x v="2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7"/>
    <x v="0"/>
    <x v="2"/>
    <x v="2"/>
    <x v="7"/>
    <x v="5"/>
    <x v="4"/>
    <x v="7"/>
    <x v="5"/>
    <x v="2"/>
    <x v="5"/>
    <x v="1"/>
    <x v="1"/>
    <x v="2"/>
    <x v="1"/>
    <x v="76"/>
    <x v="80"/>
    <x v="8"/>
    <x v="39"/>
    <x v="0"/>
    <x v="11"/>
    <x v="8"/>
    <x v="13"/>
    <x v="12"/>
    <x v="6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8"/>
    <x v="0"/>
    <x v="2"/>
    <x v="2"/>
    <x v="7"/>
    <x v="5"/>
    <x v="4"/>
    <x v="7"/>
    <x v="5"/>
    <x v="2"/>
    <x v="5"/>
    <x v="1"/>
    <x v="1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9"/>
    <x v="0"/>
    <x v="2"/>
    <x v="2"/>
    <x v="7"/>
    <x v="5"/>
    <x v="4"/>
    <x v="7"/>
    <x v="5"/>
    <x v="2"/>
    <x v="5"/>
    <x v="1"/>
    <x v="1"/>
    <x v="2"/>
    <x v="1"/>
    <x v="64"/>
    <x v="77"/>
    <x v="75"/>
    <x v="3"/>
    <x v="0"/>
    <x v="2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0"/>
    <x v="0"/>
    <x v="2"/>
    <x v="2"/>
    <x v="7"/>
    <x v="5"/>
    <x v="4"/>
    <x v="7"/>
    <x v="5"/>
    <x v="2"/>
    <x v="5"/>
    <x v="1"/>
    <x v="1"/>
    <x v="2"/>
    <x v="1"/>
    <x v="21"/>
    <x v="28"/>
    <x v="6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1"/>
    <x v="0"/>
    <x v="2"/>
    <x v="2"/>
    <x v="7"/>
    <x v="5"/>
    <x v="4"/>
    <x v="7"/>
    <x v="5"/>
    <x v="2"/>
    <x v="5"/>
    <x v="1"/>
    <x v="1"/>
    <x v="2"/>
    <x v="1"/>
    <x v="61"/>
    <x v="72"/>
    <x v="60"/>
    <x v="15"/>
    <x v="1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2"/>
    <x v="0"/>
    <x v="2"/>
    <x v="2"/>
    <x v="7"/>
    <x v="5"/>
    <x v="4"/>
    <x v="7"/>
    <x v="5"/>
    <x v="2"/>
    <x v="5"/>
    <x v="1"/>
    <x v="1"/>
    <x v="2"/>
    <x v="1"/>
    <x v="80"/>
    <x v="82"/>
    <x v="15"/>
    <x v="4"/>
    <x v="0"/>
    <x v="11"/>
    <x v="18"/>
    <x v="16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3"/>
    <x v="0"/>
    <x v="2"/>
    <x v="2"/>
    <x v="7"/>
    <x v="5"/>
    <x v="4"/>
    <x v="7"/>
    <x v="5"/>
    <x v="2"/>
    <x v="5"/>
    <x v="1"/>
    <x v="1"/>
    <x v="2"/>
    <x v="1"/>
    <x v="69"/>
    <x v="69"/>
    <x v="5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4"/>
    <x v="0"/>
    <x v="2"/>
    <x v="2"/>
    <x v="7"/>
    <x v="5"/>
    <x v="4"/>
    <x v="7"/>
    <x v="5"/>
    <x v="2"/>
    <x v="5"/>
    <x v="1"/>
    <x v="1"/>
    <x v="2"/>
    <x v="1"/>
    <x v="56"/>
    <x v="57"/>
    <x v="56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5"/>
    <x v="0"/>
    <x v="2"/>
    <x v="2"/>
    <x v="7"/>
    <x v="5"/>
    <x v="4"/>
    <x v="7"/>
    <x v="5"/>
    <x v="2"/>
    <x v="5"/>
    <x v="1"/>
    <x v="1"/>
    <x v="2"/>
    <x v="1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6"/>
    <x v="0"/>
    <x v="2"/>
    <x v="2"/>
    <x v="7"/>
    <x v="5"/>
    <x v="4"/>
    <x v="7"/>
    <x v="5"/>
    <x v="2"/>
    <x v="5"/>
    <x v="1"/>
    <x v="1"/>
    <x v="2"/>
    <x v="1"/>
    <x v="55"/>
    <x v="56"/>
    <x v="22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7"/>
    <x v="0"/>
    <x v="2"/>
    <x v="2"/>
    <x v="7"/>
    <x v="5"/>
    <x v="4"/>
    <x v="7"/>
    <x v="5"/>
    <x v="2"/>
    <x v="5"/>
    <x v="1"/>
    <x v="1"/>
    <x v="2"/>
    <x v="1"/>
    <x v="88"/>
    <x v="89"/>
    <x v="53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8"/>
    <x v="0"/>
    <x v="2"/>
    <x v="2"/>
    <x v="7"/>
    <x v="5"/>
    <x v="4"/>
    <x v="7"/>
    <x v="5"/>
    <x v="2"/>
    <x v="5"/>
    <x v="1"/>
    <x v="1"/>
    <x v="2"/>
    <x v="1"/>
    <x v="1"/>
    <x v="4"/>
    <x v="11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9"/>
    <x v="0"/>
    <x v="2"/>
    <x v="2"/>
    <x v="7"/>
    <x v="5"/>
    <x v="4"/>
    <x v="7"/>
    <x v="5"/>
    <x v="2"/>
    <x v="5"/>
    <x v="1"/>
    <x v="1"/>
    <x v="2"/>
    <x v="1"/>
    <x v="2"/>
    <x v="3"/>
    <x v="47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0"/>
    <x v="0"/>
    <x v="2"/>
    <x v="2"/>
    <x v="7"/>
    <x v="5"/>
    <x v="4"/>
    <x v="7"/>
    <x v="5"/>
    <x v="2"/>
    <x v="5"/>
    <x v="1"/>
    <x v="1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1"/>
    <x v="0"/>
    <x v="2"/>
    <x v="2"/>
    <x v="7"/>
    <x v="5"/>
    <x v="4"/>
    <x v="7"/>
    <x v="5"/>
    <x v="2"/>
    <x v="5"/>
    <x v="1"/>
    <x v="1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2"/>
    <x v="0"/>
    <x v="2"/>
    <x v="2"/>
    <x v="7"/>
    <x v="5"/>
    <x v="4"/>
    <x v="7"/>
    <x v="5"/>
    <x v="2"/>
    <x v="5"/>
    <x v="1"/>
    <x v="1"/>
    <x v="0"/>
    <x v="1"/>
    <x v="87"/>
    <x v="86"/>
    <x v="13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3"/>
    <x v="0"/>
    <x v="2"/>
    <x v="2"/>
    <x v="7"/>
    <x v="5"/>
    <x v="4"/>
    <x v="7"/>
    <x v="5"/>
    <x v="2"/>
    <x v="5"/>
    <x v="1"/>
    <x v="1"/>
    <x v="0"/>
    <x v="1"/>
    <x v="83"/>
    <x v="83"/>
    <x v="88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4"/>
    <x v="0"/>
    <x v="2"/>
    <x v="2"/>
    <x v="7"/>
    <x v="5"/>
    <x v="4"/>
    <x v="7"/>
    <x v="5"/>
    <x v="2"/>
    <x v="5"/>
    <x v="1"/>
    <x v="1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5"/>
    <x v="2"/>
    <x v="1"/>
    <x v="7"/>
    <x v="3"/>
    <x v="9"/>
    <x v="7"/>
    <x v="8"/>
    <x v="0"/>
    <x v="1"/>
    <x v="6"/>
    <x v="0"/>
    <x v="8"/>
    <x v="1"/>
    <x v="1"/>
    <x v="80"/>
    <x v="82"/>
    <x v="15"/>
    <x v="4"/>
    <x v="0"/>
    <x v="11"/>
    <x v="0"/>
    <x v="0"/>
    <x v="13"/>
    <x v="8"/>
    <x v="5"/>
    <x v="0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6"/>
    <x v="2"/>
    <x v="1"/>
    <x v="7"/>
    <x v="3"/>
    <x v="9"/>
    <x v="7"/>
    <x v="8"/>
    <x v="0"/>
    <x v="1"/>
    <x v="6"/>
    <x v="0"/>
    <x v="8"/>
    <x v="1"/>
    <x v="1"/>
    <x v="35"/>
    <x v="42"/>
    <x v="28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7"/>
    <x v="2"/>
    <x v="1"/>
    <x v="7"/>
    <x v="3"/>
    <x v="9"/>
    <x v="7"/>
    <x v="8"/>
    <x v="0"/>
    <x v="1"/>
    <x v="6"/>
    <x v="0"/>
    <x v="8"/>
    <x v="2"/>
    <x v="1"/>
    <x v="6"/>
    <x v="1"/>
    <x v="8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8"/>
    <x v="2"/>
    <x v="1"/>
    <x v="7"/>
    <x v="3"/>
    <x v="9"/>
    <x v="7"/>
    <x v="8"/>
    <x v="0"/>
    <x v="1"/>
    <x v="6"/>
    <x v="0"/>
    <x v="8"/>
    <x v="2"/>
    <x v="1"/>
    <x v="76"/>
    <x v="80"/>
    <x v="8"/>
    <x v="31"/>
    <x v="0"/>
    <x v="10"/>
    <x v="11"/>
    <x v="9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9"/>
    <x v="2"/>
    <x v="1"/>
    <x v="7"/>
    <x v="3"/>
    <x v="9"/>
    <x v="7"/>
    <x v="8"/>
    <x v="0"/>
    <x v="1"/>
    <x v="6"/>
    <x v="0"/>
    <x v="8"/>
    <x v="2"/>
    <x v="1"/>
    <x v="36"/>
    <x v="39"/>
    <x v="7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0"/>
    <x v="2"/>
    <x v="1"/>
    <x v="7"/>
    <x v="3"/>
    <x v="9"/>
    <x v="7"/>
    <x v="8"/>
    <x v="0"/>
    <x v="1"/>
    <x v="6"/>
    <x v="0"/>
    <x v="8"/>
    <x v="2"/>
    <x v="1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1"/>
    <x v="2"/>
    <x v="1"/>
    <x v="7"/>
    <x v="3"/>
    <x v="9"/>
    <x v="7"/>
    <x v="8"/>
    <x v="0"/>
    <x v="1"/>
    <x v="6"/>
    <x v="0"/>
    <x v="8"/>
    <x v="2"/>
    <x v="1"/>
    <x v="64"/>
    <x v="77"/>
    <x v="75"/>
    <x v="6"/>
    <x v="0"/>
    <x v="0"/>
    <x v="3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2"/>
    <x v="2"/>
    <x v="1"/>
    <x v="7"/>
    <x v="3"/>
    <x v="9"/>
    <x v="7"/>
    <x v="8"/>
    <x v="0"/>
    <x v="1"/>
    <x v="6"/>
    <x v="0"/>
    <x v="8"/>
    <x v="2"/>
    <x v="1"/>
    <x v="26"/>
    <x v="27"/>
    <x v="31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3"/>
    <x v="2"/>
    <x v="1"/>
    <x v="7"/>
    <x v="3"/>
    <x v="9"/>
    <x v="7"/>
    <x v="8"/>
    <x v="0"/>
    <x v="1"/>
    <x v="6"/>
    <x v="0"/>
    <x v="8"/>
    <x v="2"/>
    <x v="1"/>
    <x v="47"/>
    <x v="46"/>
    <x v="6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4"/>
    <x v="2"/>
    <x v="1"/>
    <x v="7"/>
    <x v="3"/>
    <x v="9"/>
    <x v="7"/>
    <x v="8"/>
    <x v="0"/>
    <x v="1"/>
    <x v="6"/>
    <x v="0"/>
    <x v="8"/>
    <x v="2"/>
    <x v="1"/>
    <x v="28"/>
    <x v="30"/>
    <x v="8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5"/>
    <x v="2"/>
    <x v="1"/>
    <x v="7"/>
    <x v="3"/>
    <x v="9"/>
    <x v="7"/>
    <x v="8"/>
    <x v="0"/>
    <x v="1"/>
    <x v="6"/>
    <x v="0"/>
    <x v="8"/>
    <x v="2"/>
    <x v="1"/>
    <x v="12"/>
    <x v="19"/>
    <x v="5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6"/>
    <x v="2"/>
    <x v="1"/>
    <x v="7"/>
    <x v="3"/>
    <x v="9"/>
    <x v="7"/>
    <x v="8"/>
    <x v="0"/>
    <x v="1"/>
    <x v="6"/>
    <x v="0"/>
    <x v="8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7"/>
    <x v="2"/>
    <x v="1"/>
    <x v="7"/>
    <x v="3"/>
    <x v="9"/>
    <x v="7"/>
    <x v="8"/>
    <x v="0"/>
    <x v="1"/>
    <x v="6"/>
    <x v="0"/>
    <x v="8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8"/>
    <x v="2"/>
    <x v="1"/>
    <x v="7"/>
    <x v="3"/>
    <x v="9"/>
    <x v="7"/>
    <x v="8"/>
    <x v="0"/>
    <x v="1"/>
    <x v="6"/>
    <x v="0"/>
    <x v="8"/>
    <x v="2"/>
    <x v="1"/>
    <x v="31"/>
    <x v="33"/>
    <x v="7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9"/>
    <x v="2"/>
    <x v="1"/>
    <x v="7"/>
    <x v="3"/>
    <x v="9"/>
    <x v="7"/>
    <x v="8"/>
    <x v="0"/>
    <x v="1"/>
    <x v="6"/>
    <x v="0"/>
    <x v="8"/>
    <x v="2"/>
    <x v="1"/>
    <x v="74"/>
    <x v="71"/>
    <x v="7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0"/>
    <x v="2"/>
    <x v="1"/>
    <x v="7"/>
    <x v="3"/>
    <x v="9"/>
    <x v="7"/>
    <x v="8"/>
    <x v="0"/>
    <x v="1"/>
    <x v="6"/>
    <x v="0"/>
    <x v="8"/>
    <x v="2"/>
    <x v="1"/>
    <x v="55"/>
    <x v="56"/>
    <x v="2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1"/>
    <x v="2"/>
    <x v="1"/>
    <x v="7"/>
    <x v="3"/>
    <x v="9"/>
    <x v="7"/>
    <x v="8"/>
    <x v="0"/>
    <x v="1"/>
    <x v="6"/>
    <x v="0"/>
    <x v="8"/>
    <x v="2"/>
    <x v="1"/>
    <x v="66"/>
    <x v="62"/>
    <x v="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2"/>
    <x v="2"/>
    <x v="1"/>
    <x v="7"/>
    <x v="3"/>
    <x v="9"/>
    <x v="7"/>
    <x v="8"/>
    <x v="0"/>
    <x v="1"/>
    <x v="6"/>
    <x v="0"/>
    <x v="8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3"/>
    <x v="2"/>
    <x v="1"/>
    <x v="7"/>
    <x v="3"/>
    <x v="9"/>
    <x v="7"/>
    <x v="8"/>
    <x v="0"/>
    <x v="1"/>
    <x v="6"/>
    <x v="0"/>
    <x v="8"/>
    <x v="2"/>
    <x v="1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4"/>
    <x v="2"/>
    <x v="1"/>
    <x v="7"/>
    <x v="3"/>
    <x v="9"/>
    <x v="7"/>
    <x v="8"/>
    <x v="0"/>
    <x v="1"/>
    <x v="6"/>
    <x v="0"/>
    <x v="8"/>
    <x v="2"/>
    <x v="1"/>
    <x v="75"/>
    <x v="59"/>
    <x v="2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5"/>
    <x v="2"/>
    <x v="1"/>
    <x v="7"/>
    <x v="3"/>
    <x v="9"/>
    <x v="7"/>
    <x v="8"/>
    <x v="0"/>
    <x v="1"/>
    <x v="6"/>
    <x v="0"/>
    <x v="8"/>
    <x v="2"/>
    <x v="1"/>
    <x v="60"/>
    <x v="70"/>
    <x v="10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6"/>
    <x v="2"/>
    <x v="1"/>
    <x v="7"/>
    <x v="3"/>
    <x v="9"/>
    <x v="7"/>
    <x v="8"/>
    <x v="0"/>
    <x v="1"/>
    <x v="6"/>
    <x v="0"/>
    <x v="8"/>
    <x v="2"/>
    <x v="1"/>
    <x v="88"/>
    <x v="89"/>
    <x v="5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7"/>
    <x v="2"/>
    <x v="1"/>
    <x v="7"/>
    <x v="3"/>
    <x v="9"/>
    <x v="7"/>
    <x v="8"/>
    <x v="0"/>
    <x v="1"/>
    <x v="6"/>
    <x v="0"/>
    <x v="8"/>
    <x v="2"/>
    <x v="1"/>
    <x v="18"/>
    <x v="16"/>
    <x v="70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8"/>
    <x v="2"/>
    <x v="1"/>
    <x v="7"/>
    <x v="3"/>
    <x v="9"/>
    <x v="7"/>
    <x v="8"/>
    <x v="0"/>
    <x v="1"/>
    <x v="6"/>
    <x v="0"/>
    <x v="8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9"/>
    <x v="2"/>
    <x v="0"/>
    <x v="8"/>
    <x v="1"/>
    <x v="1"/>
    <x v="1"/>
    <x v="3"/>
    <x v="1"/>
    <x v="0"/>
    <x v="8"/>
    <x v="1"/>
    <x v="0"/>
    <x v="1"/>
    <x v="1"/>
    <x v="35"/>
    <x v="42"/>
    <x v="28"/>
    <x v="4"/>
    <x v="0"/>
    <x v="11"/>
    <x v="0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0"/>
    <x v="2"/>
    <x v="0"/>
    <x v="8"/>
    <x v="1"/>
    <x v="1"/>
    <x v="1"/>
    <x v="3"/>
    <x v="1"/>
    <x v="0"/>
    <x v="8"/>
    <x v="1"/>
    <x v="0"/>
    <x v="1"/>
    <x v="1"/>
    <x v="10"/>
    <x v="21"/>
    <x v="66"/>
    <x v="8"/>
    <x v="0"/>
    <x v="11"/>
    <x v="5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1"/>
    <x v="2"/>
    <x v="0"/>
    <x v="8"/>
    <x v="1"/>
    <x v="1"/>
    <x v="1"/>
    <x v="3"/>
    <x v="1"/>
    <x v="0"/>
    <x v="8"/>
    <x v="1"/>
    <x v="0"/>
    <x v="1"/>
    <x v="1"/>
    <x v="2"/>
    <x v="8"/>
    <x v="77"/>
    <x v="18"/>
    <x v="0"/>
    <x v="11"/>
    <x v="2"/>
    <x v="7"/>
    <x v="5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2"/>
    <x v="2"/>
    <x v="0"/>
    <x v="8"/>
    <x v="1"/>
    <x v="1"/>
    <x v="1"/>
    <x v="3"/>
    <x v="1"/>
    <x v="0"/>
    <x v="8"/>
    <x v="1"/>
    <x v="0"/>
    <x v="1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3"/>
    <x v="2"/>
    <x v="0"/>
    <x v="8"/>
    <x v="1"/>
    <x v="1"/>
    <x v="1"/>
    <x v="3"/>
    <x v="1"/>
    <x v="0"/>
    <x v="8"/>
    <x v="1"/>
    <x v="0"/>
    <x v="2"/>
    <x v="1"/>
    <x v="61"/>
    <x v="72"/>
    <x v="60"/>
    <x v="43"/>
    <x v="3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4"/>
    <x v="2"/>
    <x v="0"/>
    <x v="8"/>
    <x v="1"/>
    <x v="1"/>
    <x v="1"/>
    <x v="3"/>
    <x v="1"/>
    <x v="0"/>
    <x v="8"/>
    <x v="1"/>
    <x v="0"/>
    <x v="2"/>
    <x v="1"/>
    <x v="32"/>
    <x v="34"/>
    <x v="38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5"/>
    <x v="2"/>
    <x v="0"/>
    <x v="8"/>
    <x v="1"/>
    <x v="1"/>
    <x v="1"/>
    <x v="3"/>
    <x v="1"/>
    <x v="0"/>
    <x v="8"/>
    <x v="1"/>
    <x v="0"/>
    <x v="2"/>
    <x v="1"/>
    <x v="69"/>
    <x v="69"/>
    <x v="5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6"/>
    <x v="2"/>
    <x v="0"/>
    <x v="8"/>
    <x v="1"/>
    <x v="1"/>
    <x v="1"/>
    <x v="3"/>
    <x v="1"/>
    <x v="0"/>
    <x v="8"/>
    <x v="1"/>
    <x v="0"/>
    <x v="2"/>
    <x v="1"/>
    <x v="6"/>
    <x v="1"/>
    <x v="85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7"/>
    <x v="2"/>
    <x v="0"/>
    <x v="8"/>
    <x v="1"/>
    <x v="1"/>
    <x v="1"/>
    <x v="3"/>
    <x v="1"/>
    <x v="0"/>
    <x v="8"/>
    <x v="1"/>
    <x v="0"/>
    <x v="0"/>
    <x v="1"/>
    <x v="9"/>
    <x v="11"/>
    <x v="29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8"/>
    <x v="2"/>
    <x v="0"/>
    <x v="8"/>
    <x v="1"/>
    <x v="1"/>
    <x v="1"/>
    <x v="3"/>
    <x v="1"/>
    <x v="0"/>
    <x v="8"/>
    <x v="1"/>
    <x v="0"/>
    <x v="2"/>
    <x v="1"/>
    <x v="64"/>
    <x v="77"/>
    <x v="75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9"/>
    <x v="2"/>
    <x v="0"/>
    <x v="8"/>
    <x v="1"/>
    <x v="1"/>
    <x v="1"/>
    <x v="3"/>
    <x v="1"/>
    <x v="0"/>
    <x v="8"/>
    <x v="1"/>
    <x v="0"/>
    <x v="2"/>
    <x v="1"/>
    <x v="12"/>
    <x v="19"/>
    <x v="54"/>
    <x v="7"/>
    <x v="0"/>
    <x v="0"/>
    <x v="2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0"/>
    <x v="2"/>
    <x v="0"/>
    <x v="8"/>
    <x v="1"/>
    <x v="1"/>
    <x v="1"/>
    <x v="3"/>
    <x v="1"/>
    <x v="0"/>
    <x v="8"/>
    <x v="1"/>
    <x v="0"/>
    <x v="2"/>
    <x v="1"/>
    <x v="11"/>
    <x v="14"/>
    <x v="30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1"/>
    <x v="2"/>
    <x v="0"/>
    <x v="8"/>
    <x v="1"/>
    <x v="1"/>
    <x v="1"/>
    <x v="3"/>
    <x v="1"/>
    <x v="0"/>
    <x v="8"/>
    <x v="1"/>
    <x v="0"/>
    <x v="2"/>
    <x v="1"/>
    <x v="66"/>
    <x v="62"/>
    <x v="5"/>
    <x v="26"/>
    <x v="2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2"/>
    <x v="2"/>
    <x v="0"/>
    <x v="8"/>
    <x v="1"/>
    <x v="1"/>
    <x v="1"/>
    <x v="3"/>
    <x v="1"/>
    <x v="0"/>
    <x v="8"/>
    <x v="1"/>
    <x v="0"/>
    <x v="2"/>
    <x v="1"/>
    <x v="58"/>
    <x v="61"/>
    <x v="12"/>
    <x v="22"/>
    <x v="2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3"/>
    <x v="2"/>
    <x v="0"/>
    <x v="8"/>
    <x v="1"/>
    <x v="1"/>
    <x v="1"/>
    <x v="3"/>
    <x v="1"/>
    <x v="0"/>
    <x v="8"/>
    <x v="1"/>
    <x v="0"/>
    <x v="2"/>
    <x v="1"/>
    <x v="52"/>
    <x v="53"/>
    <x v="3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4"/>
    <x v="2"/>
    <x v="0"/>
    <x v="8"/>
    <x v="1"/>
    <x v="1"/>
    <x v="1"/>
    <x v="3"/>
    <x v="1"/>
    <x v="0"/>
    <x v="8"/>
    <x v="1"/>
    <x v="0"/>
    <x v="2"/>
    <x v="1"/>
    <x v="49"/>
    <x v="50"/>
    <x v="59"/>
    <x v="45"/>
    <x v="3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5"/>
    <x v="2"/>
    <x v="0"/>
    <x v="8"/>
    <x v="1"/>
    <x v="1"/>
    <x v="1"/>
    <x v="3"/>
    <x v="1"/>
    <x v="0"/>
    <x v="8"/>
    <x v="1"/>
    <x v="0"/>
    <x v="2"/>
    <x v="1"/>
    <x v="4"/>
    <x v="5"/>
    <x v="64"/>
    <x v="3"/>
    <x v="0"/>
    <x v="11"/>
    <x v="2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6"/>
    <x v="2"/>
    <x v="0"/>
    <x v="8"/>
    <x v="1"/>
    <x v="1"/>
    <x v="1"/>
    <x v="3"/>
    <x v="1"/>
    <x v="0"/>
    <x v="8"/>
    <x v="1"/>
    <x v="0"/>
    <x v="2"/>
    <x v="1"/>
    <x v="40"/>
    <x v="36"/>
    <x v="49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7"/>
    <x v="2"/>
    <x v="0"/>
    <x v="8"/>
    <x v="1"/>
    <x v="1"/>
    <x v="1"/>
    <x v="3"/>
    <x v="1"/>
    <x v="0"/>
    <x v="8"/>
    <x v="1"/>
    <x v="0"/>
    <x v="2"/>
    <x v="1"/>
    <x v="51"/>
    <x v="54"/>
    <x v="19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8"/>
    <x v="2"/>
    <x v="0"/>
    <x v="8"/>
    <x v="1"/>
    <x v="1"/>
    <x v="1"/>
    <x v="3"/>
    <x v="1"/>
    <x v="0"/>
    <x v="8"/>
    <x v="1"/>
    <x v="0"/>
    <x v="2"/>
    <x v="1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9"/>
    <x v="2"/>
    <x v="0"/>
    <x v="8"/>
    <x v="1"/>
    <x v="1"/>
    <x v="1"/>
    <x v="3"/>
    <x v="1"/>
    <x v="0"/>
    <x v="8"/>
    <x v="1"/>
    <x v="0"/>
    <x v="2"/>
    <x v="1"/>
    <x v="71"/>
    <x v="76"/>
    <x v="42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0"/>
    <x v="2"/>
    <x v="0"/>
    <x v="8"/>
    <x v="1"/>
    <x v="1"/>
    <x v="1"/>
    <x v="3"/>
    <x v="1"/>
    <x v="0"/>
    <x v="8"/>
    <x v="1"/>
    <x v="0"/>
    <x v="2"/>
    <x v="1"/>
    <x v="65"/>
    <x v="67"/>
    <x v="1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1"/>
    <x v="2"/>
    <x v="0"/>
    <x v="8"/>
    <x v="1"/>
    <x v="1"/>
    <x v="1"/>
    <x v="3"/>
    <x v="1"/>
    <x v="0"/>
    <x v="8"/>
    <x v="1"/>
    <x v="0"/>
    <x v="0"/>
    <x v="1"/>
    <x v="35"/>
    <x v="42"/>
    <x v="28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2"/>
    <x v="2"/>
    <x v="0"/>
    <x v="8"/>
    <x v="1"/>
    <x v="1"/>
    <x v="1"/>
    <x v="3"/>
    <x v="1"/>
    <x v="0"/>
    <x v="8"/>
    <x v="1"/>
    <x v="0"/>
    <x v="0"/>
    <x v="1"/>
    <x v="16"/>
    <x v="17"/>
    <x v="45"/>
    <x v="42"/>
    <x v="0"/>
    <x v="11"/>
    <x v="17"/>
    <x v="14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3"/>
    <x v="2"/>
    <x v="0"/>
    <x v="8"/>
    <x v="1"/>
    <x v="1"/>
    <x v="1"/>
    <x v="3"/>
    <x v="1"/>
    <x v="0"/>
    <x v="8"/>
    <x v="1"/>
    <x v="0"/>
    <x v="0"/>
    <x v="1"/>
    <x v="33"/>
    <x v="35"/>
    <x v="41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4"/>
    <x v="2"/>
    <x v="0"/>
    <x v="8"/>
    <x v="1"/>
    <x v="1"/>
    <x v="1"/>
    <x v="3"/>
    <x v="1"/>
    <x v="0"/>
    <x v="8"/>
    <x v="1"/>
    <x v="0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5"/>
    <x v="2"/>
    <x v="0"/>
    <x v="1"/>
    <x v="9"/>
    <x v="10"/>
    <x v="9"/>
    <x v="4"/>
    <x v="3"/>
    <x v="0"/>
    <x v="4"/>
    <x v="1"/>
    <x v="2"/>
    <x v="1"/>
    <x v="0"/>
    <x v="80"/>
    <x v="82"/>
    <x v="15"/>
    <x v="21"/>
    <x v="0"/>
    <x v="11"/>
    <x v="3"/>
    <x v="4"/>
    <x v="5"/>
    <x v="1"/>
    <x v="1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6"/>
    <x v="2"/>
    <x v="0"/>
    <x v="1"/>
    <x v="9"/>
    <x v="10"/>
    <x v="9"/>
    <x v="4"/>
    <x v="3"/>
    <x v="0"/>
    <x v="4"/>
    <x v="1"/>
    <x v="2"/>
    <x v="1"/>
    <x v="0"/>
    <x v="9"/>
    <x v="11"/>
    <x v="29"/>
    <x v="9"/>
    <x v="0"/>
    <x v="11"/>
    <x v="3"/>
    <x v="2"/>
    <x v="13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7"/>
    <x v="2"/>
    <x v="0"/>
    <x v="1"/>
    <x v="9"/>
    <x v="10"/>
    <x v="9"/>
    <x v="4"/>
    <x v="3"/>
    <x v="0"/>
    <x v="4"/>
    <x v="1"/>
    <x v="2"/>
    <x v="1"/>
    <x v="0"/>
    <x v="78"/>
    <x v="78"/>
    <x v="48"/>
    <x v="7"/>
    <x v="0"/>
    <x v="11"/>
    <x v="18"/>
    <x v="0"/>
    <x v="2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8"/>
    <x v="2"/>
    <x v="0"/>
    <x v="1"/>
    <x v="9"/>
    <x v="10"/>
    <x v="9"/>
    <x v="4"/>
    <x v="3"/>
    <x v="0"/>
    <x v="4"/>
    <x v="1"/>
    <x v="2"/>
    <x v="1"/>
    <x v="0"/>
    <x v="86"/>
    <x v="85"/>
    <x v="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9"/>
    <x v="2"/>
    <x v="0"/>
    <x v="1"/>
    <x v="9"/>
    <x v="10"/>
    <x v="9"/>
    <x v="4"/>
    <x v="3"/>
    <x v="0"/>
    <x v="4"/>
    <x v="1"/>
    <x v="2"/>
    <x v="1"/>
    <x v="0"/>
    <x v="85"/>
    <x v="84"/>
    <x v="55"/>
    <x v="2"/>
    <x v="0"/>
    <x v="11"/>
    <x v="18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0"/>
    <x v="2"/>
    <x v="0"/>
    <x v="1"/>
    <x v="9"/>
    <x v="10"/>
    <x v="9"/>
    <x v="4"/>
    <x v="3"/>
    <x v="0"/>
    <x v="4"/>
    <x v="1"/>
    <x v="2"/>
    <x v="2"/>
    <x v="0"/>
    <x v="61"/>
    <x v="72"/>
    <x v="60"/>
    <x v="40"/>
    <x v="3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1"/>
    <x v="2"/>
    <x v="0"/>
    <x v="1"/>
    <x v="9"/>
    <x v="10"/>
    <x v="9"/>
    <x v="4"/>
    <x v="3"/>
    <x v="0"/>
    <x v="4"/>
    <x v="1"/>
    <x v="2"/>
    <x v="2"/>
    <x v="0"/>
    <x v="26"/>
    <x v="27"/>
    <x v="31"/>
    <x v="18"/>
    <x v="1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2"/>
    <x v="2"/>
    <x v="0"/>
    <x v="1"/>
    <x v="9"/>
    <x v="10"/>
    <x v="9"/>
    <x v="4"/>
    <x v="3"/>
    <x v="0"/>
    <x v="4"/>
    <x v="1"/>
    <x v="2"/>
    <x v="2"/>
    <x v="0"/>
    <x v="64"/>
    <x v="77"/>
    <x v="75"/>
    <x v="3"/>
    <x v="0"/>
    <x v="11"/>
    <x v="0"/>
    <x v="0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3"/>
    <x v="2"/>
    <x v="0"/>
    <x v="1"/>
    <x v="9"/>
    <x v="10"/>
    <x v="9"/>
    <x v="4"/>
    <x v="3"/>
    <x v="0"/>
    <x v="4"/>
    <x v="1"/>
    <x v="2"/>
    <x v="2"/>
    <x v="0"/>
    <x v="69"/>
    <x v="69"/>
    <x v="5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4"/>
    <x v="2"/>
    <x v="0"/>
    <x v="1"/>
    <x v="9"/>
    <x v="10"/>
    <x v="9"/>
    <x v="4"/>
    <x v="3"/>
    <x v="0"/>
    <x v="4"/>
    <x v="1"/>
    <x v="2"/>
    <x v="2"/>
    <x v="0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5"/>
    <x v="2"/>
    <x v="0"/>
    <x v="1"/>
    <x v="9"/>
    <x v="10"/>
    <x v="9"/>
    <x v="4"/>
    <x v="3"/>
    <x v="0"/>
    <x v="4"/>
    <x v="1"/>
    <x v="2"/>
    <x v="2"/>
    <x v="0"/>
    <x v="76"/>
    <x v="80"/>
    <x v="8"/>
    <x v="21"/>
    <x v="0"/>
    <x v="3"/>
    <x v="6"/>
    <x v="9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6"/>
    <x v="2"/>
    <x v="0"/>
    <x v="1"/>
    <x v="9"/>
    <x v="10"/>
    <x v="9"/>
    <x v="4"/>
    <x v="3"/>
    <x v="0"/>
    <x v="4"/>
    <x v="1"/>
    <x v="2"/>
    <x v="2"/>
    <x v="0"/>
    <x v="73"/>
    <x v="74"/>
    <x v="6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7"/>
    <x v="2"/>
    <x v="0"/>
    <x v="1"/>
    <x v="9"/>
    <x v="10"/>
    <x v="9"/>
    <x v="4"/>
    <x v="3"/>
    <x v="0"/>
    <x v="4"/>
    <x v="1"/>
    <x v="2"/>
    <x v="2"/>
    <x v="0"/>
    <x v="80"/>
    <x v="82"/>
    <x v="15"/>
    <x v="3"/>
    <x v="0"/>
    <x v="11"/>
    <x v="18"/>
    <x v="1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8"/>
    <x v="2"/>
    <x v="0"/>
    <x v="1"/>
    <x v="9"/>
    <x v="10"/>
    <x v="9"/>
    <x v="4"/>
    <x v="3"/>
    <x v="0"/>
    <x v="4"/>
    <x v="1"/>
    <x v="2"/>
    <x v="2"/>
    <x v="0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9"/>
    <x v="2"/>
    <x v="0"/>
    <x v="1"/>
    <x v="9"/>
    <x v="10"/>
    <x v="9"/>
    <x v="4"/>
    <x v="3"/>
    <x v="0"/>
    <x v="4"/>
    <x v="1"/>
    <x v="2"/>
    <x v="2"/>
    <x v="0"/>
    <x v="40"/>
    <x v="36"/>
    <x v="49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0"/>
    <x v="2"/>
    <x v="0"/>
    <x v="1"/>
    <x v="9"/>
    <x v="10"/>
    <x v="9"/>
    <x v="4"/>
    <x v="3"/>
    <x v="0"/>
    <x v="4"/>
    <x v="1"/>
    <x v="2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1"/>
    <x v="2"/>
    <x v="0"/>
    <x v="1"/>
    <x v="9"/>
    <x v="10"/>
    <x v="9"/>
    <x v="4"/>
    <x v="3"/>
    <x v="0"/>
    <x v="4"/>
    <x v="1"/>
    <x v="2"/>
    <x v="2"/>
    <x v="0"/>
    <x v="72"/>
    <x v="64"/>
    <x v="1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2"/>
    <x v="2"/>
    <x v="0"/>
    <x v="1"/>
    <x v="9"/>
    <x v="10"/>
    <x v="9"/>
    <x v="4"/>
    <x v="3"/>
    <x v="0"/>
    <x v="4"/>
    <x v="1"/>
    <x v="2"/>
    <x v="2"/>
    <x v="0"/>
    <x v="71"/>
    <x v="76"/>
    <x v="4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3"/>
    <x v="2"/>
    <x v="0"/>
    <x v="1"/>
    <x v="9"/>
    <x v="10"/>
    <x v="9"/>
    <x v="4"/>
    <x v="3"/>
    <x v="0"/>
    <x v="4"/>
    <x v="1"/>
    <x v="2"/>
    <x v="0"/>
    <x v="0"/>
    <x v="35"/>
    <x v="42"/>
    <x v="28"/>
    <x v="2"/>
    <x v="0"/>
    <x v="11"/>
    <x v="0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4"/>
    <x v="2"/>
    <x v="0"/>
    <x v="1"/>
    <x v="9"/>
    <x v="10"/>
    <x v="9"/>
    <x v="4"/>
    <x v="3"/>
    <x v="0"/>
    <x v="4"/>
    <x v="1"/>
    <x v="2"/>
    <x v="2"/>
    <x v="0"/>
    <x v="5"/>
    <x v="6"/>
    <x v="6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5"/>
    <x v="2"/>
    <x v="0"/>
    <x v="1"/>
    <x v="9"/>
    <x v="10"/>
    <x v="9"/>
    <x v="4"/>
    <x v="3"/>
    <x v="0"/>
    <x v="4"/>
    <x v="1"/>
    <x v="2"/>
    <x v="0"/>
    <x v="0"/>
    <x v="30"/>
    <x v="31"/>
    <x v="74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6"/>
    <x v="2"/>
    <x v="0"/>
    <x v="1"/>
    <x v="9"/>
    <x v="10"/>
    <x v="9"/>
    <x v="4"/>
    <x v="3"/>
    <x v="0"/>
    <x v="4"/>
    <x v="1"/>
    <x v="2"/>
    <x v="0"/>
    <x v="0"/>
    <x v="10"/>
    <x v="21"/>
    <x v="6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7"/>
    <x v="2"/>
    <x v="0"/>
    <x v="1"/>
    <x v="9"/>
    <x v="10"/>
    <x v="9"/>
    <x v="4"/>
    <x v="3"/>
    <x v="0"/>
    <x v="4"/>
    <x v="1"/>
    <x v="2"/>
    <x v="0"/>
    <x v="0"/>
    <x v="2"/>
    <x v="8"/>
    <x v="77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8"/>
    <x v="2"/>
    <x v="0"/>
    <x v="1"/>
    <x v="9"/>
    <x v="10"/>
    <x v="9"/>
    <x v="4"/>
    <x v="3"/>
    <x v="0"/>
    <x v="4"/>
    <x v="1"/>
    <x v="2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9"/>
    <x v="2"/>
    <x v="0"/>
    <x v="4"/>
    <x v="8"/>
    <x v="0"/>
    <x v="2"/>
    <x v="1"/>
    <x v="1"/>
    <x v="5"/>
    <x v="3"/>
    <x v="1"/>
    <x v="5"/>
    <x v="1"/>
    <x v="0"/>
    <x v="35"/>
    <x v="42"/>
    <x v="28"/>
    <x v="4"/>
    <x v="0"/>
    <x v="11"/>
    <x v="18"/>
    <x v="16"/>
    <x v="0"/>
    <x v="8"/>
    <x v="0"/>
    <x v="0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0"/>
    <x v="2"/>
    <x v="0"/>
    <x v="4"/>
    <x v="8"/>
    <x v="0"/>
    <x v="2"/>
    <x v="1"/>
    <x v="1"/>
    <x v="5"/>
    <x v="3"/>
    <x v="1"/>
    <x v="5"/>
    <x v="1"/>
    <x v="0"/>
    <x v="54"/>
    <x v="55"/>
    <x v="33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1"/>
    <x v="2"/>
    <x v="0"/>
    <x v="4"/>
    <x v="8"/>
    <x v="0"/>
    <x v="2"/>
    <x v="1"/>
    <x v="1"/>
    <x v="5"/>
    <x v="3"/>
    <x v="1"/>
    <x v="5"/>
    <x v="0"/>
    <x v="0"/>
    <x v="29"/>
    <x v="32"/>
    <x v="9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2"/>
    <x v="2"/>
    <x v="0"/>
    <x v="4"/>
    <x v="8"/>
    <x v="0"/>
    <x v="2"/>
    <x v="1"/>
    <x v="1"/>
    <x v="5"/>
    <x v="3"/>
    <x v="1"/>
    <x v="5"/>
    <x v="1"/>
    <x v="0"/>
    <x v="50"/>
    <x v="51"/>
    <x v="24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3"/>
    <x v="2"/>
    <x v="0"/>
    <x v="4"/>
    <x v="8"/>
    <x v="0"/>
    <x v="2"/>
    <x v="1"/>
    <x v="1"/>
    <x v="5"/>
    <x v="3"/>
    <x v="1"/>
    <x v="5"/>
    <x v="1"/>
    <x v="0"/>
    <x v="78"/>
    <x v="78"/>
    <x v="48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4"/>
    <x v="2"/>
    <x v="0"/>
    <x v="4"/>
    <x v="8"/>
    <x v="0"/>
    <x v="2"/>
    <x v="1"/>
    <x v="1"/>
    <x v="5"/>
    <x v="3"/>
    <x v="1"/>
    <x v="5"/>
    <x v="0"/>
    <x v="0"/>
    <x v="86"/>
    <x v="85"/>
    <x v="6"/>
    <x v="1"/>
    <x v="0"/>
    <x v="11"/>
    <x v="18"/>
    <x v="16"/>
    <x v="13"/>
    <x v="8"/>
    <x v="5"/>
    <x v="5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5"/>
    <x v="2"/>
    <x v="0"/>
    <x v="4"/>
    <x v="8"/>
    <x v="0"/>
    <x v="2"/>
    <x v="1"/>
    <x v="1"/>
    <x v="5"/>
    <x v="3"/>
    <x v="1"/>
    <x v="5"/>
    <x v="0"/>
    <x v="0"/>
    <x v="54"/>
    <x v="55"/>
    <x v="33"/>
    <x v="1"/>
    <x v="0"/>
    <x v="11"/>
    <x v="18"/>
    <x v="16"/>
    <x v="13"/>
    <x v="8"/>
    <x v="5"/>
    <x v="5"/>
    <x v="4"/>
    <x v="3"/>
    <x v="3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76"/>
    <x v="2"/>
    <x v="0"/>
    <x v="4"/>
    <x v="8"/>
    <x v="0"/>
    <x v="2"/>
    <x v="1"/>
    <x v="1"/>
    <x v="5"/>
    <x v="3"/>
    <x v="1"/>
    <x v="5"/>
    <x v="0"/>
    <x v="0"/>
    <x v="16"/>
    <x v="17"/>
    <x v="45"/>
    <x v="53"/>
    <x v="0"/>
    <x v="11"/>
    <x v="17"/>
    <x v="15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7"/>
    <x v="2"/>
    <x v="0"/>
    <x v="4"/>
    <x v="8"/>
    <x v="0"/>
    <x v="2"/>
    <x v="1"/>
    <x v="1"/>
    <x v="5"/>
    <x v="3"/>
    <x v="1"/>
    <x v="5"/>
    <x v="2"/>
    <x v="0"/>
    <x v="36"/>
    <x v="39"/>
    <x v="78"/>
    <x v="12"/>
    <x v="0"/>
    <x v="4"/>
    <x v="4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8"/>
    <x v="2"/>
    <x v="0"/>
    <x v="4"/>
    <x v="8"/>
    <x v="0"/>
    <x v="2"/>
    <x v="1"/>
    <x v="1"/>
    <x v="5"/>
    <x v="3"/>
    <x v="1"/>
    <x v="5"/>
    <x v="2"/>
    <x v="0"/>
    <x v="49"/>
    <x v="50"/>
    <x v="59"/>
    <x v="51"/>
    <x v="4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9"/>
    <x v="2"/>
    <x v="0"/>
    <x v="4"/>
    <x v="8"/>
    <x v="0"/>
    <x v="2"/>
    <x v="1"/>
    <x v="1"/>
    <x v="5"/>
    <x v="3"/>
    <x v="1"/>
    <x v="5"/>
    <x v="2"/>
    <x v="0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0"/>
    <x v="2"/>
    <x v="0"/>
    <x v="4"/>
    <x v="8"/>
    <x v="0"/>
    <x v="2"/>
    <x v="1"/>
    <x v="1"/>
    <x v="5"/>
    <x v="3"/>
    <x v="1"/>
    <x v="5"/>
    <x v="2"/>
    <x v="0"/>
    <x v="4"/>
    <x v="5"/>
    <x v="64"/>
    <x v="7"/>
    <x v="0"/>
    <x v="0"/>
    <x v="2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1"/>
    <x v="2"/>
    <x v="0"/>
    <x v="4"/>
    <x v="8"/>
    <x v="0"/>
    <x v="2"/>
    <x v="1"/>
    <x v="1"/>
    <x v="5"/>
    <x v="3"/>
    <x v="1"/>
    <x v="5"/>
    <x v="2"/>
    <x v="0"/>
    <x v="40"/>
    <x v="36"/>
    <x v="49"/>
    <x v="12"/>
    <x v="0"/>
    <x v="2"/>
    <x v="2"/>
    <x v="2"/>
    <x v="2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2"/>
    <x v="2"/>
    <x v="0"/>
    <x v="4"/>
    <x v="8"/>
    <x v="0"/>
    <x v="2"/>
    <x v="1"/>
    <x v="1"/>
    <x v="5"/>
    <x v="3"/>
    <x v="1"/>
    <x v="5"/>
    <x v="2"/>
    <x v="0"/>
    <x v="37"/>
    <x v="60"/>
    <x v="0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3"/>
    <x v="2"/>
    <x v="0"/>
    <x v="4"/>
    <x v="8"/>
    <x v="0"/>
    <x v="2"/>
    <x v="1"/>
    <x v="1"/>
    <x v="5"/>
    <x v="3"/>
    <x v="1"/>
    <x v="5"/>
    <x v="2"/>
    <x v="0"/>
    <x v="41"/>
    <x v="38"/>
    <x v="17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4"/>
    <x v="2"/>
    <x v="0"/>
    <x v="4"/>
    <x v="8"/>
    <x v="0"/>
    <x v="2"/>
    <x v="1"/>
    <x v="1"/>
    <x v="5"/>
    <x v="3"/>
    <x v="1"/>
    <x v="5"/>
    <x v="2"/>
    <x v="0"/>
    <x v="69"/>
    <x v="69"/>
    <x v="52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5"/>
    <x v="2"/>
    <x v="0"/>
    <x v="4"/>
    <x v="8"/>
    <x v="0"/>
    <x v="2"/>
    <x v="1"/>
    <x v="1"/>
    <x v="5"/>
    <x v="3"/>
    <x v="1"/>
    <x v="5"/>
    <x v="2"/>
    <x v="0"/>
    <x v="26"/>
    <x v="27"/>
    <x v="3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6"/>
    <x v="2"/>
    <x v="0"/>
    <x v="4"/>
    <x v="8"/>
    <x v="0"/>
    <x v="2"/>
    <x v="1"/>
    <x v="1"/>
    <x v="5"/>
    <x v="3"/>
    <x v="1"/>
    <x v="5"/>
    <x v="2"/>
    <x v="0"/>
    <x v="45"/>
    <x v="48"/>
    <x v="7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7"/>
    <x v="2"/>
    <x v="0"/>
    <x v="4"/>
    <x v="8"/>
    <x v="0"/>
    <x v="2"/>
    <x v="1"/>
    <x v="1"/>
    <x v="5"/>
    <x v="3"/>
    <x v="1"/>
    <x v="5"/>
    <x v="2"/>
    <x v="0"/>
    <x v="34"/>
    <x v="41"/>
    <x v="44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8"/>
    <x v="2"/>
    <x v="0"/>
    <x v="4"/>
    <x v="8"/>
    <x v="0"/>
    <x v="2"/>
    <x v="1"/>
    <x v="1"/>
    <x v="5"/>
    <x v="3"/>
    <x v="1"/>
    <x v="5"/>
    <x v="2"/>
    <x v="0"/>
    <x v="51"/>
    <x v="54"/>
    <x v="19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9"/>
    <x v="2"/>
    <x v="0"/>
    <x v="4"/>
    <x v="8"/>
    <x v="0"/>
    <x v="2"/>
    <x v="1"/>
    <x v="1"/>
    <x v="5"/>
    <x v="3"/>
    <x v="1"/>
    <x v="5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0"/>
    <x v="2"/>
    <x v="0"/>
    <x v="4"/>
    <x v="8"/>
    <x v="0"/>
    <x v="2"/>
    <x v="1"/>
    <x v="1"/>
    <x v="5"/>
    <x v="3"/>
    <x v="1"/>
    <x v="5"/>
    <x v="2"/>
    <x v="0"/>
    <x v="6"/>
    <x v="1"/>
    <x v="85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1"/>
    <x v="2"/>
    <x v="0"/>
    <x v="4"/>
    <x v="8"/>
    <x v="0"/>
    <x v="2"/>
    <x v="1"/>
    <x v="1"/>
    <x v="5"/>
    <x v="3"/>
    <x v="1"/>
    <x v="5"/>
    <x v="2"/>
    <x v="0"/>
    <x v="35"/>
    <x v="42"/>
    <x v="2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2"/>
    <x v="2"/>
    <x v="0"/>
    <x v="4"/>
    <x v="8"/>
    <x v="0"/>
    <x v="2"/>
    <x v="1"/>
    <x v="1"/>
    <x v="5"/>
    <x v="3"/>
    <x v="1"/>
    <x v="5"/>
    <x v="2"/>
    <x v="0"/>
    <x v="1"/>
    <x v="4"/>
    <x v="1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3"/>
    <x v="2"/>
    <x v="0"/>
    <x v="4"/>
    <x v="8"/>
    <x v="0"/>
    <x v="2"/>
    <x v="1"/>
    <x v="1"/>
    <x v="5"/>
    <x v="3"/>
    <x v="1"/>
    <x v="5"/>
    <x v="2"/>
    <x v="0"/>
    <x v="88"/>
    <x v="89"/>
    <x v="5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4"/>
    <x v="2"/>
    <x v="0"/>
    <x v="4"/>
    <x v="8"/>
    <x v="0"/>
    <x v="2"/>
    <x v="1"/>
    <x v="1"/>
    <x v="5"/>
    <x v="3"/>
    <x v="1"/>
    <x v="5"/>
    <x v="2"/>
    <x v="0"/>
    <x v="70"/>
    <x v="68"/>
    <x v="27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5"/>
    <x v="2"/>
    <x v="0"/>
    <x v="4"/>
    <x v="8"/>
    <x v="0"/>
    <x v="2"/>
    <x v="1"/>
    <x v="1"/>
    <x v="5"/>
    <x v="3"/>
    <x v="1"/>
    <x v="5"/>
    <x v="2"/>
    <x v="0"/>
    <x v="14"/>
    <x v="15"/>
    <x v="37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6"/>
    <x v="2"/>
    <x v="0"/>
    <x v="4"/>
    <x v="8"/>
    <x v="0"/>
    <x v="2"/>
    <x v="1"/>
    <x v="1"/>
    <x v="5"/>
    <x v="3"/>
    <x v="1"/>
    <x v="5"/>
    <x v="2"/>
    <x v="0"/>
    <x v="29"/>
    <x v="32"/>
    <x v="9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7"/>
    <x v="2"/>
    <x v="0"/>
    <x v="4"/>
    <x v="8"/>
    <x v="0"/>
    <x v="2"/>
    <x v="1"/>
    <x v="1"/>
    <x v="5"/>
    <x v="3"/>
    <x v="1"/>
    <x v="5"/>
    <x v="2"/>
    <x v="0"/>
    <x v="3"/>
    <x v="2"/>
    <x v="83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8"/>
    <x v="2"/>
    <x v="0"/>
    <x v="4"/>
    <x v="8"/>
    <x v="0"/>
    <x v="2"/>
    <x v="1"/>
    <x v="1"/>
    <x v="5"/>
    <x v="3"/>
    <x v="1"/>
    <x v="5"/>
    <x v="2"/>
    <x v="0"/>
    <x v="20"/>
    <x v="29"/>
    <x v="8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9"/>
    <x v="2"/>
    <x v="0"/>
    <x v="4"/>
    <x v="8"/>
    <x v="0"/>
    <x v="2"/>
    <x v="1"/>
    <x v="1"/>
    <x v="5"/>
    <x v="3"/>
    <x v="1"/>
    <x v="5"/>
    <x v="2"/>
    <x v="0"/>
    <x v="44"/>
    <x v="45"/>
    <x v="3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0"/>
    <x v="2"/>
    <x v="0"/>
    <x v="4"/>
    <x v="8"/>
    <x v="0"/>
    <x v="2"/>
    <x v="1"/>
    <x v="1"/>
    <x v="5"/>
    <x v="3"/>
    <x v="1"/>
    <x v="5"/>
    <x v="2"/>
    <x v="0"/>
    <x v="11"/>
    <x v="14"/>
    <x v="3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1"/>
    <x v="2"/>
    <x v="0"/>
    <x v="4"/>
    <x v="8"/>
    <x v="0"/>
    <x v="2"/>
    <x v="1"/>
    <x v="1"/>
    <x v="5"/>
    <x v="3"/>
    <x v="1"/>
    <x v="5"/>
    <x v="2"/>
    <x v="0"/>
    <x v="64"/>
    <x v="77"/>
    <x v="7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2"/>
    <x v="2"/>
    <x v="0"/>
    <x v="4"/>
    <x v="8"/>
    <x v="0"/>
    <x v="2"/>
    <x v="1"/>
    <x v="1"/>
    <x v="5"/>
    <x v="3"/>
    <x v="1"/>
    <x v="5"/>
    <x v="2"/>
    <x v="0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3"/>
    <x v="2"/>
    <x v="0"/>
    <x v="4"/>
    <x v="8"/>
    <x v="0"/>
    <x v="2"/>
    <x v="1"/>
    <x v="1"/>
    <x v="5"/>
    <x v="3"/>
    <x v="1"/>
    <x v="5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4"/>
    <x v="2"/>
    <x v="0"/>
    <x v="3"/>
    <x v="6"/>
    <x v="6"/>
    <x v="3"/>
    <x v="5"/>
    <x v="2"/>
    <x v="4"/>
    <x v="8"/>
    <x v="1"/>
    <x v="4"/>
    <x v="1"/>
    <x v="0"/>
    <x v="78"/>
    <x v="78"/>
    <x v="48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5"/>
    <x v="2"/>
    <x v="0"/>
    <x v="3"/>
    <x v="6"/>
    <x v="6"/>
    <x v="3"/>
    <x v="5"/>
    <x v="2"/>
    <x v="4"/>
    <x v="8"/>
    <x v="1"/>
    <x v="4"/>
    <x v="1"/>
    <x v="0"/>
    <x v="35"/>
    <x v="42"/>
    <x v="28"/>
    <x v="12"/>
    <x v="0"/>
    <x v="11"/>
    <x v="0"/>
    <x v="1"/>
    <x v="1"/>
    <x v="0"/>
    <x v="2"/>
    <x v="0"/>
    <x v="1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6"/>
    <x v="2"/>
    <x v="0"/>
    <x v="3"/>
    <x v="6"/>
    <x v="6"/>
    <x v="3"/>
    <x v="5"/>
    <x v="2"/>
    <x v="4"/>
    <x v="8"/>
    <x v="1"/>
    <x v="4"/>
    <x v="1"/>
    <x v="0"/>
    <x v="85"/>
    <x v="84"/>
    <x v="5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7"/>
    <x v="2"/>
    <x v="0"/>
    <x v="3"/>
    <x v="6"/>
    <x v="6"/>
    <x v="3"/>
    <x v="5"/>
    <x v="2"/>
    <x v="4"/>
    <x v="8"/>
    <x v="1"/>
    <x v="4"/>
    <x v="1"/>
    <x v="0"/>
    <x v="42"/>
    <x v="44"/>
    <x v="8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8"/>
    <x v="2"/>
    <x v="0"/>
    <x v="3"/>
    <x v="6"/>
    <x v="6"/>
    <x v="3"/>
    <x v="5"/>
    <x v="2"/>
    <x v="4"/>
    <x v="8"/>
    <x v="1"/>
    <x v="4"/>
    <x v="1"/>
    <x v="0"/>
    <x v="80"/>
    <x v="82"/>
    <x v="15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9"/>
    <x v="2"/>
    <x v="0"/>
    <x v="3"/>
    <x v="6"/>
    <x v="6"/>
    <x v="3"/>
    <x v="5"/>
    <x v="2"/>
    <x v="4"/>
    <x v="8"/>
    <x v="1"/>
    <x v="4"/>
    <x v="2"/>
    <x v="0"/>
    <x v="66"/>
    <x v="62"/>
    <x v="5"/>
    <x v="35"/>
    <x v="2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0"/>
    <x v="2"/>
    <x v="0"/>
    <x v="3"/>
    <x v="6"/>
    <x v="6"/>
    <x v="3"/>
    <x v="5"/>
    <x v="2"/>
    <x v="4"/>
    <x v="8"/>
    <x v="1"/>
    <x v="4"/>
    <x v="2"/>
    <x v="0"/>
    <x v="61"/>
    <x v="72"/>
    <x v="60"/>
    <x v="50"/>
    <x v="4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1"/>
    <x v="2"/>
    <x v="0"/>
    <x v="3"/>
    <x v="6"/>
    <x v="6"/>
    <x v="3"/>
    <x v="5"/>
    <x v="2"/>
    <x v="4"/>
    <x v="8"/>
    <x v="1"/>
    <x v="4"/>
    <x v="2"/>
    <x v="0"/>
    <x v="49"/>
    <x v="50"/>
    <x v="59"/>
    <x v="49"/>
    <x v="4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2"/>
    <x v="2"/>
    <x v="0"/>
    <x v="3"/>
    <x v="6"/>
    <x v="6"/>
    <x v="3"/>
    <x v="5"/>
    <x v="2"/>
    <x v="4"/>
    <x v="8"/>
    <x v="1"/>
    <x v="4"/>
    <x v="2"/>
    <x v="0"/>
    <x v="26"/>
    <x v="27"/>
    <x v="31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3"/>
    <x v="2"/>
    <x v="0"/>
    <x v="3"/>
    <x v="6"/>
    <x v="6"/>
    <x v="3"/>
    <x v="5"/>
    <x v="2"/>
    <x v="4"/>
    <x v="8"/>
    <x v="1"/>
    <x v="4"/>
    <x v="0"/>
    <x v="0"/>
    <x v="35"/>
    <x v="42"/>
    <x v="2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4"/>
    <x v="2"/>
    <x v="0"/>
    <x v="3"/>
    <x v="6"/>
    <x v="6"/>
    <x v="3"/>
    <x v="5"/>
    <x v="2"/>
    <x v="4"/>
    <x v="8"/>
    <x v="1"/>
    <x v="4"/>
    <x v="2"/>
    <x v="0"/>
    <x v="76"/>
    <x v="80"/>
    <x v="8"/>
    <x v="38"/>
    <x v="0"/>
    <x v="5"/>
    <x v="14"/>
    <x v="11"/>
    <x v="1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5"/>
    <x v="2"/>
    <x v="0"/>
    <x v="3"/>
    <x v="6"/>
    <x v="6"/>
    <x v="3"/>
    <x v="5"/>
    <x v="2"/>
    <x v="4"/>
    <x v="8"/>
    <x v="1"/>
    <x v="4"/>
    <x v="2"/>
    <x v="0"/>
    <x v="58"/>
    <x v="61"/>
    <x v="1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6"/>
    <x v="2"/>
    <x v="0"/>
    <x v="3"/>
    <x v="6"/>
    <x v="6"/>
    <x v="3"/>
    <x v="5"/>
    <x v="2"/>
    <x v="4"/>
    <x v="8"/>
    <x v="1"/>
    <x v="4"/>
    <x v="2"/>
    <x v="0"/>
    <x v="11"/>
    <x v="14"/>
    <x v="30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7"/>
    <x v="2"/>
    <x v="0"/>
    <x v="3"/>
    <x v="6"/>
    <x v="6"/>
    <x v="3"/>
    <x v="5"/>
    <x v="2"/>
    <x v="4"/>
    <x v="8"/>
    <x v="1"/>
    <x v="4"/>
    <x v="2"/>
    <x v="0"/>
    <x v="56"/>
    <x v="57"/>
    <x v="56"/>
    <x v="11"/>
    <x v="1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8"/>
    <x v="2"/>
    <x v="0"/>
    <x v="3"/>
    <x v="6"/>
    <x v="6"/>
    <x v="3"/>
    <x v="5"/>
    <x v="2"/>
    <x v="4"/>
    <x v="8"/>
    <x v="1"/>
    <x v="4"/>
    <x v="2"/>
    <x v="0"/>
    <x v="12"/>
    <x v="19"/>
    <x v="54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9"/>
    <x v="2"/>
    <x v="0"/>
    <x v="3"/>
    <x v="6"/>
    <x v="6"/>
    <x v="3"/>
    <x v="5"/>
    <x v="2"/>
    <x v="4"/>
    <x v="8"/>
    <x v="1"/>
    <x v="4"/>
    <x v="2"/>
    <x v="0"/>
    <x v="65"/>
    <x v="67"/>
    <x v="1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0"/>
    <x v="2"/>
    <x v="0"/>
    <x v="3"/>
    <x v="6"/>
    <x v="6"/>
    <x v="3"/>
    <x v="5"/>
    <x v="2"/>
    <x v="4"/>
    <x v="8"/>
    <x v="1"/>
    <x v="4"/>
    <x v="2"/>
    <x v="0"/>
    <x v="55"/>
    <x v="56"/>
    <x v="2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1"/>
    <x v="2"/>
    <x v="0"/>
    <x v="3"/>
    <x v="6"/>
    <x v="6"/>
    <x v="3"/>
    <x v="5"/>
    <x v="2"/>
    <x v="4"/>
    <x v="8"/>
    <x v="1"/>
    <x v="4"/>
    <x v="2"/>
    <x v="0"/>
    <x v="57"/>
    <x v="58"/>
    <x v="4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2"/>
    <x v="2"/>
    <x v="0"/>
    <x v="3"/>
    <x v="6"/>
    <x v="6"/>
    <x v="3"/>
    <x v="5"/>
    <x v="2"/>
    <x v="4"/>
    <x v="8"/>
    <x v="1"/>
    <x v="4"/>
    <x v="2"/>
    <x v="0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3"/>
    <x v="2"/>
    <x v="0"/>
    <x v="3"/>
    <x v="6"/>
    <x v="6"/>
    <x v="3"/>
    <x v="5"/>
    <x v="2"/>
    <x v="4"/>
    <x v="8"/>
    <x v="1"/>
    <x v="4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4"/>
    <x v="2"/>
    <x v="0"/>
    <x v="9"/>
    <x v="4"/>
    <x v="7"/>
    <x v="8"/>
    <x v="6"/>
    <x v="4"/>
    <x v="1"/>
    <x v="1"/>
    <x v="1"/>
    <x v="3"/>
    <x v="1"/>
    <x v="1"/>
    <x v="35"/>
    <x v="42"/>
    <x v="28"/>
    <x v="8"/>
    <x v="0"/>
    <x v="11"/>
    <x v="18"/>
    <x v="16"/>
    <x v="13"/>
    <x v="0"/>
    <x v="0"/>
    <x v="1"/>
    <x v="2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5"/>
    <x v="2"/>
    <x v="0"/>
    <x v="9"/>
    <x v="4"/>
    <x v="7"/>
    <x v="8"/>
    <x v="6"/>
    <x v="4"/>
    <x v="1"/>
    <x v="1"/>
    <x v="1"/>
    <x v="3"/>
    <x v="1"/>
    <x v="1"/>
    <x v="78"/>
    <x v="78"/>
    <x v="48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6"/>
    <x v="2"/>
    <x v="0"/>
    <x v="9"/>
    <x v="4"/>
    <x v="7"/>
    <x v="8"/>
    <x v="6"/>
    <x v="4"/>
    <x v="1"/>
    <x v="1"/>
    <x v="1"/>
    <x v="3"/>
    <x v="2"/>
    <x v="1"/>
    <x v="49"/>
    <x v="50"/>
    <x v="59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7"/>
    <x v="2"/>
    <x v="0"/>
    <x v="9"/>
    <x v="4"/>
    <x v="7"/>
    <x v="8"/>
    <x v="6"/>
    <x v="4"/>
    <x v="1"/>
    <x v="1"/>
    <x v="1"/>
    <x v="3"/>
    <x v="2"/>
    <x v="1"/>
    <x v="66"/>
    <x v="62"/>
    <x v="5"/>
    <x v="32"/>
    <x v="2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8"/>
    <x v="2"/>
    <x v="0"/>
    <x v="9"/>
    <x v="4"/>
    <x v="7"/>
    <x v="8"/>
    <x v="6"/>
    <x v="4"/>
    <x v="1"/>
    <x v="1"/>
    <x v="1"/>
    <x v="3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9"/>
    <x v="2"/>
    <x v="0"/>
    <x v="9"/>
    <x v="4"/>
    <x v="7"/>
    <x v="8"/>
    <x v="6"/>
    <x v="4"/>
    <x v="1"/>
    <x v="1"/>
    <x v="1"/>
    <x v="3"/>
    <x v="2"/>
    <x v="1"/>
    <x v="76"/>
    <x v="80"/>
    <x v="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0"/>
    <x v="2"/>
    <x v="0"/>
    <x v="9"/>
    <x v="4"/>
    <x v="7"/>
    <x v="8"/>
    <x v="6"/>
    <x v="4"/>
    <x v="1"/>
    <x v="1"/>
    <x v="1"/>
    <x v="3"/>
    <x v="2"/>
    <x v="1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1"/>
    <x v="2"/>
    <x v="0"/>
    <x v="9"/>
    <x v="4"/>
    <x v="7"/>
    <x v="8"/>
    <x v="6"/>
    <x v="4"/>
    <x v="1"/>
    <x v="1"/>
    <x v="1"/>
    <x v="3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2"/>
    <x v="2"/>
    <x v="0"/>
    <x v="9"/>
    <x v="4"/>
    <x v="7"/>
    <x v="8"/>
    <x v="6"/>
    <x v="4"/>
    <x v="1"/>
    <x v="1"/>
    <x v="1"/>
    <x v="3"/>
    <x v="2"/>
    <x v="1"/>
    <x v="17"/>
    <x v="13"/>
    <x v="58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3"/>
    <x v="2"/>
    <x v="0"/>
    <x v="9"/>
    <x v="4"/>
    <x v="7"/>
    <x v="8"/>
    <x v="6"/>
    <x v="4"/>
    <x v="1"/>
    <x v="1"/>
    <x v="1"/>
    <x v="3"/>
    <x v="2"/>
    <x v="1"/>
    <x v="26"/>
    <x v="27"/>
    <x v="3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4"/>
    <x v="2"/>
    <x v="0"/>
    <x v="9"/>
    <x v="4"/>
    <x v="7"/>
    <x v="8"/>
    <x v="6"/>
    <x v="4"/>
    <x v="1"/>
    <x v="1"/>
    <x v="1"/>
    <x v="3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5"/>
    <x v="2"/>
    <x v="0"/>
    <x v="9"/>
    <x v="4"/>
    <x v="7"/>
    <x v="8"/>
    <x v="6"/>
    <x v="4"/>
    <x v="1"/>
    <x v="1"/>
    <x v="1"/>
    <x v="3"/>
    <x v="2"/>
    <x v="1"/>
    <x v="64"/>
    <x v="77"/>
    <x v="7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6"/>
    <x v="2"/>
    <x v="0"/>
    <x v="9"/>
    <x v="4"/>
    <x v="7"/>
    <x v="8"/>
    <x v="6"/>
    <x v="4"/>
    <x v="1"/>
    <x v="1"/>
    <x v="1"/>
    <x v="3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7"/>
    <x v="2"/>
    <x v="0"/>
    <x v="10"/>
    <x v="2"/>
    <x v="2"/>
    <x v="0"/>
    <x v="0"/>
    <x v="2"/>
    <x v="3"/>
    <x v="7"/>
    <x v="1"/>
    <x v="0"/>
    <x v="1"/>
    <x v="1"/>
    <x v="30"/>
    <x v="31"/>
    <x v="74"/>
    <x v="3"/>
    <x v="0"/>
    <x v="11"/>
    <x v="18"/>
    <x v="16"/>
    <x v="0"/>
    <x v="8"/>
    <x v="5"/>
    <x v="1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8"/>
    <x v="2"/>
    <x v="0"/>
    <x v="10"/>
    <x v="2"/>
    <x v="2"/>
    <x v="0"/>
    <x v="0"/>
    <x v="2"/>
    <x v="3"/>
    <x v="7"/>
    <x v="1"/>
    <x v="0"/>
    <x v="1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9"/>
    <x v="2"/>
    <x v="0"/>
    <x v="10"/>
    <x v="2"/>
    <x v="2"/>
    <x v="0"/>
    <x v="0"/>
    <x v="2"/>
    <x v="3"/>
    <x v="7"/>
    <x v="1"/>
    <x v="0"/>
    <x v="1"/>
    <x v="1"/>
    <x v="2"/>
    <x v="8"/>
    <x v="77"/>
    <x v="22"/>
    <x v="0"/>
    <x v="9"/>
    <x v="5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0"/>
    <x v="2"/>
    <x v="0"/>
    <x v="10"/>
    <x v="2"/>
    <x v="2"/>
    <x v="0"/>
    <x v="0"/>
    <x v="2"/>
    <x v="3"/>
    <x v="7"/>
    <x v="1"/>
    <x v="0"/>
    <x v="1"/>
    <x v="1"/>
    <x v="35"/>
    <x v="42"/>
    <x v="28"/>
    <x v="8"/>
    <x v="0"/>
    <x v="11"/>
    <x v="18"/>
    <x v="16"/>
    <x v="13"/>
    <x v="0"/>
    <x v="0"/>
    <x v="2"/>
    <x v="0"/>
    <x v="0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1"/>
    <x v="2"/>
    <x v="0"/>
    <x v="10"/>
    <x v="2"/>
    <x v="2"/>
    <x v="0"/>
    <x v="0"/>
    <x v="2"/>
    <x v="3"/>
    <x v="7"/>
    <x v="1"/>
    <x v="0"/>
    <x v="1"/>
    <x v="1"/>
    <x v="86"/>
    <x v="85"/>
    <x v="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2"/>
    <x v="2"/>
    <x v="0"/>
    <x v="10"/>
    <x v="2"/>
    <x v="2"/>
    <x v="0"/>
    <x v="0"/>
    <x v="2"/>
    <x v="3"/>
    <x v="7"/>
    <x v="1"/>
    <x v="0"/>
    <x v="1"/>
    <x v="1"/>
    <x v="78"/>
    <x v="78"/>
    <x v="48"/>
    <x v="3"/>
    <x v="0"/>
    <x v="11"/>
    <x v="18"/>
    <x v="16"/>
    <x v="1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3"/>
    <x v="2"/>
    <x v="0"/>
    <x v="10"/>
    <x v="2"/>
    <x v="2"/>
    <x v="0"/>
    <x v="0"/>
    <x v="2"/>
    <x v="3"/>
    <x v="7"/>
    <x v="1"/>
    <x v="0"/>
    <x v="1"/>
    <x v="1"/>
    <x v="10"/>
    <x v="21"/>
    <x v="66"/>
    <x v="7"/>
    <x v="0"/>
    <x v="11"/>
    <x v="3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4"/>
    <x v="2"/>
    <x v="0"/>
    <x v="10"/>
    <x v="2"/>
    <x v="2"/>
    <x v="0"/>
    <x v="0"/>
    <x v="2"/>
    <x v="3"/>
    <x v="7"/>
    <x v="1"/>
    <x v="0"/>
    <x v="2"/>
    <x v="1"/>
    <x v="49"/>
    <x v="50"/>
    <x v="59"/>
    <x v="54"/>
    <x v="4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5"/>
    <x v="2"/>
    <x v="0"/>
    <x v="10"/>
    <x v="2"/>
    <x v="2"/>
    <x v="0"/>
    <x v="0"/>
    <x v="2"/>
    <x v="3"/>
    <x v="7"/>
    <x v="1"/>
    <x v="0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6"/>
    <x v="2"/>
    <x v="0"/>
    <x v="10"/>
    <x v="2"/>
    <x v="2"/>
    <x v="0"/>
    <x v="0"/>
    <x v="2"/>
    <x v="3"/>
    <x v="7"/>
    <x v="1"/>
    <x v="0"/>
    <x v="2"/>
    <x v="1"/>
    <x v="66"/>
    <x v="62"/>
    <x v="5"/>
    <x v="12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7"/>
    <x v="2"/>
    <x v="0"/>
    <x v="10"/>
    <x v="2"/>
    <x v="2"/>
    <x v="0"/>
    <x v="0"/>
    <x v="2"/>
    <x v="3"/>
    <x v="7"/>
    <x v="1"/>
    <x v="0"/>
    <x v="2"/>
    <x v="1"/>
    <x v="40"/>
    <x v="36"/>
    <x v="49"/>
    <x v="37"/>
    <x v="0"/>
    <x v="2"/>
    <x v="15"/>
    <x v="12"/>
    <x v="9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8"/>
    <x v="2"/>
    <x v="0"/>
    <x v="10"/>
    <x v="2"/>
    <x v="2"/>
    <x v="0"/>
    <x v="0"/>
    <x v="2"/>
    <x v="3"/>
    <x v="7"/>
    <x v="1"/>
    <x v="0"/>
    <x v="2"/>
    <x v="1"/>
    <x v="6"/>
    <x v="1"/>
    <x v="85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9"/>
    <x v="2"/>
    <x v="0"/>
    <x v="10"/>
    <x v="2"/>
    <x v="2"/>
    <x v="0"/>
    <x v="0"/>
    <x v="2"/>
    <x v="3"/>
    <x v="7"/>
    <x v="1"/>
    <x v="0"/>
    <x v="2"/>
    <x v="1"/>
    <x v="56"/>
    <x v="57"/>
    <x v="56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0"/>
    <x v="2"/>
    <x v="0"/>
    <x v="10"/>
    <x v="2"/>
    <x v="2"/>
    <x v="0"/>
    <x v="0"/>
    <x v="2"/>
    <x v="3"/>
    <x v="7"/>
    <x v="1"/>
    <x v="0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1"/>
    <x v="2"/>
    <x v="0"/>
    <x v="10"/>
    <x v="2"/>
    <x v="2"/>
    <x v="0"/>
    <x v="0"/>
    <x v="2"/>
    <x v="3"/>
    <x v="7"/>
    <x v="1"/>
    <x v="0"/>
    <x v="2"/>
    <x v="1"/>
    <x v="48"/>
    <x v="49"/>
    <x v="5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2"/>
    <x v="2"/>
    <x v="0"/>
    <x v="10"/>
    <x v="2"/>
    <x v="2"/>
    <x v="0"/>
    <x v="0"/>
    <x v="2"/>
    <x v="3"/>
    <x v="7"/>
    <x v="1"/>
    <x v="0"/>
    <x v="2"/>
    <x v="1"/>
    <x v="69"/>
    <x v="69"/>
    <x v="52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3"/>
    <x v="2"/>
    <x v="0"/>
    <x v="10"/>
    <x v="2"/>
    <x v="2"/>
    <x v="0"/>
    <x v="0"/>
    <x v="2"/>
    <x v="3"/>
    <x v="7"/>
    <x v="1"/>
    <x v="0"/>
    <x v="2"/>
    <x v="1"/>
    <x v="61"/>
    <x v="72"/>
    <x v="60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4"/>
    <x v="2"/>
    <x v="0"/>
    <x v="10"/>
    <x v="2"/>
    <x v="2"/>
    <x v="0"/>
    <x v="0"/>
    <x v="2"/>
    <x v="3"/>
    <x v="7"/>
    <x v="1"/>
    <x v="0"/>
    <x v="2"/>
    <x v="1"/>
    <x v="26"/>
    <x v="27"/>
    <x v="3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5"/>
    <x v="2"/>
    <x v="0"/>
    <x v="10"/>
    <x v="2"/>
    <x v="2"/>
    <x v="0"/>
    <x v="0"/>
    <x v="2"/>
    <x v="3"/>
    <x v="7"/>
    <x v="1"/>
    <x v="0"/>
    <x v="2"/>
    <x v="1"/>
    <x v="21"/>
    <x v="28"/>
    <x v="6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6"/>
    <x v="2"/>
    <x v="0"/>
    <x v="10"/>
    <x v="2"/>
    <x v="2"/>
    <x v="0"/>
    <x v="0"/>
    <x v="2"/>
    <x v="3"/>
    <x v="7"/>
    <x v="1"/>
    <x v="0"/>
    <x v="2"/>
    <x v="1"/>
    <x v="15"/>
    <x v="18"/>
    <x v="0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7"/>
    <x v="2"/>
    <x v="0"/>
    <x v="10"/>
    <x v="2"/>
    <x v="2"/>
    <x v="0"/>
    <x v="0"/>
    <x v="2"/>
    <x v="3"/>
    <x v="7"/>
    <x v="1"/>
    <x v="0"/>
    <x v="2"/>
    <x v="1"/>
    <x v="4"/>
    <x v="5"/>
    <x v="64"/>
    <x v="6"/>
    <x v="0"/>
    <x v="1"/>
    <x v="3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8"/>
    <x v="2"/>
    <x v="0"/>
    <x v="10"/>
    <x v="2"/>
    <x v="2"/>
    <x v="0"/>
    <x v="0"/>
    <x v="2"/>
    <x v="3"/>
    <x v="7"/>
    <x v="1"/>
    <x v="0"/>
    <x v="2"/>
    <x v="1"/>
    <x v="12"/>
    <x v="19"/>
    <x v="54"/>
    <x v="2"/>
    <x v="0"/>
    <x v="11"/>
    <x v="18"/>
    <x v="16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9"/>
    <x v="2"/>
    <x v="0"/>
    <x v="10"/>
    <x v="2"/>
    <x v="2"/>
    <x v="0"/>
    <x v="0"/>
    <x v="2"/>
    <x v="3"/>
    <x v="7"/>
    <x v="1"/>
    <x v="0"/>
    <x v="2"/>
    <x v="1"/>
    <x v="88"/>
    <x v="89"/>
    <x v="53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0"/>
    <x v="2"/>
    <x v="0"/>
    <x v="10"/>
    <x v="2"/>
    <x v="2"/>
    <x v="0"/>
    <x v="0"/>
    <x v="2"/>
    <x v="3"/>
    <x v="7"/>
    <x v="1"/>
    <x v="0"/>
    <x v="2"/>
    <x v="1"/>
    <x v="44"/>
    <x v="45"/>
    <x v="35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1"/>
    <x v="2"/>
    <x v="0"/>
    <x v="10"/>
    <x v="2"/>
    <x v="2"/>
    <x v="0"/>
    <x v="0"/>
    <x v="2"/>
    <x v="3"/>
    <x v="7"/>
    <x v="1"/>
    <x v="0"/>
    <x v="2"/>
    <x v="1"/>
    <x v="37"/>
    <x v="60"/>
    <x v="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2"/>
    <x v="2"/>
    <x v="0"/>
    <x v="10"/>
    <x v="2"/>
    <x v="2"/>
    <x v="0"/>
    <x v="0"/>
    <x v="2"/>
    <x v="3"/>
    <x v="7"/>
    <x v="1"/>
    <x v="0"/>
    <x v="2"/>
    <x v="1"/>
    <x v="76"/>
    <x v="80"/>
    <x v="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3"/>
    <x v="2"/>
    <x v="0"/>
    <x v="10"/>
    <x v="2"/>
    <x v="2"/>
    <x v="0"/>
    <x v="0"/>
    <x v="2"/>
    <x v="3"/>
    <x v="7"/>
    <x v="1"/>
    <x v="0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4"/>
    <x v="2"/>
    <x v="0"/>
    <x v="2"/>
    <x v="7"/>
    <x v="5"/>
    <x v="4"/>
    <x v="7"/>
    <x v="5"/>
    <x v="2"/>
    <x v="5"/>
    <x v="1"/>
    <x v="1"/>
    <x v="1"/>
    <x v="0"/>
    <x v="35"/>
    <x v="42"/>
    <x v="28"/>
    <x v="8"/>
    <x v="0"/>
    <x v="11"/>
    <x v="0"/>
    <x v="16"/>
    <x v="13"/>
    <x v="1"/>
    <x v="1"/>
    <x v="0"/>
    <x v="0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5"/>
    <x v="2"/>
    <x v="0"/>
    <x v="2"/>
    <x v="7"/>
    <x v="5"/>
    <x v="4"/>
    <x v="7"/>
    <x v="5"/>
    <x v="2"/>
    <x v="5"/>
    <x v="1"/>
    <x v="1"/>
    <x v="1"/>
    <x v="0"/>
    <x v="57"/>
    <x v="58"/>
    <x v="4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6"/>
    <x v="2"/>
    <x v="0"/>
    <x v="2"/>
    <x v="7"/>
    <x v="5"/>
    <x v="4"/>
    <x v="7"/>
    <x v="5"/>
    <x v="2"/>
    <x v="5"/>
    <x v="1"/>
    <x v="1"/>
    <x v="1"/>
    <x v="0"/>
    <x v="80"/>
    <x v="82"/>
    <x v="15"/>
    <x v="5"/>
    <x v="0"/>
    <x v="11"/>
    <x v="18"/>
    <x v="1"/>
    <x v="0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7"/>
    <x v="2"/>
    <x v="0"/>
    <x v="2"/>
    <x v="7"/>
    <x v="5"/>
    <x v="4"/>
    <x v="7"/>
    <x v="5"/>
    <x v="2"/>
    <x v="5"/>
    <x v="1"/>
    <x v="1"/>
    <x v="1"/>
    <x v="0"/>
    <x v="83"/>
    <x v="83"/>
    <x v="88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8"/>
    <x v="2"/>
    <x v="0"/>
    <x v="2"/>
    <x v="7"/>
    <x v="5"/>
    <x v="4"/>
    <x v="7"/>
    <x v="5"/>
    <x v="2"/>
    <x v="5"/>
    <x v="1"/>
    <x v="1"/>
    <x v="2"/>
    <x v="0"/>
    <x v="40"/>
    <x v="36"/>
    <x v="49"/>
    <x v="22"/>
    <x v="0"/>
    <x v="6"/>
    <x v="4"/>
    <x v="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9"/>
    <x v="2"/>
    <x v="0"/>
    <x v="2"/>
    <x v="7"/>
    <x v="5"/>
    <x v="4"/>
    <x v="7"/>
    <x v="5"/>
    <x v="2"/>
    <x v="5"/>
    <x v="1"/>
    <x v="1"/>
    <x v="2"/>
    <x v="0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0"/>
    <x v="2"/>
    <x v="0"/>
    <x v="2"/>
    <x v="7"/>
    <x v="5"/>
    <x v="4"/>
    <x v="7"/>
    <x v="5"/>
    <x v="2"/>
    <x v="5"/>
    <x v="1"/>
    <x v="1"/>
    <x v="2"/>
    <x v="0"/>
    <x v="26"/>
    <x v="27"/>
    <x v="31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1"/>
    <x v="2"/>
    <x v="0"/>
    <x v="2"/>
    <x v="7"/>
    <x v="5"/>
    <x v="4"/>
    <x v="7"/>
    <x v="5"/>
    <x v="2"/>
    <x v="5"/>
    <x v="1"/>
    <x v="1"/>
    <x v="2"/>
    <x v="0"/>
    <x v="76"/>
    <x v="80"/>
    <x v="8"/>
    <x v="32"/>
    <x v="0"/>
    <x v="8"/>
    <x v="9"/>
    <x v="9"/>
    <x v="8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2"/>
    <x v="2"/>
    <x v="0"/>
    <x v="2"/>
    <x v="7"/>
    <x v="5"/>
    <x v="4"/>
    <x v="7"/>
    <x v="5"/>
    <x v="2"/>
    <x v="5"/>
    <x v="1"/>
    <x v="1"/>
    <x v="2"/>
    <x v="0"/>
    <x v="66"/>
    <x v="62"/>
    <x v="5"/>
    <x v="36"/>
    <x v="3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3"/>
    <x v="2"/>
    <x v="0"/>
    <x v="2"/>
    <x v="7"/>
    <x v="5"/>
    <x v="4"/>
    <x v="7"/>
    <x v="5"/>
    <x v="2"/>
    <x v="5"/>
    <x v="1"/>
    <x v="1"/>
    <x v="2"/>
    <x v="0"/>
    <x v="61"/>
    <x v="72"/>
    <x v="60"/>
    <x v="25"/>
    <x v="2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4"/>
    <x v="2"/>
    <x v="0"/>
    <x v="2"/>
    <x v="7"/>
    <x v="5"/>
    <x v="4"/>
    <x v="7"/>
    <x v="5"/>
    <x v="2"/>
    <x v="5"/>
    <x v="1"/>
    <x v="1"/>
    <x v="2"/>
    <x v="0"/>
    <x v="1"/>
    <x v="4"/>
    <x v="11"/>
    <x v="17"/>
    <x v="1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SUMMARY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O119" firstHeaderRow="1" firstDataRow="4" firstDataCol="2"/>
  <pivotFields count="18">
    <pivotField compact="0" showAll="0" outline="0"/>
    <pivotField compact="0" showAll="0" outline="0"/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 outline="0"/>
    <pivotField compact="0" showAll="0" outline="0"/>
    <pivotField compact="0" showAll="0" outline="0"/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 defaultSubtotal="0" outline="0">
      <items count="4">
        <item x="0"/>
        <item x="1"/>
        <item x="2"/>
        <item x="3"/>
      </items>
    </pivotField>
    <pivotField compact="0" showAll="0" outline="0"/>
    <pivotField compact="0" showAll="0" outline="0"/>
    <pivotField axis="axisRow" compact="0" showAll="0" outline="0">
      <items count="92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0"/>
        <item t="default"/>
      </items>
    </pivotField>
    <pivotField compact="0" showAll="0" outline="0"/>
    <pivotField dataField="1" compact="0" showAll="0" outline="0"/>
  </pivotFields>
  <rowFields count="2">
    <field x="12"/>
    <field x="15"/>
  </rowFields>
  <colFields count="3">
    <field x="6"/>
    <field x="2"/>
    <field x="11"/>
  </colFields>
  <dataFields count="1">
    <dataField name="Sum of Total" fld="17" subtotal="sum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data check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K66" firstHeaderRow="1" firstDataRow="2" firstDataCol="6"/>
  <pivotFields count="48">
    <pivotField compact="0" showAll="0" outline="0"/>
    <pivotField axis="axisCol" compact="0" showAll="0" outline="0">
      <items count="5">
        <item x="0"/>
        <item x="1"/>
        <item x="2"/>
        <item x="3"/>
        <item t="default"/>
      </items>
    </pivotField>
    <pivotField compact="0" showAll="0" outline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 outline="0"/>
    <pivotField compact="0" showAll="0" outline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4">
        <item x="0"/>
        <item x="1"/>
        <item x="2"/>
        <item x="3"/>
      </items>
    </pivotField>
    <pivotField axis="axisRow" compact="0" showAll="0" outline="0">
      <items count="4">
        <item x="0"/>
        <item x="1"/>
        <item x="2"/>
        <item t="default"/>
      </items>
    </pivotField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Count of Species" fld="16" subtotal="count" numFmtId="164"/>
  </dataFields>
  <pivotTableStyleInfo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95:495 A1"/>
    </sheetView>
  </sheetViews>
  <sheetFormatPr defaultColWidth="12.55078125" defaultRowHeight="15" zeroHeight="false" outlineLevelRow="0" outlineLevelCol="0"/>
  <cols>
    <col collapsed="false" customWidth="true" hidden="false" outlineLevel="0" max="2" min="1" style="0" width="25.16"/>
    <col collapsed="false" customWidth="true" hidden="false" outlineLevel="0" max="4" min="3" style="0" width="12.17"/>
    <col collapsed="false" customWidth="true" hidden="false" outlineLevel="0" max="5" min="5" style="0" width="10.5"/>
    <col collapsed="false" customWidth="true" hidden="false" outlineLevel="0" max="6" min="6" style="0" width="11.16"/>
    <col collapsed="false" customWidth="true" hidden="false" outlineLevel="0" max="7" min="7" style="0" width="10.5"/>
    <col collapsed="false" customWidth="true" hidden="false" outlineLevel="0" max="8" min="8" style="0" width="11.16"/>
    <col collapsed="false" customWidth="true" hidden="false" outlineLevel="0" max="26" min="9" style="0" width="8.8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  <c r="G3" s="4"/>
      <c r="H3" s="4"/>
      <c r="I3" s="4"/>
      <c r="J3" s="4"/>
      <c r="K3" s="4"/>
      <c r="L3" s="4"/>
      <c r="M3" s="4"/>
      <c r="N3" s="4"/>
      <c r="O3" s="5"/>
    </row>
    <row r="4" customFormat="false" ht="12.75" hidden="false" customHeight="true" outlineLevel="0" collapsed="false">
      <c r="A4" s="6"/>
      <c r="B4" s="7"/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9" t="s">
        <v>16</v>
      </c>
    </row>
    <row r="5" customFormat="false" ht="12.75" hidden="false" customHeight="true" outlineLevel="0" collapsed="false">
      <c r="A5" s="6"/>
      <c r="B5" s="7"/>
      <c r="C5" s="10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I5" s="11" t="s">
        <v>23</v>
      </c>
      <c r="J5" s="11" t="s">
        <v>24</v>
      </c>
      <c r="K5" s="11" t="s">
        <v>25</v>
      </c>
      <c r="L5" s="11" t="s">
        <v>26</v>
      </c>
      <c r="M5" s="11" t="s">
        <v>27</v>
      </c>
      <c r="N5" s="11" t="s">
        <v>15</v>
      </c>
      <c r="O5" s="12"/>
    </row>
    <row r="6" customFormat="false" ht="12.75" hidden="false" customHeight="true" outlineLevel="0" collapsed="false">
      <c r="A6" s="13" t="s">
        <v>28</v>
      </c>
      <c r="B6" s="14" t="s">
        <v>29</v>
      </c>
      <c r="C6" s="15" t="n">
        <v>2</v>
      </c>
      <c r="D6" s="16" t="n">
        <v>4.9</v>
      </c>
      <c r="E6" s="16" t="n">
        <v>5.5</v>
      </c>
      <c r="F6" s="16" t="n">
        <v>2</v>
      </c>
      <c r="G6" s="16" t="n">
        <v>3</v>
      </c>
      <c r="H6" s="16" t="n">
        <v>3.5</v>
      </c>
      <c r="I6" s="16" t="n">
        <v>3.2</v>
      </c>
      <c r="J6" s="16" t="n">
        <v>2.7</v>
      </c>
      <c r="K6" s="16" t="n">
        <v>10</v>
      </c>
      <c r="L6" s="16" t="n">
        <v>6</v>
      </c>
      <c r="M6" s="16" t="n">
        <v>5.5</v>
      </c>
      <c r="N6" s="16" t="s">
        <v>15</v>
      </c>
      <c r="O6" s="17"/>
    </row>
    <row r="7" customFormat="false" ht="12.75" hidden="false" customHeight="true" outlineLevel="0" collapsed="false">
      <c r="A7" s="18" t="n">
        <v>0</v>
      </c>
      <c r="B7" s="19" t="s">
        <v>30</v>
      </c>
      <c r="C7" s="20"/>
      <c r="D7" s="21"/>
      <c r="E7" s="20"/>
      <c r="F7" s="21"/>
      <c r="G7" s="20" t="n">
        <v>2</v>
      </c>
      <c r="H7" s="21"/>
      <c r="I7" s="20"/>
      <c r="J7" s="21"/>
      <c r="K7" s="20" t="n">
        <v>8</v>
      </c>
      <c r="L7" s="21" t="n">
        <v>15</v>
      </c>
      <c r="M7" s="20"/>
      <c r="N7" s="21"/>
      <c r="O7" s="22" t="n">
        <v>25</v>
      </c>
    </row>
    <row r="8" customFormat="false" ht="12.75" hidden="false" customHeight="true" outlineLevel="0" collapsed="false">
      <c r="A8" s="23"/>
      <c r="B8" s="24" t="s">
        <v>31</v>
      </c>
      <c r="C8" s="25"/>
      <c r="D8" s="26"/>
      <c r="E8" s="25"/>
      <c r="F8" s="26" t="n">
        <v>2</v>
      </c>
      <c r="G8" s="25"/>
      <c r="H8" s="26"/>
      <c r="I8" s="25"/>
      <c r="J8" s="26"/>
      <c r="K8" s="25"/>
      <c r="L8" s="26" t="n">
        <v>1</v>
      </c>
      <c r="M8" s="25"/>
      <c r="N8" s="26"/>
      <c r="O8" s="27" t="n">
        <v>3</v>
      </c>
    </row>
    <row r="9" customFormat="false" ht="12.75" hidden="false" customHeight="true" outlineLevel="0" collapsed="false">
      <c r="A9" s="23"/>
      <c r="B9" s="24" t="s">
        <v>32</v>
      </c>
      <c r="C9" s="25"/>
      <c r="D9" s="26"/>
      <c r="E9" s="25"/>
      <c r="F9" s="26"/>
      <c r="G9" s="25"/>
      <c r="H9" s="26"/>
      <c r="I9" s="25"/>
      <c r="J9" s="26"/>
      <c r="K9" s="25" t="n">
        <v>1</v>
      </c>
      <c r="L9" s="26"/>
      <c r="M9" s="25"/>
      <c r="N9" s="26"/>
      <c r="O9" s="27" t="n">
        <v>1</v>
      </c>
    </row>
    <row r="10" customFormat="false" ht="12.75" hidden="false" customHeight="true" outlineLevel="0" collapsed="false">
      <c r="A10" s="23"/>
      <c r="B10" s="24" t="s">
        <v>33</v>
      </c>
      <c r="C10" s="25"/>
      <c r="D10" s="26" t="n">
        <v>200</v>
      </c>
      <c r="E10" s="25"/>
      <c r="F10" s="26" t="n">
        <v>75</v>
      </c>
      <c r="G10" s="25"/>
      <c r="H10" s="26"/>
      <c r="I10" s="25"/>
      <c r="J10" s="26"/>
      <c r="K10" s="25"/>
      <c r="L10" s="26"/>
      <c r="M10" s="25"/>
      <c r="N10" s="26"/>
      <c r="O10" s="27" t="n">
        <v>275</v>
      </c>
    </row>
    <row r="11" customFormat="false" ht="12.75" hidden="false" customHeight="true" outlineLevel="0" collapsed="false">
      <c r="A11" s="23"/>
      <c r="B11" s="24" t="s">
        <v>34</v>
      </c>
      <c r="C11" s="25"/>
      <c r="D11" s="26"/>
      <c r="E11" s="25"/>
      <c r="F11" s="26"/>
      <c r="G11" s="25" t="n">
        <v>1</v>
      </c>
      <c r="H11" s="26"/>
      <c r="I11" s="25"/>
      <c r="J11" s="26"/>
      <c r="K11" s="25"/>
      <c r="L11" s="26"/>
      <c r="M11" s="25"/>
      <c r="N11" s="26"/>
      <c r="O11" s="27" t="n">
        <v>1</v>
      </c>
    </row>
    <row r="12" customFormat="false" ht="12.75" hidden="false" customHeight="true" outlineLevel="0" collapsed="false">
      <c r="A12" s="23"/>
      <c r="B12" s="24" t="s">
        <v>35</v>
      </c>
      <c r="C12" s="25" t="n">
        <v>0</v>
      </c>
      <c r="D12" s="26" t="n">
        <v>0</v>
      </c>
      <c r="E12" s="25" t="n">
        <v>0</v>
      </c>
      <c r="F12" s="26" t="n">
        <v>0</v>
      </c>
      <c r="G12" s="25" t="n">
        <v>0</v>
      </c>
      <c r="H12" s="26" t="n">
        <v>0</v>
      </c>
      <c r="I12" s="25" t="n">
        <v>0</v>
      </c>
      <c r="J12" s="26" t="n">
        <v>0</v>
      </c>
      <c r="K12" s="25" t="n">
        <v>0</v>
      </c>
      <c r="L12" s="26" t="n">
        <v>0</v>
      </c>
      <c r="M12" s="25" t="n">
        <v>0</v>
      </c>
      <c r="N12" s="26"/>
      <c r="O12" s="27" t="n">
        <v>0</v>
      </c>
    </row>
    <row r="13" customFormat="false" ht="12.75" hidden="false" customHeight="true" outlineLevel="0" collapsed="false">
      <c r="A13" s="23"/>
      <c r="B13" s="24" t="s">
        <v>36</v>
      </c>
      <c r="C13" s="25"/>
      <c r="D13" s="26"/>
      <c r="E13" s="25"/>
      <c r="F13" s="26"/>
      <c r="G13" s="25" t="n">
        <v>2</v>
      </c>
      <c r="H13" s="26"/>
      <c r="I13" s="25"/>
      <c r="J13" s="26"/>
      <c r="K13" s="25"/>
      <c r="L13" s="26"/>
      <c r="M13" s="25"/>
      <c r="N13" s="26"/>
      <c r="O13" s="27" t="n">
        <v>2</v>
      </c>
    </row>
    <row r="14" customFormat="false" ht="12.75" hidden="false" customHeight="true" outlineLevel="0" collapsed="false">
      <c r="A14" s="23"/>
      <c r="B14" s="24" t="s">
        <v>37</v>
      </c>
      <c r="C14" s="25"/>
      <c r="D14" s="26" t="n">
        <v>1</v>
      </c>
      <c r="E14" s="25"/>
      <c r="F14" s="26"/>
      <c r="G14" s="25"/>
      <c r="H14" s="26"/>
      <c r="I14" s="25"/>
      <c r="J14" s="26"/>
      <c r="K14" s="25"/>
      <c r="L14" s="26"/>
      <c r="M14" s="25"/>
      <c r="N14" s="26"/>
      <c r="O14" s="27" t="n">
        <v>1</v>
      </c>
    </row>
    <row r="15" customFormat="false" ht="12.75" hidden="false" customHeight="true" outlineLevel="0" collapsed="false">
      <c r="A15" s="23"/>
      <c r="B15" s="24" t="s">
        <v>38</v>
      </c>
      <c r="C15" s="25"/>
      <c r="D15" s="26"/>
      <c r="E15" s="25"/>
      <c r="F15" s="26" t="n">
        <v>1</v>
      </c>
      <c r="G15" s="25"/>
      <c r="H15" s="26"/>
      <c r="I15" s="25"/>
      <c r="J15" s="26"/>
      <c r="K15" s="25"/>
      <c r="L15" s="26"/>
      <c r="M15" s="25"/>
      <c r="N15" s="26"/>
      <c r="O15" s="27" t="n">
        <v>1</v>
      </c>
    </row>
    <row r="16" customFormat="false" ht="12.75" hidden="false" customHeight="true" outlineLevel="0" collapsed="false">
      <c r="A16" s="23"/>
      <c r="B16" s="24" t="s">
        <v>39</v>
      </c>
      <c r="C16" s="25"/>
      <c r="D16" s="26"/>
      <c r="E16" s="25" t="n">
        <v>1</v>
      </c>
      <c r="F16" s="26" t="n">
        <v>8</v>
      </c>
      <c r="G16" s="25" t="n">
        <v>2</v>
      </c>
      <c r="H16" s="26" t="n">
        <v>7</v>
      </c>
      <c r="I16" s="25"/>
      <c r="J16" s="26"/>
      <c r="K16" s="25" t="n">
        <v>2</v>
      </c>
      <c r="L16" s="26" t="n">
        <v>3</v>
      </c>
      <c r="M16" s="25" t="n">
        <v>1</v>
      </c>
      <c r="N16" s="26"/>
      <c r="O16" s="27" t="n">
        <v>24</v>
      </c>
    </row>
    <row r="17" customFormat="false" ht="12.75" hidden="false" customHeight="true" outlineLevel="0" collapsed="false">
      <c r="A17" s="23"/>
      <c r="B17" s="24" t="s">
        <v>40</v>
      </c>
      <c r="C17" s="25"/>
      <c r="D17" s="26" t="n">
        <v>1</v>
      </c>
      <c r="E17" s="25"/>
      <c r="F17" s="26"/>
      <c r="G17" s="25"/>
      <c r="H17" s="26"/>
      <c r="I17" s="25"/>
      <c r="J17" s="26"/>
      <c r="K17" s="25"/>
      <c r="L17" s="26"/>
      <c r="M17" s="25"/>
      <c r="N17" s="26"/>
      <c r="O17" s="27" t="n">
        <v>1</v>
      </c>
    </row>
    <row r="18" customFormat="false" ht="12.75" hidden="false" customHeight="true" outlineLevel="0" collapsed="false">
      <c r="A18" s="23"/>
      <c r="B18" s="24" t="s">
        <v>41</v>
      </c>
      <c r="C18" s="25"/>
      <c r="D18" s="26"/>
      <c r="E18" s="25" t="n">
        <v>1</v>
      </c>
      <c r="F18" s="26"/>
      <c r="G18" s="25"/>
      <c r="H18" s="26"/>
      <c r="I18" s="25"/>
      <c r="J18" s="26"/>
      <c r="K18" s="25"/>
      <c r="L18" s="26"/>
      <c r="M18" s="25"/>
      <c r="N18" s="26"/>
      <c r="O18" s="27" t="n">
        <v>1</v>
      </c>
    </row>
    <row r="19" customFormat="false" ht="12.75" hidden="false" customHeight="true" outlineLevel="0" collapsed="false">
      <c r="A19" s="23"/>
      <c r="B19" s="24" t="s">
        <v>42</v>
      </c>
      <c r="C19" s="25"/>
      <c r="D19" s="26"/>
      <c r="E19" s="25"/>
      <c r="F19" s="26"/>
      <c r="G19" s="25"/>
      <c r="H19" s="26"/>
      <c r="I19" s="25"/>
      <c r="J19" s="26"/>
      <c r="K19" s="25" t="n">
        <v>0</v>
      </c>
      <c r="L19" s="26"/>
      <c r="M19" s="25"/>
      <c r="N19" s="26"/>
      <c r="O19" s="27" t="n">
        <v>0</v>
      </c>
    </row>
    <row r="20" customFormat="false" ht="12.75" hidden="false" customHeight="true" outlineLevel="0" collapsed="false">
      <c r="A20" s="23"/>
      <c r="B20" s="24" t="s">
        <v>43</v>
      </c>
      <c r="C20" s="25"/>
      <c r="D20" s="26"/>
      <c r="E20" s="25"/>
      <c r="F20" s="26"/>
      <c r="G20" s="25"/>
      <c r="H20" s="26"/>
      <c r="I20" s="25"/>
      <c r="J20" s="26"/>
      <c r="K20" s="25" t="n">
        <v>6</v>
      </c>
      <c r="L20" s="26"/>
      <c r="M20" s="25"/>
      <c r="N20" s="26"/>
      <c r="O20" s="27" t="n">
        <v>6</v>
      </c>
    </row>
    <row r="21" customFormat="false" ht="12.75" hidden="false" customHeight="true" outlineLevel="0" collapsed="false">
      <c r="A21" s="23"/>
      <c r="B21" s="24" t="s">
        <v>44</v>
      </c>
      <c r="C21" s="25"/>
      <c r="D21" s="26"/>
      <c r="E21" s="25"/>
      <c r="F21" s="26"/>
      <c r="G21" s="25"/>
      <c r="H21" s="26"/>
      <c r="I21" s="25"/>
      <c r="J21" s="26" t="n">
        <v>1</v>
      </c>
      <c r="K21" s="25"/>
      <c r="L21" s="26"/>
      <c r="M21" s="25"/>
      <c r="N21" s="26"/>
      <c r="O21" s="27" t="n">
        <v>1</v>
      </c>
    </row>
    <row r="22" customFormat="false" ht="12.75" hidden="false" customHeight="true" outlineLevel="0" collapsed="false">
      <c r="A22" s="23"/>
      <c r="B22" s="24" t="s">
        <v>45</v>
      </c>
      <c r="C22" s="25"/>
      <c r="D22" s="26" t="n">
        <v>1</v>
      </c>
      <c r="E22" s="25"/>
      <c r="F22" s="26"/>
      <c r="G22" s="25"/>
      <c r="H22" s="26"/>
      <c r="I22" s="25"/>
      <c r="J22" s="26"/>
      <c r="K22" s="25" t="n">
        <v>1</v>
      </c>
      <c r="L22" s="26"/>
      <c r="M22" s="25"/>
      <c r="N22" s="26"/>
      <c r="O22" s="27" t="n">
        <v>2</v>
      </c>
    </row>
    <row r="23" customFormat="false" ht="12.75" hidden="false" customHeight="true" outlineLevel="0" collapsed="false">
      <c r="A23" s="28"/>
      <c r="B23" s="29" t="s">
        <v>46</v>
      </c>
      <c r="C23" s="30"/>
      <c r="D23" s="31"/>
      <c r="E23" s="30"/>
      <c r="F23" s="31"/>
      <c r="G23" s="30"/>
      <c r="H23" s="31"/>
      <c r="I23" s="30"/>
      <c r="J23" s="31" t="n">
        <v>1</v>
      </c>
      <c r="K23" s="30"/>
      <c r="L23" s="31"/>
      <c r="M23" s="30"/>
      <c r="N23" s="31"/>
      <c r="O23" s="32" t="n">
        <v>1</v>
      </c>
    </row>
    <row r="24" customFormat="false" ht="12.75" hidden="false" customHeight="true" outlineLevel="0" collapsed="false">
      <c r="A24" s="18" t="n">
        <v>1</v>
      </c>
      <c r="B24" s="19" t="s">
        <v>30</v>
      </c>
      <c r="C24" s="21" t="n">
        <v>23</v>
      </c>
      <c r="D24" s="20" t="n">
        <v>11</v>
      </c>
      <c r="E24" s="21"/>
      <c r="F24" s="20" t="n">
        <v>18</v>
      </c>
      <c r="G24" s="21"/>
      <c r="H24" s="20"/>
      <c r="I24" s="21"/>
      <c r="J24" s="20"/>
      <c r="K24" s="21"/>
      <c r="L24" s="20"/>
      <c r="M24" s="21"/>
      <c r="N24" s="20"/>
      <c r="O24" s="22" t="n">
        <v>52</v>
      </c>
    </row>
    <row r="25" customFormat="false" ht="12.75" hidden="false" customHeight="true" outlineLevel="0" collapsed="false">
      <c r="A25" s="23"/>
      <c r="B25" s="24" t="s">
        <v>47</v>
      </c>
      <c r="C25" s="26"/>
      <c r="D25" s="25"/>
      <c r="E25" s="26"/>
      <c r="F25" s="25"/>
      <c r="G25" s="26"/>
      <c r="H25" s="25"/>
      <c r="I25" s="26"/>
      <c r="J25" s="25"/>
      <c r="K25" s="26"/>
      <c r="L25" s="25"/>
      <c r="M25" s="26" t="n">
        <v>1</v>
      </c>
      <c r="N25" s="25"/>
      <c r="O25" s="27" t="n">
        <v>1</v>
      </c>
    </row>
    <row r="26" customFormat="false" ht="12.75" hidden="false" customHeight="true" outlineLevel="0" collapsed="false">
      <c r="A26" s="23"/>
      <c r="B26" s="24" t="s">
        <v>31</v>
      </c>
      <c r="C26" s="26" t="n">
        <v>1</v>
      </c>
      <c r="D26" s="25"/>
      <c r="E26" s="26"/>
      <c r="F26" s="25" t="n">
        <v>1</v>
      </c>
      <c r="G26" s="26" t="n">
        <v>9</v>
      </c>
      <c r="H26" s="25" t="n">
        <v>18</v>
      </c>
      <c r="I26" s="26"/>
      <c r="J26" s="25" t="n">
        <v>3</v>
      </c>
      <c r="K26" s="26"/>
      <c r="L26" s="25" t="n">
        <v>5</v>
      </c>
      <c r="M26" s="26" t="n">
        <v>61</v>
      </c>
      <c r="N26" s="25"/>
      <c r="O26" s="27" t="n">
        <v>98</v>
      </c>
    </row>
    <row r="27" customFormat="false" ht="12.75" hidden="false" customHeight="true" outlineLevel="0" collapsed="false">
      <c r="A27" s="23"/>
      <c r="B27" s="24" t="s">
        <v>34</v>
      </c>
      <c r="C27" s="26" t="n">
        <v>7</v>
      </c>
      <c r="D27" s="25"/>
      <c r="E27" s="26"/>
      <c r="F27" s="25" t="n">
        <v>8</v>
      </c>
      <c r="G27" s="26"/>
      <c r="H27" s="25" t="n">
        <v>19</v>
      </c>
      <c r="I27" s="26"/>
      <c r="J27" s="25" t="n">
        <v>4</v>
      </c>
      <c r="K27" s="26"/>
      <c r="L27" s="25" t="n">
        <v>6</v>
      </c>
      <c r="M27" s="26" t="n">
        <v>1</v>
      </c>
      <c r="N27" s="25"/>
      <c r="O27" s="27" t="n">
        <v>45</v>
      </c>
    </row>
    <row r="28" customFormat="false" ht="12.75" hidden="false" customHeight="true" outlineLevel="0" collapsed="false">
      <c r="A28" s="23"/>
      <c r="B28" s="24" t="s">
        <v>36</v>
      </c>
      <c r="C28" s="26" t="n">
        <v>3</v>
      </c>
      <c r="D28" s="25"/>
      <c r="E28" s="26"/>
      <c r="F28" s="25"/>
      <c r="G28" s="26"/>
      <c r="H28" s="25"/>
      <c r="I28" s="26"/>
      <c r="J28" s="25"/>
      <c r="K28" s="26"/>
      <c r="L28" s="25"/>
      <c r="M28" s="26"/>
      <c r="N28" s="25"/>
      <c r="O28" s="27" t="n">
        <v>3</v>
      </c>
    </row>
    <row r="29" customFormat="false" ht="12.75" hidden="false" customHeight="true" outlineLevel="0" collapsed="false">
      <c r="A29" s="23"/>
      <c r="B29" s="24" t="s">
        <v>48</v>
      </c>
      <c r="C29" s="26" t="n">
        <v>1</v>
      </c>
      <c r="D29" s="25"/>
      <c r="E29" s="26"/>
      <c r="F29" s="25"/>
      <c r="G29" s="26"/>
      <c r="H29" s="25"/>
      <c r="I29" s="26"/>
      <c r="J29" s="25"/>
      <c r="K29" s="26"/>
      <c r="L29" s="25"/>
      <c r="M29" s="26"/>
      <c r="N29" s="25"/>
      <c r="O29" s="27" t="n">
        <v>1</v>
      </c>
    </row>
    <row r="30" customFormat="false" ht="12.75" hidden="false" customHeight="true" outlineLevel="0" collapsed="false">
      <c r="A30" s="23"/>
      <c r="B30" s="24" t="s">
        <v>39</v>
      </c>
      <c r="C30" s="26" t="n">
        <v>16</v>
      </c>
      <c r="D30" s="25" t="n">
        <v>10</v>
      </c>
      <c r="E30" s="26" t="n">
        <v>3</v>
      </c>
      <c r="F30" s="25" t="n">
        <v>9</v>
      </c>
      <c r="G30" s="26" t="n">
        <v>18</v>
      </c>
      <c r="H30" s="25" t="n">
        <v>19</v>
      </c>
      <c r="I30" s="26" t="n">
        <v>16</v>
      </c>
      <c r="J30" s="25" t="n">
        <v>12</v>
      </c>
      <c r="K30" s="26" t="n">
        <v>1</v>
      </c>
      <c r="L30" s="25" t="n">
        <v>3</v>
      </c>
      <c r="M30" s="26" t="n">
        <v>1</v>
      </c>
      <c r="N30" s="25"/>
      <c r="O30" s="27" t="n">
        <v>108</v>
      </c>
    </row>
    <row r="31" customFormat="false" ht="12.75" hidden="false" customHeight="true" outlineLevel="0" collapsed="false">
      <c r="A31" s="23"/>
      <c r="B31" s="24" t="s">
        <v>49</v>
      </c>
      <c r="C31" s="26"/>
      <c r="D31" s="25"/>
      <c r="E31" s="26"/>
      <c r="F31" s="25"/>
      <c r="G31" s="26"/>
      <c r="H31" s="25" t="n">
        <v>1</v>
      </c>
      <c r="I31" s="26"/>
      <c r="J31" s="25"/>
      <c r="K31" s="26"/>
      <c r="L31" s="25" t="n">
        <v>1</v>
      </c>
      <c r="M31" s="26"/>
      <c r="N31" s="25"/>
      <c r="O31" s="27" t="n">
        <v>2</v>
      </c>
    </row>
    <row r="32" customFormat="false" ht="12.75" hidden="false" customHeight="true" outlineLevel="0" collapsed="false">
      <c r="A32" s="23"/>
      <c r="B32" s="24" t="s">
        <v>50</v>
      </c>
      <c r="C32" s="26"/>
      <c r="D32" s="25" t="n">
        <v>1</v>
      </c>
      <c r="E32" s="26"/>
      <c r="F32" s="25"/>
      <c r="G32" s="26"/>
      <c r="H32" s="25"/>
      <c r="I32" s="26"/>
      <c r="J32" s="25"/>
      <c r="K32" s="26"/>
      <c r="L32" s="25"/>
      <c r="M32" s="26"/>
      <c r="N32" s="25"/>
      <c r="O32" s="27" t="n">
        <v>1</v>
      </c>
    </row>
    <row r="33" customFormat="false" ht="12.75" hidden="false" customHeight="true" outlineLevel="0" collapsed="false">
      <c r="A33" s="23"/>
      <c r="B33" s="24" t="s">
        <v>40</v>
      </c>
      <c r="C33" s="26"/>
      <c r="D33" s="25" t="n">
        <v>1</v>
      </c>
      <c r="E33" s="26"/>
      <c r="F33" s="25"/>
      <c r="G33" s="26"/>
      <c r="H33" s="25"/>
      <c r="I33" s="26"/>
      <c r="J33" s="25"/>
      <c r="K33" s="26"/>
      <c r="L33" s="25"/>
      <c r="M33" s="26"/>
      <c r="N33" s="25"/>
      <c r="O33" s="27" t="n">
        <v>1</v>
      </c>
    </row>
    <row r="34" customFormat="false" ht="12.75" hidden="false" customHeight="true" outlineLevel="0" collapsed="false">
      <c r="A34" s="23"/>
      <c r="B34" s="24" t="s">
        <v>51</v>
      </c>
      <c r="C34" s="26"/>
      <c r="D34" s="25"/>
      <c r="E34" s="26"/>
      <c r="F34" s="25"/>
      <c r="G34" s="26"/>
      <c r="H34" s="25"/>
      <c r="I34" s="26"/>
      <c r="J34" s="25" t="n">
        <v>4</v>
      </c>
      <c r="K34" s="26"/>
      <c r="L34" s="25"/>
      <c r="M34" s="26"/>
      <c r="N34" s="25"/>
      <c r="O34" s="27" t="n">
        <v>4</v>
      </c>
    </row>
    <row r="35" customFormat="false" ht="12.75" hidden="false" customHeight="true" outlineLevel="0" collapsed="false">
      <c r="A35" s="23"/>
      <c r="B35" s="24" t="s">
        <v>52</v>
      </c>
      <c r="C35" s="26" t="n">
        <v>7</v>
      </c>
      <c r="D35" s="25" t="n">
        <v>1</v>
      </c>
      <c r="E35" s="26"/>
      <c r="F35" s="25"/>
      <c r="G35" s="26" t="n">
        <v>10</v>
      </c>
      <c r="H35" s="25" t="n">
        <v>8</v>
      </c>
      <c r="I35" s="26" t="n">
        <v>2</v>
      </c>
      <c r="J35" s="25" t="n">
        <v>3</v>
      </c>
      <c r="K35" s="26"/>
      <c r="L35" s="25"/>
      <c r="M35" s="26" t="n">
        <v>3</v>
      </c>
      <c r="N35" s="25"/>
      <c r="O35" s="27" t="n">
        <v>34</v>
      </c>
    </row>
    <row r="36" customFormat="false" ht="12.75" hidden="false" customHeight="true" outlineLevel="0" collapsed="false">
      <c r="A36" s="23"/>
      <c r="B36" s="24" t="s">
        <v>53</v>
      </c>
      <c r="C36" s="26"/>
      <c r="D36" s="25"/>
      <c r="E36" s="26"/>
      <c r="F36" s="25"/>
      <c r="G36" s="26" t="n">
        <v>6</v>
      </c>
      <c r="H36" s="25"/>
      <c r="I36" s="26"/>
      <c r="J36" s="25" t="n">
        <v>1</v>
      </c>
      <c r="K36" s="26"/>
      <c r="L36" s="25"/>
      <c r="M36" s="26" t="n">
        <v>1</v>
      </c>
      <c r="N36" s="25"/>
      <c r="O36" s="27" t="n">
        <v>8</v>
      </c>
    </row>
    <row r="37" customFormat="false" ht="12.75" hidden="false" customHeight="true" outlineLevel="0" collapsed="false">
      <c r="A37" s="23"/>
      <c r="B37" s="24" t="s">
        <v>43</v>
      </c>
      <c r="C37" s="26"/>
      <c r="D37" s="25"/>
      <c r="E37" s="26" t="n">
        <v>1</v>
      </c>
      <c r="F37" s="25"/>
      <c r="G37" s="26" t="n">
        <v>27</v>
      </c>
      <c r="H37" s="25" t="n">
        <v>8</v>
      </c>
      <c r="I37" s="26" t="n">
        <v>1</v>
      </c>
      <c r="J37" s="25" t="n">
        <v>7</v>
      </c>
      <c r="K37" s="26" t="n">
        <v>4</v>
      </c>
      <c r="L37" s="25" t="n">
        <v>2</v>
      </c>
      <c r="M37" s="26" t="n">
        <v>14</v>
      </c>
      <c r="N37" s="25"/>
      <c r="O37" s="27" t="n">
        <v>64</v>
      </c>
    </row>
    <row r="38" customFormat="false" ht="12.75" hidden="false" customHeight="true" outlineLevel="0" collapsed="false">
      <c r="A38" s="23"/>
      <c r="B38" s="24" t="s">
        <v>44</v>
      </c>
      <c r="C38" s="26"/>
      <c r="D38" s="25"/>
      <c r="E38" s="26"/>
      <c r="F38" s="25"/>
      <c r="G38" s="26"/>
      <c r="H38" s="25"/>
      <c r="I38" s="26"/>
      <c r="J38" s="25" t="n">
        <v>1</v>
      </c>
      <c r="K38" s="26"/>
      <c r="L38" s="25"/>
      <c r="M38" s="26" t="n">
        <v>18</v>
      </c>
      <c r="N38" s="25"/>
      <c r="O38" s="27" t="n">
        <v>19</v>
      </c>
    </row>
    <row r="39" customFormat="false" ht="12.75" hidden="false" customHeight="true" outlineLevel="0" collapsed="false">
      <c r="A39" s="23"/>
      <c r="B39" s="24" t="s">
        <v>54</v>
      </c>
      <c r="C39" s="26"/>
      <c r="D39" s="25"/>
      <c r="E39" s="26"/>
      <c r="F39" s="25"/>
      <c r="G39" s="26" t="n">
        <v>2</v>
      </c>
      <c r="H39" s="25" t="n">
        <v>1</v>
      </c>
      <c r="I39" s="26"/>
      <c r="J39" s="25"/>
      <c r="K39" s="26"/>
      <c r="L39" s="25"/>
      <c r="M39" s="26"/>
      <c r="N39" s="25"/>
      <c r="O39" s="27" t="n">
        <v>3</v>
      </c>
    </row>
    <row r="40" customFormat="false" ht="12.75" hidden="false" customHeight="true" outlineLevel="0" collapsed="false">
      <c r="A40" s="23"/>
      <c r="B40" s="24" t="s">
        <v>45</v>
      </c>
      <c r="C40" s="26" t="n">
        <v>5</v>
      </c>
      <c r="D40" s="25"/>
      <c r="E40" s="26"/>
      <c r="F40" s="25"/>
      <c r="G40" s="26" t="n">
        <v>2</v>
      </c>
      <c r="H40" s="25"/>
      <c r="I40" s="26"/>
      <c r="J40" s="25" t="n">
        <v>2</v>
      </c>
      <c r="K40" s="26"/>
      <c r="L40" s="25"/>
      <c r="M40" s="26" t="n">
        <v>2</v>
      </c>
      <c r="N40" s="25"/>
      <c r="O40" s="27" t="n">
        <v>11</v>
      </c>
    </row>
    <row r="41" customFormat="false" ht="12.75" hidden="false" customHeight="true" outlineLevel="0" collapsed="false">
      <c r="A41" s="23"/>
      <c r="B41" s="24" t="s">
        <v>55</v>
      </c>
      <c r="C41" s="26"/>
      <c r="D41" s="25"/>
      <c r="E41" s="26"/>
      <c r="F41" s="25"/>
      <c r="G41" s="26"/>
      <c r="H41" s="25" t="n">
        <v>2</v>
      </c>
      <c r="I41" s="26"/>
      <c r="J41" s="25"/>
      <c r="K41" s="26"/>
      <c r="L41" s="25"/>
      <c r="M41" s="26"/>
      <c r="N41" s="25"/>
      <c r="O41" s="27" t="n">
        <v>2</v>
      </c>
    </row>
    <row r="42" customFormat="false" ht="12.75" hidden="false" customHeight="true" outlineLevel="0" collapsed="false">
      <c r="A42" s="28"/>
      <c r="B42" s="29" t="s">
        <v>56</v>
      </c>
      <c r="C42" s="31"/>
      <c r="D42" s="30"/>
      <c r="E42" s="31"/>
      <c r="F42" s="30"/>
      <c r="G42" s="31"/>
      <c r="H42" s="30"/>
      <c r="I42" s="31"/>
      <c r="J42" s="30"/>
      <c r="K42" s="31" t="n">
        <v>1</v>
      </c>
      <c r="L42" s="30"/>
      <c r="M42" s="31"/>
      <c r="N42" s="30"/>
      <c r="O42" s="32" t="n">
        <v>1</v>
      </c>
    </row>
    <row r="43" customFormat="false" ht="12.75" hidden="false" customHeight="true" outlineLevel="0" collapsed="false">
      <c r="A43" s="18" t="n">
        <v>2</v>
      </c>
      <c r="B43" s="19" t="s">
        <v>57</v>
      </c>
      <c r="C43" s="20" t="n">
        <v>32</v>
      </c>
      <c r="D43" s="21" t="n">
        <v>5</v>
      </c>
      <c r="E43" s="20"/>
      <c r="F43" s="21" t="n">
        <v>2</v>
      </c>
      <c r="G43" s="20"/>
      <c r="H43" s="21" t="n">
        <v>3</v>
      </c>
      <c r="I43" s="20"/>
      <c r="J43" s="21"/>
      <c r="K43" s="20" t="n">
        <v>6</v>
      </c>
      <c r="L43" s="21"/>
      <c r="M43" s="20"/>
      <c r="N43" s="21"/>
      <c r="O43" s="22" t="n">
        <v>48</v>
      </c>
    </row>
    <row r="44" customFormat="false" ht="12.75" hidden="false" customHeight="true" outlineLevel="0" collapsed="false">
      <c r="A44" s="23"/>
      <c r="B44" s="24" t="s">
        <v>58</v>
      </c>
      <c r="C44" s="25"/>
      <c r="D44" s="26" t="n">
        <v>6</v>
      </c>
      <c r="E44" s="25"/>
      <c r="F44" s="26"/>
      <c r="G44" s="25"/>
      <c r="H44" s="26"/>
      <c r="I44" s="25"/>
      <c r="J44" s="26"/>
      <c r="K44" s="25"/>
      <c r="L44" s="26"/>
      <c r="M44" s="25"/>
      <c r="N44" s="26"/>
      <c r="O44" s="27" t="n">
        <v>6</v>
      </c>
    </row>
    <row r="45" customFormat="false" ht="12.75" hidden="false" customHeight="true" outlineLevel="0" collapsed="false">
      <c r="A45" s="23"/>
      <c r="B45" s="24" t="s">
        <v>59</v>
      </c>
      <c r="C45" s="25"/>
      <c r="D45" s="26" t="n">
        <v>1</v>
      </c>
      <c r="E45" s="25"/>
      <c r="F45" s="26"/>
      <c r="G45" s="25"/>
      <c r="H45" s="26"/>
      <c r="I45" s="25"/>
      <c r="J45" s="26" t="n">
        <v>1</v>
      </c>
      <c r="K45" s="25"/>
      <c r="L45" s="26"/>
      <c r="M45" s="25"/>
      <c r="N45" s="26"/>
      <c r="O45" s="27" t="n">
        <v>2</v>
      </c>
    </row>
    <row r="46" customFormat="false" ht="12.75" hidden="false" customHeight="true" outlineLevel="0" collapsed="false">
      <c r="A46" s="23"/>
      <c r="B46" s="24" t="s">
        <v>60</v>
      </c>
      <c r="C46" s="25" t="n">
        <v>5</v>
      </c>
      <c r="D46" s="26" t="n">
        <v>3</v>
      </c>
      <c r="E46" s="25" t="n">
        <v>49</v>
      </c>
      <c r="F46" s="26" t="n">
        <v>15</v>
      </c>
      <c r="G46" s="25"/>
      <c r="H46" s="26" t="n">
        <v>9</v>
      </c>
      <c r="I46" s="25" t="n">
        <v>4</v>
      </c>
      <c r="J46" s="26" t="n">
        <v>27</v>
      </c>
      <c r="K46" s="25" t="n">
        <v>0</v>
      </c>
      <c r="L46" s="26"/>
      <c r="M46" s="25" t="n">
        <v>4</v>
      </c>
      <c r="N46" s="26"/>
      <c r="O46" s="27" t="n">
        <v>116</v>
      </c>
    </row>
    <row r="47" customFormat="false" ht="12.75" hidden="false" customHeight="true" outlineLevel="0" collapsed="false">
      <c r="A47" s="23"/>
      <c r="B47" s="24" t="s">
        <v>61</v>
      </c>
      <c r="C47" s="25" t="n">
        <v>9</v>
      </c>
      <c r="D47" s="26" t="n">
        <v>11</v>
      </c>
      <c r="E47" s="25" t="n">
        <v>25</v>
      </c>
      <c r="F47" s="26" t="n">
        <v>7</v>
      </c>
      <c r="G47" s="25" t="n">
        <v>1</v>
      </c>
      <c r="H47" s="26"/>
      <c r="I47" s="25"/>
      <c r="J47" s="26"/>
      <c r="K47" s="25"/>
      <c r="L47" s="26"/>
      <c r="M47" s="25"/>
      <c r="N47" s="26"/>
      <c r="O47" s="27" t="n">
        <v>53</v>
      </c>
    </row>
    <row r="48" customFormat="false" ht="12.75" hidden="false" customHeight="true" outlineLevel="0" collapsed="false">
      <c r="A48" s="23"/>
      <c r="B48" s="24" t="s">
        <v>62</v>
      </c>
      <c r="C48" s="25" t="n">
        <v>1</v>
      </c>
      <c r="D48" s="26"/>
      <c r="E48" s="25"/>
      <c r="F48" s="26"/>
      <c r="G48" s="25" t="n">
        <v>1</v>
      </c>
      <c r="H48" s="26"/>
      <c r="I48" s="25"/>
      <c r="J48" s="26"/>
      <c r="K48" s="25"/>
      <c r="L48" s="26"/>
      <c r="M48" s="25"/>
      <c r="N48" s="26"/>
      <c r="O48" s="27" t="n">
        <v>2</v>
      </c>
    </row>
    <row r="49" customFormat="false" ht="12.75" hidden="false" customHeight="true" outlineLevel="0" collapsed="false">
      <c r="A49" s="23"/>
      <c r="B49" s="24" t="s">
        <v>63</v>
      </c>
      <c r="C49" s="25"/>
      <c r="D49" s="26"/>
      <c r="E49" s="25" t="n">
        <v>2</v>
      </c>
      <c r="F49" s="26"/>
      <c r="G49" s="25"/>
      <c r="H49" s="26"/>
      <c r="I49" s="25"/>
      <c r="J49" s="26"/>
      <c r="K49" s="25"/>
      <c r="L49" s="26"/>
      <c r="M49" s="25"/>
      <c r="N49" s="26"/>
      <c r="O49" s="27" t="n">
        <v>2</v>
      </c>
    </row>
    <row r="50" customFormat="false" ht="12.75" hidden="false" customHeight="true" outlineLevel="0" collapsed="false">
      <c r="A50" s="23"/>
      <c r="B50" s="24" t="s">
        <v>31</v>
      </c>
      <c r="C50" s="25"/>
      <c r="D50" s="26"/>
      <c r="E50" s="25"/>
      <c r="F50" s="26"/>
      <c r="G50" s="25" t="n">
        <v>1</v>
      </c>
      <c r="H50" s="26"/>
      <c r="I50" s="25"/>
      <c r="J50" s="26"/>
      <c r="K50" s="25"/>
      <c r="L50" s="26"/>
      <c r="M50" s="25"/>
      <c r="N50" s="26"/>
      <c r="O50" s="27" t="n">
        <v>1</v>
      </c>
    </row>
    <row r="51" customFormat="false" ht="12.75" hidden="false" customHeight="true" outlineLevel="0" collapsed="false">
      <c r="A51" s="23"/>
      <c r="B51" s="24" t="s">
        <v>64</v>
      </c>
      <c r="C51" s="25"/>
      <c r="D51" s="26" t="n">
        <v>4</v>
      </c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7" t="n">
        <v>4</v>
      </c>
    </row>
    <row r="52" customFormat="false" ht="12.75" hidden="false" customHeight="true" outlineLevel="0" collapsed="false">
      <c r="A52" s="23"/>
      <c r="B52" s="24" t="s">
        <v>32</v>
      </c>
      <c r="C52" s="25"/>
      <c r="D52" s="26"/>
      <c r="E52" s="25"/>
      <c r="F52" s="26" t="n">
        <v>2</v>
      </c>
      <c r="G52" s="25"/>
      <c r="H52" s="26" t="n">
        <v>2</v>
      </c>
      <c r="I52" s="25" t="n">
        <v>11</v>
      </c>
      <c r="J52" s="26"/>
      <c r="K52" s="25" t="n">
        <v>1</v>
      </c>
      <c r="L52" s="26"/>
      <c r="M52" s="25" t="n">
        <v>2</v>
      </c>
      <c r="N52" s="26"/>
      <c r="O52" s="27" t="n">
        <v>18</v>
      </c>
    </row>
    <row r="53" customFormat="false" ht="12.75" hidden="false" customHeight="true" outlineLevel="0" collapsed="false">
      <c r="A53" s="23"/>
      <c r="B53" s="24" t="s">
        <v>65</v>
      </c>
      <c r="C53" s="25" t="n">
        <v>6</v>
      </c>
      <c r="D53" s="26" t="n">
        <v>12</v>
      </c>
      <c r="E53" s="25" t="n">
        <v>1</v>
      </c>
      <c r="F53" s="26" t="n">
        <v>4</v>
      </c>
      <c r="G53" s="25" t="n">
        <v>1</v>
      </c>
      <c r="H53" s="26" t="n">
        <v>4</v>
      </c>
      <c r="I53" s="25"/>
      <c r="J53" s="26" t="n">
        <v>3</v>
      </c>
      <c r="K53" s="25"/>
      <c r="L53" s="26"/>
      <c r="M53" s="25" t="n">
        <v>3</v>
      </c>
      <c r="N53" s="26"/>
      <c r="O53" s="27" t="n">
        <v>34</v>
      </c>
    </row>
    <row r="54" customFormat="false" ht="12.75" hidden="false" customHeight="true" outlineLevel="0" collapsed="false">
      <c r="A54" s="23"/>
      <c r="B54" s="24" t="s">
        <v>66</v>
      </c>
      <c r="C54" s="25"/>
      <c r="D54" s="26" t="n">
        <v>1</v>
      </c>
      <c r="E54" s="25"/>
      <c r="F54" s="26"/>
      <c r="G54" s="25"/>
      <c r="H54" s="26"/>
      <c r="I54" s="25"/>
      <c r="J54" s="26"/>
      <c r="K54" s="25"/>
      <c r="L54" s="26"/>
      <c r="M54" s="25"/>
      <c r="N54" s="26"/>
      <c r="O54" s="27" t="n">
        <v>1</v>
      </c>
    </row>
    <row r="55" customFormat="false" ht="12.75" hidden="false" customHeight="true" outlineLevel="0" collapsed="false">
      <c r="A55" s="23"/>
      <c r="B55" s="24" t="s">
        <v>67</v>
      </c>
      <c r="C55" s="25"/>
      <c r="D55" s="26"/>
      <c r="E55" s="25"/>
      <c r="F55" s="26"/>
      <c r="G55" s="25"/>
      <c r="H55" s="26"/>
      <c r="I55" s="25"/>
      <c r="J55" s="26"/>
      <c r="K55" s="25" t="n">
        <v>1</v>
      </c>
      <c r="L55" s="26"/>
      <c r="M55" s="25"/>
      <c r="N55" s="26"/>
      <c r="O55" s="27" t="n">
        <v>1</v>
      </c>
    </row>
    <row r="56" customFormat="false" ht="12.75" hidden="false" customHeight="true" outlineLevel="0" collapsed="false">
      <c r="A56" s="23"/>
      <c r="B56" s="24" t="s">
        <v>68</v>
      </c>
      <c r="C56" s="25" t="n">
        <v>1</v>
      </c>
      <c r="D56" s="26"/>
      <c r="E56" s="25"/>
      <c r="F56" s="26"/>
      <c r="G56" s="25"/>
      <c r="H56" s="26"/>
      <c r="I56" s="25"/>
      <c r="J56" s="26"/>
      <c r="K56" s="25"/>
      <c r="L56" s="26"/>
      <c r="M56" s="25"/>
      <c r="N56" s="26"/>
      <c r="O56" s="27" t="n">
        <v>1</v>
      </c>
    </row>
    <row r="57" customFormat="false" ht="12.75" hidden="false" customHeight="true" outlineLevel="0" collapsed="false">
      <c r="A57" s="23"/>
      <c r="B57" s="24" t="s">
        <v>69</v>
      </c>
      <c r="C57" s="25" t="n">
        <v>2</v>
      </c>
      <c r="D57" s="26"/>
      <c r="E57" s="25" t="n">
        <v>5</v>
      </c>
      <c r="F57" s="26" t="n">
        <v>10</v>
      </c>
      <c r="G57" s="25"/>
      <c r="H57" s="26" t="n">
        <v>1</v>
      </c>
      <c r="I57" s="25" t="n">
        <v>2</v>
      </c>
      <c r="J57" s="26"/>
      <c r="K57" s="25" t="n">
        <v>1</v>
      </c>
      <c r="L57" s="26" t="n">
        <v>2</v>
      </c>
      <c r="M57" s="25"/>
      <c r="N57" s="26"/>
      <c r="O57" s="27" t="n">
        <v>23</v>
      </c>
    </row>
    <row r="58" customFormat="false" ht="12.75" hidden="false" customHeight="true" outlineLevel="0" collapsed="false">
      <c r="A58" s="23"/>
      <c r="B58" s="24" t="s">
        <v>70</v>
      </c>
      <c r="C58" s="25"/>
      <c r="D58" s="26" t="n">
        <v>1</v>
      </c>
      <c r="E58" s="25"/>
      <c r="F58" s="26"/>
      <c r="G58" s="25"/>
      <c r="H58" s="26"/>
      <c r="I58" s="25"/>
      <c r="J58" s="26"/>
      <c r="K58" s="25"/>
      <c r="L58" s="26"/>
      <c r="M58" s="25"/>
      <c r="N58" s="26"/>
      <c r="O58" s="27" t="n">
        <v>1</v>
      </c>
    </row>
    <row r="59" customFormat="false" ht="12.75" hidden="false" customHeight="true" outlineLevel="0" collapsed="false">
      <c r="A59" s="23"/>
      <c r="B59" s="24" t="s">
        <v>71</v>
      </c>
      <c r="C59" s="25" t="n">
        <v>1</v>
      </c>
      <c r="D59" s="26"/>
      <c r="E59" s="25"/>
      <c r="F59" s="26"/>
      <c r="G59" s="25" t="n">
        <v>1</v>
      </c>
      <c r="H59" s="26"/>
      <c r="I59" s="25"/>
      <c r="J59" s="26"/>
      <c r="K59" s="25"/>
      <c r="L59" s="26"/>
      <c r="M59" s="25"/>
      <c r="N59" s="26"/>
      <c r="O59" s="27" t="n">
        <v>2</v>
      </c>
    </row>
    <row r="60" customFormat="false" ht="12.75" hidden="false" customHeight="true" outlineLevel="0" collapsed="false">
      <c r="A60" s="23"/>
      <c r="B60" s="24" t="s">
        <v>72</v>
      </c>
      <c r="C60" s="25"/>
      <c r="D60" s="26"/>
      <c r="E60" s="25"/>
      <c r="F60" s="26" t="n">
        <v>1</v>
      </c>
      <c r="G60" s="25"/>
      <c r="H60" s="26"/>
      <c r="I60" s="25"/>
      <c r="J60" s="26"/>
      <c r="K60" s="25"/>
      <c r="L60" s="26"/>
      <c r="M60" s="25"/>
      <c r="N60" s="26"/>
      <c r="O60" s="27" t="n">
        <v>1</v>
      </c>
    </row>
    <row r="61" customFormat="false" ht="12.75" hidden="false" customHeight="true" outlineLevel="0" collapsed="false">
      <c r="A61" s="23"/>
      <c r="B61" s="24" t="s">
        <v>73</v>
      </c>
      <c r="C61" s="25"/>
      <c r="D61" s="26"/>
      <c r="E61" s="25"/>
      <c r="F61" s="26"/>
      <c r="G61" s="25"/>
      <c r="H61" s="26"/>
      <c r="I61" s="25"/>
      <c r="J61" s="26"/>
      <c r="K61" s="25" t="n">
        <v>1</v>
      </c>
      <c r="L61" s="26"/>
      <c r="M61" s="25"/>
      <c r="N61" s="26"/>
      <c r="O61" s="27" t="n">
        <v>1</v>
      </c>
    </row>
    <row r="62" customFormat="false" ht="12.75" hidden="false" customHeight="true" outlineLevel="0" collapsed="false">
      <c r="A62" s="23"/>
      <c r="B62" s="24" t="s">
        <v>35</v>
      </c>
      <c r="C62" s="25"/>
      <c r="D62" s="26"/>
      <c r="E62" s="25"/>
      <c r="F62" s="26"/>
      <c r="G62" s="25"/>
      <c r="H62" s="26" t="n">
        <v>0</v>
      </c>
      <c r="I62" s="25"/>
      <c r="J62" s="26"/>
      <c r="K62" s="25"/>
      <c r="L62" s="26"/>
      <c r="M62" s="25"/>
      <c r="N62" s="26"/>
      <c r="O62" s="27" t="n">
        <v>0</v>
      </c>
    </row>
    <row r="63" customFormat="false" ht="12.75" hidden="false" customHeight="true" outlineLevel="0" collapsed="false">
      <c r="A63" s="23"/>
      <c r="B63" s="24" t="s">
        <v>74</v>
      </c>
      <c r="C63" s="25"/>
      <c r="D63" s="26"/>
      <c r="E63" s="25"/>
      <c r="F63" s="26"/>
      <c r="G63" s="25"/>
      <c r="H63" s="26"/>
      <c r="I63" s="25"/>
      <c r="J63" s="26"/>
      <c r="K63" s="25" t="n">
        <v>2</v>
      </c>
      <c r="L63" s="26"/>
      <c r="M63" s="25"/>
      <c r="N63" s="26"/>
      <c r="O63" s="27" t="n">
        <v>2</v>
      </c>
    </row>
    <row r="64" customFormat="false" ht="12.75" hidden="false" customHeight="true" outlineLevel="0" collapsed="false">
      <c r="A64" s="23"/>
      <c r="B64" s="24" t="s">
        <v>75</v>
      </c>
      <c r="C64" s="25" t="n">
        <v>5</v>
      </c>
      <c r="D64" s="26" t="n">
        <v>21</v>
      </c>
      <c r="E64" s="25" t="n">
        <v>19</v>
      </c>
      <c r="F64" s="26" t="n">
        <v>5</v>
      </c>
      <c r="G64" s="25" t="n">
        <v>27</v>
      </c>
      <c r="H64" s="26" t="n">
        <v>28</v>
      </c>
      <c r="I64" s="25" t="n">
        <v>15</v>
      </c>
      <c r="J64" s="26" t="n">
        <v>14</v>
      </c>
      <c r="K64" s="25" t="n">
        <v>13</v>
      </c>
      <c r="L64" s="26" t="n">
        <v>3</v>
      </c>
      <c r="M64" s="25" t="n">
        <v>7</v>
      </c>
      <c r="N64" s="26"/>
      <c r="O64" s="27" t="n">
        <v>157</v>
      </c>
    </row>
    <row r="65" customFormat="false" ht="12.75" hidden="false" customHeight="true" outlineLevel="0" collapsed="false">
      <c r="A65" s="23"/>
      <c r="B65" s="24" t="s">
        <v>76</v>
      </c>
      <c r="C65" s="25" t="n">
        <v>4</v>
      </c>
      <c r="D65" s="26"/>
      <c r="E65" s="25" t="n">
        <v>2</v>
      </c>
      <c r="F65" s="26"/>
      <c r="G65" s="25"/>
      <c r="H65" s="26"/>
      <c r="I65" s="25" t="n">
        <v>1</v>
      </c>
      <c r="J65" s="26" t="n">
        <v>7</v>
      </c>
      <c r="K65" s="25"/>
      <c r="L65" s="26"/>
      <c r="M65" s="25"/>
      <c r="N65" s="26"/>
      <c r="O65" s="27" t="n">
        <v>14</v>
      </c>
    </row>
    <row r="66" customFormat="false" ht="12.75" hidden="false" customHeight="true" outlineLevel="0" collapsed="false">
      <c r="A66" s="23"/>
      <c r="B66" s="24" t="s">
        <v>77</v>
      </c>
      <c r="C66" s="25"/>
      <c r="D66" s="26" t="n">
        <v>4</v>
      </c>
      <c r="E66" s="25"/>
      <c r="F66" s="26"/>
      <c r="G66" s="25"/>
      <c r="H66" s="26"/>
      <c r="I66" s="25"/>
      <c r="J66" s="26"/>
      <c r="K66" s="25"/>
      <c r="L66" s="26"/>
      <c r="M66" s="25"/>
      <c r="N66" s="26"/>
      <c r="O66" s="27" t="n">
        <v>4</v>
      </c>
    </row>
    <row r="67" customFormat="false" ht="12.75" hidden="false" customHeight="true" outlineLevel="0" collapsed="false">
      <c r="A67" s="23"/>
      <c r="B67" s="24" t="s">
        <v>78</v>
      </c>
      <c r="C67" s="25"/>
      <c r="D67" s="26"/>
      <c r="E67" s="25"/>
      <c r="F67" s="26"/>
      <c r="G67" s="25"/>
      <c r="H67" s="26"/>
      <c r="I67" s="25"/>
      <c r="J67" s="26"/>
      <c r="K67" s="25" t="n">
        <v>1</v>
      </c>
      <c r="L67" s="26"/>
      <c r="M67" s="25"/>
      <c r="N67" s="26"/>
      <c r="O67" s="27" t="n">
        <v>1</v>
      </c>
    </row>
    <row r="68" customFormat="false" ht="12.75" hidden="false" customHeight="true" outlineLevel="0" collapsed="false">
      <c r="A68" s="23"/>
      <c r="B68" s="24" t="s">
        <v>37</v>
      </c>
      <c r="C68" s="25"/>
      <c r="D68" s="26" t="n">
        <v>1</v>
      </c>
      <c r="E68" s="25"/>
      <c r="F68" s="26"/>
      <c r="G68" s="25"/>
      <c r="H68" s="26"/>
      <c r="I68" s="25"/>
      <c r="J68" s="26"/>
      <c r="K68" s="25"/>
      <c r="L68" s="26"/>
      <c r="M68" s="25"/>
      <c r="N68" s="26"/>
      <c r="O68" s="27" t="n">
        <v>1</v>
      </c>
    </row>
    <row r="69" customFormat="false" ht="12.75" hidden="false" customHeight="true" outlineLevel="0" collapsed="false">
      <c r="A69" s="23"/>
      <c r="B69" s="24" t="s">
        <v>79</v>
      </c>
      <c r="C69" s="25"/>
      <c r="D69" s="26"/>
      <c r="E69" s="25"/>
      <c r="F69" s="26"/>
      <c r="G69" s="25"/>
      <c r="H69" s="26"/>
      <c r="I69" s="25"/>
      <c r="J69" s="26"/>
      <c r="K69" s="25" t="n">
        <v>1</v>
      </c>
      <c r="L69" s="26"/>
      <c r="M69" s="25"/>
      <c r="N69" s="26"/>
      <c r="O69" s="27" t="n">
        <v>1</v>
      </c>
    </row>
    <row r="70" customFormat="false" ht="12.75" hidden="false" customHeight="true" outlineLevel="0" collapsed="false">
      <c r="A70" s="23"/>
      <c r="B70" s="24" t="s">
        <v>80</v>
      </c>
      <c r="C70" s="25"/>
      <c r="D70" s="26" t="n">
        <v>1</v>
      </c>
      <c r="E70" s="25"/>
      <c r="F70" s="26" t="n">
        <v>10</v>
      </c>
      <c r="G70" s="25" t="n">
        <v>1</v>
      </c>
      <c r="H70" s="26" t="n">
        <v>3</v>
      </c>
      <c r="I70" s="25" t="n">
        <v>9</v>
      </c>
      <c r="J70" s="26" t="n">
        <v>3</v>
      </c>
      <c r="K70" s="25" t="n">
        <v>3</v>
      </c>
      <c r="L70" s="26" t="n">
        <v>8</v>
      </c>
      <c r="M70" s="25" t="n">
        <v>2</v>
      </c>
      <c r="N70" s="26"/>
      <c r="O70" s="27" t="n">
        <v>40</v>
      </c>
    </row>
    <row r="71" customFormat="false" ht="12.75" hidden="false" customHeight="true" outlineLevel="0" collapsed="false">
      <c r="A71" s="23"/>
      <c r="B71" s="24" t="s">
        <v>81</v>
      </c>
      <c r="C71" s="25" t="n">
        <v>71</v>
      </c>
      <c r="D71" s="26" t="n">
        <v>20</v>
      </c>
      <c r="E71" s="25" t="n">
        <v>8</v>
      </c>
      <c r="F71" s="26" t="n">
        <v>4</v>
      </c>
      <c r="G71" s="25" t="n">
        <v>1</v>
      </c>
      <c r="H71" s="26" t="n">
        <v>2</v>
      </c>
      <c r="I71" s="25"/>
      <c r="J71" s="26" t="n">
        <v>47</v>
      </c>
      <c r="K71" s="25"/>
      <c r="L71" s="26"/>
      <c r="M71" s="25"/>
      <c r="N71" s="26"/>
      <c r="O71" s="27" t="n">
        <v>153</v>
      </c>
    </row>
    <row r="72" customFormat="false" ht="12.75" hidden="false" customHeight="true" outlineLevel="0" collapsed="false">
      <c r="A72" s="23"/>
      <c r="B72" s="24" t="s">
        <v>48</v>
      </c>
      <c r="C72" s="25"/>
      <c r="D72" s="26"/>
      <c r="E72" s="25"/>
      <c r="F72" s="26"/>
      <c r="G72" s="25"/>
      <c r="H72" s="26"/>
      <c r="I72" s="25"/>
      <c r="J72" s="26"/>
      <c r="K72" s="25" t="n">
        <v>1</v>
      </c>
      <c r="L72" s="26"/>
      <c r="M72" s="25" t="n">
        <v>1</v>
      </c>
      <c r="N72" s="26"/>
      <c r="O72" s="27" t="n">
        <v>2</v>
      </c>
    </row>
    <row r="73" customFormat="false" ht="12.75" hidden="false" customHeight="true" outlineLevel="0" collapsed="false">
      <c r="A73" s="23"/>
      <c r="B73" s="24" t="s">
        <v>82</v>
      </c>
      <c r="C73" s="25"/>
      <c r="D73" s="26" t="n">
        <v>6</v>
      </c>
      <c r="E73" s="25" t="n">
        <v>5</v>
      </c>
      <c r="F73" s="26"/>
      <c r="G73" s="25"/>
      <c r="H73" s="26"/>
      <c r="I73" s="25"/>
      <c r="J73" s="26"/>
      <c r="K73" s="25"/>
      <c r="L73" s="26"/>
      <c r="M73" s="25"/>
      <c r="N73" s="26"/>
      <c r="O73" s="27" t="n">
        <v>11</v>
      </c>
    </row>
    <row r="74" customFormat="false" ht="12.75" hidden="false" customHeight="true" outlineLevel="0" collapsed="false">
      <c r="A74" s="23"/>
      <c r="B74" s="24" t="s">
        <v>83</v>
      </c>
      <c r="C74" s="25"/>
      <c r="D74" s="26" t="n">
        <v>12</v>
      </c>
      <c r="E74" s="25" t="n">
        <v>2</v>
      </c>
      <c r="F74" s="26"/>
      <c r="G74" s="25" t="n">
        <v>2</v>
      </c>
      <c r="H74" s="26"/>
      <c r="I74" s="25"/>
      <c r="J74" s="26"/>
      <c r="K74" s="25" t="n">
        <v>7</v>
      </c>
      <c r="L74" s="26"/>
      <c r="M74" s="25" t="n">
        <v>1</v>
      </c>
      <c r="N74" s="26"/>
      <c r="O74" s="27" t="n">
        <v>24</v>
      </c>
    </row>
    <row r="75" customFormat="false" ht="12.75" hidden="false" customHeight="true" outlineLevel="0" collapsed="false">
      <c r="A75" s="23"/>
      <c r="B75" s="24" t="s">
        <v>84</v>
      </c>
      <c r="C75" s="25"/>
      <c r="D75" s="26" t="n">
        <v>8</v>
      </c>
      <c r="E75" s="25"/>
      <c r="F75" s="26"/>
      <c r="G75" s="25"/>
      <c r="H75" s="26"/>
      <c r="I75" s="25"/>
      <c r="J75" s="26"/>
      <c r="K75" s="25"/>
      <c r="L75" s="26"/>
      <c r="M75" s="25"/>
      <c r="N75" s="26"/>
      <c r="O75" s="27" t="n">
        <v>8</v>
      </c>
    </row>
    <row r="76" customFormat="false" ht="12.75" hidden="false" customHeight="true" outlineLevel="0" collapsed="false">
      <c r="A76" s="23"/>
      <c r="B76" s="24" t="s">
        <v>85</v>
      </c>
      <c r="C76" s="25" t="n">
        <v>2</v>
      </c>
      <c r="D76" s="26" t="n">
        <v>25</v>
      </c>
      <c r="E76" s="25" t="n">
        <v>4</v>
      </c>
      <c r="F76" s="26" t="n">
        <v>1</v>
      </c>
      <c r="G76" s="25"/>
      <c r="H76" s="26" t="n">
        <v>3</v>
      </c>
      <c r="I76" s="25"/>
      <c r="J76" s="26"/>
      <c r="K76" s="25"/>
      <c r="L76" s="26"/>
      <c r="M76" s="25"/>
      <c r="N76" s="26"/>
      <c r="O76" s="27" t="n">
        <v>35</v>
      </c>
    </row>
    <row r="77" customFormat="false" ht="12.75" hidden="false" customHeight="true" outlineLevel="0" collapsed="false">
      <c r="A77" s="23"/>
      <c r="B77" s="24" t="s">
        <v>39</v>
      </c>
      <c r="C77" s="25"/>
      <c r="D77" s="26" t="n">
        <v>2</v>
      </c>
      <c r="E77" s="25"/>
      <c r="F77" s="26"/>
      <c r="G77" s="25"/>
      <c r="H77" s="26"/>
      <c r="I77" s="25"/>
      <c r="J77" s="26"/>
      <c r="K77" s="25"/>
      <c r="L77" s="26"/>
      <c r="M77" s="25" t="n">
        <v>1</v>
      </c>
      <c r="N77" s="26"/>
      <c r="O77" s="27" t="n">
        <v>3</v>
      </c>
    </row>
    <row r="78" customFormat="false" ht="12.75" hidden="false" customHeight="true" outlineLevel="0" collapsed="false">
      <c r="A78" s="23"/>
      <c r="B78" s="24" t="s">
        <v>86</v>
      </c>
      <c r="C78" s="25"/>
      <c r="D78" s="26"/>
      <c r="E78" s="25"/>
      <c r="F78" s="26"/>
      <c r="G78" s="25"/>
      <c r="H78" s="26"/>
      <c r="I78" s="25"/>
      <c r="J78" s="26"/>
      <c r="K78" s="25" t="n">
        <v>1</v>
      </c>
      <c r="L78" s="26"/>
      <c r="M78" s="25"/>
      <c r="N78" s="26"/>
      <c r="O78" s="27" t="n">
        <v>1</v>
      </c>
    </row>
    <row r="79" customFormat="false" ht="12.75" hidden="false" customHeight="true" outlineLevel="0" collapsed="false">
      <c r="A79" s="23"/>
      <c r="B79" s="24" t="s">
        <v>87</v>
      </c>
      <c r="C79" s="25" t="n">
        <v>9</v>
      </c>
      <c r="D79" s="26" t="n">
        <v>2</v>
      </c>
      <c r="E79" s="25" t="n">
        <v>6</v>
      </c>
      <c r="F79" s="26"/>
      <c r="G79" s="25"/>
      <c r="H79" s="26"/>
      <c r="I79" s="25" t="n">
        <v>1</v>
      </c>
      <c r="J79" s="26"/>
      <c r="K79" s="25"/>
      <c r="L79" s="26"/>
      <c r="M79" s="25"/>
      <c r="N79" s="26"/>
      <c r="O79" s="27" t="n">
        <v>18</v>
      </c>
    </row>
    <row r="80" customFormat="false" ht="12.75" hidden="false" customHeight="true" outlineLevel="0" collapsed="false">
      <c r="A80" s="23"/>
      <c r="B80" s="24" t="s">
        <v>88</v>
      </c>
      <c r="C80" s="25"/>
      <c r="D80" s="26"/>
      <c r="E80" s="25"/>
      <c r="F80" s="26"/>
      <c r="G80" s="25"/>
      <c r="H80" s="26"/>
      <c r="I80" s="25"/>
      <c r="J80" s="26"/>
      <c r="K80" s="25" t="n">
        <v>5</v>
      </c>
      <c r="L80" s="26"/>
      <c r="M80" s="25"/>
      <c r="N80" s="26"/>
      <c r="O80" s="27" t="n">
        <v>5</v>
      </c>
    </row>
    <row r="81" customFormat="false" ht="12.75" hidden="false" customHeight="true" outlineLevel="0" collapsed="false">
      <c r="A81" s="23"/>
      <c r="B81" s="24" t="s">
        <v>89</v>
      </c>
      <c r="C81" s="25"/>
      <c r="D81" s="26"/>
      <c r="E81" s="25"/>
      <c r="F81" s="26"/>
      <c r="G81" s="25"/>
      <c r="H81" s="26" t="n">
        <v>3</v>
      </c>
      <c r="I81" s="25" t="n">
        <v>1</v>
      </c>
      <c r="J81" s="26"/>
      <c r="K81" s="25"/>
      <c r="L81" s="26"/>
      <c r="M81" s="25"/>
      <c r="N81" s="26"/>
      <c r="O81" s="27" t="n">
        <v>4</v>
      </c>
    </row>
    <row r="82" customFormat="false" ht="12.75" hidden="false" customHeight="true" outlineLevel="0" collapsed="false">
      <c r="A82" s="23"/>
      <c r="B82" s="24" t="s">
        <v>90</v>
      </c>
      <c r="C82" s="25" t="n">
        <v>3</v>
      </c>
      <c r="D82" s="26" t="n">
        <v>20</v>
      </c>
      <c r="E82" s="25"/>
      <c r="F82" s="26"/>
      <c r="G82" s="25"/>
      <c r="H82" s="26"/>
      <c r="I82" s="25"/>
      <c r="J82" s="26"/>
      <c r="K82" s="25"/>
      <c r="L82" s="26"/>
      <c r="M82" s="25"/>
      <c r="N82" s="26"/>
      <c r="O82" s="27" t="n">
        <v>23</v>
      </c>
    </row>
    <row r="83" customFormat="false" ht="12.75" hidden="false" customHeight="true" outlineLevel="0" collapsed="false">
      <c r="A83" s="23"/>
      <c r="B83" s="24" t="s">
        <v>91</v>
      </c>
      <c r="C83" s="25" t="n">
        <v>4</v>
      </c>
      <c r="D83" s="26"/>
      <c r="E83" s="25"/>
      <c r="F83" s="26"/>
      <c r="G83" s="25"/>
      <c r="H83" s="26"/>
      <c r="I83" s="25"/>
      <c r="J83" s="26"/>
      <c r="K83" s="25"/>
      <c r="L83" s="26"/>
      <c r="M83" s="25"/>
      <c r="N83" s="26"/>
      <c r="O83" s="27" t="n">
        <v>4</v>
      </c>
    </row>
    <row r="84" customFormat="false" ht="12.75" hidden="false" customHeight="true" outlineLevel="0" collapsed="false">
      <c r="A84" s="23"/>
      <c r="B84" s="24" t="s">
        <v>92</v>
      </c>
      <c r="C84" s="25" t="n">
        <v>385</v>
      </c>
      <c r="D84" s="26" t="n">
        <v>268</v>
      </c>
      <c r="E84" s="25" t="n">
        <v>541</v>
      </c>
      <c r="F84" s="26" t="n">
        <v>154</v>
      </c>
      <c r="G84" s="25"/>
      <c r="H84" s="26" t="n">
        <v>162</v>
      </c>
      <c r="I84" s="25" t="n">
        <v>8</v>
      </c>
      <c r="J84" s="26" t="n">
        <v>39</v>
      </c>
      <c r="K84" s="25" t="n">
        <v>2</v>
      </c>
      <c r="L84" s="26"/>
      <c r="M84" s="25"/>
      <c r="N84" s="26"/>
      <c r="O84" s="27" t="n">
        <v>1559</v>
      </c>
    </row>
    <row r="85" customFormat="false" ht="12.75" hidden="false" customHeight="true" outlineLevel="0" collapsed="false">
      <c r="A85" s="23"/>
      <c r="B85" s="24" t="s">
        <v>93</v>
      </c>
      <c r="C85" s="25"/>
      <c r="D85" s="26"/>
      <c r="E85" s="25"/>
      <c r="F85" s="26"/>
      <c r="G85" s="25"/>
      <c r="H85" s="26" t="n">
        <v>1</v>
      </c>
      <c r="I85" s="25"/>
      <c r="J85" s="26"/>
      <c r="K85" s="25"/>
      <c r="L85" s="26"/>
      <c r="M85" s="25"/>
      <c r="N85" s="26"/>
      <c r="O85" s="27" t="n">
        <v>1</v>
      </c>
    </row>
    <row r="86" customFormat="false" ht="12.75" hidden="false" customHeight="true" outlineLevel="0" collapsed="false">
      <c r="A86" s="23"/>
      <c r="B86" s="24" t="s">
        <v>94</v>
      </c>
      <c r="C86" s="25"/>
      <c r="D86" s="26"/>
      <c r="E86" s="25"/>
      <c r="F86" s="26" t="n">
        <v>2</v>
      </c>
      <c r="G86" s="25"/>
      <c r="H86" s="26"/>
      <c r="I86" s="25"/>
      <c r="J86" s="26"/>
      <c r="K86" s="25"/>
      <c r="L86" s="26"/>
      <c r="M86" s="25"/>
      <c r="N86" s="26"/>
      <c r="O86" s="27" t="n">
        <v>2</v>
      </c>
    </row>
    <row r="87" customFormat="false" ht="12.75" hidden="false" customHeight="true" outlineLevel="0" collapsed="false">
      <c r="A87" s="23"/>
      <c r="B87" s="24" t="s">
        <v>95</v>
      </c>
      <c r="C87" s="25"/>
      <c r="D87" s="26" t="n">
        <v>3</v>
      </c>
      <c r="E87" s="25"/>
      <c r="F87" s="26" t="n">
        <v>1</v>
      </c>
      <c r="G87" s="25"/>
      <c r="H87" s="26"/>
      <c r="I87" s="25"/>
      <c r="J87" s="26"/>
      <c r="K87" s="25"/>
      <c r="L87" s="26"/>
      <c r="M87" s="25"/>
      <c r="N87" s="26"/>
      <c r="O87" s="27" t="n">
        <v>4</v>
      </c>
    </row>
    <row r="88" customFormat="false" ht="12.75" hidden="false" customHeight="true" outlineLevel="0" collapsed="false">
      <c r="A88" s="23"/>
      <c r="B88" s="24" t="s">
        <v>96</v>
      </c>
      <c r="C88" s="25"/>
      <c r="D88" s="26" t="n">
        <v>2</v>
      </c>
      <c r="E88" s="25" t="n">
        <v>3</v>
      </c>
      <c r="F88" s="26"/>
      <c r="G88" s="25"/>
      <c r="H88" s="26" t="n">
        <v>2</v>
      </c>
      <c r="I88" s="25"/>
      <c r="J88" s="26" t="n">
        <v>6</v>
      </c>
      <c r="K88" s="25" t="n">
        <v>2</v>
      </c>
      <c r="L88" s="26"/>
      <c r="M88" s="25"/>
      <c r="N88" s="26"/>
      <c r="O88" s="27" t="n">
        <v>15</v>
      </c>
    </row>
    <row r="89" customFormat="false" ht="12.75" hidden="false" customHeight="true" outlineLevel="0" collapsed="false">
      <c r="A89" s="23"/>
      <c r="B89" s="24" t="s">
        <v>97</v>
      </c>
      <c r="C89" s="25" t="n">
        <v>16</v>
      </c>
      <c r="D89" s="26" t="n">
        <v>15</v>
      </c>
      <c r="E89" s="25" t="n">
        <v>28</v>
      </c>
      <c r="F89" s="26"/>
      <c r="G89" s="25" t="n">
        <v>1</v>
      </c>
      <c r="H89" s="26" t="n">
        <v>27</v>
      </c>
      <c r="I89" s="25" t="n">
        <v>1</v>
      </c>
      <c r="J89" s="26" t="n">
        <v>8</v>
      </c>
      <c r="K89" s="25" t="n">
        <v>4</v>
      </c>
      <c r="L89" s="26" t="n">
        <v>12</v>
      </c>
      <c r="M89" s="25" t="n">
        <v>1</v>
      </c>
      <c r="N89" s="26"/>
      <c r="O89" s="27" t="n">
        <v>113</v>
      </c>
    </row>
    <row r="90" customFormat="false" ht="12.75" hidden="false" customHeight="true" outlineLevel="0" collapsed="false">
      <c r="A90" s="23"/>
      <c r="B90" s="24" t="s">
        <v>51</v>
      </c>
      <c r="C90" s="25"/>
      <c r="D90" s="26"/>
      <c r="E90" s="25" t="n">
        <v>1</v>
      </c>
      <c r="F90" s="26"/>
      <c r="G90" s="25"/>
      <c r="H90" s="26" t="n">
        <v>1</v>
      </c>
      <c r="I90" s="25"/>
      <c r="J90" s="26"/>
      <c r="K90" s="25"/>
      <c r="L90" s="26"/>
      <c r="M90" s="25" t="n">
        <v>2</v>
      </c>
      <c r="N90" s="26"/>
      <c r="O90" s="27" t="n">
        <v>4</v>
      </c>
    </row>
    <row r="91" customFormat="false" ht="12.75" hidden="false" customHeight="true" outlineLevel="0" collapsed="false">
      <c r="A91" s="23"/>
      <c r="B91" s="24" t="s">
        <v>98</v>
      </c>
      <c r="C91" s="25"/>
      <c r="D91" s="26"/>
      <c r="E91" s="25"/>
      <c r="F91" s="26"/>
      <c r="G91" s="25"/>
      <c r="H91" s="26"/>
      <c r="I91" s="25"/>
      <c r="J91" s="26"/>
      <c r="K91" s="25" t="n">
        <v>1</v>
      </c>
      <c r="L91" s="26"/>
      <c r="M91" s="25"/>
      <c r="N91" s="26"/>
      <c r="O91" s="27" t="n">
        <v>1</v>
      </c>
    </row>
    <row r="92" customFormat="false" ht="12.75" hidden="false" customHeight="true" outlineLevel="0" collapsed="false">
      <c r="A92" s="23"/>
      <c r="B92" s="24" t="s">
        <v>99</v>
      </c>
      <c r="C92" s="25" t="n">
        <v>7</v>
      </c>
      <c r="D92" s="26" t="n">
        <v>9</v>
      </c>
      <c r="E92" s="25"/>
      <c r="F92" s="26"/>
      <c r="G92" s="25"/>
      <c r="H92" s="26"/>
      <c r="I92" s="25"/>
      <c r="J92" s="26"/>
      <c r="K92" s="25"/>
      <c r="L92" s="26"/>
      <c r="M92" s="25"/>
      <c r="N92" s="26"/>
      <c r="O92" s="27" t="n">
        <v>16</v>
      </c>
    </row>
    <row r="93" customFormat="false" ht="12.75" hidden="false" customHeight="true" outlineLevel="0" collapsed="false">
      <c r="A93" s="23"/>
      <c r="B93" s="24" t="s">
        <v>100</v>
      </c>
      <c r="C93" s="25" t="n">
        <v>3</v>
      </c>
      <c r="D93" s="26"/>
      <c r="E93" s="25"/>
      <c r="F93" s="26" t="n">
        <v>23</v>
      </c>
      <c r="G93" s="25"/>
      <c r="H93" s="26" t="n">
        <v>7</v>
      </c>
      <c r="I93" s="25" t="n">
        <v>3</v>
      </c>
      <c r="J93" s="26"/>
      <c r="K93" s="25" t="n">
        <v>3</v>
      </c>
      <c r="L93" s="26"/>
      <c r="M93" s="25"/>
      <c r="N93" s="26"/>
      <c r="O93" s="27" t="n">
        <v>39</v>
      </c>
    </row>
    <row r="94" customFormat="false" ht="12.75" hidden="false" customHeight="true" outlineLevel="0" collapsed="false">
      <c r="A94" s="23"/>
      <c r="B94" s="24" t="s">
        <v>101</v>
      </c>
      <c r="C94" s="25" t="n">
        <v>33</v>
      </c>
      <c r="D94" s="26"/>
      <c r="E94" s="25" t="n">
        <v>20</v>
      </c>
      <c r="F94" s="26" t="n">
        <v>36</v>
      </c>
      <c r="G94" s="25"/>
      <c r="H94" s="26" t="n">
        <v>87</v>
      </c>
      <c r="I94" s="25" t="n">
        <v>86</v>
      </c>
      <c r="J94" s="26" t="n">
        <v>92</v>
      </c>
      <c r="K94" s="25" t="n">
        <v>6</v>
      </c>
      <c r="L94" s="26" t="n">
        <v>9</v>
      </c>
      <c r="M94" s="25" t="n">
        <v>11</v>
      </c>
      <c r="N94" s="26"/>
      <c r="O94" s="27" t="n">
        <v>380</v>
      </c>
    </row>
    <row r="95" customFormat="false" ht="12.75" hidden="false" customHeight="true" outlineLevel="0" collapsed="false">
      <c r="A95" s="23"/>
      <c r="B95" s="24" t="s">
        <v>102</v>
      </c>
      <c r="C95" s="25"/>
      <c r="D95" s="26"/>
      <c r="E95" s="25" t="n">
        <v>2</v>
      </c>
      <c r="F95" s="26"/>
      <c r="G95" s="25"/>
      <c r="H95" s="26"/>
      <c r="I95" s="25"/>
      <c r="J95" s="26"/>
      <c r="K95" s="25"/>
      <c r="L95" s="26"/>
      <c r="M95" s="25"/>
      <c r="N95" s="26"/>
      <c r="O95" s="27" t="n">
        <v>2</v>
      </c>
    </row>
    <row r="96" customFormat="false" ht="12.75" hidden="false" customHeight="true" outlineLevel="0" collapsed="false">
      <c r="A96" s="23"/>
      <c r="B96" s="24" t="s">
        <v>103</v>
      </c>
      <c r="C96" s="25"/>
      <c r="D96" s="26"/>
      <c r="E96" s="25"/>
      <c r="F96" s="26"/>
      <c r="G96" s="25" t="n">
        <v>1</v>
      </c>
      <c r="H96" s="26"/>
      <c r="I96" s="25"/>
      <c r="J96" s="26"/>
      <c r="K96" s="25"/>
      <c r="L96" s="26"/>
      <c r="M96" s="25"/>
      <c r="N96" s="26"/>
      <c r="O96" s="27" t="n">
        <v>1</v>
      </c>
    </row>
    <row r="97" customFormat="false" ht="12.75" hidden="false" customHeight="true" outlineLevel="0" collapsed="false">
      <c r="A97" s="23"/>
      <c r="B97" s="24" t="s">
        <v>104</v>
      </c>
      <c r="C97" s="25"/>
      <c r="D97" s="26"/>
      <c r="E97" s="25"/>
      <c r="F97" s="26"/>
      <c r="G97" s="25"/>
      <c r="H97" s="26"/>
      <c r="I97" s="25"/>
      <c r="J97" s="26"/>
      <c r="K97" s="25" t="n">
        <v>1</v>
      </c>
      <c r="L97" s="26"/>
      <c r="M97" s="25"/>
      <c r="N97" s="26"/>
      <c r="O97" s="27" t="n">
        <v>1</v>
      </c>
    </row>
    <row r="98" customFormat="false" ht="12.75" hidden="false" customHeight="true" outlineLevel="0" collapsed="false">
      <c r="A98" s="23"/>
      <c r="B98" s="24" t="s">
        <v>105</v>
      </c>
      <c r="C98" s="25"/>
      <c r="D98" s="26"/>
      <c r="E98" s="25"/>
      <c r="F98" s="26"/>
      <c r="G98" s="25"/>
      <c r="H98" s="26"/>
      <c r="I98" s="25"/>
      <c r="J98" s="26"/>
      <c r="K98" s="25"/>
      <c r="L98" s="26" t="n">
        <v>2</v>
      </c>
      <c r="M98" s="25"/>
      <c r="N98" s="26"/>
      <c r="O98" s="27" t="n">
        <v>2</v>
      </c>
    </row>
    <row r="99" customFormat="false" ht="12.75" hidden="false" customHeight="true" outlineLevel="0" collapsed="false">
      <c r="A99" s="23"/>
      <c r="B99" s="24" t="s">
        <v>106</v>
      </c>
      <c r="C99" s="25"/>
      <c r="D99" s="26"/>
      <c r="E99" s="25"/>
      <c r="F99" s="26" t="n">
        <v>1</v>
      </c>
      <c r="G99" s="25"/>
      <c r="H99" s="26" t="n">
        <v>4</v>
      </c>
      <c r="I99" s="25" t="n">
        <v>1</v>
      </c>
      <c r="J99" s="26"/>
      <c r="K99" s="25"/>
      <c r="L99" s="26" t="n">
        <v>1</v>
      </c>
      <c r="M99" s="25"/>
      <c r="N99" s="26"/>
      <c r="O99" s="27" t="n">
        <v>7</v>
      </c>
    </row>
    <row r="100" customFormat="false" ht="12.75" hidden="false" customHeight="true" outlineLevel="0" collapsed="false">
      <c r="A100" s="23"/>
      <c r="B100" s="24" t="s">
        <v>107</v>
      </c>
      <c r="C100" s="25"/>
      <c r="D100" s="26" t="n">
        <v>2</v>
      </c>
      <c r="E100" s="25"/>
      <c r="F100" s="26"/>
      <c r="G100" s="25"/>
      <c r="H100" s="26"/>
      <c r="I100" s="25"/>
      <c r="J100" s="26"/>
      <c r="K100" s="25"/>
      <c r="L100" s="26"/>
      <c r="M100" s="25"/>
      <c r="N100" s="26"/>
      <c r="O100" s="27" t="n">
        <v>2</v>
      </c>
    </row>
    <row r="101" customFormat="false" ht="12.75" hidden="false" customHeight="true" outlineLevel="0" collapsed="false">
      <c r="A101" s="23"/>
      <c r="B101" s="24" t="s">
        <v>108</v>
      </c>
      <c r="C101" s="25" t="n">
        <v>26</v>
      </c>
      <c r="D101" s="26" t="n">
        <v>12</v>
      </c>
      <c r="E101" s="25"/>
      <c r="F101" s="26" t="n">
        <v>13</v>
      </c>
      <c r="G101" s="25" t="n">
        <v>2</v>
      </c>
      <c r="H101" s="26"/>
      <c r="I101" s="25"/>
      <c r="J101" s="26" t="n">
        <v>1</v>
      </c>
      <c r="K101" s="25"/>
      <c r="L101" s="26"/>
      <c r="M101" s="25"/>
      <c r="N101" s="26"/>
      <c r="O101" s="27" t="n">
        <v>54</v>
      </c>
    </row>
    <row r="102" customFormat="false" ht="12.75" hidden="false" customHeight="true" outlineLevel="0" collapsed="false">
      <c r="A102" s="23"/>
      <c r="B102" s="24" t="s">
        <v>41</v>
      </c>
      <c r="C102" s="25"/>
      <c r="D102" s="26"/>
      <c r="E102" s="25"/>
      <c r="F102" s="26"/>
      <c r="G102" s="25"/>
      <c r="H102" s="26"/>
      <c r="I102" s="25"/>
      <c r="J102" s="26"/>
      <c r="K102" s="25" t="n">
        <v>1</v>
      </c>
      <c r="L102" s="26"/>
      <c r="M102" s="25"/>
      <c r="N102" s="26"/>
      <c r="O102" s="27" t="n">
        <v>1</v>
      </c>
    </row>
    <row r="103" customFormat="false" ht="12.75" hidden="false" customHeight="true" outlineLevel="0" collapsed="false">
      <c r="A103" s="23"/>
      <c r="B103" s="24" t="s">
        <v>109</v>
      </c>
      <c r="C103" s="25"/>
      <c r="D103" s="26"/>
      <c r="E103" s="25"/>
      <c r="F103" s="26"/>
      <c r="G103" s="25"/>
      <c r="H103" s="26"/>
      <c r="I103" s="25"/>
      <c r="J103" s="26"/>
      <c r="K103" s="25" t="n">
        <v>1</v>
      </c>
      <c r="L103" s="26"/>
      <c r="M103" s="25" t="n">
        <v>1</v>
      </c>
      <c r="N103" s="26"/>
      <c r="O103" s="27" t="n">
        <v>2</v>
      </c>
    </row>
    <row r="104" customFormat="false" ht="12.75" hidden="false" customHeight="true" outlineLevel="0" collapsed="false">
      <c r="A104" s="23"/>
      <c r="B104" s="24" t="s">
        <v>110</v>
      </c>
      <c r="C104" s="25" t="n">
        <v>22</v>
      </c>
      <c r="D104" s="26"/>
      <c r="E104" s="25" t="n">
        <v>35</v>
      </c>
      <c r="F104" s="26" t="n">
        <v>141</v>
      </c>
      <c r="G104" s="25" t="n">
        <v>152</v>
      </c>
      <c r="H104" s="26" t="n">
        <v>229</v>
      </c>
      <c r="I104" s="25" t="n">
        <v>3</v>
      </c>
      <c r="J104" s="26" t="n">
        <v>41</v>
      </c>
      <c r="K104" s="25" t="n">
        <v>1</v>
      </c>
      <c r="L104" s="26" t="n">
        <v>7</v>
      </c>
      <c r="M104" s="25" t="n">
        <v>3</v>
      </c>
      <c r="N104" s="26"/>
      <c r="O104" s="27" t="n">
        <v>634</v>
      </c>
    </row>
    <row r="105" customFormat="false" ht="12.75" hidden="false" customHeight="true" outlineLevel="0" collapsed="false">
      <c r="A105" s="23"/>
      <c r="B105" s="24" t="s">
        <v>111</v>
      </c>
      <c r="C105" s="25"/>
      <c r="D105" s="26"/>
      <c r="E105" s="25"/>
      <c r="F105" s="26"/>
      <c r="G105" s="25"/>
      <c r="H105" s="26"/>
      <c r="I105" s="25"/>
      <c r="J105" s="26"/>
      <c r="K105" s="25"/>
      <c r="L105" s="26" t="n">
        <v>1</v>
      </c>
      <c r="M105" s="25"/>
      <c r="N105" s="26"/>
      <c r="O105" s="27" t="n">
        <v>1</v>
      </c>
    </row>
    <row r="106" customFormat="false" ht="12.75" hidden="false" customHeight="true" outlineLevel="0" collapsed="false">
      <c r="A106" s="23"/>
      <c r="B106" s="24" t="s">
        <v>112</v>
      </c>
      <c r="C106" s="25"/>
      <c r="D106" s="26"/>
      <c r="E106" s="25"/>
      <c r="F106" s="26"/>
      <c r="G106" s="25" t="n">
        <v>1</v>
      </c>
      <c r="H106" s="26"/>
      <c r="I106" s="25"/>
      <c r="J106" s="26"/>
      <c r="K106" s="25" t="n">
        <v>0</v>
      </c>
      <c r="L106" s="26"/>
      <c r="M106" s="25"/>
      <c r="N106" s="26"/>
      <c r="O106" s="27" t="n">
        <v>1</v>
      </c>
    </row>
    <row r="107" customFormat="false" ht="12.75" hidden="false" customHeight="true" outlineLevel="0" collapsed="false">
      <c r="A107" s="23"/>
      <c r="B107" s="24" t="s">
        <v>113</v>
      </c>
      <c r="C107" s="25"/>
      <c r="D107" s="26" t="n">
        <v>1</v>
      </c>
      <c r="E107" s="25"/>
      <c r="F107" s="26"/>
      <c r="G107" s="25"/>
      <c r="H107" s="26" t="n">
        <v>5</v>
      </c>
      <c r="I107" s="25" t="n">
        <v>1</v>
      </c>
      <c r="J107" s="26" t="n">
        <v>1</v>
      </c>
      <c r="K107" s="25"/>
      <c r="L107" s="26"/>
      <c r="M107" s="25"/>
      <c r="N107" s="26"/>
      <c r="O107" s="27" t="n">
        <v>8</v>
      </c>
    </row>
    <row r="108" customFormat="false" ht="12.75" hidden="false" customHeight="true" outlineLevel="0" collapsed="false">
      <c r="A108" s="23"/>
      <c r="B108" s="24" t="s">
        <v>42</v>
      </c>
      <c r="C108" s="25"/>
      <c r="D108" s="26"/>
      <c r="E108" s="25"/>
      <c r="F108" s="26" t="n">
        <v>13</v>
      </c>
      <c r="G108" s="25" t="n">
        <v>4</v>
      </c>
      <c r="H108" s="26" t="n">
        <v>3</v>
      </c>
      <c r="I108" s="25"/>
      <c r="J108" s="26"/>
      <c r="K108" s="25" t="n">
        <v>7</v>
      </c>
      <c r="L108" s="26" t="n">
        <v>2</v>
      </c>
      <c r="M108" s="25" t="n">
        <v>10</v>
      </c>
      <c r="N108" s="26"/>
      <c r="O108" s="27" t="n">
        <v>39</v>
      </c>
    </row>
    <row r="109" customFormat="false" ht="12.75" hidden="false" customHeight="true" outlineLevel="0" collapsed="false">
      <c r="A109" s="23"/>
      <c r="B109" s="24" t="s">
        <v>114</v>
      </c>
      <c r="C109" s="25"/>
      <c r="D109" s="26" t="n">
        <v>2</v>
      </c>
      <c r="E109" s="25" t="n">
        <v>3</v>
      </c>
      <c r="F109" s="26" t="n">
        <v>1</v>
      </c>
      <c r="G109" s="25" t="n">
        <v>5</v>
      </c>
      <c r="H109" s="26" t="n">
        <v>1</v>
      </c>
      <c r="I109" s="25" t="n">
        <v>2</v>
      </c>
      <c r="J109" s="26" t="n">
        <v>3</v>
      </c>
      <c r="K109" s="25" t="n">
        <v>14</v>
      </c>
      <c r="L109" s="26" t="n">
        <v>7</v>
      </c>
      <c r="M109" s="25" t="n">
        <v>26</v>
      </c>
      <c r="N109" s="26"/>
      <c r="O109" s="27" t="n">
        <v>64</v>
      </c>
    </row>
    <row r="110" customFormat="false" ht="12.75" hidden="false" customHeight="true" outlineLevel="0" collapsed="false">
      <c r="A110" s="23"/>
      <c r="B110" s="24" t="s">
        <v>115</v>
      </c>
      <c r="C110" s="25"/>
      <c r="D110" s="26"/>
      <c r="E110" s="25"/>
      <c r="F110" s="26"/>
      <c r="G110" s="25"/>
      <c r="H110" s="26" t="n">
        <v>1</v>
      </c>
      <c r="I110" s="25"/>
      <c r="J110" s="26"/>
      <c r="K110" s="25"/>
      <c r="L110" s="26"/>
      <c r="M110" s="25"/>
      <c r="N110" s="26"/>
      <c r="O110" s="27" t="n">
        <v>1</v>
      </c>
    </row>
    <row r="111" customFormat="false" ht="12.75" hidden="false" customHeight="true" outlineLevel="0" collapsed="false">
      <c r="A111" s="23"/>
      <c r="B111" s="24" t="s">
        <v>53</v>
      </c>
      <c r="C111" s="25" t="n">
        <v>3</v>
      </c>
      <c r="D111" s="26"/>
      <c r="E111" s="25" t="n">
        <v>34</v>
      </c>
      <c r="F111" s="26"/>
      <c r="G111" s="25" t="n">
        <v>34</v>
      </c>
      <c r="H111" s="26" t="n">
        <v>98</v>
      </c>
      <c r="I111" s="25" t="n">
        <v>12</v>
      </c>
      <c r="J111" s="26" t="n">
        <v>98</v>
      </c>
      <c r="K111" s="25" t="n">
        <v>85</v>
      </c>
      <c r="L111" s="26" t="n">
        <v>14</v>
      </c>
      <c r="M111" s="25" t="n">
        <v>50</v>
      </c>
      <c r="N111" s="26"/>
      <c r="O111" s="27" t="n">
        <v>428</v>
      </c>
    </row>
    <row r="112" customFormat="false" ht="12.75" hidden="false" customHeight="true" outlineLevel="0" collapsed="false">
      <c r="A112" s="23"/>
      <c r="B112" s="24" t="s">
        <v>116</v>
      </c>
      <c r="C112" s="25"/>
      <c r="D112" s="26"/>
      <c r="E112" s="25"/>
      <c r="F112" s="26"/>
      <c r="G112" s="25"/>
      <c r="H112" s="26"/>
      <c r="I112" s="25"/>
      <c r="J112" s="26"/>
      <c r="K112" s="25"/>
      <c r="L112" s="26"/>
      <c r="M112" s="25" t="n">
        <v>1</v>
      </c>
      <c r="N112" s="26"/>
      <c r="O112" s="27" t="n">
        <v>1</v>
      </c>
    </row>
    <row r="113" customFormat="false" ht="12.75" hidden="false" customHeight="true" outlineLevel="0" collapsed="false">
      <c r="A113" s="23"/>
      <c r="B113" s="24" t="s">
        <v>43</v>
      </c>
      <c r="C113" s="25"/>
      <c r="D113" s="26"/>
      <c r="E113" s="25"/>
      <c r="F113" s="26"/>
      <c r="G113" s="25" t="n">
        <v>3</v>
      </c>
      <c r="H113" s="26"/>
      <c r="I113" s="25"/>
      <c r="J113" s="26" t="n">
        <v>4</v>
      </c>
      <c r="K113" s="25"/>
      <c r="L113" s="26"/>
      <c r="M113" s="25"/>
      <c r="N113" s="26"/>
      <c r="O113" s="27" t="n">
        <v>7</v>
      </c>
    </row>
    <row r="114" customFormat="false" ht="12.75" hidden="false" customHeight="true" outlineLevel="0" collapsed="false">
      <c r="A114" s="23"/>
      <c r="B114" s="24" t="s">
        <v>54</v>
      </c>
      <c r="C114" s="25"/>
      <c r="D114" s="26"/>
      <c r="E114" s="25"/>
      <c r="F114" s="26"/>
      <c r="G114" s="25"/>
      <c r="H114" s="26" t="n">
        <v>2</v>
      </c>
      <c r="I114" s="25"/>
      <c r="J114" s="26"/>
      <c r="K114" s="25"/>
      <c r="L114" s="26"/>
      <c r="M114" s="25"/>
      <c r="N114" s="26"/>
      <c r="O114" s="27" t="n">
        <v>2</v>
      </c>
    </row>
    <row r="115" customFormat="false" ht="12.75" hidden="false" customHeight="true" outlineLevel="0" collapsed="false">
      <c r="A115" s="23"/>
      <c r="B115" s="24" t="s">
        <v>117</v>
      </c>
      <c r="C115" s="25"/>
      <c r="D115" s="26"/>
      <c r="E115" s="25" t="n">
        <v>3</v>
      </c>
      <c r="F115" s="26"/>
      <c r="G115" s="25"/>
      <c r="H115" s="26"/>
      <c r="I115" s="25"/>
      <c r="J115" s="26" t="n">
        <v>1</v>
      </c>
      <c r="K115" s="25" t="n">
        <v>1</v>
      </c>
      <c r="L115" s="26"/>
      <c r="M115" s="25"/>
      <c r="N115" s="26"/>
      <c r="O115" s="27" t="n">
        <v>5</v>
      </c>
    </row>
    <row r="116" customFormat="false" ht="12.75" hidden="false" customHeight="true" outlineLevel="0" collapsed="false">
      <c r="A116" s="23"/>
      <c r="B116" s="24" t="s">
        <v>118</v>
      </c>
      <c r="C116" s="25" t="n">
        <v>12</v>
      </c>
      <c r="D116" s="26" t="n">
        <v>4</v>
      </c>
      <c r="E116" s="25"/>
      <c r="F116" s="26"/>
      <c r="G116" s="25"/>
      <c r="H116" s="26"/>
      <c r="I116" s="25"/>
      <c r="J116" s="26" t="n">
        <v>4</v>
      </c>
      <c r="K116" s="25" t="n">
        <v>1</v>
      </c>
      <c r="L116" s="26"/>
      <c r="M116" s="25"/>
      <c r="N116" s="26"/>
      <c r="O116" s="27" t="n">
        <v>21</v>
      </c>
    </row>
    <row r="117" customFormat="false" ht="12.75" hidden="false" customHeight="true" outlineLevel="0" collapsed="false">
      <c r="A117" s="28"/>
      <c r="B117" s="29" t="s">
        <v>119</v>
      </c>
      <c r="C117" s="30" t="n">
        <v>1</v>
      </c>
      <c r="D117" s="31"/>
      <c r="E117" s="30"/>
      <c r="F117" s="31"/>
      <c r="G117" s="30"/>
      <c r="H117" s="31" t="n">
        <v>2</v>
      </c>
      <c r="I117" s="30"/>
      <c r="J117" s="31"/>
      <c r="K117" s="30" t="n">
        <v>3</v>
      </c>
      <c r="L117" s="31"/>
      <c r="M117" s="30"/>
      <c r="N117" s="31"/>
      <c r="O117" s="32" t="n">
        <v>6</v>
      </c>
    </row>
    <row r="118" customFormat="false" ht="12.75" hidden="false" customHeight="true" outlineLevel="0" collapsed="false">
      <c r="A118" s="33" t="s">
        <v>120</v>
      </c>
      <c r="B118" s="8" t="n">
        <v>2</v>
      </c>
      <c r="C118" s="34"/>
      <c r="D118" s="35"/>
      <c r="E118" s="34"/>
      <c r="F118" s="35"/>
      <c r="G118" s="34"/>
      <c r="H118" s="35"/>
      <c r="I118" s="34"/>
      <c r="J118" s="35"/>
      <c r="K118" s="34"/>
      <c r="L118" s="35"/>
      <c r="M118" s="34"/>
      <c r="N118" s="35" t="n">
        <v>5174</v>
      </c>
      <c r="O118" s="36" t="n">
        <v>5174</v>
      </c>
    </row>
    <row r="119" customFormat="false" ht="12.75" hidden="false" customHeight="true" outlineLevel="0" collapsed="false">
      <c r="A119" s="37" t="s">
        <v>16</v>
      </c>
      <c r="B119" s="38"/>
      <c r="C119" s="39" t="n">
        <v>726</v>
      </c>
      <c r="D119" s="39" t="n">
        <v>711</v>
      </c>
      <c r="E119" s="39" t="n">
        <v>804</v>
      </c>
      <c r="F119" s="39" t="n">
        <v>568</v>
      </c>
      <c r="G119" s="39" t="n">
        <v>320</v>
      </c>
      <c r="H119" s="39" t="n">
        <v>773</v>
      </c>
      <c r="I119" s="39" t="n">
        <v>180</v>
      </c>
      <c r="J119" s="39" t="n">
        <v>439</v>
      </c>
      <c r="K119" s="39" t="n">
        <v>201</v>
      </c>
      <c r="L119" s="39" t="n">
        <v>104</v>
      </c>
      <c r="M119" s="39" t="n">
        <v>229</v>
      </c>
      <c r="N119" s="39" t="n">
        <v>5174</v>
      </c>
      <c r="O119" s="40" t="n">
        <v>10229</v>
      </c>
    </row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478"/>
  <sheetViews>
    <sheetView showFormulas="false" showGridLines="true" showRowColHeaders="true" showZeros="true" rightToLeft="false" tabSelected="true" showOutlineSymbols="true" defaultGridColor="true" view="normal" topLeftCell="A1" colorId="64" zoomScale="133" zoomScaleNormal="133" zoomScalePageLayoutView="100" workbookViewId="0">
      <pane xSplit="0" ySplit="2" topLeftCell="R471" activePane="bottomLeft" state="frozen"/>
      <selection pane="topLeft" activeCell="A1" activeCellId="0" sqref="A1"/>
      <selection pane="bottomLeft" activeCell="A495" activeCellId="0" sqref="495:495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51"/>
    <col collapsed="false" customWidth="true" hidden="false" outlineLevel="0" max="3" min="3" style="0" width="7.49"/>
    <col collapsed="false" customWidth="true" hidden="false" outlineLevel="0" max="4" min="4" style="0" width="8.16"/>
    <col collapsed="false" customWidth="true" hidden="false" outlineLevel="0" max="5" min="5" style="0" width="17"/>
    <col collapsed="false" customWidth="true" hidden="false" outlineLevel="0" max="6" min="6" style="0" width="6.35"/>
    <col collapsed="false" customWidth="true" hidden="false" outlineLevel="0" max="7" min="7" style="0" width="9.33"/>
    <col collapsed="false" customWidth="true" hidden="false" outlineLevel="0" max="8" min="8" style="0" width="10.16"/>
    <col collapsed="false" customWidth="true" hidden="false" outlineLevel="0" max="9" min="9" style="0" width="3.33"/>
    <col collapsed="false" customWidth="true" hidden="false" outlineLevel="0" max="11" min="10" style="0" width="5.5"/>
    <col collapsed="false" customWidth="true" hidden="false" outlineLevel="0" max="12" min="12" style="0" width="4.5"/>
    <col collapsed="false" customWidth="true" hidden="false" outlineLevel="0" max="13" min="13" style="0" width="3.83"/>
    <col collapsed="false" customWidth="true" hidden="false" outlineLevel="0" max="15" min="14" style="0" width="5.5"/>
    <col collapsed="false" customWidth="true" hidden="false" outlineLevel="0" max="16" min="16" style="0" width="6.5"/>
    <col collapsed="false" customWidth="true" hidden="false" outlineLevel="0" max="18" min="17" style="0" width="22.5"/>
    <col collapsed="false" customWidth="true" hidden="false" outlineLevel="0" max="20" min="19" style="0" width="6.5"/>
    <col collapsed="false" customWidth="true" hidden="false" outlineLevel="0" max="21" min="21" style="0" width="3.98"/>
    <col collapsed="false" customWidth="true" hidden="false" outlineLevel="0" max="22" min="22" style="0" width="4.5"/>
    <col collapsed="false" customWidth="true" hidden="false" outlineLevel="0" max="23" min="23" style="0" width="3.98"/>
    <col collapsed="false" customWidth="true" hidden="false" outlineLevel="0" max="24" min="24" style="0" width="4.5"/>
    <col collapsed="false" customWidth="true" hidden="false" outlineLevel="0" max="25" min="25" style="0" width="5.01"/>
    <col collapsed="false" customWidth="true" hidden="false" outlineLevel="0" max="26" min="26" style="0" width="3.98"/>
    <col collapsed="false" customWidth="true" hidden="false" outlineLevel="0" max="32" min="27" style="0" width="2.99"/>
    <col collapsed="false" customWidth="true" hidden="false" outlineLevel="0" max="33" min="33" style="0" width="5.01"/>
    <col collapsed="false" customWidth="true" hidden="false" outlineLevel="0" max="34" min="34" style="0" width="2.99"/>
    <col collapsed="false" customWidth="true" hidden="false" outlineLevel="0" max="35" min="35" style="0" width="5.01"/>
    <col collapsed="false" customWidth="true" hidden="false" outlineLevel="0" max="36" min="36" style="0" width="3.98"/>
    <col collapsed="false" customWidth="true" hidden="false" outlineLevel="0" max="37" min="37" style="0" width="6.01"/>
    <col collapsed="false" customWidth="true" hidden="false" outlineLevel="0" max="38" min="38" style="0" width="3.98"/>
    <col collapsed="false" customWidth="true" hidden="false" outlineLevel="0" max="39" min="39" style="0" width="6.01"/>
    <col collapsed="false" customWidth="true" hidden="false" outlineLevel="0" max="40" min="40" style="0" width="3.98"/>
    <col collapsed="false" customWidth="true" hidden="false" outlineLevel="0" max="41" min="41" style="0" width="6.01"/>
    <col collapsed="false" customWidth="true" hidden="false" outlineLevel="0" max="42" min="42" style="0" width="3.98"/>
    <col collapsed="false" customWidth="true" hidden="false" outlineLevel="0" max="43" min="43" style="0" width="6.01"/>
    <col collapsed="false" customWidth="true" hidden="false" outlineLevel="0" max="48" min="44" style="0" width="3.98"/>
    <col collapsed="false" customWidth="true" hidden="false" outlineLevel="0" max="68" min="49" style="0" width="9.16"/>
  </cols>
  <sheetData>
    <row r="1" customFormat="false" ht="12.75" hidden="false" customHeight="true" outlineLevel="0" collapsed="false">
      <c r="A1" s="41" t="s">
        <v>121</v>
      </c>
      <c r="B1" s="42" t="s">
        <v>122</v>
      </c>
      <c r="C1" s="42" t="s">
        <v>123</v>
      </c>
      <c r="D1" s="42" t="s">
        <v>2</v>
      </c>
      <c r="E1" s="41" t="s">
        <v>124</v>
      </c>
      <c r="F1" s="42" t="s">
        <v>125</v>
      </c>
      <c r="G1" s="43" t="s">
        <v>126</v>
      </c>
      <c r="H1" s="44" t="s">
        <v>1</v>
      </c>
      <c r="I1" s="42" t="s">
        <v>127</v>
      </c>
      <c r="J1" s="42" t="s">
        <v>128</v>
      </c>
      <c r="K1" s="45" t="s">
        <v>129</v>
      </c>
      <c r="L1" s="42" t="s">
        <v>130</v>
      </c>
      <c r="M1" s="42" t="s">
        <v>3</v>
      </c>
      <c r="N1" s="42" t="s">
        <v>28</v>
      </c>
      <c r="O1" s="42" t="s">
        <v>131</v>
      </c>
      <c r="P1" s="42" t="s">
        <v>132</v>
      </c>
      <c r="Q1" s="41" t="s">
        <v>29</v>
      </c>
      <c r="R1" s="42" t="s">
        <v>133</v>
      </c>
      <c r="S1" s="46" t="s">
        <v>134</v>
      </c>
      <c r="T1" s="42" t="s">
        <v>135</v>
      </c>
      <c r="U1" s="42" t="n">
        <f aca="false">2.5*U2</f>
        <v>2.5</v>
      </c>
      <c r="V1" s="42" t="n">
        <f aca="false">2.5*V2</f>
        <v>5</v>
      </c>
      <c r="W1" s="42" t="n">
        <f aca="false">2.5*W2</f>
        <v>7.5</v>
      </c>
      <c r="X1" s="42" t="n">
        <f aca="false">2.5*X2</f>
        <v>10</v>
      </c>
      <c r="Y1" s="42" t="n">
        <f aca="false">2.5*Y2</f>
        <v>12.5</v>
      </c>
      <c r="Z1" s="42" t="n">
        <f aca="false">2.5*Z2</f>
        <v>15</v>
      </c>
      <c r="AA1" s="42" t="n">
        <f aca="false">2.5*AA2</f>
        <v>20</v>
      </c>
      <c r="AB1" s="42" t="n">
        <f aca="false">2.5*AB2</f>
        <v>25</v>
      </c>
      <c r="AC1" s="42" t="n">
        <f aca="false">2.5*AC2</f>
        <v>30</v>
      </c>
      <c r="AD1" s="42" t="n">
        <f aca="false">2.5*AD2</f>
        <v>35</v>
      </c>
      <c r="AE1" s="42" t="n">
        <f aca="false">2.5*AE2</f>
        <v>40</v>
      </c>
      <c r="AF1" s="42" t="n">
        <f aca="false">2.5*AF2</f>
        <v>50</v>
      </c>
      <c r="AG1" s="42" t="n">
        <f aca="false">2.5*AG2</f>
        <v>62.5</v>
      </c>
      <c r="AH1" s="42" t="n">
        <f aca="false">2.5*AH2</f>
        <v>75</v>
      </c>
      <c r="AI1" s="42" t="n">
        <f aca="false">2.5*AI2</f>
        <v>87.5</v>
      </c>
      <c r="AJ1" s="42" t="n">
        <f aca="false">2.5*AJ2</f>
        <v>100</v>
      </c>
      <c r="AK1" s="42" t="n">
        <f aca="false">2.5*AK2</f>
        <v>112.5</v>
      </c>
      <c r="AL1" s="42" t="n">
        <f aca="false">2.5*AL2</f>
        <v>125</v>
      </c>
      <c r="AM1" s="42" t="n">
        <f aca="false">2.5*AM2</f>
        <v>137.5</v>
      </c>
      <c r="AN1" s="42" t="n">
        <f aca="false">2.5*AN2</f>
        <v>150</v>
      </c>
      <c r="AO1" s="42" t="n">
        <f aca="false">2.5*AO2</f>
        <v>162.5</v>
      </c>
      <c r="AP1" s="42" t="n">
        <f aca="false">2.5*AP2</f>
        <v>175</v>
      </c>
      <c r="AQ1" s="42" t="n">
        <f aca="false">2.5*AQ2</f>
        <v>187.5</v>
      </c>
      <c r="AR1" s="42" t="n">
        <f aca="false">2.5*AR2</f>
        <v>200</v>
      </c>
      <c r="AS1" s="42" t="n">
        <v>250</v>
      </c>
      <c r="AT1" s="42" t="n">
        <v>300</v>
      </c>
      <c r="AU1" s="42" t="n">
        <v>350</v>
      </c>
      <c r="AV1" s="42" t="n">
        <v>400</v>
      </c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customFormat="false" ht="12.75" hidden="false" customHeight="true" outlineLevel="0" collapsed="false">
      <c r="A2" s="47"/>
      <c r="B2" s="48"/>
      <c r="C2" s="48"/>
      <c r="D2" s="48"/>
      <c r="E2" s="49"/>
      <c r="F2" s="47"/>
      <c r="G2" s="50"/>
      <c r="H2" s="51"/>
      <c r="I2" s="48"/>
      <c r="J2" s="48"/>
      <c r="K2" s="52" t="n">
        <v>0.5</v>
      </c>
      <c r="L2" s="48"/>
      <c r="M2" s="48"/>
      <c r="N2" s="48" t="s">
        <v>120</v>
      </c>
      <c r="O2" s="48" t="s">
        <v>120</v>
      </c>
      <c r="P2" s="48"/>
      <c r="Q2" s="53" t="n">
        <v>2</v>
      </c>
      <c r="R2" s="54" t="n">
        <v>3</v>
      </c>
      <c r="S2" s="50" t="n">
        <f aca="false">SUM(S3:S11009)</f>
        <v>5174</v>
      </c>
      <c r="T2" s="48" t="n">
        <f aca="false">SUM(T3:T11009)</f>
        <v>3559</v>
      </c>
      <c r="U2" s="48" t="n">
        <v>1</v>
      </c>
      <c r="V2" s="48" t="n">
        <v>2</v>
      </c>
      <c r="W2" s="48" t="n">
        <v>3</v>
      </c>
      <c r="X2" s="48" t="n">
        <v>4</v>
      </c>
      <c r="Y2" s="48" t="n">
        <v>5</v>
      </c>
      <c r="Z2" s="48" t="n">
        <v>6</v>
      </c>
      <c r="AA2" s="48" t="n">
        <v>8</v>
      </c>
      <c r="AB2" s="48" t="n">
        <v>10</v>
      </c>
      <c r="AC2" s="48" t="n">
        <v>12</v>
      </c>
      <c r="AD2" s="48" t="n">
        <v>14</v>
      </c>
      <c r="AE2" s="48" t="n">
        <v>16</v>
      </c>
      <c r="AF2" s="48" t="n">
        <v>20</v>
      </c>
      <c r="AG2" s="48" t="n">
        <v>25</v>
      </c>
      <c r="AH2" s="48" t="n">
        <v>30</v>
      </c>
      <c r="AI2" s="48" t="n">
        <v>35</v>
      </c>
      <c r="AJ2" s="48" t="n">
        <v>40</v>
      </c>
      <c r="AK2" s="48" t="n">
        <v>45</v>
      </c>
      <c r="AL2" s="48" t="n">
        <v>50</v>
      </c>
      <c r="AM2" s="48" t="n">
        <v>55</v>
      </c>
      <c r="AN2" s="48" t="n">
        <v>60</v>
      </c>
      <c r="AO2" s="48" t="n">
        <v>65</v>
      </c>
      <c r="AP2" s="48" t="n">
        <v>70</v>
      </c>
      <c r="AQ2" s="48" t="n">
        <v>75</v>
      </c>
      <c r="AR2" s="48" t="n">
        <v>80</v>
      </c>
      <c r="AS2" s="48" t="n">
        <v>100</v>
      </c>
      <c r="AT2" s="48" t="n">
        <v>120</v>
      </c>
      <c r="AU2" s="48" t="n">
        <v>140</v>
      </c>
      <c r="AV2" s="48" t="n">
        <v>160</v>
      </c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</row>
    <row r="3" s="61" customFormat="true" ht="12.75" hidden="false" customHeight="true" outlineLevel="0" collapsed="false">
      <c r="A3" s="55" t="n">
        <f aca="false">MAX($A$1:$A2)+1</f>
        <v>1</v>
      </c>
      <c r="B3" s="56" t="s">
        <v>136</v>
      </c>
      <c r="C3" s="56" t="s">
        <v>137</v>
      </c>
      <c r="D3" s="56" t="s">
        <v>25</v>
      </c>
      <c r="E3" s="55" t="str">
        <f aca="false">IF(ISERROR(VLOOKUP($D3,SITES!$A:$E,2,FALSE())),"",VLOOKUP($D3,SITES!$A:$E,2,FALSE()))</f>
        <v>Flemming 114</v>
      </c>
      <c r="F3" s="57" t="n">
        <f aca="false">IF(ISERROR(VLOOKUP($D3,SITES!$A:$E,3,FALSE())),"",VLOOKUP($D3,SITES!$A:$E,3,FALSE()))</f>
        <v>48.8915</v>
      </c>
      <c r="G3" s="58" t="n">
        <f aca="false">IF(ISERROR(VLOOKUP($D3,SITES!$A:$E,4,FALSE())),"",VLOOKUP($D3,SITES!$A:$E,4,FALSE()))</f>
        <v>-125.1149</v>
      </c>
      <c r="H3" s="56" t="s">
        <v>12</v>
      </c>
      <c r="I3" s="56" t="n">
        <v>1</v>
      </c>
      <c r="J3" s="56" t="n">
        <v>40</v>
      </c>
      <c r="K3" s="59" t="n">
        <v>0.427083333333333</v>
      </c>
      <c r="L3" s="56" t="s">
        <v>138</v>
      </c>
      <c r="M3" s="56" t="n">
        <v>10</v>
      </c>
      <c r="N3" s="56" t="n">
        <v>1</v>
      </c>
      <c r="O3" s="56" t="n">
        <v>1</v>
      </c>
      <c r="P3" s="56" t="s">
        <v>139</v>
      </c>
      <c r="Q3" s="55" t="str">
        <f aca="false">IF($N3=1,IF(ISERROR(VLOOKUP($P3,M1!$A:$C,Q$2,FALSE())),"NOT PRESENT",VLOOKUP($P3,M1!$A:$C,Q$2,FALSE())),IF($N3=2,IF(ISERROR(VLOOKUP(DATA!$P3,M2!$A:$C,Q$2,FALSE())),"NOT PRESENT",VLOOKUP(DATA!$P3,M2!$A:$C,Q$2,FALSE())),IF($N3=0,IF(ISERROR(VLOOKUP($P3,M1!$A:$C,Q$2,FALSE())),IF(ISERROR(VLOOKUP(DATA!$P3,M2!$A:$C,Q$2,FALSE())),"NOT PRESENT",VLOOKUP(DATA!$P3,M2!$A:$C,Q$2,FALSE())),VLOOKUP($P3,M1!$A:$C,Q$2,FALSE())),"SPECIFY METHOD")))</f>
        <v>Beroidae</v>
      </c>
      <c r="R3" s="55" t="str">
        <f aca="false">IF($N3=1,IF(ISERROR(VLOOKUP($P3,M1!$A:$C,R$2,FALSE())),"NOT PRESENT",VLOOKUP($P3,M1!$A:$C,R$2,FALSE())),IF($N3=2,IF(ISERROR(VLOOKUP(DATA!$P3,M2!$A:$C,R$2,FALSE())),"NOT PRESENT",VLOOKUP(DATA!$P3,M2!$A:$C,R$2,FALSE())),IF($N3=0,IF(ISERROR(VLOOKUP($P3,M1!$A:$C,R$2,FALSE())),IF(ISERROR(VLOOKUP(DATA!$P3,M2!$A:$C,R$2,FALSE())),"NOT PRESENT",VLOOKUP(DATA!$P3,M2!$A:$C,R$2,FALSE())),VLOOKUP($P3,M1!$A:$C,R$2,FALSE())),"SPECIFY METHOD")))</f>
        <v>Unidentified comb jelly</v>
      </c>
      <c r="S3" s="60" t="n">
        <f aca="false">SUM(T3:AV3)</f>
        <v>1</v>
      </c>
      <c r="T3" s="56" t="n">
        <v>1</v>
      </c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</row>
    <row r="4" s="61" customFormat="true" ht="12.75" hidden="false" customHeight="true" outlineLevel="0" collapsed="false">
      <c r="A4" s="55" t="n">
        <f aca="false">MAX($A$1:$A3)+1</f>
        <v>2</v>
      </c>
      <c r="B4" s="56" t="str">
        <f aca="false">IF(ISERROR(B3),IF(ISERROR(#REF!),IF(ISERROR(B2),"BLANK",B2),#REF!),B3)</f>
        <v>Em Lim</v>
      </c>
      <c r="C4" s="56" t="str">
        <f aca="false">IF(ISERROR(C3),IF(ISERROR(#REF!),IF(ISERROR(C2),"BLANK",C2),#REF!),C3)</f>
        <v>Kieran Cox</v>
      </c>
      <c r="D4" s="56" t="str">
        <f aca="false">IF(ISERROR(D3),IF(ISERROR(#REF!),IF(ISERROR(D2),"BLANK",D2),#REF!),D3)</f>
        <v>KCCA23</v>
      </c>
      <c r="E4" s="55" t="str">
        <f aca="false">IF(ISERROR(VLOOKUP($D4,SITES!$A:$E,2,FALSE())),"",VLOOKUP($D4,SITES!$A:$E,2,FALSE()))</f>
        <v>Flemming 114</v>
      </c>
      <c r="F4" s="57" t="n">
        <f aca="false">IF(ISERROR(VLOOKUP($D4,SITES!$A:$E,3,FALSE())),"",VLOOKUP($D4,SITES!$A:$E,3,FALSE()))</f>
        <v>48.8915</v>
      </c>
      <c r="G4" s="58" t="n">
        <f aca="false">IF(ISERROR(VLOOKUP($D4,SITES!$A:$E,4,FALSE())),"",VLOOKUP($D4,SITES!$A:$E,4,FALSE()))</f>
        <v>-125.1149</v>
      </c>
      <c r="H4" s="62" t="str">
        <f aca="false">IF(ISERROR(H3),IF(ISERROR(#REF!),IF(ISERROR(H2),"BLANK",H2),#REF!),H3)</f>
        <v>28/05/2023</v>
      </c>
      <c r="I4" s="56" t="n">
        <f aca="false">IF(ISERROR(I3),IF(ISERROR(#REF!),IF(ISERROR(I2),"BLANK",I2),#REF!),I3)</f>
        <v>1</v>
      </c>
      <c r="J4" s="56" t="n">
        <f aca="false">IF(ISERROR(J3),IF(ISERROR(#REF!),IF(ISERROR(J2),"BLANK",J2),#REF!),J3)</f>
        <v>40</v>
      </c>
      <c r="K4" s="59" t="n">
        <f aca="false">IF(ISERROR(K3),IF(ISERROR(#REF!),IF(ISERROR(K2),"BLANK",K2),#REF!),K3)</f>
        <v>0.427083333333333</v>
      </c>
      <c r="L4" s="56" t="str">
        <f aca="false">IF(ISERROR(L3),IF(ISERROR(#REF!),IF(ISERROR(L2),"BLANK",L2),#REF!),L3)</f>
        <v>EGL</v>
      </c>
      <c r="M4" s="56" t="n">
        <f aca="false">IF(ISERROR(M3),IF(ISERROR(#REF!),IF(ISERROR(M2),"BLANK",M2),#REF!),M3)</f>
        <v>10</v>
      </c>
      <c r="N4" s="56" t="n">
        <v>0</v>
      </c>
      <c r="O4" s="56" t="n">
        <f aca="false">IF(ISERROR(O3),IF(ISERROR(#REF!),IF(ISERROR(O2),"BLANK",O2),#REF!),O3)</f>
        <v>1</v>
      </c>
      <c r="P4" s="56" t="s">
        <v>140</v>
      </c>
      <c r="Q4" s="55" t="str">
        <f aca="false">IF($N4=1,IF(ISERROR(VLOOKUP($P4,M1!$A:$C,Q$2,FALSE())),"NOT PRESENT",VLOOKUP($P4,M1!$A:$C,Q$2,FALSE())),IF($N4=2,IF(ISERROR(VLOOKUP(DATA!$P4,M2!$A:$C,Q$2,FALSE())),"NOT PRESENT",VLOOKUP(DATA!$P4,M2!$A:$C,Q$2,FALSE())),IF($N4=0,IF(ISERROR(VLOOKUP($P4,M1!$A:$C,Q$2,FALSE())),IF(ISERROR(VLOOKUP(DATA!$P4,M2!$A:$C,Q$2,FALSE())),"NOT PRESENT",VLOOKUP(DATA!$P4,M2!$A:$C,Q$2,FALSE())),VLOOKUP($P4,M1!$A:$C,Q$2,FALSE())),"SPECIFY METHOD")))</f>
        <v>Sebastes caurinus</v>
      </c>
      <c r="R4" s="55" t="str">
        <f aca="false">IF($N4=1,IF(ISERROR(VLOOKUP($P4,M1!$A:$C,R$2,FALSE())),"NOT PRESENT",VLOOKUP($P4,M1!$A:$C,R$2,FALSE())),IF($N4=2,IF(ISERROR(VLOOKUP(DATA!$P4,M2!$A:$C,R$2,FALSE())),"NOT PRESENT",VLOOKUP(DATA!$P4,M2!$A:$C,R$2,FALSE())),IF($N4=0,IF(ISERROR(VLOOKUP($P4,M1!$A:$C,R$2,FALSE())),IF(ISERROR(VLOOKUP(DATA!$P4,M2!$A:$C,R$2,FALSE())),"NOT PRESENT",VLOOKUP(DATA!$P4,M2!$A:$C,R$2,FALSE())),VLOOKUP($P4,M1!$A:$C,R$2,FALSE())),"SPECIFY METHOD")))</f>
        <v>Copper rockfish</v>
      </c>
      <c r="S4" s="60" t="n">
        <f aca="false">SUM(T4:AV4)</f>
        <v>2</v>
      </c>
      <c r="T4" s="56" t="n">
        <v>0</v>
      </c>
      <c r="U4" s="56"/>
      <c r="V4" s="56"/>
      <c r="W4" s="56" t="n">
        <v>1</v>
      </c>
      <c r="X4" s="56" t="n">
        <v>1</v>
      </c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</row>
    <row r="5" s="61" customFormat="true" ht="12.75" hidden="false" customHeight="true" outlineLevel="0" collapsed="false">
      <c r="A5" s="55" t="n">
        <f aca="false">MAX($A$1:$A4)+1</f>
        <v>3</v>
      </c>
      <c r="B5" s="56" t="str">
        <f aca="false">IF(ISERROR(B4),IF(ISERROR(B3),IF(ISERROR(#REF!),"BLANK",#REF!),B3),B4)</f>
        <v>Em Lim</v>
      </c>
      <c r="C5" s="56" t="str">
        <f aca="false">IF(ISERROR(C4),IF(ISERROR(C3),IF(ISERROR(#REF!),"BLANK",#REF!),C3),C4)</f>
        <v>Kieran Cox</v>
      </c>
      <c r="D5" s="56" t="str">
        <f aca="false">IF(ISERROR(D4),IF(ISERROR(D3),IF(ISERROR(#REF!),"BLANK",#REF!),D3),D4)</f>
        <v>KCCA23</v>
      </c>
      <c r="E5" s="55" t="str">
        <f aca="false">IF(ISERROR(VLOOKUP($D5,SITES!$A:$E,2,FALSE())),"",VLOOKUP($D5,SITES!$A:$E,2,FALSE()))</f>
        <v>Flemming 114</v>
      </c>
      <c r="F5" s="57" t="n">
        <f aca="false">IF(ISERROR(VLOOKUP($D5,SITES!$A:$E,3,FALSE())),"",VLOOKUP($D5,SITES!$A:$E,3,FALSE()))</f>
        <v>48.8915</v>
      </c>
      <c r="G5" s="58" t="n">
        <f aca="false">IF(ISERROR(VLOOKUP($D5,SITES!$A:$E,4,FALSE())),"",VLOOKUP($D5,SITES!$A:$E,4,FALSE()))</f>
        <v>-125.1149</v>
      </c>
      <c r="H5" s="62" t="str">
        <f aca="false">IF(ISERROR(H4),IF(ISERROR(H3),IF(ISERROR(#REF!),"BLANK",#REF!),H3),H4)</f>
        <v>28/05/2023</v>
      </c>
      <c r="I5" s="56" t="n">
        <f aca="false">IF(ISERROR(I4),IF(ISERROR(I3),IF(ISERROR(#REF!),"BLANK",#REF!),I3),I4)</f>
        <v>1</v>
      </c>
      <c r="J5" s="56" t="n">
        <f aca="false">IF(ISERROR(J4),IF(ISERROR(J3),IF(ISERROR(#REF!),"BLANK",#REF!),J3),J4)</f>
        <v>40</v>
      </c>
      <c r="K5" s="59" t="n">
        <f aca="false">IF(ISERROR(K4),IF(ISERROR(K3),IF(ISERROR(#REF!),"BLANK",#REF!),K3),K4)</f>
        <v>0.427083333333333</v>
      </c>
      <c r="L5" s="56" t="str">
        <f aca="false">IF(ISERROR(L4),IF(ISERROR(L3),IF(ISERROR(#REF!),"BLANK",#REF!),L3),L4)</f>
        <v>EGL</v>
      </c>
      <c r="M5" s="56" t="n">
        <f aca="false">IF(ISERROR(M4),IF(ISERROR(M3),IF(ISERROR(#REF!),"BLANK",#REF!),M3),M4)</f>
        <v>10</v>
      </c>
      <c r="N5" s="56" t="n">
        <v>2</v>
      </c>
      <c r="O5" s="56" t="n">
        <f aca="false">IF(ISERROR(O4),IF(ISERROR(O3),IF(ISERROR(#REF!),"BLANK",#REF!),O3),O4)</f>
        <v>1</v>
      </c>
      <c r="P5" s="56" t="s">
        <v>141</v>
      </c>
      <c r="Q5" s="55" t="str">
        <f aca="false">IF($N5=1,IF(ISERROR(VLOOKUP($P5,M1!$A:$C,Q$2,FALSE())),"NOT PRESENT",VLOOKUP($P5,M1!$A:$C,Q$2,FALSE())),IF($N5=2,IF(ISERROR(VLOOKUP(DATA!$P5,M2!$A:$C,Q$2,FALSE())),"NOT PRESENT",VLOOKUP(DATA!$P5,M2!$A:$C,Q$2,FALSE())),IF($N5=0,IF(ISERROR(VLOOKUP($P5,M1!$A:$C,Q$2,FALSE())),IF(ISERROR(VLOOKUP(DATA!$P5,M2!$A:$C,Q$2,FALSE())),"NOT PRESENT",VLOOKUP(DATA!$P5,M2!$A:$C,Q$2,FALSE())),VLOOKUP($P5,M1!$A:$C,Q$2,FALSE())),"SPECIFY METHOD")))</f>
        <v>Rhinogobiops nicholsii</v>
      </c>
      <c r="R5" s="55" t="str">
        <f aca="false">IF($N5=1,IF(ISERROR(VLOOKUP($P5,M1!$A:$C,R$2,FALSE())),"NOT PRESENT",VLOOKUP($P5,M1!$A:$C,R$2,FALSE())),IF($N5=2,IF(ISERROR(VLOOKUP(DATA!$P5,M2!$A:$C,R$2,FALSE())),"NOT PRESENT",VLOOKUP(DATA!$P5,M2!$A:$C,R$2,FALSE())),IF($N5=0,IF(ISERROR(VLOOKUP($P5,M1!$A:$C,R$2,FALSE())),IF(ISERROR(VLOOKUP(DATA!$P5,M2!$A:$C,R$2,FALSE())),"NOT PRESENT",VLOOKUP(DATA!$P5,M2!$A:$C,R$2,FALSE())),VLOOKUP($P5,M1!$A:$C,R$2,FALSE())),"SPECIFY METHOD")))</f>
        <v>Blackeye goby</v>
      </c>
      <c r="S5" s="60" t="n">
        <f aca="false">SUM(T5:AV5)</f>
        <v>36</v>
      </c>
      <c r="T5" s="56" t="n">
        <v>0</v>
      </c>
      <c r="U5" s="56" t="n">
        <v>7</v>
      </c>
      <c r="V5" s="56" t="n">
        <v>21</v>
      </c>
      <c r="W5" s="56" t="n">
        <v>8</v>
      </c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</row>
    <row r="6" s="61" customFormat="true" ht="12.75" hidden="false" customHeight="true" outlineLevel="0" collapsed="false">
      <c r="A6" s="55" t="n">
        <f aca="false">MAX($A$1:$A5)+1</f>
        <v>4</v>
      </c>
      <c r="B6" s="56" t="str">
        <f aca="false">IF(ISERROR(B5),IF(ISERROR(B4),IF(ISERROR(B3),"BLANK",B3),B4),B5)</f>
        <v>Em Lim</v>
      </c>
      <c r="C6" s="56" t="str">
        <f aca="false">IF(ISERROR(C5),IF(ISERROR(C4),IF(ISERROR(C3),"BLANK",C3),C4),C5)</f>
        <v>Kieran Cox</v>
      </c>
      <c r="D6" s="56" t="str">
        <f aca="false">IF(ISERROR(D5),IF(ISERROR(D4),IF(ISERROR(D3),"BLANK",D3),D4),D5)</f>
        <v>KCCA23</v>
      </c>
      <c r="E6" s="55" t="str">
        <f aca="false">IF(ISERROR(VLOOKUP($D6,SITES!$A:$E,2,FALSE())),"",VLOOKUP($D6,SITES!$A:$E,2,FALSE()))</f>
        <v>Flemming 114</v>
      </c>
      <c r="F6" s="57" t="n">
        <f aca="false">IF(ISERROR(VLOOKUP($D6,SITES!$A:$E,3,FALSE())),"",VLOOKUP($D6,SITES!$A:$E,3,FALSE()))</f>
        <v>48.8915</v>
      </c>
      <c r="G6" s="58" t="n">
        <f aca="false">IF(ISERROR(VLOOKUP($D6,SITES!$A:$E,4,FALSE())),"",VLOOKUP($D6,SITES!$A:$E,4,FALSE()))</f>
        <v>-125.1149</v>
      </c>
      <c r="H6" s="62" t="str">
        <f aca="false">IF(ISERROR(H5),IF(ISERROR(H4),IF(ISERROR(H3),"BLANK",H3),H4),H5)</f>
        <v>28/05/2023</v>
      </c>
      <c r="I6" s="56" t="n">
        <f aca="false">IF(ISERROR(I5),IF(ISERROR(I4),IF(ISERROR(I3),"BLANK",I3),I4),I5)</f>
        <v>1</v>
      </c>
      <c r="J6" s="56" t="n">
        <f aca="false">IF(ISERROR(J5),IF(ISERROR(J4),IF(ISERROR(J3),"BLANK",J3),J4),J5)</f>
        <v>40</v>
      </c>
      <c r="K6" s="59" t="n">
        <f aca="false">IF(ISERROR(K5),IF(ISERROR(K4),IF(ISERROR(K3),"BLANK",K3),K4),K5)</f>
        <v>0.427083333333333</v>
      </c>
      <c r="L6" s="56" t="str">
        <f aca="false">IF(ISERROR(L5),IF(ISERROR(L4),IF(ISERROR(L3),"BLANK",L3),L4),L5)</f>
        <v>EGL</v>
      </c>
      <c r="M6" s="56" t="n">
        <f aca="false">IF(ISERROR(M5),IF(ISERROR(M4),IF(ISERROR(M3),"BLANK",M3),M4),M5)</f>
        <v>10</v>
      </c>
      <c r="N6" s="56" t="n">
        <f aca="false">IF(ISERROR(N5),IF(ISERROR(N4),IF(ISERROR(N3),"BLANK",N3),N4),N5)</f>
        <v>2</v>
      </c>
      <c r="O6" s="56" t="n">
        <f aca="false">IF(ISERROR(O5),IF(ISERROR(O4),IF(ISERROR(O3),"BLANK",O3),O4),O5)</f>
        <v>1</v>
      </c>
      <c r="P6" s="56" t="s">
        <v>142</v>
      </c>
      <c r="Q6" s="55" t="str">
        <f aca="false">IF($N6=1,IF(ISERROR(VLOOKUP($P6,M1!$A:$C,Q$2,FALSE())),"NOT PRESENT",VLOOKUP($P6,M1!$A:$C,Q$2,FALSE())),IF($N6=2,IF(ISERROR(VLOOKUP(DATA!$P6,M2!$A:$C,Q$2,FALSE())),"NOT PRESENT",VLOOKUP(DATA!$P6,M2!$A:$C,Q$2,FALSE())),IF($N6=0,IF(ISERROR(VLOOKUP($P6,M1!$A:$C,Q$2,FALSE())),IF(ISERROR(VLOOKUP(DATA!$P6,M2!$A:$C,Q$2,FALSE())),"NOT PRESENT",VLOOKUP(DATA!$P6,M2!$A:$C,Q$2,FALSE())),VLOOKUP($P6,M1!$A:$C,Q$2,FALSE())),"SPECIFY METHOD")))</f>
        <v>Dermasterias imbricata</v>
      </c>
      <c r="R6" s="55" t="str">
        <f aca="false">IF($N6=1,IF(ISERROR(VLOOKUP($P6,M1!$A:$C,R$2,FALSE())),"NOT PRESENT",VLOOKUP($P6,M1!$A:$C,R$2,FALSE())),IF($N6=2,IF(ISERROR(VLOOKUP(DATA!$P6,M2!$A:$C,R$2,FALSE())),"NOT PRESENT",VLOOKUP(DATA!$P6,M2!$A:$C,R$2,FALSE())),IF($N6=0,IF(ISERROR(VLOOKUP($P6,M1!$A:$C,R$2,FALSE())),IF(ISERROR(VLOOKUP(DATA!$P6,M2!$A:$C,R$2,FALSE())),"NOT PRESENT",VLOOKUP(DATA!$P6,M2!$A:$C,R$2,FALSE())),VLOOKUP($P6,M1!$A:$C,R$2,FALSE())),"SPECIFY METHOD")))</f>
        <v>Leather star</v>
      </c>
      <c r="S6" s="60" t="n">
        <f aca="false">SUM(T6:AV6)</f>
        <v>5</v>
      </c>
      <c r="T6" s="56" t="n">
        <v>5</v>
      </c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</row>
    <row r="7" s="61" customFormat="true" ht="12.75" hidden="false" customHeight="true" outlineLevel="0" collapsed="false">
      <c r="A7" s="55" t="n">
        <f aca="false">MAX($A$1:$A6)+1</f>
        <v>5</v>
      </c>
      <c r="B7" s="56" t="str">
        <f aca="false">IF(ISERROR(B6),IF(ISERROR(B5),IF(ISERROR(B4),"BLANK",B4),B5),B6)</f>
        <v>Em Lim</v>
      </c>
      <c r="C7" s="56" t="str">
        <f aca="false">IF(ISERROR(C6),IF(ISERROR(C5),IF(ISERROR(C4),"BLANK",C4),C5),C6)</f>
        <v>Kieran Cox</v>
      </c>
      <c r="D7" s="56" t="str">
        <f aca="false">IF(ISERROR(D6),IF(ISERROR(D5),IF(ISERROR(D4),"BLANK",D4),D5),D6)</f>
        <v>KCCA23</v>
      </c>
      <c r="E7" s="55" t="str">
        <f aca="false">IF(ISERROR(VLOOKUP($D7,SITES!$A:$E,2,FALSE())),"",VLOOKUP($D7,SITES!$A:$E,2,FALSE()))</f>
        <v>Flemming 114</v>
      </c>
      <c r="F7" s="57" t="n">
        <f aca="false">IF(ISERROR(VLOOKUP($D7,SITES!$A:$E,3,FALSE())),"",VLOOKUP($D7,SITES!$A:$E,3,FALSE()))</f>
        <v>48.8915</v>
      </c>
      <c r="G7" s="58" t="n">
        <f aca="false">IF(ISERROR(VLOOKUP($D7,SITES!$A:$E,4,FALSE())),"",VLOOKUP($D7,SITES!$A:$E,4,FALSE()))</f>
        <v>-125.1149</v>
      </c>
      <c r="H7" s="62" t="str">
        <f aca="false">IF(ISERROR(H6),IF(ISERROR(H5),IF(ISERROR(H4),"BLANK",H4),H5),H6)</f>
        <v>28/05/2023</v>
      </c>
      <c r="I7" s="56" t="n">
        <f aca="false">IF(ISERROR(I6),IF(ISERROR(I5),IF(ISERROR(I4),"BLANK",I4),I5),I6)</f>
        <v>1</v>
      </c>
      <c r="J7" s="56" t="n">
        <f aca="false">IF(ISERROR(J6),IF(ISERROR(J5),IF(ISERROR(J4),"BLANK",J4),J5),J6)</f>
        <v>40</v>
      </c>
      <c r="K7" s="59" t="n">
        <f aca="false">IF(ISERROR(K6),IF(ISERROR(K5),IF(ISERROR(K4),"BLANK",K4),K5),K6)</f>
        <v>0.427083333333333</v>
      </c>
      <c r="L7" s="56" t="str">
        <f aca="false">IF(ISERROR(L6),IF(ISERROR(L5),IF(ISERROR(L4),"BLANK",L4),L5),L6)</f>
        <v>EGL</v>
      </c>
      <c r="M7" s="56" t="n">
        <f aca="false">IF(ISERROR(M6),IF(ISERROR(M5),IF(ISERROR(M4),"BLANK",M4),M5),M6)</f>
        <v>10</v>
      </c>
      <c r="N7" s="56" t="n">
        <f aca="false">IF(ISERROR(N6),IF(ISERROR(N5),IF(ISERROR(N4),"BLANK",N4),N5),N6)</f>
        <v>2</v>
      </c>
      <c r="O7" s="56" t="n">
        <f aca="false">IF(ISERROR(O6),IF(ISERROR(O5),IF(ISERROR(O4),"BLANK",O4),O5),O6)</f>
        <v>1</v>
      </c>
      <c r="P7" s="56" t="s">
        <v>143</v>
      </c>
      <c r="Q7" s="55" t="str">
        <f aca="false">IF($N7=1,IF(ISERROR(VLOOKUP($P7,M1!$A:$C,Q$2,FALSE())),"NOT PRESENT",VLOOKUP($P7,M1!$A:$C,Q$2,FALSE())),IF($N7=2,IF(ISERROR(VLOOKUP(DATA!$P7,M2!$A:$C,Q$2,FALSE())),"NOT PRESENT",VLOOKUP(DATA!$P7,M2!$A:$C,Q$2,FALSE())),IF($N7=0,IF(ISERROR(VLOOKUP($P7,M1!$A:$C,Q$2,FALSE())),IF(ISERROR(VLOOKUP(DATA!$P7,M2!$A:$C,Q$2,FALSE())),"NOT PRESENT",VLOOKUP(DATA!$P7,M2!$A:$C,Q$2,FALSE())),VLOOKUP($P7,M1!$A:$C,Q$2,FALSE())),"SPECIFY METHOD")))</f>
        <v>Henricia spp.</v>
      </c>
      <c r="R7" s="55" t="str">
        <f aca="false">IF($N7=1,IF(ISERROR(VLOOKUP($P7,M1!$A:$C,R$2,FALSE())),"NOT PRESENT",VLOOKUP($P7,M1!$A:$C,R$2,FALSE())),IF($N7=2,IF(ISERROR(VLOOKUP(DATA!$P7,M2!$A:$C,R$2,FALSE())),"NOT PRESENT",VLOOKUP(DATA!$P7,M2!$A:$C,R$2,FALSE())),IF($N7=0,IF(ISERROR(VLOOKUP($P7,M1!$A:$C,R$2,FALSE())),IF(ISERROR(VLOOKUP(DATA!$P7,M2!$A:$C,R$2,FALSE())),"NOT PRESENT",VLOOKUP(DATA!$P7,M2!$A:$C,R$2,FALSE())),VLOOKUP($P7,M1!$A:$C,R$2,FALSE())),"SPECIFY METHOD")))</f>
        <v>Unidentified blood star</v>
      </c>
      <c r="S7" s="60" t="n">
        <f aca="false">SUM(T7:AV7)</f>
        <v>4</v>
      </c>
      <c r="T7" s="56" t="n">
        <v>4</v>
      </c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</row>
    <row r="8" s="61" customFormat="true" ht="12.75" hidden="false" customHeight="true" outlineLevel="0" collapsed="false">
      <c r="A8" s="55" t="n">
        <f aca="false">MAX($A$1:$A7)+1</f>
        <v>6</v>
      </c>
      <c r="B8" s="56" t="str">
        <f aca="false">IF(ISERROR(B7),IF(ISERROR(B6),IF(ISERROR(B5),"BLANK",B5),B6),B7)</f>
        <v>Em Lim</v>
      </c>
      <c r="C8" s="56" t="str">
        <f aca="false">IF(ISERROR(C7),IF(ISERROR(C6),IF(ISERROR(C5),"BLANK",C5),C6),C7)</f>
        <v>Kieran Cox</v>
      </c>
      <c r="D8" s="56" t="str">
        <f aca="false">IF(ISERROR(D7),IF(ISERROR(D6),IF(ISERROR(D5),"BLANK",D5),D6),D7)</f>
        <v>KCCA23</v>
      </c>
      <c r="E8" s="55" t="str">
        <f aca="false">IF(ISERROR(VLOOKUP($D8,SITES!$A:$E,2,FALSE())),"",VLOOKUP($D8,SITES!$A:$E,2,FALSE()))</f>
        <v>Flemming 114</v>
      </c>
      <c r="F8" s="57" t="n">
        <f aca="false">IF(ISERROR(VLOOKUP($D8,SITES!$A:$E,3,FALSE())),"",VLOOKUP($D8,SITES!$A:$E,3,FALSE()))</f>
        <v>48.8915</v>
      </c>
      <c r="G8" s="58" t="n">
        <f aca="false">IF(ISERROR(VLOOKUP($D8,SITES!$A:$E,4,FALSE())),"",VLOOKUP($D8,SITES!$A:$E,4,FALSE()))</f>
        <v>-125.1149</v>
      </c>
      <c r="H8" s="62" t="str">
        <f aca="false">IF(ISERROR(H7),IF(ISERROR(H6),IF(ISERROR(H5),"BLANK",H5),H6),H7)</f>
        <v>28/05/2023</v>
      </c>
      <c r="I8" s="56" t="n">
        <f aca="false">IF(ISERROR(I7),IF(ISERROR(I6),IF(ISERROR(I5),"BLANK",I5),I6),I7)</f>
        <v>1</v>
      </c>
      <c r="J8" s="56" t="n">
        <f aca="false">IF(ISERROR(J7),IF(ISERROR(J6),IF(ISERROR(J5),"BLANK",J5),J6),J7)</f>
        <v>40</v>
      </c>
      <c r="K8" s="59" t="n">
        <f aca="false">IF(ISERROR(K7),IF(ISERROR(K6),IF(ISERROR(K5),"BLANK",K5),K6),K7)</f>
        <v>0.427083333333333</v>
      </c>
      <c r="L8" s="56" t="str">
        <f aca="false">IF(ISERROR(L7),IF(ISERROR(L6),IF(ISERROR(L5),"BLANK",L5),L6),L7)</f>
        <v>EGL</v>
      </c>
      <c r="M8" s="56" t="n">
        <f aca="false">IF(ISERROR(M7),IF(ISERROR(M6),IF(ISERROR(M5),"BLANK",M5),M6),M7)</f>
        <v>10</v>
      </c>
      <c r="N8" s="56" t="n">
        <f aca="false">IF(ISERROR(N7),IF(ISERROR(N6),IF(ISERROR(N5),"BLANK",N5),N6),N7)</f>
        <v>2</v>
      </c>
      <c r="O8" s="56" t="n">
        <f aca="false">IF(ISERROR(O7),IF(ISERROR(O6),IF(ISERROR(O5),"BLANK",O5),O6),O7)</f>
        <v>1</v>
      </c>
      <c r="P8" s="56" t="s">
        <v>144</v>
      </c>
      <c r="Q8" s="55" t="str">
        <f aca="false">IF($N8=1,IF(ISERROR(VLOOKUP($P8,M1!$A:$C,Q$2,FALSE())),"NOT PRESENT",VLOOKUP($P8,M1!$A:$C,Q$2,FALSE())),IF($N8=2,IF(ISERROR(VLOOKUP(DATA!$P8,M2!$A:$C,Q$2,FALSE())),"NOT PRESENT",VLOOKUP(DATA!$P8,M2!$A:$C,Q$2,FALSE())),IF($N8=0,IF(ISERROR(VLOOKUP($P8,M1!$A:$C,Q$2,FALSE())),IF(ISERROR(VLOOKUP(DATA!$P8,M2!$A:$C,Q$2,FALSE())),"NOT PRESENT",VLOOKUP(DATA!$P8,M2!$A:$C,Q$2,FALSE())),VLOOKUP($P8,M1!$A:$C,Q$2,FALSE())),"SPECIFY METHOD")))</f>
        <v>Pomaulax gibberosus</v>
      </c>
      <c r="R8" s="55" t="str">
        <f aca="false">IF($N8=1,IF(ISERROR(VLOOKUP($P8,M1!$A:$C,R$2,FALSE())),"NOT PRESENT",VLOOKUP($P8,M1!$A:$C,R$2,FALSE())),IF($N8=2,IF(ISERROR(VLOOKUP(DATA!$P8,M2!$A:$C,R$2,FALSE())),"NOT PRESENT",VLOOKUP(DATA!$P8,M2!$A:$C,R$2,FALSE())),IF($N8=0,IF(ISERROR(VLOOKUP($P8,M1!$A:$C,R$2,FALSE())),IF(ISERROR(VLOOKUP(DATA!$P8,M2!$A:$C,R$2,FALSE())),"NOT PRESENT",VLOOKUP(DATA!$P8,M2!$A:$C,R$2,FALSE())),VLOOKUP($P8,M1!$A:$C,R$2,FALSE())),"SPECIFY METHOD")))</f>
        <v>Red turban shell</v>
      </c>
      <c r="S8" s="60" t="n">
        <f aca="false">SUM(T8:AV8)</f>
        <v>1</v>
      </c>
      <c r="T8" s="56" t="n">
        <v>1</v>
      </c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</row>
    <row r="9" s="61" customFormat="true" ht="12.75" hidden="false" customHeight="true" outlineLevel="0" collapsed="false">
      <c r="A9" s="55" t="n">
        <f aca="false">MAX($A$1:$A8)+1</f>
        <v>7</v>
      </c>
      <c r="B9" s="56" t="str">
        <f aca="false">IF(ISERROR(B8),IF(ISERROR(B7),IF(ISERROR(B6),"BLANK",B6),B7),B8)</f>
        <v>Em Lim</v>
      </c>
      <c r="C9" s="56" t="str">
        <f aca="false">IF(ISERROR(C8),IF(ISERROR(C7),IF(ISERROR(C6),"BLANK",C6),C7),C8)</f>
        <v>Kieran Cox</v>
      </c>
      <c r="D9" s="56" t="str">
        <f aca="false">IF(ISERROR(D8),IF(ISERROR(D7),IF(ISERROR(D6),"BLANK",D6),D7),D8)</f>
        <v>KCCA23</v>
      </c>
      <c r="E9" s="55" t="str">
        <f aca="false">IF(ISERROR(VLOOKUP($D9,SITES!$A:$E,2,FALSE())),"",VLOOKUP($D9,SITES!$A:$E,2,FALSE()))</f>
        <v>Flemming 114</v>
      </c>
      <c r="F9" s="57" t="n">
        <f aca="false">IF(ISERROR(VLOOKUP($D9,SITES!$A:$E,3,FALSE())),"",VLOOKUP($D9,SITES!$A:$E,3,FALSE()))</f>
        <v>48.8915</v>
      </c>
      <c r="G9" s="58" t="n">
        <f aca="false">IF(ISERROR(VLOOKUP($D9,SITES!$A:$E,4,FALSE())),"",VLOOKUP($D9,SITES!$A:$E,4,FALSE()))</f>
        <v>-125.1149</v>
      </c>
      <c r="H9" s="62" t="str">
        <f aca="false">IF(ISERROR(H8),IF(ISERROR(H7),IF(ISERROR(H6),"BLANK",H6),H7),H8)</f>
        <v>28/05/2023</v>
      </c>
      <c r="I9" s="56" t="n">
        <f aca="false">IF(ISERROR(I8),IF(ISERROR(I7),IF(ISERROR(I6),"BLANK",I6),I7),I8)</f>
        <v>1</v>
      </c>
      <c r="J9" s="56" t="n">
        <f aca="false">IF(ISERROR(J8),IF(ISERROR(J7),IF(ISERROR(J6),"BLANK",J6),J7),J8)</f>
        <v>40</v>
      </c>
      <c r="K9" s="59" t="n">
        <f aca="false">IF(ISERROR(K8),IF(ISERROR(K7),IF(ISERROR(K6),"BLANK",K6),K7),K8)</f>
        <v>0.427083333333333</v>
      </c>
      <c r="L9" s="56" t="str">
        <f aca="false">IF(ISERROR(L8),IF(ISERROR(L7),IF(ISERROR(L6),"BLANK",L6),L7),L8)</f>
        <v>EGL</v>
      </c>
      <c r="M9" s="56" t="n">
        <f aca="false">IF(ISERROR(M8),IF(ISERROR(M7),IF(ISERROR(M6),"BLANK",M6),M7),M8)</f>
        <v>10</v>
      </c>
      <c r="N9" s="56" t="n">
        <f aca="false">IF(ISERROR(N8),IF(ISERROR(N7),IF(ISERROR(N6),"BLANK",N6),N7),N8)</f>
        <v>2</v>
      </c>
      <c r="O9" s="56" t="n">
        <f aca="false">IF(ISERROR(O8),IF(ISERROR(O7),IF(ISERROR(O6),"BLANK",O6),O7),O8)</f>
        <v>1</v>
      </c>
      <c r="P9" s="56" t="s">
        <v>145</v>
      </c>
      <c r="Q9" s="55" t="str">
        <f aca="false">IF($N9=1,IF(ISERROR(VLOOKUP($P9,M1!$A:$C,Q$2,FALSE())),"NOT PRESENT",VLOOKUP($P9,M1!$A:$C,Q$2,FALSE())),IF($N9=2,IF(ISERROR(VLOOKUP(DATA!$P9,M2!$A:$C,Q$2,FALSE())),"NOT PRESENT",VLOOKUP(DATA!$P9,M2!$A:$C,Q$2,FALSE())),IF($N9=0,IF(ISERROR(VLOOKUP($P9,M1!$A:$C,Q$2,FALSE())),IF(ISERROR(VLOOKUP(DATA!$P9,M2!$A:$C,Q$2,FALSE())),"NOT PRESENT",VLOOKUP(DATA!$P9,M2!$A:$C,Q$2,FALSE())),VLOOKUP($P9,M1!$A:$C,Q$2,FALSE())),"SPECIFY METHOD")))</f>
        <v>Pycnopodia helianthoides</v>
      </c>
      <c r="R9" s="55" t="str">
        <f aca="false">IF($N9=1,IF(ISERROR(VLOOKUP($P9,M1!$A:$C,R$2,FALSE())),"NOT PRESENT",VLOOKUP($P9,M1!$A:$C,R$2,FALSE())),IF($N9=2,IF(ISERROR(VLOOKUP(DATA!$P9,M2!$A:$C,R$2,FALSE())),"NOT PRESENT",VLOOKUP(DATA!$P9,M2!$A:$C,R$2,FALSE())),IF($N9=0,IF(ISERROR(VLOOKUP($P9,M1!$A:$C,R$2,FALSE())),IF(ISERROR(VLOOKUP(DATA!$P9,M2!$A:$C,R$2,FALSE())),"NOT PRESENT",VLOOKUP(DATA!$P9,M2!$A:$C,R$2,FALSE())),VLOOKUP($P9,M1!$A:$C,R$2,FALSE())),"SPECIFY METHOD")))</f>
        <v>Sunflower star</v>
      </c>
      <c r="S9" s="60" t="n">
        <f aca="false">SUM(T9:AV9)</f>
        <v>3</v>
      </c>
      <c r="T9" s="56" t="n">
        <v>0</v>
      </c>
      <c r="U9" s="56" t="n">
        <v>1</v>
      </c>
      <c r="V9" s="56" t="n">
        <v>1</v>
      </c>
      <c r="W9" s="56" t="n">
        <v>1</v>
      </c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</row>
    <row r="10" s="61" customFormat="true" ht="12.75" hidden="false" customHeight="true" outlineLevel="0" collapsed="false">
      <c r="A10" s="55" t="n">
        <f aca="false">MAX($A$1:$A9)+1</f>
        <v>8</v>
      </c>
      <c r="B10" s="56" t="str">
        <f aca="false">IF(ISERROR(B9),IF(ISERROR(B8),IF(ISERROR(B7),"BLANK",B7),B8),B9)</f>
        <v>Em Lim</v>
      </c>
      <c r="C10" s="56" t="str">
        <f aca="false">IF(ISERROR(C9),IF(ISERROR(C8),IF(ISERROR(C7),"BLANK",C7),C8),C9)</f>
        <v>Kieran Cox</v>
      </c>
      <c r="D10" s="56" t="str">
        <f aca="false">IF(ISERROR(D9),IF(ISERROR(D8),IF(ISERROR(D7),"BLANK",D7),D8),D9)</f>
        <v>KCCA23</v>
      </c>
      <c r="E10" s="55" t="str">
        <f aca="false">IF(ISERROR(VLOOKUP($D10,SITES!$A:$E,2,FALSE())),"",VLOOKUP($D10,SITES!$A:$E,2,FALSE()))</f>
        <v>Flemming 114</v>
      </c>
      <c r="F10" s="57" t="n">
        <f aca="false">IF(ISERROR(VLOOKUP($D10,SITES!$A:$E,3,FALSE())),"",VLOOKUP($D10,SITES!$A:$E,3,FALSE()))</f>
        <v>48.8915</v>
      </c>
      <c r="G10" s="58" t="n">
        <f aca="false">IF(ISERROR(VLOOKUP($D10,SITES!$A:$E,4,FALSE())),"",VLOOKUP($D10,SITES!$A:$E,4,FALSE()))</f>
        <v>-125.1149</v>
      </c>
      <c r="H10" s="62" t="str">
        <f aca="false">IF(ISERROR(H9),IF(ISERROR(H8),IF(ISERROR(H7),"BLANK",H7),H8),H9)</f>
        <v>28/05/2023</v>
      </c>
      <c r="I10" s="56" t="n">
        <f aca="false">IF(ISERROR(I9),IF(ISERROR(I8),IF(ISERROR(I7),"BLANK",I7),I8),I9)</f>
        <v>1</v>
      </c>
      <c r="J10" s="56" t="n">
        <f aca="false">IF(ISERROR(J9),IF(ISERROR(J8),IF(ISERROR(J7),"BLANK",J7),J8),J9)</f>
        <v>40</v>
      </c>
      <c r="K10" s="59" t="n">
        <f aca="false">IF(ISERROR(K9),IF(ISERROR(K8),IF(ISERROR(K7),"BLANK",K7),K8),K9)</f>
        <v>0.427083333333333</v>
      </c>
      <c r="L10" s="56" t="str">
        <f aca="false">IF(ISERROR(L9),IF(ISERROR(L8),IF(ISERROR(L7),"BLANK",L7),L8),L9)</f>
        <v>EGL</v>
      </c>
      <c r="M10" s="56" t="n">
        <f aca="false">IF(ISERROR(M9),IF(ISERROR(M8),IF(ISERROR(M7),"BLANK",M7),M8),M9)</f>
        <v>10</v>
      </c>
      <c r="N10" s="56" t="n">
        <f aca="false">IF(ISERROR(N9),IF(ISERROR(N8),IF(ISERROR(N7),"BLANK",N7),N8),N9)</f>
        <v>2</v>
      </c>
      <c r="O10" s="56" t="n">
        <f aca="false">IF(ISERROR(O9),IF(ISERROR(O8),IF(ISERROR(O7),"BLANK",O7),O8),O9)</f>
        <v>1</v>
      </c>
      <c r="P10" s="56" t="s">
        <v>146</v>
      </c>
      <c r="Q10" s="55" t="str">
        <f aca="false">IF($N10=1,IF(ISERROR(VLOOKUP($P10,M1!$A:$C,Q$2,FALSE())),"NOT PRESENT",VLOOKUP($P10,M1!$A:$C,Q$2,FALSE())),IF($N10=2,IF(ISERROR(VLOOKUP(DATA!$P10,M2!$A:$C,Q$2,FALSE())),"NOT PRESENT",VLOOKUP(DATA!$P10,M2!$A:$C,Q$2,FALSE())),IF($N10=0,IF(ISERROR(VLOOKUP($P10,M1!$A:$C,Q$2,FALSE())),IF(ISERROR(VLOOKUP(DATA!$P10,M2!$A:$C,Q$2,FALSE())),"NOT PRESENT",VLOOKUP(DATA!$P10,M2!$A:$C,Q$2,FALSE())),VLOOKUP($P10,M1!$A:$C,Q$2,FALSE())),"SPECIFY METHOD")))</f>
        <v>Mesocentrotus franciscanus</v>
      </c>
      <c r="R10" s="55" t="str">
        <f aca="false">IF($N10=1,IF(ISERROR(VLOOKUP($P10,M1!$A:$C,R$2,FALSE())),"NOT PRESENT",VLOOKUP($P10,M1!$A:$C,R$2,FALSE())),IF($N10=2,IF(ISERROR(VLOOKUP(DATA!$P10,M2!$A:$C,R$2,FALSE())),"NOT PRESENT",VLOOKUP(DATA!$P10,M2!$A:$C,R$2,FALSE())),IF($N10=0,IF(ISERROR(VLOOKUP($P10,M1!$A:$C,R$2,FALSE())),IF(ISERROR(VLOOKUP(DATA!$P10,M2!$A:$C,R$2,FALSE())),"NOT PRESENT",VLOOKUP(DATA!$P10,M2!$A:$C,R$2,FALSE())),VLOOKUP($P10,M1!$A:$C,R$2,FALSE())),"SPECIFY METHOD")))</f>
        <v>Red sea urchin</v>
      </c>
      <c r="S10" s="60" t="n">
        <f aca="false">SUM(T10:AV10)</f>
        <v>2</v>
      </c>
      <c r="T10" s="56" t="n">
        <v>2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</row>
    <row r="11" s="61" customFormat="true" ht="12.75" hidden="false" customHeight="true" outlineLevel="0" collapsed="false">
      <c r="A11" s="55" t="n">
        <f aca="false">MAX($A$1:$A10)+1</f>
        <v>9</v>
      </c>
      <c r="B11" s="56" t="str">
        <f aca="false">IF(ISERROR(B10),IF(ISERROR(B9),IF(ISERROR(B8),"BLANK",B8),B9),B10)</f>
        <v>Em Lim</v>
      </c>
      <c r="C11" s="56" t="str">
        <f aca="false">IF(ISERROR(C10),IF(ISERROR(C9),IF(ISERROR(C8),"BLANK",C8),C9),C10)</f>
        <v>Kieran Cox</v>
      </c>
      <c r="D11" s="56" t="str">
        <f aca="false">IF(ISERROR(D10),IF(ISERROR(D9),IF(ISERROR(D8),"BLANK",D8),D9),D10)</f>
        <v>KCCA23</v>
      </c>
      <c r="E11" s="55" t="str">
        <f aca="false">IF(ISERROR(VLOOKUP($D11,SITES!$A:$E,2,FALSE())),"",VLOOKUP($D11,SITES!$A:$E,2,FALSE()))</f>
        <v>Flemming 114</v>
      </c>
      <c r="F11" s="57" t="n">
        <f aca="false">IF(ISERROR(VLOOKUP($D11,SITES!$A:$E,3,FALSE())),"",VLOOKUP($D11,SITES!$A:$E,3,FALSE()))</f>
        <v>48.8915</v>
      </c>
      <c r="G11" s="58" t="n">
        <f aca="false">IF(ISERROR(VLOOKUP($D11,SITES!$A:$E,4,FALSE())),"",VLOOKUP($D11,SITES!$A:$E,4,FALSE()))</f>
        <v>-125.1149</v>
      </c>
      <c r="H11" s="62" t="str">
        <f aca="false">IF(ISERROR(H10),IF(ISERROR(H9),IF(ISERROR(H8),"BLANK",H8),H9),H10)</f>
        <v>28/05/2023</v>
      </c>
      <c r="I11" s="56" t="n">
        <f aca="false">IF(ISERROR(I10),IF(ISERROR(I9),IF(ISERROR(I8),"BLANK",I8),I9),I10)</f>
        <v>1</v>
      </c>
      <c r="J11" s="56" t="n">
        <f aca="false">IF(ISERROR(J10),IF(ISERROR(J9),IF(ISERROR(J8),"BLANK",J8),J9),J10)</f>
        <v>40</v>
      </c>
      <c r="K11" s="59" t="n">
        <f aca="false">IF(ISERROR(K10),IF(ISERROR(K9),IF(ISERROR(K8),"BLANK",K8),K9),K10)</f>
        <v>0.427083333333333</v>
      </c>
      <c r="L11" s="56" t="str">
        <f aca="false">IF(ISERROR(L10),IF(ISERROR(L9),IF(ISERROR(L8),"BLANK",L8),L9),L10)</f>
        <v>EGL</v>
      </c>
      <c r="M11" s="56" t="n">
        <f aca="false">IF(ISERROR(M10),IF(ISERROR(M9),IF(ISERROR(M8),"BLANK",M8),M9),M10)</f>
        <v>10</v>
      </c>
      <c r="N11" s="56" t="n">
        <f aca="false">IF(ISERROR(N10),IF(ISERROR(N9),IF(ISERROR(N8),"BLANK",N8),N9),N10)</f>
        <v>2</v>
      </c>
      <c r="O11" s="56" t="n">
        <f aca="false">IF(ISERROR(O10),IF(ISERROR(O9),IF(ISERROR(O8),"BLANK",O8),O9),O10)</f>
        <v>1</v>
      </c>
      <c r="P11" s="56" t="s">
        <v>147</v>
      </c>
      <c r="Q11" s="55" t="str">
        <f aca="false">IF($N11=1,IF(ISERROR(VLOOKUP($P11,M1!$A:$C,Q$2,FALSE())),"NOT PRESENT",VLOOKUP($P11,M1!$A:$C,Q$2,FALSE())),IF($N11=2,IF(ISERROR(VLOOKUP(DATA!$P11,M2!$A:$C,Q$2,FALSE())),"NOT PRESENT",VLOOKUP(DATA!$P11,M2!$A:$C,Q$2,FALSE())),IF($N11=0,IF(ISERROR(VLOOKUP($P11,M1!$A:$C,Q$2,FALSE())),IF(ISERROR(VLOOKUP(DATA!$P11,M2!$A:$C,Q$2,FALSE())),"NOT PRESENT",VLOOKUP(DATA!$P11,M2!$A:$C,Q$2,FALSE())),VLOOKUP($P11,M1!$A:$C,Q$2,FALSE())),"SPECIFY METHOD")))</f>
        <v>Orthasterias koehleri</v>
      </c>
      <c r="R11" s="55" t="str">
        <f aca="false">IF($N11=1,IF(ISERROR(VLOOKUP($P11,M1!$A:$C,R$2,FALSE())),"NOT PRESENT",VLOOKUP($P11,M1!$A:$C,R$2,FALSE())),IF($N11=2,IF(ISERROR(VLOOKUP(DATA!$P11,M2!$A:$C,R$2,FALSE())),"NOT PRESENT",VLOOKUP(DATA!$P11,M2!$A:$C,R$2,FALSE())),IF($N11=0,IF(ISERROR(VLOOKUP($P11,M1!$A:$C,R$2,FALSE())),IF(ISERROR(VLOOKUP(DATA!$P11,M2!$A:$C,R$2,FALSE())),"NOT PRESENT",VLOOKUP(DATA!$P11,M2!$A:$C,R$2,FALSE())),VLOOKUP($P11,M1!$A:$C,R$2,FALSE())),"SPECIFY METHOD")))</f>
        <v>Rainbow star</v>
      </c>
      <c r="S11" s="60" t="n">
        <f aca="false">SUM(T11:AV11)</f>
        <v>0</v>
      </c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</row>
    <row r="12" s="61" customFormat="true" ht="12.75" hidden="false" customHeight="true" outlineLevel="0" collapsed="false">
      <c r="A12" s="55" t="n">
        <f aca="false">MAX($A$1:$A11)+1</f>
        <v>10</v>
      </c>
      <c r="B12" s="56" t="str">
        <f aca="false">IF(ISERROR(B11),IF(ISERROR(B10),IF(ISERROR(B9),"BLANK",B9),B10),B11)</f>
        <v>Em Lim</v>
      </c>
      <c r="C12" s="56" t="str">
        <f aca="false">IF(ISERROR(C11),IF(ISERROR(C10),IF(ISERROR(C9),"BLANK",C9),C10),C11)</f>
        <v>Kieran Cox</v>
      </c>
      <c r="D12" s="56" t="str">
        <f aca="false">IF(ISERROR(D11),IF(ISERROR(D10),IF(ISERROR(D9),"BLANK",D9),D10),D11)</f>
        <v>KCCA23</v>
      </c>
      <c r="E12" s="55" t="str">
        <f aca="false">IF(ISERROR(VLOOKUP($D12,SITES!$A:$E,2,FALSE())),"",VLOOKUP($D12,SITES!$A:$E,2,FALSE()))</f>
        <v>Flemming 114</v>
      </c>
      <c r="F12" s="57" t="n">
        <f aca="false">IF(ISERROR(VLOOKUP($D12,SITES!$A:$E,3,FALSE())),"",VLOOKUP($D12,SITES!$A:$E,3,FALSE()))</f>
        <v>48.8915</v>
      </c>
      <c r="G12" s="58" t="n">
        <f aca="false">IF(ISERROR(VLOOKUP($D12,SITES!$A:$E,4,FALSE())),"",VLOOKUP($D12,SITES!$A:$E,4,FALSE()))</f>
        <v>-125.1149</v>
      </c>
      <c r="H12" s="62" t="str">
        <f aca="false">IF(ISERROR(H11),IF(ISERROR(H10),IF(ISERROR(H9),"BLANK",H9),H10),H11)</f>
        <v>28/05/2023</v>
      </c>
      <c r="I12" s="56" t="n">
        <f aca="false">IF(ISERROR(I11),IF(ISERROR(I10),IF(ISERROR(I9),"BLANK",I9),I10),I11)</f>
        <v>1</v>
      </c>
      <c r="J12" s="56" t="n">
        <f aca="false">IF(ISERROR(J11),IF(ISERROR(J10),IF(ISERROR(J9),"BLANK",J9),J10),J11)</f>
        <v>40</v>
      </c>
      <c r="K12" s="59" t="n">
        <f aca="false">IF(ISERROR(K11),IF(ISERROR(K10),IF(ISERROR(K9),"BLANK",K9),K10),K11)</f>
        <v>0.427083333333333</v>
      </c>
      <c r="L12" s="56" t="str">
        <f aca="false">IF(ISERROR(L11),IF(ISERROR(L10),IF(ISERROR(L9),"BLANK",L9),L10),L11)</f>
        <v>EGL</v>
      </c>
      <c r="M12" s="56" t="n">
        <f aca="false">IF(ISERROR(M11),IF(ISERROR(M10),IF(ISERROR(M9),"BLANK",M9),M10),M11)</f>
        <v>10</v>
      </c>
      <c r="N12" s="56" t="n">
        <f aca="false">IF(ISERROR(N11),IF(ISERROR(N10),IF(ISERROR(N9),"BLANK",N9),N10),N11)</f>
        <v>2</v>
      </c>
      <c r="O12" s="56" t="n">
        <f aca="false">IF(ISERROR(O11),IF(ISERROR(O10),IF(ISERROR(O9),"BLANK",O9),O10),O11)</f>
        <v>1</v>
      </c>
      <c r="P12" s="56" t="s">
        <v>148</v>
      </c>
      <c r="Q12" s="55" t="str">
        <f aca="false">IF($N12=1,IF(ISERROR(VLOOKUP($P12,M1!$A:$C,Q$2,FALSE())),"NOT PRESENT",VLOOKUP($P12,M1!$A:$C,Q$2,FALSE())),IF($N12=2,IF(ISERROR(VLOOKUP(DATA!$P12,M2!$A:$C,Q$2,FALSE())),"NOT PRESENT",VLOOKUP(DATA!$P12,M2!$A:$C,Q$2,FALSE())),IF($N12=0,IF(ISERROR(VLOOKUP($P12,M1!$A:$C,Q$2,FALSE())),IF(ISERROR(VLOOKUP(DATA!$P12,M2!$A:$C,Q$2,FALSE())),"NOT PRESENT",VLOOKUP(DATA!$P12,M2!$A:$C,Q$2,FALSE())),VLOOKUP($P12,M1!$A:$C,Q$2,FALSE())),"SPECIFY METHOD")))</f>
        <v>Apostichopus californicus</v>
      </c>
      <c r="R12" s="55" t="str">
        <f aca="false">IF($N12=1,IF(ISERROR(VLOOKUP($P12,M1!$A:$C,R$2,FALSE())),"NOT PRESENT",VLOOKUP($P12,M1!$A:$C,R$2,FALSE())),IF($N12=2,IF(ISERROR(VLOOKUP(DATA!$P12,M2!$A:$C,R$2,FALSE())),"NOT PRESENT",VLOOKUP(DATA!$P12,M2!$A:$C,R$2,FALSE())),IF($N12=0,IF(ISERROR(VLOOKUP($P12,M1!$A:$C,R$2,FALSE())),IF(ISERROR(VLOOKUP(DATA!$P12,M2!$A:$C,R$2,FALSE())),"NOT PRESENT",VLOOKUP(DATA!$P12,M2!$A:$C,R$2,FALSE())),VLOOKUP($P12,M1!$A:$C,R$2,FALSE())),"SPECIFY METHOD")))</f>
        <v>California sea cucumber</v>
      </c>
      <c r="S12" s="60" t="n">
        <f aca="false">SUM(T12:AV12)</f>
        <v>0</v>
      </c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</row>
    <row r="13" s="61" customFormat="true" ht="12.75" hidden="false" customHeight="true" outlineLevel="0" collapsed="false">
      <c r="A13" s="55" t="n">
        <f aca="false">MAX($A$1:$A12)+1</f>
        <v>11</v>
      </c>
      <c r="B13" s="56" t="str">
        <f aca="false">IF(ISERROR(B12),IF(ISERROR(B11),IF(ISERROR(B10),"BLANK",B10),B11),B12)</f>
        <v>Em Lim</v>
      </c>
      <c r="C13" s="56" t="str">
        <f aca="false">IF(ISERROR(C12),IF(ISERROR(C11),IF(ISERROR(C10),"BLANK",C10),C11),C12)</f>
        <v>Kieran Cox</v>
      </c>
      <c r="D13" s="56" t="str">
        <f aca="false">IF(ISERROR(D12),IF(ISERROR(D11),IF(ISERROR(D10),"BLANK",D10),D11),D12)</f>
        <v>KCCA23</v>
      </c>
      <c r="E13" s="55" t="str">
        <f aca="false">IF(ISERROR(VLOOKUP($D13,SITES!$A:$E,2,FALSE())),"",VLOOKUP($D13,SITES!$A:$E,2,FALSE()))</f>
        <v>Flemming 114</v>
      </c>
      <c r="F13" s="57" t="n">
        <f aca="false">IF(ISERROR(VLOOKUP($D13,SITES!$A:$E,3,FALSE())),"",VLOOKUP($D13,SITES!$A:$E,3,FALSE()))</f>
        <v>48.8915</v>
      </c>
      <c r="G13" s="58" t="n">
        <f aca="false">IF(ISERROR(VLOOKUP($D13,SITES!$A:$E,4,FALSE())),"",VLOOKUP($D13,SITES!$A:$E,4,FALSE()))</f>
        <v>-125.1149</v>
      </c>
      <c r="H13" s="62" t="str">
        <f aca="false">IF(ISERROR(H12),IF(ISERROR(H11),IF(ISERROR(H10),"BLANK",H10),H11),H12)</f>
        <v>28/05/2023</v>
      </c>
      <c r="I13" s="56" t="n">
        <f aca="false">IF(ISERROR(I12),IF(ISERROR(I11),IF(ISERROR(I10),"BLANK",I10),I11),I12)</f>
        <v>1</v>
      </c>
      <c r="J13" s="56" t="n">
        <f aca="false">IF(ISERROR(J12),IF(ISERROR(J11),IF(ISERROR(J10),"BLANK",J10),J11),J12)</f>
        <v>40</v>
      </c>
      <c r="K13" s="59" t="n">
        <f aca="false">IF(ISERROR(K12),IF(ISERROR(K11),IF(ISERROR(K10),"BLANK",K10),K11),K12)</f>
        <v>0.427083333333333</v>
      </c>
      <c r="L13" s="56" t="str">
        <f aca="false">IF(ISERROR(L12),IF(ISERROR(L11),IF(ISERROR(L10),"BLANK",L10),L11),L12)</f>
        <v>EGL</v>
      </c>
      <c r="M13" s="56" t="n">
        <f aca="false">IF(ISERROR(M12),IF(ISERROR(M11),IF(ISERROR(M10),"BLANK",M10),M11),M12)</f>
        <v>10</v>
      </c>
      <c r="N13" s="56" t="n">
        <f aca="false">IF(ISERROR(N12),IF(ISERROR(N11),IF(ISERROR(N10),"BLANK",N10),N11),N12)</f>
        <v>2</v>
      </c>
      <c r="O13" s="56" t="n">
        <f aca="false">IF(ISERROR(O12),IF(ISERROR(O11),IF(ISERROR(O10),"BLANK",O10),O11),O12)</f>
        <v>1</v>
      </c>
      <c r="P13" s="56" t="s">
        <v>149</v>
      </c>
      <c r="Q13" s="55" t="str">
        <f aca="false">IF($N13=1,IF(ISERROR(VLOOKUP($P13,M1!$A:$C,Q$2,FALSE())),"NOT PRESENT",VLOOKUP($P13,M1!$A:$C,Q$2,FALSE())),IF($N13=2,IF(ISERROR(VLOOKUP(DATA!$P13,M2!$A:$C,Q$2,FALSE())),"NOT PRESENT",VLOOKUP(DATA!$P13,M2!$A:$C,Q$2,FALSE())),IF($N13=0,IF(ISERROR(VLOOKUP($P13,M1!$A:$C,Q$2,FALSE())),IF(ISERROR(VLOOKUP(DATA!$P13,M2!$A:$C,Q$2,FALSE())),"NOT PRESENT",VLOOKUP(DATA!$P13,M2!$A:$C,Q$2,FALSE())),VLOOKUP($P13,M1!$A:$C,Q$2,FALSE())),"SPECIFY METHOD")))</f>
        <v>Polycera tricolor</v>
      </c>
      <c r="R13" s="55" t="str">
        <f aca="false">IF($N13=1,IF(ISERROR(VLOOKUP($P13,M1!$A:$C,R$2,FALSE())),"NOT PRESENT",VLOOKUP($P13,M1!$A:$C,R$2,FALSE())),IF($N13=2,IF(ISERROR(VLOOKUP(DATA!$P13,M2!$A:$C,R$2,FALSE())),"NOT PRESENT",VLOOKUP(DATA!$P13,M2!$A:$C,R$2,FALSE())),IF($N13=0,IF(ISERROR(VLOOKUP($P13,M1!$A:$C,R$2,FALSE())),IF(ISERROR(VLOOKUP(DATA!$P13,M2!$A:$C,R$2,FALSE())),"NOT PRESENT",VLOOKUP(DATA!$P13,M2!$A:$C,R$2,FALSE())),VLOOKUP($P13,M1!$A:$C,R$2,FALSE())),"SPECIFY METHOD")))</f>
        <v>Tricolour nudibranch</v>
      </c>
      <c r="S13" s="60" t="n">
        <f aca="false">SUM(T13:AV13)</f>
        <v>0</v>
      </c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</row>
    <row r="14" s="61" customFormat="true" ht="12.75" hidden="false" customHeight="true" outlineLevel="0" collapsed="false">
      <c r="A14" s="55" t="n">
        <f aca="false">MAX($A$1:$A13)+1</f>
        <v>12</v>
      </c>
      <c r="B14" s="56" t="str">
        <f aca="false">IF(ISERROR(B13),IF(ISERROR(B12),IF(ISERROR(B11),"BLANK",B11),B12),B13)</f>
        <v>Em Lim</v>
      </c>
      <c r="C14" s="56" t="str">
        <f aca="false">IF(ISERROR(C13),IF(ISERROR(C12),IF(ISERROR(C11),"BLANK",C11),C12),C13)</f>
        <v>Kieran Cox</v>
      </c>
      <c r="D14" s="56" t="str">
        <f aca="false">IF(ISERROR(D13),IF(ISERROR(D12),IF(ISERROR(D11),"BLANK",D11),D12),D13)</f>
        <v>KCCA23</v>
      </c>
      <c r="E14" s="55" t="str">
        <f aca="false">IF(ISERROR(VLOOKUP($D14,SITES!$A:$E,2,FALSE())),"",VLOOKUP($D14,SITES!$A:$E,2,FALSE()))</f>
        <v>Flemming 114</v>
      </c>
      <c r="F14" s="57" t="n">
        <f aca="false">IF(ISERROR(VLOOKUP($D14,SITES!$A:$E,3,FALSE())),"",VLOOKUP($D14,SITES!$A:$E,3,FALSE()))</f>
        <v>48.8915</v>
      </c>
      <c r="G14" s="58" t="n">
        <f aca="false">IF(ISERROR(VLOOKUP($D14,SITES!$A:$E,4,FALSE())),"",VLOOKUP($D14,SITES!$A:$E,4,FALSE()))</f>
        <v>-125.1149</v>
      </c>
      <c r="H14" s="62" t="str">
        <f aca="false">IF(ISERROR(H13),IF(ISERROR(H12),IF(ISERROR(H11),"BLANK",H11),H12),H13)</f>
        <v>28/05/2023</v>
      </c>
      <c r="I14" s="56" t="n">
        <f aca="false">IF(ISERROR(I13),IF(ISERROR(I12),IF(ISERROR(I11),"BLANK",I11),I12),I13)</f>
        <v>1</v>
      </c>
      <c r="J14" s="56" t="n">
        <f aca="false">IF(ISERROR(J13),IF(ISERROR(J12),IF(ISERROR(J11),"BLANK",J11),J12),J13)</f>
        <v>40</v>
      </c>
      <c r="K14" s="59" t="n">
        <f aca="false">IF(ISERROR(K13),IF(ISERROR(K12),IF(ISERROR(K11),"BLANK",K11),K12),K13)</f>
        <v>0.427083333333333</v>
      </c>
      <c r="L14" s="56" t="str">
        <f aca="false">IF(ISERROR(L13),IF(ISERROR(L12),IF(ISERROR(L11),"BLANK",L11),L12),L13)</f>
        <v>EGL</v>
      </c>
      <c r="M14" s="56" t="n">
        <f aca="false">IF(ISERROR(M13),IF(ISERROR(M12),IF(ISERROR(M11),"BLANK",M11),M12),M13)</f>
        <v>10</v>
      </c>
      <c r="N14" s="56" t="n">
        <f aca="false">IF(ISERROR(N13),IF(ISERROR(N12),IF(ISERROR(N11),"BLANK",N11),N12),N13)</f>
        <v>2</v>
      </c>
      <c r="O14" s="56" t="n">
        <f aca="false">IF(ISERROR(O13),IF(ISERROR(O12),IF(ISERROR(O11),"BLANK",O11),O12),O13)</f>
        <v>1</v>
      </c>
      <c r="P14" s="56" t="s">
        <v>150</v>
      </c>
      <c r="Q14" s="55" t="str">
        <f aca="false">IF($N14=1,IF(ISERROR(VLOOKUP($P14,M1!$A:$C,Q$2,FALSE())),"NOT PRESENT",VLOOKUP($P14,M1!$A:$C,Q$2,FALSE())),IF($N14=2,IF(ISERROR(VLOOKUP(DATA!$P14,M2!$A:$C,Q$2,FALSE())),"NOT PRESENT",VLOOKUP(DATA!$P14,M2!$A:$C,Q$2,FALSE())),IF($N14=0,IF(ISERROR(VLOOKUP($P14,M1!$A:$C,Q$2,FALSE())),IF(ISERROR(VLOOKUP(DATA!$P14,M2!$A:$C,Q$2,FALSE())),"NOT PRESENT",VLOOKUP(DATA!$P14,M2!$A:$C,Q$2,FALSE())),VLOOKUP($P14,M1!$A:$C,Q$2,FALSE())),"SPECIFY METHOD")))</f>
        <v>Pteraster tesselatus</v>
      </c>
      <c r="R14" s="55" t="str">
        <f aca="false">IF($N14=1,IF(ISERROR(VLOOKUP($P14,M1!$A:$C,R$2,FALSE())),"NOT PRESENT",VLOOKUP($P14,M1!$A:$C,R$2,FALSE())),IF($N14=2,IF(ISERROR(VLOOKUP(DATA!$P14,M2!$A:$C,R$2,FALSE())),"NOT PRESENT",VLOOKUP(DATA!$P14,M2!$A:$C,R$2,FALSE())),IF($N14=0,IF(ISERROR(VLOOKUP($P14,M1!$A:$C,R$2,FALSE())),IF(ISERROR(VLOOKUP(DATA!$P14,M2!$A:$C,R$2,FALSE())),"NOT PRESENT",VLOOKUP(DATA!$P14,M2!$A:$C,R$2,FALSE())),VLOOKUP($P14,M1!$A:$C,R$2,FALSE())),"SPECIFY METHOD")))</f>
        <v>Slime star</v>
      </c>
      <c r="S14" s="60" t="n">
        <f aca="false">SUM(T14:AV14)</f>
        <v>0</v>
      </c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</row>
    <row r="15" s="61" customFormat="true" ht="12.75" hidden="false" customHeight="true" outlineLevel="0" collapsed="false">
      <c r="A15" s="55" t="n">
        <f aca="false">MAX($A$1:$A14)+1</f>
        <v>13</v>
      </c>
      <c r="B15" s="56" t="str">
        <f aca="false">IF(ISERROR(B14),IF(ISERROR(B13),IF(ISERROR(B12),"BLANK",B12),B13),B14)</f>
        <v>Em Lim</v>
      </c>
      <c r="C15" s="56" t="str">
        <f aca="false">IF(ISERROR(C14),IF(ISERROR(C13),IF(ISERROR(C12),"BLANK",C12),C13),C14)</f>
        <v>Kieran Cox</v>
      </c>
      <c r="D15" s="56" t="str">
        <f aca="false">IF(ISERROR(D14),IF(ISERROR(D13),IF(ISERROR(D12),"BLANK",D12),D13),D14)</f>
        <v>KCCA23</v>
      </c>
      <c r="E15" s="55" t="str">
        <f aca="false">IF(ISERROR(VLOOKUP($D15,SITES!$A:$E,2,FALSE())),"",VLOOKUP($D15,SITES!$A:$E,2,FALSE()))</f>
        <v>Flemming 114</v>
      </c>
      <c r="F15" s="57" t="n">
        <f aca="false">IF(ISERROR(VLOOKUP($D15,SITES!$A:$E,3,FALSE())),"",VLOOKUP($D15,SITES!$A:$E,3,FALSE()))</f>
        <v>48.8915</v>
      </c>
      <c r="G15" s="58" t="n">
        <f aca="false">IF(ISERROR(VLOOKUP($D15,SITES!$A:$E,4,FALSE())),"",VLOOKUP($D15,SITES!$A:$E,4,FALSE()))</f>
        <v>-125.1149</v>
      </c>
      <c r="H15" s="62" t="str">
        <f aca="false">IF(ISERROR(H14),IF(ISERROR(H13),IF(ISERROR(H12),"BLANK",H12),H13),H14)</f>
        <v>28/05/2023</v>
      </c>
      <c r="I15" s="56" t="n">
        <f aca="false">IF(ISERROR(I14),IF(ISERROR(I13),IF(ISERROR(I12),"BLANK",I12),I13),I14)</f>
        <v>1</v>
      </c>
      <c r="J15" s="56" t="n">
        <f aca="false">IF(ISERROR(J14),IF(ISERROR(J13),IF(ISERROR(J12),"BLANK",J12),J13),J14)</f>
        <v>40</v>
      </c>
      <c r="K15" s="59" t="n">
        <f aca="false">IF(ISERROR(K14),IF(ISERROR(K13),IF(ISERROR(K12),"BLANK",K12),K13),K14)</f>
        <v>0.427083333333333</v>
      </c>
      <c r="L15" s="56" t="str">
        <f aca="false">IF(ISERROR(L14),IF(ISERROR(L13),IF(ISERROR(L12),"BLANK",L12),L13),L14)</f>
        <v>EGL</v>
      </c>
      <c r="M15" s="56" t="n">
        <f aca="false">IF(ISERROR(M14),IF(ISERROR(M13),IF(ISERROR(M12),"BLANK",M12),M13),M14)</f>
        <v>10</v>
      </c>
      <c r="N15" s="56" t="n">
        <f aca="false">IF(ISERROR(N14),IF(ISERROR(N13),IF(ISERROR(N12),"BLANK",N12),N13),N14)</f>
        <v>2</v>
      </c>
      <c r="O15" s="56" t="n">
        <f aca="false">IF(ISERROR(O14),IF(ISERROR(O13),IF(ISERROR(O12),"BLANK",O12),O13),O14)</f>
        <v>1</v>
      </c>
      <c r="P15" s="56" t="s">
        <v>151</v>
      </c>
      <c r="Q15" s="55" t="str">
        <f aca="false">IF($N15=1,IF(ISERROR(VLOOKUP($P15,M1!$A:$C,Q$2,FALSE())),"NOT PRESENT",VLOOKUP($P15,M1!$A:$C,Q$2,FALSE())),IF($N15=2,IF(ISERROR(VLOOKUP(DATA!$P15,M2!$A:$C,Q$2,FALSE())),"NOT PRESENT",VLOOKUP(DATA!$P15,M2!$A:$C,Q$2,FALSE())),IF($N15=0,IF(ISERROR(VLOOKUP($P15,M1!$A:$C,Q$2,FALSE())),IF(ISERROR(VLOOKUP(DATA!$P15,M2!$A:$C,Q$2,FALSE())),"NOT PRESENT",VLOOKUP(DATA!$P15,M2!$A:$C,Q$2,FALSE())),VLOOKUP($P15,M1!$A:$C,Q$2,FALSE())),"SPECIFY METHOD")))</f>
        <v>Evasterias troschelii</v>
      </c>
      <c r="R15" s="55" t="str">
        <f aca="false">IF($N15=1,IF(ISERROR(VLOOKUP($P15,M1!$A:$C,R$2,FALSE())),"NOT PRESENT",VLOOKUP($P15,M1!$A:$C,R$2,FALSE())),IF($N15=2,IF(ISERROR(VLOOKUP(DATA!$P15,M2!$A:$C,R$2,FALSE())),"NOT PRESENT",VLOOKUP(DATA!$P15,M2!$A:$C,R$2,FALSE())),IF($N15=0,IF(ISERROR(VLOOKUP($P15,M1!$A:$C,R$2,FALSE())),IF(ISERROR(VLOOKUP(DATA!$P15,M2!$A:$C,R$2,FALSE())),"NOT PRESENT",VLOOKUP(DATA!$P15,M2!$A:$C,R$2,FALSE())),VLOOKUP($P15,M1!$A:$C,R$2,FALSE())),"SPECIFY METHOD")))</f>
        <v>Mottled starfish</v>
      </c>
      <c r="S15" s="60" t="n">
        <f aca="false">SUM(T15:AV15)</f>
        <v>0</v>
      </c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</row>
    <row r="16" s="61" customFormat="true" ht="12.75" hidden="false" customHeight="true" outlineLevel="0" collapsed="false">
      <c r="A16" s="55" t="n">
        <f aca="false">MAX($A$1:$A15)+1</f>
        <v>14</v>
      </c>
      <c r="B16" s="56" t="str">
        <f aca="false">IF(ISERROR(B15),IF(ISERROR(B14),IF(ISERROR(B13),"BLANK",B13),B14),B15)</f>
        <v>Em Lim</v>
      </c>
      <c r="C16" s="56" t="str">
        <f aca="false">IF(ISERROR(C15),IF(ISERROR(C14),IF(ISERROR(C13),"BLANK",C13),C14),C15)</f>
        <v>Kieran Cox</v>
      </c>
      <c r="D16" s="56" t="str">
        <f aca="false">IF(ISERROR(D15),IF(ISERROR(D14),IF(ISERROR(D13),"BLANK",D13),D14),D15)</f>
        <v>KCCA23</v>
      </c>
      <c r="E16" s="55" t="str">
        <f aca="false">IF(ISERROR(VLOOKUP($D16,SITES!$A:$E,2,FALSE())),"",VLOOKUP($D16,SITES!$A:$E,2,FALSE()))</f>
        <v>Flemming 114</v>
      </c>
      <c r="F16" s="57" t="n">
        <f aca="false">IF(ISERROR(VLOOKUP($D16,SITES!$A:$E,3,FALSE())),"",VLOOKUP($D16,SITES!$A:$E,3,FALSE()))</f>
        <v>48.8915</v>
      </c>
      <c r="G16" s="58" t="n">
        <f aca="false">IF(ISERROR(VLOOKUP($D16,SITES!$A:$E,4,FALSE())),"",VLOOKUP($D16,SITES!$A:$E,4,FALSE()))</f>
        <v>-125.1149</v>
      </c>
      <c r="H16" s="62" t="str">
        <f aca="false">IF(ISERROR(H15),IF(ISERROR(H14),IF(ISERROR(H13),"BLANK",H13),H14),H15)</f>
        <v>28/05/2023</v>
      </c>
      <c r="I16" s="56" t="n">
        <f aca="false">IF(ISERROR(I15),IF(ISERROR(I14),IF(ISERROR(I13),"BLANK",I13),I14),I15)</f>
        <v>1</v>
      </c>
      <c r="J16" s="56" t="n">
        <f aca="false">IF(ISERROR(J15),IF(ISERROR(J14),IF(ISERROR(J13),"BLANK",J13),J14),J15)</f>
        <v>40</v>
      </c>
      <c r="K16" s="59" t="n">
        <f aca="false">IF(ISERROR(K15),IF(ISERROR(K14),IF(ISERROR(K13),"BLANK",K13),K14),K15)</f>
        <v>0.427083333333333</v>
      </c>
      <c r="L16" s="56" t="str">
        <f aca="false">IF(ISERROR(L15),IF(ISERROR(L14),IF(ISERROR(L13),"BLANK",L13),L14),L15)</f>
        <v>EGL</v>
      </c>
      <c r="M16" s="56" t="n">
        <f aca="false">IF(ISERROR(M15),IF(ISERROR(M14),IF(ISERROR(M13),"BLANK",M13),M14),M15)</f>
        <v>10</v>
      </c>
      <c r="N16" s="56" t="n">
        <f aca="false">IF(ISERROR(N15),IF(ISERROR(N14),IF(ISERROR(N13),"BLANK",N13),N14),N15)</f>
        <v>2</v>
      </c>
      <c r="O16" s="56" t="n">
        <f aca="false">IF(ISERROR(O15),IF(ISERROR(O14),IF(ISERROR(O13),"BLANK",O13),O14),O15)</f>
        <v>1</v>
      </c>
      <c r="P16" s="56" t="s">
        <v>152</v>
      </c>
      <c r="Q16" s="55" t="str">
        <f aca="false">IF($N16=1,IF(ISERROR(VLOOKUP($P16,M1!$A:$C,Q$2,FALSE())),"NOT PRESENT",VLOOKUP($P16,M1!$A:$C,Q$2,FALSE())),IF($N16=2,IF(ISERROR(VLOOKUP(DATA!$P16,M2!$A:$C,Q$2,FALSE())),"NOT PRESENT",VLOOKUP(DATA!$P16,M2!$A:$C,Q$2,FALSE())),IF($N16=0,IF(ISERROR(VLOOKUP($P16,M1!$A:$C,Q$2,FALSE())),IF(ISERROR(VLOOKUP(DATA!$P16,M2!$A:$C,Q$2,FALSE())),"NOT PRESENT",VLOOKUP(DATA!$P16,M2!$A:$C,Q$2,FALSE())),VLOOKUP($P16,M1!$A:$C,Q$2,FALSE())),"SPECIFY METHOD")))</f>
        <v>Stylasterias forreri</v>
      </c>
      <c r="R16" s="55" t="str">
        <f aca="false">IF($N16=1,IF(ISERROR(VLOOKUP($P16,M1!$A:$C,R$2,FALSE())),"NOT PRESENT",VLOOKUP($P16,M1!$A:$C,R$2,FALSE())),IF($N16=2,IF(ISERROR(VLOOKUP(DATA!$P16,M2!$A:$C,R$2,FALSE())),"NOT PRESENT",VLOOKUP(DATA!$P16,M2!$A:$C,R$2,FALSE())),IF($N16=0,IF(ISERROR(VLOOKUP($P16,M1!$A:$C,R$2,FALSE())),IF(ISERROR(VLOOKUP(DATA!$P16,M2!$A:$C,R$2,FALSE())),"NOT PRESENT",VLOOKUP(DATA!$P16,M2!$A:$C,R$2,FALSE())),VLOOKUP($P16,M1!$A:$C,R$2,FALSE())),"SPECIFY METHOD")))</f>
        <v>Velcro seastar</v>
      </c>
      <c r="S16" s="60" t="n">
        <f aca="false">SUM(T16:AV16)</f>
        <v>3</v>
      </c>
      <c r="T16" s="56" t="n">
        <v>3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</row>
    <row r="17" s="61" customFormat="true" ht="12.75" hidden="false" customHeight="true" outlineLevel="0" collapsed="false">
      <c r="A17" s="55" t="n">
        <f aca="false">MAX($A$1:$A16)+1</f>
        <v>15</v>
      </c>
      <c r="B17" s="56" t="str">
        <f aca="false">IF(ISERROR(#REF!),IF(ISERROR(B16),IF(ISERROR(B15),"BLANK",B15),B16),#REF!)</f>
        <v>Em Lim</v>
      </c>
      <c r="C17" s="56" t="str">
        <f aca="false">IF(ISERROR(#REF!),IF(ISERROR(C16),IF(ISERROR(C15),"BLANK",C15),C16),#REF!)</f>
        <v>Kieran Cox</v>
      </c>
      <c r="D17" s="56" t="str">
        <f aca="false">IF(ISERROR(#REF!),IF(ISERROR(D16),IF(ISERROR(D15),"BLANK",D15),D16),#REF!)</f>
        <v>KCCA23</v>
      </c>
      <c r="E17" s="55" t="str">
        <f aca="false">IF(ISERROR(VLOOKUP($D17,SITES!$A:$E,2,FALSE())),"",VLOOKUP($D17,SITES!$A:$E,2,FALSE()))</f>
        <v>Flemming 114</v>
      </c>
      <c r="F17" s="57" t="n">
        <f aca="false">IF(ISERROR(VLOOKUP($D17,SITES!$A:$E,3,FALSE())),"",VLOOKUP($D17,SITES!$A:$E,3,FALSE()))</f>
        <v>48.8915</v>
      </c>
      <c r="G17" s="58" t="n">
        <f aca="false">IF(ISERROR(VLOOKUP($D17,SITES!$A:$E,4,FALSE())),"",VLOOKUP($D17,SITES!$A:$E,4,FALSE()))</f>
        <v>-125.1149</v>
      </c>
      <c r="H17" s="62" t="str">
        <f aca="false">IF(ISERROR(#REF!),IF(ISERROR(H16),IF(ISERROR(H15),"BLANK",H15),H16),#REF!)</f>
        <v>28/05/2023</v>
      </c>
      <c r="I17" s="56" t="n">
        <f aca="false">IF(ISERROR(#REF!),IF(ISERROR(I16),IF(ISERROR(I15),"BLANK",I15),I16),#REF!)</f>
        <v>1</v>
      </c>
      <c r="J17" s="56" t="n">
        <f aca="false">IF(ISERROR(#REF!),IF(ISERROR(J16),IF(ISERROR(J15),"BLANK",J15),J16),#REF!)</f>
        <v>40</v>
      </c>
      <c r="K17" s="59" t="n">
        <f aca="false">IF(ISERROR(#REF!),IF(ISERROR(K16),IF(ISERROR(K15),"BLANK",K15),K16),#REF!)</f>
        <v>0.427083333333333</v>
      </c>
      <c r="L17" s="56" t="str">
        <f aca="false">IF(ISERROR(#REF!),IF(ISERROR(L16),IF(ISERROR(L15),"BLANK",L15),L16),#REF!)</f>
        <v>EGL</v>
      </c>
      <c r="M17" s="56" t="n">
        <f aca="false">IF(ISERROR(#REF!),IF(ISERROR(M16),IF(ISERROR(M15),"BLANK",M15),M16),#REF!)</f>
        <v>10</v>
      </c>
      <c r="N17" s="56" t="n">
        <f aca="false">IF(ISERROR(#REF!),IF(ISERROR(N16),IF(ISERROR(N15),"BLANK",N15),N16),#REF!)</f>
        <v>2</v>
      </c>
      <c r="O17" s="56" t="n">
        <f aca="false">IF(ISERROR(#REF!),IF(ISERROR(O16),IF(ISERROR(O15),"BLANK",O15),O16),#REF!)</f>
        <v>1</v>
      </c>
      <c r="P17" s="56" t="s">
        <v>153</v>
      </c>
      <c r="Q17" s="55" t="str">
        <f aca="false">IF($N17=1,IF(ISERROR(VLOOKUP($P17,M1!$A:$C,Q$2,FALSE())),"NOT PRESENT",VLOOKUP($P17,M1!$A:$C,Q$2,FALSE())),IF($N17=2,IF(ISERROR(VLOOKUP(DATA!$P17,M2!$A:$C,Q$2,FALSE())),"NOT PRESENT",VLOOKUP(DATA!$P17,M2!$A:$C,Q$2,FALSE())),IF($N17=0,IF(ISERROR(VLOOKUP($P17,M1!$A:$C,Q$2,FALSE())),IF(ISERROR(VLOOKUP(DATA!$P17,M2!$A:$C,Q$2,FALSE())),"NOT PRESENT",VLOOKUP(DATA!$P17,M2!$A:$C,Q$2,FALSE())),VLOOKUP($P17,M1!$A:$C,Q$2,FALSE())),"SPECIFY METHOD")))</f>
        <v>Pholis clemensi</v>
      </c>
      <c r="R17" s="55" t="str">
        <f aca="false">IF($N17=1,IF(ISERROR(VLOOKUP($P17,M1!$A:$C,R$2,FALSE())),"NOT PRESENT",VLOOKUP($P17,M1!$A:$C,R$2,FALSE())),IF($N17=2,IF(ISERROR(VLOOKUP(DATA!$P17,M2!$A:$C,R$2,FALSE())),"NOT PRESENT",VLOOKUP(DATA!$P17,M2!$A:$C,R$2,FALSE())),IF($N17=0,IF(ISERROR(VLOOKUP($P17,M1!$A:$C,R$2,FALSE())),IF(ISERROR(VLOOKUP(DATA!$P17,M2!$A:$C,R$2,FALSE())),"NOT PRESENT",VLOOKUP(DATA!$P17,M2!$A:$C,R$2,FALSE())),VLOOKUP($P17,M1!$A:$C,R$2,FALSE())),"SPECIFY METHOD")))</f>
        <v>Longfin gunnel</v>
      </c>
      <c r="S17" s="60" t="n">
        <f aca="false">SUM(T17:AV17)</f>
        <v>1</v>
      </c>
      <c r="T17" s="56" t="n">
        <v>0</v>
      </c>
      <c r="U17" s="56"/>
      <c r="V17" s="56"/>
      <c r="W17" s="56" t="n">
        <v>1</v>
      </c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</row>
    <row r="18" s="61" customFormat="true" ht="12.75" hidden="false" customHeight="true" outlineLevel="0" collapsed="false">
      <c r="A18" s="55" t="n">
        <f aca="false">MAX($A$1:$A17)+1</f>
        <v>16</v>
      </c>
      <c r="B18" s="56" t="str">
        <f aca="false">IF(ISERROR(B17),IF(ISERROR(#REF!),IF(ISERROR(B16),"BLANK",B16),#REF!),B17)</f>
        <v>Em Lim</v>
      </c>
      <c r="C18" s="56" t="str">
        <f aca="false">IF(ISERROR(C17),IF(ISERROR(#REF!),IF(ISERROR(C16),"BLANK",C16),#REF!),C17)</f>
        <v>Kieran Cox</v>
      </c>
      <c r="D18" s="56" t="str">
        <f aca="false">IF(ISERROR(D17),IF(ISERROR(#REF!),IF(ISERROR(D16),"BLANK",D16),#REF!),D17)</f>
        <v>KCCA23</v>
      </c>
      <c r="E18" s="55" t="str">
        <f aca="false">IF(ISERROR(VLOOKUP($D18,SITES!$A:$E,2,FALSE())),"",VLOOKUP($D18,SITES!$A:$E,2,FALSE()))</f>
        <v>Flemming 114</v>
      </c>
      <c r="F18" s="57" t="n">
        <f aca="false">IF(ISERROR(VLOOKUP($D18,SITES!$A:$E,3,FALSE())),"",VLOOKUP($D18,SITES!$A:$E,3,FALSE()))</f>
        <v>48.8915</v>
      </c>
      <c r="G18" s="58" t="n">
        <f aca="false">IF(ISERROR(VLOOKUP($D18,SITES!$A:$E,4,FALSE())),"",VLOOKUP($D18,SITES!$A:$E,4,FALSE()))</f>
        <v>-125.1149</v>
      </c>
      <c r="H18" s="62" t="str">
        <f aca="false">IF(ISERROR(H17),IF(ISERROR(#REF!),IF(ISERROR(H16),"BLANK",H16),#REF!),H17)</f>
        <v>28/05/2023</v>
      </c>
      <c r="I18" s="56" t="n">
        <f aca="false">IF(ISERROR(I17),IF(ISERROR(#REF!),IF(ISERROR(I16),"BLANK",I16),#REF!),I17)</f>
        <v>1</v>
      </c>
      <c r="J18" s="56" t="n">
        <f aca="false">IF(ISERROR(J17),IF(ISERROR(#REF!),IF(ISERROR(J16),"BLANK",J16),#REF!),J17)</f>
        <v>40</v>
      </c>
      <c r="K18" s="59" t="n">
        <f aca="false">IF(ISERROR(K17),IF(ISERROR(#REF!),IF(ISERROR(K16),"BLANK",K16),#REF!),K17)</f>
        <v>0.427083333333333</v>
      </c>
      <c r="L18" s="56" t="str">
        <f aca="false">IF(ISERROR(L17),IF(ISERROR(#REF!),IF(ISERROR(L16),"BLANK",L16),#REF!),L17)</f>
        <v>EGL</v>
      </c>
      <c r="M18" s="56" t="n">
        <f aca="false">IF(ISERROR(M17),IF(ISERROR(#REF!),IF(ISERROR(M16),"BLANK",M16),#REF!),M17)</f>
        <v>10</v>
      </c>
      <c r="N18" s="56" t="n">
        <f aca="false">IF(ISERROR(N17),IF(ISERROR(#REF!),IF(ISERROR(N16),"BLANK",N16),#REF!),N17)</f>
        <v>2</v>
      </c>
      <c r="O18" s="56" t="n">
        <f aca="false">IF(ISERROR(O17),IF(ISERROR(#REF!),IF(ISERROR(O16),"BLANK",O16),#REF!),O17)</f>
        <v>1</v>
      </c>
      <c r="P18" s="56" t="s">
        <v>154</v>
      </c>
      <c r="Q18" s="55" t="str">
        <f aca="false">IF($N18=1,IF(ISERROR(VLOOKUP($P18,M1!$A:$C,Q$2,FALSE())),"NOT PRESENT",VLOOKUP($P18,M1!$A:$C,Q$2,FALSE())),IF($N18=2,IF(ISERROR(VLOOKUP(DATA!$P18,M2!$A:$C,Q$2,FALSE())),"NOT PRESENT",VLOOKUP(DATA!$P18,M2!$A:$C,Q$2,FALSE())),IF($N18=0,IF(ISERROR(VLOOKUP($P18,M1!$A:$C,Q$2,FALSE())),IF(ISERROR(VLOOKUP(DATA!$P18,M2!$A:$C,Q$2,FALSE())),"NOT PRESENT",VLOOKUP(DATA!$P18,M2!$A:$C,Q$2,FALSE())),VLOOKUP($P18,M1!$A:$C,Q$2,FALSE())),"SPECIFY METHOD")))</f>
        <v>Dendronotus iris</v>
      </c>
      <c r="R18" s="55" t="str">
        <f aca="false">IF($N18=1,IF(ISERROR(VLOOKUP($P18,M1!$A:$C,R$2,FALSE())),"NOT PRESENT",VLOOKUP($P18,M1!$A:$C,R$2,FALSE())),IF($N18=2,IF(ISERROR(VLOOKUP(DATA!$P18,M2!$A:$C,R$2,FALSE())),"NOT PRESENT",VLOOKUP(DATA!$P18,M2!$A:$C,R$2,FALSE())),IF($N18=0,IF(ISERROR(VLOOKUP($P18,M1!$A:$C,R$2,FALSE())),IF(ISERROR(VLOOKUP(DATA!$P18,M2!$A:$C,R$2,FALSE())),"NOT PRESENT",VLOOKUP(DATA!$P18,M2!$A:$C,R$2,FALSE())),VLOOKUP($P18,M1!$A:$C,R$2,FALSE())),"SPECIFY METHOD")))</f>
        <v>Giant frond-aeolis</v>
      </c>
      <c r="S18" s="60" t="n">
        <f aca="false">SUM(T18:AV18)</f>
        <v>2</v>
      </c>
      <c r="T18" s="56" t="n">
        <v>2</v>
      </c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</row>
    <row r="19" s="61" customFormat="true" ht="12.75" hidden="false" customHeight="true" outlineLevel="0" collapsed="false">
      <c r="A19" s="55" t="n">
        <f aca="false">MAX($A$1:$A18)+1</f>
        <v>17</v>
      </c>
      <c r="B19" s="56" t="str">
        <f aca="false">IF(ISERROR(B18),IF(ISERROR(B17),IF(ISERROR(#REF!),"BLANK",#REF!),B17),B18)</f>
        <v>Em Lim</v>
      </c>
      <c r="C19" s="56" t="str">
        <f aca="false">IF(ISERROR(C18),IF(ISERROR(C17),IF(ISERROR(#REF!),"BLANK",#REF!),C17),C18)</f>
        <v>Kieran Cox</v>
      </c>
      <c r="D19" s="56" t="str">
        <f aca="false">IF(ISERROR(D18),IF(ISERROR(D17),IF(ISERROR(#REF!),"BLANK",#REF!),D17),D18)</f>
        <v>KCCA23</v>
      </c>
      <c r="E19" s="55" t="str">
        <f aca="false">IF(ISERROR(VLOOKUP($D19,SITES!$A:$E,2,FALSE())),"",VLOOKUP($D19,SITES!$A:$E,2,FALSE()))</f>
        <v>Flemming 114</v>
      </c>
      <c r="F19" s="57" t="n">
        <f aca="false">IF(ISERROR(VLOOKUP($D19,SITES!$A:$E,3,FALSE())),"",VLOOKUP($D19,SITES!$A:$E,3,FALSE()))</f>
        <v>48.8915</v>
      </c>
      <c r="G19" s="58" t="n">
        <f aca="false">IF(ISERROR(VLOOKUP($D19,SITES!$A:$E,4,FALSE())),"",VLOOKUP($D19,SITES!$A:$E,4,FALSE()))</f>
        <v>-125.1149</v>
      </c>
      <c r="H19" s="62" t="str">
        <f aca="false">IF(ISERROR(H18),IF(ISERROR(H17),IF(ISERROR(#REF!),"BLANK",#REF!),H17),H18)</f>
        <v>28/05/2023</v>
      </c>
      <c r="I19" s="56" t="n">
        <f aca="false">IF(ISERROR(I18),IF(ISERROR(I17),IF(ISERROR(#REF!),"BLANK",#REF!),I17),I18)</f>
        <v>1</v>
      </c>
      <c r="J19" s="56" t="n">
        <f aca="false">IF(ISERROR(J18),IF(ISERROR(J17),IF(ISERROR(#REF!),"BLANK",#REF!),J17),J18)</f>
        <v>40</v>
      </c>
      <c r="K19" s="59" t="n">
        <f aca="false">IF(ISERROR(K18),IF(ISERROR(K17),IF(ISERROR(#REF!),"BLANK",#REF!),K17),K18)</f>
        <v>0.427083333333333</v>
      </c>
      <c r="L19" s="56" t="str">
        <f aca="false">IF(ISERROR(L18),IF(ISERROR(L17),IF(ISERROR(#REF!),"BLANK",#REF!),L17),L18)</f>
        <v>EGL</v>
      </c>
      <c r="M19" s="56" t="n">
        <f aca="false">IF(ISERROR(M18),IF(ISERROR(M17),IF(ISERROR(#REF!),"BLANK",#REF!),M17),M18)</f>
        <v>10</v>
      </c>
      <c r="N19" s="56" t="n">
        <v>0</v>
      </c>
      <c r="O19" s="56" t="n">
        <v>1</v>
      </c>
      <c r="P19" s="56" t="s">
        <v>155</v>
      </c>
      <c r="Q19" s="55" t="str">
        <f aca="false">IF($N19=1,IF(ISERROR(VLOOKUP($P19,M1!$A:$C,Q$2,FALSE())),"NOT PRESENT",VLOOKUP($P19,M1!$A:$C,Q$2,FALSE())),IF($N19=2,IF(ISERROR(VLOOKUP(DATA!$P19,M2!$A:$C,Q$2,FALSE())),"NOT PRESENT",VLOOKUP(DATA!$P19,M2!$A:$C,Q$2,FALSE())),IF($N19=0,IF(ISERROR(VLOOKUP($P19,M1!$A:$C,Q$2,FALSE())),IF(ISERROR(VLOOKUP(DATA!$P19,M2!$A:$C,Q$2,FALSE())),"NOT PRESENT",VLOOKUP(DATA!$P19,M2!$A:$C,Q$2,FALSE())),VLOOKUP($P19,M1!$A:$C,Q$2,FALSE())),"SPECIFY METHOD")))</f>
        <v>Hexagrammos decagrammus</v>
      </c>
      <c r="R19" s="55" t="str">
        <f aca="false">IF($N19=1,IF(ISERROR(VLOOKUP($P19,M1!$A:$C,R$2,FALSE())),"NOT PRESENT",VLOOKUP($P19,M1!$A:$C,R$2,FALSE())),IF($N19=2,IF(ISERROR(VLOOKUP(DATA!$P19,M2!$A:$C,R$2,FALSE())),"NOT PRESENT",VLOOKUP(DATA!$P19,M2!$A:$C,R$2,FALSE())),IF($N19=0,IF(ISERROR(VLOOKUP($P19,M1!$A:$C,R$2,FALSE())),IF(ISERROR(VLOOKUP(DATA!$P19,M2!$A:$C,R$2,FALSE())),"NOT PRESENT",VLOOKUP(DATA!$P19,M2!$A:$C,R$2,FALSE())),VLOOKUP($P19,M1!$A:$C,R$2,FALSE())),"SPECIFY METHOD")))</f>
        <v>Kelp greenling</v>
      </c>
      <c r="S19" s="60" t="n">
        <f aca="false">SUM(T19:AV19)</f>
        <v>1</v>
      </c>
      <c r="T19" s="56" t="n">
        <v>0</v>
      </c>
      <c r="U19" s="56"/>
      <c r="V19" s="56"/>
      <c r="W19" s="56"/>
      <c r="X19" s="56"/>
      <c r="Y19" s="56"/>
      <c r="Z19" s="56"/>
      <c r="AA19" s="56"/>
      <c r="AB19" s="56" t="n">
        <v>1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</row>
    <row r="20" s="61" customFormat="true" ht="12.75" hidden="false" customHeight="true" outlineLevel="0" collapsed="false">
      <c r="A20" s="55" t="n">
        <f aca="false">MAX($A$1:$A19)+1</f>
        <v>18</v>
      </c>
      <c r="B20" s="56" t="str">
        <f aca="false">IF(ISERROR(B19),IF(ISERROR(B18),IF(ISERROR(B17),"BLANK",B17),B18),B19)</f>
        <v>Em Lim</v>
      </c>
      <c r="C20" s="56" t="str">
        <f aca="false">IF(ISERROR(C19),IF(ISERROR(C18),IF(ISERROR(C17),"BLANK",C17),C18),C19)</f>
        <v>Kieran Cox</v>
      </c>
      <c r="D20" s="56" t="str">
        <f aca="false">IF(ISERROR(D19),IF(ISERROR(D18),IF(ISERROR(D17),"BLANK",D17),D18),D19)</f>
        <v>KCCA23</v>
      </c>
      <c r="E20" s="55" t="str">
        <f aca="false">IF(ISERROR(VLOOKUP($D20,SITES!$A:$E,2,FALSE())),"",VLOOKUP($D20,SITES!$A:$E,2,FALSE()))</f>
        <v>Flemming 114</v>
      </c>
      <c r="F20" s="57" t="n">
        <f aca="false">IF(ISERROR(VLOOKUP($D20,SITES!$A:$E,3,FALSE())),"",VLOOKUP($D20,SITES!$A:$E,3,FALSE()))</f>
        <v>48.8915</v>
      </c>
      <c r="G20" s="58" t="n">
        <f aca="false">IF(ISERROR(VLOOKUP($D20,SITES!$A:$E,4,FALSE())),"",VLOOKUP($D20,SITES!$A:$E,4,FALSE()))</f>
        <v>-125.1149</v>
      </c>
      <c r="H20" s="62" t="str">
        <f aca="false">IF(ISERROR(H19),IF(ISERROR(H18),IF(ISERROR(H17),"BLANK",H17),H18),H19)</f>
        <v>28/05/2023</v>
      </c>
      <c r="I20" s="56" t="n">
        <f aca="false">IF(ISERROR(I19),IF(ISERROR(I18),IF(ISERROR(I17),"BLANK",I17),I18),I19)</f>
        <v>1</v>
      </c>
      <c r="J20" s="56" t="n">
        <f aca="false">IF(ISERROR(J19),IF(ISERROR(J18),IF(ISERROR(J17),"BLANK",J17),J18),J19)</f>
        <v>40</v>
      </c>
      <c r="K20" s="59" t="n">
        <f aca="false">IF(ISERROR(K19),IF(ISERROR(K18),IF(ISERROR(K17),"BLANK",K17),K18),K19)</f>
        <v>0.427083333333333</v>
      </c>
      <c r="L20" s="56" t="str">
        <f aca="false">IF(ISERROR(L19),IF(ISERROR(L18),IF(ISERROR(L17),"BLANK",L17),L18),L19)</f>
        <v>EGL</v>
      </c>
      <c r="M20" s="56" t="n">
        <f aca="false">IF(ISERROR(M19),IF(ISERROR(M18),IF(ISERROR(M17),"BLANK",M17),M18),M19)</f>
        <v>10</v>
      </c>
      <c r="N20" s="56" t="n">
        <f aca="false">IF(ISERROR(N19),IF(ISERROR(N18),IF(ISERROR(N17),"BLANK",N17),N18),N19)</f>
        <v>0</v>
      </c>
      <c r="O20" s="56" t="n">
        <v>1</v>
      </c>
      <c r="P20" s="56" t="s">
        <v>156</v>
      </c>
      <c r="Q20" s="55" t="str">
        <f aca="false">IF($N20=1,IF(ISERROR(VLOOKUP($P20,M1!$A:$C,Q$2,FALSE())),"NOT PRESENT",VLOOKUP($P20,M1!$A:$C,Q$2,FALSE())),IF($N20=2,IF(ISERROR(VLOOKUP(DATA!$P20,M2!$A:$C,Q$2,FALSE())),"NOT PRESENT",VLOOKUP(DATA!$P20,M2!$A:$C,Q$2,FALSE())),IF($N20=0,IF(ISERROR(VLOOKUP($P20,M1!$A:$C,Q$2,FALSE())),IF(ISERROR(VLOOKUP(DATA!$P20,M2!$A:$C,Q$2,FALSE())),"NOT PRESENT",VLOOKUP(DATA!$P20,M2!$A:$C,Q$2,FALSE())),VLOOKUP($P20,M1!$A:$C,Q$2,FALSE())),"SPECIFY METHOD")))</f>
        <v>Pugettia producta</v>
      </c>
      <c r="R20" s="55" t="str">
        <f aca="false">IF($N20=1,IF(ISERROR(VLOOKUP($P20,M1!$A:$C,R$2,FALSE())),"NOT PRESENT",VLOOKUP($P20,M1!$A:$C,R$2,FALSE())),IF($N20=2,IF(ISERROR(VLOOKUP(DATA!$P20,M2!$A:$C,R$2,FALSE())),"NOT PRESENT",VLOOKUP(DATA!$P20,M2!$A:$C,R$2,FALSE())),IF($N20=0,IF(ISERROR(VLOOKUP($P20,M1!$A:$C,R$2,FALSE())),IF(ISERROR(VLOOKUP(DATA!$P20,M2!$A:$C,R$2,FALSE())),"NOT PRESENT",VLOOKUP(DATA!$P20,M2!$A:$C,R$2,FALSE())),VLOOKUP($P20,M1!$A:$C,R$2,FALSE())),"SPECIFY METHOD")))</f>
        <v>Northern kelp crab</v>
      </c>
      <c r="S20" s="60" t="n">
        <f aca="false">SUM(T20:AV20)</f>
        <v>0</v>
      </c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</row>
    <row r="21" s="61" customFormat="true" ht="12.75" hidden="false" customHeight="true" outlineLevel="0" collapsed="false">
      <c r="A21" s="55" t="n">
        <f aca="false">MAX($A$1:$A20)+1</f>
        <v>19</v>
      </c>
      <c r="B21" s="56" t="str">
        <f aca="false">IF(ISERROR(B20),IF(ISERROR(B19),IF(ISERROR(B18),"BLANK",B18),B19),B20)</f>
        <v>Em Lim</v>
      </c>
      <c r="C21" s="56" t="str">
        <f aca="false">IF(ISERROR(C20),IF(ISERROR(C19),IF(ISERROR(C18),"BLANK",C18),C19),C20)</f>
        <v>Kieran Cox</v>
      </c>
      <c r="D21" s="56" t="str">
        <f aca="false">IF(ISERROR(D20),IF(ISERROR(D19),IF(ISERROR(D18),"BLANK",D18),D19),D20)</f>
        <v>KCCA23</v>
      </c>
      <c r="E21" s="55" t="str">
        <f aca="false">IF(ISERROR(VLOOKUP($D21,SITES!$A:$E,2,FALSE())),"",VLOOKUP($D21,SITES!$A:$E,2,FALSE()))</f>
        <v>Flemming 114</v>
      </c>
      <c r="F21" s="57" t="n">
        <f aca="false">IF(ISERROR(VLOOKUP($D21,SITES!$A:$E,3,FALSE())),"",VLOOKUP($D21,SITES!$A:$E,3,FALSE()))</f>
        <v>48.8915</v>
      </c>
      <c r="G21" s="58" t="n">
        <f aca="false">IF(ISERROR(VLOOKUP($D21,SITES!$A:$E,4,FALSE())),"",VLOOKUP($D21,SITES!$A:$E,4,FALSE()))</f>
        <v>-125.1149</v>
      </c>
      <c r="H21" s="62" t="str">
        <f aca="false">IF(ISERROR(H20),IF(ISERROR(H19),IF(ISERROR(H18),"BLANK",H18),H19),H20)</f>
        <v>28/05/2023</v>
      </c>
      <c r="I21" s="56" t="n">
        <f aca="false">IF(ISERROR(I20),IF(ISERROR(I19),IF(ISERROR(I18),"BLANK",I18),I19),I20)</f>
        <v>1</v>
      </c>
      <c r="J21" s="56" t="n">
        <f aca="false">IF(ISERROR(J20),IF(ISERROR(J19),IF(ISERROR(J18),"BLANK",J18),J19),J20)</f>
        <v>40</v>
      </c>
      <c r="K21" s="59" t="n">
        <f aca="false">IF(ISERROR(K20),IF(ISERROR(K19),IF(ISERROR(K18),"BLANK",K18),K19),K20)</f>
        <v>0.427083333333333</v>
      </c>
      <c r="L21" s="56" t="str">
        <f aca="false">IF(ISERROR(L20),IF(ISERROR(L19),IF(ISERROR(L18),"BLANK",L18),L19),L20)</f>
        <v>EGL</v>
      </c>
      <c r="M21" s="56" t="n">
        <f aca="false">IF(ISERROR(M20),IF(ISERROR(M19),IF(ISERROR(M18),"BLANK",M18),M19),M20)</f>
        <v>10</v>
      </c>
      <c r="N21" s="56" t="n">
        <f aca="false">IF(ISERROR(N20),IF(ISERROR(N19),IF(ISERROR(N18),"BLANK",N18),N19),N20)</f>
        <v>0</v>
      </c>
      <c r="O21" s="56" t="n">
        <v>1</v>
      </c>
      <c r="P21" s="56" t="s">
        <v>156</v>
      </c>
      <c r="Q21" s="55" t="str">
        <f aca="false">IF($N21=1,IF(ISERROR(VLOOKUP($P21,M1!$A:$C,Q$2,FALSE())),"NOT PRESENT",VLOOKUP($P21,M1!$A:$C,Q$2,FALSE())),IF($N21=2,IF(ISERROR(VLOOKUP(DATA!$P21,M2!$A:$C,Q$2,FALSE())),"NOT PRESENT",VLOOKUP(DATA!$P21,M2!$A:$C,Q$2,FALSE())),IF($N21=0,IF(ISERROR(VLOOKUP($P21,M1!$A:$C,Q$2,FALSE())),IF(ISERROR(VLOOKUP(DATA!$P21,M2!$A:$C,Q$2,FALSE())),"NOT PRESENT",VLOOKUP(DATA!$P21,M2!$A:$C,Q$2,FALSE())),VLOOKUP($P21,M1!$A:$C,Q$2,FALSE())),"SPECIFY METHOD")))</f>
        <v>Pugettia producta</v>
      </c>
      <c r="R21" s="55" t="str">
        <f aca="false">IF($N21=1,IF(ISERROR(VLOOKUP($P21,M1!$A:$C,R$2,FALSE())),"NOT PRESENT",VLOOKUP($P21,M1!$A:$C,R$2,FALSE())),IF($N21=2,IF(ISERROR(VLOOKUP(DATA!$P21,M2!$A:$C,R$2,FALSE())),"NOT PRESENT",VLOOKUP(DATA!$P21,M2!$A:$C,R$2,FALSE())),IF($N21=0,IF(ISERROR(VLOOKUP($P21,M1!$A:$C,R$2,FALSE())),IF(ISERROR(VLOOKUP(DATA!$P21,M2!$A:$C,R$2,FALSE())),"NOT PRESENT",VLOOKUP(DATA!$P21,M2!$A:$C,R$2,FALSE())),VLOOKUP($P21,M1!$A:$C,R$2,FALSE())),"SPECIFY METHOD")))</f>
        <v>Northern kelp crab</v>
      </c>
      <c r="S21" s="60" t="n">
        <f aca="false">SUM(T21:AV21)</f>
        <v>0</v>
      </c>
      <c r="T21" s="56" t="n">
        <v>0</v>
      </c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</row>
    <row r="22" s="61" customFormat="true" ht="12.75" hidden="false" customHeight="true" outlineLevel="0" collapsed="false">
      <c r="A22" s="55" t="n">
        <f aca="false">MAX($A$1:$A21)+1</f>
        <v>20</v>
      </c>
      <c r="B22" s="56" t="str">
        <f aca="false">IF(ISERROR(B21),IF(ISERROR(B20),IF(ISERROR(B19),"BLANK",B19),B20),B21)</f>
        <v>Em Lim</v>
      </c>
      <c r="C22" s="56" t="str">
        <f aca="false">IF(ISERROR(C21),IF(ISERROR(C20),IF(ISERROR(C19),"BLANK",C19),C20),C21)</f>
        <v>Kieran Cox</v>
      </c>
      <c r="D22" s="56" t="str">
        <f aca="false">IF(ISERROR(D21),IF(ISERROR(D20),IF(ISERROR(D19),"BLANK",D19),D20),D21)</f>
        <v>KCCA23</v>
      </c>
      <c r="E22" s="55" t="str">
        <f aca="false">IF(ISERROR(VLOOKUP($D22,SITES!$A:$E,2,FALSE())),"",VLOOKUP($D22,SITES!$A:$E,2,FALSE()))</f>
        <v>Flemming 114</v>
      </c>
      <c r="F22" s="57" t="n">
        <f aca="false">IF(ISERROR(VLOOKUP($D22,SITES!$A:$E,3,FALSE())),"",VLOOKUP($D22,SITES!$A:$E,3,FALSE()))</f>
        <v>48.8915</v>
      </c>
      <c r="G22" s="58" t="n">
        <f aca="false">IF(ISERROR(VLOOKUP($D22,SITES!$A:$E,4,FALSE())),"",VLOOKUP($D22,SITES!$A:$E,4,FALSE()))</f>
        <v>-125.1149</v>
      </c>
      <c r="H22" s="62" t="str">
        <f aca="false">IF(ISERROR(H21),IF(ISERROR(H20),IF(ISERROR(H19),"BLANK",H19),H20),H21)</f>
        <v>28/05/2023</v>
      </c>
      <c r="I22" s="56" t="n">
        <f aca="false">IF(ISERROR(I21),IF(ISERROR(I20),IF(ISERROR(I19),"BLANK",I19),I20),I21)</f>
        <v>1</v>
      </c>
      <c r="J22" s="56" t="n">
        <f aca="false">IF(ISERROR(J21),IF(ISERROR(J20),IF(ISERROR(J19),"BLANK",J19),J20),J21)</f>
        <v>40</v>
      </c>
      <c r="K22" s="59" t="n">
        <f aca="false">IF(ISERROR(K21),IF(ISERROR(K20),IF(ISERROR(K19),"BLANK",K19),K20),K21)</f>
        <v>0.427083333333333</v>
      </c>
      <c r="L22" s="56" t="str">
        <f aca="false">IF(ISERROR(L21),IF(ISERROR(L20),IF(ISERROR(L19),"BLANK",L19),L20),L21)</f>
        <v>EGL</v>
      </c>
      <c r="M22" s="56" t="n">
        <f aca="false">IF(ISERROR(M21),IF(ISERROR(M20),IF(ISERROR(M19),"BLANK",M19),M20),M21)</f>
        <v>10</v>
      </c>
      <c r="N22" s="56" t="n">
        <f aca="false">IF(ISERROR(N21),IF(ISERROR(N20),IF(ISERROR(N19),"BLANK",N19),N20),N21)</f>
        <v>0</v>
      </c>
      <c r="O22" s="56" t="n">
        <v>1</v>
      </c>
      <c r="P22" s="56" t="s">
        <v>156</v>
      </c>
      <c r="Q22" s="55" t="str">
        <f aca="false">IF($N22=1,IF(ISERROR(VLOOKUP($P22,M1!$A:$C,Q$2,FALSE())),"NOT PRESENT",VLOOKUP($P22,M1!$A:$C,Q$2,FALSE())),IF($N22=2,IF(ISERROR(VLOOKUP(DATA!$P22,M2!$A:$C,Q$2,FALSE())),"NOT PRESENT",VLOOKUP(DATA!$P22,M2!$A:$C,Q$2,FALSE())),IF($N22=0,IF(ISERROR(VLOOKUP($P22,M1!$A:$C,Q$2,FALSE())),IF(ISERROR(VLOOKUP(DATA!$P22,M2!$A:$C,Q$2,FALSE())),"NOT PRESENT",VLOOKUP(DATA!$P22,M2!$A:$C,Q$2,FALSE())),VLOOKUP($P22,M1!$A:$C,Q$2,FALSE())),"SPECIFY METHOD")))</f>
        <v>Pugettia producta</v>
      </c>
      <c r="R22" s="55" t="str">
        <f aca="false">IF($N22=1,IF(ISERROR(VLOOKUP($P22,M1!$A:$C,R$2,FALSE())),"NOT PRESENT",VLOOKUP($P22,M1!$A:$C,R$2,FALSE())),IF($N22=2,IF(ISERROR(VLOOKUP(DATA!$P22,M2!$A:$C,R$2,FALSE())),"NOT PRESENT",VLOOKUP(DATA!$P22,M2!$A:$C,R$2,FALSE())),IF($N22=0,IF(ISERROR(VLOOKUP($P22,M1!$A:$C,R$2,FALSE())),IF(ISERROR(VLOOKUP(DATA!$P22,M2!$A:$C,R$2,FALSE())),"NOT PRESENT",VLOOKUP(DATA!$P22,M2!$A:$C,R$2,FALSE())),VLOOKUP($P22,M1!$A:$C,R$2,FALSE())),"SPECIFY METHOD")))</f>
        <v>Northern kelp crab</v>
      </c>
      <c r="S22" s="60" t="n">
        <f aca="false">SUM(T22:AV22)</f>
        <v>0</v>
      </c>
      <c r="T22" s="56" t="n">
        <v>0</v>
      </c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</row>
    <row r="23" s="61" customFormat="true" ht="12.75" hidden="false" customHeight="true" outlineLevel="0" collapsed="false">
      <c r="A23" s="55" t="n">
        <f aca="false">MAX($A$1:$A22)+1</f>
        <v>21</v>
      </c>
      <c r="B23" s="56" t="str">
        <f aca="false">IF(ISERROR(B22),IF(ISERROR(B21),IF(ISERROR(B20),"BLANK",B20),B21),B22)</f>
        <v>Em Lim</v>
      </c>
      <c r="C23" s="56" t="str">
        <f aca="false">IF(ISERROR(C22),IF(ISERROR(C21),IF(ISERROR(C20),"BLANK",C20),C21),C22)</f>
        <v>Kieran Cox</v>
      </c>
      <c r="D23" s="56" t="str">
        <f aca="false">IF(ISERROR(D22),IF(ISERROR(D21),IF(ISERROR(D20),"BLANK",D20),D21),D22)</f>
        <v>KCCA23</v>
      </c>
      <c r="E23" s="55" t="str">
        <f aca="false">IF(ISERROR(VLOOKUP($D23,SITES!$A:$E,2,FALSE())),"",VLOOKUP($D23,SITES!$A:$E,2,FALSE()))</f>
        <v>Flemming 114</v>
      </c>
      <c r="F23" s="57" t="n">
        <f aca="false">IF(ISERROR(VLOOKUP($D23,SITES!$A:$E,3,FALSE())),"",VLOOKUP($D23,SITES!$A:$E,3,FALSE()))</f>
        <v>48.8915</v>
      </c>
      <c r="G23" s="58" t="n">
        <f aca="false">IF(ISERROR(VLOOKUP($D23,SITES!$A:$E,4,FALSE())),"",VLOOKUP($D23,SITES!$A:$E,4,FALSE()))</f>
        <v>-125.1149</v>
      </c>
      <c r="H23" s="62" t="str">
        <f aca="false">IF(ISERROR(H22),IF(ISERROR(H21),IF(ISERROR(H20),"BLANK",H20),H21),H22)</f>
        <v>28/05/2023</v>
      </c>
      <c r="I23" s="56" t="n">
        <f aca="false">IF(ISERROR(I22),IF(ISERROR(I21),IF(ISERROR(I20),"BLANK",I20),I21),I22)</f>
        <v>1</v>
      </c>
      <c r="J23" s="56" t="n">
        <f aca="false">IF(ISERROR(J22),IF(ISERROR(J21),IF(ISERROR(J20),"BLANK",J20),J21),J22)</f>
        <v>40</v>
      </c>
      <c r="K23" s="59" t="n">
        <f aca="false">IF(ISERROR(K22),IF(ISERROR(K21),IF(ISERROR(K20),"BLANK",K20),K21),K22)</f>
        <v>0.427083333333333</v>
      </c>
      <c r="L23" s="56" t="str">
        <f aca="false">IF(ISERROR(L22),IF(ISERROR(L21),IF(ISERROR(L20),"BLANK",L20),L21),L22)</f>
        <v>EGL</v>
      </c>
      <c r="M23" s="56" t="n">
        <f aca="false">IF(ISERROR(M22),IF(ISERROR(M21),IF(ISERROR(M20),"BLANK",M20),M21),M22)</f>
        <v>10</v>
      </c>
      <c r="N23" s="56" t="n">
        <f aca="false">IF(ISERROR(N22),IF(ISERROR(N21),IF(ISERROR(N20),"BLANK",N20),N21),N22)</f>
        <v>0</v>
      </c>
      <c r="O23" s="56" t="n">
        <v>1</v>
      </c>
      <c r="P23" s="56" t="s">
        <v>156</v>
      </c>
      <c r="Q23" s="55" t="str">
        <f aca="false">IF($N23=1,IF(ISERROR(VLOOKUP($P23,M1!$A:$C,Q$2,FALSE())),"NOT PRESENT",VLOOKUP($P23,M1!$A:$C,Q$2,FALSE())),IF($N23=2,IF(ISERROR(VLOOKUP(DATA!$P23,M2!$A:$C,Q$2,FALSE())),"NOT PRESENT",VLOOKUP(DATA!$P23,M2!$A:$C,Q$2,FALSE())),IF($N23=0,IF(ISERROR(VLOOKUP($P23,M1!$A:$C,Q$2,FALSE())),IF(ISERROR(VLOOKUP(DATA!$P23,M2!$A:$C,Q$2,FALSE())),"NOT PRESENT",VLOOKUP(DATA!$P23,M2!$A:$C,Q$2,FALSE())),VLOOKUP($P23,M1!$A:$C,Q$2,FALSE())),"SPECIFY METHOD")))</f>
        <v>Pugettia producta</v>
      </c>
      <c r="R23" s="55" t="str">
        <f aca="false">IF($N23=1,IF(ISERROR(VLOOKUP($P23,M1!$A:$C,R$2,FALSE())),"NOT PRESENT",VLOOKUP($P23,M1!$A:$C,R$2,FALSE())),IF($N23=2,IF(ISERROR(VLOOKUP(DATA!$P23,M2!$A:$C,R$2,FALSE())),"NOT PRESENT",VLOOKUP(DATA!$P23,M2!$A:$C,R$2,FALSE())),IF($N23=0,IF(ISERROR(VLOOKUP($P23,M1!$A:$C,R$2,FALSE())),IF(ISERROR(VLOOKUP(DATA!$P23,M2!$A:$C,R$2,FALSE())),"NOT PRESENT",VLOOKUP(DATA!$P23,M2!$A:$C,R$2,FALSE())),VLOOKUP($P23,M1!$A:$C,R$2,FALSE())),"SPECIFY METHOD")))</f>
        <v>Northern kelp crab</v>
      </c>
      <c r="S23" s="60" t="n">
        <f aca="false">SUM(T23:AV23)</f>
        <v>0</v>
      </c>
      <c r="T23" s="56" t="n">
        <v>0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</row>
    <row r="24" s="61" customFormat="true" ht="12.75" hidden="false" customHeight="true" outlineLevel="0" collapsed="false">
      <c r="A24" s="55" t="n">
        <f aca="false">MAX($A$1:$A23)+1</f>
        <v>22</v>
      </c>
      <c r="B24" s="56" t="str">
        <f aca="false">IF(ISERROR(B23),IF(ISERROR(B22),IF(ISERROR(B21),"BLANK",B21),B22),B23)</f>
        <v>Em Lim</v>
      </c>
      <c r="C24" s="56" t="str">
        <f aca="false">IF(ISERROR(C23),IF(ISERROR(C22),IF(ISERROR(C21),"BLANK",C21),C22),C23)</f>
        <v>Kieran Cox</v>
      </c>
      <c r="D24" s="56" t="str">
        <f aca="false">IF(ISERROR(D23),IF(ISERROR(D22),IF(ISERROR(D21),"BLANK",D21),D22),D23)</f>
        <v>KCCA23</v>
      </c>
      <c r="E24" s="55" t="str">
        <f aca="false">IF(ISERROR(VLOOKUP($D24,SITES!$A:$E,2,FALSE())),"",VLOOKUP($D24,SITES!$A:$E,2,FALSE()))</f>
        <v>Flemming 114</v>
      </c>
      <c r="F24" s="57" t="n">
        <f aca="false">IF(ISERROR(VLOOKUP($D24,SITES!$A:$E,3,FALSE())),"",VLOOKUP($D24,SITES!$A:$E,3,FALSE()))</f>
        <v>48.8915</v>
      </c>
      <c r="G24" s="58" t="n">
        <f aca="false">IF(ISERROR(VLOOKUP($D24,SITES!$A:$E,4,FALSE())),"",VLOOKUP($D24,SITES!$A:$E,4,FALSE()))</f>
        <v>-125.1149</v>
      </c>
      <c r="H24" s="62" t="str">
        <f aca="false">IF(ISERROR(H23),IF(ISERROR(H22),IF(ISERROR(H21),"BLANK",H21),H22),H23)</f>
        <v>28/05/2023</v>
      </c>
      <c r="I24" s="56" t="n">
        <f aca="false">IF(ISERROR(I23),IF(ISERROR(I22),IF(ISERROR(I21),"BLANK",I21),I22),I23)</f>
        <v>1</v>
      </c>
      <c r="J24" s="56" t="n">
        <f aca="false">IF(ISERROR(J23),IF(ISERROR(J22),IF(ISERROR(J21),"BLANK",J21),J22),J23)</f>
        <v>40</v>
      </c>
      <c r="K24" s="59" t="n">
        <f aca="false">IF(ISERROR(K23),IF(ISERROR(K22),IF(ISERROR(K21),"BLANK",K21),K22),K23)</f>
        <v>0.427083333333333</v>
      </c>
      <c r="L24" s="56" t="str">
        <f aca="false">IF(ISERROR(L23),IF(ISERROR(L22),IF(ISERROR(L21),"BLANK",L21),L22),L23)</f>
        <v>EGL</v>
      </c>
      <c r="M24" s="56" t="n">
        <f aca="false">IF(ISERROR(M23),IF(ISERROR(M22),IF(ISERROR(M21),"BLANK",M21),M22),M23)</f>
        <v>10</v>
      </c>
      <c r="N24" s="56" t="n">
        <f aca="false">IF(ISERROR(N23),IF(ISERROR(N22),IF(ISERROR(N21),"BLANK",N21),N22),N23)</f>
        <v>0</v>
      </c>
      <c r="O24" s="56" t="n">
        <v>1</v>
      </c>
      <c r="P24" s="56" t="s">
        <v>156</v>
      </c>
      <c r="Q24" s="55" t="str">
        <f aca="false">IF($N24=1,IF(ISERROR(VLOOKUP($P24,M1!$A:$C,Q$2,FALSE())),"NOT PRESENT",VLOOKUP($P24,M1!$A:$C,Q$2,FALSE())),IF($N24=2,IF(ISERROR(VLOOKUP(DATA!$P24,M2!$A:$C,Q$2,FALSE())),"NOT PRESENT",VLOOKUP(DATA!$P24,M2!$A:$C,Q$2,FALSE())),IF($N24=0,IF(ISERROR(VLOOKUP($P24,M1!$A:$C,Q$2,FALSE())),IF(ISERROR(VLOOKUP(DATA!$P24,M2!$A:$C,Q$2,FALSE())),"NOT PRESENT",VLOOKUP(DATA!$P24,M2!$A:$C,Q$2,FALSE())),VLOOKUP($P24,M1!$A:$C,Q$2,FALSE())),"SPECIFY METHOD")))</f>
        <v>Pugettia producta</v>
      </c>
      <c r="R24" s="55" t="str">
        <f aca="false">IF($N24=1,IF(ISERROR(VLOOKUP($P24,M1!$A:$C,R$2,FALSE())),"NOT PRESENT",VLOOKUP($P24,M1!$A:$C,R$2,FALSE())),IF($N24=2,IF(ISERROR(VLOOKUP(DATA!$P24,M2!$A:$C,R$2,FALSE())),"NOT PRESENT",VLOOKUP(DATA!$P24,M2!$A:$C,R$2,FALSE())),IF($N24=0,IF(ISERROR(VLOOKUP($P24,M1!$A:$C,R$2,FALSE())),IF(ISERROR(VLOOKUP(DATA!$P24,M2!$A:$C,R$2,FALSE())),"NOT PRESENT",VLOOKUP(DATA!$P24,M2!$A:$C,R$2,FALSE())),VLOOKUP($P24,M1!$A:$C,R$2,FALSE())),"SPECIFY METHOD")))</f>
        <v>Northern kelp crab</v>
      </c>
      <c r="S24" s="60" t="n">
        <f aca="false">SUM(T24:AV24)</f>
        <v>0</v>
      </c>
      <c r="T24" s="56" t="n">
        <v>0</v>
      </c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</row>
    <row r="25" s="61" customFormat="true" ht="12.75" hidden="false" customHeight="true" outlineLevel="0" collapsed="false">
      <c r="A25" s="55" t="n">
        <f aca="false">MAX($A$1:$A24)+1</f>
        <v>23</v>
      </c>
      <c r="B25" s="56" t="str">
        <f aca="false">IF(ISERROR(B24),IF(ISERROR(B23),IF(ISERROR(B22),"BLANK",B22),B23),B24)</f>
        <v>Em Lim</v>
      </c>
      <c r="C25" s="56" t="str">
        <f aca="false">IF(ISERROR(C24),IF(ISERROR(C23),IF(ISERROR(C22),"BLANK",C22),C23),C24)</f>
        <v>Kieran Cox</v>
      </c>
      <c r="D25" s="56" t="str">
        <f aca="false">IF(ISERROR(D24),IF(ISERROR(D23),IF(ISERROR(D22),"BLANK",D22),D23),D24)</f>
        <v>KCCA23</v>
      </c>
      <c r="E25" s="55" t="str">
        <f aca="false">IF(ISERROR(VLOOKUP($D25,SITES!$A:$E,2,FALSE())),"",VLOOKUP($D25,SITES!$A:$E,2,FALSE()))</f>
        <v>Flemming 114</v>
      </c>
      <c r="F25" s="57" t="n">
        <f aca="false">IF(ISERROR(VLOOKUP($D25,SITES!$A:$E,3,FALSE())),"",VLOOKUP($D25,SITES!$A:$E,3,FALSE()))</f>
        <v>48.8915</v>
      </c>
      <c r="G25" s="58" t="n">
        <f aca="false">IF(ISERROR(VLOOKUP($D25,SITES!$A:$E,4,FALSE())),"",VLOOKUP($D25,SITES!$A:$E,4,FALSE()))</f>
        <v>-125.1149</v>
      </c>
      <c r="H25" s="62" t="str">
        <f aca="false">IF(ISERROR(H24),IF(ISERROR(H23),IF(ISERROR(H22),"BLANK",H22),H23),H24)</f>
        <v>28/05/2023</v>
      </c>
      <c r="I25" s="56" t="n">
        <f aca="false">IF(ISERROR(I24),IF(ISERROR(I23),IF(ISERROR(I22),"BLANK",I22),I23),I24)</f>
        <v>1</v>
      </c>
      <c r="J25" s="56" t="n">
        <f aca="false">IF(ISERROR(J24),IF(ISERROR(J23),IF(ISERROR(J22),"BLANK",J22),J23),J24)</f>
        <v>40</v>
      </c>
      <c r="K25" s="59" t="n">
        <f aca="false">IF(ISERROR(K24),IF(ISERROR(K23),IF(ISERROR(K22),"BLANK",K22),K23),K24)</f>
        <v>0.427083333333333</v>
      </c>
      <c r="L25" s="56" t="str">
        <f aca="false">IF(ISERROR(L24),IF(ISERROR(L23),IF(ISERROR(L22),"BLANK",L22),L23),L24)</f>
        <v>EGL</v>
      </c>
      <c r="M25" s="56" t="n">
        <f aca="false">IF(ISERROR(M24),IF(ISERROR(M23),IF(ISERROR(M22),"BLANK",M22),M23),M24)</f>
        <v>10</v>
      </c>
      <c r="N25" s="56" t="n">
        <f aca="false">IF(ISERROR(N24),IF(ISERROR(N23),IF(ISERROR(N22),"BLANK",N22),N23),N24)</f>
        <v>0</v>
      </c>
      <c r="O25" s="56" t="n">
        <f aca="false">IF(ISERROR(O24),IF(ISERROR(O23),IF(ISERROR(O22),"BLANK",O22),O23),O24)</f>
        <v>1</v>
      </c>
      <c r="P25" s="56" t="s">
        <v>157</v>
      </c>
      <c r="Q25" s="55" t="str">
        <f aca="false">IF($N25=1,IF(ISERROR(VLOOKUP($P25,M1!$A:$C,Q$2,FALSE())),"NOT PRESENT",VLOOKUP($P25,M1!$A:$C,Q$2,FALSE())),IF($N25=2,IF(ISERROR(VLOOKUP(DATA!$P25,M2!$A:$C,Q$2,FALSE())),"NOT PRESENT",VLOOKUP(DATA!$P25,M2!$A:$C,Q$2,FALSE())),IF($N25=0,IF(ISERROR(VLOOKUP($P25,M1!$A:$C,Q$2,FALSE())),IF(ISERROR(VLOOKUP(DATA!$P25,M2!$A:$C,Q$2,FALSE())),"NOT PRESENT",VLOOKUP(DATA!$P25,M2!$A:$C,Q$2,FALSE())),VLOOKUP($P25,M1!$A:$C,Q$2,FALSE())),"SPECIFY METHOD")))</f>
        <v>Sebastes melanops</v>
      </c>
      <c r="R25" s="55" t="str">
        <f aca="false">IF($N25=1,IF(ISERROR(VLOOKUP($P25,M1!$A:$C,R$2,FALSE())),"NOT PRESENT",VLOOKUP($P25,M1!$A:$C,R$2,FALSE())),IF($N25=2,IF(ISERROR(VLOOKUP(DATA!$P25,M2!$A:$C,R$2,FALSE())),"NOT PRESENT",VLOOKUP(DATA!$P25,M2!$A:$C,R$2,FALSE())),IF($N25=0,IF(ISERROR(VLOOKUP($P25,M1!$A:$C,R$2,FALSE())),IF(ISERROR(VLOOKUP(DATA!$P25,M2!$A:$C,R$2,FALSE())),"NOT PRESENT",VLOOKUP(DATA!$P25,M2!$A:$C,R$2,FALSE())),VLOOKUP($P25,M1!$A:$C,R$2,FALSE())),"SPECIFY METHOD")))</f>
        <v>Black rockfish</v>
      </c>
      <c r="S25" s="60" t="n">
        <f aca="false">SUM(T25:AV25)</f>
        <v>1</v>
      </c>
      <c r="T25" s="56" t="n">
        <v>0</v>
      </c>
      <c r="U25" s="56"/>
      <c r="V25" s="56"/>
      <c r="W25" s="56"/>
      <c r="X25" s="56"/>
      <c r="Y25" s="56"/>
      <c r="Z25" s="56" t="n">
        <v>1</v>
      </c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</row>
    <row r="26" s="61" customFormat="true" ht="12.75" hidden="false" customHeight="true" outlineLevel="0" collapsed="false">
      <c r="A26" s="55" t="n">
        <f aca="false">MAX($A$1:$A25)+1</f>
        <v>24</v>
      </c>
      <c r="B26" s="56" t="str">
        <f aca="false">IF(ISERROR(B25),IF(ISERROR(B24),IF(ISERROR(B23),"BLANK",B23),B24),B25)</f>
        <v>Em Lim</v>
      </c>
      <c r="C26" s="56" t="str">
        <f aca="false">IF(ISERROR(C25),IF(ISERROR(C24),IF(ISERROR(C23),"BLANK",C23),C24),C25)</f>
        <v>Kieran Cox</v>
      </c>
      <c r="D26" s="56" t="str">
        <f aca="false">IF(ISERROR(D25),IF(ISERROR(D24),IF(ISERROR(D23),"BLANK",D23),D24),D25)</f>
        <v>KCCA23</v>
      </c>
      <c r="E26" s="55" t="str">
        <f aca="false">IF(ISERROR(VLOOKUP($D26,SITES!$A:$E,2,FALSE())),"",VLOOKUP($D26,SITES!$A:$E,2,FALSE()))</f>
        <v>Flemming 114</v>
      </c>
      <c r="F26" s="57" t="n">
        <f aca="false">IF(ISERROR(VLOOKUP($D26,SITES!$A:$E,3,FALSE())),"",VLOOKUP($D26,SITES!$A:$E,3,FALSE()))</f>
        <v>48.8915</v>
      </c>
      <c r="G26" s="58" t="n">
        <f aca="false">IF(ISERROR(VLOOKUP($D26,SITES!$A:$E,4,FALSE())),"",VLOOKUP($D26,SITES!$A:$E,4,FALSE()))</f>
        <v>-125.1149</v>
      </c>
      <c r="H26" s="62" t="str">
        <f aca="false">IF(ISERROR(H25),IF(ISERROR(H24),IF(ISERROR(H23),"BLANK",H23),H24),H25)</f>
        <v>28/05/2023</v>
      </c>
      <c r="I26" s="56" t="n">
        <f aca="false">IF(ISERROR(I25),IF(ISERROR(I24),IF(ISERROR(I23),"BLANK",I23),I24),I25)</f>
        <v>1</v>
      </c>
      <c r="J26" s="56" t="n">
        <f aca="false">IF(ISERROR(J25),IF(ISERROR(J24),IF(ISERROR(J23),"BLANK",J23),J24),J25)</f>
        <v>40</v>
      </c>
      <c r="K26" s="59" t="n">
        <f aca="false">IF(ISERROR(K25),IF(ISERROR(K24),IF(ISERROR(K23),"BLANK",K23),K24),K25)</f>
        <v>0.427083333333333</v>
      </c>
      <c r="L26" s="56" t="str">
        <f aca="false">IF(ISERROR(L25),IF(ISERROR(L24),IF(ISERROR(L23),"BLANK",L23),L24),L25)</f>
        <v>EGL</v>
      </c>
      <c r="M26" s="56" t="n">
        <f aca="false">IF(ISERROR(M25),IF(ISERROR(M24),IF(ISERROR(M23),"BLANK",M23),M24),M25)</f>
        <v>10</v>
      </c>
      <c r="N26" s="56" t="n">
        <v>2</v>
      </c>
      <c r="O26" s="56" t="n">
        <f aca="false">IF(ISERROR(O25),IF(ISERROR(O24),IF(ISERROR(O23),"BLANK",O23),O24),O25)</f>
        <v>1</v>
      </c>
      <c r="P26" s="56" t="s">
        <v>156</v>
      </c>
      <c r="Q26" s="55" t="str">
        <f aca="false">IF($N26=1,IF(ISERROR(VLOOKUP($P26,M1!$A:$C,Q$2,FALSE())),"NOT PRESENT",VLOOKUP($P26,M1!$A:$C,Q$2,FALSE())),IF($N26=2,IF(ISERROR(VLOOKUP(DATA!$P26,M2!$A:$C,Q$2,FALSE())),"NOT PRESENT",VLOOKUP(DATA!$P26,M2!$A:$C,Q$2,FALSE())),IF($N26=0,IF(ISERROR(VLOOKUP($P26,M1!$A:$C,Q$2,FALSE())),IF(ISERROR(VLOOKUP(DATA!$P26,M2!$A:$C,Q$2,FALSE())),"NOT PRESENT",VLOOKUP(DATA!$P26,M2!$A:$C,Q$2,FALSE())),VLOOKUP($P26,M1!$A:$C,Q$2,FALSE())),"SPECIFY METHOD")))</f>
        <v>Pugettia producta</v>
      </c>
      <c r="R26" s="55" t="str">
        <f aca="false">IF($N26=1,IF(ISERROR(VLOOKUP($P26,M1!$A:$C,R$2,FALSE())),"NOT PRESENT",VLOOKUP($P26,M1!$A:$C,R$2,FALSE())),IF($N26=2,IF(ISERROR(VLOOKUP(DATA!$P26,M2!$A:$C,R$2,FALSE())),"NOT PRESENT",VLOOKUP(DATA!$P26,M2!$A:$C,R$2,FALSE())),IF($N26=0,IF(ISERROR(VLOOKUP($P26,M1!$A:$C,R$2,FALSE())),IF(ISERROR(VLOOKUP(DATA!$P26,M2!$A:$C,R$2,FALSE())),"NOT PRESENT",VLOOKUP(DATA!$P26,M2!$A:$C,R$2,FALSE())),VLOOKUP($P26,M1!$A:$C,R$2,FALSE())),"SPECIFY METHOD")))</f>
        <v>Northern kelp crab</v>
      </c>
      <c r="S26" s="60" t="n">
        <f aca="false">SUM(T26:AV26)</f>
        <v>7</v>
      </c>
      <c r="T26" s="56" t="n">
        <v>7</v>
      </c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</row>
    <row r="27" s="61" customFormat="true" ht="12.75" hidden="false" customHeight="true" outlineLevel="0" collapsed="false">
      <c r="A27" s="55" t="n">
        <f aca="false">MAX($A$1:$A26)+1</f>
        <v>25</v>
      </c>
      <c r="B27" s="56" t="str">
        <f aca="false">IF(ISERROR(B26),IF(ISERROR(B25),IF(ISERROR(B24),"BLANK",B24),B25),B26)</f>
        <v>Em Lim</v>
      </c>
      <c r="C27" s="56" t="str">
        <f aca="false">IF(ISERROR(C26),IF(ISERROR(C25),IF(ISERROR(C24),"BLANK",C24),C25),C26)</f>
        <v>Kieran Cox</v>
      </c>
      <c r="D27" s="56" t="str">
        <f aca="false">IF(ISERROR(D26),IF(ISERROR(D25),IF(ISERROR(D24),"BLANK",D24),D25),D26)</f>
        <v>KCCA23</v>
      </c>
      <c r="E27" s="55" t="str">
        <f aca="false">IF(ISERROR(VLOOKUP($D27,SITES!$A:$E,2,FALSE())),"",VLOOKUP($D27,SITES!$A:$E,2,FALSE()))</f>
        <v>Flemming 114</v>
      </c>
      <c r="F27" s="57" t="n">
        <f aca="false">IF(ISERROR(VLOOKUP($D27,SITES!$A:$E,3,FALSE())),"",VLOOKUP($D27,SITES!$A:$E,3,FALSE()))</f>
        <v>48.8915</v>
      </c>
      <c r="G27" s="58" t="n">
        <f aca="false">IF(ISERROR(VLOOKUP($D27,SITES!$A:$E,4,FALSE())),"",VLOOKUP($D27,SITES!$A:$E,4,FALSE()))</f>
        <v>-125.1149</v>
      </c>
      <c r="H27" s="62" t="str">
        <f aca="false">IF(ISERROR(H26),IF(ISERROR(H25),IF(ISERROR(H24),"BLANK",H24),H25),H26)</f>
        <v>28/05/2023</v>
      </c>
      <c r="I27" s="56" t="n">
        <f aca="false">IF(ISERROR(I26),IF(ISERROR(I25),IF(ISERROR(I24),"BLANK",I24),I25),I26)</f>
        <v>1</v>
      </c>
      <c r="J27" s="56" t="n">
        <f aca="false">IF(ISERROR(J26),IF(ISERROR(J25),IF(ISERROR(J24),"BLANK",J24),J25),J26)</f>
        <v>40</v>
      </c>
      <c r="K27" s="59" t="n">
        <f aca="false">IF(ISERROR(K26),IF(ISERROR(K25),IF(ISERROR(K24),"BLANK",K24),K25),K26)</f>
        <v>0.427083333333333</v>
      </c>
      <c r="L27" s="56" t="str">
        <f aca="false">IF(ISERROR(L26),IF(ISERROR(L25),IF(ISERROR(L24),"BLANK",L24),L25),L26)</f>
        <v>EGL</v>
      </c>
      <c r="M27" s="56" t="n">
        <f aca="false">IF(ISERROR(M26),IF(ISERROR(M25),IF(ISERROR(M24),"BLANK",M24),M25),M26)</f>
        <v>10</v>
      </c>
      <c r="N27" s="56" t="n">
        <v>0</v>
      </c>
      <c r="O27" s="56" t="n">
        <f aca="false">IF(ISERROR(O26),IF(ISERROR(O25),IF(ISERROR(O24),"BLANK",O24),O25),O26)</f>
        <v>1</v>
      </c>
      <c r="P27" s="56" t="s">
        <v>140</v>
      </c>
      <c r="Q27" s="55" t="str">
        <f aca="false">IF($N27=1,IF(ISERROR(VLOOKUP($P27,M1!$A:$C,Q$2,FALSE())),"NOT PRESENT",VLOOKUP($P27,M1!$A:$C,Q$2,FALSE())),IF($N27=2,IF(ISERROR(VLOOKUP(DATA!$P27,M2!$A:$C,Q$2,FALSE())),"NOT PRESENT",VLOOKUP(DATA!$P27,M2!$A:$C,Q$2,FALSE())),IF($N27=0,IF(ISERROR(VLOOKUP($P27,M1!$A:$C,Q$2,FALSE())),IF(ISERROR(VLOOKUP(DATA!$P27,M2!$A:$C,Q$2,FALSE())),"NOT PRESENT",VLOOKUP(DATA!$P27,M2!$A:$C,Q$2,FALSE())),VLOOKUP($P27,M1!$A:$C,Q$2,FALSE())),"SPECIFY METHOD")))</f>
        <v>Sebastes caurinus</v>
      </c>
      <c r="R27" s="55" t="str">
        <f aca="false">IF($N27=1,IF(ISERROR(VLOOKUP($P27,M1!$A:$C,R$2,FALSE())),"NOT PRESENT",VLOOKUP($P27,M1!$A:$C,R$2,FALSE())),IF($N27=2,IF(ISERROR(VLOOKUP(DATA!$P27,M2!$A:$C,R$2,FALSE())),"NOT PRESENT",VLOOKUP(DATA!$P27,M2!$A:$C,R$2,FALSE())),IF($N27=0,IF(ISERROR(VLOOKUP($P27,M1!$A:$C,R$2,FALSE())),IF(ISERROR(VLOOKUP(DATA!$P27,M2!$A:$C,R$2,FALSE())),"NOT PRESENT",VLOOKUP(DATA!$P27,M2!$A:$C,R$2,FALSE())),VLOOKUP($P27,M1!$A:$C,R$2,FALSE())),"SPECIFY METHOD")))</f>
        <v>Copper rockfish</v>
      </c>
      <c r="S27" s="60" t="n">
        <f aca="false">SUM(T27:AV27)</f>
        <v>4</v>
      </c>
      <c r="T27" s="56" t="n">
        <v>0</v>
      </c>
      <c r="U27" s="56"/>
      <c r="V27" s="56" t="n">
        <v>2</v>
      </c>
      <c r="W27" s="56" t="n">
        <v>1</v>
      </c>
      <c r="X27" s="56" t="n">
        <v>1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</row>
    <row r="28" s="61" customFormat="true" ht="12.75" hidden="false" customHeight="true" outlineLevel="0" collapsed="false">
      <c r="A28" s="55" t="n">
        <f aca="false">MAX($A$1:$A27)+1</f>
        <v>26</v>
      </c>
      <c r="B28" s="56" t="str">
        <f aca="false">IF(ISERROR(B27),IF(ISERROR(B26),IF(ISERROR(B25),"BLANK",B25),B26),B27)</f>
        <v>Em Lim</v>
      </c>
      <c r="C28" s="56" t="str">
        <f aca="false">IF(ISERROR(C27),IF(ISERROR(C26),IF(ISERROR(C25),"BLANK",C25),C26),C27)</f>
        <v>Kieran Cox</v>
      </c>
      <c r="D28" s="56" t="str">
        <f aca="false">IF(ISERROR(D27),IF(ISERROR(D26),IF(ISERROR(D25),"BLANK",D25),D26),D27)</f>
        <v>KCCA23</v>
      </c>
      <c r="E28" s="55" t="str">
        <f aca="false">IF(ISERROR(VLOOKUP($D28,SITES!$A:$E,2,FALSE())),"",VLOOKUP($D28,SITES!$A:$E,2,FALSE()))</f>
        <v>Flemming 114</v>
      </c>
      <c r="F28" s="57" t="n">
        <f aca="false">IF(ISERROR(VLOOKUP($D28,SITES!$A:$E,3,FALSE())),"",VLOOKUP($D28,SITES!$A:$E,3,FALSE()))</f>
        <v>48.8915</v>
      </c>
      <c r="G28" s="58" t="n">
        <f aca="false">IF(ISERROR(VLOOKUP($D28,SITES!$A:$E,4,FALSE())),"",VLOOKUP($D28,SITES!$A:$E,4,FALSE()))</f>
        <v>-125.1149</v>
      </c>
      <c r="H28" s="62" t="str">
        <f aca="false">IF(ISERROR(H27),IF(ISERROR(H26),IF(ISERROR(H25),"BLANK",H25),H26),H27)</f>
        <v>28/05/2023</v>
      </c>
      <c r="I28" s="56" t="n">
        <f aca="false">IF(ISERROR(I27),IF(ISERROR(I26),IF(ISERROR(I25),"BLANK",I25),I26),I27)</f>
        <v>1</v>
      </c>
      <c r="J28" s="56" t="n">
        <f aca="false">IF(ISERROR(J27),IF(ISERROR(J26),IF(ISERROR(J25),"BLANK",J25),J26),J27)</f>
        <v>40</v>
      </c>
      <c r="K28" s="59" t="n">
        <f aca="false">IF(ISERROR(K27),IF(ISERROR(K26),IF(ISERROR(K25),"BLANK",K25),K26),K27)</f>
        <v>0.427083333333333</v>
      </c>
      <c r="L28" s="56" t="str">
        <f aca="false">IF(ISERROR(L27),IF(ISERROR(L26),IF(ISERROR(L25),"BLANK",L25),L26),L27)</f>
        <v>EGL</v>
      </c>
      <c r="M28" s="56" t="n">
        <f aca="false">IF(ISERROR(M27),IF(ISERROR(M26),IF(ISERROR(M25),"BLANK",M25),M26),M27)</f>
        <v>10</v>
      </c>
      <c r="N28" s="56" t="n">
        <v>2</v>
      </c>
      <c r="O28" s="56" t="n">
        <f aca="false">IF(ISERROR(O27),IF(ISERROR(O26),IF(ISERROR(O25),"BLANK",O25),O26),O27)</f>
        <v>1</v>
      </c>
      <c r="P28" s="56" t="s">
        <v>145</v>
      </c>
      <c r="Q28" s="55" t="str">
        <f aca="false">IF($N28=1,IF(ISERROR(VLOOKUP($P28,M1!$A:$C,Q$2,FALSE())),"NOT PRESENT",VLOOKUP($P28,M1!$A:$C,Q$2,FALSE())),IF($N28=2,IF(ISERROR(VLOOKUP(DATA!$P28,M2!$A:$C,Q$2,FALSE())),"NOT PRESENT",VLOOKUP(DATA!$P28,M2!$A:$C,Q$2,FALSE())),IF($N28=0,IF(ISERROR(VLOOKUP($P28,M1!$A:$C,Q$2,FALSE())),IF(ISERROR(VLOOKUP(DATA!$P28,M2!$A:$C,Q$2,FALSE())),"NOT PRESENT",VLOOKUP(DATA!$P28,M2!$A:$C,Q$2,FALSE())),VLOOKUP($P28,M1!$A:$C,Q$2,FALSE())),"SPECIFY METHOD")))</f>
        <v>Pycnopodia helianthoides</v>
      </c>
      <c r="R28" s="55" t="str">
        <f aca="false">IF($N28=1,IF(ISERROR(VLOOKUP($P28,M1!$A:$C,R$2,FALSE())),"NOT PRESENT",VLOOKUP($P28,M1!$A:$C,R$2,FALSE())),IF($N28=2,IF(ISERROR(VLOOKUP(DATA!$P28,M2!$A:$C,R$2,FALSE())),"NOT PRESENT",VLOOKUP(DATA!$P28,M2!$A:$C,R$2,FALSE())),IF($N28=0,IF(ISERROR(VLOOKUP($P28,M1!$A:$C,R$2,FALSE())),IF(ISERROR(VLOOKUP(DATA!$P28,M2!$A:$C,R$2,FALSE())),"NOT PRESENT",VLOOKUP(DATA!$P28,M2!$A:$C,R$2,FALSE())),VLOOKUP($P28,M1!$A:$C,R$2,FALSE())),"SPECIFY METHOD")))</f>
        <v>Sunflower star</v>
      </c>
      <c r="S28" s="60" t="n">
        <f aca="false">SUM(T28:AV28)</f>
        <v>5</v>
      </c>
      <c r="T28" s="56" t="n">
        <v>0</v>
      </c>
      <c r="U28" s="56" t="n">
        <v>4</v>
      </c>
      <c r="V28" s="56" t="n">
        <v>1</v>
      </c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</row>
    <row r="29" s="61" customFormat="true" ht="12.75" hidden="false" customHeight="true" outlineLevel="0" collapsed="false">
      <c r="A29" s="55" t="n">
        <f aca="false">MAX($A$1:$A28)+1</f>
        <v>27</v>
      </c>
      <c r="B29" s="56" t="str">
        <f aca="false">IF(ISERROR(#REF!),IF(ISERROR(B28),IF(ISERROR(B27),"BLANK",B27),B28),#REF!)</f>
        <v>Em Lim</v>
      </c>
      <c r="C29" s="56" t="str">
        <f aca="false">IF(ISERROR(#REF!),IF(ISERROR(C28),IF(ISERROR(C27),"BLANK",C27),C28),#REF!)</f>
        <v>Kieran Cox</v>
      </c>
      <c r="D29" s="56" t="str">
        <f aca="false">IF(ISERROR(#REF!),IF(ISERROR(D28),IF(ISERROR(D27),"BLANK",D27),D28),#REF!)</f>
        <v>KCCA23</v>
      </c>
      <c r="E29" s="55" t="str">
        <f aca="false">IF(ISERROR(VLOOKUP($D29,SITES!$A:$E,2,FALSE())),"",VLOOKUP($D29,SITES!$A:$E,2,FALSE()))</f>
        <v>Flemming 114</v>
      </c>
      <c r="F29" s="57" t="n">
        <f aca="false">IF(ISERROR(VLOOKUP($D29,SITES!$A:$E,3,FALSE())),"",VLOOKUP($D29,SITES!$A:$E,3,FALSE()))</f>
        <v>48.8915</v>
      </c>
      <c r="G29" s="58" t="n">
        <f aca="false">IF(ISERROR(VLOOKUP($D29,SITES!$A:$E,4,FALSE())),"",VLOOKUP($D29,SITES!$A:$E,4,FALSE()))</f>
        <v>-125.1149</v>
      </c>
      <c r="H29" s="62" t="str">
        <f aca="false">IF(ISERROR(#REF!),IF(ISERROR(H28),IF(ISERROR(H27),"BLANK",H27),H28),#REF!)</f>
        <v>28/05/2023</v>
      </c>
      <c r="I29" s="56" t="n">
        <f aca="false">IF(ISERROR(#REF!),IF(ISERROR(I28),IF(ISERROR(I27),"BLANK",I27),I28),#REF!)</f>
        <v>1</v>
      </c>
      <c r="J29" s="56" t="n">
        <f aca="false">IF(ISERROR(#REF!),IF(ISERROR(J28),IF(ISERROR(J27),"BLANK",J27),J28),#REF!)</f>
        <v>40</v>
      </c>
      <c r="K29" s="59" t="n">
        <f aca="false">IF(ISERROR(#REF!),IF(ISERROR(K28),IF(ISERROR(K27),"BLANK",K27),K28),#REF!)</f>
        <v>0.427083333333333</v>
      </c>
      <c r="L29" s="56" t="str">
        <f aca="false">IF(ISERROR(#REF!),IF(ISERROR(L28),IF(ISERROR(L27),"BLANK",L27),L28),#REF!)</f>
        <v>EGL</v>
      </c>
      <c r="M29" s="56" t="n">
        <f aca="false">IF(ISERROR(#REF!),IF(ISERROR(M28),IF(ISERROR(M27),"BLANK",M27),M28),#REF!)</f>
        <v>10</v>
      </c>
      <c r="N29" s="56" t="n">
        <v>0</v>
      </c>
      <c r="O29" s="56" t="n">
        <f aca="false">IF(ISERROR(#REF!),IF(ISERROR(O28),IF(ISERROR(O27),"BLANK",O27),O28),#REF!)</f>
        <v>1</v>
      </c>
      <c r="P29" s="56" t="s">
        <v>155</v>
      </c>
      <c r="Q29" s="55" t="str">
        <f aca="false">IF($N29=1,IF(ISERROR(VLOOKUP($P29,M1!$A:$C,Q$2,FALSE())),"NOT PRESENT",VLOOKUP($P29,M1!$A:$C,Q$2,FALSE())),IF($N29=2,IF(ISERROR(VLOOKUP(DATA!$P29,M2!$A:$C,Q$2,FALSE())),"NOT PRESENT",VLOOKUP(DATA!$P29,M2!$A:$C,Q$2,FALSE())),IF($N29=0,IF(ISERROR(VLOOKUP($P29,M1!$A:$C,Q$2,FALSE())),IF(ISERROR(VLOOKUP(DATA!$P29,M2!$A:$C,Q$2,FALSE())),"NOT PRESENT",VLOOKUP(DATA!$P29,M2!$A:$C,Q$2,FALSE())),VLOOKUP($P29,M1!$A:$C,Q$2,FALSE())),"SPECIFY METHOD")))</f>
        <v>Hexagrammos decagrammus</v>
      </c>
      <c r="R29" s="55" t="str">
        <f aca="false">IF($N29=1,IF(ISERROR(VLOOKUP($P29,M1!$A:$C,R$2,FALSE())),"NOT PRESENT",VLOOKUP($P29,M1!$A:$C,R$2,FALSE())),IF($N29=2,IF(ISERROR(VLOOKUP(DATA!$P29,M2!$A:$C,R$2,FALSE())),"NOT PRESENT",VLOOKUP(DATA!$P29,M2!$A:$C,R$2,FALSE())),IF($N29=0,IF(ISERROR(VLOOKUP($P29,M1!$A:$C,R$2,FALSE())),IF(ISERROR(VLOOKUP(DATA!$P29,M2!$A:$C,R$2,FALSE())),"NOT PRESENT",VLOOKUP(DATA!$P29,M2!$A:$C,R$2,FALSE())),VLOOKUP($P29,M1!$A:$C,R$2,FALSE())),"SPECIFY METHOD")))</f>
        <v>Kelp greenling</v>
      </c>
      <c r="S29" s="60" t="n">
        <f aca="false">SUM(T29:AV29)</f>
        <v>1</v>
      </c>
      <c r="T29" s="56" t="n">
        <v>0</v>
      </c>
      <c r="U29" s="56"/>
      <c r="V29" s="56" t="n">
        <v>1</v>
      </c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</row>
    <row r="30" s="61" customFormat="true" ht="12.75" hidden="false" customHeight="true" outlineLevel="0" collapsed="false">
      <c r="A30" s="55" t="n">
        <f aca="false">MAX($A$1:$A29)+1</f>
        <v>28</v>
      </c>
      <c r="B30" s="56" t="str">
        <f aca="false">IF(ISERROR(B29),IF(ISERROR(#REF!),IF(ISERROR(B28),"BLANK",B28),#REF!),B29)</f>
        <v>Em Lim</v>
      </c>
      <c r="C30" s="56" t="str">
        <f aca="false">IF(ISERROR(C29),IF(ISERROR(#REF!),IF(ISERROR(C28),"BLANK",C28),#REF!),C29)</f>
        <v>Kieran Cox</v>
      </c>
      <c r="D30" s="56" t="str">
        <f aca="false">IF(ISERROR(D29),IF(ISERROR(#REF!),IF(ISERROR(D28),"BLANK",D28),#REF!),D29)</f>
        <v>KCCA23</v>
      </c>
      <c r="E30" s="55" t="str">
        <f aca="false">IF(ISERROR(VLOOKUP($D30,SITES!$A:$E,2,FALSE())),"",VLOOKUP($D30,SITES!$A:$E,2,FALSE()))</f>
        <v>Flemming 114</v>
      </c>
      <c r="F30" s="57" t="n">
        <f aca="false">IF(ISERROR(VLOOKUP($D30,SITES!$A:$E,3,FALSE())),"",VLOOKUP($D30,SITES!$A:$E,3,FALSE()))</f>
        <v>48.8915</v>
      </c>
      <c r="G30" s="58" t="n">
        <f aca="false">IF(ISERROR(VLOOKUP($D30,SITES!$A:$E,4,FALSE())),"",VLOOKUP($D30,SITES!$A:$E,4,FALSE()))</f>
        <v>-125.1149</v>
      </c>
      <c r="H30" s="62" t="str">
        <f aca="false">IF(ISERROR(H29),IF(ISERROR(#REF!),IF(ISERROR(H28),"BLANK",H28),#REF!),H29)</f>
        <v>28/05/2023</v>
      </c>
      <c r="I30" s="56" t="n">
        <f aca="false">IF(ISERROR(I29),IF(ISERROR(#REF!),IF(ISERROR(I28),"BLANK",I28),#REF!),I29)</f>
        <v>1</v>
      </c>
      <c r="J30" s="56" t="n">
        <f aca="false">IF(ISERROR(J29),IF(ISERROR(#REF!),IF(ISERROR(J28),"BLANK",J28),#REF!),J29)</f>
        <v>40</v>
      </c>
      <c r="K30" s="59" t="n">
        <f aca="false">IF(ISERROR(K29),IF(ISERROR(#REF!),IF(ISERROR(K28),"BLANK",K28),#REF!),K29)</f>
        <v>0.427083333333333</v>
      </c>
      <c r="L30" s="56" t="str">
        <f aca="false">IF(ISERROR(L29),IF(ISERROR(#REF!),IF(ISERROR(L28),"BLANK",L28),#REF!),L29)</f>
        <v>EGL</v>
      </c>
      <c r="M30" s="56" t="n">
        <f aca="false">IF(ISERROR(M29),IF(ISERROR(#REF!),IF(ISERROR(M28),"BLANK",M28),#REF!),M29)</f>
        <v>10</v>
      </c>
      <c r="N30" s="56" t="n">
        <v>2</v>
      </c>
      <c r="O30" s="56" t="n">
        <f aca="false">IF(ISERROR(O29),IF(ISERROR(#REF!),IF(ISERROR(O28),"BLANK",O28),#REF!),O29)</f>
        <v>1</v>
      </c>
      <c r="P30" s="56" t="s">
        <v>147</v>
      </c>
      <c r="Q30" s="55" t="str">
        <f aca="false">IF($N30=1,IF(ISERROR(VLOOKUP($P30,M1!$A:$C,Q$2,FALSE())),"NOT PRESENT",VLOOKUP($P30,M1!$A:$C,Q$2,FALSE())),IF($N30=2,IF(ISERROR(VLOOKUP(DATA!$P30,M2!$A:$C,Q$2,FALSE())),"NOT PRESENT",VLOOKUP(DATA!$P30,M2!$A:$C,Q$2,FALSE())),IF($N30=0,IF(ISERROR(VLOOKUP($P30,M1!$A:$C,Q$2,FALSE())),IF(ISERROR(VLOOKUP(DATA!$P30,M2!$A:$C,Q$2,FALSE())),"NOT PRESENT",VLOOKUP(DATA!$P30,M2!$A:$C,Q$2,FALSE())),VLOOKUP($P30,M1!$A:$C,Q$2,FALSE())),"SPECIFY METHOD")))</f>
        <v>Orthasterias koehleri</v>
      </c>
      <c r="R30" s="55" t="str">
        <f aca="false">IF($N30=1,IF(ISERROR(VLOOKUP($P30,M1!$A:$C,R$2,FALSE())),"NOT PRESENT",VLOOKUP($P30,M1!$A:$C,R$2,FALSE())),IF($N30=2,IF(ISERROR(VLOOKUP(DATA!$P30,M2!$A:$C,R$2,FALSE())),"NOT PRESENT",VLOOKUP(DATA!$P30,M2!$A:$C,R$2,FALSE())),IF($N30=0,IF(ISERROR(VLOOKUP($P30,M1!$A:$C,R$2,FALSE())),IF(ISERROR(VLOOKUP(DATA!$P30,M2!$A:$C,R$2,FALSE())),"NOT PRESENT",VLOOKUP(DATA!$P30,M2!$A:$C,R$2,FALSE())),VLOOKUP($P30,M1!$A:$C,R$2,FALSE())),"SPECIFY METHOD")))</f>
        <v>Rainbow star</v>
      </c>
      <c r="S30" s="60" t="n">
        <f aca="false">SUM(T30:AV30)</f>
        <v>3</v>
      </c>
      <c r="T30" s="56" t="n">
        <v>3</v>
      </c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</row>
    <row r="31" s="61" customFormat="true" ht="12.75" hidden="false" customHeight="true" outlineLevel="0" collapsed="false">
      <c r="A31" s="55" t="n">
        <f aca="false">MAX($A$1:$A30)+1</f>
        <v>29</v>
      </c>
      <c r="B31" s="56" t="str">
        <f aca="false">IF(ISERROR(B30),IF(ISERROR(B29),IF(ISERROR(#REF!),"BLANK",#REF!),B29),B30)</f>
        <v>Em Lim</v>
      </c>
      <c r="C31" s="56" t="str">
        <f aca="false">IF(ISERROR(C30),IF(ISERROR(C29),IF(ISERROR(#REF!),"BLANK",#REF!),C29),C30)</f>
        <v>Kieran Cox</v>
      </c>
      <c r="D31" s="56" t="str">
        <f aca="false">IF(ISERROR(D30),IF(ISERROR(D29),IF(ISERROR(#REF!),"BLANK",#REF!),D29),D30)</f>
        <v>KCCA23</v>
      </c>
      <c r="E31" s="55" t="str">
        <f aca="false">IF(ISERROR(VLOOKUP($D31,SITES!$A:$E,2,FALSE())),"",VLOOKUP($D31,SITES!$A:$E,2,FALSE()))</f>
        <v>Flemming 114</v>
      </c>
      <c r="F31" s="57" t="n">
        <f aca="false">IF(ISERROR(VLOOKUP($D31,SITES!$A:$E,3,FALSE())),"",VLOOKUP($D31,SITES!$A:$E,3,FALSE()))</f>
        <v>48.8915</v>
      </c>
      <c r="G31" s="58" t="n">
        <f aca="false">IF(ISERROR(VLOOKUP($D31,SITES!$A:$E,4,FALSE())),"",VLOOKUP($D31,SITES!$A:$E,4,FALSE()))</f>
        <v>-125.1149</v>
      </c>
      <c r="H31" s="62" t="str">
        <f aca="false">IF(ISERROR(H30),IF(ISERROR(H29),IF(ISERROR(#REF!),"BLANK",#REF!),H29),H30)</f>
        <v>28/05/2023</v>
      </c>
      <c r="I31" s="56" t="n">
        <f aca="false">IF(ISERROR(I30),IF(ISERROR(I29),IF(ISERROR(#REF!),"BLANK",#REF!),I29),I30)</f>
        <v>1</v>
      </c>
      <c r="J31" s="56" t="n">
        <f aca="false">IF(ISERROR(J30),IF(ISERROR(J29),IF(ISERROR(#REF!),"BLANK",#REF!),J29),J30)</f>
        <v>40</v>
      </c>
      <c r="K31" s="59" t="n">
        <f aca="false">IF(ISERROR(K30),IF(ISERROR(K29),IF(ISERROR(#REF!),"BLANK",#REF!),K29),K30)</f>
        <v>0.427083333333333</v>
      </c>
      <c r="L31" s="56" t="str">
        <f aca="false">IF(ISERROR(L30),IF(ISERROR(L29),IF(ISERROR(#REF!),"BLANK",#REF!),L29),L30)</f>
        <v>EGL</v>
      </c>
      <c r="M31" s="56" t="n">
        <f aca="false">IF(ISERROR(M30),IF(ISERROR(M29),IF(ISERROR(#REF!),"BLANK",#REF!),M29),M30)</f>
        <v>10</v>
      </c>
      <c r="N31" s="56" t="n">
        <v>2</v>
      </c>
      <c r="O31" s="56" t="n">
        <f aca="false">IF(ISERROR(O30),IF(ISERROR(O29),IF(ISERROR(#REF!),"BLANK",#REF!),O29),O30)</f>
        <v>1</v>
      </c>
      <c r="P31" s="56" t="s">
        <v>151</v>
      </c>
      <c r="Q31" s="55" t="str">
        <f aca="false">IF($N31=1,IF(ISERROR(VLOOKUP($P31,M1!$A:$C,Q$2,FALSE())),"NOT PRESENT",VLOOKUP($P31,M1!$A:$C,Q$2,FALSE())),IF($N31=2,IF(ISERROR(VLOOKUP(DATA!$P31,M2!$A:$C,Q$2,FALSE())),"NOT PRESENT",VLOOKUP(DATA!$P31,M2!$A:$C,Q$2,FALSE())),IF($N31=0,IF(ISERROR(VLOOKUP($P31,M1!$A:$C,Q$2,FALSE())),IF(ISERROR(VLOOKUP(DATA!$P31,M2!$A:$C,Q$2,FALSE())),"NOT PRESENT",VLOOKUP(DATA!$P31,M2!$A:$C,Q$2,FALSE())),VLOOKUP($P31,M1!$A:$C,Q$2,FALSE())),"SPECIFY METHOD")))</f>
        <v>Evasterias troschelii</v>
      </c>
      <c r="R31" s="55" t="str">
        <f aca="false">IF($N31=1,IF(ISERROR(VLOOKUP($P31,M1!$A:$C,R$2,FALSE())),"NOT PRESENT",VLOOKUP($P31,M1!$A:$C,R$2,FALSE())),IF($N31=2,IF(ISERROR(VLOOKUP(DATA!$P31,M2!$A:$C,R$2,FALSE())),"NOT PRESENT",VLOOKUP(DATA!$P31,M2!$A:$C,R$2,FALSE())),IF($N31=0,IF(ISERROR(VLOOKUP($P31,M1!$A:$C,R$2,FALSE())),IF(ISERROR(VLOOKUP(DATA!$P31,M2!$A:$C,R$2,FALSE())),"NOT PRESENT",VLOOKUP(DATA!$P31,M2!$A:$C,R$2,FALSE())),VLOOKUP($P31,M1!$A:$C,R$2,FALSE())),"SPECIFY METHOD")))</f>
        <v>Mottled starfish</v>
      </c>
      <c r="S31" s="60" t="n">
        <f aca="false">SUM(T31:AV31)</f>
        <v>2</v>
      </c>
      <c r="T31" s="56" t="n">
        <v>2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</row>
    <row r="32" s="61" customFormat="true" ht="12.75" hidden="false" customHeight="true" outlineLevel="0" collapsed="false">
      <c r="A32" s="55" t="n">
        <f aca="false">MAX($A$1:$A31)+1</f>
        <v>30</v>
      </c>
      <c r="B32" s="56" t="str">
        <f aca="false">IF(ISERROR(B31),IF(ISERROR(B30),IF(ISERROR(B29),"BLANK",B29),B30),B31)</f>
        <v>Em Lim</v>
      </c>
      <c r="C32" s="56" t="str">
        <f aca="false">IF(ISERROR(C31),IF(ISERROR(C30),IF(ISERROR(C29),"BLANK",C29),C30),C31)</f>
        <v>Kieran Cox</v>
      </c>
      <c r="D32" s="56" t="str">
        <f aca="false">IF(ISERROR(D31),IF(ISERROR(D30),IF(ISERROR(D29),"BLANK",D29),D30),D31)</f>
        <v>KCCA23</v>
      </c>
      <c r="E32" s="55" t="str">
        <f aca="false">IF(ISERROR(VLOOKUP($D32,SITES!$A:$E,2,FALSE())),"",VLOOKUP($D32,SITES!$A:$E,2,FALSE()))</f>
        <v>Flemming 114</v>
      </c>
      <c r="F32" s="57" t="n">
        <f aca="false">IF(ISERROR(VLOOKUP($D32,SITES!$A:$E,3,FALSE())),"",VLOOKUP($D32,SITES!$A:$E,3,FALSE()))</f>
        <v>48.8915</v>
      </c>
      <c r="G32" s="58" t="n">
        <f aca="false">IF(ISERROR(VLOOKUP($D32,SITES!$A:$E,4,FALSE())),"",VLOOKUP($D32,SITES!$A:$E,4,FALSE()))</f>
        <v>-125.1149</v>
      </c>
      <c r="H32" s="62" t="str">
        <f aca="false">IF(ISERROR(H31),IF(ISERROR(H30),IF(ISERROR(H29),"BLANK",H29),H30),H31)</f>
        <v>28/05/2023</v>
      </c>
      <c r="I32" s="56" t="n">
        <f aca="false">IF(ISERROR(I31),IF(ISERROR(I30),IF(ISERROR(I29),"BLANK",I29),I30),I31)</f>
        <v>1</v>
      </c>
      <c r="J32" s="56" t="n">
        <f aca="false">IF(ISERROR(J31),IF(ISERROR(J30),IF(ISERROR(J29),"BLANK",J29),J30),J31)</f>
        <v>40</v>
      </c>
      <c r="K32" s="59" t="n">
        <f aca="false">IF(ISERROR(K31),IF(ISERROR(K30),IF(ISERROR(K29),"BLANK",K29),K30),K31)</f>
        <v>0.427083333333333</v>
      </c>
      <c r="L32" s="56" t="str">
        <f aca="false">IF(ISERROR(L31),IF(ISERROR(L30),IF(ISERROR(L29),"BLANK",L29),L30),L31)</f>
        <v>EGL</v>
      </c>
      <c r="M32" s="56" t="n">
        <f aca="false">IF(ISERROR(M31),IF(ISERROR(M30),IF(ISERROR(M29),"BLANK",M29),M30),M31)</f>
        <v>10</v>
      </c>
      <c r="N32" s="56" t="n">
        <f aca="false">IF(ISERROR(N31),IF(ISERROR(N30),IF(ISERROR(N29),"BLANK",N29),N30),N31)</f>
        <v>2</v>
      </c>
      <c r="O32" s="56" t="n">
        <f aca="false">IF(ISERROR(O31),IF(ISERROR(O30),IF(ISERROR(O29),"BLANK",O29),O30),O31)</f>
        <v>1</v>
      </c>
      <c r="P32" s="56" t="s">
        <v>158</v>
      </c>
      <c r="Q32" s="55" t="str">
        <f aca="false">IF($N32=1,IF(ISERROR(VLOOKUP($P32,M1!$A:$C,Q$2,FALSE())),"NOT PRESENT",VLOOKUP($P32,M1!$A:$C,Q$2,FALSE())),IF($N32=2,IF(ISERROR(VLOOKUP(DATA!$P32,M2!$A:$C,Q$2,FALSE())),"NOT PRESENT",VLOOKUP(DATA!$P32,M2!$A:$C,Q$2,FALSE())),IF($N32=0,IF(ISERROR(VLOOKUP($P32,M1!$A:$C,Q$2,FALSE())),IF(ISERROR(VLOOKUP(DATA!$P32,M2!$A:$C,Q$2,FALSE())),"NOT PRESENT",VLOOKUP(DATA!$P32,M2!$A:$C,Q$2,FALSE())),VLOOKUP($P32,M1!$A:$C,Q$2,FALSE())),"SPECIFY METHOD")))</f>
        <v>Hemilepidotus hemilepidotus</v>
      </c>
      <c r="R32" s="55" t="str">
        <f aca="false">IF($N32=1,IF(ISERROR(VLOOKUP($P32,M1!$A:$C,R$2,FALSE())),"NOT PRESENT",VLOOKUP($P32,M1!$A:$C,R$2,FALSE())),IF($N32=2,IF(ISERROR(VLOOKUP(DATA!$P32,M2!$A:$C,R$2,FALSE())),"NOT PRESENT",VLOOKUP(DATA!$P32,M2!$A:$C,R$2,FALSE())),IF($N32=0,IF(ISERROR(VLOOKUP($P32,M1!$A:$C,R$2,FALSE())),IF(ISERROR(VLOOKUP(DATA!$P32,M2!$A:$C,R$2,FALSE())),"NOT PRESENT",VLOOKUP(DATA!$P32,M2!$A:$C,R$2,FALSE())),VLOOKUP($P32,M1!$A:$C,R$2,FALSE())),"SPECIFY METHOD")))</f>
        <v>Red Irish lord</v>
      </c>
      <c r="S32" s="60" t="n">
        <f aca="false">SUM(T32:AV32)</f>
        <v>1</v>
      </c>
      <c r="T32" s="56" t="n">
        <v>0</v>
      </c>
      <c r="U32" s="56"/>
      <c r="V32" s="56"/>
      <c r="W32" s="56"/>
      <c r="X32" s="56"/>
      <c r="Y32" s="56"/>
      <c r="Z32" s="56" t="n">
        <v>1</v>
      </c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</row>
    <row r="33" s="61" customFormat="true" ht="12.75" hidden="false" customHeight="true" outlineLevel="0" collapsed="false">
      <c r="A33" s="55" t="n">
        <f aca="false">MAX($A$1:$A32)+1</f>
        <v>31</v>
      </c>
      <c r="B33" s="56" t="str">
        <f aca="false">IF(ISERROR(B32),IF(ISERROR(B31),IF(ISERROR(B30),"BLANK",B30),B31),B32)</f>
        <v>Em Lim</v>
      </c>
      <c r="C33" s="56" t="str">
        <f aca="false">IF(ISERROR(C32),IF(ISERROR(C31),IF(ISERROR(C30),"BLANK",C30),C31),C32)</f>
        <v>Kieran Cox</v>
      </c>
      <c r="D33" s="56" t="str">
        <f aca="false">IF(ISERROR(D32),IF(ISERROR(D31),IF(ISERROR(D30),"BLANK",D30),D31),D32)</f>
        <v>KCCA23</v>
      </c>
      <c r="E33" s="55" t="str">
        <f aca="false">IF(ISERROR(VLOOKUP($D33,SITES!$A:$E,2,FALSE())),"",VLOOKUP($D33,SITES!$A:$E,2,FALSE()))</f>
        <v>Flemming 114</v>
      </c>
      <c r="F33" s="57" t="n">
        <f aca="false">IF(ISERROR(VLOOKUP($D33,SITES!$A:$E,3,FALSE())),"",VLOOKUP($D33,SITES!$A:$E,3,FALSE()))</f>
        <v>48.8915</v>
      </c>
      <c r="G33" s="58" t="n">
        <f aca="false">IF(ISERROR(VLOOKUP($D33,SITES!$A:$E,4,FALSE())),"",VLOOKUP($D33,SITES!$A:$E,4,FALSE()))</f>
        <v>-125.1149</v>
      </c>
      <c r="H33" s="62" t="str">
        <f aca="false">IF(ISERROR(H32),IF(ISERROR(H31),IF(ISERROR(H30),"BLANK",H30),H31),H32)</f>
        <v>28/05/2023</v>
      </c>
      <c r="I33" s="56" t="n">
        <f aca="false">IF(ISERROR(I32),IF(ISERROR(I31),IF(ISERROR(I30),"BLANK",I30),I31),I32)</f>
        <v>1</v>
      </c>
      <c r="J33" s="56" t="n">
        <f aca="false">IF(ISERROR(J32),IF(ISERROR(J31),IF(ISERROR(J30),"BLANK",J30),J31),J32)</f>
        <v>40</v>
      </c>
      <c r="K33" s="59" t="n">
        <f aca="false">IF(ISERROR(K32),IF(ISERROR(K31),IF(ISERROR(K30),"BLANK",K30),K31),K32)</f>
        <v>0.427083333333333</v>
      </c>
      <c r="L33" s="56" t="str">
        <f aca="false">IF(ISERROR(L32),IF(ISERROR(L31),IF(ISERROR(L30),"BLANK",L30),L31),L32)</f>
        <v>EGL</v>
      </c>
      <c r="M33" s="56" t="n">
        <f aca="false">IF(ISERROR(M32),IF(ISERROR(M31),IF(ISERROR(M30),"BLANK",M30),M31),M32)</f>
        <v>10</v>
      </c>
      <c r="N33" s="56" t="n">
        <f aca="false">IF(ISERROR(N32),IF(ISERROR(N31),IF(ISERROR(N30),"BLANK",N30),N31),N32)</f>
        <v>2</v>
      </c>
      <c r="O33" s="56" t="n">
        <f aca="false">IF(ISERROR(O32),IF(ISERROR(O31),IF(ISERROR(O30),"BLANK",O30),O31),O32)</f>
        <v>1</v>
      </c>
      <c r="P33" s="56" t="s">
        <v>159</v>
      </c>
      <c r="Q33" s="55" t="str">
        <f aca="false">IF($N33=1,IF(ISERROR(VLOOKUP($P33,M1!$A:$C,Q$2,FALSE())),"NOT PRESENT",VLOOKUP($P33,M1!$A:$C,Q$2,FALSE())),IF($N33=2,IF(ISERROR(VLOOKUP(DATA!$P33,M2!$A:$C,Q$2,FALSE())),"NOT PRESENT",VLOOKUP(DATA!$P33,M2!$A:$C,Q$2,FALSE())),IF($N33=0,IF(ISERROR(VLOOKUP($P33,M1!$A:$C,Q$2,FALSE())),IF(ISERROR(VLOOKUP(DATA!$P33,M2!$A:$C,Q$2,FALSE())),"NOT PRESENT",VLOOKUP(DATA!$P33,M2!$A:$C,Q$2,FALSE())),VLOOKUP($P33,M1!$A:$C,Q$2,FALSE())),"SPECIFY METHOD")))</f>
        <v>Patiria miniata</v>
      </c>
      <c r="R33" s="55" t="str">
        <f aca="false">IF($N33=1,IF(ISERROR(VLOOKUP($P33,M1!$A:$C,R$2,FALSE())),"NOT PRESENT",VLOOKUP($P33,M1!$A:$C,R$2,FALSE())),IF($N33=2,IF(ISERROR(VLOOKUP(DATA!$P33,M2!$A:$C,R$2,FALSE())),"NOT PRESENT",VLOOKUP(DATA!$P33,M2!$A:$C,R$2,FALSE())),IF($N33=0,IF(ISERROR(VLOOKUP($P33,M1!$A:$C,R$2,FALSE())),IF(ISERROR(VLOOKUP(DATA!$P33,M2!$A:$C,R$2,FALSE())),"NOT PRESENT",VLOOKUP(DATA!$P33,M2!$A:$C,R$2,FALSE())),VLOOKUP($P33,M1!$A:$C,R$2,FALSE())),"SPECIFY METHOD")))</f>
        <v>Bat star</v>
      </c>
      <c r="S33" s="60" t="n">
        <f aca="false">SUM(T33:AV33)</f>
        <v>5</v>
      </c>
      <c r="T33" s="56" t="n">
        <v>5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</row>
    <row r="34" s="61" customFormat="true" ht="12.75" hidden="false" customHeight="true" outlineLevel="0" collapsed="false">
      <c r="A34" s="55" t="n">
        <f aca="false">MAX($A$1:$A33)+1</f>
        <v>32</v>
      </c>
      <c r="B34" s="56" t="str">
        <f aca="false">IF(ISERROR(B33),IF(ISERROR(B32),IF(ISERROR(B31),"BLANK",B31),B32),B33)</f>
        <v>Em Lim</v>
      </c>
      <c r="C34" s="56" t="str">
        <f aca="false">IF(ISERROR(C33),IF(ISERROR(C32),IF(ISERROR(C31),"BLANK",C31),C32),C33)</f>
        <v>Kieran Cox</v>
      </c>
      <c r="D34" s="56" t="str">
        <f aca="false">IF(ISERROR(D33),IF(ISERROR(D32),IF(ISERROR(D31),"BLANK",D31),D32),D33)</f>
        <v>KCCA23</v>
      </c>
      <c r="E34" s="55" t="str">
        <f aca="false">IF(ISERROR(VLOOKUP($D34,SITES!$A:$E,2,FALSE())),"",VLOOKUP($D34,SITES!$A:$E,2,FALSE()))</f>
        <v>Flemming 114</v>
      </c>
      <c r="F34" s="57" t="n">
        <f aca="false">IF(ISERROR(VLOOKUP($D34,SITES!$A:$E,3,FALSE())),"",VLOOKUP($D34,SITES!$A:$E,3,FALSE()))</f>
        <v>48.8915</v>
      </c>
      <c r="G34" s="58" t="n">
        <f aca="false">IF(ISERROR(VLOOKUP($D34,SITES!$A:$E,4,FALSE())),"",VLOOKUP($D34,SITES!$A:$E,4,FALSE()))</f>
        <v>-125.1149</v>
      </c>
      <c r="H34" s="62" t="str">
        <f aca="false">IF(ISERROR(H33),IF(ISERROR(H32),IF(ISERROR(H31),"BLANK",H31),H32),H33)</f>
        <v>28/05/2023</v>
      </c>
      <c r="I34" s="56" t="n">
        <f aca="false">IF(ISERROR(I33),IF(ISERROR(I32),IF(ISERROR(I31),"BLANK",I31),I32),I33)</f>
        <v>1</v>
      </c>
      <c r="J34" s="56" t="n">
        <f aca="false">IF(ISERROR(J33),IF(ISERROR(J32),IF(ISERROR(J31),"BLANK",J31),J32),J33)</f>
        <v>40</v>
      </c>
      <c r="K34" s="59" t="n">
        <f aca="false">IF(ISERROR(K33),IF(ISERROR(K32),IF(ISERROR(K31),"BLANK",K31),K32),K33)</f>
        <v>0.427083333333333</v>
      </c>
      <c r="L34" s="56" t="str">
        <f aca="false">IF(ISERROR(L33),IF(ISERROR(L32),IF(ISERROR(L31),"BLANK",L31),L32),L33)</f>
        <v>EGL</v>
      </c>
      <c r="M34" s="56" t="n">
        <f aca="false">IF(ISERROR(M33),IF(ISERROR(M32),IF(ISERROR(M31),"BLANK",M31),M32),M33)</f>
        <v>10</v>
      </c>
      <c r="N34" s="56" t="n">
        <f aca="false">IF(ISERROR(N33),IF(ISERROR(N32),IF(ISERROR(N31),"BLANK",N31),N32),N33)</f>
        <v>2</v>
      </c>
      <c r="O34" s="56" t="n">
        <f aca="false">IF(ISERROR(O33),IF(ISERROR(O32),IF(ISERROR(O31),"BLANK",O31),O32),O33)</f>
        <v>1</v>
      </c>
      <c r="P34" s="56" t="s">
        <v>141</v>
      </c>
      <c r="Q34" s="55" t="str">
        <f aca="false">IF($N34=1,IF(ISERROR(VLOOKUP($P34,M1!$A:$C,Q$2,FALSE())),"NOT PRESENT",VLOOKUP($P34,M1!$A:$C,Q$2,FALSE())),IF($N34=2,IF(ISERROR(VLOOKUP(DATA!$P34,M2!$A:$C,Q$2,FALSE())),"NOT PRESENT",VLOOKUP(DATA!$P34,M2!$A:$C,Q$2,FALSE())),IF($N34=0,IF(ISERROR(VLOOKUP($P34,M1!$A:$C,Q$2,FALSE())),IF(ISERROR(VLOOKUP(DATA!$P34,M2!$A:$C,Q$2,FALSE())),"NOT PRESENT",VLOOKUP(DATA!$P34,M2!$A:$C,Q$2,FALSE())),VLOOKUP($P34,M1!$A:$C,Q$2,FALSE())),"SPECIFY METHOD")))</f>
        <v>Rhinogobiops nicholsii</v>
      </c>
      <c r="R34" s="55" t="str">
        <f aca="false">IF($N34=1,IF(ISERROR(VLOOKUP($P34,M1!$A:$C,R$2,FALSE())),"NOT PRESENT",VLOOKUP($P34,M1!$A:$C,R$2,FALSE())),IF($N34=2,IF(ISERROR(VLOOKUP(DATA!$P34,M2!$A:$C,R$2,FALSE())),"NOT PRESENT",VLOOKUP(DATA!$P34,M2!$A:$C,R$2,FALSE())),IF($N34=0,IF(ISERROR(VLOOKUP($P34,M1!$A:$C,R$2,FALSE())),IF(ISERROR(VLOOKUP(DATA!$P34,M2!$A:$C,R$2,FALSE())),"NOT PRESENT",VLOOKUP(DATA!$P34,M2!$A:$C,R$2,FALSE())),VLOOKUP($P34,M1!$A:$C,R$2,FALSE())),"SPECIFY METHOD")))</f>
        <v>Blackeye goby</v>
      </c>
      <c r="S34" s="60" t="n">
        <f aca="false">SUM(T34:AV34)</f>
        <v>10</v>
      </c>
      <c r="T34" s="56" t="n">
        <v>0</v>
      </c>
      <c r="U34" s="56" t="n">
        <v>2</v>
      </c>
      <c r="V34" s="56" t="n">
        <v>4</v>
      </c>
      <c r="W34" s="56" t="n">
        <v>4</v>
      </c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</row>
    <row r="35" s="61" customFormat="true" ht="12.75" hidden="false" customHeight="true" outlineLevel="0" collapsed="false">
      <c r="A35" s="55" t="n">
        <f aca="false">MAX($A$1:$A34)+1</f>
        <v>33</v>
      </c>
      <c r="B35" s="56" t="str">
        <f aca="false">IF(ISERROR(B34),IF(ISERROR(B33),IF(ISERROR(B32),"BLANK",B32),B33),B34)</f>
        <v>Em Lim</v>
      </c>
      <c r="C35" s="56" t="str">
        <f aca="false">IF(ISERROR(C34),IF(ISERROR(C33),IF(ISERROR(C32),"BLANK",C32),C33),C34)</f>
        <v>Kieran Cox</v>
      </c>
      <c r="D35" s="56" t="str">
        <f aca="false">IF(ISERROR(D34),IF(ISERROR(D33),IF(ISERROR(D32),"BLANK",D32),D33),D34)</f>
        <v>KCCA23</v>
      </c>
      <c r="E35" s="55" t="str">
        <f aca="false">IF(ISERROR(VLOOKUP($D35,SITES!$A:$E,2,FALSE())),"",VLOOKUP($D35,SITES!$A:$E,2,FALSE()))</f>
        <v>Flemming 114</v>
      </c>
      <c r="F35" s="57" t="n">
        <f aca="false">IF(ISERROR(VLOOKUP($D35,SITES!$A:$E,3,FALSE())),"",VLOOKUP($D35,SITES!$A:$E,3,FALSE()))</f>
        <v>48.8915</v>
      </c>
      <c r="G35" s="58" t="n">
        <f aca="false">IF(ISERROR(VLOOKUP($D35,SITES!$A:$E,4,FALSE())),"",VLOOKUP($D35,SITES!$A:$E,4,FALSE()))</f>
        <v>-125.1149</v>
      </c>
      <c r="H35" s="62" t="str">
        <f aca="false">IF(ISERROR(H34),IF(ISERROR(H33),IF(ISERROR(H32),"BLANK",H32),H33),H34)</f>
        <v>28/05/2023</v>
      </c>
      <c r="I35" s="56" t="n">
        <f aca="false">IF(ISERROR(I34),IF(ISERROR(I33),IF(ISERROR(I32),"BLANK",I32),I33),I34)</f>
        <v>1</v>
      </c>
      <c r="J35" s="56" t="n">
        <f aca="false">IF(ISERROR(J34),IF(ISERROR(J33),IF(ISERROR(J32),"BLANK",J32),J33),J34)</f>
        <v>40</v>
      </c>
      <c r="K35" s="59" t="n">
        <f aca="false">IF(ISERROR(K34),IF(ISERROR(K33),IF(ISERROR(K32),"BLANK",K32),K33),K34)</f>
        <v>0.427083333333333</v>
      </c>
      <c r="L35" s="56" t="str">
        <f aca="false">IF(ISERROR(L34),IF(ISERROR(L33),IF(ISERROR(L32),"BLANK",L32),L33),L34)</f>
        <v>EGL</v>
      </c>
      <c r="M35" s="56" t="n">
        <f aca="false">IF(ISERROR(M34),IF(ISERROR(M33),IF(ISERROR(M32),"BLANK",M32),M33),M34)</f>
        <v>10</v>
      </c>
      <c r="N35" s="56" t="n">
        <v>2</v>
      </c>
      <c r="O35" s="56" t="n">
        <f aca="false">IF(ISERROR(O34),IF(ISERROR(O33),IF(ISERROR(O32),"BLANK",O32),O33),O34)</f>
        <v>1</v>
      </c>
      <c r="P35" s="56" t="s">
        <v>160</v>
      </c>
      <c r="Q35" s="55" t="str">
        <f aca="false">IF($N35=1,IF(ISERROR(VLOOKUP($P35,M1!$A:$C,Q$2,FALSE())),"NOT PRESENT",VLOOKUP($P35,M1!$A:$C,Q$2,FALSE())),IF($N35=2,IF(ISERROR(VLOOKUP(DATA!$P35,M2!$A:$C,Q$2,FALSE())),"NOT PRESENT",VLOOKUP(DATA!$P35,M2!$A:$C,Q$2,FALSE())),IF($N35=0,IF(ISERROR(VLOOKUP($P35,M1!$A:$C,Q$2,FALSE())),IF(ISERROR(VLOOKUP(DATA!$P35,M2!$A:$C,Q$2,FALSE())),"NOT PRESENT",VLOOKUP(DATA!$P35,M2!$A:$C,Q$2,FALSE())),VLOOKUP($P35,M1!$A:$C,Q$2,FALSE())),"SPECIFY METHOD")))</f>
        <v>Hexagrammos spp.</v>
      </c>
      <c r="R35" s="55" t="n">
        <f aca="false">IF($N35=1,IF(ISERROR(VLOOKUP($P35,M1!$A:$C,R$2,FALSE())),"NOT PRESENT",VLOOKUP($P35,M1!$A:$C,R$2,FALSE())),IF($N35=2,IF(ISERROR(VLOOKUP(DATA!$P35,M2!$A:$C,R$2,FALSE())),"NOT PRESENT",VLOOKUP(DATA!$P35,M2!$A:$C,R$2,FALSE())),IF($N35=0,IF(ISERROR(VLOOKUP($P35,M1!$A:$C,R$2,FALSE())),IF(ISERROR(VLOOKUP(DATA!$P35,M2!$A:$C,R$2,FALSE())),"NOT PRESENT",VLOOKUP(DATA!$P35,M2!$A:$C,R$2,FALSE())),VLOOKUP($P35,M1!$A:$C,R$2,FALSE())),"SPECIFY METHOD")))</f>
        <v>0</v>
      </c>
      <c r="S35" s="60" t="n">
        <f aca="false">SUM(T35:AV35)</f>
        <v>1</v>
      </c>
      <c r="T35" s="56" t="n">
        <v>0</v>
      </c>
      <c r="U35" s="56"/>
      <c r="V35" s="56" t="n">
        <v>1</v>
      </c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</row>
    <row r="36" s="61" customFormat="true" ht="12.75" hidden="false" customHeight="true" outlineLevel="0" collapsed="false">
      <c r="A36" s="55" t="n">
        <f aca="false">MAX($A$1:$A35)+1</f>
        <v>34</v>
      </c>
      <c r="B36" s="56" t="str">
        <f aca="false">IF(ISERROR(B35),IF(ISERROR(B34),IF(ISERROR(B33),"BLANK",B33),B34),B35)</f>
        <v>Em Lim</v>
      </c>
      <c r="C36" s="56" t="str">
        <f aca="false">IF(ISERROR(C35),IF(ISERROR(C34),IF(ISERROR(C33),"BLANK",C33),C34),C35)</f>
        <v>Kieran Cox</v>
      </c>
      <c r="D36" s="56" t="str">
        <f aca="false">IF(ISERROR(D35),IF(ISERROR(D34),IF(ISERROR(D33),"BLANK",D33),D34),D35)</f>
        <v>KCCA23</v>
      </c>
      <c r="E36" s="55" t="str">
        <f aca="false">IF(ISERROR(VLOOKUP($D36,SITES!$A:$E,2,FALSE())),"",VLOOKUP($D36,SITES!$A:$E,2,FALSE()))</f>
        <v>Flemming 114</v>
      </c>
      <c r="F36" s="57" t="n">
        <f aca="false">IF(ISERROR(VLOOKUP($D36,SITES!$A:$E,3,FALSE())),"",VLOOKUP($D36,SITES!$A:$E,3,FALSE()))</f>
        <v>48.8915</v>
      </c>
      <c r="G36" s="58" t="n">
        <f aca="false">IF(ISERROR(VLOOKUP($D36,SITES!$A:$E,4,FALSE())),"",VLOOKUP($D36,SITES!$A:$E,4,FALSE()))</f>
        <v>-125.1149</v>
      </c>
      <c r="H36" s="62" t="str">
        <f aca="false">IF(ISERROR(H35),IF(ISERROR(H34),IF(ISERROR(H33),"BLANK",H33),H34),H35)</f>
        <v>28/05/2023</v>
      </c>
      <c r="I36" s="56" t="n">
        <f aca="false">IF(ISERROR(I35),IF(ISERROR(I34),IF(ISERROR(I33),"BLANK",I33),I34),I35)</f>
        <v>1</v>
      </c>
      <c r="J36" s="56" t="n">
        <f aca="false">IF(ISERROR(J35),IF(ISERROR(J34),IF(ISERROR(J33),"BLANK",J33),J34),J35)</f>
        <v>40</v>
      </c>
      <c r="K36" s="59" t="n">
        <f aca="false">IF(ISERROR(K35),IF(ISERROR(K34),IF(ISERROR(K33),"BLANK",K33),K34),K35)</f>
        <v>0.427083333333333</v>
      </c>
      <c r="L36" s="56" t="str">
        <f aca="false">IF(ISERROR(L35),IF(ISERROR(L34),IF(ISERROR(L33),"BLANK",L33),L34),L35)</f>
        <v>EGL</v>
      </c>
      <c r="M36" s="56" t="n">
        <f aca="false">IF(ISERROR(M35),IF(ISERROR(M34),IF(ISERROR(M33),"BLANK",M33),M34),M35)</f>
        <v>10</v>
      </c>
      <c r="N36" s="56" t="n">
        <f aca="false">IF(ISERROR(N35),IF(ISERROR(N34),IF(ISERROR(N33),"BLANK",N33),N34),N35)</f>
        <v>2</v>
      </c>
      <c r="O36" s="56" t="n">
        <f aca="false">IF(ISERROR(O35),IF(ISERROR(O34),IF(ISERROR(O33),"BLANK",O33),O34),O35)</f>
        <v>1</v>
      </c>
      <c r="P36" s="56" t="s">
        <v>161</v>
      </c>
      <c r="Q36" s="55" t="str">
        <f aca="false">IF($N36=1,IF(ISERROR(VLOOKUP($P36,M1!$A:$C,Q$2,FALSE())),"NOT PRESENT",VLOOKUP($P36,M1!$A:$C,Q$2,FALSE())),IF($N36=2,IF(ISERROR(VLOOKUP(DATA!$P36,M2!$A:$C,Q$2,FALSE())),"NOT PRESENT",VLOOKUP(DATA!$P36,M2!$A:$C,Q$2,FALSE())),IF($N36=0,IF(ISERROR(VLOOKUP($P36,M1!$A:$C,Q$2,FALSE())),IF(ISERROR(VLOOKUP(DATA!$P36,M2!$A:$C,Q$2,FALSE())),"NOT PRESENT",VLOOKUP(DATA!$P36,M2!$A:$C,Q$2,FALSE())),VLOOKUP($P36,M1!$A:$C,Q$2,FALSE())),"SPECIFY METHOD")))</f>
        <v>Debris - Other</v>
      </c>
      <c r="R36" s="55" t="str">
        <f aca="false">IF($N36=1,IF(ISERROR(VLOOKUP($P36,M1!$A:$C,R$2,FALSE())),"NOT PRESENT",VLOOKUP($P36,M1!$A:$C,R$2,FALSE())),IF($N36=2,IF(ISERROR(VLOOKUP(DATA!$P36,M2!$A:$C,R$2,FALSE())),"NOT PRESENT",VLOOKUP(DATA!$P36,M2!$A:$C,R$2,FALSE())),IF($N36=0,IF(ISERROR(VLOOKUP($P36,M1!$A:$C,R$2,FALSE())),IF(ISERROR(VLOOKUP(DATA!$P36,M2!$A:$C,R$2,FALSE())),"NOT PRESENT",VLOOKUP(DATA!$P36,M2!$A:$C,R$2,FALSE())),VLOOKUP($P36,M1!$A:$C,R$2,FALSE())),"SPECIFY METHOD")))</f>
        <v>Any debris OTHER THAN fishing gear, made of plastic, cloth, metal, glass or timber</v>
      </c>
      <c r="S36" s="60" t="n">
        <f aca="false">SUM(T36:AV36)</f>
        <v>1</v>
      </c>
      <c r="T36" s="56" t="n">
        <v>1</v>
      </c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</row>
    <row r="37" s="61" customFormat="true" ht="12.75" hidden="false" customHeight="true" outlineLevel="0" collapsed="false">
      <c r="A37" s="55" t="n">
        <f aca="false">MAX($A$1:$A36)+1</f>
        <v>35</v>
      </c>
      <c r="B37" s="56" t="str">
        <f aca="false">IF(ISERROR(B36),IF(ISERROR(B35),IF(ISERROR(B34),"BLANK",B34),B35),B36)</f>
        <v>Em Lim</v>
      </c>
      <c r="C37" s="56" t="str">
        <f aca="false">IF(ISERROR(C36),IF(ISERROR(C35),IF(ISERROR(C34),"BLANK",C34),C35),C36)</f>
        <v>Kieran Cox</v>
      </c>
      <c r="D37" s="56" t="str">
        <f aca="false">IF(ISERROR(D36),IF(ISERROR(D35),IF(ISERROR(D34),"BLANK",D34),D35),D36)</f>
        <v>KCCA23</v>
      </c>
      <c r="E37" s="55" t="str">
        <f aca="false">IF(ISERROR(VLOOKUP($D37,SITES!$A:$E,2,FALSE())),"",VLOOKUP($D37,SITES!$A:$E,2,FALSE()))</f>
        <v>Flemming 114</v>
      </c>
      <c r="F37" s="57" t="n">
        <f aca="false">IF(ISERROR(VLOOKUP($D37,SITES!$A:$E,3,FALSE())),"",VLOOKUP($D37,SITES!$A:$E,3,FALSE()))</f>
        <v>48.8915</v>
      </c>
      <c r="G37" s="58" t="n">
        <f aca="false">IF(ISERROR(VLOOKUP($D37,SITES!$A:$E,4,FALSE())),"",VLOOKUP($D37,SITES!$A:$E,4,FALSE()))</f>
        <v>-125.1149</v>
      </c>
      <c r="H37" s="62" t="str">
        <f aca="false">IF(ISERROR(H36),IF(ISERROR(H35),IF(ISERROR(H34),"BLANK",H34),H35),H36)</f>
        <v>28/05/2023</v>
      </c>
      <c r="I37" s="56" t="n">
        <f aca="false">IF(ISERROR(I36),IF(ISERROR(I35),IF(ISERROR(I34),"BLANK",I34),I35),I36)</f>
        <v>1</v>
      </c>
      <c r="J37" s="56" t="n">
        <f aca="false">IF(ISERROR(J36),IF(ISERROR(J35),IF(ISERROR(J34),"BLANK",J34),J35),J36)</f>
        <v>40</v>
      </c>
      <c r="K37" s="59" t="n">
        <f aca="false">IF(ISERROR(K36),IF(ISERROR(K35),IF(ISERROR(K34),"BLANK",K34),K35),K36)</f>
        <v>0.427083333333333</v>
      </c>
      <c r="L37" s="56" t="str">
        <f aca="false">IF(ISERROR(L36),IF(ISERROR(L35),IF(ISERROR(L34),"BLANK",L34),L35),L36)</f>
        <v>EGL</v>
      </c>
      <c r="M37" s="56" t="n">
        <f aca="false">IF(ISERROR(M36),IF(ISERROR(M35),IF(ISERROR(M34),"BLANK",M34),M35),M36)</f>
        <v>10</v>
      </c>
      <c r="N37" s="56" t="n">
        <v>0</v>
      </c>
      <c r="O37" s="56" t="n">
        <v>1</v>
      </c>
      <c r="P37" s="56" t="s">
        <v>162</v>
      </c>
      <c r="Q37" s="55" t="str">
        <f aca="false">IF($N37=1,IF(ISERROR(VLOOKUP($P37,M1!$A:$C,Q$2,FALSE())),"NOT PRESENT",VLOOKUP($P37,M1!$A:$C,Q$2,FALSE())),IF($N37=2,IF(ISERROR(VLOOKUP(DATA!$P37,M2!$A:$C,Q$2,FALSE())),"NOT PRESENT",VLOOKUP(DATA!$P37,M2!$A:$C,Q$2,FALSE())),IF($N37=0,IF(ISERROR(VLOOKUP($P37,M1!$A:$C,Q$2,FALSE())),IF(ISERROR(VLOOKUP(DATA!$P37,M2!$A:$C,Q$2,FALSE())),"NOT PRESENT",VLOOKUP(DATA!$P37,M2!$A:$C,Q$2,FALSE())),VLOOKUP($P37,M1!$A:$C,Q$2,FALSE())),"SPECIFY METHOD")))</f>
        <v>Cancer productus</v>
      </c>
      <c r="R37" s="55" t="str">
        <f aca="false">IF($N37=1,IF(ISERROR(VLOOKUP($P37,M1!$A:$C,R$2,FALSE())),"NOT PRESENT",VLOOKUP($P37,M1!$A:$C,R$2,FALSE())),IF($N37=2,IF(ISERROR(VLOOKUP(DATA!$P37,M2!$A:$C,R$2,FALSE())),"NOT PRESENT",VLOOKUP(DATA!$P37,M2!$A:$C,R$2,FALSE())),IF($N37=0,IF(ISERROR(VLOOKUP($P37,M1!$A:$C,R$2,FALSE())),IF(ISERROR(VLOOKUP(DATA!$P37,M2!$A:$C,R$2,FALSE())),"NOT PRESENT",VLOOKUP(DATA!$P37,M2!$A:$C,R$2,FALSE())),VLOOKUP($P37,M1!$A:$C,R$2,FALSE())),"SPECIFY METHOD")))</f>
        <v>Red rock crab</v>
      </c>
      <c r="S37" s="60" t="n">
        <f aca="false">SUM(T37:AV37)</f>
        <v>1</v>
      </c>
      <c r="T37" s="56" t="n">
        <v>1</v>
      </c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</row>
    <row r="38" s="61" customFormat="true" ht="12.75" hidden="false" customHeight="true" outlineLevel="0" collapsed="false">
      <c r="A38" s="55" t="n">
        <f aca="false">MAX($A$1:$A37)+1</f>
        <v>36</v>
      </c>
      <c r="B38" s="56" t="str">
        <f aca="false">IF(ISERROR(B37),IF(ISERROR(B36),IF(ISERROR(B35),"BLANK",B35),B36),B37)</f>
        <v>Em Lim</v>
      </c>
      <c r="C38" s="56" t="str">
        <f aca="false">IF(ISERROR(C37),IF(ISERROR(C36),IF(ISERROR(C35),"BLANK",C35),C36),C37)</f>
        <v>Kieran Cox</v>
      </c>
      <c r="D38" s="56" t="str">
        <f aca="false">IF(ISERROR(D37),IF(ISERROR(D36),IF(ISERROR(D35),"BLANK",D35),D36),D37)</f>
        <v>KCCA23</v>
      </c>
      <c r="E38" s="55" t="str">
        <f aca="false">IF(ISERROR(VLOOKUP($D38,SITES!$A:$E,2,FALSE())),"",VLOOKUP($D38,SITES!$A:$E,2,FALSE()))</f>
        <v>Flemming 114</v>
      </c>
      <c r="F38" s="57" t="n">
        <f aca="false">IF(ISERROR(VLOOKUP($D38,SITES!$A:$E,3,FALSE())),"",VLOOKUP($D38,SITES!$A:$E,3,FALSE()))</f>
        <v>48.8915</v>
      </c>
      <c r="G38" s="58" t="n">
        <f aca="false">IF(ISERROR(VLOOKUP($D38,SITES!$A:$E,4,FALSE())),"",VLOOKUP($D38,SITES!$A:$E,4,FALSE()))</f>
        <v>-125.1149</v>
      </c>
      <c r="H38" s="62" t="str">
        <f aca="false">IF(ISERROR(H37),IF(ISERROR(H36),IF(ISERROR(H35),"BLANK",H35),H36),H37)</f>
        <v>28/05/2023</v>
      </c>
      <c r="I38" s="56" t="n">
        <f aca="false">IF(ISERROR(I37),IF(ISERROR(I36),IF(ISERROR(I35),"BLANK",I35),I36),I37)</f>
        <v>1</v>
      </c>
      <c r="J38" s="56" t="n">
        <f aca="false">IF(ISERROR(J37),IF(ISERROR(J36),IF(ISERROR(J35),"BLANK",J35),J36),J37)</f>
        <v>40</v>
      </c>
      <c r="K38" s="59" t="n">
        <f aca="false">IF(ISERROR(K37),IF(ISERROR(K36),IF(ISERROR(K35),"BLANK",K35),K36),K37)</f>
        <v>0.427083333333333</v>
      </c>
      <c r="L38" s="56" t="str">
        <f aca="false">IF(ISERROR(L37),IF(ISERROR(L36),IF(ISERROR(L35),"BLANK",L35),L36),L37)</f>
        <v>EGL</v>
      </c>
      <c r="M38" s="56" t="n">
        <f aca="false">IF(ISERROR(M37),IF(ISERROR(M36),IF(ISERROR(M35),"BLANK",M35),M36),M37)</f>
        <v>10</v>
      </c>
      <c r="N38" s="56" t="n">
        <f aca="false">IF(ISERROR(N37),IF(ISERROR(N36),IF(ISERROR(N35),"BLANK",N35),N36),N37)</f>
        <v>0</v>
      </c>
      <c r="O38" s="56" t="n">
        <v>1</v>
      </c>
      <c r="P38" s="56" t="s">
        <v>163</v>
      </c>
      <c r="Q38" s="55" t="str">
        <f aca="false">IF($N38=1,IF(ISERROR(VLOOKUP($P38,M1!$A:$C,Q$2,FALSE())),"NOT PRESENT",VLOOKUP($P38,M1!$A:$C,Q$2,FALSE())),IF($N38=2,IF(ISERROR(VLOOKUP(DATA!$P38,M2!$A:$C,Q$2,FALSE())),"NOT PRESENT",VLOOKUP(DATA!$P38,M2!$A:$C,Q$2,FALSE())),IF($N38=0,IF(ISERROR(VLOOKUP($P38,M1!$A:$C,Q$2,FALSE())),IF(ISERROR(VLOOKUP(DATA!$P38,M2!$A:$C,Q$2,FALSE())),"NOT PRESENT",VLOOKUP(DATA!$P38,M2!$A:$C,Q$2,FALSE())),VLOOKUP($P38,M1!$A:$C,Q$2,FALSE())),"SPECIFY METHOD")))</f>
        <v>Aulorhynchus flavidus</v>
      </c>
      <c r="R38" s="55" t="str">
        <f aca="false">IF($N38=1,IF(ISERROR(VLOOKUP($P38,M1!$A:$C,R$2,FALSE())),"NOT PRESENT",VLOOKUP($P38,M1!$A:$C,R$2,FALSE())),IF($N38=2,IF(ISERROR(VLOOKUP(DATA!$P38,M2!$A:$C,R$2,FALSE())),"NOT PRESENT",VLOOKUP(DATA!$P38,M2!$A:$C,R$2,FALSE())),IF($N38=0,IF(ISERROR(VLOOKUP($P38,M1!$A:$C,R$2,FALSE())),IF(ISERROR(VLOOKUP(DATA!$P38,M2!$A:$C,R$2,FALSE())),"NOT PRESENT",VLOOKUP(DATA!$P38,M2!$A:$C,R$2,FALSE())),VLOOKUP($P38,M1!$A:$C,R$2,FALSE())),"SPECIFY METHOD")))</f>
        <v>Tube-snout</v>
      </c>
      <c r="S38" s="60" t="n">
        <f aca="false">SUM(T38:AV38)</f>
        <v>8</v>
      </c>
      <c r="T38" s="56" t="n">
        <v>0</v>
      </c>
      <c r="U38" s="56"/>
      <c r="V38" s="56" t="n">
        <v>8</v>
      </c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</row>
    <row r="39" s="61" customFormat="true" ht="12.75" hidden="false" customHeight="true" outlineLevel="0" collapsed="false">
      <c r="A39" s="55" t="n">
        <f aca="false">MAX($A$1:$A38)+1</f>
        <v>37</v>
      </c>
      <c r="B39" s="56" t="s">
        <v>136</v>
      </c>
      <c r="C39" s="56" t="s">
        <v>137</v>
      </c>
      <c r="D39" s="56" t="s">
        <v>27</v>
      </c>
      <c r="E39" s="55" t="str">
        <f aca="false">IF(ISERROR(VLOOKUP($D39,SITES!$A:$E,2,FALSE())),"",VLOOKUP($D39,SITES!$A:$E,2,FALSE()))</f>
        <v>Nanat Bay</v>
      </c>
      <c r="F39" s="57" t="n">
        <f aca="false">IF(ISERROR(VLOOKUP($D39,SITES!$A:$E,3,FALSE())),"",VLOOKUP($D39,SITES!$A:$E,3,FALSE()))</f>
        <v>48.880543</v>
      </c>
      <c r="G39" s="58" t="n">
        <f aca="false">IF(ISERROR(VLOOKUP($D39,SITES!$A:$E,4,FALSE())),"",VLOOKUP($D39,SITES!$A:$E,4,FALSE()))</f>
        <v>-125.076486</v>
      </c>
      <c r="H39" s="56" t="s">
        <v>14</v>
      </c>
      <c r="I39" s="56" t="n">
        <v>2.5</v>
      </c>
      <c r="J39" s="56" t="n">
        <v>260</v>
      </c>
      <c r="K39" s="59" t="n">
        <v>0.390972222222222</v>
      </c>
      <c r="L39" s="56" t="s">
        <v>138</v>
      </c>
      <c r="M39" s="56" t="n">
        <v>5.5</v>
      </c>
      <c r="N39" s="56" t="n">
        <v>1</v>
      </c>
      <c r="O39" s="56" t="n">
        <v>1</v>
      </c>
      <c r="P39" s="56" t="s">
        <v>140</v>
      </c>
      <c r="Q39" s="55" t="str">
        <f aca="false">IF($N39=1,IF(ISERROR(VLOOKUP($P39,M1!$A:$C,Q$2,FALSE())),"NOT PRESENT",VLOOKUP($P39,M1!$A:$C,Q$2,FALSE())),IF($N39=2,IF(ISERROR(VLOOKUP(DATA!$P39,M2!$A:$C,Q$2,FALSE())),"NOT PRESENT",VLOOKUP(DATA!$P39,M2!$A:$C,Q$2,FALSE())),IF($N39=0,IF(ISERROR(VLOOKUP($P39,M1!$A:$C,Q$2,FALSE())),IF(ISERROR(VLOOKUP(DATA!$P39,M2!$A:$C,Q$2,FALSE())),"NOT PRESENT",VLOOKUP(DATA!$P39,M2!$A:$C,Q$2,FALSE())),VLOOKUP($P39,M1!$A:$C,Q$2,FALSE())),"SPECIFY METHOD")))</f>
        <v>Sebastes caurinus</v>
      </c>
      <c r="R39" s="55" t="str">
        <f aca="false">IF($N39=1,IF(ISERROR(VLOOKUP($P39,M1!$A:$C,R$2,FALSE())),"NOT PRESENT",VLOOKUP($P39,M1!$A:$C,R$2,FALSE())),IF($N39=2,IF(ISERROR(VLOOKUP(DATA!$P39,M2!$A:$C,R$2,FALSE())),"NOT PRESENT",VLOOKUP(DATA!$P39,M2!$A:$C,R$2,FALSE())),IF($N39=0,IF(ISERROR(VLOOKUP($P39,M1!$A:$C,R$2,FALSE())),IF(ISERROR(VLOOKUP(DATA!$P39,M2!$A:$C,R$2,FALSE())),"NOT PRESENT",VLOOKUP(DATA!$P39,M2!$A:$C,R$2,FALSE())),VLOOKUP($P39,M1!$A:$C,R$2,FALSE())),"SPECIFY METHOD")))</f>
        <v>Copper rockfish</v>
      </c>
      <c r="S39" s="60" t="n">
        <f aca="false">SUM(T39:AV39)</f>
        <v>3</v>
      </c>
      <c r="T39" s="56" t="n">
        <v>0</v>
      </c>
      <c r="U39" s="56"/>
      <c r="V39" s="56"/>
      <c r="W39" s="56" t="n">
        <v>1</v>
      </c>
      <c r="X39" s="56" t="n">
        <v>1</v>
      </c>
      <c r="Y39" s="56"/>
      <c r="Z39" s="56" t="n">
        <v>1</v>
      </c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</row>
    <row r="40" s="61" customFormat="true" ht="12.75" hidden="false" customHeight="true" outlineLevel="0" collapsed="false">
      <c r="A40" s="55" t="n">
        <f aca="false">MAX($A$1:$A39)+1</f>
        <v>38</v>
      </c>
      <c r="B40" s="56" t="str">
        <f aca="false">IF(ISERROR(B39),IF(ISERROR(B38),IF(ISERROR(B37),"BLANK",B37),B38),B39)</f>
        <v>Em Lim</v>
      </c>
      <c r="C40" s="56" t="str">
        <f aca="false">IF(ISERROR(C39),IF(ISERROR(C38),IF(ISERROR(C37),"BLANK",C37),C38),C39)</f>
        <v>Kieran Cox</v>
      </c>
      <c r="D40" s="56" t="str">
        <f aca="false">IF(ISERROR(D39),IF(ISERROR(D38),IF(ISERROR(D37),"BLANK",D37),D38),D39)</f>
        <v>KCCA20</v>
      </c>
      <c r="E40" s="55" t="str">
        <f aca="false">IF(ISERROR(VLOOKUP($D40,SITES!$A:$E,2,FALSE())),"",VLOOKUP($D40,SITES!$A:$E,2,FALSE()))</f>
        <v>Nanat Bay</v>
      </c>
      <c r="F40" s="57" t="n">
        <f aca="false">IF(ISERROR(VLOOKUP($D40,SITES!$A:$E,3,FALSE())),"",VLOOKUP($D40,SITES!$A:$E,3,FALSE()))</f>
        <v>48.880543</v>
      </c>
      <c r="G40" s="58" t="n">
        <f aca="false">IF(ISERROR(VLOOKUP($D40,SITES!$A:$E,4,FALSE())),"",VLOOKUP($D40,SITES!$A:$E,4,FALSE()))</f>
        <v>-125.076486</v>
      </c>
      <c r="H40" s="62" t="str">
        <f aca="false">IF(ISERROR(H39),IF(ISERROR(H38),IF(ISERROR(H37),"BLANK",H37),H38),H39)</f>
        <v>30/05/2023</v>
      </c>
      <c r="I40" s="56" t="n">
        <f aca="false">IF(ISERROR(I39),IF(ISERROR(I38),IF(ISERROR(I37),"BLANK",I37),I38),I39)</f>
        <v>2.5</v>
      </c>
      <c r="J40" s="56" t="n">
        <f aca="false">IF(ISERROR(J39),IF(ISERROR(J38),IF(ISERROR(J37),"BLANK",J37),J38),J39)</f>
        <v>260</v>
      </c>
      <c r="K40" s="59" t="n">
        <f aca="false">IF(ISERROR(K39),IF(ISERROR(K38),IF(ISERROR(K37),"BLANK",K37),K38),K39)</f>
        <v>0.390972222222222</v>
      </c>
      <c r="L40" s="56" t="str">
        <f aca="false">IF(ISERROR(L39),IF(ISERROR(L38),IF(ISERROR(L37),"BLANK",L37),L38),L39)</f>
        <v>EGL</v>
      </c>
      <c r="M40" s="56" t="n">
        <f aca="false">IF(ISERROR(M39),IF(ISERROR(M38),IF(ISERROR(M37),"BLANK",M37),M38),M39)</f>
        <v>5.5</v>
      </c>
      <c r="N40" s="56" t="n">
        <f aca="false">IF(ISERROR(N39),IF(ISERROR(N38),IF(ISERROR(N37),"BLANK",N37),N38),N39)</f>
        <v>1</v>
      </c>
      <c r="O40" s="56" t="n">
        <f aca="false">IF(ISERROR(O39),IF(ISERROR(O38),IF(ISERROR(O37),"BLANK",O37),O38),O39)</f>
        <v>1</v>
      </c>
      <c r="P40" s="56" t="s">
        <v>157</v>
      </c>
      <c r="Q40" s="55" t="str">
        <f aca="false">IF($N40=1,IF(ISERROR(VLOOKUP($P40,M1!$A:$C,Q$2,FALSE())),"NOT PRESENT",VLOOKUP($P40,M1!$A:$C,Q$2,FALSE())),IF($N40=2,IF(ISERROR(VLOOKUP(DATA!$P40,M2!$A:$C,Q$2,FALSE())),"NOT PRESENT",VLOOKUP(DATA!$P40,M2!$A:$C,Q$2,FALSE())),IF($N40=0,IF(ISERROR(VLOOKUP($P40,M1!$A:$C,Q$2,FALSE())),IF(ISERROR(VLOOKUP(DATA!$P40,M2!$A:$C,Q$2,FALSE())),"NOT PRESENT",VLOOKUP(DATA!$P40,M2!$A:$C,Q$2,FALSE())),VLOOKUP($P40,M1!$A:$C,Q$2,FALSE())),"SPECIFY METHOD")))</f>
        <v>Sebastes melanops</v>
      </c>
      <c r="R40" s="55" t="str">
        <f aca="false">IF($N40=1,IF(ISERROR(VLOOKUP($P40,M1!$A:$C,R$2,FALSE())),"NOT PRESENT",VLOOKUP($P40,M1!$A:$C,R$2,FALSE())),IF($N40=2,IF(ISERROR(VLOOKUP(DATA!$P40,M2!$A:$C,R$2,FALSE())),"NOT PRESENT",VLOOKUP(DATA!$P40,M2!$A:$C,R$2,FALSE())),IF($N40=0,IF(ISERROR(VLOOKUP($P40,M1!$A:$C,R$2,FALSE())),IF(ISERROR(VLOOKUP(DATA!$P40,M2!$A:$C,R$2,FALSE())),"NOT PRESENT",VLOOKUP(DATA!$P40,M2!$A:$C,R$2,FALSE())),VLOOKUP($P40,M1!$A:$C,R$2,FALSE())),"SPECIFY METHOD")))</f>
        <v>Black rockfish</v>
      </c>
      <c r="S40" s="60" t="n">
        <f aca="false">SUM(T40:AV40)</f>
        <v>1</v>
      </c>
      <c r="T40" s="56" t="n">
        <v>0</v>
      </c>
      <c r="U40" s="56"/>
      <c r="V40" s="56"/>
      <c r="W40" s="56"/>
      <c r="X40" s="56"/>
      <c r="Y40" s="56" t="n">
        <v>1</v>
      </c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</row>
    <row r="41" s="61" customFormat="true" ht="12.75" hidden="false" customHeight="true" outlineLevel="0" collapsed="false">
      <c r="A41" s="55" t="n">
        <f aca="false">MAX($A$1:$A40)+1</f>
        <v>39</v>
      </c>
      <c r="B41" s="56" t="str">
        <f aca="false">IF(ISERROR(B40),IF(ISERROR(B39),IF(ISERROR(B38),"BLANK",B38),B39),B40)</f>
        <v>Em Lim</v>
      </c>
      <c r="C41" s="56" t="str">
        <f aca="false">IF(ISERROR(C40),IF(ISERROR(C39),IF(ISERROR(C38),"BLANK",C38),C39),C40)</f>
        <v>Kieran Cox</v>
      </c>
      <c r="D41" s="56" t="str">
        <f aca="false">IF(ISERROR(D40),IF(ISERROR(D39),IF(ISERROR(D38),"BLANK",D38),D39),D40)</f>
        <v>KCCA20</v>
      </c>
      <c r="E41" s="55" t="str">
        <f aca="false">IF(ISERROR(VLOOKUP($D41,SITES!$A:$E,2,FALSE())),"",VLOOKUP($D41,SITES!$A:$E,2,FALSE()))</f>
        <v>Nanat Bay</v>
      </c>
      <c r="F41" s="57" t="n">
        <f aca="false">IF(ISERROR(VLOOKUP($D41,SITES!$A:$E,3,FALSE())),"",VLOOKUP($D41,SITES!$A:$E,3,FALSE()))</f>
        <v>48.880543</v>
      </c>
      <c r="G41" s="58" t="n">
        <f aca="false">IF(ISERROR(VLOOKUP($D41,SITES!$A:$E,4,FALSE())),"",VLOOKUP($D41,SITES!$A:$E,4,FALSE()))</f>
        <v>-125.076486</v>
      </c>
      <c r="H41" s="62" t="str">
        <f aca="false">IF(ISERROR(H40),IF(ISERROR(H39),IF(ISERROR(H38),"BLANK",H38),H39),H40)</f>
        <v>30/05/2023</v>
      </c>
      <c r="I41" s="56" t="n">
        <f aca="false">IF(ISERROR(I40),IF(ISERROR(I39),IF(ISERROR(I38),"BLANK",I38),I39),I40)</f>
        <v>2.5</v>
      </c>
      <c r="J41" s="56" t="n">
        <f aca="false">IF(ISERROR(J40),IF(ISERROR(J39),IF(ISERROR(J38),"BLANK",J38),J39),J40)</f>
        <v>260</v>
      </c>
      <c r="K41" s="59" t="n">
        <f aca="false">IF(ISERROR(K40),IF(ISERROR(K39),IF(ISERROR(K38),"BLANK",K38),K39),K40)</f>
        <v>0.390972222222222</v>
      </c>
      <c r="L41" s="56" t="str">
        <f aca="false">IF(ISERROR(L40),IF(ISERROR(L39),IF(ISERROR(L38),"BLANK",L38),L39),L40)</f>
        <v>EGL</v>
      </c>
      <c r="M41" s="56" t="n">
        <f aca="false">IF(ISERROR(M40),IF(ISERROR(M39),IF(ISERROR(M38),"BLANK",M38),M39),M40)</f>
        <v>5.5</v>
      </c>
      <c r="N41" s="56" t="n">
        <f aca="false">IF(ISERROR(N40),IF(ISERROR(N39),IF(ISERROR(N38),"BLANK",N38),N39),N40)</f>
        <v>1</v>
      </c>
      <c r="O41" s="56" t="n">
        <f aca="false">IF(ISERROR(O40),IF(ISERROR(O39),IF(ISERROR(O38),"BLANK",O38),O39),O40)</f>
        <v>1</v>
      </c>
      <c r="P41" s="56" t="s">
        <v>164</v>
      </c>
      <c r="Q41" s="55" t="str">
        <f aca="false">IF($N41=1,IF(ISERROR(VLOOKUP($P41,M1!$A:$C,Q$2,FALSE())),"NOT PRESENT",VLOOKUP($P41,M1!$A:$C,Q$2,FALSE())),IF($N41=2,IF(ISERROR(VLOOKUP(DATA!$P41,M2!$A:$C,Q$2,FALSE())),"NOT PRESENT",VLOOKUP(DATA!$P41,M2!$A:$C,Q$2,FALSE())),IF($N41=0,IF(ISERROR(VLOOKUP($P41,M1!$A:$C,Q$2,FALSE())),IF(ISERROR(VLOOKUP(DATA!$P41,M2!$A:$C,Q$2,FALSE())),"NOT PRESENT",VLOOKUP(DATA!$P41,M2!$A:$C,Q$2,FALSE())),VLOOKUP($P41,M1!$A:$C,Q$2,FALSE())),"SPECIFY METHOD")))</f>
        <v>Brachyistius frenatus</v>
      </c>
      <c r="R41" s="55" t="str">
        <f aca="false">IF($N41=1,IF(ISERROR(VLOOKUP($P41,M1!$A:$C,R$2,FALSE())),"NOT PRESENT",VLOOKUP($P41,M1!$A:$C,R$2,FALSE())),IF($N41=2,IF(ISERROR(VLOOKUP(DATA!$P41,M2!$A:$C,R$2,FALSE())),"NOT PRESENT",VLOOKUP(DATA!$P41,M2!$A:$C,R$2,FALSE())),IF($N41=0,IF(ISERROR(VLOOKUP($P41,M1!$A:$C,R$2,FALSE())),IF(ISERROR(VLOOKUP(DATA!$P41,M2!$A:$C,R$2,FALSE())),"NOT PRESENT",VLOOKUP(DATA!$P41,M2!$A:$C,R$2,FALSE())),VLOOKUP($P41,M1!$A:$C,R$2,FALSE())),"SPECIFY METHOD")))</f>
        <v>Kelp perch</v>
      </c>
      <c r="S41" s="60" t="n">
        <f aca="false">SUM(T41:AV41)</f>
        <v>24</v>
      </c>
      <c r="T41" s="56" t="n">
        <v>0</v>
      </c>
      <c r="U41" s="56"/>
      <c r="V41" s="56" t="n">
        <v>11</v>
      </c>
      <c r="W41" s="56" t="n">
        <v>9</v>
      </c>
      <c r="X41" s="56" t="n">
        <v>3</v>
      </c>
      <c r="Y41" s="56" t="n">
        <v>1</v>
      </c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</row>
    <row r="42" s="61" customFormat="true" ht="12.75" hidden="false" customHeight="true" outlineLevel="0" collapsed="false">
      <c r="A42" s="55" t="n">
        <f aca="false">MAX($A$1:$A41)+1</f>
        <v>40</v>
      </c>
      <c r="B42" s="56" t="str">
        <f aca="false">IF(ISERROR(B41),IF(ISERROR(B40),IF(ISERROR(B39),"BLANK",B39),B40),B41)</f>
        <v>Em Lim</v>
      </c>
      <c r="C42" s="56" t="str">
        <f aca="false">IF(ISERROR(C41),IF(ISERROR(C40),IF(ISERROR(C39),"BLANK",C39),C40),C41)</f>
        <v>Kieran Cox</v>
      </c>
      <c r="D42" s="56" t="str">
        <f aca="false">IF(ISERROR(D41),IF(ISERROR(D40),IF(ISERROR(D39),"BLANK",D39),D40),D41)</f>
        <v>KCCA20</v>
      </c>
      <c r="E42" s="55" t="str">
        <f aca="false">IF(ISERROR(VLOOKUP($D42,SITES!$A:$E,2,FALSE())),"",VLOOKUP($D42,SITES!$A:$E,2,FALSE()))</f>
        <v>Nanat Bay</v>
      </c>
      <c r="F42" s="57" t="n">
        <f aca="false">IF(ISERROR(VLOOKUP($D42,SITES!$A:$E,3,FALSE())),"",VLOOKUP($D42,SITES!$A:$E,3,FALSE()))</f>
        <v>48.880543</v>
      </c>
      <c r="G42" s="58" t="n">
        <f aca="false">IF(ISERROR(VLOOKUP($D42,SITES!$A:$E,4,FALSE())),"",VLOOKUP($D42,SITES!$A:$E,4,FALSE()))</f>
        <v>-125.076486</v>
      </c>
      <c r="H42" s="62" t="str">
        <f aca="false">IF(ISERROR(H41),IF(ISERROR(H40),IF(ISERROR(H39),"BLANK",H39),H40),H41)</f>
        <v>30/05/2023</v>
      </c>
      <c r="I42" s="56" t="n">
        <f aca="false">IF(ISERROR(I41),IF(ISERROR(I40),IF(ISERROR(I39),"BLANK",I39),I40),I41)</f>
        <v>2.5</v>
      </c>
      <c r="J42" s="56" t="n">
        <f aca="false">IF(ISERROR(J41),IF(ISERROR(J40),IF(ISERROR(J39),"BLANK",J39),J40),J41)</f>
        <v>260</v>
      </c>
      <c r="K42" s="59" t="n">
        <f aca="false">IF(ISERROR(K41),IF(ISERROR(K40),IF(ISERROR(K39),"BLANK",K39),K40),K41)</f>
        <v>0.390972222222222</v>
      </c>
      <c r="L42" s="56" t="str">
        <f aca="false">IF(ISERROR(L41),IF(ISERROR(L40),IF(ISERROR(L39),"BLANK",L39),L40),L41)</f>
        <v>EGL</v>
      </c>
      <c r="M42" s="56" t="n">
        <f aca="false">IF(ISERROR(M41),IF(ISERROR(M40),IF(ISERROR(M39),"BLANK",M39),M40),M41)</f>
        <v>5.5</v>
      </c>
      <c r="N42" s="56" t="n">
        <f aca="false">IF(ISERROR(N41),IF(ISERROR(N40),IF(ISERROR(N39),"BLANK",N39),N40),N41)</f>
        <v>1</v>
      </c>
      <c r="O42" s="56" t="n">
        <f aca="false">IF(ISERROR(O41),IF(ISERROR(O40),IF(ISERROR(O39),"BLANK",O39),O40),O41)</f>
        <v>1</v>
      </c>
      <c r="P42" s="56" t="s">
        <v>165</v>
      </c>
      <c r="Q42" s="55" t="str">
        <f aca="false">IF($N42=1,IF(ISERROR(VLOOKUP($P42,M1!$A:$C,Q$2,FALSE())),"NOT PRESENT",VLOOKUP($P42,M1!$A:$C,Q$2,FALSE())),IF($N42=2,IF(ISERROR(VLOOKUP(DATA!$P42,M2!$A:$C,Q$2,FALSE())),"NOT PRESENT",VLOOKUP(DATA!$P42,M2!$A:$C,Q$2,FALSE())),IF($N42=0,IF(ISERROR(VLOOKUP($P42,M1!$A:$C,Q$2,FALSE())),IF(ISERROR(VLOOKUP(DATA!$P42,M2!$A:$C,Q$2,FALSE())),"NOT PRESENT",VLOOKUP(DATA!$P42,M2!$A:$C,Q$2,FALSE())),VLOOKUP($P42,M1!$A:$C,Q$2,FALSE())),"SPECIFY METHOD")))</f>
        <v>Cymatogaster aggregata</v>
      </c>
      <c r="R42" s="55" t="str">
        <f aca="false">IF($N42=1,IF(ISERROR(VLOOKUP($P42,M1!$A:$C,R$2,FALSE())),"NOT PRESENT",VLOOKUP($P42,M1!$A:$C,R$2,FALSE())),IF($N42=2,IF(ISERROR(VLOOKUP(DATA!$P42,M2!$A:$C,R$2,FALSE())),"NOT PRESENT",VLOOKUP(DATA!$P42,M2!$A:$C,R$2,FALSE())),IF($N42=0,IF(ISERROR(VLOOKUP($P42,M1!$A:$C,R$2,FALSE())),IF(ISERROR(VLOOKUP(DATA!$P42,M2!$A:$C,R$2,FALSE())),"NOT PRESENT",VLOOKUP(DATA!$P42,M2!$A:$C,R$2,FALSE())),VLOOKUP($P42,M1!$A:$C,R$2,FALSE())),"SPECIFY METHOD")))</f>
        <v>Shiner perch</v>
      </c>
      <c r="S42" s="60" t="n">
        <f aca="false">SUM(T42:AV42)</f>
        <v>1</v>
      </c>
      <c r="T42" s="56" t="n">
        <v>0</v>
      </c>
      <c r="U42" s="56"/>
      <c r="V42" s="56"/>
      <c r="W42" s="56"/>
      <c r="X42" s="56" t="n">
        <v>1</v>
      </c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</row>
    <row r="43" s="61" customFormat="true" ht="12.75" hidden="false" customHeight="true" outlineLevel="0" collapsed="false">
      <c r="A43" s="55" t="n">
        <f aca="false">MAX($A$1:$A42)+1</f>
        <v>41</v>
      </c>
      <c r="B43" s="56" t="str">
        <f aca="false">IF(ISERROR(B42),IF(ISERROR(B41),IF(ISERROR(B40),"BLANK",B40),B41),B42)</f>
        <v>Em Lim</v>
      </c>
      <c r="C43" s="56" t="str">
        <f aca="false">IF(ISERROR(C42),IF(ISERROR(C41),IF(ISERROR(C40),"BLANK",C40),C41),C42)</f>
        <v>Kieran Cox</v>
      </c>
      <c r="D43" s="56" t="str">
        <f aca="false">IF(ISERROR(D42),IF(ISERROR(D41),IF(ISERROR(D40),"BLANK",D40),D41),D42)</f>
        <v>KCCA20</v>
      </c>
      <c r="E43" s="55" t="str">
        <f aca="false">IF(ISERROR(VLOOKUP($D43,SITES!$A:$E,2,FALSE())),"",VLOOKUP($D43,SITES!$A:$E,2,FALSE()))</f>
        <v>Nanat Bay</v>
      </c>
      <c r="F43" s="57" t="n">
        <f aca="false">IF(ISERROR(VLOOKUP($D43,SITES!$A:$E,3,FALSE())),"",VLOOKUP($D43,SITES!$A:$E,3,FALSE()))</f>
        <v>48.880543</v>
      </c>
      <c r="G43" s="58" t="n">
        <f aca="false">IF(ISERROR(VLOOKUP($D43,SITES!$A:$E,4,FALSE())),"",VLOOKUP($D43,SITES!$A:$E,4,FALSE()))</f>
        <v>-125.076486</v>
      </c>
      <c r="H43" s="62" t="str">
        <f aca="false">IF(ISERROR(H42),IF(ISERROR(H41),IF(ISERROR(H40),"BLANK",H40),H41),H42)</f>
        <v>30/05/2023</v>
      </c>
      <c r="I43" s="56" t="n">
        <f aca="false">IF(ISERROR(I42),IF(ISERROR(I41),IF(ISERROR(I40),"BLANK",I40),I41),I42)</f>
        <v>2.5</v>
      </c>
      <c r="J43" s="56" t="n">
        <f aca="false">IF(ISERROR(J42),IF(ISERROR(J41),IF(ISERROR(J40),"BLANK",J40),J41),J42)</f>
        <v>260</v>
      </c>
      <c r="K43" s="59" t="n">
        <f aca="false">IF(ISERROR(K42),IF(ISERROR(K41),IF(ISERROR(K40),"BLANK",K40),K41),K42)</f>
        <v>0.390972222222222</v>
      </c>
      <c r="L43" s="56" t="str">
        <f aca="false">IF(ISERROR(L42),IF(ISERROR(L41),IF(ISERROR(L40),"BLANK",L40),L41),L42)</f>
        <v>EGL</v>
      </c>
      <c r="M43" s="56" t="n">
        <f aca="false">IF(ISERROR(M42),IF(ISERROR(M41),IF(ISERROR(M40),"BLANK",M40),M41),M42)</f>
        <v>5.5</v>
      </c>
      <c r="N43" s="56" t="n">
        <f aca="false">IF(ISERROR(N42),IF(ISERROR(N41),IF(ISERROR(N40),"BLANK",N40),N41),N42)</f>
        <v>1</v>
      </c>
      <c r="O43" s="56" t="n">
        <f aca="false">IF(ISERROR(O42),IF(ISERROR(O41),IF(ISERROR(O40),"BLANK",O40),O41),O42)</f>
        <v>1</v>
      </c>
      <c r="P43" s="56" t="s">
        <v>141</v>
      </c>
      <c r="Q43" s="55" t="str">
        <f aca="false">IF($N43=1,IF(ISERROR(VLOOKUP($P43,M1!$A:$C,Q$2,FALSE())),"NOT PRESENT",VLOOKUP($P43,M1!$A:$C,Q$2,FALSE())),IF($N43=2,IF(ISERROR(VLOOKUP(DATA!$P43,M2!$A:$C,Q$2,FALSE())),"NOT PRESENT",VLOOKUP(DATA!$P43,M2!$A:$C,Q$2,FALSE())),IF($N43=0,IF(ISERROR(VLOOKUP($P43,M1!$A:$C,Q$2,FALSE())),IF(ISERROR(VLOOKUP(DATA!$P43,M2!$A:$C,Q$2,FALSE())),"NOT PRESENT",VLOOKUP(DATA!$P43,M2!$A:$C,Q$2,FALSE())),VLOOKUP($P43,M1!$A:$C,Q$2,FALSE())),"SPECIFY METHOD")))</f>
        <v>Rhinogobiops nicholsii</v>
      </c>
      <c r="R43" s="55" t="str">
        <f aca="false">IF($N43=1,IF(ISERROR(VLOOKUP($P43,M1!$A:$C,R$2,FALSE())),"NOT PRESENT",VLOOKUP($P43,M1!$A:$C,R$2,FALSE())),IF($N43=2,IF(ISERROR(VLOOKUP(DATA!$P43,M2!$A:$C,R$2,FALSE())),"NOT PRESENT",VLOOKUP(DATA!$P43,M2!$A:$C,R$2,FALSE())),IF($N43=0,IF(ISERROR(VLOOKUP($P43,M1!$A:$C,R$2,FALSE())),IF(ISERROR(VLOOKUP(DATA!$P43,M2!$A:$C,R$2,FALSE())),"NOT PRESENT",VLOOKUP(DATA!$P43,M2!$A:$C,R$2,FALSE())),VLOOKUP($P43,M1!$A:$C,R$2,FALSE())),"SPECIFY METHOD")))</f>
        <v>Blackeye goby</v>
      </c>
      <c r="S43" s="60" t="n">
        <f aca="false">SUM(T43:AV43)</f>
        <v>1</v>
      </c>
      <c r="T43" s="56" t="n">
        <v>0</v>
      </c>
      <c r="U43" s="56"/>
      <c r="V43" s="56" t="n">
        <v>1</v>
      </c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</row>
    <row r="44" s="61" customFormat="true" ht="12.75" hidden="false" customHeight="true" outlineLevel="0" collapsed="false">
      <c r="A44" s="55" t="n">
        <f aca="false">MAX($A$1:$A43)+1</f>
        <v>42</v>
      </c>
      <c r="B44" s="56" t="str">
        <f aca="false">IF(ISERROR(B43),IF(ISERROR(B42),IF(ISERROR(B41),"BLANK",B41),B42),B43)</f>
        <v>Em Lim</v>
      </c>
      <c r="C44" s="56" t="str">
        <f aca="false">IF(ISERROR(C43),IF(ISERROR(C42),IF(ISERROR(C41),"BLANK",C41),C42),C43)</f>
        <v>Kieran Cox</v>
      </c>
      <c r="D44" s="56" t="str">
        <f aca="false">IF(ISERROR(D43),IF(ISERROR(D42),IF(ISERROR(D41),"BLANK",D41),D42),D43)</f>
        <v>KCCA20</v>
      </c>
      <c r="E44" s="55" t="str">
        <f aca="false">IF(ISERROR(VLOOKUP($D44,SITES!$A:$E,2,FALSE())),"",VLOOKUP($D44,SITES!$A:$E,2,FALSE()))</f>
        <v>Nanat Bay</v>
      </c>
      <c r="F44" s="57" t="n">
        <f aca="false">IF(ISERROR(VLOOKUP($D44,SITES!$A:$E,3,FALSE())),"",VLOOKUP($D44,SITES!$A:$E,3,FALSE()))</f>
        <v>48.880543</v>
      </c>
      <c r="G44" s="58" t="n">
        <f aca="false">IF(ISERROR(VLOOKUP($D44,SITES!$A:$E,4,FALSE())),"",VLOOKUP($D44,SITES!$A:$E,4,FALSE()))</f>
        <v>-125.076486</v>
      </c>
      <c r="H44" s="62" t="str">
        <f aca="false">IF(ISERROR(H43),IF(ISERROR(H42),IF(ISERROR(H41),"BLANK",H41),H42),H43)</f>
        <v>30/05/2023</v>
      </c>
      <c r="I44" s="56" t="n">
        <f aca="false">IF(ISERROR(I43),IF(ISERROR(I42),IF(ISERROR(I41),"BLANK",I41),I42),I43)</f>
        <v>2.5</v>
      </c>
      <c r="J44" s="56" t="n">
        <f aca="false">IF(ISERROR(J43),IF(ISERROR(J42),IF(ISERROR(J41),"BLANK",J41),J42),J43)</f>
        <v>260</v>
      </c>
      <c r="K44" s="59" t="n">
        <f aca="false">IF(ISERROR(K43),IF(ISERROR(K42),IF(ISERROR(K41),"BLANK",K41),K42),K43)</f>
        <v>0.390972222222222</v>
      </c>
      <c r="L44" s="56" t="str">
        <f aca="false">IF(ISERROR(L43),IF(ISERROR(L42),IF(ISERROR(L41),"BLANK",L41),L42),L43)</f>
        <v>EGL</v>
      </c>
      <c r="M44" s="56" t="n">
        <f aca="false">IF(ISERROR(M43),IF(ISERROR(M42),IF(ISERROR(M41),"BLANK",M41),M42),M43)</f>
        <v>5.5</v>
      </c>
      <c r="N44" s="56" t="n">
        <v>2</v>
      </c>
      <c r="O44" s="56" t="n">
        <f aca="false">IF(ISERROR(O43),IF(ISERROR(O42),IF(ISERROR(O41),"BLANK",O41),O42),O43)</f>
        <v>1</v>
      </c>
      <c r="P44" s="56" t="s">
        <v>141</v>
      </c>
      <c r="Q44" s="55" t="str">
        <f aca="false">IF($N44=1,IF(ISERROR(VLOOKUP($P44,M1!$A:$C,Q$2,FALSE())),"NOT PRESENT",VLOOKUP($P44,M1!$A:$C,Q$2,FALSE())),IF($N44=2,IF(ISERROR(VLOOKUP(DATA!$P44,M2!$A:$C,Q$2,FALSE())),"NOT PRESENT",VLOOKUP(DATA!$P44,M2!$A:$C,Q$2,FALSE())),IF($N44=0,IF(ISERROR(VLOOKUP($P44,M1!$A:$C,Q$2,FALSE())),IF(ISERROR(VLOOKUP(DATA!$P44,M2!$A:$C,Q$2,FALSE())),"NOT PRESENT",VLOOKUP(DATA!$P44,M2!$A:$C,Q$2,FALSE())),VLOOKUP($P44,M1!$A:$C,Q$2,FALSE())),"SPECIFY METHOD")))</f>
        <v>Rhinogobiops nicholsii</v>
      </c>
      <c r="R44" s="55" t="str">
        <f aca="false">IF($N44=1,IF(ISERROR(VLOOKUP($P44,M1!$A:$C,R$2,FALSE())),"NOT PRESENT",VLOOKUP($P44,M1!$A:$C,R$2,FALSE())),IF($N44=2,IF(ISERROR(VLOOKUP(DATA!$P44,M2!$A:$C,R$2,FALSE())),"NOT PRESENT",VLOOKUP(DATA!$P44,M2!$A:$C,R$2,FALSE())),IF($N44=0,IF(ISERROR(VLOOKUP($P44,M1!$A:$C,R$2,FALSE())),IF(ISERROR(VLOOKUP(DATA!$P44,M2!$A:$C,R$2,FALSE())),"NOT PRESENT",VLOOKUP(DATA!$P44,M2!$A:$C,R$2,FALSE())),VLOOKUP($P44,M1!$A:$C,R$2,FALSE())),"SPECIFY METHOD")))</f>
        <v>Blackeye goby</v>
      </c>
      <c r="S44" s="60" t="n">
        <f aca="false">SUM(T44:AV44)</f>
        <v>25</v>
      </c>
      <c r="T44" s="56" t="n">
        <v>0</v>
      </c>
      <c r="U44" s="56" t="n">
        <v>4</v>
      </c>
      <c r="V44" s="56" t="n">
        <v>14</v>
      </c>
      <c r="W44" s="56" t="n">
        <v>7</v>
      </c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</row>
    <row r="45" s="61" customFormat="true" ht="12.75" hidden="false" customHeight="true" outlineLevel="0" collapsed="false">
      <c r="A45" s="55" t="n">
        <f aca="false">MAX($A$1:$A44)+1</f>
        <v>43</v>
      </c>
      <c r="B45" s="56" t="str">
        <f aca="false">IF(ISERROR(B44),IF(ISERROR(B43),IF(ISERROR(B42),"BLANK",B42),B43),B44)</f>
        <v>Em Lim</v>
      </c>
      <c r="C45" s="56" t="str">
        <f aca="false">IF(ISERROR(C44),IF(ISERROR(C43),IF(ISERROR(C42),"BLANK",C42),C43),C44)</f>
        <v>Kieran Cox</v>
      </c>
      <c r="D45" s="56" t="str">
        <f aca="false">IF(ISERROR(D44),IF(ISERROR(D43),IF(ISERROR(D42),"BLANK",D42),D43),D44)</f>
        <v>KCCA20</v>
      </c>
      <c r="E45" s="55" t="str">
        <f aca="false">IF(ISERROR(VLOOKUP($D45,SITES!$A:$E,2,FALSE())),"",VLOOKUP($D45,SITES!$A:$E,2,FALSE()))</f>
        <v>Nanat Bay</v>
      </c>
      <c r="F45" s="57" t="n">
        <f aca="false">IF(ISERROR(VLOOKUP($D45,SITES!$A:$E,3,FALSE())),"",VLOOKUP($D45,SITES!$A:$E,3,FALSE()))</f>
        <v>48.880543</v>
      </c>
      <c r="G45" s="58" t="n">
        <f aca="false">IF(ISERROR(VLOOKUP($D45,SITES!$A:$E,4,FALSE())),"",VLOOKUP($D45,SITES!$A:$E,4,FALSE()))</f>
        <v>-125.076486</v>
      </c>
      <c r="H45" s="62" t="str">
        <f aca="false">IF(ISERROR(H44),IF(ISERROR(H43),IF(ISERROR(H42),"BLANK",H42),H43),H44)</f>
        <v>30/05/2023</v>
      </c>
      <c r="I45" s="56" t="n">
        <f aca="false">IF(ISERROR(I44),IF(ISERROR(I43),IF(ISERROR(I42),"BLANK",I42),I43),I44)</f>
        <v>2.5</v>
      </c>
      <c r="J45" s="56" t="n">
        <f aca="false">IF(ISERROR(J44),IF(ISERROR(J43),IF(ISERROR(J42),"BLANK",J42),J43),J44)</f>
        <v>260</v>
      </c>
      <c r="K45" s="59" t="n">
        <f aca="false">IF(ISERROR(K44),IF(ISERROR(K43),IF(ISERROR(K42),"BLANK",K42),K43),K44)</f>
        <v>0.390972222222222</v>
      </c>
      <c r="L45" s="56" t="str">
        <f aca="false">IF(ISERROR(L44),IF(ISERROR(L43),IF(ISERROR(L42),"BLANK",L42),L43),L44)</f>
        <v>EGL</v>
      </c>
      <c r="M45" s="56" t="n">
        <f aca="false">IF(ISERROR(M44),IF(ISERROR(M43),IF(ISERROR(M42),"BLANK",M42),M43),M44)</f>
        <v>5.5</v>
      </c>
      <c r="N45" s="56" t="n">
        <f aca="false">IF(ISERROR(N44),IF(ISERROR(N43),IF(ISERROR(N42),"BLANK",N42),N43),N44)</f>
        <v>2</v>
      </c>
      <c r="O45" s="56" t="n">
        <f aca="false">IF(ISERROR(O44),IF(ISERROR(O43),IF(ISERROR(O42),"BLANK",O42),O43),O44)</f>
        <v>1</v>
      </c>
      <c r="P45" s="56" t="s">
        <v>142</v>
      </c>
      <c r="Q45" s="55" t="str">
        <f aca="false">IF($N45=1,IF(ISERROR(VLOOKUP($P45,M1!$A:$C,Q$2,FALSE())),"NOT PRESENT",VLOOKUP($P45,M1!$A:$C,Q$2,FALSE())),IF($N45=2,IF(ISERROR(VLOOKUP(DATA!$P45,M2!$A:$C,Q$2,FALSE())),"NOT PRESENT",VLOOKUP(DATA!$P45,M2!$A:$C,Q$2,FALSE())),IF($N45=0,IF(ISERROR(VLOOKUP($P45,M1!$A:$C,Q$2,FALSE())),IF(ISERROR(VLOOKUP(DATA!$P45,M2!$A:$C,Q$2,FALSE())),"NOT PRESENT",VLOOKUP(DATA!$P45,M2!$A:$C,Q$2,FALSE())),VLOOKUP($P45,M1!$A:$C,Q$2,FALSE())),"SPECIFY METHOD")))</f>
        <v>Dermasterias imbricata</v>
      </c>
      <c r="R45" s="55" t="str">
        <f aca="false">IF($N45=1,IF(ISERROR(VLOOKUP($P45,M1!$A:$C,R$2,FALSE())),"NOT PRESENT",VLOOKUP($P45,M1!$A:$C,R$2,FALSE())),IF($N45=2,IF(ISERROR(VLOOKUP(DATA!$P45,M2!$A:$C,R$2,FALSE())),"NOT PRESENT",VLOOKUP(DATA!$P45,M2!$A:$C,R$2,FALSE())),IF($N45=0,IF(ISERROR(VLOOKUP($P45,M1!$A:$C,R$2,FALSE())),IF(ISERROR(VLOOKUP(DATA!$P45,M2!$A:$C,R$2,FALSE())),"NOT PRESENT",VLOOKUP(DATA!$P45,M2!$A:$C,R$2,FALSE())),VLOOKUP($P45,M1!$A:$C,R$2,FALSE())),"SPECIFY METHOD")))</f>
        <v>Leather star</v>
      </c>
      <c r="S45" s="60" t="n">
        <f aca="false">SUM(T45:AV45)</f>
        <v>3</v>
      </c>
      <c r="T45" s="56" t="n">
        <v>3</v>
      </c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</row>
    <row r="46" s="61" customFormat="true" ht="12.75" hidden="false" customHeight="true" outlineLevel="0" collapsed="false">
      <c r="A46" s="55" t="n">
        <f aca="false">MAX($A$1:$A45)+1</f>
        <v>44</v>
      </c>
      <c r="B46" s="56" t="str">
        <f aca="false">IF(ISERROR(B45),IF(ISERROR(B44),IF(ISERROR(B43),"BLANK",B43),B44),B45)</f>
        <v>Em Lim</v>
      </c>
      <c r="C46" s="56" t="str">
        <f aca="false">IF(ISERROR(C45),IF(ISERROR(C44),IF(ISERROR(C43),"BLANK",C43),C44),C45)</f>
        <v>Kieran Cox</v>
      </c>
      <c r="D46" s="56" t="str">
        <f aca="false">IF(ISERROR(D45),IF(ISERROR(D44),IF(ISERROR(D43),"BLANK",D43),D44),D45)</f>
        <v>KCCA20</v>
      </c>
      <c r="E46" s="55" t="str">
        <f aca="false">IF(ISERROR(VLOOKUP($D46,SITES!$A:$E,2,FALSE())),"",VLOOKUP($D46,SITES!$A:$E,2,FALSE()))</f>
        <v>Nanat Bay</v>
      </c>
      <c r="F46" s="57" t="n">
        <f aca="false">IF(ISERROR(VLOOKUP($D46,SITES!$A:$E,3,FALSE())),"",VLOOKUP($D46,SITES!$A:$E,3,FALSE()))</f>
        <v>48.880543</v>
      </c>
      <c r="G46" s="58" t="n">
        <f aca="false">IF(ISERROR(VLOOKUP($D46,SITES!$A:$E,4,FALSE())),"",VLOOKUP($D46,SITES!$A:$E,4,FALSE()))</f>
        <v>-125.076486</v>
      </c>
      <c r="H46" s="62" t="str">
        <f aca="false">IF(ISERROR(H45),IF(ISERROR(H44),IF(ISERROR(H43),"BLANK",H43),H44),H45)</f>
        <v>30/05/2023</v>
      </c>
      <c r="I46" s="56" t="n">
        <f aca="false">IF(ISERROR(I45),IF(ISERROR(I44),IF(ISERROR(I43),"BLANK",I43),I44),I45)</f>
        <v>2.5</v>
      </c>
      <c r="J46" s="56" t="n">
        <f aca="false">IF(ISERROR(J45),IF(ISERROR(J44),IF(ISERROR(J43),"BLANK",J43),J44),J45)</f>
        <v>260</v>
      </c>
      <c r="K46" s="59" t="n">
        <f aca="false">IF(ISERROR(K45),IF(ISERROR(K44),IF(ISERROR(K43),"BLANK",K43),K44),K45)</f>
        <v>0.390972222222222</v>
      </c>
      <c r="L46" s="56" t="str">
        <f aca="false">IF(ISERROR(L45),IF(ISERROR(L44),IF(ISERROR(L43),"BLANK",L43),L44),L45)</f>
        <v>EGL</v>
      </c>
      <c r="M46" s="56" t="n">
        <f aca="false">IF(ISERROR(M45),IF(ISERROR(M44),IF(ISERROR(M43),"BLANK",M43),M44),M45)</f>
        <v>5.5</v>
      </c>
      <c r="N46" s="56" t="n">
        <f aca="false">IF(ISERROR(N45),IF(ISERROR(N44),IF(ISERROR(N43),"BLANK",N43),N44),N45)</f>
        <v>2</v>
      </c>
      <c r="O46" s="56" t="n">
        <f aca="false">IF(ISERROR(O45),IF(ISERROR(O44),IF(ISERROR(O43),"BLANK",O43),O44),O45)</f>
        <v>1</v>
      </c>
      <c r="P46" s="56" t="s">
        <v>145</v>
      </c>
      <c r="Q46" s="55" t="str">
        <f aca="false">IF($N46=1,IF(ISERROR(VLOOKUP($P46,M1!$A:$C,Q$2,FALSE())),"NOT PRESENT",VLOOKUP($P46,M1!$A:$C,Q$2,FALSE())),IF($N46=2,IF(ISERROR(VLOOKUP(DATA!$P46,M2!$A:$C,Q$2,FALSE())),"NOT PRESENT",VLOOKUP(DATA!$P46,M2!$A:$C,Q$2,FALSE())),IF($N46=0,IF(ISERROR(VLOOKUP($P46,M1!$A:$C,Q$2,FALSE())),IF(ISERROR(VLOOKUP(DATA!$P46,M2!$A:$C,Q$2,FALSE())),"NOT PRESENT",VLOOKUP(DATA!$P46,M2!$A:$C,Q$2,FALSE())),VLOOKUP($P46,M1!$A:$C,Q$2,FALSE())),"SPECIFY METHOD")))</f>
        <v>Pycnopodia helianthoides</v>
      </c>
      <c r="R46" s="55" t="str">
        <f aca="false">IF($N46=1,IF(ISERROR(VLOOKUP($P46,M1!$A:$C,R$2,FALSE())),"NOT PRESENT",VLOOKUP($P46,M1!$A:$C,R$2,FALSE())),IF($N46=2,IF(ISERROR(VLOOKUP(DATA!$P46,M2!$A:$C,R$2,FALSE())),"NOT PRESENT",VLOOKUP(DATA!$P46,M2!$A:$C,R$2,FALSE())),IF($N46=0,IF(ISERROR(VLOOKUP($P46,M1!$A:$C,R$2,FALSE())),IF(ISERROR(VLOOKUP(DATA!$P46,M2!$A:$C,R$2,FALSE())),"NOT PRESENT",VLOOKUP(DATA!$P46,M2!$A:$C,R$2,FALSE())),VLOOKUP($P46,M1!$A:$C,R$2,FALSE())),"SPECIFY METHOD")))</f>
        <v>Sunflower star</v>
      </c>
      <c r="S46" s="60" t="n">
        <f aca="false">SUM(T46:AV46)</f>
        <v>16</v>
      </c>
      <c r="T46" s="56" t="n">
        <v>0</v>
      </c>
      <c r="U46" s="56" t="n">
        <v>9</v>
      </c>
      <c r="V46" s="56" t="n">
        <v>4</v>
      </c>
      <c r="W46" s="56" t="n">
        <v>2</v>
      </c>
      <c r="X46" s="56" t="n">
        <v>1</v>
      </c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</row>
    <row r="47" s="61" customFormat="true" ht="12.75" hidden="false" customHeight="true" outlineLevel="0" collapsed="false">
      <c r="A47" s="55" t="n">
        <f aca="false">MAX($A$1:$A46)+1</f>
        <v>45</v>
      </c>
      <c r="B47" s="56" t="str">
        <f aca="false">IF(ISERROR(B46),IF(ISERROR(B45),IF(ISERROR(B44),"BLANK",B44),B45),B46)</f>
        <v>Em Lim</v>
      </c>
      <c r="C47" s="56" t="str">
        <f aca="false">IF(ISERROR(C46),IF(ISERROR(C45),IF(ISERROR(C44),"BLANK",C44),C45),C46)</f>
        <v>Kieran Cox</v>
      </c>
      <c r="D47" s="56" t="str">
        <f aca="false">IF(ISERROR(D46),IF(ISERROR(D45),IF(ISERROR(D44),"BLANK",D44),D45),D46)</f>
        <v>KCCA20</v>
      </c>
      <c r="E47" s="55" t="str">
        <f aca="false">IF(ISERROR(VLOOKUP($D47,SITES!$A:$E,2,FALSE())),"",VLOOKUP($D47,SITES!$A:$E,2,FALSE()))</f>
        <v>Nanat Bay</v>
      </c>
      <c r="F47" s="57" t="n">
        <f aca="false">IF(ISERROR(VLOOKUP($D47,SITES!$A:$E,3,FALSE())),"",VLOOKUP($D47,SITES!$A:$E,3,FALSE()))</f>
        <v>48.880543</v>
      </c>
      <c r="G47" s="58" t="n">
        <f aca="false">IF(ISERROR(VLOOKUP($D47,SITES!$A:$E,4,FALSE())),"",VLOOKUP($D47,SITES!$A:$E,4,FALSE()))</f>
        <v>-125.076486</v>
      </c>
      <c r="H47" s="62" t="str">
        <f aca="false">IF(ISERROR(H46),IF(ISERROR(H45),IF(ISERROR(H44),"BLANK",H44),H45),H46)</f>
        <v>30/05/2023</v>
      </c>
      <c r="I47" s="56" t="n">
        <f aca="false">IF(ISERROR(I46),IF(ISERROR(I45),IF(ISERROR(I44),"BLANK",I44),I45),I46)</f>
        <v>2.5</v>
      </c>
      <c r="J47" s="56" t="n">
        <f aca="false">IF(ISERROR(J46),IF(ISERROR(J45),IF(ISERROR(J44),"BLANK",J44),J45),J46)</f>
        <v>260</v>
      </c>
      <c r="K47" s="59" t="n">
        <f aca="false">IF(ISERROR(K46),IF(ISERROR(K45),IF(ISERROR(K44),"BLANK",K44),K45),K46)</f>
        <v>0.390972222222222</v>
      </c>
      <c r="L47" s="56" t="str">
        <f aca="false">IF(ISERROR(L46),IF(ISERROR(L45),IF(ISERROR(L44),"BLANK",L44),L45),L46)</f>
        <v>EGL</v>
      </c>
      <c r="M47" s="56" t="n">
        <f aca="false">IF(ISERROR(M46),IF(ISERROR(M45),IF(ISERROR(M44),"BLANK",M44),M45),M46)</f>
        <v>5.5</v>
      </c>
      <c r="N47" s="56" t="n">
        <f aca="false">IF(ISERROR(N46),IF(ISERROR(N45),IF(ISERROR(N44),"BLANK",N44),N45),N46)</f>
        <v>2</v>
      </c>
      <c r="O47" s="56" t="n">
        <f aca="false">IF(ISERROR(O46),IF(ISERROR(O45),IF(ISERROR(O44),"BLANK",O44),O45),O46)</f>
        <v>1</v>
      </c>
      <c r="P47" s="56" t="s">
        <v>155</v>
      </c>
      <c r="Q47" s="55" t="str">
        <f aca="false">IF($N47=1,IF(ISERROR(VLOOKUP($P47,M1!$A:$C,Q$2,FALSE())),"NOT PRESENT",VLOOKUP($P47,M1!$A:$C,Q$2,FALSE())),IF($N47=2,IF(ISERROR(VLOOKUP(DATA!$P47,M2!$A:$C,Q$2,FALSE())),"NOT PRESENT",VLOOKUP(DATA!$P47,M2!$A:$C,Q$2,FALSE())),IF($N47=0,IF(ISERROR(VLOOKUP($P47,M1!$A:$C,Q$2,FALSE())),IF(ISERROR(VLOOKUP(DATA!$P47,M2!$A:$C,Q$2,FALSE())),"NOT PRESENT",VLOOKUP(DATA!$P47,M2!$A:$C,Q$2,FALSE())),VLOOKUP($P47,M1!$A:$C,Q$2,FALSE())),"SPECIFY METHOD")))</f>
        <v>Hexagrammos decagrammus</v>
      </c>
      <c r="R47" s="55" t="str">
        <f aca="false">IF($N47=1,IF(ISERROR(VLOOKUP($P47,M1!$A:$C,R$2,FALSE())),"NOT PRESENT",VLOOKUP($P47,M1!$A:$C,R$2,FALSE())),IF($N47=2,IF(ISERROR(VLOOKUP(DATA!$P47,M2!$A:$C,R$2,FALSE())),"NOT PRESENT",VLOOKUP(DATA!$P47,M2!$A:$C,R$2,FALSE())),IF($N47=0,IF(ISERROR(VLOOKUP($P47,M1!$A:$C,R$2,FALSE())),IF(ISERROR(VLOOKUP(DATA!$P47,M2!$A:$C,R$2,FALSE())),"NOT PRESENT",VLOOKUP(DATA!$P47,M2!$A:$C,R$2,FALSE())),VLOOKUP($P47,M1!$A:$C,R$2,FALSE())),"SPECIFY METHOD")))</f>
        <v>Kelp greenling</v>
      </c>
      <c r="S47" s="60" t="n">
        <f aca="false">SUM(T47:AV47)</f>
        <v>1</v>
      </c>
      <c r="T47" s="56" t="n">
        <v>0</v>
      </c>
      <c r="U47" s="56"/>
      <c r="V47" s="56"/>
      <c r="W47" s="56"/>
      <c r="X47" s="56"/>
      <c r="Y47" s="56"/>
      <c r="Z47" s="56"/>
      <c r="AA47" s="56" t="n">
        <v>1</v>
      </c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</row>
    <row r="48" s="61" customFormat="true" ht="12.75" hidden="false" customHeight="true" outlineLevel="0" collapsed="false">
      <c r="A48" s="55" t="n">
        <f aca="false">MAX($A$1:$A47)+1</f>
        <v>46</v>
      </c>
      <c r="B48" s="56" t="str">
        <f aca="false">IF(ISERROR(B47),IF(ISERROR(B46),IF(ISERROR(B45),"BLANK",B45),B46),B47)</f>
        <v>Em Lim</v>
      </c>
      <c r="C48" s="56" t="str">
        <f aca="false">IF(ISERROR(C47),IF(ISERROR(C46),IF(ISERROR(C45),"BLANK",C45),C46),C47)</f>
        <v>Kieran Cox</v>
      </c>
      <c r="D48" s="56" t="str">
        <f aca="false">IF(ISERROR(D47),IF(ISERROR(D46),IF(ISERROR(D45),"BLANK",D45),D46),D47)</f>
        <v>KCCA20</v>
      </c>
      <c r="E48" s="55" t="str">
        <f aca="false">IF(ISERROR(VLOOKUP($D48,SITES!$A:$E,2,FALSE())),"",VLOOKUP($D48,SITES!$A:$E,2,FALSE()))</f>
        <v>Nanat Bay</v>
      </c>
      <c r="F48" s="57" t="n">
        <f aca="false">IF(ISERROR(VLOOKUP($D48,SITES!$A:$E,3,FALSE())),"",VLOOKUP($D48,SITES!$A:$E,3,FALSE()))</f>
        <v>48.880543</v>
      </c>
      <c r="G48" s="58" t="n">
        <f aca="false">IF(ISERROR(VLOOKUP($D48,SITES!$A:$E,4,FALSE())),"",VLOOKUP($D48,SITES!$A:$E,4,FALSE()))</f>
        <v>-125.076486</v>
      </c>
      <c r="H48" s="62" t="str">
        <f aca="false">IF(ISERROR(H47),IF(ISERROR(H46),IF(ISERROR(H45),"BLANK",H45),H46),H47)</f>
        <v>30/05/2023</v>
      </c>
      <c r="I48" s="56" t="n">
        <f aca="false">IF(ISERROR(I47),IF(ISERROR(I46),IF(ISERROR(I45),"BLANK",I45),I46),I47)</f>
        <v>2.5</v>
      </c>
      <c r="J48" s="56" t="n">
        <f aca="false">IF(ISERROR(J47),IF(ISERROR(J46),IF(ISERROR(J45),"BLANK",J45),J46),J47)</f>
        <v>260</v>
      </c>
      <c r="K48" s="59" t="n">
        <f aca="false">IF(ISERROR(K47),IF(ISERROR(K46),IF(ISERROR(K45),"BLANK",K45),K46),K47)</f>
        <v>0.390972222222222</v>
      </c>
      <c r="L48" s="56" t="str">
        <f aca="false">IF(ISERROR(L47),IF(ISERROR(L46),IF(ISERROR(L45),"BLANK",L45),L46),L47)</f>
        <v>EGL</v>
      </c>
      <c r="M48" s="56" t="n">
        <f aca="false">IF(ISERROR(M47),IF(ISERROR(M46),IF(ISERROR(M45),"BLANK",M45),M46),M47)</f>
        <v>5.5</v>
      </c>
      <c r="N48" s="56" t="n">
        <f aca="false">IF(ISERROR(N47),IF(ISERROR(N46),IF(ISERROR(N45),"BLANK",N45),N46),N47)</f>
        <v>2</v>
      </c>
      <c r="O48" s="56" t="n">
        <f aca="false">IF(ISERROR(O47),IF(ISERROR(O46),IF(ISERROR(O45),"BLANK",O45),O46),O47)</f>
        <v>1</v>
      </c>
      <c r="P48" s="56" t="s">
        <v>156</v>
      </c>
      <c r="Q48" s="55" t="str">
        <f aca="false">IF($N48=1,IF(ISERROR(VLOOKUP($P48,M1!$A:$C,Q$2,FALSE())),"NOT PRESENT",VLOOKUP($P48,M1!$A:$C,Q$2,FALSE())),IF($N48=2,IF(ISERROR(VLOOKUP(DATA!$P48,M2!$A:$C,Q$2,FALSE())),"NOT PRESENT",VLOOKUP(DATA!$P48,M2!$A:$C,Q$2,FALSE())),IF($N48=0,IF(ISERROR(VLOOKUP($P48,M1!$A:$C,Q$2,FALSE())),IF(ISERROR(VLOOKUP(DATA!$P48,M2!$A:$C,Q$2,FALSE())),"NOT PRESENT",VLOOKUP(DATA!$P48,M2!$A:$C,Q$2,FALSE())),VLOOKUP($P48,M1!$A:$C,Q$2,FALSE())),"SPECIFY METHOD")))</f>
        <v>Pugettia producta</v>
      </c>
      <c r="R48" s="55" t="str">
        <f aca="false">IF($N48=1,IF(ISERROR(VLOOKUP($P48,M1!$A:$C,R$2,FALSE())),"NOT PRESENT",VLOOKUP($P48,M1!$A:$C,R$2,FALSE())),IF($N48=2,IF(ISERROR(VLOOKUP(DATA!$P48,M2!$A:$C,R$2,FALSE())),"NOT PRESENT",VLOOKUP(DATA!$P48,M2!$A:$C,R$2,FALSE())),IF($N48=0,IF(ISERROR(VLOOKUP($P48,M1!$A:$C,R$2,FALSE())),IF(ISERROR(VLOOKUP(DATA!$P48,M2!$A:$C,R$2,FALSE())),"NOT PRESENT",VLOOKUP(DATA!$P48,M2!$A:$C,R$2,FALSE())),VLOOKUP($P48,M1!$A:$C,R$2,FALSE())),"SPECIFY METHOD")))</f>
        <v>Northern kelp crab</v>
      </c>
      <c r="S48" s="60" t="n">
        <f aca="false">SUM(T48:AV48)</f>
        <v>3</v>
      </c>
      <c r="T48" s="56" t="n">
        <v>3</v>
      </c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</row>
    <row r="49" s="61" customFormat="true" ht="12.75" hidden="false" customHeight="true" outlineLevel="0" collapsed="false">
      <c r="A49" s="55" t="n">
        <f aca="false">MAX($A$1:$A48)+1</f>
        <v>47</v>
      </c>
      <c r="B49" s="56" t="str">
        <f aca="false">IF(ISERROR(B48),IF(ISERROR(B47),IF(ISERROR(B46),"BLANK",B46),B47),B48)</f>
        <v>Em Lim</v>
      </c>
      <c r="C49" s="56" t="str">
        <f aca="false">IF(ISERROR(C48),IF(ISERROR(C47),IF(ISERROR(C46),"BLANK",C46),C47),C48)</f>
        <v>Kieran Cox</v>
      </c>
      <c r="D49" s="56" t="str">
        <f aca="false">IF(ISERROR(D48),IF(ISERROR(D47),IF(ISERROR(D46),"BLANK",D46),D47),D48)</f>
        <v>KCCA20</v>
      </c>
      <c r="E49" s="55" t="str">
        <f aca="false">IF(ISERROR(VLOOKUP($D49,SITES!$A:$E,2,FALSE())),"",VLOOKUP($D49,SITES!$A:$E,2,FALSE()))</f>
        <v>Nanat Bay</v>
      </c>
      <c r="F49" s="57" t="n">
        <f aca="false">IF(ISERROR(VLOOKUP($D49,SITES!$A:$E,3,FALSE())),"",VLOOKUP($D49,SITES!$A:$E,3,FALSE()))</f>
        <v>48.880543</v>
      </c>
      <c r="G49" s="58" t="n">
        <f aca="false">IF(ISERROR(VLOOKUP($D49,SITES!$A:$E,4,FALSE())),"",VLOOKUP($D49,SITES!$A:$E,4,FALSE()))</f>
        <v>-125.076486</v>
      </c>
      <c r="H49" s="62" t="str">
        <f aca="false">IF(ISERROR(H48),IF(ISERROR(H47),IF(ISERROR(H46),"BLANK",H46),H47),H48)</f>
        <v>30/05/2023</v>
      </c>
      <c r="I49" s="56" t="n">
        <f aca="false">IF(ISERROR(I48),IF(ISERROR(I47),IF(ISERROR(I46),"BLANK",I46),I47),I48)</f>
        <v>2.5</v>
      </c>
      <c r="J49" s="56" t="n">
        <f aca="false">IF(ISERROR(J48),IF(ISERROR(J47),IF(ISERROR(J46),"BLANK",J46),J47),J48)</f>
        <v>260</v>
      </c>
      <c r="K49" s="59" t="n">
        <f aca="false">IF(ISERROR(K48),IF(ISERROR(K47),IF(ISERROR(K46),"BLANK",K46),K47),K48)</f>
        <v>0.390972222222222</v>
      </c>
      <c r="L49" s="56" t="str">
        <f aca="false">IF(ISERROR(L48),IF(ISERROR(L47),IF(ISERROR(L46),"BLANK",L46),L47),L48)</f>
        <v>EGL</v>
      </c>
      <c r="M49" s="56" t="n">
        <f aca="false">IF(ISERROR(M48),IF(ISERROR(M47),IF(ISERROR(M46),"BLANK",M46),M47),M48)</f>
        <v>5.5</v>
      </c>
      <c r="N49" s="56" t="n">
        <f aca="false">IF(ISERROR(N48),IF(ISERROR(N47),IF(ISERROR(N46),"BLANK",N46),N47),N48)</f>
        <v>2</v>
      </c>
      <c r="O49" s="56" t="n">
        <f aca="false">IF(ISERROR(O48),IF(ISERROR(O47),IF(ISERROR(O46),"BLANK",O46),O47),O48)</f>
        <v>1</v>
      </c>
      <c r="P49" s="56" t="s">
        <v>159</v>
      </c>
      <c r="Q49" s="55" t="str">
        <f aca="false">IF($N49=1,IF(ISERROR(VLOOKUP($P49,M1!$A:$C,Q$2,FALSE())),"NOT PRESENT",VLOOKUP($P49,M1!$A:$C,Q$2,FALSE())),IF($N49=2,IF(ISERROR(VLOOKUP(DATA!$P49,M2!$A:$C,Q$2,FALSE())),"NOT PRESENT",VLOOKUP(DATA!$P49,M2!$A:$C,Q$2,FALSE())),IF($N49=0,IF(ISERROR(VLOOKUP($P49,M1!$A:$C,Q$2,FALSE())),IF(ISERROR(VLOOKUP(DATA!$P49,M2!$A:$C,Q$2,FALSE())),"NOT PRESENT",VLOOKUP(DATA!$P49,M2!$A:$C,Q$2,FALSE())),VLOOKUP($P49,M1!$A:$C,Q$2,FALSE())),"SPECIFY METHOD")))</f>
        <v>Patiria miniata</v>
      </c>
      <c r="R49" s="55" t="str">
        <f aca="false">IF($N49=1,IF(ISERROR(VLOOKUP($P49,M1!$A:$C,R$2,FALSE())),"NOT PRESENT",VLOOKUP($P49,M1!$A:$C,R$2,FALSE())),IF($N49=2,IF(ISERROR(VLOOKUP(DATA!$P49,M2!$A:$C,R$2,FALSE())),"NOT PRESENT",VLOOKUP(DATA!$P49,M2!$A:$C,R$2,FALSE())),IF($N49=0,IF(ISERROR(VLOOKUP($P49,M1!$A:$C,R$2,FALSE())),IF(ISERROR(VLOOKUP(DATA!$P49,M2!$A:$C,R$2,FALSE())),"NOT PRESENT",VLOOKUP(DATA!$P49,M2!$A:$C,R$2,FALSE())),VLOOKUP($P49,M1!$A:$C,R$2,FALSE())),"SPECIFY METHOD")))</f>
        <v>Bat star</v>
      </c>
      <c r="S49" s="60" t="n">
        <f aca="false">SUM(T49:AV49)</f>
        <v>5</v>
      </c>
      <c r="T49" s="56" t="n">
        <v>5</v>
      </c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</row>
    <row r="50" s="61" customFormat="true" ht="12.75" hidden="false" customHeight="true" outlineLevel="0" collapsed="false">
      <c r="A50" s="55" t="n">
        <f aca="false">MAX($A$1:$A49)+1</f>
        <v>48</v>
      </c>
      <c r="B50" s="56" t="str">
        <f aca="false">IF(ISERROR(B49),IF(ISERROR(B48),IF(ISERROR(B47),"BLANK",B47),B48),B49)</f>
        <v>Em Lim</v>
      </c>
      <c r="C50" s="56" t="str">
        <f aca="false">IF(ISERROR(C49),IF(ISERROR(C48),IF(ISERROR(C47),"BLANK",C47),C48),C49)</f>
        <v>Kieran Cox</v>
      </c>
      <c r="D50" s="56" t="str">
        <f aca="false">IF(ISERROR(D49),IF(ISERROR(D48),IF(ISERROR(D47),"BLANK",D47),D48),D49)</f>
        <v>KCCA20</v>
      </c>
      <c r="E50" s="55" t="str">
        <f aca="false">IF(ISERROR(VLOOKUP($D50,SITES!$A:$E,2,FALSE())),"",VLOOKUP($D50,SITES!$A:$E,2,FALSE()))</f>
        <v>Nanat Bay</v>
      </c>
      <c r="F50" s="57" t="n">
        <f aca="false">IF(ISERROR(VLOOKUP($D50,SITES!$A:$E,3,FALSE())),"",VLOOKUP($D50,SITES!$A:$E,3,FALSE()))</f>
        <v>48.880543</v>
      </c>
      <c r="G50" s="58" t="n">
        <f aca="false">IF(ISERROR(VLOOKUP($D50,SITES!$A:$E,4,FALSE())),"",VLOOKUP($D50,SITES!$A:$E,4,FALSE()))</f>
        <v>-125.076486</v>
      </c>
      <c r="H50" s="62" t="str">
        <f aca="false">IF(ISERROR(H49),IF(ISERROR(H48),IF(ISERROR(H47),"BLANK",H47),H48),H49)</f>
        <v>30/05/2023</v>
      </c>
      <c r="I50" s="56" t="n">
        <f aca="false">IF(ISERROR(I49),IF(ISERROR(I48),IF(ISERROR(I47),"BLANK",I47),I48),I49)</f>
        <v>2.5</v>
      </c>
      <c r="J50" s="56" t="n">
        <f aca="false">IF(ISERROR(J49),IF(ISERROR(J48),IF(ISERROR(J47),"BLANK",J47),J48),J49)</f>
        <v>260</v>
      </c>
      <c r="K50" s="59" t="n">
        <f aca="false">IF(ISERROR(K49),IF(ISERROR(K48),IF(ISERROR(K47),"BLANK",K47),K48),K49)</f>
        <v>0.390972222222222</v>
      </c>
      <c r="L50" s="56" t="str">
        <f aca="false">IF(ISERROR(L49),IF(ISERROR(L48),IF(ISERROR(L47),"BLANK",L47),L48),L49)</f>
        <v>EGL</v>
      </c>
      <c r="M50" s="56" t="n">
        <f aca="false">IF(ISERROR(M49),IF(ISERROR(M48),IF(ISERROR(M47),"BLANK",M47),M48),M49)</f>
        <v>5.5</v>
      </c>
      <c r="N50" s="56" t="n">
        <f aca="false">IF(ISERROR(N49),IF(ISERROR(N48),IF(ISERROR(N47),"BLANK",N47),N48),N49)</f>
        <v>2</v>
      </c>
      <c r="O50" s="56" t="n">
        <f aca="false">IF(ISERROR(O49),IF(ISERROR(O48),IF(ISERROR(O47),"BLANK",O47),O48),O49)</f>
        <v>1</v>
      </c>
      <c r="P50" s="56" t="s">
        <v>148</v>
      </c>
      <c r="Q50" s="55" t="str">
        <f aca="false">IF($N50=1,IF(ISERROR(VLOOKUP($P50,M1!$A:$C,Q$2,FALSE())),"NOT PRESENT",VLOOKUP($P50,M1!$A:$C,Q$2,FALSE())),IF($N50=2,IF(ISERROR(VLOOKUP(DATA!$P50,M2!$A:$C,Q$2,FALSE())),"NOT PRESENT",VLOOKUP(DATA!$P50,M2!$A:$C,Q$2,FALSE())),IF($N50=0,IF(ISERROR(VLOOKUP($P50,M1!$A:$C,Q$2,FALSE())),IF(ISERROR(VLOOKUP(DATA!$P50,M2!$A:$C,Q$2,FALSE())),"NOT PRESENT",VLOOKUP(DATA!$P50,M2!$A:$C,Q$2,FALSE())),VLOOKUP($P50,M1!$A:$C,Q$2,FALSE())),"SPECIFY METHOD")))</f>
        <v>Apostichopus californicus</v>
      </c>
      <c r="R50" s="55" t="str">
        <f aca="false">IF($N50=1,IF(ISERROR(VLOOKUP($P50,M1!$A:$C,R$2,FALSE())),"NOT PRESENT",VLOOKUP($P50,M1!$A:$C,R$2,FALSE())),IF($N50=2,IF(ISERROR(VLOOKUP(DATA!$P50,M2!$A:$C,R$2,FALSE())),"NOT PRESENT",VLOOKUP(DATA!$P50,M2!$A:$C,R$2,FALSE())),IF($N50=0,IF(ISERROR(VLOOKUP($P50,M1!$A:$C,R$2,FALSE())),IF(ISERROR(VLOOKUP(DATA!$P50,M2!$A:$C,R$2,FALSE())),"NOT PRESENT",VLOOKUP(DATA!$P50,M2!$A:$C,R$2,FALSE())),VLOOKUP($P50,M1!$A:$C,R$2,FALSE())),"SPECIFY METHOD")))</f>
        <v>California sea cucumber</v>
      </c>
      <c r="S50" s="60" t="n">
        <f aca="false">SUM(T50:AV50)</f>
        <v>3</v>
      </c>
      <c r="T50" s="56" t="n">
        <v>3</v>
      </c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</row>
    <row r="51" s="61" customFormat="true" ht="12.75" hidden="false" customHeight="true" outlineLevel="0" collapsed="false">
      <c r="A51" s="55" t="n">
        <f aca="false">MAX($A$1:$A50)+1</f>
        <v>49</v>
      </c>
      <c r="B51" s="56" t="str">
        <f aca="false">IF(ISERROR(B50),IF(ISERROR(B49),IF(ISERROR(B48),"BLANK",B48),B49),B50)</f>
        <v>Em Lim</v>
      </c>
      <c r="C51" s="56" t="str">
        <f aca="false">IF(ISERROR(C50),IF(ISERROR(C49),IF(ISERROR(C48),"BLANK",C48),C49),C50)</f>
        <v>Kieran Cox</v>
      </c>
      <c r="D51" s="56" t="str">
        <f aca="false">IF(ISERROR(D50),IF(ISERROR(D49),IF(ISERROR(D48),"BLANK",D48),D49),D50)</f>
        <v>KCCA20</v>
      </c>
      <c r="E51" s="55" t="str">
        <f aca="false">IF(ISERROR(VLOOKUP($D51,SITES!$A:$E,2,FALSE())),"",VLOOKUP($D51,SITES!$A:$E,2,FALSE()))</f>
        <v>Nanat Bay</v>
      </c>
      <c r="F51" s="57" t="n">
        <f aca="false">IF(ISERROR(VLOOKUP($D51,SITES!$A:$E,3,FALSE())),"",VLOOKUP($D51,SITES!$A:$E,3,FALSE()))</f>
        <v>48.880543</v>
      </c>
      <c r="G51" s="58" t="n">
        <f aca="false">IF(ISERROR(VLOOKUP($D51,SITES!$A:$E,4,FALSE())),"",VLOOKUP($D51,SITES!$A:$E,4,FALSE()))</f>
        <v>-125.076486</v>
      </c>
      <c r="H51" s="62" t="str">
        <f aca="false">IF(ISERROR(H50),IF(ISERROR(H49),IF(ISERROR(H48),"BLANK",H48),H49),H50)</f>
        <v>30/05/2023</v>
      </c>
      <c r="I51" s="56" t="n">
        <f aca="false">IF(ISERROR(I50),IF(ISERROR(I49),IF(ISERROR(I48),"BLANK",I48),I49),I50)</f>
        <v>2.5</v>
      </c>
      <c r="J51" s="56" t="n">
        <f aca="false">IF(ISERROR(J50),IF(ISERROR(J49),IF(ISERROR(J48),"BLANK",J48),J49),J50)</f>
        <v>260</v>
      </c>
      <c r="K51" s="59" t="n">
        <f aca="false">IF(ISERROR(K50),IF(ISERROR(K49),IF(ISERROR(K48),"BLANK",K48),K49),K50)</f>
        <v>0.390972222222222</v>
      </c>
      <c r="L51" s="56" t="str">
        <f aca="false">IF(ISERROR(L50),IF(ISERROR(L49),IF(ISERROR(L48),"BLANK",L48),L49),L50)</f>
        <v>EGL</v>
      </c>
      <c r="M51" s="56" t="n">
        <f aca="false">IF(ISERROR(M50),IF(ISERROR(M49),IF(ISERROR(M48),"BLANK",M48),M49),M50)</f>
        <v>5.5</v>
      </c>
      <c r="N51" s="56" t="n">
        <f aca="false">IF(ISERROR(N50),IF(ISERROR(N49),IF(ISERROR(N48),"BLANK",N48),N49),N50)</f>
        <v>2</v>
      </c>
      <c r="O51" s="56" t="n">
        <f aca="false">IF(ISERROR(O50),IF(ISERROR(O49),IF(ISERROR(O48),"BLANK",O48),O49),O50)</f>
        <v>1</v>
      </c>
      <c r="P51" s="56" t="s">
        <v>166</v>
      </c>
      <c r="Q51" s="55" t="str">
        <f aca="false">IF($N51=1,IF(ISERROR(VLOOKUP($P51,M1!$A:$C,Q$2,FALSE())),"NOT PRESENT",VLOOKUP($P51,M1!$A:$C,Q$2,FALSE())),IF($N51=2,IF(ISERROR(VLOOKUP(DATA!$P51,M2!$A:$C,Q$2,FALSE())),"NOT PRESENT",VLOOKUP(DATA!$P51,M2!$A:$C,Q$2,FALSE())),IF($N51=0,IF(ISERROR(VLOOKUP($P51,M1!$A:$C,Q$2,FALSE())),IF(ISERROR(VLOOKUP(DATA!$P51,M2!$A:$C,Q$2,FALSE())),"NOT PRESENT",VLOOKUP(DATA!$P51,M2!$A:$C,Q$2,FALSE())),VLOOKUP($P51,M1!$A:$C,Q$2,FALSE())),"SPECIFY METHOD")))</f>
        <v>Oxylebius pictus</v>
      </c>
      <c r="R51" s="55" t="str">
        <f aca="false">IF($N51=1,IF(ISERROR(VLOOKUP($P51,M1!$A:$C,R$2,FALSE())),"NOT PRESENT",VLOOKUP($P51,M1!$A:$C,R$2,FALSE())),IF($N51=2,IF(ISERROR(VLOOKUP(DATA!$P51,M2!$A:$C,R$2,FALSE())),"NOT PRESENT",VLOOKUP(DATA!$P51,M2!$A:$C,R$2,FALSE())),IF($N51=0,IF(ISERROR(VLOOKUP($P51,M1!$A:$C,R$2,FALSE())),IF(ISERROR(VLOOKUP(DATA!$P51,M2!$A:$C,R$2,FALSE())),"NOT PRESENT",VLOOKUP(DATA!$P51,M2!$A:$C,R$2,FALSE())),VLOOKUP($P51,M1!$A:$C,R$2,FALSE())),"SPECIFY METHOD")))</f>
        <v>Painted greenling</v>
      </c>
      <c r="S51" s="60" t="n">
        <f aca="false">SUM(T51:AV51)</f>
        <v>1</v>
      </c>
      <c r="T51" s="56" t="n">
        <v>0</v>
      </c>
      <c r="U51" s="56"/>
      <c r="V51" s="56"/>
      <c r="W51" s="56"/>
      <c r="X51" s="56"/>
      <c r="Y51" s="56" t="n">
        <v>1</v>
      </c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</row>
    <row r="52" s="61" customFormat="true" ht="12.75" hidden="false" customHeight="true" outlineLevel="0" collapsed="false">
      <c r="A52" s="55" t="n">
        <f aca="false">MAX($A$1:$A51)+1</f>
        <v>50</v>
      </c>
      <c r="B52" s="56" t="str">
        <f aca="false">IF(ISERROR(B51),IF(ISERROR(B50),IF(ISERROR(B49),"BLANK",B49),B50),B51)</f>
        <v>Em Lim</v>
      </c>
      <c r="C52" s="56" t="str">
        <f aca="false">IF(ISERROR(C51),IF(ISERROR(C50),IF(ISERROR(C49),"BLANK",C49),C50),C51)</f>
        <v>Kieran Cox</v>
      </c>
      <c r="D52" s="56" t="str">
        <f aca="false">IF(ISERROR(D51),IF(ISERROR(D50),IF(ISERROR(D49),"BLANK",D49),D50),D51)</f>
        <v>KCCA20</v>
      </c>
      <c r="E52" s="55" t="str">
        <f aca="false">IF(ISERROR(VLOOKUP($D52,SITES!$A:$E,2,FALSE())),"",VLOOKUP($D52,SITES!$A:$E,2,FALSE()))</f>
        <v>Nanat Bay</v>
      </c>
      <c r="F52" s="57" t="n">
        <f aca="false">IF(ISERROR(VLOOKUP($D52,SITES!$A:$E,3,FALSE())),"",VLOOKUP($D52,SITES!$A:$E,3,FALSE()))</f>
        <v>48.880543</v>
      </c>
      <c r="G52" s="58" t="n">
        <f aca="false">IF(ISERROR(VLOOKUP($D52,SITES!$A:$E,4,FALSE())),"",VLOOKUP($D52,SITES!$A:$E,4,FALSE()))</f>
        <v>-125.076486</v>
      </c>
      <c r="H52" s="62" t="str">
        <f aca="false">IF(ISERROR(H51),IF(ISERROR(H50),IF(ISERROR(H49),"BLANK",H49),H50),H51)</f>
        <v>30/05/2023</v>
      </c>
      <c r="I52" s="56" t="n">
        <f aca="false">IF(ISERROR(I51),IF(ISERROR(I50),IF(ISERROR(I49),"BLANK",I49),I50),I51)</f>
        <v>2.5</v>
      </c>
      <c r="J52" s="56" t="n">
        <f aca="false">IF(ISERROR(J51),IF(ISERROR(J50),IF(ISERROR(J49),"BLANK",J49),J50),J51)</f>
        <v>260</v>
      </c>
      <c r="K52" s="59" t="n">
        <f aca="false">IF(ISERROR(K51),IF(ISERROR(K50),IF(ISERROR(K49),"BLANK",K49),K50),K51)</f>
        <v>0.390972222222222</v>
      </c>
      <c r="L52" s="56" t="str">
        <f aca="false">IF(ISERROR(L51),IF(ISERROR(L50),IF(ISERROR(L49),"BLANK",L49),L50),L51)</f>
        <v>EGL</v>
      </c>
      <c r="M52" s="56" t="n">
        <f aca="false">IF(ISERROR(M51),IF(ISERROR(M50),IF(ISERROR(M49),"BLANK",M49),M50),M51)</f>
        <v>5.5</v>
      </c>
      <c r="N52" s="56" t="n">
        <f aca="false">IF(ISERROR(N51),IF(ISERROR(N50),IF(ISERROR(N49),"BLANK",N49),N50),N51)</f>
        <v>2</v>
      </c>
      <c r="O52" s="56" t="n">
        <f aca="false">IF(ISERROR(O51),IF(ISERROR(O50),IF(ISERROR(O49),"BLANK",O49),O50),O51)</f>
        <v>1</v>
      </c>
      <c r="P52" s="56" t="s">
        <v>167</v>
      </c>
      <c r="Q52" s="55" t="str">
        <f aca="false">IF($N52=1,IF(ISERROR(VLOOKUP($P52,M1!$A:$C,Q$2,FALSE())),"NOT PRESENT",VLOOKUP($P52,M1!$A:$C,Q$2,FALSE())),IF($N52=2,IF(ISERROR(VLOOKUP(DATA!$P52,M2!$A:$C,Q$2,FALSE())),"NOT PRESENT",VLOOKUP(DATA!$P52,M2!$A:$C,Q$2,FALSE())),IF($N52=0,IF(ISERROR(VLOOKUP($P52,M1!$A:$C,Q$2,FALSE())),IF(ISERROR(VLOOKUP(DATA!$P52,M2!$A:$C,Q$2,FALSE())),"NOT PRESENT",VLOOKUP(DATA!$P52,M2!$A:$C,Q$2,FALSE())),VLOOKUP($P52,M1!$A:$C,Q$2,FALSE())),"SPECIFY METHOD")))</f>
        <v>Scyra acutifrons</v>
      </c>
      <c r="R52" s="55" t="str">
        <f aca="false">IF($N52=1,IF(ISERROR(VLOOKUP($P52,M1!$A:$C,R$2,FALSE())),"NOT PRESENT",VLOOKUP($P52,M1!$A:$C,R$2,FALSE())),IF($N52=2,IF(ISERROR(VLOOKUP(DATA!$P52,M2!$A:$C,R$2,FALSE())),"NOT PRESENT",VLOOKUP(DATA!$P52,M2!$A:$C,R$2,FALSE())),IF($N52=0,IF(ISERROR(VLOOKUP($P52,M1!$A:$C,R$2,FALSE())),IF(ISERROR(VLOOKUP(DATA!$P52,M2!$A:$C,R$2,FALSE())),"NOT PRESENT",VLOOKUP(DATA!$P52,M2!$A:$C,R$2,FALSE())),VLOOKUP($P52,M1!$A:$C,R$2,FALSE())),"SPECIFY METHOD")))</f>
        <v>Sharpnose crab</v>
      </c>
      <c r="S52" s="60" t="n">
        <f aca="false">SUM(T52:AV52)</f>
        <v>1</v>
      </c>
      <c r="T52" s="56" t="n">
        <v>1</v>
      </c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</row>
    <row r="53" s="61" customFormat="true" ht="12.75" hidden="false" customHeight="true" outlineLevel="0" collapsed="false">
      <c r="A53" s="55" t="n">
        <f aca="false">MAX($A$1:$A52)+1</f>
        <v>51</v>
      </c>
      <c r="B53" s="56" t="str">
        <f aca="false">IF(ISERROR(B52),IF(ISERROR(B51),IF(ISERROR(B50),"BLANK",B50),B51),B52)</f>
        <v>Em Lim</v>
      </c>
      <c r="C53" s="56" t="str">
        <f aca="false">IF(ISERROR(C52),IF(ISERROR(C51),IF(ISERROR(C50),"BLANK",C50),C51),C52)</f>
        <v>Kieran Cox</v>
      </c>
      <c r="D53" s="56" t="str">
        <f aca="false">IF(ISERROR(D52),IF(ISERROR(D51),IF(ISERROR(D50),"BLANK",D50),D51),D52)</f>
        <v>KCCA20</v>
      </c>
      <c r="E53" s="55" t="str">
        <f aca="false">IF(ISERROR(VLOOKUP($D53,SITES!$A:$E,2,FALSE())),"",VLOOKUP($D53,SITES!$A:$E,2,FALSE()))</f>
        <v>Nanat Bay</v>
      </c>
      <c r="F53" s="57" t="n">
        <f aca="false">IF(ISERROR(VLOOKUP($D53,SITES!$A:$E,3,FALSE())),"",VLOOKUP($D53,SITES!$A:$E,3,FALSE()))</f>
        <v>48.880543</v>
      </c>
      <c r="G53" s="58" t="n">
        <f aca="false">IF(ISERROR(VLOOKUP($D53,SITES!$A:$E,4,FALSE())),"",VLOOKUP($D53,SITES!$A:$E,4,FALSE()))</f>
        <v>-125.076486</v>
      </c>
      <c r="H53" s="62" t="str">
        <f aca="false">IF(ISERROR(H52),IF(ISERROR(H51),IF(ISERROR(H50),"BLANK",H50),H51),H52)</f>
        <v>30/05/2023</v>
      </c>
      <c r="I53" s="56" t="n">
        <f aca="false">IF(ISERROR(I52),IF(ISERROR(I51),IF(ISERROR(I50),"BLANK",I50),I51),I52)</f>
        <v>2.5</v>
      </c>
      <c r="J53" s="56" t="n">
        <f aca="false">IF(ISERROR(J52),IF(ISERROR(J51),IF(ISERROR(J50),"BLANK",J50),J51),J52)</f>
        <v>260</v>
      </c>
      <c r="K53" s="59" t="n">
        <f aca="false">IF(ISERROR(K52),IF(ISERROR(K51),IF(ISERROR(K50),"BLANK",K50),K51),K52)</f>
        <v>0.390972222222222</v>
      </c>
      <c r="L53" s="56" t="str">
        <f aca="false">IF(ISERROR(L52),IF(ISERROR(L51),IF(ISERROR(L50),"BLANK",L50),L51),L52)</f>
        <v>EGL</v>
      </c>
      <c r="M53" s="56" t="n">
        <f aca="false">IF(ISERROR(M52),IF(ISERROR(M51),IF(ISERROR(M50),"BLANK",M50),M51),M52)</f>
        <v>5.5</v>
      </c>
      <c r="N53" s="56" t="n">
        <f aca="false">IF(ISERROR(N52),IF(ISERROR(N51),IF(ISERROR(N50),"BLANK",N50),N51),N52)</f>
        <v>2</v>
      </c>
      <c r="O53" s="56" t="n">
        <f aca="false">IF(ISERROR(O52),IF(ISERROR(O51),IF(ISERROR(O50),"BLANK",O50),O51),O52)</f>
        <v>1</v>
      </c>
      <c r="P53" s="56" t="s">
        <v>151</v>
      </c>
      <c r="Q53" s="55" t="str">
        <f aca="false">IF($N53=1,IF(ISERROR(VLOOKUP($P53,M1!$A:$C,Q$2,FALSE())),"NOT PRESENT",VLOOKUP($P53,M1!$A:$C,Q$2,FALSE())),IF($N53=2,IF(ISERROR(VLOOKUP(DATA!$P53,M2!$A:$C,Q$2,FALSE())),"NOT PRESENT",VLOOKUP(DATA!$P53,M2!$A:$C,Q$2,FALSE())),IF($N53=0,IF(ISERROR(VLOOKUP($P53,M1!$A:$C,Q$2,FALSE())),IF(ISERROR(VLOOKUP(DATA!$P53,M2!$A:$C,Q$2,FALSE())),"NOT PRESENT",VLOOKUP(DATA!$P53,M2!$A:$C,Q$2,FALSE())),VLOOKUP($P53,M1!$A:$C,Q$2,FALSE())),"SPECIFY METHOD")))</f>
        <v>Evasterias troschelii</v>
      </c>
      <c r="R53" s="55" t="str">
        <f aca="false">IF($N53=1,IF(ISERROR(VLOOKUP($P53,M1!$A:$C,R$2,FALSE())),"NOT PRESENT",VLOOKUP($P53,M1!$A:$C,R$2,FALSE())),IF($N53=2,IF(ISERROR(VLOOKUP(DATA!$P53,M2!$A:$C,R$2,FALSE())),"NOT PRESENT",VLOOKUP(DATA!$P53,M2!$A:$C,R$2,FALSE())),IF($N53=0,IF(ISERROR(VLOOKUP($P53,M1!$A:$C,R$2,FALSE())),IF(ISERROR(VLOOKUP(DATA!$P53,M2!$A:$C,R$2,FALSE())),"NOT PRESENT",VLOOKUP(DATA!$P53,M2!$A:$C,R$2,FALSE())),VLOOKUP($P53,M1!$A:$C,R$2,FALSE())),"SPECIFY METHOD")))</f>
        <v>Mottled starfish</v>
      </c>
      <c r="S53" s="60" t="n">
        <f aca="false">SUM(T53:AV53)</f>
        <v>1</v>
      </c>
      <c r="T53" s="56" t="n">
        <v>1</v>
      </c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</row>
    <row r="54" s="61" customFormat="true" ht="12.75" hidden="false" customHeight="true" outlineLevel="0" collapsed="false">
      <c r="A54" s="55" t="n">
        <f aca="false">MAX($A$1:$A53)+1</f>
        <v>52</v>
      </c>
      <c r="B54" s="56" t="str">
        <f aca="false">IF(ISERROR(B53),IF(ISERROR(B52),IF(ISERROR(B51),"BLANK",B51),B52),B53)</f>
        <v>Em Lim</v>
      </c>
      <c r="C54" s="56" t="str">
        <f aca="false">IF(ISERROR(C53),IF(ISERROR(C52),IF(ISERROR(C51),"BLANK",C51),C52),C53)</f>
        <v>Kieran Cox</v>
      </c>
      <c r="D54" s="56" t="str">
        <f aca="false">IF(ISERROR(D53),IF(ISERROR(D52),IF(ISERROR(D51),"BLANK",D51),D52),D53)</f>
        <v>KCCA20</v>
      </c>
      <c r="E54" s="55" t="str">
        <f aca="false">IF(ISERROR(VLOOKUP($D54,SITES!$A:$E,2,FALSE())),"",VLOOKUP($D54,SITES!$A:$E,2,FALSE()))</f>
        <v>Nanat Bay</v>
      </c>
      <c r="F54" s="57" t="n">
        <f aca="false">IF(ISERROR(VLOOKUP($D54,SITES!$A:$E,3,FALSE())),"",VLOOKUP($D54,SITES!$A:$E,3,FALSE()))</f>
        <v>48.880543</v>
      </c>
      <c r="G54" s="58" t="n">
        <f aca="false">IF(ISERROR(VLOOKUP($D54,SITES!$A:$E,4,FALSE())),"",VLOOKUP($D54,SITES!$A:$E,4,FALSE()))</f>
        <v>-125.076486</v>
      </c>
      <c r="H54" s="62" t="str">
        <f aca="false">IF(ISERROR(H53),IF(ISERROR(H52),IF(ISERROR(H51),"BLANK",H51),H52),H53)</f>
        <v>30/05/2023</v>
      </c>
      <c r="I54" s="56" t="n">
        <f aca="false">IF(ISERROR(I53),IF(ISERROR(I52),IF(ISERROR(I51),"BLANK",I51),I52),I53)</f>
        <v>2.5</v>
      </c>
      <c r="J54" s="56" t="n">
        <f aca="false">IF(ISERROR(J53),IF(ISERROR(J52),IF(ISERROR(J51),"BLANK",J51),J52),J53)</f>
        <v>260</v>
      </c>
      <c r="K54" s="59" t="n">
        <f aca="false">IF(ISERROR(K53),IF(ISERROR(K52),IF(ISERROR(K51),"BLANK",K51),K52),K53)</f>
        <v>0.390972222222222</v>
      </c>
      <c r="L54" s="56" t="str">
        <f aca="false">IF(ISERROR(L53),IF(ISERROR(L52),IF(ISERROR(L51),"BLANK",L51),L52),L53)</f>
        <v>EGL</v>
      </c>
      <c r="M54" s="56" t="n">
        <f aca="false">IF(ISERROR(M53),IF(ISERROR(M52),IF(ISERROR(M51),"BLANK",M51),M52),M53)</f>
        <v>5.5</v>
      </c>
      <c r="N54" s="56" t="n">
        <f aca="false">IF(ISERROR(N53),IF(ISERROR(N52),IF(ISERROR(N51),"BLANK",N51),N52),N53)</f>
        <v>2</v>
      </c>
      <c r="O54" s="56" t="n">
        <f aca="false">IF(ISERROR(O53),IF(ISERROR(O52),IF(ISERROR(O51),"BLANK",O51),O52),O53)</f>
        <v>1</v>
      </c>
      <c r="P54" s="56" t="s">
        <v>162</v>
      </c>
      <c r="Q54" s="55" t="str">
        <f aca="false">IF($N54=1,IF(ISERROR(VLOOKUP($P54,M1!$A:$C,Q$2,FALSE())),"NOT PRESENT",VLOOKUP($P54,M1!$A:$C,Q$2,FALSE())),IF($N54=2,IF(ISERROR(VLOOKUP(DATA!$P54,M2!$A:$C,Q$2,FALSE())),"NOT PRESENT",VLOOKUP(DATA!$P54,M2!$A:$C,Q$2,FALSE())),IF($N54=0,IF(ISERROR(VLOOKUP($P54,M1!$A:$C,Q$2,FALSE())),IF(ISERROR(VLOOKUP(DATA!$P54,M2!$A:$C,Q$2,FALSE())),"NOT PRESENT",VLOOKUP(DATA!$P54,M2!$A:$C,Q$2,FALSE())),VLOOKUP($P54,M1!$A:$C,Q$2,FALSE())),"SPECIFY METHOD")))</f>
        <v>Cancer productus</v>
      </c>
      <c r="R54" s="55" t="str">
        <f aca="false">IF($N54=1,IF(ISERROR(VLOOKUP($P54,M1!$A:$C,R$2,FALSE())),"NOT PRESENT",VLOOKUP($P54,M1!$A:$C,R$2,FALSE())),IF($N54=2,IF(ISERROR(VLOOKUP(DATA!$P54,M2!$A:$C,R$2,FALSE())),"NOT PRESENT",VLOOKUP(DATA!$P54,M2!$A:$C,R$2,FALSE())),IF($N54=0,IF(ISERROR(VLOOKUP($P54,M1!$A:$C,R$2,FALSE())),IF(ISERROR(VLOOKUP(DATA!$P54,M2!$A:$C,R$2,FALSE())),"NOT PRESENT",VLOOKUP(DATA!$P54,M2!$A:$C,R$2,FALSE())),VLOOKUP($P54,M1!$A:$C,R$2,FALSE())),"SPECIFY METHOD")))</f>
        <v>Red rock crab</v>
      </c>
      <c r="S54" s="60" t="n">
        <f aca="false">SUM(T54:AV54)</f>
        <v>1</v>
      </c>
      <c r="T54" s="56" t="n">
        <v>1</v>
      </c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</row>
    <row r="55" s="61" customFormat="true" ht="12.75" hidden="false" customHeight="true" outlineLevel="0" collapsed="false">
      <c r="A55" s="55" t="n">
        <f aca="false">MAX($A$1:$A54)+1</f>
        <v>53</v>
      </c>
      <c r="B55" s="56" t="str">
        <f aca="false">IF(ISERROR(B54),IF(ISERROR(B53),IF(ISERROR(B52),"BLANK",B52),B53),B54)</f>
        <v>Em Lim</v>
      </c>
      <c r="C55" s="56" t="str">
        <f aca="false">IF(ISERROR(C54),IF(ISERROR(C53),IF(ISERROR(C52),"BLANK",C52),C53),C54)</f>
        <v>Kieran Cox</v>
      </c>
      <c r="D55" s="56" t="str">
        <f aca="false">IF(ISERROR(D54),IF(ISERROR(D53),IF(ISERROR(D52),"BLANK",D52),D53),D54)</f>
        <v>KCCA20</v>
      </c>
      <c r="E55" s="55" t="str">
        <f aca="false">IF(ISERROR(VLOOKUP($D55,SITES!$A:$E,2,FALSE())),"",VLOOKUP($D55,SITES!$A:$E,2,FALSE()))</f>
        <v>Nanat Bay</v>
      </c>
      <c r="F55" s="57" t="n">
        <f aca="false">IF(ISERROR(VLOOKUP($D55,SITES!$A:$E,3,FALSE())),"",VLOOKUP($D55,SITES!$A:$E,3,FALSE()))</f>
        <v>48.880543</v>
      </c>
      <c r="G55" s="58" t="n">
        <f aca="false">IF(ISERROR(VLOOKUP($D55,SITES!$A:$E,4,FALSE())),"",VLOOKUP($D55,SITES!$A:$E,4,FALSE()))</f>
        <v>-125.076486</v>
      </c>
      <c r="H55" s="62" t="str">
        <f aca="false">IF(ISERROR(H54),IF(ISERROR(H53),IF(ISERROR(H52),"BLANK",H52),H53),H54)</f>
        <v>30/05/2023</v>
      </c>
      <c r="I55" s="56" t="n">
        <f aca="false">IF(ISERROR(I54),IF(ISERROR(I53),IF(ISERROR(I52),"BLANK",I52),I53),I54)</f>
        <v>2.5</v>
      </c>
      <c r="J55" s="56" t="n">
        <f aca="false">IF(ISERROR(J54),IF(ISERROR(J53),IF(ISERROR(J52),"BLANK",J52),J53),J54)</f>
        <v>260</v>
      </c>
      <c r="K55" s="59" t="n">
        <f aca="false">IF(ISERROR(K54),IF(ISERROR(K53),IF(ISERROR(K52),"BLANK",K52),K53),K54)</f>
        <v>0.390972222222222</v>
      </c>
      <c r="L55" s="56" t="str">
        <f aca="false">IF(ISERROR(L54),IF(ISERROR(L53),IF(ISERROR(L52),"BLANK",L52),L53),L54)</f>
        <v>EGL</v>
      </c>
      <c r="M55" s="56" t="n">
        <f aca="false">IF(ISERROR(M54),IF(ISERROR(M53),IF(ISERROR(M52),"BLANK",M52),M53),M54)</f>
        <v>5.5</v>
      </c>
      <c r="N55" s="56" t="n">
        <f aca="false">IF(ISERROR(N54),IF(ISERROR(N53),IF(ISERROR(N52),"BLANK",N52),N53),N54)</f>
        <v>2</v>
      </c>
      <c r="O55" s="56" t="n">
        <f aca="false">IF(ISERROR(O54),IF(ISERROR(O53),IF(ISERROR(O52),"BLANK",O52),O53),O54)</f>
        <v>1</v>
      </c>
      <c r="P55" s="56" t="s">
        <v>143</v>
      </c>
      <c r="Q55" s="55" t="str">
        <f aca="false">IF($N55=1,IF(ISERROR(VLOOKUP($P55,M1!$A:$C,Q$2,FALSE())),"NOT PRESENT",VLOOKUP($P55,M1!$A:$C,Q$2,FALSE())),IF($N55=2,IF(ISERROR(VLOOKUP(DATA!$P55,M2!$A:$C,Q$2,FALSE())),"NOT PRESENT",VLOOKUP(DATA!$P55,M2!$A:$C,Q$2,FALSE())),IF($N55=0,IF(ISERROR(VLOOKUP($P55,M1!$A:$C,Q$2,FALSE())),IF(ISERROR(VLOOKUP(DATA!$P55,M2!$A:$C,Q$2,FALSE())),"NOT PRESENT",VLOOKUP(DATA!$P55,M2!$A:$C,Q$2,FALSE())),VLOOKUP($P55,M1!$A:$C,Q$2,FALSE())),"SPECIFY METHOD")))</f>
        <v>Henricia spp.</v>
      </c>
      <c r="R55" s="55" t="str">
        <f aca="false">IF($N55=1,IF(ISERROR(VLOOKUP($P55,M1!$A:$C,R$2,FALSE())),"NOT PRESENT",VLOOKUP($P55,M1!$A:$C,R$2,FALSE())),IF($N55=2,IF(ISERROR(VLOOKUP(DATA!$P55,M2!$A:$C,R$2,FALSE())),"NOT PRESENT",VLOOKUP(DATA!$P55,M2!$A:$C,R$2,FALSE())),IF($N55=0,IF(ISERROR(VLOOKUP($P55,M1!$A:$C,R$2,FALSE())),IF(ISERROR(VLOOKUP(DATA!$P55,M2!$A:$C,R$2,FALSE())),"NOT PRESENT",VLOOKUP(DATA!$P55,M2!$A:$C,R$2,FALSE())),VLOOKUP($P55,M1!$A:$C,R$2,FALSE())),"SPECIFY METHOD")))</f>
        <v>Unidentified blood star</v>
      </c>
      <c r="S55" s="60" t="n">
        <f aca="false">SUM(T55:AV55)</f>
        <v>1</v>
      </c>
      <c r="T55" s="56" t="n">
        <v>1</v>
      </c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</row>
    <row r="56" s="61" customFormat="true" ht="12.75" hidden="false" customHeight="true" outlineLevel="0" collapsed="false">
      <c r="A56" s="55" t="n">
        <f aca="false">MAX($A$1:$A55)+1</f>
        <v>54</v>
      </c>
      <c r="B56" s="56" t="str">
        <f aca="false">IF(ISERROR(B55),IF(ISERROR(B54),IF(ISERROR(B53),"BLANK",B53),B54),B55)</f>
        <v>Em Lim</v>
      </c>
      <c r="C56" s="56" t="str">
        <f aca="false">IF(ISERROR(C55),IF(ISERROR(C54),IF(ISERROR(C53),"BLANK",C53),C54),C55)</f>
        <v>Kieran Cox</v>
      </c>
      <c r="D56" s="56" t="str">
        <f aca="false">IF(ISERROR(D55),IF(ISERROR(D54),IF(ISERROR(D53),"BLANK",D53),D54),D55)</f>
        <v>KCCA20</v>
      </c>
      <c r="E56" s="55" t="str">
        <f aca="false">IF(ISERROR(VLOOKUP($D56,SITES!$A:$E,2,FALSE())),"",VLOOKUP($D56,SITES!$A:$E,2,FALSE()))</f>
        <v>Nanat Bay</v>
      </c>
      <c r="F56" s="57" t="n">
        <f aca="false">IF(ISERROR(VLOOKUP($D56,SITES!$A:$E,3,FALSE())),"",VLOOKUP($D56,SITES!$A:$E,3,FALSE()))</f>
        <v>48.880543</v>
      </c>
      <c r="G56" s="58" t="n">
        <f aca="false">IF(ISERROR(VLOOKUP($D56,SITES!$A:$E,4,FALSE())),"",VLOOKUP($D56,SITES!$A:$E,4,FALSE()))</f>
        <v>-125.076486</v>
      </c>
      <c r="H56" s="62" t="str">
        <f aca="false">IF(ISERROR(H55),IF(ISERROR(H54),IF(ISERROR(H53),"BLANK",H53),H54),H55)</f>
        <v>30/05/2023</v>
      </c>
      <c r="I56" s="56" t="n">
        <f aca="false">IF(ISERROR(I55),IF(ISERROR(I54),IF(ISERROR(I53),"BLANK",I53),I54),I55)</f>
        <v>2.5</v>
      </c>
      <c r="J56" s="56" t="n">
        <f aca="false">IF(ISERROR(J55),IF(ISERROR(J54),IF(ISERROR(J53),"BLANK",J53),J54),J55)</f>
        <v>260</v>
      </c>
      <c r="K56" s="59" t="n">
        <f aca="false">IF(ISERROR(K55),IF(ISERROR(K54),IF(ISERROR(K53),"BLANK",K53),K54),K55)</f>
        <v>0.390972222222222</v>
      </c>
      <c r="L56" s="56" t="str">
        <f aca="false">IF(ISERROR(L55),IF(ISERROR(L54),IF(ISERROR(L53),"BLANK",L53),L54),L55)</f>
        <v>EGL</v>
      </c>
      <c r="M56" s="56" t="n">
        <f aca="false">IF(ISERROR(M55),IF(ISERROR(M54),IF(ISERROR(M53),"BLANK",M53),M54),M55)</f>
        <v>5.5</v>
      </c>
      <c r="N56" s="56" t="n">
        <f aca="false">IF(ISERROR(N55),IF(ISERROR(N54),IF(ISERROR(N53),"BLANK",N53),N54),N55)</f>
        <v>2</v>
      </c>
      <c r="O56" s="56" t="n">
        <f aca="false">IF(ISERROR(O55),IF(ISERROR(O54),IF(ISERROR(O53),"BLANK",O53),O54),O55)</f>
        <v>1</v>
      </c>
      <c r="P56" s="56" t="s">
        <v>149</v>
      </c>
      <c r="Q56" s="55" t="str">
        <f aca="false">IF($N56=1,IF(ISERROR(VLOOKUP($P56,M1!$A:$C,Q$2,FALSE())),"NOT PRESENT",VLOOKUP($P56,M1!$A:$C,Q$2,FALSE())),IF($N56=2,IF(ISERROR(VLOOKUP(DATA!$P56,M2!$A:$C,Q$2,FALSE())),"NOT PRESENT",VLOOKUP(DATA!$P56,M2!$A:$C,Q$2,FALSE())),IF($N56=0,IF(ISERROR(VLOOKUP($P56,M1!$A:$C,Q$2,FALSE())),IF(ISERROR(VLOOKUP(DATA!$P56,M2!$A:$C,Q$2,FALSE())),"NOT PRESENT",VLOOKUP(DATA!$P56,M2!$A:$C,Q$2,FALSE())),VLOOKUP($P56,M1!$A:$C,Q$2,FALSE())),"SPECIFY METHOD")))</f>
        <v>Polycera tricolor</v>
      </c>
      <c r="R56" s="55" t="str">
        <f aca="false">IF($N56=1,IF(ISERROR(VLOOKUP($P56,M1!$A:$C,R$2,FALSE())),"NOT PRESENT",VLOOKUP($P56,M1!$A:$C,R$2,FALSE())),IF($N56=2,IF(ISERROR(VLOOKUP(DATA!$P56,M2!$A:$C,R$2,FALSE())),"NOT PRESENT",VLOOKUP(DATA!$P56,M2!$A:$C,R$2,FALSE())),IF($N56=0,IF(ISERROR(VLOOKUP($P56,M1!$A:$C,R$2,FALSE())),IF(ISERROR(VLOOKUP(DATA!$P56,M2!$A:$C,R$2,FALSE())),"NOT PRESENT",VLOOKUP(DATA!$P56,M2!$A:$C,R$2,FALSE())),VLOOKUP($P56,M1!$A:$C,R$2,FALSE())),"SPECIFY METHOD")))</f>
        <v>Tricolour nudibranch</v>
      </c>
      <c r="S56" s="60" t="n">
        <f aca="false">SUM(T56:AV56)</f>
        <v>1</v>
      </c>
      <c r="T56" s="56" t="n">
        <v>1</v>
      </c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</row>
    <row r="57" s="61" customFormat="true" ht="12.75" hidden="false" customHeight="true" outlineLevel="0" collapsed="false">
      <c r="A57" s="55" t="n">
        <f aca="false">MAX($A$1:$A56)+1</f>
        <v>55</v>
      </c>
      <c r="B57" s="56" t="str">
        <f aca="false">IF(ISERROR(B56),IF(ISERROR(B55),IF(ISERROR(B54),"BLANK",B54),B55),B56)</f>
        <v>Em Lim</v>
      </c>
      <c r="C57" s="56" t="str">
        <f aca="false">IF(ISERROR(C56),IF(ISERROR(C55),IF(ISERROR(C54),"BLANK",C54),C55),C56)</f>
        <v>Kieran Cox</v>
      </c>
      <c r="D57" s="56" t="str">
        <f aca="false">IF(ISERROR(D56),IF(ISERROR(D55),IF(ISERROR(D54),"BLANK",D54),D55),D56)</f>
        <v>KCCA20</v>
      </c>
      <c r="E57" s="55" t="str">
        <f aca="false">IF(ISERROR(VLOOKUP($D57,SITES!$A:$E,2,FALSE())),"",VLOOKUP($D57,SITES!$A:$E,2,FALSE()))</f>
        <v>Nanat Bay</v>
      </c>
      <c r="F57" s="57" t="n">
        <f aca="false">IF(ISERROR(VLOOKUP($D57,SITES!$A:$E,3,FALSE())),"",VLOOKUP($D57,SITES!$A:$E,3,FALSE()))</f>
        <v>48.880543</v>
      </c>
      <c r="G57" s="58" t="n">
        <f aca="false">IF(ISERROR(VLOOKUP($D57,SITES!$A:$E,4,FALSE())),"",VLOOKUP($D57,SITES!$A:$E,4,FALSE()))</f>
        <v>-125.076486</v>
      </c>
      <c r="H57" s="62" t="str">
        <f aca="false">IF(ISERROR(H56),IF(ISERROR(H55),IF(ISERROR(H54),"BLANK",H54),H55),H56)</f>
        <v>30/05/2023</v>
      </c>
      <c r="I57" s="56" t="n">
        <f aca="false">IF(ISERROR(I56),IF(ISERROR(I55),IF(ISERROR(I54),"BLANK",I54),I55),I56)</f>
        <v>2.5</v>
      </c>
      <c r="J57" s="56" t="n">
        <f aca="false">IF(ISERROR(J56),IF(ISERROR(J55),IF(ISERROR(J54),"BLANK",J54),J55),J56)</f>
        <v>260</v>
      </c>
      <c r="K57" s="59" t="n">
        <f aca="false">IF(ISERROR(K56),IF(ISERROR(K55),IF(ISERROR(K54),"BLANK",K54),K55),K56)</f>
        <v>0.390972222222222</v>
      </c>
      <c r="L57" s="56" t="str">
        <f aca="false">IF(ISERROR(L56),IF(ISERROR(L55),IF(ISERROR(L54),"BLANK",L54),L55),L56)</f>
        <v>EGL</v>
      </c>
      <c r="M57" s="56" t="n">
        <f aca="false">IF(ISERROR(M56),IF(ISERROR(M55),IF(ISERROR(M54),"BLANK",M54),M55),M56)</f>
        <v>5.5</v>
      </c>
      <c r="N57" s="56" t="n">
        <v>0</v>
      </c>
      <c r="O57" s="56" t="n">
        <f aca="false">IF(ISERROR(O56),IF(ISERROR(O55),IF(ISERROR(O54),"BLANK",O54),O55),O56)</f>
        <v>1</v>
      </c>
      <c r="P57" s="56" t="s">
        <v>168</v>
      </c>
      <c r="Q57" s="55" t="str">
        <f aca="false">IF($N57=1,IF(ISERROR(VLOOKUP($P57,M1!$A:$C,Q$2,FALSE())),"NOT PRESENT",VLOOKUP($P57,M1!$A:$C,Q$2,FALSE())),IF($N57=2,IF(ISERROR(VLOOKUP(DATA!$P57,M2!$A:$C,Q$2,FALSE())),"NOT PRESENT",VLOOKUP(DATA!$P57,M2!$A:$C,Q$2,FALSE())),IF($N57=0,IF(ISERROR(VLOOKUP($P57,M1!$A:$C,Q$2,FALSE())),IF(ISERROR(VLOOKUP(DATA!$P57,M2!$A:$C,Q$2,FALSE())),"NOT PRESENT",VLOOKUP(DATA!$P57,M2!$A:$C,Q$2,FALSE())),VLOOKUP($P57,M1!$A:$C,Q$2,FALSE())),"SPECIFY METHOD")))</f>
        <v>Debris - Zero</v>
      </c>
      <c r="R57" s="55" t="str">
        <f aca="false">IF($N57=1,IF(ISERROR(VLOOKUP($P57,M1!$A:$C,R$2,FALSE())),"NOT PRESENT",VLOOKUP($P57,M1!$A:$C,R$2,FALSE())),IF($N57=2,IF(ISERROR(VLOOKUP(DATA!$P57,M2!$A:$C,R$2,FALSE())),"NOT PRESENT",VLOOKUP(DATA!$P57,M2!$A:$C,R$2,FALSE())),IF($N57=0,IF(ISERROR(VLOOKUP($P57,M1!$A:$C,R$2,FALSE())),IF(ISERROR(VLOOKUP(DATA!$P57,M2!$A:$C,R$2,FALSE())),"NOT PRESENT",VLOOKUP(DATA!$P57,M2!$A:$C,R$2,FALSE())),VLOOKUP($P57,M1!$A:$C,R$2,FALSE())),"SPECIFY METHOD")))</f>
        <v>No Debris found</v>
      </c>
      <c r="S57" s="60" t="n">
        <f aca="false">SUM(T57:AV57)</f>
        <v>0</v>
      </c>
      <c r="T57" s="56" t="n">
        <v>0</v>
      </c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</row>
    <row r="58" s="61" customFormat="true" ht="12.75" hidden="false" customHeight="true" outlineLevel="0" collapsed="false">
      <c r="A58" s="55" t="n">
        <f aca="false">MAX($A$1:$A57)+1</f>
        <v>56</v>
      </c>
      <c r="B58" s="56" t="s">
        <v>169</v>
      </c>
      <c r="C58" s="56" t="s">
        <v>137</v>
      </c>
      <c r="D58" s="56" t="s">
        <v>17</v>
      </c>
      <c r="E58" s="55" t="str">
        <f aca="false">IF(ISERROR(VLOOKUP($D58,SITES!$A:$E,2,FALSE())),"",VLOOKUP($D58,SITES!$A:$E,2,FALSE()))</f>
        <v>Ed King East Inside</v>
      </c>
      <c r="F58" s="57" t="n">
        <f aca="false">IF(ISERROR(VLOOKUP($D58,SITES!$A:$E,3,FALSE())),"",VLOOKUP($D58,SITES!$A:$E,3,FALSE()))</f>
        <v>48.83608</v>
      </c>
      <c r="G58" s="58" t="n">
        <f aca="false">IF(ISERROR(VLOOKUP($D58,SITES!$A:$E,4,FALSE())),"",VLOOKUP($D58,SITES!$A:$E,4,FALSE()))</f>
        <v>-125.2131</v>
      </c>
      <c r="H58" s="62" t="s">
        <v>4</v>
      </c>
      <c r="I58" s="56" t="n">
        <v>2</v>
      </c>
      <c r="J58" s="56" t="n">
        <v>120</v>
      </c>
      <c r="K58" s="59" t="n">
        <v>0.430555555555556</v>
      </c>
      <c r="L58" s="56" t="s">
        <v>170</v>
      </c>
      <c r="M58" s="56" t="n">
        <v>2</v>
      </c>
      <c r="N58" s="56" t="n">
        <v>1</v>
      </c>
      <c r="O58" s="56" t="n">
        <v>1</v>
      </c>
      <c r="P58" s="56" t="s">
        <v>155</v>
      </c>
      <c r="Q58" s="55" t="str">
        <f aca="false">IF($N58=1,IF(ISERROR(VLOOKUP($P58,M1!$A:$C,Q$2,FALSE())),"NOT PRESENT",VLOOKUP($P58,M1!$A:$C,Q$2,FALSE())),IF($N58=2,IF(ISERROR(VLOOKUP(DATA!$P58,M2!$A:$C,Q$2,FALSE())),"NOT PRESENT",VLOOKUP(DATA!$P58,M2!$A:$C,Q$2,FALSE())),IF($N58=0,IF(ISERROR(VLOOKUP($P58,M1!$A:$C,Q$2,FALSE())),IF(ISERROR(VLOOKUP(DATA!$P58,M2!$A:$C,Q$2,FALSE())),"NOT PRESENT",VLOOKUP(DATA!$P58,M2!$A:$C,Q$2,FALSE())),VLOOKUP($P58,M1!$A:$C,Q$2,FALSE())),"SPECIFY METHOD")))</f>
        <v>Hexagrammos decagrammus</v>
      </c>
      <c r="R58" s="55" t="str">
        <f aca="false">IF($N58=1,IF(ISERROR(VLOOKUP($P58,M1!$A:$C,R$2,FALSE())),"NOT PRESENT",VLOOKUP($P58,M1!$A:$C,R$2,FALSE())),IF($N58=2,IF(ISERROR(VLOOKUP(DATA!$P58,M2!$A:$C,R$2,FALSE())),"NOT PRESENT",VLOOKUP(DATA!$P58,M2!$A:$C,R$2,FALSE())),IF($N58=0,IF(ISERROR(VLOOKUP($P58,M1!$A:$C,R$2,FALSE())),IF(ISERROR(VLOOKUP(DATA!$P58,M2!$A:$C,R$2,FALSE())),"NOT PRESENT",VLOOKUP(DATA!$P58,M2!$A:$C,R$2,FALSE())),VLOOKUP($P58,M1!$A:$C,R$2,FALSE())),"SPECIFY METHOD")))</f>
        <v>Kelp greenling</v>
      </c>
      <c r="S58" s="60" t="n">
        <f aca="false">SUM(T58:AV58)</f>
        <v>8</v>
      </c>
      <c r="T58" s="56" t="n">
        <v>0</v>
      </c>
      <c r="U58" s="56"/>
      <c r="V58" s="56"/>
      <c r="W58" s="56"/>
      <c r="X58" s="56"/>
      <c r="Y58" s="56"/>
      <c r="Z58" s="56"/>
      <c r="AA58" s="56"/>
      <c r="AB58" s="56" t="n">
        <v>3</v>
      </c>
      <c r="AC58" s="56" t="n">
        <v>3</v>
      </c>
      <c r="AD58" s="56" t="n">
        <v>2</v>
      </c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</row>
    <row r="59" s="61" customFormat="true" ht="12.75" hidden="false" customHeight="true" outlineLevel="0" collapsed="false">
      <c r="A59" s="55" t="n">
        <f aca="false">MAX($A$1:$A58)+1</f>
        <v>57</v>
      </c>
      <c r="B59" s="56" t="str">
        <f aca="false">IF(ISERROR(B58),IF(ISERROR(B57),IF(ISERROR(B56),"BLANK",B56),B57),B58)</f>
        <v>Claire Attridge</v>
      </c>
      <c r="C59" s="56" t="str">
        <f aca="false">IF(ISERROR(C58),IF(ISERROR(C57),IF(ISERROR(C56),"BLANK",C56),C57),C58)</f>
        <v>Kieran Cox</v>
      </c>
      <c r="D59" s="56" t="str">
        <f aca="false">IF(ISERROR(D58),IF(ISERROR(D57),IF(ISERROR(D56),"BLANK",D56),D57),D58)</f>
        <v>KCCA7</v>
      </c>
      <c r="E59" s="55" t="str">
        <f aca="false">IF(ISERROR(VLOOKUP($D59,SITES!$A:$E,2,FALSE())),"",VLOOKUP($D59,SITES!$A:$E,2,FALSE()))</f>
        <v>Ed King East Inside</v>
      </c>
      <c r="F59" s="57" t="n">
        <f aca="false">IF(ISERROR(VLOOKUP($D59,SITES!$A:$E,3,FALSE())),"",VLOOKUP($D59,SITES!$A:$E,3,FALSE()))</f>
        <v>48.83608</v>
      </c>
      <c r="G59" s="58" t="n">
        <f aca="false">IF(ISERROR(VLOOKUP($D59,SITES!$A:$E,4,FALSE())),"",VLOOKUP($D59,SITES!$A:$E,4,FALSE()))</f>
        <v>-125.2131</v>
      </c>
      <c r="H59" s="62" t="str">
        <f aca="false">IF(ISERROR(H58),IF(ISERROR(H57),IF(ISERROR(H56),"BLANK",H56),H57),H58)</f>
        <v>06/06/2023</v>
      </c>
      <c r="I59" s="56" t="n">
        <f aca="false">IF(ISERROR(I58),IF(ISERROR(I57),IF(ISERROR(I56),"BLANK",I56),I57),I58)</f>
        <v>2</v>
      </c>
      <c r="J59" s="56" t="n">
        <f aca="false">IF(ISERROR(J58),IF(ISERROR(J57),IF(ISERROR(J56),"BLANK",J56),J57),J58)</f>
        <v>120</v>
      </c>
      <c r="K59" s="59" t="n">
        <f aca="false">IF(ISERROR(K58),IF(ISERROR(K57),IF(ISERROR(K56),"BLANK",K56),K57),K58)</f>
        <v>0.430555555555556</v>
      </c>
      <c r="L59" s="56" t="str">
        <f aca="false">IF(ISERROR(L58),IF(ISERROR(L57),IF(ISERROR(L56),"BLANK",L56),L57),L58)</f>
        <v>KDC</v>
      </c>
      <c r="M59" s="56" t="n">
        <f aca="false">IF(ISERROR(M58),IF(ISERROR(M57),IF(ISERROR(M56),"BLANK",M56),M57),M58)</f>
        <v>2</v>
      </c>
      <c r="N59" s="56" t="n">
        <f aca="false">IF(ISERROR(N58),IF(ISERROR(N57),IF(ISERROR(N56),"BLANK",N56),N57),N58)</f>
        <v>1</v>
      </c>
      <c r="O59" s="56" t="n">
        <f aca="false">IF(ISERROR(O58),IF(ISERROR(O57),IF(ISERROR(O56),"BLANK",O56),O57),O58)</f>
        <v>1</v>
      </c>
      <c r="P59" s="56" t="s">
        <v>157</v>
      </c>
      <c r="Q59" s="55" t="str">
        <f aca="false">IF($N59=1,IF(ISERROR(VLOOKUP($P59,M1!$A:$C,Q$2,FALSE())),"NOT PRESENT",VLOOKUP($P59,M1!$A:$C,Q$2,FALSE())),IF($N59=2,IF(ISERROR(VLOOKUP(DATA!$P59,M2!$A:$C,Q$2,FALSE())),"NOT PRESENT",VLOOKUP(DATA!$P59,M2!$A:$C,Q$2,FALSE())),IF($N59=0,IF(ISERROR(VLOOKUP($P59,M1!$A:$C,Q$2,FALSE())),IF(ISERROR(VLOOKUP(DATA!$P59,M2!$A:$C,Q$2,FALSE())),"NOT PRESENT",VLOOKUP(DATA!$P59,M2!$A:$C,Q$2,FALSE())),VLOOKUP($P59,M1!$A:$C,Q$2,FALSE())),"SPECIFY METHOD")))</f>
        <v>Sebastes melanops</v>
      </c>
      <c r="R59" s="55" t="str">
        <f aca="false">IF($N59=1,IF(ISERROR(VLOOKUP($P59,M1!$A:$C,R$2,FALSE())),"NOT PRESENT",VLOOKUP($P59,M1!$A:$C,R$2,FALSE())),IF($N59=2,IF(ISERROR(VLOOKUP(DATA!$P59,M2!$A:$C,R$2,FALSE())),"NOT PRESENT",VLOOKUP(DATA!$P59,M2!$A:$C,R$2,FALSE())),IF($N59=0,IF(ISERROR(VLOOKUP($P59,M1!$A:$C,R$2,FALSE())),IF(ISERROR(VLOOKUP(DATA!$P59,M2!$A:$C,R$2,FALSE())),"NOT PRESENT",VLOOKUP(DATA!$P59,M2!$A:$C,R$2,FALSE())),VLOOKUP($P59,M1!$A:$C,R$2,FALSE())),"SPECIFY METHOD")))</f>
        <v>Black rockfish</v>
      </c>
      <c r="S59" s="60" t="n">
        <f aca="false">SUM(T59:AV59)</f>
        <v>4</v>
      </c>
      <c r="T59" s="56" t="n">
        <v>0</v>
      </c>
      <c r="U59" s="56"/>
      <c r="V59" s="56"/>
      <c r="W59" s="56"/>
      <c r="X59" s="56"/>
      <c r="Y59" s="56"/>
      <c r="Z59" s="56" t="n">
        <v>3</v>
      </c>
      <c r="AA59" s="56" t="n">
        <v>1</v>
      </c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</row>
    <row r="60" s="61" customFormat="true" ht="12.75" hidden="false" customHeight="true" outlineLevel="0" collapsed="false">
      <c r="A60" s="55" t="n">
        <f aca="false">MAX($A$1:$A59)+1</f>
        <v>58</v>
      </c>
      <c r="B60" s="56" t="str">
        <f aca="false">IF(ISERROR(B59),IF(ISERROR(B58),IF(ISERROR(B57),"BLANK",B57),B58),B59)</f>
        <v>Claire Attridge</v>
      </c>
      <c r="C60" s="56" t="str">
        <f aca="false">IF(ISERROR(C59),IF(ISERROR(C58),IF(ISERROR(C57),"BLANK",C57),C58),C59)</f>
        <v>Kieran Cox</v>
      </c>
      <c r="D60" s="56" t="str">
        <f aca="false">IF(ISERROR(D59),IF(ISERROR(D58),IF(ISERROR(D57),"BLANK",D57),D58),D59)</f>
        <v>KCCA7</v>
      </c>
      <c r="E60" s="55" t="str">
        <f aca="false">IF(ISERROR(VLOOKUP($D60,SITES!$A:$E,2,FALSE())),"",VLOOKUP($D60,SITES!$A:$E,2,FALSE()))</f>
        <v>Ed King East Inside</v>
      </c>
      <c r="F60" s="57" t="n">
        <f aca="false">IF(ISERROR(VLOOKUP($D60,SITES!$A:$E,3,FALSE())),"",VLOOKUP($D60,SITES!$A:$E,3,FALSE()))</f>
        <v>48.83608</v>
      </c>
      <c r="G60" s="58" t="n">
        <f aca="false">IF(ISERROR(VLOOKUP($D60,SITES!$A:$E,4,FALSE())),"",VLOOKUP($D60,SITES!$A:$E,4,FALSE()))</f>
        <v>-125.2131</v>
      </c>
      <c r="H60" s="62" t="str">
        <f aca="false">IF(ISERROR(H59),IF(ISERROR(H58),IF(ISERROR(H57),"BLANK",H57),H58),H59)</f>
        <v>06/06/2023</v>
      </c>
      <c r="I60" s="56" t="n">
        <f aca="false">IF(ISERROR(I59),IF(ISERROR(I58),IF(ISERROR(I57),"BLANK",I57),I58),I59)</f>
        <v>2</v>
      </c>
      <c r="J60" s="56" t="n">
        <f aca="false">IF(ISERROR(J59),IF(ISERROR(J58),IF(ISERROR(J57),"BLANK",J57),J58),J59)</f>
        <v>120</v>
      </c>
      <c r="K60" s="59" t="n">
        <f aca="false">IF(ISERROR(K59),IF(ISERROR(K58),IF(ISERROR(K57),"BLANK",K57),K58),K59)</f>
        <v>0.430555555555556</v>
      </c>
      <c r="L60" s="56" t="str">
        <f aca="false">IF(ISERROR(L59),IF(ISERROR(L58),IF(ISERROR(L57),"BLANK",L57),L58),L59)</f>
        <v>KDC</v>
      </c>
      <c r="M60" s="56" t="n">
        <f aca="false">IF(ISERROR(M59),IF(ISERROR(M58),IF(ISERROR(M57),"BLANK",M57),M58),M59)</f>
        <v>2</v>
      </c>
      <c r="N60" s="56" t="n">
        <f aca="false">IF(ISERROR(N59),IF(ISERROR(N58),IF(ISERROR(N57),"BLANK",N57),N58),N59)</f>
        <v>1</v>
      </c>
      <c r="O60" s="56" t="n">
        <f aca="false">IF(ISERROR(O59),IF(ISERROR(O58),IF(ISERROR(O57),"BLANK",O57),O58),O59)</f>
        <v>1</v>
      </c>
      <c r="P60" s="56" t="s">
        <v>171</v>
      </c>
      <c r="Q60" s="55" t="str">
        <f aca="false">IF($N60=1,IF(ISERROR(VLOOKUP($P60,M1!$A:$C,Q$2,FALSE())),"NOT PRESENT",VLOOKUP($P60,M1!$A:$C,Q$2,FALSE())),IF($N60=2,IF(ISERROR(VLOOKUP(DATA!$P60,M2!$A:$C,Q$2,FALSE())),"NOT PRESENT",VLOOKUP(DATA!$P60,M2!$A:$C,Q$2,FALSE())),IF($N60=0,IF(ISERROR(VLOOKUP($P60,M1!$A:$C,Q$2,FALSE())),IF(ISERROR(VLOOKUP(DATA!$P60,M2!$A:$C,Q$2,FALSE())),"NOT PRESENT",VLOOKUP(DATA!$P60,M2!$A:$C,Q$2,FALSE())),VLOOKUP($P60,M1!$A:$C,Q$2,FALSE())),"SPECIFY METHOD")))</f>
        <v>Rhacochilus vacca</v>
      </c>
      <c r="R60" s="55" t="str">
        <f aca="false">IF($N60=1,IF(ISERROR(VLOOKUP($P60,M1!$A:$C,R$2,FALSE())),"NOT PRESENT",VLOOKUP($P60,M1!$A:$C,R$2,FALSE())),IF($N60=2,IF(ISERROR(VLOOKUP(DATA!$P60,M2!$A:$C,R$2,FALSE())),"NOT PRESENT",VLOOKUP(DATA!$P60,M2!$A:$C,R$2,FALSE())),IF($N60=0,IF(ISERROR(VLOOKUP($P60,M1!$A:$C,R$2,FALSE())),IF(ISERROR(VLOOKUP(DATA!$P60,M2!$A:$C,R$2,FALSE())),"NOT PRESENT",VLOOKUP(DATA!$P60,M2!$A:$C,R$2,FALSE())),VLOOKUP($P60,M1!$A:$C,R$2,FALSE())),"SPECIFY METHOD")))</f>
        <v>Pile perch</v>
      </c>
      <c r="S60" s="60" t="n">
        <f aca="false">SUM(T60:AV60)</f>
        <v>4</v>
      </c>
      <c r="T60" s="56" t="n">
        <v>0</v>
      </c>
      <c r="U60" s="56"/>
      <c r="V60" s="56"/>
      <c r="W60" s="56"/>
      <c r="X60" s="56"/>
      <c r="Y60" s="56"/>
      <c r="Z60" s="56" t="n">
        <v>3</v>
      </c>
      <c r="AA60" s="56" t="n">
        <v>1</v>
      </c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</row>
    <row r="61" s="61" customFormat="true" ht="12.75" hidden="false" customHeight="true" outlineLevel="0" collapsed="false">
      <c r="A61" s="55" t="n">
        <f aca="false">MAX($A$1:$A60)+1</f>
        <v>59</v>
      </c>
      <c r="B61" s="56" t="str">
        <f aca="false">IF(ISERROR(B60),IF(ISERROR(B59),IF(ISERROR(B58),"BLANK",B58),B59),B60)</f>
        <v>Claire Attridge</v>
      </c>
      <c r="C61" s="56" t="str">
        <f aca="false">IF(ISERROR(C60),IF(ISERROR(C59),IF(ISERROR(C58),"BLANK",C58),C59),C60)</f>
        <v>Kieran Cox</v>
      </c>
      <c r="D61" s="56" t="str">
        <f aca="false">IF(ISERROR(D60),IF(ISERROR(D59),IF(ISERROR(D58),"BLANK",D58),D59),D60)</f>
        <v>KCCA7</v>
      </c>
      <c r="E61" s="55" t="str">
        <f aca="false">IF(ISERROR(VLOOKUP($D61,SITES!$A:$E,2,FALSE())),"",VLOOKUP($D61,SITES!$A:$E,2,FALSE()))</f>
        <v>Ed King East Inside</v>
      </c>
      <c r="F61" s="57" t="n">
        <f aca="false">IF(ISERROR(VLOOKUP($D61,SITES!$A:$E,3,FALSE())),"",VLOOKUP($D61,SITES!$A:$E,3,FALSE()))</f>
        <v>48.83608</v>
      </c>
      <c r="G61" s="58" t="n">
        <f aca="false">IF(ISERROR(VLOOKUP($D61,SITES!$A:$E,4,FALSE())),"",VLOOKUP($D61,SITES!$A:$E,4,FALSE()))</f>
        <v>-125.2131</v>
      </c>
      <c r="H61" s="62" t="str">
        <f aca="false">IF(ISERROR(H60),IF(ISERROR(H59),IF(ISERROR(H58),"BLANK",H58),H59),H60)</f>
        <v>06/06/2023</v>
      </c>
      <c r="I61" s="56" t="n">
        <f aca="false">IF(ISERROR(I60),IF(ISERROR(I59),IF(ISERROR(I58),"BLANK",I58),I59),I60)</f>
        <v>2</v>
      </c>
      <c r="J61" s="56" t="n">
        <f aca="false">IF(ISERROR(J60),IF(ISERROR(J59),IF(ISERROR(J58),"BLANK",J58),J59),J60)</f>
        <v>120</v>
      </c>
      <c r="K61" s="59" t="n">
        <f aca="false">IF(ISERROR(K60),IF(ISERROR(K59),IF(ISERROR(K58),"BLANK",K58),K59),K60)</f>
        <v>0.430555555555556</v>
      </c>
      <c r="L61" s="56" t="str">
        <f aca="false">IF(ISERROR(L60),IF(ISERROR(L59),IF(ISERROR(L58),"BLANK",L58),L59),L60)</f>
        <v>KDC</v>
      </c>
      <c r="M61" s="56" t="n">
        <f aca="false">IF(ISERROR(M60),IF(ISERROR(M59),IF(ISERROR(M58),"BLANK",M58),M59),M60)</f>
        <v>2</v>
      </c>
      <c r="N61" s="56" t="n">
        <f aca="false">IF(ISERROR(N60),IF(ISERROR(N59),IF(ISERROR(N58),"BLANK",N58),N59),N60)</f>
        <v>1</v>
      </c>
      <c r="O61" s="56" t="n">
        <f aca="false">IF(ISERROR(O60),IF(ISERROR(O59),IF(ISERROR(O58),"BLANK",O58),O59),O60)</f>
        <v>1</v>
      </c>
      <c r="P61" s="56" t="s">
        <v>158</v>
      </c>
      <c r="Q61" s="55" t="str">
        <f aca="false">IF($N61=1,IF(ISERROR(VLOOKUP($P61,M1!$A:$C,Q$2,FALSE())),"NOT PRESENT",VLOOKUP($P61,M1!$A:$C,Q$2,FALSE())),IF($N61=2,IF(ISERROR(VLOOKUP(DATA!$P61,M2!$A:$C,Q$2,FALSE())),"NOT PRESENT",VLOOKUP(DATA!$P61,M2!$A:$C,Q$2,FALSE())),IF($N61=0,IF(ISERROR(VLOOKUP($P61,M1!$A:$C,Q$2,FALSE())),IF(ISERROR(VLOOKUP(DATA!$P61,M2!$A:$C,Q$2,FALSE())),"NOT PRESENT",VLOOKUP(DATA!$P61,M2!$A:$C,Q$2,FALSE())),VLOOKUP($P61,M1!$A:$C,Q$2,FALSE())),"SPECIFY METHOD")))</f>
        <v>Hemilepidotus hemilepidotus</v>
      </c>
      <c r="R61" s="55" t="str">
        <f aca="false">IF($N61=1,IF(ISERROR(VLOOKUP($P61,M1!$A:$C,R$2,FALSE())),"NOT PRESENT",VLOOKUP($P61,M1!$A:$C,R$2,FALSE())),IF($N61=2,IF(ISERROR(VLOOKUP(DATA!$P61,M2!$A:$C,R$2,FALSE())),"NOT PRESENT",VLOOKUP(DATA!$P61,M2!$A:$C,R$2,FALSE())),IF($N61=0,IF(ISERROR(VLOOKUP($P61,M1!$A:$C,R$2,FALSE())),IF(ISERROR(VLOOKUP(DATA!$P61,M2!$A:$C,R$2,FALSE())),"NOT PRESENT",VLOOKUP(DATA!$P61,M2!$A:$C,R$2,FALSE())),VLOOKUP($P61,M1!$A:$C,R$2,FALSE())),"SPECIFY METHOD")))</f>
        <v>Red Irish lord</v>
      </c>
      <c r="S61" s="60" t="n">
        <f aca="false">SUM(T61:AV61)</f>
        <v>1</v>
      </c>
      <c r="T61" s="56" t="n">
        <v>0</v>
      </c>
      <c r="U61" s="56"/>
      <c r="V61" s="56"/>
      <c r="W61" s="56"/>
      <c r="X61" s="56"/>
      <c r="Y61" s="56"/>
      <c r="Z61" s="56"/>
      <c r="AA61" s="56"/>
      <c r="AB61" s="56"/>
      <c r="AC61" s="56" t="n">
        <v>1</v>
      </c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</row>
    <row r="62" s="61" customFormat="true" ht="12.75" hidden="false" customHeight="true" outlineLevel="0" collapsed="false">
      <c r="A62" s="55" t="n">
        <f aca="false">MAX($A$1:$A61)+1</f>
        <v>60</v>
      </c>
      <c r="B62" s="56" t="str">
        <f aca="false">IF(ISERROR(B61),IF(ISERROR(B60),IF(ISERROR(B59),"BLANK",B59),B60),B61)</f>
        <v>Claire Attridge</v>
      </c>
      <c r="C62" s="56" t="str">
        <f aca="false">IF(ISERROR(C61),IF(ISERROR(C60),IF(ISERROR(C59),"BLANK",C59),C60),C61)</f>
        <v>Kieran Cox</v>
      </c>
      <c r="D62" s="56" t="str">
        <f aca="false">IF(ISERROR(D61),IF(ISERROR(D60),IF(ISERROR(D59),"BLANK",D59),D60),D61)</f>
        <v>KCCA7</v>
      </c>
      <c r="E62" s="55" t="str">
        <f aca="false">IF(ISERROR(VLOOKUP($D62,SITES!$A:$E,2,FALSE())),"",VLOOKUP($D62,SITES!$A:$E,2,FALSE()))</f>
        <v>Ed King East Inside</v>
      </c>
      <c r="F62" s="57" t="n">
        <f aca="false">IF(ISERROR(VLOOKUP($D62,SITES!$A:$E,3,FALSE())),"",VLOOKUP($D62,SITES!$A:$E,3,FALSE()))</f>
        <v>48.83608</v>
      </c>
      <c r="G62" s="58" t="n">
        <f aca="false">IF(ISERROR(VLOOKUP($D62,SITES!$A:$E,4,FALSE())),"",VLOOKUP($D62,SITES!$A:$E,4,FALSE()))</f>
        <v>-125.2131</v>
      </c>
      <c r="H62" s="62" t="str">
        <f aca="false">IF(ISERROR(H61),IF(ISERROR(H60),IF(ISERROR(H59),"BLANK",H59),H60),H61)</f>
        <v>06/06/2023</v>
      </c>
      <c r="I62" s="56" t="n">
        <f aca="false">IF(ISERROR(I61),IF(ISERROR(I60),IF(ISERROR(I59),"BLANK",I59),I60),I61)</f>
        <v>2</v>
      </c>
      <c r="J62" s="56" t="n">
        <f aca="false">IF(ISERROR(J61),IF(ISERROR(J60),IF(ISERROR(J59),"BLANK",J59),J60),J61)</f>
        <v>120</v>
      </c>
      <c r="K62" s="59" t="n">
        <f aca="false">IF(ISERROR(K61),IF(ISERROR(K60),IF(ISERROR(K59),"BLANK",K59),K60),K61)</f>
        <v>0.430555555555556</v>
      </c>
      <c r="L62" s="56" t="str">
        <f aca="false">IF(ISERROR(L61),IF(ISERROR(L60),IF(ISERROR(L59),"BLANK",L59),L60),L61)</f>
        <v>KDC</v>
      </c>
      <c r="M62" s="56" t="n">
        <f aca="false">IF(ISERROR(M61),IF(ISERROR(M60),IF(ISERROR(M59),"BLANK",M59),M60),M61)</f>
        <v>2</v>
      </c>
      <c r="N62" s="56" t="n">
        <v>2</v>
      </c>
      <c r="O62" s="56" t="n">
        <f aca="false">IF(ISERROR(O61),IF(ISERROR(O60),IF(ISERROR(O59),"BLANK",O59),O60),O61)</f>
        <v>1</v>
      </c>
      <c r="P62" s="56" t="s">
        <v>147</v>
      </c>
      <c r="Q62" s="55" t="str">
        <f aca="false">IF($N62=1,IF(ISERROR(VLOOKUP($P62,M1!$A:$C,Q$2,FALSE())),"NOT PRESENT",VLOOKUP($P62,M1!$A:$C,Q$2,FALSE())),IF($N62=2,IF(ISERROR(VLOOKUP(DATA!$P62,M2!$A:$C,Q$2,FALSE())),"NOT PRESENT",VLOOKUP(DATA!$P62,M2!$A:$C,Q$2,FALSE())),IF($N62=0,IF(ISERROR(VLOOKUP($P62,M1!$A:$C,Q$2,FALSE())),IF(ISERROR(VLOOKUP(DATA!$P62,M2!$A:$C,Q$2,FALSE())),"NOT PRESENT",VLOOKUP(DATA!$P62,M2!$A:$C,Q$2,FALSE())),VLOOKUP($P62,M1!$A:$C,Q$2,FALSE())),"SPECIFY METHOD")))</f>
        <v>Orthasterias koehleri</v>
      </c>
      <c r="R62" s="55" t="str">
        <f aca="false">IF($N62=1,IF(ISERROR(VLOOKUP($P62,M1!$A:$C,R$2,FALSE())),"NOT PRESENT",VLOOKUP($P62,M1!$A:$C,R$2,FALSE())),IF($N62=2,IF(ISERROR(VLOOKUP(DATA!$P62,M2!$A:$C,R$2,FALSE())),"NOT PRESENT",VLOOKUP(DATA!$P62,M2!$A:$C,R$2,FALSE())),IF($N62=0,IF(ISERROR(VLOOKUP($P62,M1!$A:$C,R$2,FALSE())),IF(ISERROR(VLOOKUP(DATA!$P62,M2!$A:$C,R$2,FALSE())),"NOT PRESENT",VLOOKUP(DATA!$P62,M2!$A:$C,R$2,FALSE())),VLOOKUP($P62,M1!$A:$C,R$2,FALSE())),"SPECIFY METHOD")))</f>
        <v>Rainbow star</v>
      </c>
      <c r="S62" s="60" t="n">
        <f aca="false">SUM(T62:AV62)</f>
        <v>10</v>
      </c>
      <c r="T62" s="56" t="n">
        <v>10</v>
      </c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</row>
    <row r="63" s="61" customFormat="true" ht="12.75" hidden="false" customHeight="true" outlineLevel="0" collapsed="false">
      <c r="A63" s="55" t="n">
        <f aca="false">MAX($A$1:$A62)+1</f>
        <v>61</v>
      </c>
      <c r="B63" s="56" t="str">
        <f aca="false">IF(ISERROR(B62),IF(ISERROR(B61),IF(ISERROR(B60),"BLANK",B60),B61),B62)</f>
        <v>Claire Attridge</v>
      </c>
      <c r="C63" s="56" t="str">
        <f aca="false">IF(ISERROR(C62),IF(ISERROR(C61),IF(ISERROR(C60),"BLANK",C60),C61),C62)</f>
        <v>Kieran Cox</v>
      </c>
      <c r="D63" s="56" t="str">
        <f aca="false">IF(ISERROR(D62),IF(ISERROR(D61),IF(ISERROR(D60),"BLANK",D60),D61),D62)</f>
        <v>KCCA7</v>
      </c>
      <c r="E63" s="55" t="str">
        <f aca="false">IF(ISERROR(VLOOKUP($D63,SITES!$A:$E,2,FALSE())),"",VLOOKUP($D63,SITES!$A:$E,2,FALSE()))</f>
        <v>Ed King East Inside</v>
      </c>
      <c r="F63" s="57" t="n">
        <f aca="false">IF(ISERROR(VLOOKUP($D63,SITES!$A:$E,3,FALSE())),"",VLOOKUP($D63,SITES!$A:$E,3,FALSE()))</f>
        <v>48.83608</v>
      </c>
      <c r="G63" s="58" t="n">
        <f aca="false">IF(ISERROR(VLOOKUP($D63,SITES!$A:$E,4,FALSE())),"",VLOOKUP($D63,SITES!$A:$E,4,FALSE()))</f>
        <v>-125.2131</v>
      </c>
      <c r="H63" s="62" t="str">
        <f aca="false">IF(ISERROR(H62),IF(ISERROR(H61),IF(ISERROR(H60),"BLANK",H60),H61),H62)</f>
        <v>06/06/2023</v>
      </c>
      <c r="I63" s="56" t="n">
        <f aca="false">IF(ISERROR(I62),IF(ISERROR(I61),IF(ISERROR(I60),"BLANK",I60),I61),I62)</f>
        <v>2</v>
      </c>
      <c r="J63" s="56" t="n">
        <f aca="false">IF(ISERROR(J62),IF(ISERROR(J61),IF(ISERROR(J60),"BLANK",J60),J61),J62)</f>
        <v>120</v>
      </c>
      <c r="K63" s="59" t="n">
        <f aca="false">IF(ISERROR(K62),IF(ISERROR(K61),IF(ISERROR(K60),"BLANK",K60),K61),K62)</f>
        <v>0.430555555555556</v>
      </c>
      <c r="L63" s="56" t="str">
        <f aca="false">IF(ISERROR(L62),IF(ISERROR(L61),IF(ISERROR(L60),"BLANK",L60),L61),L62)</f>
        <v>KDC</v>
      </c>
      <c r="M63" s="56" t="n">
        <f aca="false">IF(ISERROR(M62),IF(ISERROR(M61),IF(ISERROR(M60),"BLANK",M60),M61),M62)</f>
        <v>2</v>
      </c>
      <c r="N63" s="56" t="n">
        <f aca="false">IF(ISERROR(N62),IF(ISERROR(N61),IF(ISERROR(N60),"BLANK",N60),N61),N62)</f>
        <v>2</v>
      </c>
      <c r="O63" s="56" t="n">
        <f aca="false">IF(ISERROR(O62),IF(ISERROR(O61),IF(ISERROR(O60),"BLANK",O60),O61),O62)</f>
        <v>1</v>
      </c>
      <c r="P63" s="56" t="s">
        <v>146</v>
      </c>
      <c r="Q63" s="55" t="str">
        <f aca="false">IF($N63=1,IF(ISERROR(VLOOKUP($P63,M1!$A:$C,Q$2,FALSE())),"NOT PRESENT",VLOOKUP($P63,M1!$A:$C,Q$2,FALSE())),IF($N63=2,IF(ISERROR(VLOOKUP(DATA!$P63,M2!$A:$C,Q$2,FALSE())),"NOT PRESENT",VLOOKUP(DATA!$P63,M2!$A:$C,Q$2,FALSE())),IF($N63=0,IF(ISERROR(VLOOKUP($P63,M1!$A:$C,Q$2,FALSE())),IF(ISERROR(VLOOKUP(DATA!$P63,M2!$A:$C,Q$2,FALSE())),"NOT PRESENT",VLOOKUP(DATA!$P63,M2!$A:$C,Q$2,FALSE())),VLOOKUP($P63,M1!$A:$C,Q$2,FALSE())),"SPECIFY METHOD")))</f>
        <v>Mesocentrotus franciscanus</v>
      </c>
      <c r="R63" s="55" t="str">
        <f aca="false">IF($N63=1,IF(ISERROR(VLOOKUP($P63,M1!$A:$C,R$2,FALSE())),"NOT PRESENT",VLOOKUP($P63,M1!$A:$C,R$2,FALSE())),IF($N63=2,IF(ISERROR(VLOOKUP(DATA!$P63,M2!$A:$C,R$2,FALSE())),"NOT PRESENT",VLOOKUP(DATA!$P63,M2!$A:$C,R$2,FALSE())),IF($N63=0,IF(ISERROR(VLOOKUP($P63,M1!$A:$C,R$2,FALSE())),IF(ISERROR(VLOOKUP(DATA!$P63,M2!$A:$C,R$2,FALSE())),"NOT PRESENT",VLOOKUP(DATA!$P63,M2!$A:$C,R$2,FALSE())),VLOOKUP($P63,M1!$A:$C,R$2,FALSE())),"SPECIFY METHOD")))</f>
        <v>Red sea urchin</v>
      </c>
      <c r="S63" s="60" t="n">
        <f aca="false">SUM(T63:AV63)</f>
        <v>133</v>
      </c>
      <c r="T63" s="56" t="n">
        <v>133</v>
      </c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</row>
    <row r="64" s="61" customFormat="true" ht="12.75" hidden="false" customHeight="true" outlineLevel="0" collapsed="false">
      <c r="A64" s="55" t="n">
        <f aca="false">MAX($A$1:$A63)+1</f>
        <v>62</v>
      </c>
      <c r="B64" s="56" t="str">
        <f aca="false">IF(ISERROR(B63),IF(ISERROR(B62),IF(ISERROR(B61),"BLANK",B61),B62),B63)</f>
        <v>Claire Attridge</v>
      </c>
      <c r="C64" s="56" t="str">
        <f aca="false">IF(ISERROR(C63),IF(ISERROR(C62),IF(ISERROR(C61),"BLANK",C61),C62),C63)</f>
        <v>Kieran Cox</v>
      </c>
      <c r="D64" s="56" t="str">
        <f aca="false">IF(ISERROR(D63),IF(ISERROR(D62),IF(ISERROR(D61),"BLANK",D61),D62),D63)</f>
        <v>KCCA7</v>
      </c>
      <c r="E64" s="55" t="str">
        <f aca="false">IF(ISERROR(VLOOKUP($D64,SITES!$A:$E,2,FALSE())),"",VLOOKUP($D64,SITES!$A:$E,2,FALSE()))</f>
        <v>Ed King East Inside</v>
      </c>
      <c r="F64" s="57" t="n">
        <f aca="false">IF(ISERROR(VLOOKUP($D64,SITES!$A:$E,3,FALSE())),"",VLOOKUP($D64,SITES!$A:$E,3,FALSE()))</f>
        <v>48.83608</v>
      </c>
      <c r="G64" s="58" t="n">
        <f aca="false">IF(ISERROR(VLOOKUP($D64,SITES!$A:$E,4,FALSE())),"",VLOOKUP($D64,SITES!$A:$E,4,FALSE()))</f>
        <v>-125.2131</v>
      </c>
      <c r="H64" s="62" t="str">
        <f aca="false">IF(ISERROR(H63),IF(ISERROR(H62),IF(ISERROR(H61),"BLANK",H61),H62),H63)</f>
        <v>06/06/2023</v>
      </c>
      <c r="I64" s="56" t="n">
        <f aca="false">IF(ISERROR(I63),IF(ISERROR(I62),IF(ISERROR(I61),"BLANK",I61),I62),I63)</f>
        <v>2</v>
      </c>
      <c r="J64" s="56" t="n">
        <f aca="false">IF(ISERROR(J63),IF(ISERROR(J62),IF(ISERROR(J61),"BLANK",J61),J62),J63)</f>
        <v>120</v>
      </c>
      <c r="K64" s="59" t="n">
        <f aca="false">IF(ISERROR(K63),IF(ISERROR(K62),IF(ISERROR(K61),"BLANK",K61),K62),K63)</f>
        <v>0.430555555555556</v>
      </c>
      <c r="L64" s="56" t="str">
        <f aca="false">IF(ISERROR(L63),IF(ISERROR(L62),IF(ISERROR(L61),"BLANK",L61),L62),L63)</f>
        <v>KDC</v>
      </c>
      <c r="M64" s="56" t="n">
        <f aca="false">IF(ISERROR(M63),IF(ISERROR(M62),IF(ISERROR(M61),"BLANK",M61),M62),M63)</f>
        <v>2</v>
      </c>
      <c r="N64" s="56" t="n">
        <f aca="false">IF(ISERROR(N63),IF(ISERROR(N62),IF(ISERROR(N61),"BLANK",N61),N62),N63)</f>
        <v>2</v>
      </c>
      <c r="O64" s="56" t="n">
        <f aca="false">IF(ISERROR(O63),IF(ISERROR(O62),IF(ISERROR(O61),"BLANK",O61),O62),O63)</f>
        <v>1</v>
      </c>
      <c r="P64" s="56" t="s">
        <v>144</v>
      </c>
      <c r="Q64" s="55" t="str">
        <f aca="false">IF($N64=1,IF(ISERROR(VLOOKUP($P64,M1!$A:$C,Q$2,FALSE())),"NOT PRESENT",VLOOKUP($P64,M1!$A:$C,Q$2,FALSE())),IF($N64=2,IF(ISERROR(VLOOKUP(DATA!$P64,M2!$A:$C,Q$2,FALSE())),"NOT PRESENT",VLOOKUP(DATA!$P64,M2!$A:$C,Q$2,FALSE())),IF($N64=0,IF(ISERROR(VLOOKUP($P64,M1!$A:$C,Q$2,FALSE())),IF(ISERROR(VLOOKUP(DATA!$P64,M2!$A:$C,Q$2,FALSE())),"NOT PRESENT",VLOOKUP(DATA!$P64,M2!$A:$C,Q$2,FALSE())),VLOOKUP($P64,M1!$A:$C,Q$2,FALSE())),"SPECIFY METHOD")))</f>
        <v>Pomaulax gibberosus</v>
      </c>
      <c r="R64" s="55" t="str">
        <f aca="false">IF($N64=1,IF(ISERROR(VLOOKUP($P64,M1!$A:$C,R$2,FALSE())),"NOT PRESENT",VLOOKUP($P64,M1!$A:$C,R$2,FALSE())),IF($N64=2,IF(ISERROR(VLOOKUP(DATA!$P64,M2!$A:$C,R$2,FALSE())),"NOT PRESENT",VLOOKUP(DATA!$P64,M2!$A:$C,R$2,FALSE())),IF($N64=0,IF(ISERROR(VLOOKUP($P64,M1!$A:$C,R$2,FALSE())),IF(ISERROR(VLOOKUP(DATA!$P64,M2!$A:$C,R$2,FALSE())),"NOT PRESENT",VLOOKUP(DATA!$P64,M2!$A:$C,R$2,FALSE())),VLOOKUP($P64,M1!$A:$C,R$2,FALSE())),"SPECIFY METHOD")))</f>
        <v>Red turban shell</v>
      </c>
      <c r="S64" s="60" t="n">
        <f aca="false">SUM(T64:AV64)</f>
        <v>14</v>
      </c>
      <c r="T64" s="56" t="n">
        <v>14</v>
      </c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</row>
    <row r="65" s="61" customFormat="true" ht="12.75" hidden="false" customHeight="true" outlineLevel="0" collapsed="false">
      <c r="A65" s="55" t="n">
        <f aca="false">MAX($A$1:$A64)+1</f>
        <v>63</v>
      </c>
      <c r="B65" s="56" t="str">
        <f aca="false">IF(ISERROR(B64),IF(ISERROR(B63),IF(ISERROR(B62),"BLANK",B62),B63),B64)</f>
        <v>Claire Attridge</v>
      </c>
      <c r="C65" s="56" t="str">
        <f aca="false">IF(ISERROR(C64),IF(ISERROR(C63),IF(ISERROR(C62),"BLANK",C62),C63),C64)</f>
        <v>Kieran Cox</v>
      </c>
      <c r="D65" s="56" t="str">
        <f aca="false">IF(ISERROR(D64),IF(ISERROR(D63),IF(ISERROR(D62),"BLANK",D62),D63),D64)</f>
        <v>KCCA7</v>
      </c>
      <c r="E65" s="55" t="str">
        <f aca="false">IF(ISERROR(VLOOKUP($D65,SITES!$A:$E,2,FALSE())),"",VLOOKUP($D65,SITES!$A:$E,2,FALSE()))</f>
        <v>Ed King East Inside</v>
      </c>
      <c r="F65" s="57" t="n">
        <f aca="false">IF(ISERROR(VLOOKUP($D65,SITES!$A:$E,3,FALSE())),"",VLOOKUP($D65,SITES!$A:$E,3,FALSE()))</f>
        <v>48.83608</v>
      </c>
      <c r="G65" s="58" t="n">
        <f aca="false">IF(ISERROR(VLOOKUP($D65,SITES!$A:$E,4,FALSE())),"",VLOOKUP($D65,SITES!$A:$E,4,FALSE()))</f>
        <v>-125.2131</v>
      </c>
      <c r="H65" s="62" t="str">
        <f aca="false">IF(ISERROR(H64),IF(ISERROR(H63),IF(ISERROR(H62),"BLANK",H62),H63),H64)</f>
        <v>06/06/2023</v>
      </c>
      <c r="I65" s="56" t="n">
        <f aca="false">IF(ISERROR(I64),IF(ISERROR(I63),IF(ISERROR(I62),"BLANK",I62),I63),I64)</f>
        <v>2</v>
      </c>
      <c r="J65" s="56" t="n">
        <f aca="false">IF(ISERROR(J64),IF(ISERROR(J63),IF(ISERROR(J62),"BLANK",J62),J63),J64)</f>
        <v>120</v>
      </c>
      <c r="K65" s="59" t="n">
        <f aca="false">IF(ISERROR(K64),IF(ISERROR(K63),IF(ISERROR(K62),"BLANK",K62),K63),K64)</f>
        <v>0.430555555555556</v>
      </c>
      <c r="L65" s="56" t="str">
        <f aca="false">IF(ISERROR(L64),IF(ISERROR(L63),IF(ISERROR(L62),"BLANK",L62),L63),L64)</f>
        <v>KDC</v>
      </c>
      <c r="M65" s="56" t="n">
        <f aca="false">IF(ISERROR(M64),IF(ISERROR(M63),IF(ISERROR(M62),"BLANK",M62),M63),M64)</f>
        <v>2</v>
      </c>
      <c r="N65" s="56" t="n">
        <f aca="false">IF(ISERROR(N64),IF(ISERROR(N63),IF(ISERROR(N62),"BLANK",N62),N63),N64)</f>
        <v>2</v>
      </c>
      <c r="O65" s="56" t="n">
        <f aca="false">IF(ISERROR(O64),IF(ISERROR(O63),IF(ISERROR(O62),"BLANK",O62),O63),O64)</f>
        <v>1</v>
      </c>
      <c r="P65" s="56" t="s">
        <v>172</v>
      </c>
      <c r="Q65" s="55" t="str">
        <f aca="false">IF($N65=1,IF(ISERROR(VLOOKUP($P65,M1!$A:$C,Q$2,FALSE())),"NOT PRESENT",VLOOKUP($P65,M1!$A:$C,Q$2,FALSE())),IF($N65=2,IF(ISERROR(VLOOKUP(DATA!$P65,M2!$A:$C,Q$2,FALSE())),"NOT PRESENT",VLOOKUP(DATA!$P65,M2!$A:$C,Q$2,FALSE())),IF($N65=0,IF(ISERROR(VLOOKUP($P65,M1!$A:$C,Q$2,FALSE())),IF(ISERROR(VLOOKUP(DATA!$P65,M2!$A:$C,Q$2,FALSE())),"NOT PRESENT",VLOOKUP(DATA!$P65,M2!$A:$C,Q$2,FALSE())),VLOOKUP($P65,M1!$A:$C,Q$2,FALSE())),"SPECIFY METHOD")))</f>
        <v>Ceratostoma foliatum</v>
      </c>
      <c r="R65" s="55" t="str">
        <f aca="false">IF($N65=1,IF(ISERROR(VLOOKUP($P65,M1!$A:$C,R$2,FALSE())),"NOT PRESENT",VLOOKUP($P65,M1!$A:$C,R$2,FALSE())),IF($N65=2,IF(ISERROR(VLOOKUP(DATA!$P65,M2!$A:$C,R$2,FALSE())),"NOT PRESENT",VLOOKUP(DATA!$P65,M2!$A:$C,R$2,FALSE())),IF($N65=0,IF(ISERROR(VLOOKUP($P65,M1!$A:$C,R$2,FALSE())),IF(ISERROR(VLOOKUP(DATA!$P65,M2!$A:$C,R$2,FALSE())),"NOT PRESENT",VLOOKUP(DATA!$P65,M2!$A:$C,R$2,FALSE())),VLOOKUP($P65,M1!$A:$C,R$2,FALSE())),"SPECIFY METHOD")))</f>
        <v>Leafy hornmouth</v>
      </c>
      <c r="S65" s="60" t="n">
        <f aca="false">SUM(T65:AV65)</f>
        <v>3</v>
      </c>
      <c r="T65" s="56" t="n">
        <v>3</v>
      </c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</row>
    <row r="66" s="61" customFormat="true" ht="12.75" hidden="false" customHeight="true" outlineLevel="0" collapsed="false">
      <c r="A66" s="55" t="n">
        <f aca="false">MAX($A$1:$A65)+1</f>
        <v>64</v>
      </c>
      <c r="B66" s="56" t="str">
        <f aca="false">IF(ISERROR(B65),IF(ISERROR(B64),IF(ISERROR(B63),"BLANK",B63),B64),B65)</f>
        <v>Claire Attridge</v>
      </c>
      <c r="C66" s="56" t="str">
        <f aca="false">IF(ISERROR(C65),IF(ISERROR(C64),IF(ISERROR(C63),"BLANK",C63),C64),C65)</f>
        <v>Kieran Cox</v>
      </c>
      <c r="D66" s="56" t="str">
        <f aca="false">IF(ISERROR(D65),IF(ISERROR(D64),IF(ISERROR(D63),"BLANK",D63),D64),D65)</f>
        <v>KCCA7</v>
      </c>
      <c r="E66" s="55" t="str">
        <f aca="false">IF(ISERROR(VLOOKUP($D66,SITES!$A:$E,2,FALSE())),"",VLOOKUP($D66,SITES!$A:$E,2,FALSE()))</f>
        <v>Ed King East Inside</v>
      </c>
      <c r="F66" s="57" t="n">
        <f aca="false">IF(ISERROR(VLOOKUP($D66,SITES!$A:$E,3,FALSE())),"",VLOOKUP($D66,SITES!$A:$E,3,FALSE()))</f>
        <v>48.83608</v>
      </c>
      <c r="G66" s="58" t="n">
        <f aca="false">IF(ISERROR(VLOOKUP($D66,SITES!$A:$E,4,FALSE())),"",VLOOKUP($D66,SITES!$A:$E,4,FALSE()))</f>
        <v>-125.2131</v>
      </c>
      <c r="H66" s="62" t="str">
        <f aca="false">IF(ISERROR(H65),IF(ISERROR(H64),IF(ISERROR(H63),"BLANK",H63),H64),H65)</f>
        <v>06/06/2023</v>
      </c>
      <c r="I66" s="56" t="n">
        <f aca="false">IF(ISERROR(I65),IF(ISERROR(I64),IF(ISERROR(I63),"BLANK",I63),I64),I65)</f>
        <v>2</v>
      </c>
      <c r="J66" s="56" t="n">
        <f aca="false">IF(ISERROR(J65),IF(ISERROR(J64),IF(ISERROR(J63),"BLANK",J63),J64),J65)</f>
        <v>120</v>
      </c>
      <c r="K66" s="59" t="n">
        <f aca="false">IF(ISERROR(K65),IF(ISERROR(K64),IF(ISERROR(K63),"BLANK",K63),K64),K65)</f>
        <v>0.430555555555556</v>
      </c>
      <c r="L66" s="56" t="str">
        <f aca="false">IF(ISERROR(L65),IF(ISERROR(L64),IF(ISERROR(L63),"BLANK",L63),L64),L65)</f>
        <v>KDC</v>
      </c>
      <c r="M66" s="56" t="n">
        <f aca="false">IF(ISERROR(M65),IF(ISERROR(M64),IF(ISERROR(M63),"BLANK",M63),M64),M65)</f>
        <v>2</v>
      </c>
      <c r="N66" s="56" t="n">
        <f aca="false">IF(ISERROR(N65),IF(ISERROR(N64),IF(ISERROR(N63),"BLANK",N63),N64),N65)</f>
        <v>2</v>
      </c>
      <c r="O66" s="56" t="n">
        <f aca="false">IF(ISERROR(O65),IF(ISERROR(O64),IF(ISERROR(O63),"BLANK",O63),O64),O65)</f>
        <v>1</v>
      </c>
      <c r="P66" s="56" t="s">
        <v>173</v>
      </c>
      <c r="Q66" s="55" t="str">
        <f aca="false">IF($N66=1,IF(ISERROR(VLOOKUP($P66,M1!$A:$C,Q$2,FALSE())),"NOT PRESENT",VLOOKUP($P66,M1!$A:$C,Q$2,FALSE())),IF($N66=2,IF(ISERROR(VLOOKUP(DATA!$P66,M2!$A:$C,Q$2,FALSE())),"NOT PRESENT",VLOOKUP(DATA!$P66,M2!$A:$C,Q$2,FALSE())),IF($N66=0,IF(ISERROR(VLOOKUP($P66,M1!$A:$C,Q$2,FALSE())),IF(ISERROR(VLOOKUP(DATA!$P66,M2!$A:$C,Q$2,FALSE())),"NOT PRESENT",VLOOKUP(DATA!$P66,M2!$A:$C,Q$2,FALSE())),VLOOKUP($P66,M1!$A:$C,Q$2,FALSE())),"SPECIFY METHOD")))</f>
        <v>Haliotis kamtschatkana</v>
      </c>
      <c r="R66" s="55" t="str">
        <f aca="false">IF($N66=1,IF(ISERROR(VLOOKUP($P66,M1!$A:$C,R$2,FALSE())),"NOT PRESENT",VLOOKUP($P66,M1!$A:$C,R$2,FALSE())),IF($N66=2,IF(ISERROR(VLOOKUP(DATA!$P66,M2!$A:$C,R$2,FALSE())),"NOT PRESENT",VLOOKUP(DATA!$P66,M2!$A:$C,R$2,FALSE())),IF($N66=0,IF(ISERROR(VLOOKUP($P66,M1!$A:$C,R$2,FALSE())),IF(ISERROR(VLOOKUP(DATA!$P66,M2!$A:$C,R$2,FALSE())),"NOT PRESENT",VLOOKUP(DATA!$P66,M2!$A:$C,R$2,FALSE())),VLOOKUP($P66,M1!$A:$C,R$2,FALSE())),"SPECIFY METHOD")))</f>
        <v>Pinto abalone</v>
      </c>
      <c r="S66" s="60" t="n">
        <f aca="false">SUM(T66:AV66)</f>
        <v>20</v>
      </c>
      <c r="T66" s="56" t="n">
        <v>0</v>
      </c>
      <c r="U66" s="56"/>
      <c r="V66" s="56" t="n">
        <v>2</v>
      </c>
      <c r="W66" s="56" t="n">
        <v>5</v>
      </c>
      <c r="X66" s="56" t="n">
        <v>8</v>
      </c>
      <c r="Y66" s="56" t="n">
        <v>5</v>
      </c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</row>
    <row r="67" s="61" customFormat="true" ht="12.75" hidden="false" customHeight="true" outlineLevel="0" collapsed="false">
      <c r="A67" s="55" t="n">
        <f aca="false">MAX($A$1:$A66)+1</f>
        <v>65</v>
      </c>
      <c r="B67" s="56" t="str">
        <f aca="false">IF(ISERROR(B66),IF(ISERROR(B65),IF(ISERROR(B64),"BLANK",B64),B65),B66)</f>
        <v>Claire Attridge</v>
      </c>
      <c r="C67" s="56" t="str">
        <f aca="false">IF(ISERROR(C66),IF(ISERROR(C65),IF(ISERROR(C64),"BLANK",C64),C65),C66)</f>
        <v>Kieran Cox</v>
      </c>
      <c r="D67" s="56" t="str">
        <f aca="false">IF(ISERROR(D66),IF(ISERROR(D65),IF(ISERROR(D64),"BLANK",D64),D65),D66)</f>
        <v>KCCA7</v>
      </c>
      <c r="E67" s="55" t="str">
        <f aca="false">IF(ISERROR(VLOOKUP($D67,SITES!$A:$E,2,FALSE())),"",VLOOKUP($D67,SITES!$A:$E,2,FALSE()))</f>
        <v>Ed King East Inside</v>
      </c>
      <c r="F67" s="57" t="n">
        <f aca="false">IF(ISERROR(VLOOKUP($D67,SITES!$A:$E,3,FALSE())),"",VLOOKUP($D67,SITES!$A:$E,3,FALSE()))</f>
        <v>48.83608</v>
      </c>
      <c r="G67" s="58" t="n">
        <f aca="false">IF(ISERROR(VLOOKUP($D67,SITES!$A:$E,4,FALSE())),"",VLOOKUP($D67,SITES!$A:$E,4,FALSE()))</f>
        <v>-125.2131</v>
      </c>
      <c r="H67" s="62" t="str">
        <f aca="false">IF(ISERROR(H66),IF(ISERROR(H65),IF(ISERROR(H64),"BLANK",H64),H65),H66)</f>
        <v>06/06/2023</v>
      </c>
      <c r="I67" s="56" t="n">
        <f aca="false">IF(ISERROR(I66),IF(ISERROR(I65),IF(ISERROR(I64),"BLANK",I64),I65),I66)</f>
        <v>2</v>
      </c>
      <c r="J67" s="56" t="n">
        <f aca="false">IF(ISERROR(J66),IF(ISERROR(J65),IF(ISERROR(J64),"BLANK",J64),J65),J66)</f>
        <v>120</v>
      </c>
      <c r="K67" s="59" t="n">
        <f aca="false">IF(ISERROR(K66),IF(ISERROR(K65),IF(ISERROR(K64),"BLANK",K64),K65),K66)</f>
        <v>0.430555555555556</v>
      </c>
      <c r="L67" s="56" t="str">
        <f aca="false">IF(ISERROR(L66),IF(ISERROR(L65),IF(ISERROR(L64),"BLANK",L64),L65),L66)</f>
        <v>KDC</v>
      </c>
      <c r="M67" s="56" t="n">
        <f aca="false">IF(ISERROR(M66),IF(ISERROR(M65),IF(ISERROR(M64),"BLANK",M64),M65),M66)</f>
        <v>2</v>
      </c>
      <c r="N67" s="56" t="n">
        <f aca="false">IF(ISERROR(N66),IF(ISERROR(N65),IF(ISERROR(N64),"BLANK",N64),N65),N66)</f>
        <v>2</v>
      </c>
      <c r="O67" s="56" t="n">
        <f aca="false">IF(ISERROR(O66),IF(ISERROR(O65),IF(ISERROR(O64),"BLANK",O64),O65),O66)</f>
        <v>1</v>
      </c>
      <c r="P67" s="56" t="s">
        <v>174</v>
      </c>
      <c r="Q67" s="55" t="str">
        <f aca="false">IF($N67=1,IF(ISERROR(VLOOKUP($P67,M1!$A:$C,Q$2,FALSE())),"NOT PRESENT",VLOOKUP($P67,M1!$A:$C,Q$2,FALSE())),IF($N67=2,IF(ISERROR(VLOOKUP(DATA!$P67,M2!$A:$C,Q$2,FALSE())),"NOT PRESENT",VLOOKUP(DATA!$P67,M2!$A:$C,Q$2,FALSE())),IF($N67=0,IF(ISERROR(VLOOKUP($P67,M1!$A:$C,Q$2,FALSE())),IF(ISERROR(VLOOKUP(DATA!$P67,M2!$A:$C,Q$2,FALSE())),"NOT PRESENT",VLOOKUP(DATA!$P67,M2!$A:$C,Q$2,FALSE())),VLOOKUP($P67,M1!$A:$C,Q$2,FALSE())),"SPECIFY METHOD")))</f>
        <v>Hermissenda crassicornis</v>
      </c>
      <c r="R67" s="55" t="str">
        <f aca="false">IF($N67=1,IF(ISERROR(VLOOKUP($P67,M1!$A:$C,R$2,FALSE())),"NOT PRESENT",VLOOKUP($P67,M1!$A:$C,R$2,FALSE())),IF($N67=2,IF(ISERROR(VLOOKUP(DATA!$P67,M2!$A:$C,R$2,FALSE())),"NOT PRESENT",VLOOKUP(DATA!$P67,M2!$A:$C,R$2,FALSE())),IF($N67=0,IF(ISERROR(VLOOKUP($P67,M1!$A:$C,R$2,FALSE())),IF(ISERROR(VLOOKUP(DATA!$P67,M2!$A:$C,R$2,FALSE())),"NOT PRESENT",VLOOKUP(DATA!$P67,M2!$A:$C,R$2,FALSE())),VLOOKUP($P67,M1!$A:$C,R$2,FALSE())),"SPECIFY METHOD")))</f>
        <v>Opalescent nudibranch</v>
      </c>
      <c r="S67" s="60" t="n">
        <f aca="false">SUM(T67:AV67)</f>
        <v>2</v>
      </c>
      <c r="T67" s="56" t="n">
        <v>2</v>
      </c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</row>
    <row r="68" s="61" customFormat="true" ht="12.75" hidden="false" customHeight="true" outlineLevel="0" collapsed="false">
      <c r="A68" s="55" t="n">
        <f aca="false">MAX($A$1:$A67)+1</f>
        <v>66</v>
      </c>
      <c r="B68" s="56" t="str">
        <f aca="false">IF(ISERROR(B67),IF(ISERROR(B66),IF(ISERROR(B65),"BLANK",B65),B66),B67)</f>
        <v>Claire Attridge</v>
      </c>
      <c r="C68" s="56" t="str">
        <f aca="false">IF(ISERROR(C67),IF(ISERROR(C66),IF(ISERROR(C65),"BLANK",C65),C66),C67)</f>
        <v>Kieran Cox</v>
      </c>
      <c r="D68" s="56" t="str">
        <f aca="false">IF(ISERROR(D67),IF(ISERROR(D66),IF(ISERROR(D65),"BLANK",D65),D66),D67)</f>
        <v>KCCA7</v>
      </c>
      <c r="E68" s="55" t="str">
        <f aca="false">IF(ISERROR(VLOOKUP($D68,SITES!$A:$E,2,FALSE())),"",VLOOKUP($D68,SITES!$A:$E,2,FALSE()))</f>
        <v>Ed King East Inside</v>
      </c>
      <c r="F68" s="57" t="n">
        <f aca="false">IF(ISERROR(VLOOKUP($D68,SITES!$A:$E,3,FALSE())),"",VLOOKUP($D68,SITES!$A:$E,3,FALSE()))</f>
        <v>48.83608</v>
      </c>
      <c r="G68" s="58" t="n">
        <f aca="false">IF(ISERROR(VLOOKUP($D68,SITES!$A:$E,4,FALSE())),"",VLOOKUP($D68,SITES!$A:$E,4,FALSE()))</f>
        <v>-125.2131</v>
      </c>
      <c r="H68" s="62" t="str">
        <f aca="false">IF(ISERROR(H67),IF(ISERROR(H66),IF(ISERROR(H65),"BLANK",H65),H66),H67)</f>
        <v>06/06/2023</v>
      </c>
      <c r="I68" s="56" t="n">
        <f aca="false">IF(ISERROR(I67),IF(ISERROR(I66),IF(ISERROR(I65),"BLANK",I65),I66),I67)</f>
        <v>2</v>
      </c>
      <c r="J68" s="56" t="n">
        <f aca="false">IF(ISERROR(J67),IF(ISERROR(J66),IF(ISERROR(J65),"BLANK",J65),J66),J67)</f>
        <v>120</v>
      </c>
      <c r="K68" s="59" t="n">
        <f aca="false">IF(ISERROR(K67),IF(ISERROR(K66),IF(ISERROR(K65),"BLANK",K65),K66),K67)</f>
        <v>0.430555555555556</v>
      </c>
      <c r="L68" s="56" t="str">
        <f aca="false">IF(ISERROR(L67),IF(ISERROR(L66),IF(ISERROR(L65),"BLANK",L65),L66),L67)</f>
        <v>KDC</v>
      </c>
      <c r="M68" s="56" t="n">
        <f aca="false">IF(ISERROR(M67),IF(ISERROR(M66),IF(ISERROR(M65),"BLANK",M65),M66),M67)</f>
        <v>2</v>
      </c>
      <c r="N68" s="56" t="n">
        <f aca="false">IF(ISERROR(N67),IF(ISERROR(N66),IF(ISERROR(N65),"BLANK",N65),N66),N67)</f>
        <v>2</v>
      </c>
      <c r="O68" s="56" t="n">
        <f aca="false">IF(ISERROR(O67),IF(ISERROR(O66),IF(ISERROR(O65),"BLANK",O65),O66),O67)</f>
        <v>1</v>
      </c>
      <c r="P68" s="56" t="s">
        <v>159</v>
      </c>
      <c r="Q68" s="55" t="str">
        <f aca="false">IF($N68=1,IF(ISERROR(VLOOKUP($P68,M1!$A:$C,Q$2,FALSE())),"NOT PRESENT",VLOOKUP($P68,M1!$A:$C,Q$2,FALSE())),IF($N68=2,IF(ISERROR(VLOOKUP(DATA!$P68,M2!$A:$C,Q$2,FALSE())),"NOT PRESENT",VLOOKUP(DATA!$P68,M2!$A:$C,Q$2,FALSE())),IF($N68=0,IF(ISERROR(VLOOKUP($P68,M1!$A:$C,Q$2,FALSE())),IF(ISERROR(VLOOKUP(DATA!$P68,M2!$A:$C,Q$2,FALSE())),"NOT PRESENT",VLOOKUP(DATA!$P68,M2!$A:$C,Q$2,FALSE())),VLOOKUP($P68,M1!$A:$C,Q$2,FALSE())),"SPECIFY METHOD")))</f>
        <v>Patiria miniata</v>
      </c>
      <c r="R68" s="55" t="str">
        <f aca="false">IF($N68=1,IF(ISERROR(VLOOKUP($P68,M1!$A:$C,R$2,FALSE())),"NOT PRESENT",VLOOKUP($P68,M1!$A:$C,R$2,FALSE())),IF($N68=2,IF(ISERROR(VLOOKUP(DATA!$P68,M2!$A:$C,R$2,FALSE())),"NOT PRESENT",VLOOKUP(DATA!$P68,M2!$A:$C,R$2,FALSE())),IF($N68=0,IF(ISERROR(VLOOKUP($P68,M1!$A:$C,R$2,FALSE())),IF(ISERROR(VLOOKUP(DATA!$P68,M2!$A:$C,R$2,FALSE())),"NOT PRESENT",VLOOKUP(DATA!$P68,M2!$A:$C,R$2,FALSE())),VLOOKUP($P68,M1!$A:$C,R$2,FALSE())),"SPECIFY METHOD")))</f>
        <v>Bat star</v>
      </c>
      <c r="S68" s="60" t="n">
        <f aca="false">SUM(T68:AV68)</f>
        <v>21</v>
      </c>
      <c r="T68" s="56" t="n">
        <v>21</v>
      </c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</row>
    <row r="69" s="61" customFormat="true" ht="12.75" hidden="false" customHeight="true" outlineLevel="0" collapsed="false">
      <c r="A69" s="55" t="n">
        <f aca="false">MAX($A$1:$A68)+1</f>
        <v>67</v>
      </c>
      <c r="B69" s="56" t="str">
        <f aca="false">IF(ISERROR(B68),IF(ISERROR(B67),IF(ISERROR(B66),"BLANK",B66),B67),B68)</f>
        <v>Claire Attridge</v>
      </c>
      <c r="C69" s="56" t="str">
        <f aca="false">IF(ISERROR(C68),IF(ISERROR(C67),IF(ISERROR(C66),"BLANK",C66),C67),C68)</f>
        <v>Kieran Cox</v>
      </c>
      <c r="D69" s="56" t="str">
        <f aca="false">IF(ISERROR(D68),IF(ISERROR(D67),IF(ISERROR(D66),"BLANK",D66),D67),D68)</f>
        <v>KCCA7</v>
      </c>
      <c r="E69" s="55" t="str">
        <f aca="false">IF(ISERROR(VLOOKUP($D69,SITES!$A:$E,2,FALSE())),"",VLOOKUP($D69,SITES!$A:$E,2,FALSE()))</f>
        <v>Ed King East Inside</v>
      </c>
      <c r="F69" s="57" t="n">
        <f aca="false">IF(ISERROR(VLOOKUP($D69,SITES!$A:$E,3,FALSE())),"",VLOOKUP($D69,SITES!$A:$E,3,FALSE()))</f>
        <v>48.83608</v>
      </c>
      <c r="G69" s="58" t="n">
        <f aca="false">IF(ISERROR(VLOOKUP($D69,SITES!$A:$E,4,FALSE())),"",VLOOKUP($D69,SITES!$A:$E,4,FALSE()))</f>
        <v>-125.2131</v>
      </c>
      <c r="H69" s="62" t="str">
        <f aca="false">IF(ISERROR(H68),IF(ISERROR(H67),IF(ISERROR(H66),"BLANK",H66),H67),H68)</f>
        <v>06/06/2023</v>
      </c>
      <c r="I69" s="56" t="n">
        <f aca="false">IF(ISERROR(I68),IF(ISERROR(I67),IF(ISERROR(I66),"BLANK",I66),I67),I68)</f>
        <v>2</v>
      </c>
      <c r="J69" s="56" t="n">
        <f aca="false">IF(ISERROR(J68),IF(ISERROR(J67),IF(ISERROR(J66),"BLANK",J66),J67),J68)</f>
        <v>120</v>
      </c>
      <c r="K69" s="59" t="n">
        <f aca="false">IF(ISERROR(K68),IF(ISERROR(K67),IF(ISERROR(K66),"BLANK",K66),K67),K68)</f>
        <v>0.430555555555556</v>
      </c>
      <c r="L69" s="56" t="str">
        <f aca="false">IF(ISERROR(L68),IF(ISERROR(L67),IF(ISERROR(L66),"BLANK",L66),L67),L68)</f>
        <v>KDC</v>
      </c>
      <c r="M69" s="56" t="n">
        <f aca="false">IF(ISERROR(M68),IF(ISERROR(M67),IF(ISERROR(M66),"BLANK",M66),M67),M68)</f>
        <v>2</v>
      </c>
      <c r="N69" s="56" t="n">
        <f aca="false">IF(ISERROR(N68),IF(ISERROR(N67),IF(ISERROR(N66),"BLANK",N66),N67),N68)</f>
        <v>2</v>
      </c>
      <c r="O69" s="56" t="n">
        <f aca="false">IF(ISERROR(O68),IF(ISERROR(O67),IF(ISERROR(O66),"BLANK",O66),O67),O68)</f>
        <v>1</v>
      </c>
      <c r="P69" s="56" t="s">
        <v>175</v>
      </c>
      <c r="Q69" s="55" t="str">
        <f aca="false">IF($N69=1,IF(ISERROR(VLOOKUP($P69,M1!$A:$C,Q$2,FALSE())),"NOT PRESENT",VLOOKUP($P69,M1!$A:$C,Q$2,FALSE())),IF($N69=2,IF(ISERROR(VLOOKUP(DATA!$P69,M2!$A:$C,Q$2,FALSE())),"NOT PRESENT",VLOOKUP(DATA!$P69,M2!$A:$C,Q$2,FALSE())),IF($N69=0,IF(ISERROR(VLOOKUP($P69,M1!$A:$C,Q$2,FALSE())),IF(ISERROR(VLOOKUP(DATA!$P69,M2!$A:$C,Q$2,FALSE())),"NOT PRESENT",VLOOKUP(DATA!$P69,M2!$A:$C,Q$2,FALSE())),VLOOKUP($P69,M1!$A:$C,Q$2,FALSE())),"SPECIFY METHOD")))</f>
        <v>Acmaea mitra</v>
      </c>
      <c r="R69" s="55" t="str">
        <f aca="false">IF($N69=1,IF(ISERROR(VLOOKUP($P69,M1!$A:$C,R$2,FALSE())),"NOT PRESENT",VLOOKUP($P69,M1!$A:$C,R$2,FALSE())),IF($N69=2,IF(ISERROR(VLOOKUP(DATA!$P69,M2!$A:$C,R$2,FALSE())),"NOT PRESENT",VLOOKUP(DATA!$P69,M2!$A:$C,R$2,FALSE())),IF($N69=0,IF(ISERROR(VLOOKUP($P69,M1!$A:$C,R$2,FALSE())),IF(ISERROR(VLOOKUP(DATA!$P69,M2!$A:$C,R$2,FALSE())),"NOT PRESENT",VLOOKUP(DATA!$P69,M2!$A:$C,R$2,FALSE())),VLOOKUP($P69,M1!$A:$C,R$2,FALSE())),"SPECIFY METHOD")))</f>
        <v>Whitecap limpet</v>
      </c>
      <c r="S69" s="60" t="n">
        <f aca="false">SUM(T69:AV69)</f>
        <v>11</v>
      </c>
      <c r="T69" s="56" t="n">
        <v>11</v>
      </c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</row>
    <row r="70" s="61" customFormat="true" ht="12.75" hidden="false" customHeight="true" outlineLevel="0" collapsed="false">
      <c r="A70" s="55" t="n">
        <f aca="false">MAX($A$1:$A69)+1</f>
        <v>68</v>
      </c>
      <c r="B70" s="56" t="str">
        <f aca="false">IF(ISERROR(B69),IF(ISERROR(B68),IF(ISERROR(B67),"BLANK",B67),B68),B69)</f>
        <v>Claire Attridge</v>
      </c>
      <c r="C70" s="56" t="str">
        <f aca="false">IF(ISERROR(C69),IF(ISERROR(C68),IF(ISERROR(C67),"BLANK",C67),C68),C69)</f>
        <v>Kieran Cox</v>
      </c>
      <c r="D70" s="56" t="str">
        <f aca="false">IF(ISERROR(D69),IF(ISERROR(D68),IF(ISERROR(D67),"BLANK",D67),D68),D69)</f>
        <v>KCCA7</v>
      </c>
      <c r="E70" s="55" t="str">
        <f aca="false">IF(ISERROR(VLOOKUP($D70,SITES!$A:$E,2,FALSE())),"",VLOOKUP($D70,SITES!$A:$E,2,FALSE()))</f>
        <v>Ed King East Inside</v>
      </c>
      <c r="F70" s="57" t="n">
        <f aca="false">IF(ISERROR(VLOOKUP($D70,SITES!$A:$E,3,FALSE())),"",VLOOKUP($D70,SITES!$A:$E,3,FALSE()))</f>
        <v>48.83608</v>
      </c>
      <c r="G70" s="58" t="n">
        <f aca="false">IF(ISERROR(VLOOKUP($D70,SITES!$A:$E,4,FALSE())),"",VLOOKUP($D70,SITES!$A:$E,4,FALSE()))</f>
        <v>-125.2131</v>
      </c>
      <c r="H70" s="62" t="str">
        <f aca="false">IF(ISERROR(H69),IF(ISERROR(H68),IF(ISERROR(H67),"BLANK",H67),H68),H69)</f>
        <v>06/06/2023</v>
      </c>
      <c r="I70" s="56" t="n">
        <f aca="false">IF(ISERROR(I69),IF(ISERROR(I68),IF(ISERROR(I67),"BLANK",I67),I68),I69)</f>
        <v>2</v>
      </c>
      <c r="J70" s="56" t="n">
        <f aca="false">IF(ISERROR(J69),IF(ISERROR(J68),IF(ISERROR(J67),"BLANK",J67),J68),J69)</f>
        <v>120</v>
      </c>
      <c r="K70" s="59" t="n">
        <f aca="false">IF(ISERROR(K69),IF(ISERROR(K68),IF(ISERROR(K67),"BLANK",K67),K68),K69)</f>
        <v>0.430555555555556</v>
      </c>
      <c r="L70" s="56" t="str">
        <f aca="false">IF(ISERROR(L69),IF(ISERROR(L68),IF(ISERROR(L67),"BLANK",L67),L68),L69)</f>
        <v>KDC</v>
      </c>
      <c r="M70" s="56" t="n">
        <f aca="false">IF(ISERROR(M69),IF(ISERROR(M68),IF(ISERROR(M67),"BLANK",M67),M68),M69)</f>
        <v>2</v>
      </c>
      <c r="N70" s="56" t="n">
        <f aca="false">IF(ISERROR(N69),IF(ISERROR(N68),IF(ISERROR(N67),"BLANK",N67),N68),N69)</f>
        <v>2</v>
      </c>
      <c r="O70" s="56" t="n">
        <f aca="false">IF(ISERROR(O69),IF(ISERROR(O68),IF(ISERROR(O67),"BLANK",O67),O68),O69)</f>
        <v>1</v>
      </c>
      <c r="P70" s="56" t="s">
        <v>148</v>
      </c>
      <c r="Q70" s="55" t="str">
        <f aca="false">IF($N70=1,IF(ISERROR(VLOOKUP($P70,M1!$A:$C,Q$2,FALSE())),"NOT PRESENT",VLOOKUP($P70,M1!$A:$C,Q$2,FALSE())),IF($N70=2,IF(ISERROR(VLOOKUP(DATA!$P70,M2!$A:$C,Q$2,FALSE())),"NOT PRESENT",VLOOKUP(DATA!$P70,M2!$A:$C,Q$2,FALSE())),IF($N70=0,IF(ISERROR(VLOOKUP($P70,M1!$A:$C,Q$2,FALSE())),IF(ISERROR(VLOOKUP(DATA!$P70,M2!$A:$C,Q$2,FALSE())),"NOT PRESENT",VLOOKUP(DATA!$P70,M2!$A:$C,Q$2,FALSE())),VLOOKUP($P70,M1!$A:$C,Q$2,FALSE())),"SPECIFY METHOD")))</f>
        <v>Apostichopus californicus</v>
      </c>
      <c r="R70" s="55" t="str">
        <f aca="false">IF($N70=1,IF(ISERROR(VLOOKUP($P70,M1!$A:$C,R$2,FALSE())),"NOT PRESENT",VLOOKUP($P70,M1!$A:$C,R$2,FALSE())),IF($N70=2,IF(ISERROR(VLOOKUP(DATA!$P70,M2!$A:$C,R$2,FALSE())),"NOT PRESENT",VLOOKUP(DATA!$P70,M2!$A:$C,R$2,FALSE())),IF($N70=0,IF(ISERROR(VLOOKUP($P70,M1!$A:$C,R$2,FALSE())),IF(ISERROR(VLOOKUP(DATA!$P70,M2!$A:$C,R$2,FALSE())),"NOT PRESENT",VLOOKUP(DATA!$P70,M2!$A:$C,R$2,FALSE())),VLOOKUP($P70,M1!$A:$C,R$2,FALSE())),"SPECIFY METHOD")))</f>
        <v>California sea cucumber</v>
      </c>
      <c r="S70" s="60" t="n">
        <f aca="false">SUM(T70:AV70)</f>
        <v>5</v>
      </c>
      <c r="T70" s="56" t="n">
        <v>5</v>
      </c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</row>
    <row r="71" s="61" customFormat="true" ht="12.75" hidden="false" customHeight="true" outlineLevel="0" collapsed="false">
      <c r="A71" s="55" t="n">
        <f aca="false">MAX($A$1:$A70)+1</f>
        <v>69</v>
      </c>
      <c r="B71" s="56" t="str">
        <f aca="false">IF(ISERROR(B70),IF(ISERROR(B69),IF(ISERROR(B68),"BLANK",B68),B69),B70)</f>
        <v>Claire Attridge</v>
      </c>
      <c r="C71" s="56" t="str">
        <f aca="false">IF(ISERROR(C70),IF(ISERROR(C69),IF(ISERROR(C68),"BLANK",C68),C69),C70)</f>
        <v>Kieran Cox</v>
      </c>
      <c r="D71" s="56" t="str">
        <f aca="false">IF(ISERROR(D70),IF(ISERROR(D69),IF(ISERROR(D68),"BLANK",D68),D69),D70)</f>
        <v>KCCA7</v>
      </c>
      <c r="E71" s="55" t="str">
        <f aca="false">IF(ISERROR(VLOOKUP($D71,SITES!$A:$E,2,FALSE())),"",VLOOKUP($D71,SITES!$A:$E,2,FALSE()))</f>
        <v>Ed King East Inside</v>
      </c>
      <c r="F71" s="57" t="n">
        <f aca="false">IF(ISERROR(VLOOKUP($D71,SITES!$A:$E,3,FALSE())),"",VLOOKUP($D71,SITES!$A:$E,3,FALSE()))</f>
        <v>48.83608</v>
      </c>
      <c r="G71" s="58" t="n">
        <f aca="false">IF(ISERROR(VLOOKUP($D71,SITES!$A:$E,4,FALSE())),"",VLOOKUP($D71,SITES!$A:$E,4,FALSE()))</f>
        <v>-125.2131</v>
      </c>
      <c r="H71" s="62" t="str">
        <f aca="false">IF(ISERROR(H70),IF(ISERROR(H69),IF(ISERROR(H68),"BLANK",H68),H69),H70)</f>
        <v>06/06/2023</v>
      </c>
      <c r="I71" s="56" t="n">
        <f aca="false">IF(ISERROR(I70),IF(ISERROR(I69),IF(ISERROR(I68),"BLANK",I68),I69),I70)</f>
        <v>2</v>
      </c>
      <c r="J71" s="56" t="n">
        <f aca="false">IF(ISERROR(J70),IF(ISERROR(J69),IF(ISERROR(J68),"BLANK",J68),J69),J70)</f>
        <v>120</v>
      </c>
      <c r="K71" s="59" t="n">
        <f aca="false">IF(ISERROR(K70),IF(ISERROR(K69),IF(ISERROR(K68),"BLANK",K68),K69),K70)</f>
        <v>0.430555555555556</v>
      </c>
      <c r="L71" s="56" t="str">
        <f aca="false">IF(ISERROR(L70),IF(ISERROR(L69),IF(ISERROR(L68),"BLANK",L68),L69),L70)</f>
        <v>KDC</v>
      </c>
      <c r="M71" s="56" t="n">
        <f aca="false">IF(ISERROR(M70),IF(ISERROR(M69),IF(ISERROR(M68),"BLANK",M68),M69),M70)</f>
        <v>2</v>
      </c>
      <c r="N71" s="56" t="n">
        <f aca="false">IF(ISERROR(N70),IF(ISERROR(N69),IF(ISERROR(N68),"BLANK",N68),N69),N70)</f>
        <v>2</v>
      </c>
      <c r="O71" s="56" t="n">
        <f aca="false">IF(ISERROR(O70),IF(ISERROR(O69),IF(ISERROR(O68),"BLANK",O68),O69),O70)</f>
        <v>1</v>
      </c>
      <c r="P71" s="56" t="s">
        <v>176</v>
      </c>
      <c r="Q71" s="55" t="str">
        <f aca="false">IF($N71=1,IF(ISERROR(VLOOKUP($P71,M1!$A:$C,Q$2,FALSE())),"NOT PRESENT",VLOOKUP($P71,M1!$A:$C,Q$2,FALSE())),IF($N71=2,IF(ISERROR(VLOOKUP(DATA!$P71,M2!$A:$C,Q$2,FALSE())),"NOT PRESENT",VLOOKUP(DATA!$P71,M2!$A:$C,Q$2,FALSE())),IF($N71=0,IF(ISERROR(VLOOKUP($P71,M1!$A:$C,Q$2,FALSE())),IF(ISERROR(VLOOKUP(DATA!$P71,M2!$A:$C,Q$2,FALSE())),"NOT PRESENT",VLOOKUP(DATA!$P71,M2!$A:$C,Q$2,FALSE())),VLOOKUP($P71,M1!$A:$C,Q$2,FALSE())),"SPECIFY METHOD")))</f>
        <v>Pisaster ochraceus</v>
      </c>
      <c r="R71" s="55" t="str">
        <f aca="false">IF($N71=1,IF(ISERROR(VLOOKUP($P71,M1!$A:$C,R$2,FALSE())),"NOT PRESENT",VLOOKUP($P71,M1!$A:$C,R$2,FALSE())),IF($N71=2,IF(ISERROR(VLOOKUP(DATA!$P71,M2!$A:$C,R$2,FALSE())),"NOT PRESENT",VLOOKUP(DATA!$P71,M2!$A:$C,R$2,FALSE())),IF($N71=0,IF(ISERROR(VLOOKUP($P71,M1!$A:$C,R$2,FALSE())),IF(ISERROR(VLOOKUP(DATA!$P71,M2!$A:$C,R$2,FALSE())),"NOT PRESENT",VLOOKUP(DATA!$P71,M2!$A:$C,R$2,FALSE())),VLOOKUP($P71,M1!$A:$C,R$2,FALSE())),"SPECIFY METHOD")))</f>
        <v>Purple sea star</v>
      </c>
      <c r="S71" s="60" t="n">
        <f aca="false">SUM(T71:AV71)</f>
        <v>14</v>
      </c>
      <c r="T71" s="56" t="n">
        <v>14</v>
      </c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</row>
    <row r="72" s="61" customFormat="true" ht="12.75" hidden="false" customHeight="true" outlineLevel="0" collapsed="false">
      <c r="A72" s="55" t="n">
        <f aca="false">MAX($A$1:$A71)+1</f>
        <v>70</v>
      </c>
      <c r="B72" s="56" t="str">
        <f aca="false">IF(ISERROR(B71),IF(ISERROR(B70),IF(ISERROR(B69),"BLANK",B69),B70),B71)</f>
        <v>Claire Attridge</v>
      </c>
      <c r="C72" s="56" t="str">
        <f aca="false">IF(ISERROR(C71),IF(ISERROR(C70),IF(ISERROR(C69),"BLANK",C69),C70),C71)</f>
        <v>Kieran Cox</v>
      </c>
      <c r="D72" s="56" t="str">
        <f aca="false">IF(ISERROR(D71),IF(ISERROR(D70),IF(ISERROR(D69),"BLANK",D69),D70),D71)</f>
        <v>KCCA7</v>
      </c>
      <c r="E72" s="55" t="str">
        <f aca="false">IF(ISERROR(VLOOKUP($D72,SITES!$A:$E,2,FALSE())),"",VLOOKUP($D72,SITES!$A:$E,2,FALSE()))</f>
        <v>Ed King East Inside</v>
      </c>
      <c r="F72" s="57" t="n">
        <f aca="false">IF(ISERROR(VLOOKUP($D72,SITES!$A:$E,3,FALSE())),"",VLOOKUP($D72,SITES!$A:$E,3,FALSE()))</f>
        <v>48.83608</v>
      </c>
      <c r="G72" s="58" t="n">
        <f aca="false">IF(ISERROR(VLOOKUP($D72,SITES!$A:$E,4,FALSE())),"",VLOOKUP($D72,SITES!$A:$E,4,FALSE()))</f>
        <v>-125.2131</v>
      </c>
      <c r="H72" s="62" t="str">
        <f aca="false">IF(ISERROR(H71),IF(ISERROR(H70),IF(ISERROR(H69),"BLANK",H69),H70),H71)</f>
        <v>06/06/2023</v>
      </c>
      <c r="I72" s="56" t="n">
        <f aca="false">IF(ISERROR(I71),IF(ISERROR(I70),IF(ISERROR(I69),"BLANK",I69),I70),I71)</f>
        <v>2</v>
      </c>
      <c r="J72" s="56" t="n">
        <f aca="false">IF(ISERROR(J71),IF(ISERROR(J70),IF(ISERROR(J69),"BLANK",J69),J70),J71)</f>
        <v>120</v>
      </c>
      <c r="K72" s="59" t="n">
        <f aca="false">IF(ISERROR(K71),IF(ISERROR(K70),IF(ISERROR(K69),"BLANK",K69),K70),K71)</f>
        <v>0.430555555555556</v>
      </c>
      <c r="L72" s="56" t="str">
        <f aca="false">IF(ISERROR(L71),IF(ISERROR(L70),IF(ISERROR(L69),"BLANK",L69),L70),L71)</f>
        <v>KDC</v>
      </c>
      <c r="M72" s="56" t="n">
        <f aca="false">IF(ISERROR(M71),IF(ISERROR(M70),IF(ISERROR(M69),"BLANK",M69),M70),M71)</f>
        <v>2</v>
      </c>
      <c r="N72" s="56" t="n">
        <f aca="false">IF(ISERROR(N71),IF(ISERROR(N70),IF(ISERROR(N69),"BLANK",N69),N70),N71)</f>
        <v>2</v>
      </c>
      <c r="O72" s="56" t="n">
        <f aca="false">IF(ISERROR(O71),IF(ISERROR(O70),IF(ISERROR(O69),"BLANK",O69),O70),O71)</f>
        <v>1</v>
      </c>
      <c r="P72" s="56" t="s">
        <v>177</v>
      </c>
      <c r="Q72" s="55" t="str">
        <f aca="false">IF($N72=1,IF(ISERROR(VLOOKUP($P72,M1!$A:$C,Q$2,FALSE())),"NOT PRESENT",VLOOKUP($P72,M1!$A:$C,Q$2,FALSE())),IF($N72=2,IF(ISERROR(VLOOKUP(DATA!$P72,M2!$A:$C,Q$2,FALSE())),"NOT PRESENT",VLOOKUP(DATA!$P72,M2!$A:$C,Q$2,FALSE())),IF($N72=0,IF(ISERROR(VLOOKUP($P72,M1!$A:$C,Q$2,FALSE())),IF(ISERROR(VLOOKUP(DATA!$P72,M2!$A:$C,Q$2,FALSE())),"NOT PRESENT",VLOOKUP(DATA!$P72,M2!$A:$C,Q$2,FALSE())),VLOOKUP($P72,M1!$A:$C,Q$2,FALSE())),"SPECIFY METHOD")))</f>
        <v>Jordania zonope</v>
      </c>
      <c r="R72" s="55" t="str">
        <f aca="false">IF($N72=1,IF(ISERROR(VLOOKUP($P72,M1!$A:$C,R$2,FALSE())),"NOT PRESENT",VLOOKUP($P72,M1!$A:$C,R$2,FALSE())),IF($N72=2,IF(ISERROR(VLOOKUP(DATA!$P72,M2!$A:$C,R$2,FALSE())),"NOT PRESENT",VLOOKUP(DATA!$P72,M2!$A:$C,R$2,FALSE())),IF($N72=0,IF(ISERROR(VLOOKUP($P72,M1!$A:$C,R$2,FALSE())),IF(ISERROR(VLOOKUP(DATA!$P72,M2!$A:$C,R$2,FALSE())),"NOT PRESENT",VLOOKUP(DATA!$P72,M2!$A:$C,R$2,FALSE())),VLOOKUP($P72,M1!$A:$C,R$2,FALSE())),"SPECIFY METHOD")))</f>
        <v>Longfin sculpin</v>
      </c>
      <c r="S72" s="60" t="n">
        <f aca="false">SUM(T72:AV72)</f>
        <v>6</v>
      </c>
      <c r="T72" s="56" t="n">
        <v>0</v>
      </c>
      <c r="U72" s="56"/>
      <c r="V72" s="56"/>
      <c r="W72" s="56" t="n">
        <v>2</v>
      </c>
      <c r="X72" s="56" t="n">
        <v>1</v>
      </c>
      <c r="Y72" s="56" t="n">
        <v>3</v>
      </c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</row>
    <row r="73" s="61" customFormat="true" ht="12.75" hidden="false" customHeight="true" outlineLevel="0" collapsed="false">
      <c r="A73" s="55" t="n">
        <f aca="false">MAX($A$1:$A72)+1</f>
        <v>71</v>
      </c>
      <c r="B73" s="56" t="str">
        <f aca="false">IF(ISERROR(B72),IF(ISERROR(B71),IF(ISERROR(B70),"BLANK",B70),B71),B72)</f>
        <v>Claire Attridge</v>
      </c>
      <c r="C73" s="56" t="str">
        <f aca="false">IF(ISERROR(C72),IF(ISERROR(C71),IF(ISERROR(C70),"BLANK",C70),C71),C72)</f>
        <v>Kieran Cox</v>
      </c>
      <c r="D73" s="56" t="str">
        <f aca="false">IF(ISERROR(D72),IF(ISERROR(D71),IF(ISERROR(D70),"BLANK",D70),D71),D72)</f>
        <v>KCCA7</v>
      </c>
      <c r="E73" s="55" t="str">
        <f aca="false">IF(ISERROR(VLOOKUP($D73,SITES!$A:$E,2,FALSE())),"",VLOOKUP($D73,SITES!$A:$E,2,FALSE()))</f>
        <v>Ed King East Inside</v>
      </c>
      <c r="F73" s="57" t="n">
        <f aca="false">IF(ISERROR(VLOOKUP($D73,SITES!$A:$E,3,FALSE())),"",VLOOKUP($D73,SITES!$A:$E,3,FALSE()))</f>
        <v>48.83608</v>
      </c>
      <c r="G73" s="58" t="n">
        <f aca="false">IF(ISERROR(VLOOKUP($D73,SITES!$A:$E,4,FALSE())),"",VLOOKUP($D73,SITES!$A:$E,4,FALSE()))</f>
        <v>-125.2131</v>
      </c>
      <c r="H73" s="62" t="str">
        <f aca="false">IF(ISERROR(H72),IF(ISERROR(H71),IF(ISERROR(H70),"BLANK",H70),H71),H72)</f>
        <v>06/06/2023</v>
      </c>
      <c r="I73" s="56" t="n">
        <f aca="false">IF(ISERROR(I72),IF(ISERROR(I71),IF(ISERROR(I70),"BLANK",I70),I71),I72)</f>
        <v>2</v>
      </c>
      <c r="J73" s="56" t="n">
        <f aca="false">IF(ISERROR(J72),IF(ISERROR(J71),IF(ISERROR(J70),"BLANK",J70),J71),J72)</f>
        <v>120</v>
      </c>
      <c r="K73" s="59" t="n">
        <f aca="false">IF(ISERROR(K72),IF(ISERROR(K71),IF(ISERROR(K70),"BLANK",K70),K71),K72)</f>
        <v>0.430555555555556</v>
      </c>
      <c r="L73" s="56" t="str">
        <f aca="false">IF(ISERROR(L72),IF(ISERROR(L71),IF(ISERROR(L70),"BLANK",L70),L71),L72)</f>
        <v>KDC</v>
      </c>
      <c r="M73" s="56" t="n">
        <f aca="false">IF(ISERROR(M72),IF(ISERROR(M71),IF(ISERROR(M70),"BLANK",M70),M71),M72)</f>
        <v>2</v>
      </c>
      <c r="N73" s="56" t="n">
        <f aca="false">IF(ISERROR(N72),IF(ISERROR(N71),IF(ISERROR(N70),"BLANK",N70),N71),N72)</f>
        <v>2</v>
      </c>
      <c r="O73" s="56" t="n">
        <f aca="false">IF(ISERROR(O72),IF(ISERROR(O71),IF(ISERROR(O70),"BLANK",O70),O71),O72)</f>
        <v>1</v>
      </c>
      <c r="P73" s="56" t="s">
        <v>178</v>
      </c>
      <c r="Q73" s="55" t="str">
        <f aca="false">IF($N73=1,IF(ISERROR(VLOOKUP($P73,M1!$A:$C,Q$2,FALSE())),"NOT PRESENT",VLOOKUP($P73,M1!$A:$C,Q$2,FALSE())),IF($N73=2,IF(ISERROR(VLOOKUP(DATA!$P73,M2!$A:$C,Q$2,FALSE())),"NOT PRESENT",VLOOKUP(DATA!$P73,M2!$A:$C,Q$2,FALSE())),IF($N73=0,IF(ISERROR(VLOOKUP($P73,M1!$A:$C,Q$2,FALSE())),IF(ISERROR(VLOOKUP(DATA!$P73,M2!$A:$C,Q$2,FALSE())),"NOT PRESENT",VLOOKUP(DATA!$P73,M2!$A:$C,Q$2,FALSE())),VLOOKUP($P73,M1!$A:$C,Q$2,FALSE())),"SPECIFY METHOD")))</f>
        <v>Paguroidea spp.</v>
      </c>
      <c r="R73" s="55" t="n">
        <f aca="false">IF($N73=1,IF(ISERROR(VLOOKUP($P73,M1!$A:$C,R$2,FALSE())),"NOT PRESENT",VLOOKUP($P73,M1!$A:$C,R$2,FALSE())),IF($N73=2,IF(ISERROR(VLOOKUP(DATA!$P73,M2!$A:$C,R$2,FALSE())),"NOT PRESENT",VLOOKUP(DATA!$P73,M2!$A:$C,R$2,FALSE())),IF($N73=0,IF(ISERROR(VLOOKUP($P73,M1!$A:$C,R$2,FALSE())),IF(ISERROR(VLOOKUP(DATA!$P73,M2!$A:$C,R$2,FALSE())),"NOT PRESENT",VLOOKUP(DATA!$P73,M2!$A:$C,R$2,FALSE())),VLOOKUP($P73,M1!$A:$C,R$2,FALSE())),"SPECIFY METHOD")))</f>
        <v>0</v>
      </c>
      <c r="S73" s="60" t="n">
        <f aca="false">SUM(T73:AV73)</f>
        <v>6</v>
      </c>
      <c r="T73" s="56" t="n">
        <v>6</v>
      </c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</row>
    <row r="74" s="61" customFormat="true" ht="12.75" hidden="false" customHeight="true" outlineLevel="0" collapsed="false">
      <c r="A74" s="55" t="n">
        <f aca="false">MAX($A$1:$A73)+1</f>
        <v>72</v>
      </c>
      <c r="B74" s="56" t="str">
        <f aca="false">IF(ISERROR(B73),IF(ISERROR(B72),IF(ISERROR(B71),"BLANK",B71),B72),B73)</f>
        <v>Claire Attridge</v>
      </c>
      <c r="C74" s="56" t="str">
        <f aca="false">IF(ISERROR(C73),IF(ISERROR(C72),IF(ISERROR(C71),"BLANK",C71),C72),C73)</f>
        <v>Kieran Cox</v>
      </c>
      <c r="D74" s="56" t="str">
        <f aca="false">IF(ISERROR(D73),IF(ISERROR(D72),IF(ISERROR(D71),"BLANK",D71),D72),D73)</f>
        <v>KCCA7</v>
      </c>
      <c r="E74" s="55" t="str">
        <f aca="false">IF(ISERROR(VLOOKUP($D74,SITES!$A:$E,2,FALSE())),"",VLOOKUP($D74,SITES!$A:$E,2,FALSE()))</f>
        <v>Ed King East Inside</v>
      </c>
      <c r="F74" s="57" t="n">
        <f aca="false">IF(ISERROR(VLOOKUP($D74,SITES!$A:$E,3,FALSE())),"",VLOOKUP($D74,SITES!$A:$E,3,FALSE()))</f>
        <v>48.83608</v>
      </c>
      <c r="G74" s="58" t="n">
        <f aca="false">IF(ISERROR(VLOOKUP($D74,SITES!$A:$E,4,FALSE())),"",VLOOKUP($D74,SITES!$A:$E,4,FALSE()))</f>
        <v>-125.2131</v>
      </c>
      <c r="H74" s="62" t="str">
        <f aca="false">IF(ISERROR(H73),IF(ISERROR(H72),IF(ISERROR(H71),"BLANK",H71),H72),H73)</f>
        <v>06/06/2023</v>
      </c>
      <c r="I74" s="56" t="n">
        <f aca="false">IF(ISERROR(I73),IF(ISERROR(I72),IF(ISERROR(I71),"BLANK",I71),I72),I73)</f>
        <v>2</v>
      </c>
      <c r="J74" s="56" t="n">
        <f aca="false">IF(ISERROR(J73),IF(ISERROR(J72),IF(ISERROR(J71),"BLANK",J71),J72),J73)</f>
        <v>120</v>
      </c>
      <c r="K74" s="59" t="n">
        <f aca="false">IF(ISERROR(K73),IF(ISERROR(K72),IF(ISERROR(K71),"BLANK",K71),K72),K73)</f>
        <v>0.430555555555556</v>
      </c>
      <c r="L74" s="56" t="str">
        <f aca="false">IF(ISERROR(L73),IF(ISERROR(L72),IF(ISERROR(L71),"BLANK",L71),L72),L73)</f>
        <v>KDC</v>
      </c>
      <c r="M74" s="56" t="n">
        <f aca="false">IF(ISERROR(M73),IF(ISERROR(M72),IF(ISERROR(M71),"BLANK",M71),M72),M73)</f>
        <v>2</v>
      </c>
      <c r="N74" s="56" t="n">
        <f aca="false">IF(ISERROR(N73),IF(ISERROR(N72),IF(ISERROR(N71),"BLANK",N71),N72),N73)</f>
        <v>2</v>
      </c>
      <c r="O74" s="56" t="n">
        <f aca="false">IF(ISERROR(O73),IF(ISERROR(O72),IF(ISERROR(O71),"BLANK",O71),O72),O73)</f>
        <v>1</v>
      </c>
      <c r="P74" s="56" t="s">
        <v>179</v>
      </c>
      <c r="Q74" s="55" t="str">
        <f aca="false">IF($N74=1,IF(ISERROR(VLOOKUP($P74,M1!$A:$C,Q$2,FALSE())),"NOT PRESENT",VLOOKUP($P74,M1!$A:$C,Q$2,FALSE())),IF($N74=2,IF(ISERROR(VLOOKUP(DATA!$P74,M2!$A:$C,Q$2,FALSE())),"NOT PRESENT",VLOOKUP(DATA!$P74,M2!$A:$C,Q$2,FALSE())),IF($N74=0,IF(ISERROR(VLOOKUP($P74,M1!$A:$C,Q$2,FALSE())),IF(ISERROR(VLOOKUP(DATA!$P74,M2!$A:$C,Q$2,FALSE())),"NOT PRESENT",VLOOKUP(DATA!$P74,M2!$A:$C,Q$2,FALSE())),VLOOKUP($P74,M1!$A:$C,Q$2,FALSE())),"SPECIFY METHOD")))</f>
        <v>Artedius harringtoni</v>
      </c>
      <c r="R74" s="55" t="str">
        <f aca="false">IF($N74=1,IF(ISERROR(VLOOKUP($P74,M1!$A:$C,R$2,FALSE())),"NOT PRESENT",VLOOKUP($P74,M1!$A:$C,R$2,FALSE())),IF($N74=2,IF(ISERROR(VLOOKUP(DATA!$P74,M2!$A:$C,R$2,FALSE())),"NOT PRESENT",VLOOKUP(DATA!$P74,M2!$A:$C,R$2,FALSE())),IF($N74=0,IF(ISERROR(VLOOKUP($P74,M1!$A:$C,R$2,FALSE())),IF(ISERROR(VLOOKUP(DATA!$P74,M2!$A:$C,R$2,FALSE())),"NOT PRESENT",VLOOKUP(DATA!$P74,M2!$A:$C,R$2,FALSE())),VLOOKUP($P74,M1!$A:$C,R$2,FALSE())),"SPECIFY METHOD")))</f>
        <v>Scalyhead sculpin</v>
      </c>
      <c r="S74" s="60" t="n">
        <f aca="false">SUM(T74:AV74)</f>
        <v>3</v>
      </c>
      <c r="T74" s="56" t="n">
        <v>0</v>
      </c>
      <c r="U74" s="56"/>
      <c r="V74" s="56" t="n">
        <v>1</v>
      </c>
      <c r="W74" s="56" t="n">
        <v>1</v>
      </c>
      <c r="X74" s="56" t="n">
        <v>1</v>
      </c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</row>
    <row r="75" s="61" customFormat="true" ht="12.75" hidden="false" customHeight="true" outlineLevel="0" collapsed="false">
      <c r="A75" s="55" t="n">
        <f aca="false">MAX($A$1:$A74)+1</f>
        <v>73</v>
      </c>
      <c r="B75" s="56" t="str">
        <f aca="false">IF(ISERROR(B74),IF(ISERROR(B73),IF(ISERROR(B72),"BLANK",B72),B73),B74)</f>
        <v>Claire Attridge</v>
      </c>
      <c r="C75" s="56" t="str">
        <f aca="false">IF(ISERROR(C74),IF(ISERROR(C73),IF(ISERROR(C72),"BLANK",C72),C73),C74)</f>
        <v>Kieran Cox</v>
      </c>
      <c r="D75" s="56" t="str">
        <f aca="false">IF(ISERROR(D74),IF(ISERROR(D73),IF(ISERROR(D72),"BLANK",D72),D73),D74)</f>
        <v>KCCA7</v>
      </c>
      <c r="E75" s="55" t="str">
        <f aca="false">IF(ISERROR(VLOOKUP($D75,SITES!$A:$E,2,FALSE())),"",VLOOKUP($D75,SITES!$A:$E,2,FALSE()))</f>
        <v>Ed King East Inside</v>
      </c>
      <c r="F75" s="57" t="n">
        <f aca="false">IF(ISERROR(VLOOKUP($D75,SITES!$A:$E,3,FALSE())),"",VLOOKUP($D75,SITES!$A:$E,3,FALSE()))</f>
        <v>48.83608</v>
      </c>
      <c r="G75" s="58" t="n">
        <f aca="false">IF(ISERROR(VLOOKUP($D75,SITES!$A:$E,4,FALSE())),"",VLOOKUP($D75,SITES!$A:$E,4,FALSE()))</f>
        <v>-125.2131</v>
      </c>
      <c r="H75" s="62" t="str">
        <f aca="false">IF(ISERROR(H74),IF(ISERROR(H73),IF(ISERROR(H72),"BLANK",H72),H73),H74)</f>
        <v>06/06/2023</v>
      </c>
      <c r="I75" s="56" t="n">
        <f aca="false">IF(ISERROR(I74),IF(ISERROR(I73),IF(ISERROR(I72),"BLANK",I72),I73),I74)</f>
        <v>2</v>
      </c>
      <c r="J75" s="56" t="n">
        <f aca="false">IF(ISERROR(J74),IF(ISERROR(J73),IF(ISERROR(J72),"BLANK",J72),J73),J74)</f>
        <v>120</v>
      </c>
      <c r="K75" s="59" t="n">
        <f aca="false">IF(ISERROR(K74),IF(ISERROR(K73),IF(ISERROR(K72),"BLANK",K72),K73),K74)</f>
        <v>0.430555555555556</v>
      </c>
      <c r="L75" s="56" t="str">
        <f aca="false">IF(ISERROR(L74),IF(ISERROR(L73),IF(ISERROR(L72),"BLANK",L72),L73),L74)</f>
        <v>KDC</v>
      </c>
      <c r="M75" s="56" t="n">
        <f aca="false">IF(ISERROR(M74),IF(ISERROR(M73),IF(ISERROR(M72),"BLANK",M72),M73),M74)</f>
        <v>2</v>
      </c>
      <c r="N75" s="56" t="n">
        <f aca="false">IF(ISERROR(N74),IF(ISERROR(N73),IF(ISERROR(N72),"BLANK",N72),N73),N74)</f>
        <v>2</v>
      </c>
      <c r="O75" s="56" t="n">
        <f aca="false">IF(ISERROR(O74),IF(ISERROR(O73),IF(ISERROR(O72),"BLANK",O72),O73),O74)</f>
        <v>1</v>
      </c>
      <c r="P75" s="56" t="s">
        <v>142</v>
      </c>
      <c r="Q75" s="55" t="str">
        <f aca="false">IF($N75=1,IF(ISERROR(VLOOKUP($P75,M1!$A:$C,Q$2,FALSE())),"NOT PRESENT",VLOOKUP($P75,M1!$A:$C,Q$2,FALSE())),IF($N75=2,IF(ISERROR(VLOOKUP(DATA!$P75,M2!$A:$C,Q$2,FALSE())),"NOT PRESENT",VLOOKUP(DATA!$P75,M2!$A:$C,Q$2,FALSE())),IF($N75=0,IF(ISERROR(VLOOKUP($P75,M1!$A:$C,Q$2,FALSE())),IF(ISERROR(VLOOKUP(DATA!$P75,M2!$A:$C,Q$2,FALSE())),"NOT PRESENT",VLOOKUP(DATA!$P75,M2!$A:$C,Q$2,FALSE())),VLOOKUP($P75,M1!$A:$C,Q$2,FALSE())),"SPECIFY METHOD")))</f>
        <v>Dermasterias imbricata</v>
      </c>
      <c r="R75" s="55" t="str">
        <f aca="false">IF($N75=1,IF(ISERROR(VLOOKUP($P75,M1!$A:$C,R$2,FALSE())),"NOT PRESENT",VLOOKUP($P75,M1!$A:$C,R$2,FALSE())),IF($N75=2,IF(ISERROR(VLOOKUP(DATA!$P75,M2!$A:$C,R$2,FALSE())),"NOT PRESENT",VLOOKUP(DATA!$P75,M2!$A:$C,R$2,FALSE())),IF($N75=0,IF(ISERROR(VLOOKUP($P75,M1!$A:$C,R$2,FALSE())),IF(ISERROR(VLOOKUP(DATA!$P75,M2!$A:$C,R$2,FALSE())),"NOT PRESENT",VLOOKUP(DATA!$P75,M2!$A:$C,R$2,FALSE())),VLOOKUP($P75,M1!$A:$C,R$2,FALSE())),"SPECIFY METHOD")))</f>
        <v>Leather star</v>
      </c>
      <c r="S75" s="60" t="n">
        <f aca="false">SUM(T75:AV75)</f>
        <v>1</v>
      </c>
      <c r="T75" s="56" t="n">
        <v>1</v>
      </c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</row>
    <row r="76" s="61" customFormat="true" ht="12.75" hidden="false" customHeight="true" outlineLevel="0" collapsed="false">
      <c r="A76" s="55" t="n">
        <f aca="false">MAX($A$1:$A75)+1</f>
        <v>74</v>
      </c>
      <c r="B76" s="56" t="str">
        <f aca="false">IF(ISERROR(B75),IF(ISERROR(B74),IF(ISERROR(B73),"BLANK",B73),B74),B75)</f>
        <v>Claire Attridge</v>
      </c>
      <c r="C76" s="56" t="str">
        <f aca="false">IF(ISERROR(C75),IF(ISERROR(C74),IF(ISERROR(C73),"BLANK",C73),C74),C75)</f>
        <v>Kieran Cox</v>
      </c>
      <c r="D76" s="56" t="str">
        <f aca="false">IF(ISERROR(D75),IF(ISERROR(D74),IF(ISERROR(D73),"BLANK",D73),D74),D75)</f>
        <v>KCCA7</v>
      </c>
      <c r="E76" s="55" t="str">
        <f aca="false">IF(ISERROR(VLOOKUP($D76,SITES!$A:$E,2,FALSE())),"",VLOOKUP($D76,SITES!$A:$E,2,FALSE()))</f>
        <v>Ed King East Inside</v>
      </c>
      <c r="F76" s="57" t="n">
        <f aca="false">IF(ISERROR(VLOOKUP($D76,SITES!$A:$E,3,FALSE())),"",VLOOKUP($D76,SITES!$A:$E,3,FALSE()))</f>
        <v>48.83608</v>
      </c>
      <c r="G76" s="58" t="n">
        <f aca="false">IF(ISERROR(VLOOKUP($D76,SITES!$A:$E,4,FALSE())),"",VLOOKUP($D76,SITES!$A:$E,4,FALSE()))</f>
        <v>-125.2131</v>
      </c>
      <c r="H76" s="62" t="str">
        <f aca="false">IF(ISERROR(H75),IF(ISERROR(H74),IF(ISERROR(H73),"BLANK",H73),H74),H75)</f>
        <v>06/06/2023</v>
      </c>
      <c r="I76" s="56" t="n">
        <f aca="false">IF(ISERROR(I75),IF(ISERROR(I74),IF(ISERROR(I73),"BLANK",I73),I74),I75)</f>
        <v>2</v>
      </c>
      <c r="J76" s="56" t="n">
        <f aca="false">IF(ISERROR(J75),IF(ISERROR(J74),IF(ISERROR(J73),"BLANK",J73),J74),J75)</f>
        <v>120</v>
      </c>
      <c r="K76" s="59" t="n">
        <f aca="false">IF(ISERROR(K75),IF(ISERROR(K74),IF(ISERROR(K73),"BLANK",K73),K74),K75)</f>
        <v>0.430555555555556</v>
      </c>
      <c r="L76" s="56" t="str">
        <f aca="false">IF(ISERROR(L75),IF(ISERROR(L74),IF(ISERROR(L73),"BLANK",L73),L74),L75)</f>
        <v>KDC</v>
      </c>
      <c r="M76" s="56" t="n">
        <f aca="false">IF(ISERROR(M75),IF(ISERROR(M74),IF(ISERROR(M73),"BLANK",M73),M74),M75)</f>
        <v>2</v>
      </c>
      <c r="N76" s="56" t="n">
        <f aca="false">IF(ISERROR(N75),IF(ISERROR(N74),IF(ISERROR(N73),"BLANK",N73),N74),N75)</f>
        <v>2</v>
      </c>
      <c r="O76" s="56" t="n">
        <f aca="false">IF(ISERROR(O75),IF(ISERROR(O74),IF(ISERROR(O73),"BLANK",O73),O74),O75)</f>
        <v>1</v>
      </c>
      <c r="P76" s="56" t="s">
        <v>180</v>
      </c>
      <c r="Q76" s="55" t="str">
        <f aca="false">IF($N76=1,IF(ISERROR(VLOOKUP($P76,M1!$A:$C,Q$2,FALSE())),"NOT PRESENT",VLOOKUP($P76,M1!$A:$C,Q$2,FALSE())),IF($N76=2,IF(ISERROR(VLOOKUP(DATA!$P76,M2!$A:$C,Q$2,FALSE())),"NOT PRESENT",VLOOKUP(DATA!$P76,M2!$A:$C,Q$2,FALSE())),IF($N76=0,IF(ISERROR(VLOOKUP($P76,M1!$A:$C,Q$2,FALSE())),IF(ISERROR(VLOOKUP(DATA!$P76,M2!$A:$C,Q$2,FALSE())),"NOT PRESENT",VLOOKUP(DATA!$P76,M2!$A:$C,Q$2,FALSE())),VLOOKUP($P76,M1!$A:$C,Q$2,FALSE())),"SPECIFY METHOD")))</f>
        <v>Artedius lateralis</v>
      </c>
      <c r="R76" s="55" t="str">
        <f aca="false">IF($N76=1,IF(ISERROR(VLOOKUP($P76,M1!$A:$C,R$2,FALSE())),"NOT PRESENT",VLOOKUP($P76,M1!$A:$C,R$2,FALSE())),IF($N76=2,IF(ISERROR(VLOOKUP(DATA!$P76,M2!$A:$C,R$2,FALSE())),"NOT PRESENT",VLOOKUP(DATA!$P76,M2!$A:$C,R$2,FALSE())),IF($N76=0,IF(ISERROR(VLOOKUP($P76,M1!$A:$C,R$2,FALSE())),IF(ISERROR(VLOOKUP(DATA!$P76,M2!$A:$C,R$2,FALSE())),"NOT PRESENT",VLOOKUP(DATA!$P76,M2!$A:$C,R$2,FALSE())),VLOOKUP($P76,M1!$A:$C,R$2,FALSE())),"SPECIFY METHOD")))</f>
        <v>Smoothhead sculpin</v>
      </c>
      <c r="S76" s="60" t="n">
        <f aca="false">SUM(T76:AV76)</f>
        <v>1</v>
      </c>
      <c r="T76" s="56" t="n">
        <v>0</v>
      </c>
      <c r="U76" s="56"/>
      <c r="V76" s="56"/>
      <c r="W76" s="56" t="n">
        <v>1</v>
      </c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</row>
    <row r="77" s="61" customFormat="true" ht="12.75" hidden="false" customHeight="true" outlineLevel="0" collapsed="false">
      <c r="A77" s="55" t="n">
        <f aca="false">MAX($A$1:$A76)+1</f>
        <v>75</v>
      </c>
      <c r="B77" s="56" t="str">
        <f aca="false">IF(ISERROR(B76),IF(ISERROR(B75),IF(ISERROR(B74),"BLANK",B74),B75),B76)</f>
        <v>Claire Attridge</v>
      </c>
      <c r="C77" s="56" t="str">
        <f aca="false">IF(ISERROR(C76),IF(ISERROR(C75),IF(ISERROR(C74),"BLANK",C74),C75),C76)</f>
        <v>Kieran Cox</v>
      </c>
      <c r="D77" s="56" t="str">
        <f aca="false">IF(ISERROR(D76),IF(ISERROR(D75),IF(ISERROR(D74),"BLANK",D74),D75),D76)</f>
        <v>KCCA7</v>
      </c>
      <c r="E77" s="55" t="str">
        <f aca="false">IF(ISERROR(VLOOKUP($D77,SITES!$A:$E,2,FALSE())),"",VLOOKUP($D77,SITES!$A:$E,2,FALSE()))</f>
        <v>Ed King East Inside</v>
      </c>
      <c r="F77" s="57" t="n">
        <f aca="false">IF(ISERROR(VLOOKUP($D77,SITES!$A:$E,3,FALSE())),"",VLOOKUP($D77,SITES!$A:$E,3,FALSE()))</f>
        <v>48.83608</v>
      </c>
      <c r="G77" s="58" t="n">
        <f aca="false">IF(ISERROR(VLOOKUP($D77,SITES!$A:$E,4,FALSE())),"",VLOOKUP($D77,SITES!$A:$E,4,FALSE()))</f>
        <v>-125.2131</v>
      </c>
      <c r="H77" s="62" t="str">
        <f aca="false">IF(ISERROR(H76),IF(ISERROR(H75),IF(ISERROR(H74),"BLANK",H74),H75),H76)</f>
        <v>06/06/2023</v>
      </c>
      <c r="I77" s="56" t="n">
        <f aca="false">IF(ISERROR(I76),IF(ISERROR(I75),IF(ISERROR(I74),"BLANK",I74),I75),I76)</f>
        <v>2</v>
      </c>
      <c r="J77" s="56" t="n">
        <f aca="false">IF(ISERROR(J76),IF(ISERROR(J75),IF(ISERROR(J74),"BLANK",J74),J75),J76)</f>
        <v>120</v>
      </c>
      <c r="K77" s="59" t="n">
        <f aca="false">IF(ISERROR(K76),IF(ISERROR(K75),IF(ISERROR(K74),"BLANK",K74),K75),K76)</f>
        <v>0.430555555555556</v>
      </c>
      <c r="L77" s="56" t="str">
        <f aca="false">IF(ISERROR(L76),IF(ISERROR(L75),IF(ISERROR(L74),"BLANK",L74),L75),L76)</f>
        <v>KDC</v>
      </c>
      <c r="M77" s="56" t="n">
        <f aca="false">IF(ISERROR(M76),IF(ISERROR(M75),IF(ISERROR(M74),"BLANK",M74),M75),M76)</f>
        <v>2</v>
      </c>
      <c r="N77" s="56" t="n">
        <f aca="false">IF(ISERROR(N76),IF(ISERROR(N75),IF(ISERROR(N74),"BLANK",N74),N75),N76)</f>
        <v>2</v>
      </c>
      <c r="O77" s="56" t="n">
        <f aca="false">IF(ISERROR(O76),IF(ISERROR(O75),IF(ISERROR(O74),"BLANK",O74),O75),O76)</f>
        <v>1</v>
      </c>
      <c r="P77" s="56" t="s">
        <v>181</v>
      </c>
      <c r="Q77" s="55" t="str">
        <f aca="false">IF($N77=1,IF(ISERROR(VLOOKUP($P77,M1!$A:$C,Q$2,FALSE())),"NOT PRESENT",VLOOKUP($P77,M1!$A:$C,Q$2,FALSE())),IF($N77=2,IF(ISERROR(VLOOKUP(DATA!$P77,M2!$A:$C,Q$2,FALSE())),"NOT PRESENT",VLOOKUP(DATA!$P77,M2!$A:$C,Q$2,FALSE())),IF($N77=0,IF(ISERROR(VLOOKUP($P77,M1!$A:$C,Q$2,FALSE())),IF(ISERROR(VLOOKUP(DATA!$P77,M2!$A:$C,Q$2,FALSE())),"NOT PRESENT",VLOOKUP(DATA!$P77,M2!$A:$C,Q$2,FALSE())),VLOOKUP($P77,M1!$A:$C,Q$2,FALSE())),"SPECIFY METHOD")))</f>
        <v>Lophopanopeus bellus</v>
      </c>
      <c r="R77" s="55" t="str">
        <f aca="false">IF($N77=1,IF(ISERROR(VLOOKUP($P77,M1!$A:$C,R$2,FALSE())),"NOT PRESENT",VLOOKUP($P77,M1!$A:$C,R$2,FALSE())),IF($N77=2,IF(ISERROR(VLOOKUP(DATA!$P77,M2!$A:$C,R$2,FALSE())),"NOT PRESENT",VLOOKUP(DATA!$P77,M2!$A:$C,R$2,FALSE())),IF($N77=0,IF(ISERROR(VLOOKUP($P77,M1!$A:$C,R$2,FALSE())),IF(ISERROR(VLOOKUP(DATA!$P77,M2!$A:$C,R$2,FALSE())),"NOT PRESENT",VLOOKUP(DATA!$P77,M2!$A:$C,R$2,FALSE())),VLOOKUP($P77,M1!$A:$C,R$2,FALSE())),"SPECIFY METHOD")))</f>
        <v>Black-clawed crab</v>
      </c>
      <c r="S77" s="60" t="n">
        <f aca="false">SUM(T77:AV77)</f>
        <v>3</v>
      </c>
      <c r="T77" s="56" t="n">
        <v>3</v>
      </c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</row>
    <row r="78" s="61" customFormat="true" ht="12.75" hidden="false" customHeight="true" outlineLevel="0" collapsed="false">
      <c r="A78" s="55" t="n">
        <f aca="false">MAX($A$1:$A77)+1</f>
        <v>76</v>
      </c>
      <c r="B78" s="56" t="str">
        <f aca="false">IF(ISERROR(B77),IF(ISERROR(B76),IF(ISERROR(B75),"BLANK",B75),B76),B77)</f>
        <v>Claire Attridge</v>
      </c>
      <c r="C78" s="56" t="str">
        <f aca="false">IF(ISERROR(C77),IF(ISERROR(C76),IF(ISERROR(C75),"BLANK",C75),C76),C77)</f>
        <v>Kieran Cox</v>
      </c>
      <c r="D78" s="56" t="str">
        <f aca="false">IF(ISERROR(D77),IF(ISERROR(D76),IF(ISERROR(D75),"BLANK",D75),D76),D77)</f>
        <v>KCCA7</v>
      </c>
      <c r="E78" s="55" t="str">
        <f aca="false">IF(ISERROR(VLOOKUP($D78,SITES!$A:$E,2,FALSE())),"",VLOOKUP($D78,SITES!$A:$E,2,FALSE()))</f>
        <v>Ed King East Inside</v>
      </c>
      <c r="F78" s="57" t="n">
        <f aca="false">IF(ISERROR(VLOOKUP($D78,SITES!$A:$E,3,FALSE())),"",VLOOKUP($D78,SITES!$A:$E,3,FALSE()))</f>
        <v>48.83608</v>
      </c>
      <c r="G78" s="58" t="n">
        <f aca="false">IF(ISERROR(VLOOKUP($D78,SITES!$A:$E,4,FALSE())),"",VLOOKUP($D78,SITES!$A:$E,4,FALSE()))</f>
        <v>-125.2131</v>
      </c>
      <c r="H78" s="62" t="str">
        <f aca="false">IF(ISERROR(H77),IF(ISERROR(H76),IF(ISERROR(H75),"BLANK",H75),H76),H77)</f>
        <v>06/06/2023</v>
      </c>
      <c r="I78" s="56" t="n">
        <f aca="false">IF(ISERROR(I77),IF(ISERROR(I76),IF(ISERROR(I75),"BLANK",I75),I76),I77)</f>
        <v>2</v>
      </c>
      <c r="J78" s="56" t="n">
        <f aca="false">IF(ISERROR(J77),IF(ISERROR(J76),IF(ISERROR(J75),"BLANK",J75),J76),J77)</f>
        <v>120</v>
      </c>
      <c r="K78" s="59" t="n">
        <f aca="false">IF(ISERROR(K77),IF(ISERROR(K76),IF(ISERROR(K75),"BLANK",K75),K76),K77)</f>
        <v>0.430555555555556</v>
      </c>
      <c r="L78" s="56" t="str">
        <f aca="false">IF(ISERROR(L77),IF(ISERROR(L76),IF(ISERROR(L75),"BLANK",L75),L76),L77)</f>
        <v>KDC</v>
      </c>
      <c r="M78" s="56" t="n">
        <f aca="false">IF(ISERROR(M77),IF(ISERROR(M76),IF(ISERROR(M75),"BLANK",M75),M76),M77)</f>
        <v>2</v>
      </c>
      <c r="N78" s="56" t="n">
        <f aca="false">IF(ISERROR(N77),IF(ISERROR(N76),IF(ISERROR(N75),"BLANK",N75),N76),N77)</f>
        <v>2</v>
      </c>
      <c r="O78" s="56" t="n">
        <f aca="false">IF(ISERROR(O77),IF(ISERROR(O76),IF(ISERROR(O75),"BLANK",O75),O76),O77)</f>
        <v>1</v>
      </c>
      <c r="P78" s="56" t="s">
        <v>141</v>
      </c>
      <c r="Q78" s="55" t="str">
        <f aca="false">IF($N78=1,IF(ISERROR(VLOOKUP($P78,M1!$A:$C,Q$2,FALSE())),"NOT PRESENT",VLOOKUP($P78,M1!$A:$C,Q$2,FALSE())),IF($N78=2,IF(ISERROR(VLOOKUP(DATA!$P78,M2!$A:$C,Q$2,FALSE())),"NOT PRESENT",VLOOKUP(DATA!$P78,M2!$A:$C,Q$2,FALSE())),IF($N78=0,IF(ISERROR(VLOOKUP($P78,M1!$A:$C,Q$2,FALSE())),IF(ISERROR(VLOOKUP(DATA!$P78,M2!$A:$C,Q$2,FALSE())),"NOT PRESENT",VLOOKUP(DATA!$P78,M2!$A:$C,Q$2,FALSE())),VLOOKUP($P78,M1!$A:$C,Q$2,FALSE())),"SPECIFY METHOD")))</f>
        <v>Rhinogobiops nicholsii</v>
      </c>
      <c r="R78" s="55" t="str">
        <f aca="false">IF($N78=1,IF(ISERROR(VLOOKUP($P78,M1!$A:$C,R$2,FALSE())),"NOT PRESENT",VLOOKUP($P78,M1!$A:$C,R$2,FALSE())),IF($N78=2,IF(ISERROR(VLOOKUP(DATA!$P78,M2!$A:$C,R$2,FALSE())),"NOT PRESENT",VLOOKUP(DATA!$P78,M2!$A:$C,R$2,FALSE())),IF($N78=0,IF(ISERROR(VLOOKUP($P78,M1!$A:$C,R$2,FALSE())),IF(ISERROR(VLOOKUP(DATA!$P78,M2!$A:$C,R$2,FALSE())),"NOT PRESENT",VLOOKUP(DATA!$P78,M2!$A:$C,R$2,FALSE())),VLOOKUP($P78,M1!$A:$C,R$2,FALSE())),"SPECIFY METHOD")))</f>
        <v>Blackeye goby</v>
      </c>
      <c r="S78" s="60" t="n">
        <f aca="false">SUM(T78:AV78)</f>
        <v>2</v>
      </c>
      <c r="T78" s="56" t="n">
        <v>0</v>
      </c>
      <c r="U78" s="56"/>
      <c r="V78" s="56"/>
      <c r="W78" s="56"/>
      <c r="X78" s="56" t="n">
        <v>2</v>
      </c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</row>
    <row r="79" s="61" customFormat="true" ht="12.75" hidden="false" customHeight="true" outlineLevel="0" collapsed="false">
      <c r="A79" s="55" t="n">
        <f aca="false">MAX($A$1:$A78)+1</f>
        <v>77</v>
      </c>
      <c r="B79" s="56" t="str">
        <f aca="false">IF(ISERROR(B78),IF(ISERROR(B77),IF(ISERROR(B76),"BLANK",B76),B77),B78)</f>
        <v>Claire Attridge</v>
      </c>
      <c r="C79" s="56" t="str">
        <f aca="false">IF(ISERROR(C78),IF(ISERROR(C77),IF(ISERROR(C76),"BLANK",C76),C77),C78)</f>
        <v>Kieran Cox</v>
      </c>
      <c r="D79" s="56" t="str">
        <f aca="false">IF(ISERROR(D78),IF(ISERROR(D77),IF(ISERROR(D76),"BLANK",D76),D77),D78)</f>
        <v>KCCA7</v>
      </c>
      <c r="E79" s="55" t="str">
        <f aca="false">IF(ISERROR(VLOOKUP($D79,SITES!$A:$E,2,FALSE())),"",VLOOKUP($D79,SITES!$A:$E,2,FALSE()))</f>
        <v>Ed King East Inside</v>
      </c>
      <c r="F79" s="57" t="n">
        <f aca="false">IF(ISERROR(VLOOKUP($D79,SITES!$A:$E,3,FALSE())),"",VLOOKUP($D79,SITES!$A:$E,3,FALSE()))</f>
        <v>48.83608</v>
      </c>
      <c r="G79" s="58" t="n">
        <f aca="false">IF(ISERROR(VLOOKUP($D79,SITES!$A:$E,4,FALSE())),"",VLOOKUP($D79,SITES!$A:$E,4,FALSE()))</f>
        <v>-125.2131</v>
      </c>
      <c r="H79" s="62" t="str">
        <f aca="false">IF(ISERROR(H78),IF(ISERROR(H77),IF(ISERROR(H76),"BLANK",H76),H77),H78)</f>
        <v>06/06/2023</v>
      </c>
      <c r="I79" s="56" t="n">
        <f aca="false">IF(ISERROR(I78),IF(ISERROR(I77),IF(ISERROR(I76),"BLANK",I76),I77),I78)</f>
        <v>2</v>
      </c>
      <c r="J79" s="56" t="n">
        <f aca="false">IF(ISERROR(J78),IF(ISERROR(J77),IF(ISERROR(J76),"BLANK",J76),J77),J78)</f>
        <v>120</v>
      </c>
      <c r="K79" s="59" t="n">
        <f aca="false">IF(ISERROR(K78),IF(ISERROR(K77),IF(ISERROR(K76),"BLANK",K76),K77),K78)</f>
        <v>0.430555555555556</v>
      </c>
      <c r="L79" s="56" t="str">
        <f aca="false">IF(ISERROR(L78),IF(ISERROR(L77),IF(ISERROR(L76),"BLANK",L76),L77),L78)</f>
        <v>KDC</v>
      </c>
      <c r="M79" s="56" t="n">
        <f aca="false">IF(ISERROR(M78),IF(ISERROR(M77),IF(ISERROR(M76),"BLANK",M76),M77),M78)</f>
        <v>2</v>
      </c>
      <c r="N79" s="56" t="n">
        <f aca="false">IF(ISERROR(N78),IF(ISERROR(N77),IF(ISERROR(N76),"BLANK",N76),N77),N78)</f>
        <v>2</v>
      </c>
      <c r="O79" s="56" t="n">
        <f aca="false">IF(ISERROR(O78),IF(ISERROR(O77),IF(ISERROR(O76),"BLANK",O76),O77),O78)</f>
        <v>1</v>
      </c>
      <c r="P79" s="56" t="s">
        <v>182</v>
      </c>
      <c r="Q79" s="55" t="str">
        <f aca="false">IF($N79=1,IF(ISERROR(VLOOKUP($P79,M1!$A:$C,Q$2,FALSE())),"NOT PRESENT",VLOOKUP($P79,M1!$A:$C,Q$2,FALSE())),IF($N79=2,IF(ISERROR(VLOOKUP(DATA!$P79,M2!$A:$C,Q$2,FALSE())),"NOT PRESENT",VLOOKUP(DATA!$P79,M2!$A:$C,Q$2,FALSE())),IF($N79=0,IF(ISERROR(VLOOKUP($P79,M1!$A:$C,Q$2,FALSE())),IF(ISERROR(VLOOKUP(DATA!$P79,M2!$A:$C,Q$2,FALSE())),"NOT PRESENT",VLOOKUP(DATA!$P79,M2!$A:$C,Q$2,FALSE())),VLOOKUP($P79,M1!$A:$C,Q$2,FALSE())),"SPECIFY METHOD")))</f>
        <v>Strongylocentrotus purpuratus</v>
      </c>
      <c r="R79" s="55" t="str">
        <f aca="false">IF($N79=1,IF(ISERROR(VLOOKUP($P79,M1!$A:$C,R$2,FALSE())),"NOT PRESENT",VLOOKUP($P79,M1!$A:$C,R$2,FALSE())),IF($N79=2,IF(ISERROR(VLOOKUP(DATA!$P79,M2!$A:$C,R$2,FALSE())),"NOT PRESENT",VLOOKUP(DATA!$P79,M2!$A:$C,R$2,FALSE())),IF($N79=0,IF(ISERROR(VLOOKUP($P79,M1!$A:$C,R$2,FALSE())),IF(ISERROR(VLOOKUP(DATA!$P79,M2!$A:$C,R$2,FALSE())),"NOT PRESENT",VLOOKUP(DATA!$P79,M2!$A:$C,R$2,FALSE())),VLOOKUP($P79,M1!$A:$C,R$2,FALSE())),"SPECIFY METHOD")))</f>
        <v>Purple sea urchin</v>
      </c>
      <c r="S79" s="60" t="n">
        <f aca="false">SUM(T79:AV79)</f>
        <v>5</v>
      </c>
      <c r="T79" s="56" t="n">
        <v>5</v>
      </c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</row>
    <row r="80" s="61" customFormat="true" ht="12.75" hidden="false" customHeight="true" outlineLevel="0" collapsed="false">
      <c r="A80" s="55" t="n">
        <f aca="false">MAX($A$1:$A79)+1</f>
        <v>78</v>
      </c>
      <c r="B80" s="56" t="str">
        <f aca="false">IF(ISERROR(B79),IF(ISERROR(B78),IF(ISERROR(B77),"BLANK",B77),B78),B79)</f>
        <v>Claire Attridge</v>
      </c>
      <c r="C80" s="56" t="str">
        <f aca="false">IF(ISERROR(C79),IF(ISERROR(C78),IF(ISERROR(C77),"BLANK",C77),C78),C79)</f>
        <v>Kieran Cox</v>
      </c>
      <c r="D80" s="56" t="str">
        <f aca="false">IF(ISERROR(D79),IF(ISERROR(D78),IF(ISERROR(D77),"BLANK",D77),D78),D79)</f>
        <v>KCCA7</v>
      </c>
      <c r="E80" s="55" t="str">
        <f aca="false">IF(ISERROR(VLOOKUP($D80,SITES!$A:$E,2,FALSE())),"",VLOOKUP($D80,SITES!$A:$E,2,FALSE()))</f>
        <v>Ed King East Inside</v>
      </c>
      <c r="F80" s="57" t="n">
        <f aca="false">IF(ISERROR(VLOOKUP($D80,SITES!$A:$E,3,FALSE())),"",VLOOKUP($D80,SITES!$A:$E,3,FALSE()))</f>
        <v>48.83608</v>
      </c>
      <c r="G80" s="58" t="n">
        <f aca="false">IF(ISERROR(VLOOKUP($D80,SITES!$A:$E,4,FALSE())),"",VLOOKUP($D80,SITES!$A:$E,4,FALSE()))</f>
        <v>-125.2131</v>
      </c>
      <c r="H80" s="62" t="str">
        <f aca="false">IF(ISERROR(H79),IF(ISERROR(H78),IF(ISERROR(H77),"BLANK",H77),H78),H79)</f>
        <v>06/06/2023</v>
      </c>
      <c r="I80" s="56" t="n">
        <f aca="false">IF(ISERROR(I79),IF(ISERROR(I78),IF(ISERROR(I77),"BLANK",I77),I78),I79)</f>
        <v>2</v>
      </c>
      <c r="J80" s="56" t="n">
        <f aca="false">IF(ISERROR(J79),IF(ISERROR(J78),IF(ISERROR(J77),"BLANK",J77),J78),J79)</f>
        <v>120</v>
      </c>
      <c r="K80" s="59" t="n">
        <f aca="false">IF(ISERROR(K79),IF(ISERROR(K78),IF(ISERROR(K77),"BLANK",K77),K78),K79)</f>
        <v>0.430555555555556</v>
      </c>
      <c r="L80" s="56" t="str">
        <f aca="false">IF(ISERROR(L79),IF(ISERROR(L78),IF(ISERROR(L77),"BLANK",L77),L78),L79)</f>
        <v>KDC</v>
      </c>
      <c r="M80" s="56" t="n">
        <f aca="false">IF(ISERROR(M79),IF(ISERROR(M78),IF(ISERROR(M77),"BLANK",M77),M78),M79)</f>
        <v>2</v>
      </c>
      <c r="N80" s="56" t="n">
        <f aca="false">IF(ISERROR(N79),IF(ISERROR(N78),IF(ISERROR(N77),"BLANK",N77),N78),N79)</f>
        <v>2</v>
      </c>
      <c r="O80" s="56" t="n">
        <f aca="false">IF(ISERROR(O79),IF(ISERROR(O78),IF(ISERROR(O77),"BLANK",O77),O78),O79)</f>
        <v>1</v>
      </c>
      <c r="P80" s="56" t="s">
        <v>152</v>
      </c>
      <c r="Q80" s="55" t="str">
        <f aca="false">IF($N80=1,IF(ISERROR(VLOOKUP($P80,M1!$A:$C,Q$2,FALSE())),"NOT PRESENT",VLOOKUP($P80,M1!$A:$C,Q$2,FALSE())),IF($N80=2,IF(ISERROR(VLOOKUP(DATA!$P80,M2!$A:$C,Q$2,FALSE())),"NOT PRESENT",VLOOKUP(DATA!$P80,M2!$A:$C,Q$2,FALSE())),IF($N80=0,IF(ISERROR(VLOOKUP($P80,M1!$A:$C,Q$2,FALSE())),IF(ISERROR(VLOOKUP(DATA!$P80,M2!$A:$C,Q$2,FALSE())),"NOT PRESENT",VLOOKUP(DATA!$P80,M2!$A:$C,Q$2,FALSE())),VLOOKUP($P80,M1!$A:$C,Q$2,FALSE())),"SPECIFY METHOD")))</f>
        <v>Stylasterias forreri</v>
      </c>
      <c r="R80" s="55" t="str">
        <f aca="false">IF($N80=1,IF(ISERROR(VLOOKUP($P80,M1!$A:$C,R$2,FALSE())),"NOT PRESENT",VLOOKUP($P80,M1!$A:$C,R$2,FALSE())),IF($N80=2,IF(ISERROR(VLOOKUP(DATA!$P80,M2!$A:$C,R$2,FALSE())),"NOT PRESENT",VLOOKUP(DATA!$P80,M2!$A:$C,R$2,FALSE())),IF($N80=0,IF(ISERROR(VLOOKUP($P80,M1!$A:$C,R$2,FALSE())),IF(ISERROR(VLOOKUP(DATA!$P80,M2!$A:$C,R$2,FALSE())),"NOT PRESENT",VLOOKUP(DATA!$P80,M2!$A:$C,R$2,FALSE())),VLOOKUP($P80,M1!$A:$C,R$2,FALSE())),"SPECIFY METHOD")))</f>
        <v>Velcro seastar</v>
      </c>
      <c r="S80" s="60" t="n">
        <f aca="false">SUM(T80:AV80)</f>
        <v>1</v>
      </c>
      <c r="T80" s="56" t="n">
        <v>1</v>
      </c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</row>
    <row r="81" s="61" customFormat="true" ht="12.75" hidden="false" customHeight="true" outlineLevel="0" collapsed="false">
      <c r="A81" s="55" t="n">
        <f aca="false">MAX($A$1:$A80)+1</f>
        <v>79</v>
      </c>
      <c r="B81" s="56" t="str">
        <f aca="false">IF(ISERROR(B80),IF(ISERROR(B79),IF(ISERROR(B78),"BLANK",B78),B79),B80)</f>
        <v>Claire Attridge</v>
      </c>
      <c r="C81" s="56" t="str">
        <f aca="false">IF(ISERROR(C80),IF(ISERROR(C79),IF(ISERROR(C78),"BLANK",C78),C79),C80)</f>
        <v>Kieran Cox</v>
      </c>
      <c r="D81" s="56" t="str">
        <f aca="false">IF(ISERROR(D80),IF(ISERROR(D79),IF(ISERROR(D78),"BLANK",D78),D79),D80)</f>
        <v>KCCA7</v>
      </c>
      <c r="E81" s="55" t="str">
        <f aca="false">IF(ISERROR(VLOOKUP($D81,SITES!$A:$E,2,FALSE())),"",VLOOKUP($D81,SITES!$A:$E,2,FALSE()))</f>
        <v>Ed King East Inside</v>
      </c>
      <c r="F81" s="57" t="n">
        <f aca="false">IF(ISERROR(VLOOKUP($D81,SITES!$A:$E,3,FALSE())),"",VLOOKUP($D81,SITES!$A:$E,3,FALSE()))</f>
        <v>48.83608</v>
      </c>
      <c r="G81" s="58" t="n">
        <f aca="false">IF(ISERROR(VLOOKUP($D81,SITES!$A:$E,4,FALSE())),"",VLOOKUP($D81,SITES!$A:$E,4,FALSE()))</f>
        <v>-125.2131</v>
      </c>
      <c r="H81" s="62" t="str">
        <f aca="false">IF(ISERROR(H80),IF(ISERROR(H79),IF(ISERROR(H78),"BLANK",H78),H79),H80)</f>
        <v>06/06/2023</v>
      </c>
      <c r="I81" s="56" t="n">
        <f aca="false">IF(ISERROR(I80),IF(ISERROR(I79),IF(ISERROR(I78),"BLANK",I78),I79),I80)</f>
        <v>2</v>
      </c>
      <c r="J81" s="56" t="n">
        <f aca="false">IF(ISERROR(J80),IF(ISERROR(J79),IF(ISERROR(J78),"BLANK",J78),J79),J80)</f>
        <v>120</v>
      </c>
      <c r="K81" s="59" t="n">
        <f aca="false">IF(ISERROR(K80),IF(ISERROR(K79),IF(ISERROR(K78),"BLANK",K78),K79),K80)</f>
        <v>0.430555555555556</v>
      </c>
      <c r="L81" s="56" t="str">
        <f aca="false">IF(ISERROR(L80),IF(ISERROR(L79),IF(ISERROR(L78),"BLANK",L78),L79),L80)</f>
        <v>KDC</v>
      </c>
      <c r="M81" s="56" t="n">
        <f aca="false">IF(ISERROR(M80),IF(ISERROR(M79),IF(ISERROR(M78),"BLANK",M78),M79),M80)</f>
        <v>2</v>
      </c>
      <c r="N81" s="56" t="n">
        <f aca="false">IF(ISERROR(N80),IF(ISERROR(N79),IF(ISERROR(N78),"BLANK",N78),N79),N80)</f>
        <v>2</v>
      </c>
      <c r="O81" s="56" t="n">
        <v>1</v>
      </c>
      <c r="P81" s="56" t="s">
        <v>183</v>
      </c>
      <c r="Q81" s="55" t="str">
        <f aca="false">IF($N81=1,IF(ISERROR(VLOOKUP($P81,M1!$A:$C,Q$2,FALSE())),"NOT PRESENT",VLOOKUP($P81,M1!$A:$C,Q$2,FALSE())),IF($N81=2,IF(ISERROR(VLOOKUP(DATA!$P81,M2!$A:$C,Q$2,FALSE())),"NOT PRESENT",VLOOKUP(DATA!$P81,M2!$A:$C,Q$2,FALSE())),IF($N81=0,IF(ISERROR(VLOOKUP($P81,M1!$A:$C,Q$2,FALSE())),IF(ISERROR(VLOOKUP(DATA!$P81,M2!$A:$C,Q$2,FALSE())),"NOT PRESENT",VLOOKUP(DATA!$P81,M2!$A:$C,Q$2,FALSE())),VLOOKUP($P81,M1!$A:$C,Q$2,FALSE())),"SPECIFY METHOD")))</f>
        <v>Debris - Cloth</v>
      </c>
      <c r="R81" s="55" t="str">
        <f aca="false">IF($N81=1,IF(ISERROR(VLOOKUP($P81,M1!$A:$C,R$2,FALSE())),"NOT PRESENT",VLOOKUP($P81,M1!$A:$C,R$2,FALSE())),IF($N81=2,IF(ISERROR(VLOOKUP(DATA!$P81,M2!$A:$C,R$2,FALSE())),"NOT PRESENT",VLOOKUP(DATA!$P81,M2!$A:$C,R$2,FALSE())),IF($N81=0,IF(ISERROR(VLOOKUP($P81,M1!$A:$C,R$2,FALSE())),IF(ISERROR(VLOOKUP(DATA!$P81,M2!$A:$C,R$2,FALSE())),"NOT PRESENT",VLOOKUP(DATA!$P81,M2!$A:$C,R$2,FALSE())),VLOOKUP($P81,M1!$A:$C,R$2,FALSE())),"SPECIFY METHOD")))</f>
        <v>Any cloth debris</v>
      </c>
      <c r="S81" s="60" t="n">
        <f aca="false">SUM(T81:AV81)</f>
        <v>1</v>
      </c>
      <c r="T81" s="56" t="n">
        <v>1</v>
      </c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</row>
    <row r="82" s="61" customFormat="true" ht="12.75" hidden="false" customHeight="true" outlineLevel="0" collapsed="false">
      <c r="A82" s="55" t="n">
        <f aca="false">MAX($A$1:$A81)+1</f>
        <v>80</v>
      </c>
      <c r="B82" s="56" t="str">
        <f aca="false">IF(ISERROR(B81),IF(ISERROR(B80),IF(ISERROR(B79),"BLANK",B79),B80),B81)</f>
        <v>Claire Attridge</v>
      </c>
      <c r="C82" s="56" t="str">
        <f aca="false">IF(ISERROR(C81),IF(ISERROR(C80),IF(ISERROR(C79),"BLANK",C79),C80),C81)</f>
        <v>Kieran Cox</v>
      </c>
      <c r="D82" s="56" t="s">
        <v>18</v>
      </c>
      <c r="E82" s="55" t="str">
        <f aca="false">IF(ISERROR(VLOOKUP($D82,SITES!$A:$E,2,FALSE())),"",VLOOKUP($D82,SITES!$A:$E,2,FALSE()))</f>
        <v>Second Beach South</v>
      </c>
      <c r="F82" s="57" t="n">
        <f aca="false">IF(ISERROR(VLOOKUP($D82,SITES!$A:$E,3,FALSE())),"",VLOOKUP($D82,SITES!$A:$E,3,FALSE()))</f>
        <v>48.81508</v>
      </c>
      <c r="G82" s="58" t="n">
        <f aca="false">IF(ISERROR(VLOOKUP($D82,SITES!$A:$E,4,FALSE())),"",VLOOKUP($D82,SITES!$A:$E,4,FALSE()))</f>
        <v>-125.17585</v>
      </c>
      <c r="H82" s="62" t="s">
        <v>5</v>
      </c>
      <c r="I82" s="56" t="n">
        <v>1.5</v>
      </c>
      <c r="J82" s="56" t="n">
        <v>160</v>
      </c>
      <c r="K82" s="59" t="n">
        <v>0.405555555555556</v>
      </c>
      <c r="L82" s="56" t="s">
        <v>170</v>
      </c>
      <c r="M82" s="56" t="n">
        <v>4.9</v>
      </c>
      <c r="N82" s="56" t="n">
        <v>1</v>
      </c>
      <c r="O82" s="56" t="n">
        <v>2</v>
      </c>
      <c r="P82" s="56" t="s">
        <v>155</v>
      </c>
      <c r="Q82" s="55" t="str">
        <f aca="false">IF($N82=1,IF(ISERROR(VLOOKUP($P82,M1!$A:$C,Q$2,FALSE())),"NOT PRESENT",VLOOKUP($P82,M1!$A:$C,Q$2,FALSE())),IF($N82=2,IF(ISERROR(VLOOKUP(DATA!$P82,M2!$A:$C,Q$2,FALSE())),"NOT PRESENT",VLOOKUP(DATA!$P82,M2!$A:$C,Q$2,FALSE())),IF($N82=0,IF(ISERROR(VLOOKUP($P82,M1!$A:$C,Q$2,FALSE())),IF(ISERROR(VLOOKUP(DATA!$P82,M2!$A:$C,Q$2,FALSE())),"NOT PRESENT",VLOOKUP(DATA!$P82,M2!$A:$C,Q$2,FALSE())),VLOOKUP($P82,M1!$A:$C,Q$2,FALSE())),"SPECIFY METHOD")))</f>
        <v>Hexagrammos decagrammus</v>
      </c>
      <c r="R82" s="55" t="str">
        <f aca="false">IF($N82=1,IF(ISERROR(VLOOKUP($P82,M1!$A:$C,R$2,FALSE())),"NOT PRESENT",VLOOKUP($P82,M1!$A:$C,R$2,FALSE())),IF($N82=2,IF(ISERROR(VLOOKUP(DATA!$P82,M2!$A:$C,R$2,FALSE())),"NOT PRESENT",VLOOKUP(DATA!$P82,M2!$A:$C,R$2,FALSE())),IF($N82=0,IF(ISERROR(VLOOKUP($P82,M1!$A:$C,R$2,FALSE())),IF(ISERROR(VLOOKUP(DATA!$P82,M2!$A:$C,R$2,FALSE())),"NOT PRESENT",VLOOKUP(DATA!$P82,M2!$A:$C,R$2,FALSE())),VLOOKUP($P82,M1!$A:$C,R$2,FALSE())),"SPECIFY METHOD")))</f>
        <v>Kelp greenling</v>
      </c>
      <c r="S82" s="60" t="n">
        <f aca="false">SUM(T82:AV82)</f>
        <v>6</v>
      </c>
      <c r="T82" s="56" t="n">
        <v>0</v>
      </c>
      <c r="U82" s="56"/>
      <c r="V82" s="56"/>
      <c r="W82" s="56"/>
      <c r="X82" s="56" t="n">
        <v>1</v>
      </c>
      <c r="Y82" s="56" t="n">
        <v>1</v>
      </c>
      <c r="Z82" s="56"/>
      <c r="AA82" s="56"/>
      <c r="AB82" s="56" t="n">
        <v>3</v>
      </c>
      <c r="AC82" s="56" t="n">
        <v>1</v>
      </c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</row>
    <row r="83" s="61" customFormat="true" ht="12.75" hidden="false" customHeight="true" outlineLevel="0" collapsed="false">
      <c r="A83" s="55" t="n">
        <f aca="false">MAX($A$1:$A82)+1</f>
        <v>81</v>
      </c>
      <c r="B83" s="56" t="str">
        <f aca="false">IF(ISERROR(B82),IF(ISERROR(B81),IF(ISERROR(B80),"BLANK",B80),B81),B82)</f>
        <v>Claire Attridge</v>
      </c>
      <c r="C83" s="56" t="str">
        <f aca="false">IF(ISERROR(C82),IF(ISERROR(C81),IF(ISERROR(C80),"BLANK",C80),C81),C82)</f>
        <v>Kieran Cox</v>
      </c>
      <c r="D83" s="56" t="str">
        <f aca="false">IF(ISERROR(D82),IF(ISERROR(D81),IF(ISERROR(D80),"BLANK",D80),D81),D82)</f>
        <v>KCCA13</v>
      </c>
      <c r="E83" s="55" t="str">
        <f aca="false">IF(ISERROR(VLOOKUP($D83,SITES!$A:$E,2,FALSE())),"",VLOOKUP($D83,SITES!$A:$E,2,FALSE()))</f>
        <v>Second Beach South</v>
      </c>
      <c r="F83" s="57" t="n">
        <f aca="false">IF(ISERROR(VLOOKUP($D83,SITES!$A:$E,3,FALSE())),"",VLOOKUP($D83,SITES!$A:$E,3,FALSE()))</f>
        <v>48.81508</v>
      </c>
      <c r="G83" s="58" t="n">
        <f aca="false">IF(ISERROR(VLOOKUP($D83,SITES!$A:$E,4,FALSE())),"",VLOOKUP($D83,SITES!$A:$E,4,FALSE()))</f>
        <v>-125.17585</v>
      </c>
      <c r="H83" s="62" t="str">
        <f aca="false">IF(ISERROR(H82),IF(ISERROR(H81),IF(ISERROR(H80),"BLANK",H80),H81),H82)</f>
        <v>07/06/2023</v>
      </c>
      <c r="I83" s="56" t="n">
        <f aca="false">IF(ISERROR(I82),IF(ISERROR(I81),IF(ISERROR(I80),"BLANK",I80),I81),I82)</f>
        <v>1.5</v>
      </c>
      <c r="J83" s="56" t="n">
        <f aca="false">IF(ISERROR(J82),IF(ISERROR(J81),IF(ISERROR(J80),"BLANK",J80),J81),J82)</f>
        <v>160</v>
      </c>
      <c r="K83" s="59" t="n">
        <f aca="false">IF(ISERROR(K82),IF(ISERROR(K81),IF(ISERROR(K80),"BLANK",K80),K81),K82)</f>
        <v>0.405555555555556</v>
      </c>
      <c r="L83" s="56" t="str">
        <f aca="false">IF(ISERROR(L82),IF(ISERROR(L81),IF(ISERROR(L80),"BLANK",L80),L81),L82)</f>
        <v>KDC</v>
      </c>
      <c r="M83" s="56" t="n">
        <f aca="false">IF(ISERROR(M82),IF(ISERROR(M81),IF(ISERROR(M80),"BLANK",M80),M81),M82)</f>
        <v>4.9</v>
      </c>
      <c r="N83" s="56" t="n">
        <f aca="false">IF(ISERROR(N82),IF(ISERROR(N81),IF(ISERROR(N80),"BLANK",N80),N81),N82)</f>
        <v>1</v>
      </c>
      <c r="O83" s="56" t="n">
        <f aca="false">IF(ISERROR(O82),IF(ISERROR(O81),IF(ISERROR(O80),"BLANK",O80),O81),O82)</f>
        <v>2</v>
      </c>
      <c r="P83" s="56" t="s">
        <v>163</v>
      </c>
      <c r="Q83" s="55" t="str">
        <f aca="false">IF($N83=1,IF(ISERROR(VLOOKUP($P83,M1!$A:$C,Q$2,FALSE())),"NOT PRESENT",VLOOKUP($P83,M1!$A:$C,Q$2,FALSE())),IF($N83=2,IF(ISERROR(VLOOKUP(DATA!$P83,M2!$A:$C,Q$2,FALSE())),"NOT PRESENT",VLOOKUP(DATA!$P83,M2!$A:$C,Q$2,FALSE())),IF($N83=0,IF(ISERROR(VLOOKUP($P83,M1!$A:$C,Q$2,FALSE())),IF(ISERROR(VLOOKUP(DATA!$P83,M2!$A:$C,Q$2,FALSE())),"NOT PRESENT",VLOOKUP(DATA!$P83,M2!$A:$C,Q$2,FALSE())),VLOOKUP($P83,M1!$A:$C,Q$2,FALSE())),"SPECIFY METHOD")))</f>
        <v>Aulorhynchus flavidus</v>
      </c>
      <c r="R83" s="55" t="str">
        <f aca="false">IF($N83=1,IF(ISERROR(VLOOKUP($P83,M1!$A:$C,R$2,FALSE())),"NOT PRESENT",VLOOKUP($P83,M1!$A:$C,R$2,FALSE())),IF($N83=2,IF(ISERROR(VLOOKUP(DATA!$P83,M2!$A:$C,R$2,FALSE())),"NOT PRESENT",VLOOKUP(DATA!$P83,M2!$A:$C,R$2,FALSE())),IF($N83=0,IF(ISERROR(VLOOKUP($P83,M1!$A:$C,R$2,FALSE())),IF(ISERROR(VLOOKUP(DATA!$P83,M2!$A:$C,R$2,FALSE())),"NOT PRESENT",VLOOKUP(DATA!$P83,M2!$A:$C,R$2,FALSE())),VLOOKUP($P83,M1!$A:$C,R$2,FALSE())),"SPECIFY METHOD")))</f>
        <v>Tube-snout</v>
      </c>
      <c r="S83" s="60" t="n">
        <f aca="false">SUM(T83:AV83)</f>
        <v>11</v>
      </c>
      <c r="T83" s="56" t="n">
        <v>0</v>
      </c>
      <c r="U83" s="56"/>
      <c r="V83" s="56"/>
      <c r="W83" s="56" t="n">
        <v>11</v>
      </c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</row>
    <row r="84" s="61" customFormat="true" ht="12.75" hidden="false" customHeight="true" outlineLevel="0" collapsed="false">
      <c r="A84" s="55" t="n">
        <f aca="false">MAX($A$1:$A83)+1</f>
        <v>82</v>
      </c>
      <c r="B84" s="56" t="str">
        <f aca="false">IF(ISERROR(B83),IF(ISERROR(B82),IF(ISERROR(B81),"BLANK",B81),B82),B83)</f>
        <v>Claire Attridge</v>
      </c>
      <c r="C84" s="56" t="str">
        <f aca="false">IF(ISERROR(C83),IF(ISERROR(C82),IF(ISERROR(C81),"BLANK",C81),C82),C83)</f>
        <v>Kieran Cox</v>
      </c>
      <c r="D84" s="56" t="str">
        <f aca="false">IF(ISERROR(D83),IF(ISERROR(D82),IF(ISERROR(D81),"BLANK",D81),D82),D83)</f>
        <v>KCCA13</v>
      </c>
      <c r="E84" s="55" t="str">
        <f aca="false">IF(ISERROR(VLOOKUP($D84,SITES!$A:$E,2,FALSE())),"",VLOOKUP($D84,SITES!$A:$E,2,FALSE()))</f>
        <v>Second Beach South</v>
      </c>
      <c r="F84" s="57" t="n">
        <f aca="false">IF(ISERROR(VLOOKUP($D84,SITES!$A:$E,3,FALSE())),"",VLOOKUP($D84,SITES!$A:$E,3,FALSE()))</f>
        <v>48.81508</v>
      </c>
      <c r="G84" s="58" t="n">
        <f aca="false">IF(ISERROR(VLOOKUP($D84,SITES!$A:$E,4,FALSE())),"",VLOOKUP($D84,SITES!$A:$E,4,FALSE()))</f>
        <v>-125.17585</v>
      </c>
      <c r="H84" s="62" t="str">
        <f aca="false">IF(ISERROR(H83),IF(ISERROR(H82),IF(ISERROR(H81),"BLANK",H81),H82),H83)</f>
        <v>07/06/2023</v>
      </c>
      <c r="I84" s="56" t="n">
        <f aca="false">IF(ISERROR(I83),IF(ISERROR(I82),IF(ISERROR(I81),"BLANK",I81),I82),I83)</f>
        <v>1.5</v>
      </c>
      <c r="J84" s="56" t="n">
        <f aca="false">IF(ISERROR(J83),IF(ISERROR(J82),IF(ISERROR(J81),"BLANK",J81),J82),J83)</f>
        <v>160</v>
      </c>
      <c r="K84" s="59" t="n">
        <f aca="false">IF(ISERROR(K83),IF(ISERROR(K82),IF(ISERROR(K81),"BLANK",K81),K82),K83)</f>
        <v>0.405555555555556</v>
      </c>
      <c r="L84" s="56" t="str">
        <f aca="false">IF(ISERROR(L83),IF(ISERROR(L82),IF(ISERROR(L81),"BLANK",L81),L82),L83)</f>
        <v>KDC</v>
      </c>
      <c r="M84" s="56" t="n">
        <f aca="false">IF(ISERROR(M83),IF(ISERROR(M82),IF(ISERROR(M81),"BLANK",M81),M82),M83)</f>
        <v>4.9</v>
      </c>
      <c r="N84" s="56" t="n">
        <v>2</v>
      </c>
      <c r="O84" s="56" t="n">
        <f aca="false">IF(ISERROR(O83),IF(ISERROR(O82),IF(ISERROR(O81),"BLANK",O81),O82),O83)</f>
        <v>2</v>
      </c>
      <c r="P84" s="56" t="s">
        <v>146</v>
      </c>
      <c r="Q84" s="55" t="str">
        <f aca="false">IF($N84=1,IF(ISERROR(VLOOKUP($P84,M1!$A:$C,Q$2,FALSE())),"NOT PRESENT",VLOOKUP($P84,M1!$A:$C,Q$2,FALSE())),IF($N84=2,IF(ISERROR(VLOOKUP(DATA!$P84,M2!$A:$C,Q$2,FALSE())),"NOT PRESENT",VLOOKUP(DATA!$P84,M2!$A:$C,Q$2,FALSE())),IF($N84=0,IF(ISERROR(VLOOKUP($P84,M1!$A:$C,Q$2,FALSE())),IF(ISERROR(VLOOKUP(DATA!$P84,M2!$A:$C,Q$2,FALSE())),"NOT PRESENT",VLOOKUP(DATA!$P84,M2!$A:$C,Q$2,FALSE())),VLOOKUP($P84,M1!$A:$C,Q$2,FALSE())),"SPECIFY METHOD")))</f>
        <v>Mesocentrotus franciscanus</v>
      </c>
      <c r="R84" s="55" t="str">
        <f aca="false">IF($N84=1,IF(ISERROR(VLOOKUP($P84,M1!$A:$C,R$2,FALSE())),"NOT PRESENT",VLOOKUP($P84,M1!$A:$C,R$2,FALSE())),IF($N84=2,IF(ISERROR(VLOOKUP(DATA!$P84,M2!$A:$C,R$2,FALSE())),"NOT PRESENT",VLOOKUP(DATA!$P84,M2!$A:$C,R$2,FALSE())),IF($N84=0,IF(ISERROR(VLOOKUP($P84,M1!$A:$C,R$2,FALSE())),IF(ISERROR(VLOOKUP(DATA!$P84,M2!$A:$C,R$2,FALSE())),"NOT PRESENT",VLOOKUP(DATA!$P84,M2!$A:$C,R$2,FALSE())),VLOOKUP($P84,M1!$A:$C,R$2,FALSE())),"SPECIFY METHOD")))</f>
        <v>Red sea urchin</v>
      </c>
      <c r="S84" s="60" t="n">
        <f aca="false">SUM(T84:AV84)</f>
        <v>110</v>
      </c>
      <c r="T84" s="56" t="n">
        <v>110</v>
      </c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</row>
    <row r="85" s="61" customFormat="true" ht="12.75" hidden="false" customHeight="true" outlineLevel="0" collapsed="false">
      <c r="A85" s="55" t="n">
        <f aca="false">MAX($A$1:$A84)+1</f>
        <v>83</v>
      </c>
      <c r="B85" s="56" t="str">
        <f aca="false">IF(ISERROR(B84),IF(ISERROR(B83),IF(ISERROR(B82),"BLANK",B82),B83),B84)</f>
        <v>Claire Attridge</v>
      </c>
      <c r="C85" s="56" t="str">
        <f aca="false">IF(ISERROR(C84),IF(ISERROR(C83),IF(ISERROR(C82),"BLANK",C82),C83),C84)</f>
        <v>Kieran Cox</v>
      </c>
      <c r="D85" s="56" t="str">
        <f aca="false">IF(ISERROR(D84),IF(ISERROR(D83),IF(ISERROR(D82),"BLANK",D82),D83),D84)</f>
        <v>KCCA13</v>
      </c>
      <c r="E85" s="55" t="str">
        <f aca="false">IF(ISERROR(VLOOKUP($D85,SITES!$A:$E,2,FALSE())),"",VLOOKUP($D85,SITES!$A:$E,2,FALSE()))</f>
        <v>Second Beach South</v>
      </c>
      <c r="F85" s="57" t="n">
        <f aca="false">IF(ISERROR(VLOOKUP($D85,SITES!$A:$E,3,FALSE())),"",VLOOKUP($D85,SITES!$A:$E,3,FALSE()))</f>
        <v>48.81508</v>
      </c>
      <c r="G85" s="58" t="n">
        <f aca="false">IF(ISERROR(VLOOKUP($D85,SITES!$A:$E,4,FALSE())),"",VLOOKUP($D85,SITES!$A:$E,4,FALSE()))</f>
        <v>-125.17585</v>
      </c>
      <c r="H85" s="62" t="str">
        <f aca="false">IF(ISERROR(H84),IF(ISERROR(H83),IF(ISERROR(H82),"BLANK",H82),H83),H84)</f>
        <v>07/06/2023</v>
      </c>
      <c r="I85" s="56" t="n">
        <f aca="false">IF(ISERROR(I84),IF(ISERROR(I83),IF(ISERROR(I82),"BLANK",I82),I83),I84)</f>
        <v>1.5</v>
      </c>
      <c r="J85" s="56" t="n">
        <f aca="false">IF(ISERROR(J84),IF(ISERROR(J83),IF(ISERROR(J82),"BLANK",J82),J83),J84)</f>
        <v>160</v>
      </c>
      <c r="K85" s="59" t="n">
        <f aca="false">IF(ISERROR(K84),IF(ISERROR(K83),IF(ISERROR(K82),"BLANK",K82),K83),K84)</f>
        <v>0.405555555555556</v>
      </c>
      <c r="L85" s="56" t="str">
        <f aca="false">IF(ISERROR(L84),IF(ISERROR(L83),IF(ISERROR(L82),"BLANK",L82),L83),L84)</f>
        <v>KDC</v>
      </c>
      <c r="M85" s="56" t="n">
        <f aca="false">IF(ISERROR(M84),IF(ISERROR(M83),IF(ISERROR(M82),"BLANK",M82),M83),M84)</f>
        <v>4.9</v>
      </c>
      <c r="N85" s="56" t="n">
        <f aca="false">IF(ISERROR(N84),IF(ISERROR(N83),IF(ISERROR(N82),"BLANK",N82),N83),N84)</f>
        <v>2</v>
      </c>
      <c r="O85" s="56" t="n">
        <f aca="false">IF(ISERROR(O84),IF(ISERROR(O83),IF(ISERROR(O82),"BLANK",O82),O83),O84)</f>
        <v>2</v>
      </c>
      <c r="P85" s="56" t="s">
        <v>176</v>
      </c>
      <c r="Q85" s="55" t="str">
        <f aca="false">IF($N85=1,IF(ISERROR(VLOOKUP($P85,M1!$A:$C,Q$2,FALSE())),"NOT PRESENT",VLOOKUP($P85,M1!$A:$C,Q$2,FALSE())),IF($N85=2,IF(ISERROR(VLOOKUP(DATA!$P85,M2!$A:$C,Q$2,FALSE())),"NOT PRESENT",VLOOKUP(DATA!$P85,M2!$A:$C,Q$2,FALSE())),IF($N85=0,IF(ISERROR(VLOOKUP($P85,M1!$A:$C,Q$2,FALSE())),IF(ISERROR(VLOOKUP(DATA!$P85,M2!$A:$C,Q$2,FALSE())),"NOT PRESENT",VLOOKUP(DATA!$P85,M2!$A:$C,Q$2,FALSE())),VLOOKUP($P85,M1!$A:$C,Q$2,FALSE())),"SPECIFY METHOD")))</f>
        <v>Pisaster ochraceus</v>
      </c>
      <c r="R85" s="55" t="str">
        <f aca="false">IF($N85=1,IF(ISERROR(VLOOKUP($P85,M1!$A:$C,R$2,FALSE())),"NOT PRESENT",VLOOKUP($P85,M1!$A:$C,R$2,FALSE())),IF($N85=2,IF(ISERROR(VLOOKUP(DATA!$P85,M2!$A:$C,R$2,FALSE())),"NOT PRESENT",VLOOKUP(DATA!$P85,M2!$A:$C,R$2,FALSE())),IF($N85=0,IF(ISERROR(VLOOKUP($P85,M1!$A:$C,R$2,FALSE())),IF(ISERROR(VLOOKUP(DATA!$P85,M2!$A:$C,R$2,FALSE())),"NOT PRESENT",VLOOKUP(DATA!$P85,M2!$A:$C,R$2,FALSE())),VLOOKUP($P85,M1!$A:$C,R$2,FALSE())),"SPECIFY METHOD")))</f>
        <v>Purple sea star</v>
      </c>
      <c r="S85" s="60" t="n">
        <f aca="false">SUM(T85:AV85)</f>
        <v>7</v>
      </c>
      <c r="T85" s="56" t="n">
        <v>7</v>
      </c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</row>
    <row r="86" s="61" customFormat="true" ht="12.75" hidden="false" customHeight="true" outlineLevel="0" collapsed="false">
      <c r="A86" s="55" t="n">
        <f aca="false">MAX($A$1:$A85)+1</f>
        <v>84</v>
      </c>
      <c r="B86" s="56" t="str">
        <f aca="false">IF(ISERROR(B85),IF(ISERROR(B84),IF(ISERROR(B83),"BLANK",B83),B84),B85)</f>
        <v>Claire Attridge</v>
      </c>
      <c r="C86" s="56" t="str">
        <f aca="false">IF(ISERROR(C85),IF(ISERROR(C84),IF(ISERROR(C83),"BLANK",C83),C84),C85)</f>
        <v>Kieran Cox</v>
      </c>
      <c r="D86" s="56" t="str">
        <f aca="false">IF(ISERROR(D85),IF(ISERROR(D84),IF(ISERROR(D83),"BLANK",D83),D84),D85)</f>
        <v>KCCA13</v>
      </c>
      <c r="E86" s="55" t="str">
        <f aca="false">IF(ISERROR(VLOOKUP($D86,SITES!$A:$E,2,FALSE())),"",VLOOKUP($D86,SITES!$A:$E,2,FALSE()))</f>
        <v>Second Beach South</v>
      </c>
      <c r="F86" s="57" t="n">
        <f aca="false">IF(ISERROR(VLOOKUP($D86,SITES!$A:$E,3,FALSE())),"",VLOOKUP($D86,SITES!$A:$E,3,FALSE()))</f>
        <v>48.81508</v>
      </c>
      <c r="G86" s="58" t="n">
        <f aca="false">IF(ISERROR(VLOOKUP($D86,SITES!$A:$E,4,FALSE())),"",VLOOKUP($D86,SITES!$A:$E,4,FALSE()))</f>
        <v>-125.17585</v>
      </c>
      <c r="H86" s="62" t="str">
        <f aca="false">IF(ISERROR(H85),IF(ISERROR(H84),IF(ISERROR(H83),"BLANK",H83),H84),H85)</f>
        <v>07/06/2023</v>
      </c>
      <c r="I86" s="56" t="n">
        <f aca="false">IF(ISERROR(I85),IF(ISERROR(I84),IF(ISERROR(I83),"BLANK",I83),I84),I85)</f>
        <v>1.5</v>
      </c>
      <c r="J86" s="56" t="n">
        <f aca="false">IF(ISERROR(J85),IF(ISERROR(J84),IF(ISERROR(J83),"BLANK",J83),J84),J85)</f>
        <v>160</v>
      </c>
      <c r="K86" s="59" t="n">
        <f aca="false">IF(ISERROR(K85),IF(ISERROR(K84),IF(ISERROR(K83),"BLANK",K83),K84),K85)</f>
        <v>0.405555555555556</v>
      </c>
      <c r="L86" s="56" t="str">
        <f aca="false">IF(ISERROR(L85),IF(ISERROR(L84),IF(ISERROR(L83),"BLANK",L83),L84),L85)</f>
        <v>KDC</v>
      </c>
      <c r="M86" s="56" t="n">
        <f aca="false">IF(ISERROR(M85),IF(ISERROR(M84),IF(ISERROR(M83),"BLANK",M83),M84),M85)</f>
        <v>4.9</v>
      </c>
      <c r="N86" s="56" t="n">
        <f aca="false">IF(ISERROR(N85),IF(ISERROR(N84),IF(ISERROR(N83),"BLANK",N83),N84),N85)</f>
        <v>2</v>
      </c>
      <c r="O86" s="56" t="n">
        <f aca="false">IF(ISERROR(O85),IF(ISERROR(O84),IF(ISERROR(O83),"BLANK",O83),O84),O85)</f>
        <v>2</v>
      </c>
      <c r="P86" s="56" t="s">
        <v>174</v>
      </c>
      <c r="Q86" s="55" t="str">
        <f aca="false">IF($N86=1,IF(ISERROR(VLOOKUP($P86,M1!$A:$C,Q$2,FALSE())),"NOT PRESENT",VLOOKUP($P86,M1!$A:$C,Q$2,FALSE())),IF($N86=2,IF(ISERROR(VLOOKUP(DATA!$P86,M2!$A:$C,Q$2,FALSE())),"NOT PRESENT",VLOOKUP(DATA!$P86,M2!$A:$C,Q$2,FALSE())),IF($N86=0,IF(ISERROR(VLOOKUP($P86,M1!$A:$C,Q$2,FALSE())),IF(ISERROR(VLOOKUP(DATA!$P86,M2!$A:$C,Q$2,FALSE())),"NOT PRESENT",VLOOKUP(DATA!$P86,M2!$A:$C,Q$2,FALSE())),VLOOKUP($P86,M1!$A:$C,Q$2,FALSE())),"SPECIFY METHOD")))</f>
        <v>Hermissenda crassicornis</v>
      </c>
      <c r="R86" s="55" t="str">
        <f aca="false">IF($N86=1,IF(ISERROR(VLOOKUP($P86,M1!$A:$C,R$2,FALSE())),"NOT PRESENT",VLOOKUP($P86,M1!$A:$C,R$2,FALSE())),IF($N86=2,IF(ISERROR(VLOOKUP(DATA!$P86,M2!$A:$C,R$2,FALSE())),"NOT PRESENT",VLOOKUP(DATA!$P86,M2!$A:$C,R$2,FALSE())),IF($N86=0,IF(ISERROR(VLOOKUP($P86,M1!$A:$C,R$2,FALSE())),IF(ISERROR(VLOOKUP(DATA!$P86,M2!$A:$C,R$2,FALSE())),"NOT PRESENT",VLOOKUP(DATA!$P86,M2!$A:$C,R$2,FALSE())),VLOOKUP($P86,M1!$A:$C,R$2,FALSE())),"SPECIFY METHOD")))</f>
        <v>Opalescent nudibranch</v>
      </c>
      <c r="S86" s="60" t="n">
        <f aca="false">SUM(T86:AV86)</f>
        <v>13</v>
      </c>
      <c r="T86" s="56" t="n">
        <v>13</v>
      </c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</row>
    <row r="87" s="61" customFormat="true" ht="12.75" hidden="false" customHeight="true" outlineLevel="0" collapsed="false">
      <c r="A87" s="55" t="n">
        <f aca="false">MAX($A$1:$A86)+1</f>
        <v>85</v>
      </c>
      <c r="B87" s="56" t="str">
        <f aca="false">IF(ISERROR(B86),IF(ISERROR(B85),IF(ISERROR(B84),"BLANK",B84),B85),B86)</f>
        <v>Claire Attridge</v>
      </c>
      <c r="C87" s="56" t="str">
        <f aca="false">IF(ISERROR(C86),IF(ISERROR(C85),IF(ISERROR(C84),"BLANK",C84),C85),C86)</f>
        <v>Kieran Cox</v>
      </c>
      <c r="D87" s="56" t="str">
        <f aca="false">IF(ISERROR(D86),IF(ISERROR(D85),IF(ISERROR(D84),"BLANK",D84),D85),D86)</f>
        <v>KCCA13</v>
      </c>
      <c r="E87" s="55" t="str">
        <f aca="false">IF(ISERROR(VLOOKUP($D87,SITES!$A:$E,2,FALSE())),"",VLOOKUP($D87,SITES!$A:$E,2,FALSE()))</f>
        <v>Second Beach South</v>
      </c>
      <c r="F87" s="57" t="n">
        <f aca="false">IF(ISERROR(VLOOKUP($D87,SITES!$A:$E,3,FALSE())),"",VLOOKUP($D87,SITES!$A:$E,3,FALSE()))</f>
        <v>48.81508</v>
      </c>
      <c r="G87" s="58" t="n">
        <f aca="false">IF(ISERROR(VLOOKUP($D87,SITES!$A:$E,4,FALSE())),"",VLOOKUP($D87,SITES!$A:$E,4,FALSE()))</f>
        <v>-125.17585</v>
      </c>
      <c r="H87" s="62" t="str">
        <f aca="false">IF(ISERROR(H86),IF(ISERROR(H85),IF(ISERROR(H84),"BLANK",H84),H85),H86)</f>
        <v>07/06/2023</v>
      </c>
      <c r="I87" s="56" t="n">
        <f aca="false">IF(ISERROR(I86),IF(ISERROR(I85),IF(ISERROR(I84),"BLANK",I84),I85),I86)</f>
        <v>1.5</v>
      </c>
      <c r="J87" s="56" t="n">
        <f aca="false">IF(ISERROR(J86),IF(ISERROR(J85),IF(ISERROR(J84),"BLANK",J84),J85),J86)</f>
        <v>160</v>
      </c>
      <c r="K87" s="59" t="n">
        <f aca="false">IF(ISERROR(K86),IF(ISERROR(K85),IF(ISERROR(K84),"BLANK",K84),K85),K86)</f>
        <v>0.405555555555556</v>
      </c>
      <c r="L87" s="56" t="str">
        <f aca="false">IF(ISERROR(L86),IF(ISERROR(L85),IF(ISERROR(L84),"BLANK",L84),L85),L86)</f>
        <v>KDC</v>
      </c>
      <c r="M87" s="56" t="n">
        <f aca="false">IF(ISERROR(M86),IF(ISERROR(M85),IF(ISERROR(M84),"BLANK",M84),M85),M86)</f>
        <v>4.9</v>
      </c>
      <c r="N87" s="56" t="n">
        <f aca="false">IF(ISERROR(N86),IF(ISERROR(N85),IF(ISERROR(N84),"BLANK",N84),N85),N86)</f>
        <v>2</v>
      </c>
      <c r="O87" s="56" t="n">
        <f aca="false">IF(ISERROR(O86),IF(ISERROR(O85),IF(ISERROR(O84),"BLANK",O84),O85),O86)</f>
        <v>2</v>
      </c>
      <c r="P87" s="56" t="s">
        <v>184</v>
      </c>
      <c r="Q87" s="55" t="str">
        <f aca="false">IF($N87=1,IF(ISERROR(VLOOKUP($P87,M1!$A:$C,Q$2,FALSE())),"NOT PRESENT",VLOOKUP($P87,M1!$A:$C,Q$2,FALSE())),IF($N87=2,IF(ISERROR(VLOOKUP(DATA!$P87,M2!$A:$C,Q$2,FALSE())),"NOT PRESENT",VLOOKUP(DATA!$P87,M2!$A:$C,Q$2,FALSE())),IF($N87=0,IF(ISERROR(VLOOKUP($P87,M1!$A:$C,Q$2,FALSE())),IF(ISERROR(VLOOKUP(DATA!$P87,M2!$A:$C,Q$2,FALSE())),"NOT PRESENT",VLOOKUP(DATA!$P87,M2!$A:$C,Q$2,FALSE())),VLOOKUP($P87,M1!$A:$C,Q$2,FALSE())),"SPECIFY METHOD")))</f>
        <v>Henricia pumila</v>
      </c>
      <c r="R87" s="55" t="str">
        <f aca="false">IF($N87=1,IF(ISERROR(VLOOKUP($P87,M1!$A:$C,R$2,FALSE())),"NOT PRESENT",VLOOKUP($P87,M1!$A:$C,R$2,FALSE())),IF($N87=2,IF(ISERROR(VLOOKUP(DATA!$P87,M2!$A:$C,R$2,FALSE())),"NOT PRESENT",VLOOKUP(DATA!$P87,M2!$A:$C,R$2,FALSE())),IF($N87=0,IF(ISERROR(VLOOKUP($P87,M1!$A:$C,R$2,FALSE())),IF(ISERROR(VLOOKUP(DATA!$P87,M2!$A:$C,R$2,FALSE())),"NOT PRESENT",VLOOKUP(DATA!$P87,M2!$A:$C,R$2,FALSE())),VLOOKUP($P87,M1!$A:$C,R$2,FALSE())),"SPECIFY METHOD")))</f>
        <v>Dwarf mottled henricia</v>
      </c>
      <c r="S87" s="60" t="n">
        <f aca="false">SUM(T87:AV87)</f>
        <v>5</v>
      </c>
      <c r="T87" s="56" t="n">
        <v>5</v>
      </c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</row>
    <row r="88" s="61" customFormat="true" ht="12.75" hidden="false" customHeight="true" outlineLevel="0" collapsed="false">
      <c r="A88" s="55" t="n">
        <f aca="false">MAX($A$1:$A87)+1</f>
        <v>86</v>
      </c>
      <c r="B88" s="56" t="str">
        <f aca="false">IF(ISERROR(B87),IF(ISERROR(B86),IF(ISERROR(B85),"BLANK",B85),B86),B87)</f>
        <v>Claire Attridge</v>
      </c>
      <c r="C88" s="56" t="str">
        <f aca="false">IF(ISERROR(C87),IF(ISERROR(C86),IF(ISERROR(C85),"BLANK",C85),C86),C87)</f>
        <v>Kieran Cox</v>
      </c>
      <c r="D88" s="56" t="str">
        <f aca="false">IF(ISERROR(D87),IF(ISERROR(D86),IF(ISERROR(D85),"BLANK",D85),D86),D87)</f>
        <v>KCCA13</v>
      </c>
      <c r="E88" s="55" t="str">
        <f aca="false">IF(ISERROR(VLOOKUP($D88,SITES!$A:$E,2,FALSE())),"",VLOOKUP($D88,SITES!$A:$E,2,FALSE()))</f>
        <v>Second Beach South</v>
      </c>
      <c r="F88" s="57" t="n">
        <f aca="false">IF(ISERROR(VLOOKUP($D88,SITES!$A:$E,3,FALSE())),"",VLOOKUP($D88,SITES!$A:$E,3,FALSE()))</f>
        <v>48.81508</v>
      </c>
      <c r="G88" s="58" t="n">
        <f aca="false">IF(ISERROR(VLOOKUP($D88,SITES!$A:$E,4,FALSE())),"",VLOOKUP($D88,SITES!$A:$E,4,FALSE()))</f>
        <v>-125.17585</v>
      </c>
      <c r="H88" s="62" t="str">
        <f aca="false">IF(ISERROR(H87),IF(ISERROR(H86),IF(ISERROR(H85),"BLANK",H85),H86),H87)</f>
        <v>07/06/2023</v>
      </c>
      <c r="I88" s="56" t="n">
        <f aca="false">IF(ISERROR(I87),IF(ISERROR(I86),IF(ISERROR(I85),"BLANK",I85),I86),I87)</f>
        <v>1.5</v>
      </c>
      <c r="J88" s="56" t="n">
        <f aca="false">IF(ISERROR(J87),IF(ISERROR(J86),IF(ISERROR(J85),"BLANK",J85),J86),J87)</f>
        <v>160</v>
      </c>
      <c r="K88" s="59" t="n">
        <f aca="false">IF(ISERROR(K87),IF(ISERROR(K86),IF(ISERROR(K85),"BLANK",K85),K86),K87)</f>
        <v>0.405555555555556</v>
      </c>
      <c r="L88" s="56" t="str">
        <f aca="false">IF(ISERROR(L87),IF(ISERROR(L86),IF(ISERROR(L85),"BLANK",L85),L86),L87)</f>
        <v>KDC</v>
      </c>
      <c r="M88" s="56" t="n">
        <f aca="false">IF(ISERROR(M87),IF(ISERROR(M86),IF(ISERROR(M85),"BLANK",M85),M86),M87)</f>
        <v>4.9</v>
      </c>
      <c r="N88" s="56" t="n">
        <f aca="false">IF(ISERROR(N87),IF(ISERROR(N86),IF(ISERROR(N85),"BLANK",N85),N86),N87)</f>
        <v>2</v>
      </c>
      <c r="O88" s="56" t="n">
        <f aca="false">IF(ISERROR(O87),IF(ISERROR(O86),IF(ISERROR(O85),"BLANK",O85),O86),O87)</f>
        <v>2</v>
      </c>
      <c r="P88" s="56" t="s">
        <v>142</v>
      </c>
      <c r="Q88" s="55" t="str">
        <f aca="false">IF($N88=1,IF(ISERROR(VLOOKUP($P88,M1!$A:$C,Q$2,FALSE())),"NOT PRESENT",VLOOKUP($P88,M1!$A:$C,Q$2,FALSE())),IF($N88=2,IF(ISERROR(VLOOKUP(DATA!$P88,M2!$A:$C,Q$2,FALSE())),"NOT PRESENT",VLOOKUP(DATA!$P88,M2!$A:$C,Q$2,FALSE())),IF($N88=0,IF(ISERROR(VLOOKUP($P88,M1!$A:$C,Q$2,FALSE())),IF(ISERROR(VLOOKUP(DATA!$P88,M2!$A:$C,Q$2,FALSE())),"NOT PRESENT",VLOOKUP(DATA!$P88,M2!$A:$C,Q$2,FALSE())),VLOOKUP($P88,M1!$A:$C,Q$2,FALSE())),"SPECIFY METHOD")))</f>
        <v>Dermasterias imbricata</v>
      </c>
      <c r="R88" s="55" t="str">
        <f aca="false">IF($N88=1,IF(ISERROR(VLOOKUP($P88,M1!$A:$C,R$2,FALSE())),"NOT PRESENT",VLOOKUP($P88,M1!$A:$C,R$2,FALSE())),IF($N88=2,IF(ISERROR(VLOOKUP(DATA!$P88,M2!$A:$C,R$2,FALSE())),"NOT PRESENT",VLOOKUP(DATA!$P88,M2!$A:$C,R$2,FALSE())),IF($N88=0,IF(ISERROR(VLOOKUP($P88,M1!$A:$C,R$2,FALSE())),IF(ISERROR(VLOOKUP(DATA!$P88,M2!$A:$C,R$2,FALSE())),"NOT PRESENT",VLOOKUP(DATA!$P88,M2!$A:$C,R$2,FALSE())),VLOOKUP($P88,M1!$A:$C,R$2,FALSE())),"SPECIFY METHOD")))</f>
        <v>Leather star</v>
      </c>
      <c r="S88" s="60" t="n">
        <f aca="false">SUM(T88:AV88)</f>
        <v>12</v>
      </c>
      <c r="T88" s="56" t="n">
        <v>12</v>
      </c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</row>
    <row r="89" s="61" customFormat="true" ht="12.75" hidden="false" customHeight="true" outlineLevel="0" collapsed="false">
      <c r="A89" s="55" t="n">
        <f aca="false">MAX($A$1:$A88)+1</f>
        <v>87</v>
      </c>
      <c r="B89" s="56" t="str">
        <f aca="false">IF(ISERROR(B88),IF(ISERROR(B87),IF(ISERROR(B86),"BLANK",B86),B87),B88)</f>
        <v>Claire Attridge</v>
      </c>
      <c r="C89" s="56" t="str">
        <f aca="false">IF(ISERROR(C88),IF(ISERROR(C87),IF(ISERROR(C86),"BLANK",C86),C87),C88)</f>
        <v>Kieran Cox</v>
      </c>
      <c r="D89" s="56" t="str">
        <f aca="false">IF(ISERROR(D88),IF(ISERROR(D87),IF(ISERROR(D86),"BLANK",D86),D87),D88)</f>
        <v>KCCA13</v>
      </c>
      <c r="E89" s="55" t="str">
        <f aca="false">IF(ISERROR(VLOOKUP($D89,SITES!$A:$E,2,FALSE())),"",VLOOKUP($D89,SITES!$A:$E,2,FALSE()))</f>
        <v>Second Beach South</v>
      </c>
      <c r="F89" s="57" t="n">
        <f aca="false">IF(ISERROR(VLOOKUP($D89,SITES!$A:$E,3,FALSE())),"",VLOOKUP($D89,SITES!$A:$E,3,FALSE()))</f>
        <v>48.81508</v>
      </c>
      <c r="G89" s="58" t="n">
        <f aca="false">IF(ISERROR(VLOOKUP($D89,SITES!$A:$E,4,FALSE())),"",VLOOKUP($D89,SITES!$A:$E,4,FALSE()))</f>
        <v>-125.17585</v>
      </c>
      <c r="H89" s="62" t="str">
        <f aca="false">IF(ISERROR(H88),IF(ISERROR(H87),IF(ISERROR(H86),"BLANK",H86),H87),H88)</f>
        <v>07/06/2023</v>
      </c>
      <c r="I89" s="56" t="n">
        <f aca="false">IF(ISERROR(I88),IF(ISERROR(I87),IF(ISERROR(I86),"BLANK",I86),I87),I88)</f>
        <v>1.5</v>
      </c>
      <c r="J89" s="56" t="n">
        <f aca="false">IF(ISERROR(J88),IF(ISERROR(J87),IF(ISERROR(J86),"BLANK",J86),J87),J88)</f>
        <v>160</v>
      </c>
      <c r="K89" s="59" t="n">
        <f aca="false">IF(ISERROR(K88),IF(ISERROR(K87),IF(ISERROR(K86),"BLANK",K86),K87),K88)</f>
        <v>0.405555555555556</v>
      </c>
      <c r="L89" s="56" t="str">
        <f aca="false">IF(ISERROR(L88),IF(ISERROR(L87),IF(ISERROR(L86),"BLANK",L86),L87),L88)</f>
        <v>KDC</v>
      </c>
      <c r="M89" s="56" t="n">
        <f aca="false">IF(ISERROR(M88),IF(ISERROR(M87),IF(ISERROR(M86),"BLANK",M86),M87),M88)</f>
        <v>4.9</v>
      </c>
      <c r="N89" s="56" t="n">
        <f aca="false">IF(ISERROR(N88),IF(ISERROR(N87),IF(ISERROR(N86),"BLANK",N86),N87),N88)</f>
        <v>2</v>
      </c>
      <c r="O89" s="56" t="n">
        <f aca="false">IF(ISERROR(O88),IF(ISERROR(O87),IF(ISERROR(O86),"BLANK",O86),O87),O88)</f>
        <v>2</v>
      </c>
      <c r="P89" s="56" t="s">
        <v>179</v>
      </c>
      <c r="Q89" s="55" t="str">
        <f aca="false">IF($N89=1,IF(ISERROR(VLOOKUP($P89,M1!$A:$C,Q$2,FALSE())),"NOT PRESENT",VLOOKUP($P89,M1!$A:$C,Q$2,FALSE())),IF($N89=2,IF(ISERROR(VLOOKUP(DATA!$P89,M2!$A:$C,Q$2,FALSE())),"NOT PRESENT",VLOOKUP(DATA!$P89,M2!$A:$C,Q$2,FALSE())),IF($N89=0,IF(ISERROR(VLOOKUP($P89,M1!$A:$C,Q$2,FALSE())),IF(ISERROR(VLOOKUP(DATA!$P89,M2!$A:$C,Q$2,FALSE())),"NOT PRESENT",VLOOKUP(DATA!$P89,M2!$A:$C,Q$2,FALSE())),VLOOKUP($P89,M1!$A:$C,Q$2,FALSE())),"SPECIFY METHOD")))</f>
        <v>Artedius harringtoni</v>
      </c>
      <c r="R89" s="55" t="str">
        <f aca="false">IF($N89=1,IF(ISERROR(VLOOKUP($P89,M1!$A:$C,R$2,FALSE())),"NOT PRESENT",VLOOKUP($P89,M1!$A:$C,R$2,FALSE())),IF($N89=2,IF(ISERROR(VLOOKUP(DATA!$P89,M2!$A:$C,R$2,FALSE())),"NOT PRESENT",VLOOKUP(DATA!$P89,M2!$A:$C,R$2,FALSE())),IF($N89=0,IF(ISERROR(VLOOKUP($P89,M1!$A:$C,R$2,FALSE())),IF(ISERROR(VLOOKUP(DATA!$P89,M2!$A:$C,R$2,FALSE())),"NOT PRESENT",VLOOKUP(DATA!$P89,M2!$A:$C,R$2,FALSE())),VLOOKUP($P89,M1!$A:$C,R$2,FALSE())),"SPECIFY METHOD")))</f>
        <v>Scalyhead sculpin</v>
      </c>
      <c r="S89" s="60" t="n">
        <f aca="false">SUM(T89:AV89)</f>
        <v>4</v>
      </c>
      <c r="T89" s="56" t="n">
        <v>0</v>
      </c>
      <c r="U89" s="56"/>
      <c r="V89" s="56" t="n">
        <v>1</v>
      </c>
      <c r="W89" s="56" t="n">
        <v>1</v>
      </c>
      <c r="X89" s="56" t="n">
        <v>2</v>
      </c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</row>
    <row r="90" s="61" customFormat="true" ht="12.75" hidden="false" customHeight="true" outlineLevel="0" collapsed="false">
      <c r="A90" s="55" t="n">
        <f aca="false">MAX($A$1:$A89)+1</f>
        <v>88</v>
      </c>
      <c r="B90" s="56" t="str">
        <f aca="false">IF(ISERROR(B89),IF(ISERROR(B88),IF(ISERROR(B87),"BLANK",B87),B88),B89)</f>
        <v>Claire Attridge</v>
      </c>
      <c r="C90" s="56" t="str">
        <f aca="false">IF(ISERROR(C89),IF(ISERROR(C88),IF(ISERROR(C87),"BLANK",C87),C88),C89)</f>
        <v>Kieran Cox</v>
      </c>
      <c r="D90" s="56" t="str">
        <f aca="false">IF(ISERROR(D89),IF(ISERROR(D88),IF(ISERROR(D87),"BLANK",D87),D88),D89)</f>
        <v>KCCA13</v>
      </c>
      <c r="E90" s="55" t="str">
        <f aca="false">IF(ISERROR(VLOOKUP($D90,SITES!$A:$E,2,FALSE())),"",VLOOKUP($D90,SITES!$A:$E,2,FALSE()))</f>
        <v>Second Beach South</v>
      </c>
      <c r="F90" s="57" t="n">
        <f aca="false">IF(ISERROR(VLOOKUP($D90,SITES!$A:$E,3,FALSE())),"",VLOOKUP($D90,SITES!$A:$E,3,FALSE()))</f>
        <v>48.81508</v>
      </c>
      <c r="G90" s="58" t="n">
        <f aca="false">IF(ISERROR(VLOOKUP($D90,SITES!$A:$E,4,FALSE())),"",VLOOKUP($D90,SITES!$A:$E,4,FALSE()))</f>
        <v>-125.17585</v>
      </c>
      <c r="H90" s="62" t="str">
        <f aca="false">IF(ISERROR(H89),IF(ISERROR(H88),IF(ISERROR(H87),"BLANK",H87),H88),H89)</f>
        <v>07/06/2023</v>
      </c>
      <c r="I90" s="56" t="n">
        <f aca="false">IF(ISERROR(I89),IF(ISERROR(I88),IF(ISERROR(I87),"BLANK",I87),I88),I89)</f>
        <v>1.5</v>
      </c>
      <c r="J90" s="56" t="n">
        <f aca="false">IF(ISERROR(J89),IF(ISERROR(J88),IF(ISERROR(J87),"BLANK",J87),J88),J89)</f>
        <v>160</v>
      </c>
      <c r="K90" s="59" t="n">
        <f aca="false">IF(ISERROR(K89),IF(ISERROR(K88),IF(ISERROR(K87),"BLANK",K87),K88),K89)</f>
        <v>0.405555555555556</v>
      </c>
      <c r="L90" s="56" t="str">
        <f aca="false">IF(ISERROR(L89),IF(ISERROR(L88),IF(ISERROR(L87),"BLANK",L87),L88),L89)</f>
        <v>KDC</v>
      </c>
      <c r="M90" s="56" t="n">
        <f aca="false">IF(ISERROR(M89),IF(ISERROR(M88),IF(ISERROR(M87),"BLANK",M87),M88),M89)</f>
        <v>4.9</v>
      </c>
      <c r="N90" s="56" t="n">
        <f aca="false">IF(ISERROR(N89),IF(ISERROR(N88),IF(ISERROR(N87),"BLANK",N87),N88),N89)</f>
        <v>2</v>
      </c>
      <c r="O90" s="56" t="n">
        <f aca="false">IF(ISERROR(O89),IF(ISERROR(O88),IF(ISERROR(O87),"BLANK",O87),O88),O89)</f>
        <v>2</v>
      </c>
      <c r="P90" s="56" t="s">
        <v>178</v>
      </c>
      <c r="Q90" s="55" t="str">
        <f aca="false">IF($N90=1,IF(ISERROR(VLOOKUP($P90,M1!$A:$C,Q$2,FALSE())),"NOT PRESENT",VLOOKUP($P90,M1!$A:$C,Q$2,FALSE())),IF($N90=2,IF(ISERROR(VLOOKUP(DATA!$P90,M2!$A:$C,Q$2,FALSE())),"NOT PRESENT",VLOOKUP(DATA!$P90,M2!$A:$C,Q$2,FALSE())),IF($N90=0,IF(ISERROR(VLOOKUP($P90,M1!$A:$C,Q$2,FALSE())),IF(ISERROR(VLOOKUP(DATA!$P90,M2!$A:$C,Q$2,FALSE())),"NOT PRESENT",VLOOKUP(DATA!$P90,M2!$A:$C,Q$2,FALSE())),VLOOKUP($P90,M1!$A:$C,Q$2,FALSE())),"SPECIFY METHOD")))</f>
        <v>Paguroidea spp.</v>
      </c>
      <c r="R90" s="55" t="n">
        <f aca="false">IF($N90=1,IF(ISERROR(VLOOKUP($P90,M1!$A:$C,R$2,FALSE())),"NOT PRESENT",VLOOKUP($P90,M1!$A:$C,R$2,FALSE())),IF($N90=2,IF(ISERROR(VLOOKUP(DATA!$P90,M2!$A:$C,R$2,FALSE())),"NOT PRESENT",VLOOKUP(DATA!$P90,M2!$A:$C,R$2,FALSE())),IF($N90=0,IF(ISERROR(VLOOKUP($P90,M1!$A:$C,R$2,FALSE())),IF(ISERROR(VLOOKUP(DATA!$P90,M2!$A:$C,R$2,FALSE())),"NOT PRESENT",VLOOKUP(DATA!$P90,M2!$A:$C,R$2,FALSE())),VLOOKUP($P90,M1!$A:$C,R$2,FALSE())),"SPECIFY METHOD")))</f>
        <v>0</v>
      </c>
      <c r="S90" s="60" t="n">
        <f aca="false">SUM(T90:AV90)</f>
        <v>1</v>
      </c>
      <c r="T90" s="56" t="n">
        <v>1</v>
      </c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</row>
    <row r="91" s="61" customFormat="true" ht="12.75" hidden="false" customHeight="true" outlineLevel="0" collapsed="false">
      <c r="A91" s="55" t="n">
        <f aca="false">MAX($A$1:$A90)+1</f>
        <v>89</v>
      </c>
      <c r="B91" s="56" t="str">
        <f aca="false">IF(ISERROR(B90),IF(ISERROR(B89),IF(ISERROR(B88),"BLANK",B88),B89),B90)</f>
        <v>Claire Attridge</v>
      </c>
      <c r="C91" s="56" t="str">
        <f aca="false">IF(ISERROR(C90),IF(ISERROR(C89),IF(ISERROR(C88),"BLANK",C88),C89),C90)</f>
        <v>Kieran Cox</v>
      </c>
      <c r="D91" s="56" t="str">
        <f aca="false">IF(ISERROR(D90),IF(ISERROR(D89),IF(ISERROR(D88),"BLANK",D88),D89),D90)</f>
        <v>KCCA13</v>
      </c>
      <c r="E91" s="55" t="str">
        <f aca="false">IF(ISERROR(VLOOKUP($D91,SITES!$A:$E,2,FALSE())),"",VLOOKUP($D91,SITES!$A:$E,2,FALSE()))</f>
        <v>Second Beach South</v>
      </c>
      <c r="F91" s="57" t="n">
        <f aca="false">IF(ISERROR(VLOOKUP($D91,SITES!$A:$E,3,FALSE())),"",VLOOKUP($D91,SITES!$A:$E,3,FALSE()))</f>
        <v>48.81508</v>
      </c>
      <c r="G91" s="58" t="n">
        <f aca="false">IF(ISERROR(VLOOKUP($D91,SITES!$A:$E,4,FALSE())),"",VLOOKUP($D91,SITES!$A:$E,4,FALSE()))</f>
        <v>-125.17585</v>
      </c>
      <c r="H91" s="62" t="str">
        <f aca="false">IF(ISERROR(H90),IF(ISERROR(H89),IF(ISERROR(H88),"BLANK",H88),H89),H90)</f>
        <v>07/06/2023</v>
      </c>
      <c r="I91" s="56" t="n">
        <f aca="false">IF(ISERROR(I90),IF(ISERROR(I89),IF(ISERROR(I88),"BLANK",I88),I89),I90)</f>
        <v>1.5</v>
      </c>
      <c r="J91" s="56" t="n">
        <f aca="false">IF(ISERROR(J90),IF(ISERROR(J89),IF(ISERROR(J88),"BLANK",J88),J89),J90)</f>
        <v>160</v>
      </c>
      <c r="K91" s="59" t="n">
        <f aca="false">IF(ISERROR(K90),IF(ISERROR(K89),IF(ISERROR(K88),"BLANK",K88),K89),K90)</f>
        <v>0.405555555555556</v>
      </c>
      <c r="L91" s="56" t="str">
        <f aca="false">IF(ISERROR(L90),IF(ISERROR(L89),IF(ISERROR(L88),"BLANK",L88),L89),L90)</f>
        <v>KDC</v>
      </c>
      <c r="M91" s="56" t="n">
        <f aca="false">IF(ISERROR(M90),IF(ISERROR(M89),IF(ISERROR(M88),"BLANK",M88),M89),M90)</f>
        <v>4.9</v>
      </c>
      <c r="N91" s="56" t="n">
        <f aca="false">IF(ISERROR(N90),IF(ISERROR(N89),IF(ISERROR(N88),"BLANK",N88),N89),N90)</f>
        <v>2</v>
      </c>
      <c r="O91" s="56" t="n">
        <f aca="false">IF(ISERROR(O90),IF(ISERROR(O89),IF(ISERROR(O88),"BLANK",O88),O89),O90)</f>
        <v>2</v>
      </c>
      <c r="P91" s="56" t="s">
        <v>172</v>
      </c>
      <c r="Q91" s="55" t="str">
        <f aca="false">IF($N91=1,IF(ISERROR(VLOOKUP($P91,M1!$A:$C,Q$2,FALSE())),"NOT PRESENT",VLOOKUP($P91,M1!$A:$C,Q$2,FALSE())),IF($N91=2,IF(ISERROR(VLOOKUP(DATA!$P91,M2!$A:$C,Q$2,FALSE())),"NOT PRESENT",VLOOKUP(DATA!$P91,M2!$A:$C,Q$2,FALSE())),IF($N91=0,IF(ISERROR(VLOOKUP($P91,M1!$A:$C,Q$2,FALSE())),IF(ISERROR(VLOOKUP(DATA!$P91,M2!$A:$C,Q$2,FALSE())),"NOT PRESENT",VLOOKUP(DATA!$P91,M2!$A:$C,Q$2,FALSE())),VLOOKUP($P91,M1!$A:$C,Q$2,FALSE())),"SPECIFY METHOD")))</f>
        <v>Ceratostoma foliatum</v>
      </c>
      <c r="R91" s="55" t="str">
        <f aca="false">IF($N91=1,IF(ISERROR(VLOOKUP($P91,M1!$A:$C,R$2,FALSE())),"NOT PRESENT",VLOOKUP($P91,M1!$A:$C,R$2,FALSE())),IF($N91=2,IF(ISERROR(VLOOKUP(DATA!$P91,M2!$A:$C,R$2,FALSE())),"NOT PRESENT",VLOOKUP(DATA!$P91,M2!$A:$C,R$2,FALSE())),IF($N91=0,IF(ISERROR(VLOOKUP($P91,M1!$A:$C,R$2,FALSE())),IF(ISERROR(VLOOKUP(DATA!$P91,M2!$A:$C,R$2,FALSE())),"NOT PRESENT",VLOOKUP(DATA!$P91,M2!$A:$C,R$2,FALSE())),VLOOKUP($P91,M1!$A:$C,R$2,FALSE())),"SPECIFY METHOD")))</f>
        <v>Leafy hornmouth</v>
      </c>
      <c r="S91" s="60" t="n">
        <f aca="false">SUM(T91:AV91)</f>
        <v>6</v>
      </c>
      <c r="T91" s="56" t="n">
        <v>6</v>
      </c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</row>
    <row r="92" s="61" customFormat="true" ht="12.75" hidden="false" customHeight="true" outlineLevel="0" collapsed="false">
      <c r="A92" s="55" t="n">
        <f aca="false">MAX($A$1:$A91)+1</f>
        <v>90</v>
      </c>
      <c r="B92" s="56" t="str">
        <f aca="false">IF(ISERROR(B91),IF(ISERROR(B90),IF(ISERROR(B89),"BLANK",B89),B90),B91)</f>
        <v>Claire Attridge</v>
      </c>
      <c r="C92" s="56" t="str">
        <f aca="false">IF(ISERROR(C91),IF(ISERROR(C90),IF(ISERROR(C89),"BLANK",C89),C90),C91)</f>
        <v>Kieran Cox</v>
      </c>
      <c r="D92" s="56" t="str">
        <f aca="false">IF(ISERROR(D91),IF(ISERROR(D90),IF(ISERROR(D89),"BLANK",D89),D90),D91)</f>
        <v>KCCA13</v>
      </c>
      <c r="E92" s="55" t="str">
        <f aca="false">IF(ISERROR(VLOOKUP($D92,SITES!$A:$E,2,FALSE())),"",VLOOKUP($D92,SITES!$A:$E,2,FALSE()))</f>
        <v>Second Beach South</v>
      </c>
      <c r="F92" s="57" t="n">
        <f aca="false">IF(ISERROR(VLOOKUP($D92,SITES!$A:$E,3,FALSE())),"",VLOOKUP($D92,SITES!$A:$E,3,FALSE()))</f>
        <v>48.81508</v>
      </c>
      <c r="G92" s="58" t="n">
        <f aca="false">IF(ISERROR(VLOOKUP($D92,SITES!$A:$E,4,FALSE())),"",VLOOKUP($D92,SITES!$A:$E,4,FALSE()))</f>
        <v>-125.17585</v>
      </c>
      <c r="H92" s="62" t="str">
        <f aca="false">IF(ISERROR(H91),IF(ISERROR(H90),IF(ISERROR(H89),"BLANK",H89),H90),H91)</f>
        <v>07/06/2023</v>
      </c>
      <c r="I92" s="56" t="n">
        <f aca="false">IF(ISERROR(I91),IF(ISERROR(I90),IF(ISERROR(I89),"BLANK",I89),I90),I91)</f>
        <v>1.5</v>
      </c>
      <c r="J92" s="56" t="n">
        <f aca="false">IF(ISERROR(J91),IF(ISERROR(J90),IF(ISERROR(J89),"BLANK",J89),J90),J91)</f>
        <v>160</v>
      </c>
      <c r="K92" s="59" t="n">
        <f aca="false">IF(ISERROR(K91),IF(ISERROR(K90),IF(ISERROR(K89),"BLANK",K89),K90),K91)</f>
        <v>0.405555555555556</v>
      </c>
      <c r="L92" s="56" t="str">
        <f aca="false">IF(ISERROR(L91),IF(ISERROR(L90),IF(ISERROR(L89),"BLANK",L89),L90),L91)</f>
        <v>KDC</v>
      </c>
      <c r="M92" s="56" t="n">
        <f aca="false">IF(ISERROR(M91),IF(ISERROR(M90),IF(ISERROR(M89),"BLANK",M89),M90),M91)</f>
        <v>4.9</v>
      </c>
      <c r="N92" s="56" t="n">
        <f aca="false">IF(ISERROR(N91),IF(ISERROR(N90),IF(ISERROR(N89),"BLANK",N89),N90),N91)</f>
        <v>2</v>
      </c>
      <c r="O92" s="56" t="n">
        <f aca="false">IF(ISERROR(O91),IF(ISERROR(O90),IF(ISERROR(O89),"BLANK",O89),O90),O91)</f>
        <v>2</v>
      </c>
      <c r="P92" s="56" t="s">
        <v>185</v>
      </c>
      <c r="Q92" s="55" t="str">
        <f aca="false">IF($N92=1,IF(ISERROR(VLOOKUP($P92,M1!$A:$C,Q$2,FALSE())),"NOT PRESENT",VLOOKUP($P92,M1!$A:$C,Q$2,FALSE())),IF($N92=2,IF(ISERROR(VLOOKUP(DATA!$P92,M2!$A:$C,Q$2,FALSE())),"NOT PRESENT",VLOOKUP(DATA!$P92,M2!$A:$C,Q$2,FALSE())),IF($N92=0,IF(ISERROR(VLOOKUP($P92,M1!$A:$C,Q$2,FALSE())),IF(ISERROR(VLOOKUP(DATA!$P92,M2!$A:$C,Q$2,FALSE())),"NOT PRESENT",VLOOKUP(DATA!$P92,M2!$A:$C,Q$2,FALSE())),VLOOKUP($P92,M1!$A:$C,Q$2,FALSE())),"SPECIFY METHOD")))</f>
        <v>Oregonia gracilis</v>
      </c>
      <c r="R92" s="55" t="str">
        <f aca="false">IF($N92=1,IF(ISERROR(VLOOKUP($P92,M1!$A:$C,R$2,FALSE())),"NOT PRESENT",VLOOKUP($P92,M1!$A:$C,R$2,FALSE())),IF($N92=2,IF(ISERROR(VLOOKUP(DATA!$P92,M2!$A:$C,R$2,FALSE())),"NOT PRESENT",VLOOKUP(DATA!$P92,M2!$A:$C,R$2,FALSE())),IF($N92=0,IF(ISERROR(VLOOKUP($P92,M1!$A:$C,R$2,FALSE())),IF(ISERROR(VLOOKUP(DATA!$P92,M2!$A:$C,R$2,FALSE())),"NOT PRESENT",VLOOKUP(DATA!$P92,M2!$A:$C,R$2,FALSE())),VLOOKUP($P92,M1!$A:$C,R$2,FALSE())),"SPECIFY METHOD")))</f>
        <v>Graceful decorator crab</v>
      </c>
      <c r="S92" s="60" t="n">
        <f aca="false">SUM(T92:AV92)</f>
        <v>2</v>
      </c>
      <c r="T92" s="56" t="n">
        <v>2</v>
      </c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</row>
    <row r="93" s="61" customFormat="true" ht="12.75" hidden="false" customHeight="true" outlineLevel="0" collapsed="false">
      <c r="A93" s="55" t="n">
        <f aca="false">MAX($A$1:$A92)+1</f>
        <v>91</v>
      </c>
      <c r="B93" s="56" t="str">
        <f aca="false">IF(ISERROR(B92),IF(ISERROR(B91),IF(ISERROR(B90),"BLANK",B90),B91),B92)</f>
        <v>Claire Attridge</v>
      </c>
      <c r="C93" s="56" t="str">
        <f aca="false">IF(ISERROR(C92),IF(ISERROR(C91),IF(ISERROR(C90),"BLANK",C90),C91),C92)</f>
        <v>Kieran Cox</v>
      </c>
      <c r="D93" s="56" t="str">
        <f aca="false">IF(ISERROR(D92),IF(ISERROR(D91),IF(ISERROR(D90),"BLANK",D90),D91),D92)</f>
        <v>KCCA13</v>
      </c>
      <c r="E93" s="55" t="str">
        <f aca="false">IF(ISERROR(VLOOKUP($D93,SITES!$A:$E,2,FALSE())),"",VLOOKUP($D93,SITES!$A:$E,2,FALSE()))</f>
        <v>Second Beach South</v>
      </c>
      <c r="F93" s="57" t="n">
        <f aca="false">IF(ISERROR(VLOOKUP($D93,SITES!$A:$E,3,FALSE())),"",VLOOKUP($D93,SITES!$A:$E,3,FALSE()))</f>
        <v>48.81508</v>
      </c>
      <c r="G93" s="58" t="n">
        <f aca="false">IF(ISERROR(VLOOKUP($D93,SITES!$A:$E,4,FALSE())),"",VLOOKUP($D93,SITES!$A:$E,4,FALSE()))</f>
        <v>-125.17585</v>
      </c>
      <c r="H93" s="62" t="str">
        <f aca="false">IF(ISERROR(H92),IF(ISERROR(H91),IF(ISERROR(H90),"BLANK",H90),H91),H92)</f>
        <v>07/06/2023</v>
      </c>
      <c r="I93" s="56" t="n">
        <f aca="false">IF(ISERROR(I92),IF(ISERROR(I91),IF(ISERROR(I90),"BLANK",I90),I91),I92)</f>
        <v>1.5</v>
      </c>
      <c r="J93" s="56" t="n">
        <f aca="false">IF(ISERROR(J92),IF(ISERROR(J91),IF(ISERROR(J90),"BLANK",J90),J91),J92)</f>
        <v>160</v>
      </c>
      <c r="K93" s="59" t="n">
        <f aca="false">IF(ISERROR(K92),IF(ISERROR(K91),IF(ISERROR(K90),"BLANK",K90),K91),K92)</f>
        <v>0.405555555555556</v>
      </c>
      <c r="L93" s="56" t="str">
        <f aca="false">IF(ISERROR(L92),IF(ISERROR(L91),IF(ISERROR(L90),"BLANK",L90),L91),L92)</f>
        <v>KDC</v>
      </c>
      <c r="M93" s="56" t="n">
        <f aca="false">IF(ISERROR(M92),IF(ISERROR(M91),IF(ISERROR(M90),"BLANK",M90),M91),M92)</f>
        <v>4.9</v>
      </c>
      <c r="N93" s="56" t="n">
        <f aca="false">IF(ISERROR(N92),IF(ISERROR(N91),IF(ISERROR(N90),"BLANK",N90),N91),N92)</f>
        <v>2</v>
      </c>
      <c r="O93" s="56" t="n">
        <f aca="false">IF(ISERROR(O92),IF(ISERROR(O91),IF(ISERROR(O90),"BLANK",O90),O91),O92)</f>
        <v>2</v>
      </c>
      <c r="P93" s="56" t="s">
        <v>147</v>
      </c>
      <c r="Q93" s="55" t="str">
        <f aca="false">IF($N93=1,IF(ISERROR(VLOOKUP($P93,M1!$A:$C,Q$2,FALSE())),"NOT PRESENT",VLOOKUP($P93,M1!$A:$C,Q$2,FALSE())),IF($N93=2,IF(ISERROR(VLOOKUP(DATA!$P93,M2!$A:$C,Q$2,FALSE())),"NOT PRESENT",VLOOKUP(DATA!$P93,M2!$A:$C,Q$2,FALSE())),IF($N93=0,IF(ISERROR(VLOOKUP($P93,M1!$A:$C,Q$2,FALSE())),IF(ISERROR(VLOOKUP(DATA!$P93,M2!$A:$C,Q$2,FALSE())),"NOT PRESENT",VLOOKUP(DATA!$P93,M2!$A:$C,Q$2,FALSE())),VLOOKUP($P93,M1!$A:$C,Q$2,FALSE())),"SPECIFY METHOD")))</f>
        <v>Orthasterias koehleri</v>
      </c>
      <c r="R93" s="55" t="str">
        <f aca="false">IF($N93=1,IF(ISERROR(VLOOKUP($P93,M1!$A:$C,R$2,FALSE())),"NOT PRESENT",VLOOKUP($P93,M1!$A:$C,R$2,FALSE())),IF($N93=2,IF(ISERROR(VLOOKUP(DATA!$P93,M2!$A:$C,R$2,FALSE())),"NOT PRESENT",VLOOKUP(DATA!$P93,M2!$A:$C,R$2,FALSE())),IF($N93=0,IF(ISERROR(VLOOKUP($P93,M1!$A:$C,R$2,FALSE())),IF(ISERROR(VLOOKUP(DATA!$P93,M2!$A:$C,R$2,FALSE())),"NOT PRESENT",VLOOKUP(DATA!$P93,M2!$A:$C,R$2,FALSE())),VLOOKUP($P93,M1!$A:$C,R$2,FALSE())),"SPECIFY METHOD")))</f>
        <v>Rainbow star</v>
      </c>
      <c r="S93" s="60" t="n">
        <f aca="false">SUM(T93:AV93)</f>
        <v>3</v>
      </c>
      <c r="T93" s="56" t="n">
        <v>3</v>
      </c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</row>
    <row r="94" s="61" customFormat="true" ht="12.75" hidden="false" customHeight="true" outlineLevel="0" collapsed="false">
      <c r="A94" s="55" t="n">
        <f aca="false">MAX($A$1:$A93)+1</f>
        <v>92</v>
      </c>
      <c r="B94" s="56" t="str">
        <f aca="false">IF(ISERROR(B93),IF(ISERROR(B92),IF(ISERROR(B91),"BLANK",B91),B92),B93)</f>
        <v>Claire Attridge</v>
      </c>
      <c r="C94" s="56" t="str">
        <f aca="false">IF(ISERROR(C93),IF(ISERROR(C92),IF(ISERROR(C91),"BLANK",C91),C92),C93)</f>
        <v>Kieran Cox</v>
      </c>
      <c r="D94" s="56" t="str">
        <f aca="false">IF(ISERROR(D93),IF(ISERROR(D92),IF(ISERROR(D91),"BLANK",D91),D92),D93)</f>
        <v>KCCA13</v>
      </c>
      <c r="E94" s="55" t="str">
        <f aca="false">IF(ISERROR(VLOOKUP($D94,SITES!$A:$E,2,FALSE())),"",VLOOKUP($D94,SITES!$A:$E,2,FALSE()))</f>
        <v>Second Beach South</v>
      </c>
      <c r="F94" s="57" t="n">
        <f aca="false">IF(ISERROR(VLOOKUP($D94,SITES!$A:$E,3,FALSE())),"",VLOOKUP($D94,SITES!$A:$E,3,FALSE()))</f>
        <v>48.81508</v>
      </c>
      <c r="G94" s="58" t="n">
        <f aca="false">IF(ISERROR(VLOOKUP($D94,SITES!$A:$E,4,FALSE())),"",VLOOKUP($D94,SITES!$A:$E,4,FALSE()))</f>
        <v>-125.17585</v>
      </c>
      <c r="H94" s="62" t="str">
        <f aca="false">IF(ISERROR(H93),IF(ISERROR(H92),IF(ISERROR(H91),"BLANK",H91),H92),H93)</f>
        <v>07/06/2023</v>
      </c>
      <c r="I94" s="56" t="n">
        <f aca="false">IF(ISERROR(I93),IF(ISERROR(I92),IF(ISERROR(I91),"BLANK",I91),I92),I93)</f>
        <v>1.5</v>
      </c>
      <c r="J94" s="56" t="n">
        <f aca="false">IF(ISERROR(J93),IF(ISERROR(J92),IF(ISERROR(J91),"BLANK",J91),J92),J93)</f>
        <v>160</v>
      </c>
      <c r="K94" s="59" t="n">
        <f aca="false">IF(ISERROR(K93),IF(ISERROR(K92),IF(ISERROR(K91),"BLANK",K91),K92),K93)</f>
        <v>0.405555555555556</v>
      </c>
      <c r="L94" s="56" t="str">
        <f aca="false">IF(ISERROR(L93),IF(ISERROR(L92),IF(ISERROR(L91),"BLANK",L91),L92),L93)</f>
        <v>KDC</v>
      </c>
      <c r="M94" s="56" t="n">
        <f aca="false">IF(ISERROR(M93),IF(ISERROR(M92),IF(ISERROR(M91),"BLANK",M91),M92),M93)</f>
        <v>4.9</v>
      </c>
      <c r="N94" s="56" t="n">
        <f aca="false">IF(ISERROR(N93),IF(ISERROR(N92),IF(ISERROR(N91),"BLANK",N91),N92),N93)</f>
        <v>2</v>
      </c>
      <c r="O94" s="56" t="n">
        <f aca="false">IF(ISERROR(O93),IF(ISERROR(O92),IF(ISERROR(O91),"BLANK",O91),O92),O93)</f>
        <v>2</v>
      </c>
      <c r="P94" s="56" t="s">
        <v>181</v>
      </c>
      <c r="Q94" s="55" t="str">
        <f aca="false">IF($N94=1,IF(ISERROR(VLOOKUP($P94,M1!$A:$C,Q$2,FALSE())),"NOT PRESENT",VLOOKUP($P94,M1!$A:$C,Q$2,FALSE())),IF($N94=2,IF(ISERROR(VLOOKUP(DATA!$P94,M2!$A:$C,Q$2,FALSE())),"NOT PRESENT",VLOOKUP(DATA!$P94,M2!$A:$C,Q$2,FALSE())),IF($N94=0,IF(ISERROR(VLOOKUP($P94,M1!$A:$C,Q$2,FALSE())),IF(ISERROR(VLOOKUP(DATA!$P94,M2!$A:$C,Q$2,FALSE())),"NOT PRESENT",VLOOKUP(DATA!$P94,M2!$A:$C,Q$2,FALSE())),VLOOKUP($P94,M1!$A:$C,Q$2,FALSE())),"SPECIFY METHOD")))</f>
        <v>Lophopanopeus bellus</v>
      </c>
      <c r="R94" s="55" t="str">
        <f aca="false">IF($N94=1,IF(ISERROR(VLOOKUP($P94,M1!$A:$C,R$2,FALSE())),"NOT PRESENT",VLOOKUP($P94,M1!$A:$C,R$2,FALSE())),IF($N94=2,IF(ISERROR(VLOOKUP(DATA!$P94,M2!$A:$C,R$2,FALSE())),"NOT PRESENT",VLOOKUP(DATA!$P94,M2!$A:$C,R$2,FALSE())),IF($N94=0,IF(ISERROR(VLOOKUP($P94,M1!$A:$C,R$2,FALSE())),IF(ISERROR(VLOOKUP(DATA!$P94,M2!$A:$C,R$2,FALSE())),"NOT PRESENT",VLOOKUP(DATA!$P94,M2!$A:$C,R$2,FALSE())),VLOOKUP($P94,M1!$A:$C,R$2,FALSE())),"SPECIFY METHOD")))</f>
        <v>Black-clawed crab</v>
      </c>
      <c r="S94" s="60" t="n">
        <f aca="false">SUM(T94:AV94)</f>
        <v>18</v>
      </c>
      <c r="T94" s="56" t="n">
        <v>18</v>
      </c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</row>
    <row r="95" s="61" customFormat="true" ht="12.75" hidden="false" customHeight="true" outlineLevel="0" collapsed="false">
      <c r="A95" s="55" t="n">
        <f aca="false">MAX($A$1:$A94)+1</f>
        <v>93</v>
      </c>
      <c r="B95" s="56" t="str">
        <f aca="false">IF(ISERROR(B94),IF(ISERROR(B93),IF(ISERROR(B92),"BLANK",B92),B93),B94)</f>
        <v>Claire Attridge</v>
      </c>
      <c r="C95" s="56" t="str">
        <f aca="false">IF(ISERROR(C94),IF(ISERROR(C93),IF(ISERROR(C92),"BLANK",C92),C93),C94)</f>
        <v>Kieran Cox</v>
      </c>
      <c r="D95" s="56" t="str">
        <f aca="false">IF(ISERROR(D94),IF(ISERROR(D93),IF(ISERROR(D92),"BLANK",D92),D93),D94)</f>
        <v>KCCA13</v>
      </c>
      <c r="E95" s="55" t="str">
        <f aca="false">IF(ISERROR(VLOOKUP($D95,SITES!$A:$E,2,FALSE())),"",VLOOKUP($D95,SITES!$A:$E,2,FALSE()))</f>
        <v>Second Beach South</v>
      </c>
      <c r="F95" s="57" t="n">
        <f aca="false">IF(ISERROR(VLOOKUP($D95,SITES!$A:$E,3,FALSE())),"",VLOOKUP($D95,SITES!$A:$E,3,FALSE()))</f>
        <v>48.81508</v>
      </c>
      <c r="G95" s="58" t="n">
        <f aca="false">IF(ISERROR(VLOOKUP($D95,SITES!$A:$E,4,FALSE())),"",VLOOKUP($D95,SITES!$A:$E,4,FALSE()))</f>
        <v>-125.17585</v>
      </c>
      <c r="H95" s="62" t="str">
        <f aca="false">IF(ISERROR(H94),IF(ISERROR(H93),IF(ISERROR(H92),"BLANK",H92),H93),H94)</f>
        <v>07/06/2023</v>
      </c>
      <c r="I95" s="56" t="n">
        <f aca="false">IF(ISERROR(I94),IF(ISERROR(I93),IF(ISERROR(I92),"BLANK",I92),I93),I94)</f>
        <v>1.5</v>
      </c>
      <c r="J95" s="56" t="n">
        <f aca="false">IF(ISERROR(J94),IF(ISERROR(J93),IF(ISERROR(J92),"BLANK",J92),J93),J94)</f>
        <v>160</v>
      </c>
      <c r="K95" s="59" t="n">
        <f aca="false">IF(ISERROR(K94),IF(ISERROR(K93),IF(ISERROR(K92),"BLANK",K92),K93),K94)</f>
        <v>0.405555555555556</v>
      </c>
      <c r="L95" s="56" t="str">
        <f aca="false">IF(ISERROR(L94),IF(ISERROR(L93),IF(ISERROR(L92),"BLANK",L92),L93),L94)</f>
        <v>KDC</v>
      </c>
      <c r="M95" s="56" t="n">
        <f aca="false">IF(ISERROR(M94),IF(ISERROR(M93),IF(ISERROR(M92),"BLANK",M92),M93),M94)</f>
        <v>4.9</v>
      </c>
      <c r="N95" s="56" t="n">
        <f aca="false">IF(ISERROR(N94),IF(ISERROR(N93),IF(ISERROR(N92),"BLANK",N92),N93),N94)</f>
        <v>2</v>
      </c>
      <c r="O95" s="56" t="n">
        <f aca="false">IF(ISERROR(O94),IF(ISERROR(O93),IF(ISERROR(O92),"BLANK",O92),O93),O94)</f>
        <v>2</v>
      </c>
      <c r="P95" s="56" t="s">
        <v>186</v>
      </c>
      <c r="Q95" s="55" t="str">
        <f aca="false">IF($N95=1,IF(ISERROR(VLOOKUP($P95,M1!$A:$C,Q$2,FALSE())),"NOT PRESENT",VLOOKUP($P95,M1!$A:$C,Q$2,FALSE())),IF($N95=2,IF(ISERROR(VLOOKUP(DATA!$P95,M2!$A:$C,Q$2,FALSE())),"NOT PRESENT",VLOOKUP(DATA!$P95,M2!$A:$C,Q$2,FALSE())),IF($N95=0,IF(ISERROR(VLOOKUP($P95,M1!$A:$C,Q$2,FALSE())),IF(ISERROR(VLOOKUP(DATA!$P95,M2!$A:$C,Q$2,FALSE())),"NOT PRESENT",VLOOKUP(DATA!$P95,M2!$A:$C,Q$2,FALSE())),VLOOKUP($P95,M1!$A:$C,Q$2,FALSE())),"SPECIFY METHOD")))</f>
        <v>Heptacarpus stylus</v>
      </c>
      <c r="R95" s="55" t="str">
        <f aca="false">IF($N95=1,IF(ISERROR(VLOOKUP($P95,M1!$A:$C,R$2,FALSE())),"NOT PRESENT",VLOOKUP($P95,M1!$A:$C,R$2,FALSE())),IF($N95=2,IF(ISERROR(VLOOKUP(DATA!$P95,M2!$A:$C,R$2,FALSE())),"NOT PRESENT",VLOOKUP(DATA!$P95,M2!$A:$C,R$2,FALSE())),IF($N95=0,IF(ISERROR(VLOOKUP($P95,M1!$A:$C,R$2,FALSE())),IF(ISERROR(VLOOKUP(DATA!$P95,M2!$A:$C,R$2,FALSE())),"NOT PRESENT",VLOOKUP(DATA!$P95,M2!$A:$C,R$2,FALSE())),VLOOKUP($P95,M1!$A:$C,R$2,FALSE())),"SPECIFY METHOD")))</f>
        <v>Stiletto shrimp</v>
      </c>
      <c r="S95" s="60" t="n">
        <f aca="false">SUM(T95:AV95)</f>
        <v>8</v>
      </c>
      <c r="T95" s="56" t="n">
        <v>8</v>
      </c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</row>
    <row r="96" s="61" customFormat="true" ht="12.75" hidden="false" customHeight="true" outlineLevel="0" collapsed="false">
      <c r="A96" s="55" t="n">
        <f aca="false">MAX($A$1:$A95)+1</f>
        <v>94</v>
      </c>
      <c r="B96" s="56" t="str">
        <f aca="false">IF(ISERROR(B95),IF(ISERROR(B94),IF(ISERROR(B93),"BLANK",B93),B94),B95)</f>
        <v>Claire Attridge</v>
      </c>
      <c r="C96" s="56" t="str">
        <f aca="false">IF(ISERROR(C95),IF(ISERROR(C94),IF(ISERROR(C93),"BLANK",C93),C94),C95)</f>
        <v>Kieran Cox</v>
      </c>
      <c r="D96" s="56" t="str">
        <f aca="false">IF(ISERROR(D95),IF(ISERROR(D94),IF(ISERROR(D93),"BLANK",D93),D94),D95)</f>
        <v>KCCA13</v>
      </c>
      <c r="E96" s="55" t="str">
        <f aca="false">IF(ISERROR(VLOOKUP($D96,SITES!$A:$E,2,FALSE())),"",VLOOKUP($D96,SITES!$A:$E,2,FALSE()))</f>
        <v>Second Beach South</v>
      </c>
      <c r="F96" s="57" t="n">
        <f aca="false">IF(ISERROR(VLOOKUP($D96,SITES!$A:$E,3,FALSE())),"",VLOOKUP($D96,SITES!$A:$E,3,FALSE()))</f>
        <v>48.81508</v>
      </c>
      <c r="G96" s="58" t="n">
        <f aca="false">IF(ISERROR(VLOOKUP($D96,SITES!$A:$E,4,FALSE())),"",VLOOKUP($D96,SITES!$A:$E,4,FALSE()))</f>
        <v>-125.17585</v>
      </c>
      <c r="H96" s="62" t="str">
        <f aca="false">IF(ISERROR(H95),IF(ISERROR(H94),IF(ISERROR(H93),"BLANK",H93),H94),H95)</f>
        <v>07/06/2023</v>
      </c>
      <c r="I96" s="56" t="n">
        <f aca="false">IF(ISERROR(I95),IF(ISERROR(I94),IF(ISERROR(I93),"BLANK",I93),I94),I95)</f>
        <v>1.5</v>
      </c>
      <c r="J96" s="56" t="n">
        <f aca="false">IF(ISERROR(J95),IF(ISERROR(J94),IF(ISERROR(J93),"BLANK",J93),J94),J95)</f>
        <v>160</v>
      </c>
      <c r="K96" s="59" t="n">
        <f aca="false">IF(ISERROR(K95),IF(ISERROR(K94),IF(ISERROR(K93),"BLANK",K93),K94),K95)</f>
        <v>0.405555555555556</v>
      </c>
      <c r="L96" s="56" t="str">
        <f aca="false">IF(ISERROR(L95),IF(ISERROR(L94),IF(ISERROR(L93),"BLANK",L93),L94),L95)</f>
        <v>KDC</v>
      </c>
      <c r="M96" s="56" t="n">
        <f aca="false">IF(ISERROR(M95),IF(ISERROR(M94),IF(ISERROR(M93),"BLANK",M93),M94),M95)</f>
        <v>4.9</v>
      </c>
      <c r="N96" s="56" t="n">
        <f aca="false">IF(ISERROR(N95),IF(ISERROR(N94),IF(ISERROR(N93),"BLANK",N93),N94),N95)</f>
        <v>2</v>
      </c>
      <c r="O96" s="56" t="n">
        <f aca="false">IF(ISERROR(O95),IF(ISERROR(O94),IF(ISERROR(O93),"BLANK",O93),O94),O95)</f>
        <v>2</v>
      </c>
      <c r="P96" s="56" t="s">
        <v>187</v>
      </c>
      <c r="Q96" s="55" t="str">
        <f aca="false">IF($N96=1,IF(ISERROR(VLOOKUP($P96,M1!$A:$C,Q$2,FALSE())),"NOT PRESENT",VLOOKUP($P96,M1!$A:$C,Q$2,FALSE())),IF($N96=2,IF(ISERROR(VLOOKUP(DATA!$P96,M2!$A:$C,Q$2,FALSE())),"NOT PRESENT",VLOOKUP(DATA!$P96,M2!$A:$C,Q$2,FALSE())),IF($N96=0,IF(ISERROR(VLOOKUP($P96,M1!$A:$C,Q$2,FALSE())),IF(ISERROR(VLOOKUP(DATA!$P96,M2!$A:$C,Q$2,FALSE())),"NOT PRESENT",VLOOKUP(DATA!$P96,M2!$A:$C,Q$2,FALSE())),VLOOKUP($P96,M1!$A:$C,Q$2,FALSE())),"SPECIFY METHOD")))</f>
        <v>Cadlina luteomarginata</v>
      </c>
      <c r="R96" s="55" t="str">
        <f aca="false">IF($N96=1,IF(ISERROR(VLOOKUP($P96,M1!$A:$C,R$2,FALSE())),"NOT PRESENT",VLOOKUP($P96,M1!$A:$C,R$2,FALSE())),IF($N96=2,IF(ISERROR(VLOOKUP(DATA!$P96,M2!$A:$C,R$2,FALSE())),"NOT PRESENT",VLOOKUP(DATA!$P96,M2!$A:$C,R$2,FALSE())),IF($N96=0,IF(ISERROR(VLOOKUP($P96,M1!$A:$C,R$2,FALSE())),IF(ISERROR(VLOOKUP(DATA!$P96,M2!$A:$C,R$2,FALSE())),"NOT PRESENT",VLOOKUP(DATA!$P96,M2!$A:$C,R$2,FALSE())),VLOOKUP($P96,M1!$A:$C,R$2,FALSE())),"SPECIFY METHOD")))</f>
        <v>Yellow-edge cadlina</v>
      </c>
      <c r="S96" s="60" t="n">
        <f aca="false">SUM(T96:AV96)</f>
        <v>4</v>
      </c>
      <c r="T96" s="56" t="n">
        <v>4</v>
      </c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</row>
    <row r="97" s="61" customFormat="true" ht="12.75" hidden="false" customHeight="true" outlineLevel="0" collapsed="false">
      <c r="A97" s="55" t="n">
        <f aca="false">MAX($A$1:$A96)+1</f>
        <v>95</v>
      </c>
      <c r="B97" s="56" t="str">
        <f aca="false">IF(ISERROR(B96),IF(ISERROR(B95),IF(ISERROR(B94),"BLANK",B94),B95),B96)</f>
        <v>Claire Attridge</v>
      </c>
      <c r="C97" s="56" t="str">
        <f aca="false">IF(ISERROR(C96),IF(ISERROR(C95),IF(ISERROR(C94),"BLANK",C94),C95),C96)</f>
        <v>Kieran Cox</v>
      </c>
      <c r="D97" s="56" t="str">
        <f aca="false">IF(ISERROR(D96),IF(ISERROR(D95),IF(ISERROR(D94),"BLANK",D94),D95),D96)</f>
        <v>KCCA13</v>
      </c>
      <c r="E97" s="55" t="str">
        <f aca="false">IF(ISERROR(VLOOKUP($D97,SITES!$A:$E,2,FALSE())),"",VLOOKUP($D97,SITES!$A:$E,2,FALSE()))</f>
        <v>Second Beach South</v>
      </c>
      <c r="F97" s="57" t="n">
        <f aca="false">IF(ISERROR(VLOOKUP($D97,SITES!$A:$E,3,FALSE())),"",VLOOKUP($D97,SITES!$A:$E,3,FALSE()))</f>
        <v>48.81508</v>
      </c>
      <c r="G97" s="58" t="n">
        <f aca="false">IF(ISERROR(VLOOKUP($D97,SITES!$A:$E,4,FALSE())),"",VLOOKUP($D97,SITES!$A:$E,4,FALSE()))</f>
        <v>-125.17585</v>
      </c>
      <c r="H97" s="62" t="str">
        <f aca="false">IF(ISERROR(H96),IF(ISERROR(H95),IF(ISERROR(H94),"BLANK",H94),H95),H96)</f>
        <v>07/06/2023</v>
      </c>
      <c r="I97" s="56" t="n">
        <f aca="false">IF(ISERROR(I96),IF(ISERROR(I95),IF(ISERROR(I94),"BLANK",I94),I95),I96)</f>
        <v>1.5</v>
      </c>
      <c r="J97" s="56" t="n">
        <f aca="false">IF(ISERROR(J96),IF(ISERROR(J95),IF(ISERROR(J94),"BLANK",J94),J95),J96)</f>
        <v>160</v>
      </c>
      <c r="K97" s="59" t="n">
        <f aca="false">IF(ISERROR(K96),IF(ISERROR(K95),IF(ISERROR(K94),"BLANK",K94),K95),K96)</f>
        <v>0.405555555555556</v>
      </c>
      <c r="L97" s="56" t="str">
        <f aca="false">IF(ISERROR(L96),IF(ISERROR(L95),IF(ISERROR(L94),"BLANK",L94),L95),L96)</f>
        <v>KDC</v>
      </c>
      <c r="M97" s="56" t="n">
        <f aca="false">IF(ISERROR(M96),IF(ISERROR(M95),IF(ISERROR(M94),"BLANK",M94),M95),M96)</f>
        <v>4.9</v>
      </c>
      <c r="N97" s="56" t="n">
        <f aca="false">IF(ISERROR(N96),IF(ISERROR(N95),IF(ISERROR(N94),"BLANK",N94),N95),N96)</f>
        <v>2</v>
      </c>
      <c r="O97" s="56" t="n">
        <f aca="false">IF(ISERROR(O96),IF(ISERROR(O95),IF(ISERROR(O94),"BLANK",O94),O95),O96)</f>
        <v>2</v>
      </c>
      <c r="P97" s="56" t="s">
        <v>173</v>
      </c>
      <c r="Q97" s="55" t="str">
        <f aca="false">IF($N97=1,IF(ISERROR(VLOOKUP($P97,M1!$A:$C,Q$2,FALSE())),"NOT PRESENT",VLOOKUP($P97,M1!$A:$C,Q$2,FALSE())),IF($N97=2,IF(ISERROR(VLOOKUP(DATA!$P97,M2!$A:$C,Q$2,FALSE())),"NOT PRESENT",VLOOKUP(DATA!$P97,M2!$A:$C,Q$2,FALSE())),IF($N97=0,IF(ISERROR(VLOOKUP($P97,M1!$A:$C,Q$2,FALSE())),IF(ISERROR(VLOOKUP(DATA!$P97,M2!$A:$C,Q$2,FALSE())),"NOT PRESENT",VLOOKUP(DATA!$P97,M2!$A:$C,Q$2,FALSE())),VLOOKUP($P97,M1!$A:$C,Q$2,FALSE())),"SPECIFY METHOD")))</f>
        <v>Haliotis kamtschatkana</v>
      </c>
      <c r="R97" s="55" t="str">
        <f aca="false">IF($N97=1,IF(ISERROR(VLOOKUP($P97,M1!$A:$C,R$2,FALSE())),"NOT PRESENT",VLOOKUP($P97,M1!$A:$C,R$2,FALSE())),IF($N97=2,IF(ISERROR(VLOOKUP(DATA!$P97,M2!$A:$C,R$2,FALSE())),"NOT PRESENT",VLOOKUP(DATA!$P97,M2!$A:$C,R$2,FALSE())),IF($N97=0,IF(ISERROR(VLOOKUP($P97,M1!$A:$C,R$2,FALSE())),IF(ISERROR(VLOOKUP(DATA!$P97,M2!$A:$C,R$2,FALSE())),"NOT PRESENT",VLOOKUP(DATA!$P97,M2!$A:$C,R$2,FALSE())),VLOOKUP($P97,M1!$A:$C,R$2,FALSE())),"SPECIFY METHOD")))</f>
        <v>Pinto abalone</v>
      </c>
      <c r="S97" s="60" t="n">
        <f aca="false">SUM(T97:AV97)</f>
        <v>8</v>
      </c>
      <c r="T97" s="56" t="n">
        <v>0</v>
      </c>
      <c r="U97" s="56"/>
      <c r="V97" s="56" t="n">
        <v>2</v>
      </c>
      <c r="W97" s="56" t="n">
        <v>4</v>
      </c>
      <c r="X97" s="56" t="n">
        <v>2</v>
      </c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</row>
    <row r="98" s="61" customFormat="true" ht="12.75" hidden="false" customHeight="true" outlineLevel="0" collapsed="false">
      <c r="A98" s="55" t="n">
        <f aca="false">MAX($A$1:$A97)+1</f>
        <v>96</v>
      </c>
      <c r="B98" s="56" t="str">
        <f aca="false">IF(ISERROR(B97),IF(ISERROR(B96),IF(ISERROR(B95),"BLANK",B95),B96),B97)</f>
        <v>Claire Attridge</v>
      </c>
      <c r="C98" s="56" t="str">
        <f aca="false">IF(ISERROR(C97),IF(ISERROR(C96),IF(ISERROR(C95),"BLANK",C95),C96),C97)</f>
        <v>Kieran Cox</v>
      </c>
      <c r="D98" s="56" t="str">
        <f aca="false">IF(ISERROR(D97),IF(ISERROR(D96),IF(ISERROR(D95),"BLANK",D95),D96),D97)</f>
        <v>KCCA13</v>
      </c>
      <c r="E98" s="55" t="str">
        <f aca="false">IF(ISERROR(VLOOKUP($D98,SITES!$A:$E,2,FALSE())),"",VLOOKUP($D98,SITES!$A:$E,2,FALSE()))</f>
        <v>Second Beach South</v>
      </c>
      <c r="F98" s="57" t="n">
        <f aca="false">IF(ISERROR(VLOOKUP($D98,SITES!$A:$E,3,FALSE())),"",VLOOKUP($D98,SITES!$A:$E,3,FALSE()))</f>
        <v>48.81508</v>
      </c>
      <c r="G98" s="58" t="n">
        <f aca="false">IF(ISERROR(VLOOKUP($D98,SITES!$A:$E,4,FALSE())),"",VLOOKUP($D98,SITES!$A:$E,4,FALSE()))</f>
        <v>-125.17585</v>
      </c>
      <c r="H98" s="62" t="str">
        <f aca="false">IF(ISERROR(H97),IF(ISERROR(H96),IF(ISERROR(H95),"BLANK",H95),H96),H97)</f>
        <v>07/06/2023</v>
      </c>
      <c r="I98" s="56" t="n">
        <f aca="false">IF(ISERROR(I97),IF(ISERROR(I96),IF(ISERROR(I95),"BLANK",I95),I96),I97)</f>
        <v>1.5</v>
      </c>
      <c r="J98" s="56" t="n">
        <f aca="false">IF(ISERROR(J97),IF(ISERROR(J96),IF(ISERROR(J95),"BLANK",J95),J96),J97)</f>
        <v>160</v>
      </c>
      <c r="K98" s="59" t="n">
        <f aca="false">IF(ISERROR(K97),IF(ISERROR(K96),IF(ISERROR(K95),"BLANK",K95),K96),K97)</f>
        <v>0.405555555555556</v>
      </c>
      <c r="L98" s="56" t="str">
        <f aca="false">IF(ISERROR(L97),IF(ISERROR(L96),IF(ISERROR(L95),"BLANK",L95),L96),L97)</f>
        <v>KDC</v>
      </c>
      <c r="M98" s="56" t="n">
        <f aca="false">IF(ISERROR(M97),IF(ISERROR(M96),IF(ISERROR(M95),"BLANK",M95),M96),M97)</f>
        <v>4.9</v>
      </c>
      <c r="N98" s="56" t="n">
        <f aca="false">IF(ISERROR(N97),IF(ISERROR(N96),IF(ISERROR(N95),"BLANK",N95),N96),N97)</f>
        <v>2</v>
      </c>
      <c r="O98" s="56" t="n">
        <f aca="false">IF(ISERROR(O97),IF(ISERROR(O96),IF(ISERROR(O95),"BLANK",O95),O96),O97)</f>
        <v>2</v>
      </c>
      <c r="P98" s="56" t="s">
        <v>182</v>
      </c>
      <c r="Q98" s="55" t="str">
        <f aca="false">IF($N98=1,IF(ISERROR(VLOOKUP($P98,M1!$A:$C,Q$2,FALSE())),"NOT PRESENT",VLOOKUP($P98,M1!$A:$C,Q$2,FALSE())),IF($N98=2,IF(ISERROR(VLOOKUP(DATA!$P98,M2!$A:$C,Q$2,FALSE())),"NOT PRESENT",VLOOKUP(DATA!$P98,M2!$A:$C,Q$2,FALSE())),IF($N98=0,IF(ISERROR(VLOOKUP($P98,M1!$A:$C,Q$2,FALSE())),IF(ISERROR(VLOOKUP(DATA!$P98,M2!$A:$C,Q$2,FALSE())),"NOT PRESENT",VLOOKUP(DATA!$P98,M2!$A:$C,Q$2,FALSE())),VLOOKUP($P98,M1!$A:$C,Q$2,FALSE())),"SPECIFY METHOD")))</f>
        <v>Strongylocentrotus purpuratus</v>
      </c>
      <c r="R98" s="55" t="str">
        <f aca="false">IF($N98=1,IF(ISERROR(VLOOKUP($P98,M1!$A:$C,R$2,FALSE())),"NOT PRESENT",VLOOKUP($P98,M1!$A:$C,R$2,FALSE())),IF($N98=2,IF(ISERROR(VLOOKUP(DATA!$P98,M2!$A:$C,R$2,FALSE())),"NOT PRESENT",VLOOKUP(DATA!$P98,M2!$A:$C,R$2,FALSE())),IF($N98=0,IF(ISERROR(VLOOKUP($P98,M1!$A:$C,R$2,FALSE())),IF(ISERROR(VLOOKUP(DATA!$P98,M2!$A:$C,R$2,FALSE())),"NOT PRESENT",VLOOKUP(DATA!$P98,M2!$A:$C,R$2,FALSE())),VLOOKUP($P98,M1!$A:$C,R$2,FALSE())),"SPECIFY METHOD")))</f>
        <v>Purple sea urchin</v>
      </c>
      <c r="S98" s="60" t="n">
        <f aca="false">SUM(T98:AV98)</f>
        <v>2</v>
      </c>
      <c r="T98" s="56" t="n">
        <v>2</v>
      </c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</row>
    <row r="99" s="61" customFormat="true" ht="12.75" hidden="false" customHeight="true" outlineLevel="0" collapsed="false">
      <c r="A99" s="55" t="n">
        <f aca="false">MAX($A$1:$A98)+1</f>
        <v>97</v>
      </c>
      <c r="B99" s="56" t="str">
        <f aca="false">IF(ISERROR(B98),IF(ISERROR(B97),IF(ISERROR(B96),"BLANK",B96),B97),B98)</f>
        <v>Claire Attridge</v>
      </c>
      <c r="C99" s="56" t="str">
        <f aca="false">IF(ISERROR(C98),IF(ISERROR(C97),IF(ISERROR(C96),"BLANK",C96),C97),C98)</f>
        <v>Kieran Cox</v>
      </c>
      <c r="D99" s="56" t="str">
        <f aca="false">IF(ISERROR(D98),IF(ISERROR(D97),IF(ISERROR(D96),"BLANK",D96),D97),D98)</f>
        <v>KCCA13</v>
      </c>
      <c r="E99" s="55" t="str">
        <f aca="false">IF(ISERROR(VLOOKUP($D99,SITES!$A:$E,2,FALSE())),"",VLOOKUP($D99,SITES!$A:$E,2,FALSE()))</f>
        <v>Second Beach South</v>
      </c>
      <c r="F99" s="57" t="n">
        <f aca="false">IF(ISERROR(VLOOKUP($D99,SITES!$A:$E,3,FALSE())),"",VLOOKUP($D99,SITES!$A:$E,3,FALSE()))</f>
        <v>48.81508</v>
      </c>
      <c r="G99" s="58" t="n">
        <f aca="false">IF(ISERROR(VLOOKUP($D99,SITES!$A:$E,4,FALSE())),"",VLOOKUP($D99,SITES!$A:$E,4,FALSE()))</f>
        <v>-125.17585</v>
      </c>
      <c r="H99" s="62" t="str">
        <f aca="false">IF(ISERROR(H98),IF(ISERROR(H97),IF(ISERROR(H96),"BLANK",H96),H97),H98)</f>
        <v>07/06/2023</v>
      </c>
      <c r="I99" s="56" t="n">
        <f aca="false">IF(ISERROR(I98),IF(ISERROR(I97),IF(ISERROR(I96),"BLANK",I96),I97),I98)</f>
        <v>1.5</v>
      </c>
      <c r="J99" s="56" t="n">
        <f aca="false">IF(ISERROR(J98),IF(ISERROR(J97),IF(ISERROR(J96),"BLANK",J96),J97),J98)</f>
        <v>160</v>
      </c>
      <c r="K99" s="59" t="n">
        <f aca="false">IF(ISERROR(K98),IF(ISERROR(K97),IF(ISERROR(K96),"BLANK",K96),K97),K98)</f>
        <v>0.405555555555556</v>
      </c>
      <c r="L99" s="56" t="str">
        <f aca="false">IF(ISERROR(L98),IF(ISERROR(L97),IF(ISERROR(L96),"BLANK",L96),L97),L98)</f>
        <v>KDC</v>
      </c>
      <c r="M99" s="56" t="n">
        <f aca="false">IF(ISERROR(M98),IF(ISERROR(M97),IF(ISERROR(M96),"BLANK",M96),M97),M98)</f>
        <v>4.9</v>
      </c>
      <c r="N99" s="56" t="n">
        <f aca="false">IF(ISERROR(N98),IF(ISERROR(N97),IF(ISERROR(N96),"BLANK",N96),N97),N98)</f>
        <v>2</v>
      </c>
      <c r="O99" s="56" t="n">
        <f aca="false">IF(ISERROR(O98),IF(ISERROR(O97),IF(ISERROR(O96),"BLANK",O96),O97),O98)</f>
        <v>2</v>
      </c>
      <c r="P99" s="56" t="s">
        <v>188</v>
      </c>
      <c r="Q99" s="55" t="str">
        <f aca="false">IF($N99=1,IF(ISERROR(VLOOKUP($P99,M1!$A:$C,Q$2,FALSE())),"NOT PRESENT",VLOOKUP($P99,M1!$A:$C,Q$2,FALSE())),IF($N99=2,IF(ISERROR(VLOOKUP(DATA!$P99,M2!$A:$C,Q$2,FALSE())),"NOT PRESENT",VLOOKUP(DATA!$P99,M2!$A:$C,Q$2,FALSE())),IF($N99=0,IF(ISERROR(VLOOKUP($P99,M1!$A:$C,Q$2,FALSE())),IF(ISERROR(VLOOKUP(DATA!$P99,M2!$A:$C,Q$2,FALSE())),"NOT PRESENT",VLOOKUP(DATA!$P99,M2!$A:$C,Q$2,FALSE())),VLOOKUP($P99,M1!$A:$C,Q$2,FALSE())),"SPECIFY METHOD")))</f>
        <v>Antiopella fusca</v>
      </c>
      <c r="R99" s="55" t="str">
        <f aca="false">IF($N99=1,IF(ISERROR(VLOOKUP($P99,M1!$A:$C,R$2,FALSE())),"NOT PRESENT",VLOOKUP($P99,M1!$A:$C,R$2,FALSE())),IF($N99=2,IF(ISERROR(VLOOKUP(DATA!$P99,M2!$A:$C,R$2,FALSE())),"NOT PRESENT",VLOOKUP(DATA!$P99,M2!$A:$C,R$2,FALSE())),IF($N99=0,IF(ISERROR(VLOOKUP($P99,M1!$A:$C,R$2,FALSE())),IF(ISERROR(VLOOKUP(DATA!$P99,M2!$A:$C,R$2,FALSE())),"NOT PRESENT",VLOOKUP(DATA!$P99,M2!$A:$C,R$2,FALSE())),VLOOKUP($P99,M1!$A:$C,R$2,FALSE())),"SPECIFY METHOD")))</f>
        <v>White-and-orange-tipped nudibranch</v>
      </c>
      <c r="S99" s="60" t="n">
        <f aca="false">SUM(T99:AV99)</f>
        <v>3</v>
      </c>
      <c r="T99" s="56" t="n">
        <v>3</v>
      </c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</row>
    <row r="100" s="61" customFormat="true" ht="12.75" hidden="false" customHeight="true" outlineLevel="0" collapsed="false">
      <c r="A100" s="55" t="n">
        <f aca="false">MAX($A$1:$A99)+1</f>
        <v>98</v>
      </c>
      <c r="B100" s="56" t="str">
        <f aca="false">IF(ISERROR(B99),IF(ISERROR(B98),IF(ISERROR(B97),"BLANK",B97),B98),B99)</f>
        <v>Claire Attridge</v>
      </c>
      <c r="C100" s="56" t="str">
        <f aca="false">IF(ISERROR(C99),IF(ISERROR(C98),IF(ISERROR(C97),"BLANK",C97),C98),C99)</f>
        <v>Kieran Cox</v>
      </c>
      <c r="D100" s="56" t="str">
        <f aca="false">IF(ISERROR(D99),IF(ISERROR(D98),IF(ISERROR(D97),"BLANK",D97),D98),D99)</f>
        <v>KCCA13</v>
      </c>
      <c r="E100" s="55" t="str">
        <f aca="false">IF(ISERROR(VLOOKUP($D100,SITES!$A:$E,2,FALSE())),"",VLOOKUP($D100,SITES!$A:$E,2,FALSE()))</f>
        <v>Second Beach South</v>
      </c>
      <c r="F100" s="57" t="n">
        <f aca="false">IF(ISERROR(VLOOKUP($D100,SITES!$A:$E,3,FALSE())),"",VLOOKUP($D100,SITES!$A:$E,3,FALSE()))</f>
        <v>48.81508</v>
      </c>
      <c r="G100" s="58" t="n">
        <f aca="false">IF(ISERROR(VLOOKUP($D100,SITES!$A:$E,4,FALSE())),"",VLOOKUP($D100,SITES!$A:$E,4,FALSE()))</f>
        <v>-125.17585</v>
      </c>
      <c r="H100" s="62" t="str">
        <f aca="false">IF(ISERROR(H99),IF(ISERROR(H98),IF(ISERROR(H97),"BLANK",H97),H98),H99)</f>
        <v>07/06/2023</v>
      </c>
      <c r="I100" s="56" t="n">
        <f aca="false">IF(ISERROR(I99),IF(ISERROR(I98),IF(ISERROR(I97),"BLANK",I97),I98),I99)</f>
        <v>1.5</v>
      </c>
      <c r="J100" s="56" t="n">
        <f aca="false">IF(ISERROR(J99),IF(ISERROR(J98),IF(ISERROR(J97),"BLANK",J97),J98),J99)</f>
        <v>160</v>
      </c>
      <c r="K100" s="59" t="n">
        <f aca="false">IF(ISERROR(K99),IF(ISERROR(K98),IF(ISERROR(K97),"BLANK",K97),K98),K99)</f>
        <v>0.405555555555556</v>
      </c>
      <c r="L100" s="56" t="str">
        <f aca="false">IF(ISERROR(L99),IF(ISERROR(L98),IF(ISERROR(L97),"BLANK",L97),L98),L99)</f>
        <v>KDC</v>
      </c>
      <c r="M100" s="56" t="n">
        <f aca="false">IF(ISERROR(M99),IF(ISERROR(M98),IF(ISERROR(M97),"BLANK",M97),M98),M99)</f>
        <v>4.9</v>
      </c>
      <c r="N100" s="56" t="n">
        <f aca="false">IF(ISERROR(N99),IF(ISERROR(N98),IF(ISERROR(N97),"BLANK",N97),N98),N99)</f>
        <v>2</v>
      </c>
      <c r="O100" s="56" t="n">
        <f aca="false">IF(ISERROR(O99),IF(ISERROR(O98),IF(ISERROR(O97),"BLANK",O97),O98),O99)</f>
        <v>2</v>
      </c>
      <c r="P100" s="56" t="s">
        <v>189</v>
      </c>
      <c r="Q100" s="55" t="str">
        <f aca="false">IF($N100=1,IF(ISERROR(VLOOKUP($P100,M1!$A:$C,Q$2,FALSE())),"NOT PRESENT",VLOOKUP($P100,M1!$A:$C,Q$2,FALSE())),IF($N100=2,IF(ISERROR(VLOOKUP(DATA!$P100,M2!$A:$C,Q$2,FALSE())),"NOT PRESENT",VLOOKUP(DATA!$P100,M2!$A:$C,Q$2,FALSE())),IF($N100=0,IF(ISERROR(VLOOKUP($P100,M1!$A:$C,Q$2,FALSE())),IF(ISERROR(VLOOKUP(DATA!$P100,M2!$A:$C,Q$2,FALSE())),"NOT PRESENT",VLOOKUP(DATA!$P100,M2!$A:$C,Q$2,FALSE())),VLOOKUP($P100,M1!$A:$C,Q$2,FALSE())),"SPECIFY METHOD")))</f>
        <v>Cryptochiton stelleri</v>
      </c>
      <c r="R100" s="55" t="str">
        <f aca="false">IF($N100=1,IF(ISERROR(VLOOKUP($P100,M1!$A:$C,R$2,FALSE())),"NOT PRESENT",VLOOKUP($P100,M1!$A:$C,R$2,FALSE())),IF($N100=2,IF(ISERROR(VLOOKUP(DATA!$P100,M2!$A:$C,R$2,FALSE())),"NOT PRESENT",VLOOKUP(DATA!$P100,M2!$A:$C,R$2,FALSE())),IF($N100=0,IF(ISERROR(VLOOKUP($P100,M1!$A:$C,R$2,FALSE())),IF(ISERROR(VLOOKUP(DATA!$P100,M2!$A:$C,R$2,FALSE())),"NOT PRESENT",VLOOKUP(DATA!$P100,M2!$A:$C,R$2,FALSE())),VLOOKUP($P100,M1!$A:$C,R$2,FALSE())),"SPECIFY METHOD")))</f>
        <v>Gumboot chiton</v>
      </c>
      <c r="S100" s="60" t="n">
        <f aca="false">SUM(T100:AV100)</f>
        <v>1</v>
      </c>
      <c r="T100" s="56" t="n">
        <v>1</v>
      </c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</row>
    <row r="101" s="61" customFormat="true" ht="12.75" hidden="false" customHeight="true" outlineLevel="0" collapsed="false">
      <c r="A101" s="55" t="n">
        <f aca="false">MAX($A$1:$A100)+1</f>
        <v>99</v>
      </c>
      <c r="B101" s="56" t="str">
        <f aca="false">IF(ISERROR(B100),IF(ISERROR(B99),IF(ISERROR(B98),"BLANK",B98),B99),B100)</f>
        <v>Claire Attridge</v>
      </c>
      <c r="C101" s="56" t="str">
        <f aca="false">IF(ISERROR(C100),IF(ISERROR(C99),IF(ISERROR(C98),"BLANK",C98),C99),C100)</f>
        <v>Kieran Cox</v>
      </c>
      <c r="D101" s="56" t="str">
        <f aca="false">IF(ISERROR(D100),IF(ISERROR(D99),IF(ISERROR(D98),"BLANK",D98),D99),D100)</f>
        <v>KCCA13</v>
      </c>
      <c r="E101" s="55" t="str">
        <f aca="false">IF(ISERROR(VLOOKUP($D101,SITES!$A:$E,2,FALSE())),"",VLOOKUP($D101,SITES!$A:$E,2,FALSE()))</f>
        <v>Second Beach South</v>
      </c>
      <c r="F101" s="57" t="n">
        <f aca="false">IF(ISERROR(VLOOKUP($D101,SITES!$A:$E,3,FALSE())),"",VLOOKUP($D101,SITES!$A:$E,3,FALSE()))</f>
        <v>48.81508</v>
      </c>
      <c r="G101" s="58" t="n">
        <f aca="false">IF(ISERROR(VLOOKUP($D101,SITES!$A:$E,4,FALSE())),"",VLOOKUP($D101,SITES!$A:$E,4,FALSE()))</f>
        <v>-125.17585</v>
      </c>
      <c r="H101" s="62" t="str">
        <f aca="false">IF(ISERROR(H100),IF(ISERROR(H99),IF(ISERROR(H98),"BLANK",H98),H99),H100)</f>
        <v>07/06/2023</v>
      </c>
      <c r="I101" s="56" t="n">
        <f aca="false">IF(ISERROR(I100),IF(ISERROR(I99),IF(ISERROR(I98),"BLANK",I98),I99),I100)</f>
        <v>1.5</v>
      </c>
      <c r="J101" s="56" t="n">
        <f aca="false">IF(ISERROR(J100),IF(ISERROR(J99),IF(ISERROR(J98),"BLANK",J98),J99),J100)</f>
        <v>160</v>
      </c>
      <c r="K101" s="59" t="n">
        <f aca="false">IF(ISERROR(K100),IF(ISERROR(K99),IF(ISERROR(K98),"BLANK",K98),K99),K100)</f>
        <v>0.405555555555556</v>
      </c>
      <c r="L101" s="56" t="str">
        <f aca="false">IF(ISERROR(L100),IF(ISERROR(L99),IF(ISERROR(L98),"BLANK",L98),L99),L100)</f>
        <v>KDC</v>
      </c>
      <c r="M101" s="56" t="n">
        <f aca="false">IF(ISERROR(M100),IF(ISERROR(M99),IF(ISERROR(M98),"BLANK",M98),M99),M100)</f>
        <v>4.9</v>
      </c>
      <c r="N101" s="56" t="n">
        <f aca="false">IF(ISERROR(N100),IF(ISERROR(N99),IF(ISERROR(N98),"BLANK",N98),N99),N100)</f>
        <v>2</v>
      </c>
      <c r="O101" s="56" t="n">
        <f aca="false">IF(ISERROR(O100),IF(ISERROR(O99),IF(ISERROR(O98),"BLANK",O98),O99),O100)</f>
        <v>2</v>
      </c>
      <c r="P101" s="56" t="s">
        <v>190</v>
      </c>
      <c r="Q101" s="55" t="str">
        <f aca="false">IF($N101=1,IF(ISERROR(VLOOKUP($P101,M1!$A:$C,Q$2,FALSE())),"NOT PRESENT",VLOOKUP($P101,M1!$A:$C,Q$2,FALSE())),IF($N101=2,IF(ISERROR(VLOOKUP(DATA!$P101,M2!$A:$C,Q$2,FALSE())),"NOT PRESENT",VLOOKUP(DATA!$P101,M2!$A:$C,Q$2,FALSE())),IF($N101=0,IF(ISERROR(VLOOKUP($P101,M1!$A:$C,Q$2,FALSE())),IF(ISERROR(VLOOKUP(DATA!$P101,M2!$A:$C,Q$2,FALSE())),"NOT PRESENT",VLOOKUP(DATA!$P101,M2!$A:$C,Q$2,FALSE())),VLOOKUP($P101,M1!$A:$C,Q$2,FALSE())),"SPECIFY METHOD")))</f>
        <v>Dirona albolineata</v>
      </c>
      <c r="R101" s="55" t="str">
        <f aca="false">IF($N101=1,IF(ISERROR(VLOOKUP($P101,M1!$A:$C,R$2,FALSE())),"NOT PRESENT",VLOOKUP($P101,M1!$A:$C,R$2,FALSE())),IF($N101=2,IF(ISERROR(VLOOKUP(DATA!$P101,M2!$A:$C,R$2,FALSE())),"NOT PRESENT",VLOOKUP(DATA!$P101,M2!$A:$C,R$2,FALSE())),IF($N101=0,IF(ISERROR(VLOOKUP($P101,M1!$A:$C,R$2,FALSE())),IF(ISERROR(VLOOKUP(DATA!$P101,M2!$A:$C,R$2,FALSE())),"NOT PRESENT",VLOOKUP(DATA!$P101,M2!$A:$C,R$2,FALSE())),VLOOKUP($P101,M1!$A:$C,R$2,FALSE())),"SPECIFY METHOD")))</f>
        <v>White-line dirona</v>
      </c>
      <c r="S101" s="60" t="n">
        <f aca="false">SUM(T101:AV101)</f>
        <v>2</v>
      </c>
      <c r="T101" s="56" t="n">
        <v>2</v>
      </c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</row>
    <row r="102" s="61" customFormat="true" ht="12.75" hidden="false" customHeight="true" outlineLevel="0" collapsed="false">
      <c r="A102" s="55" t="n">
        <f aca="false">MAX($A$1:$A101)+1</f>
        <v>100</v>
      </c>
      <c r="B102" s="56" t="str">
        <f aca="false">IF(ISERROR(B101),IF(ISERROR(B100),IF(ISERROR(B99),"BLANK",B99),B100),B101)</f>
        <v>Claire Attridge</v>
      </c>
      <c r="C102" s="56" t="str">
        <f aca="false">IF(ISERROR(C101),IF(ISERROR(C100),IF(ISERROR(C99),"BLANK",C99),C100),C101)</f>
        <v>Kieran Cox</v>
      </c>
      <c r="D102" s="56" t="str">
        <f aca="false">IF(ISERROR(D101),IF(ISERROR(D100),IF(ISERROR(D99),"BLANK",D99),D100),D101)</f>
        <v>KCCA13</v>
      </c>
      <c r="E102" s="55" t="str">
        <f aca="false">IF(ISERROR(VLOOKUP($D102,SITES!$A:$E,2,FALSE())),"",VLOOKUP($D102,SITES!$A:$E,2,FALSE()))</f>
        <v>Second Beach South</v>
      </c>
      <c r="F102" s="57" t="n">
        <f aca="false">IF(ISERROR(VLOOKUP($D102,SITES!$A:$E,3,FALSE())),"",VLOOKUP($D102,SITES!$A:$E,3,FALSE()))</f>
        <v>48.81508</v>
      </c>
      <c r="G102" s="58" t="n">
        <f aca="false">IF(ISERROR(VLOOKUP($D102,SITES!$A:$E,4,FALSE())),"",VLOOKUP($D102,SITES!$A:$E,4,FALSE()))</f>
        <v>-125.17585</v>
      </c>
      <c r="H102" s="62" t="str">
        <f aca="false">IF(ISERROR(H101),IF(ISERROR(H100),IF(ISERROR(H99),"BLANK",H99),H100),H101)</f>
        <v>07/06/2023</v>
      </c>
      <c r="I102" s="56" t="n">
        <f aca="false">IF(ISERROR(I101),IF(ISERROR(I100),IF(ISERROR(I99),"BLANK",I99),I100),I101)</f>
        <v>1.5</v>
      </c>
      <c r="J102" s="56" t="n">
        <f aca="false">IF(ISERROR(J101),IF(ISERROR(J100),IF(ISERROR(J99),"BLANK",J99),J100),J101)</f>
        <v>160</v>
      </c>
      <c r="K102" s="59" t="n">
        <f aca="false">IF(ISERROR(K101),IF(ISERROR(K100),IF(ISERROR(K99),"BLANK",K99),K100),K101)</f>
        <v>0.405555555555556</v>
      </c>
      <c r="L102" s="56" t="str">
        <f aca="false">IF(ISERROR(L101),IF(ISERROR(L100),IF(ISERROR(L99),"BLANK",L99),L100),L101)</f>
        <v>KDC</v>
      </c>
      <c r="M102" s="56" t="n">
        <f aca="false">IF(ISERROR(M101),IF(ISERROR(M100),IF(ISERROR(M99),"BLANK",M99),M100),M101)</f>
        <v>4.9</v>
      </c>
      <c r="N102" s="56" t="n">
        <f aca="false">IF(ISERROR(N101),IF(ISERROR(N100),IF(ISERROR(N99),"BLANK",N99),N100),N101)</f>
        <v>2</v>
      </c>
      <c r="O102" s="56" t="n">
        <f aca="false">IF(ISERROR(O101),IF(ISERROR(O100),IF(ISERROR(O99),"BLANK",O99),O100),O101)</f>
        <v>2</v>
      </c>
      <c r="P102" s="56" t="s">
        <v>163</v>
      </c>
      <c r="Q102" s="55" t="str">
        <f aca="false">IF($N102=1,IF(ISERROR(VLOOKUP($P102,M1!$A:$C,Q$2,FALSE())),"NOT PRESENT",VLOOKUP($P102,M1!$A:$C,Q$2,FALSE())),IF($N102=2,IF(ISERROR(VLOOKUP(DATA!$P102,M2!$A:$C,Q$2,FALSE())),"NOT PRESENT",VLOOKUP(DATA!$P102,M2!$A:$C,Q$2,FALSE())),IF($N102=0,IF(ISERROR(VLOOKUP($P102,M1!$A:$C,Q$2,FALSE())),IF(ISERROR(VLOOKUP(DATA!$P102,M2!$A:$C,Q$2,FALSE())),"NOT PRESENT",VLOOKUP(DATA!$P102,M2!$A:$C,Q$2,FALSE())),VLOOKUP($P102,M1!$A:$C,Q$2,FALSE())),"SPECIFY METHOD")))</f>
        <v>Apodichthys flavidus</v>
      </c>
      <c r="R102" s="55" t="str">
        <f aca="false">IF($N102=1,IF(ISERROR(VLOOKUP($P102,M1!$A:$C,R$2,FALSE())),"NOT PRESENT",VLOOKUP($P102,M1!$A:$C,R$2,FALSE())),IF($N102=2,IF(ISERROR(VLOOKUP(DATA!$P102,M2!$A:$C,R$2,FALSE())),"NOT PRESENT",VLOOKUP(DATA!$P102,M2!$A:$C,R$2,FALSE())),IF($N102=0,IF(ISERROR(VLOOKUP($P102,M1!$A:$C,R$2,FALSE())),IF(ISERROR(VLOOKUP(DATA!$P102,M2!$A:$C,R$2,FALSE())),"NOT PRESENT",VLOOKUP(DATA!$P102,M2!$A:$C,R$2,FALSE())),VLOOKUP($P102,M1!$A:$C,R$2,FALSE())),"SPECIFY METHOD")))</f>
        <v>Penpoint gunnel</v>
      </c>
      <c r="S102" s="60" t="n">
        <f aca="false">SUM(T102:AV102)</f>
        <v>1</v>
      </c>
      <c r="T102" s="56" t="n">
        <v>0</v>
      </c>
      <c r="U102" s="56"/>
      <c r="V102" s="56"/>
      <c r="W102" s="56" t="n">
        <v>1</v>
      </c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</row>
    <row r="103" s="61" customFormat="true" ht="12.75" hidden="false" customHeight="true" outlineLevel="0" collapsed="false">
      <c r="A103" s="55" t="n">
        <f aca="false">MAX($A$1:$A102)+1</f>
        <v>101</v>
      </c>
      <c r="B103" s="56" t="str">
        <f aca="false">IF(ISERROR(B102),IF(ISERROR(B101),IF(ISERROR(B100),"BLANK",B100),B101),B102)</f>
        <v>Claire Attridge</v>
      </c>
      <c r="C103" s="56" t="str">
        <f aca="false">IF(ISERROR(C102),IF(ISERROR(C101),IF(ISERROR(C100),"BLANK",C100),C101),C102)</f>
        <v>Kieran Cox</v>
      </c>
      <c r="D103" s="56" t="str">
        <f aca="false">IF(ISERROR(D102),IF(ISERROR(D101),IF(ISERROR(D100),"BLANK",D100),D101),D102)</f>
        <v>KCCA13</v>
      </c>
      <c r="E103" s="55" t="str">
        <f aca="false">IF(ISERROR(VLOOKUP($D103,SITES!$A:$E,2,FALSE())),"",VLOOKUP($D103,SITES!$A:$E,2,FALSE()))</f>
        <v>Second Beach South</v>
      </c>
      <c r="F103" s="57" t="n">
        <f aca="false">IF(ISERROR(VLOOKUP($D103,SITES!$A:$E,3,FALSE())),"",VLOOKUP($D103,SITES!$A:$E,3,FALSE()))</f>
        <v>48.81508</v>
      </c>
      <c r="G103" s="58" t="n">
        <f aca="false">IF(ISERROR(VLOOKUP($D103,SITES!$A:$E,4,FALSE())),"",VLOOKUP($D103,SITES!$A:$E,4,FALSE()))</f>
        <v>-125.17585</v>
      </c>
      <c r="H103" s="62" t="str">
        <f aca="false">IF(ISERROR(H102),IF(ISERROR(H101),IF(ISERROR(H100),"BLANK",H100),H101),H102)</f>
        <v>07/06/2023</v>
      </c>
      <c r="I103" s="56" t="n">
        <f aca="false">IF(ISERROR(I102),IF(ISERROR(I101),IF(ISERROR(I100),"BLANK",I100),I101),I102)</f>
        <v>1.5</v>
      </c>
      <c r="J103" s="56" t="n">
        <f aca="false">IF(ISERROR(J102),IF(ISERROR(J101),IF(ISERROR(J100),"BLANK",J100),J101),J102)</f>
        <v>160</v>
      </c>
      <c r="K103" s="59" t="n">
        <f aca="false">IF(ISERROR(K102),IF(ISERROR(K101),IF(ISERROR(K100),"BLANK",K100),K101),K102)</f>
        <v>0.405555555555556</v>
      </c>
      <c r="L103" s="56" t="str">
        <f aca="false">IF(ISERROR(L102),IF(ISERROR(L101),IF(ISERROR(L100),"BLANK",L100),L101),L102)</f>
        <v>KDC</v>
      </c>
      <c r="M103" s="56" t="n">
        <f aca="false">IF(ISERROR(M102),IF(ISERROR(M101),IF(ISERROR(M100),"BLANK",M100),M101),M102)</f>
        <v>4.9</v>
      </c>
      <c r="N103" s="56" t="n">
        <f aca="false">IF(ISERROR(N102),IF(ISERROR(N101),IF(ISERROR(N100),"BLANK",N100),N101),N102)</f>
        <v>2</v>
      </c>
      <c r="O103" s="56" t="n">
        <f aca="false">IF(ISERROR(O102),IF(ISERROR(O101),IF(ISERROR(O100),"BLANK",O100),O101),O102)</f>
        <v>2</v>
      </c>
      <c r="P103" s="56" t="s">
        <v>175</v>
      </c>
      <c r="Q103" s="55" t="str">
        <f aca="false">IF($N103=1,IF(ISERROR(VLOOKUP($P103,M1!$A:$C,Q$2,FALSE())),"NOT PRESENT",VLOOKUP($P103,M1!$A:$C,Q$2,FALSE())),IF($N103=2,IF(ISERROR(VLOOKUP(DATA!$P103,M2!$A:$C,Q$2,FALSE())),"NOT PRESENT",VLOOKUP(DATA!$P103,M2!$A:$C,Q$2,FALSE())),IF($N103=0,IF(ISERROR(VLOOKUP($P103,M1!$A:$C,Q$2,FALSE())),IF(ISERROR(VLOOKUP(DATA!$P103,M2!$A:$C,Q$2,FALSE())),"NOT PRESENT",VLOOKUP(DATA!$P103,M2!$A:$C,Q$2,FALSE())),VLOOKUP($P103,M1!$A:$C,Q$2,FALSE())),"SPECIFY METHOD")))</f>
        <v>Acmaea mitra</v>
      </c>
      <c r="R103" s="55" t="str">
        <f aca="false">IF($N103=1,IF(ISERROR(VLOOKUP($P103,M1!$A:$C,R$2,FALSE())),"NOT PRESENT",VLOOKUP($P103,M1!$A:$C,R$2,FALSE())),IF($N103=2,IF(ISERROR(VLOOKUP(DATA!$P103,M2!$A:$C,R$2,FALSE())),"NOT PRESENT",VLOOKUP(DATA!$P103,M2!$A:$C,R$2,FALSE())),IF($N103=0,IF(ISERROR(VLOOKUP($P103,M1!$A:$C,R$2,FALSE())),IF(ISERROR(VLOOKUP(DATA!$P103,M2!$A:$C,R$2,FALSE())),"NOT PRESENT",VLOOKUP(DATA!$P103,M2!$A:$C,R$2,FALSE())),VLOOKUP($P103,M1!$A:$C,R$2,FALSE())),"SPECIFY METHOD")))</f>
        <v>Whitecap limpet</v>
      </c>
      <c r="S103" s="60" t="n">
        <f aca="false">SUM(T103:AV103)</f>
        <v>1</v>
      </c>
      <c r="T103" s="56" t="n">
        <v>1</v>
      </c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</row>
    <row r="104" s="61" customFormat="true" ht="12.75" hidden="false" customHeight="true" outlineLevel="0" collapsed="false">
      <c r="A104" s="55" t="n">
        <f aca="false">MAX($A$1:$A103)+1</f>
        <v>102</v>
      </c>
      <c r="B104" s="56" t="str">
        <f aca="false">IF(ISERROR(B103),IF(ISERROR(B102),IF(ISERROR(B101),"BLANK",B101),B102),B103)</f>
        <v>Claire Attridge</v>
      </c>
      <c r="C104" s="56" t="str">
        <f aca="false">IF(ISERROR(C103),IF(ISERROR(C102),IF(ISERROR(C101),"BLANK",C101),C102),C103)</f>
        <v>Kieran Cox</v>
      </c>
      <c r="D104" s="56" t="str">
        <f aca="false">IF(ISERROR(D103),IF(ISERROR(D102),IF(ISERROR(D101),"BLANK",D101),D102),D103)</f>
        <v>KCCA13</v>
      </c>
      <c r="E104" s="55" t="str">
        <f aca="false">IF(ISERROR(VLOOKUP($D104,SITES!$A:$E,2,FALSE())),"",VLOOKUP($D104,SITES!$A:$E,2,FALSE()))</f>
        <v>Second Beach South</v>
      </c>
      <c r="F104" s="57" t="n">
        <f aca="false">IF(ISERROR(VLOOKUP($D104,SITES!$A:$E,3,FALSE())),"",VLOOKUP($D104,SITES!$A:$E,3,FALSE()))</f>
        <v>48.81508</v>
      </c>
      <c r="G104" s="58" t="n">
        <f aca="false">IF(ISERROR(VLOOKUP($D104,SITES!$A:$E,4,FALSE())),"",VLOOKUP($D104,SITES!$A:$E,4,FALSE()))</f>
        <v>-125.17585</v>
      </c>
      <c r="H104" s="62" t="str">
        <f aca="false">IF(ISERROR(H103),IF(ISERROR(H102),IF(ISERROR(H101),"BLANK",H101),H102),H103)</f>
        <v>07/06/2023</v>
      </c>
      <c r="I104" s="56" t="n">
        <f aca="false">IF(ISERROR(I103),IF(ISERROR(I102),IF(ISERROR(I101),"BLANK",I101),I102),I103)</f>
        <v>1.5</v>
      </c>
      <c r="J104" s="56" t="n">
        <f aca="false">IF(ISERROR(J103),IF(ISERROR(J102),IF(ISERROR(J101),"BLANK",J101),J102),J103)</f>
        <v>160</v>
      </c>
      <c r="K104" s="59" t="n">
        <f aca="false">IF(ISERROR(K103),IF(ISERROR(K102),IF(ISERROR(K101),"BLANK",K101),K102),K103)</f>
        <v>0.405555555555556</v>
      </c>
      <c r="L104" s="56" t="str">
        <f aca="false">IF(ISERROR(L103),IF(ISERROR(L102),IF(ISERROR(L101),"BLANK",L101),L102),L103)</f>
        <v>KDC</v>
      </c>
      <c r="M104" s="56" t="n">
        <f aca="false">IF(ISERROR(M103),IF(ISERROR(M102),IF(ISERROR(M101),"BLANK",M101),M102),M103)</f>
        <v>4.9</v>
      </c>
      <c r="N104" s="56" t="n">
        <v>0</v>
      </c>
      <c r="O104" s="56" t="n">
        <v>2</v>
      </c>
      <c r="P104" s="56" t="s">
        <v>168</v>
      </c>
      <c r="Q104" s="55" t="str">
        <f aca="false">IF($N104=1,IF(ISERROR(VLOOKUP($P104,M1!$A:$C,Q$2,FALSE())),"NOT PRESENT",VLOOKUP($P104,M1!$A:$C,Q$2,FALSE())),IF($N104=2,IF(ISERROR(VLOOKUP(DATA!$P104,M2!$A:$C,Q$2,FALSE())),"NOT PRESENT",VLOOKUP(DATA!$P104,M2!$A:$C,Q$2,FALSE())),IF($N104=0,IF(ISERROR(VLOOKUP($P104,M1!$A:$C,Q$2,FALSE())),IF(ISERROR(VLOOKUP(DATA!$P104,M2!$A:$C,Q$2,FALSE())),"NOT PRESENT",VLOOKUP(DATA!$P104,M2!$A:$C,Q$2,FALSE())),VLOOKUP($P104,M1!$A:$C,Q$2,FALSE())),"SPECIFY METHOD")))</f>
        <v>Debris - Zero</v>
      </c>
      <c r="R104" s="55" t="str">
        <f aca="false">IF($N104=1,IF(ISERROR(VLOOKUP($P104,M1!$A:$C,R$2,FALSE())),"NOT PRESENT",VLOOKUP($P104,M1!$A:$C,R$2,FALSE())),IF($N104=2,IF(ISERROR(VLOOKUP(DATA!$P104,M2!$A:$C,R$2,FALSE())),"NOT PRESENT",VLOOKUP(DATA!$P104,M2!$A:$C,R$2,FALSE())),IF($N104=0,IF(ISERROR(VLOOKUP($P104,M1!$A:$C,R$2,FALSE())),IF(ISERROR(VLOOKUP(DATA!$P104,M2!$A:$C,R$2,FALSE())),"NOT PRESENT",VLOOKUP(DATA!$P104,M2!$A:$C,R$2,FALSE())),VLOOKUP($P104,M1!$A:$C,R$2,FALSE())),"SPECIFY METHOD")))</f>
        <v>No Debris found</v>
      </c>
      <c r="S104" s="60" t="n">
        <f aca="false">SUM(T104:AV104)</f>
        <v>0</v>
      </c>
      <c r="T104" s="56" t="n">
        <v>0</v>
      </c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</row>
    <row r="105" s="61" customFormat="true" ht="12.75" hidden="false" customHeight="true" outlineLevel="0" collapsed="false">
      <c r="A105" s="55" t="n">
        <f aca="false">MAX($A$1:$A104)+1</f>
        <v>103</v>
      </c>
      <c r="B105" s="56" t="s">
        <v>169</v>
      </c>
      <c r="C105" s="56" t="s">
        <v>137</v>
      </c>
      <c r="D105" s="56" t="s">
        <v>19</v>
      </c>
      <c r="E105" s="55" t="str">
        <f aca="false">IF(ISERROR(VLOOKUP($D105,SITES!$A:$E,2,FALSE())),"",VLOOKUP($D105,SITES!$A:$E,2,FALSE()))</f>
        <v>Wizard Islet North</v>
      </c>
      <c r="F105" s="57" t="n">
        <f aca="false">IF(ISERROR(VLOOKUP($D105,SITES!$A:$E,3,FALSE())),"",VLOOKUP($D105,SITES!$A:$E,3,FALSE()))</f>
        <v>48.85916</v>
      </c>
      <c r="G105" s="58" t="n">
        <f aca="false">IF(ISERROR(VLOOKUP($D105,SITES!$A:$E,4,FALSE())),"",VLOOKUP($D105,SITES!$A:$E,4,FALSE()))</f>
        <v>-125.15908</v>
      </c>
      <c r="H105" s="62" t="s">
        <v>6</v>
      </c>
      <c r="I105" s="56" t="n">
        <v>1</v>
      </c>
      <c r="J105" s="56" t="n">
        <v>210</v>
      </c>
      <c r="K105" s="59" t="n">
        <v>0.4375</v>
      </c>
      <c r="L105" s="56" t="s">
        <v>170</v>
      </c>
      <c r="M105" s="56" t="n">
        <v>5.5</v>
      </c>
      <c r="N105" s="56" t="n">
        <v>1</v>
      </c>
      <c r="O105" s="56" t="n">
        <v>1</v>
      </c>
      <c r="P105" s="56" t="s">
        <v>155</v>
      </c>
      <c r="Q105" s="55" t="str">
        <f aca="false">IF($N105=1,IF(ISERROR(VLOOKUP($P105,M1!$A:$C,Q$2,FALSE())),"NOT PRESENT",VLOOKUP($P105,M1!$A:$C,Q$2,FALSE())),IF($N105=2,IF(ISERROR(VLOOKUP(DATA!$P105,M2!$A:$C,Q$2,FALSE())),"NOT PRESENT",VLOOKUP(DATA!$P105,M2!$A:$C,Q$2,FALSE())),IF($N105=0,IF(ISERROR(VLOOKUP($P105,M1!$A:$C,Q$2,FALSE())),IF(ISERROR(VLOOKUP(DATA!$P105,M2!$A:$C,Q$2,FALSE())),"NOT PRESENT",VLOOKUP(DATA!$P105,M2!$A:$C,Q$2,FALSE())),VLOOKUP($P105,M1!$A:$C,Q$2,FALSE())),"SPECIFY METHOD")))</f>
        <v>Hexagrammos decagrammus</v>
      </c>
      <c r="R105" s="55" t="str">
        <f aca="false">IF($N105=1,IF(ISERROR(VLOOKUP($P105,M1!$A:$C,R$2,FALSE())),"NOT PRESENT",VLOOKUP($P105,M1!$A:$C,R$2,FALSE())),IF($N105=2,IF(ISERROR(VLOOKUP(DATA!$P105,M2!$A:$C,R$2,FALSE())),"NOT PRESENT",VLOOKUP(DATA!$P105,M2!$A:$C,R$2,FALSE())),IF($N105=0,IF(ISERROR(VLOOKUP($P105,M1!$A:$C,R$2,FALSE())),IF(ISERROR(VLOOKUP(DATA!$P105,M2!$A:$C,R$2,FALSE())),"NOT PRESENT",VLOOKUP(DATA!$P105,M2!$A:$C,R$2,FALSE())),VLOOKUP($P105,M1!$A:$C,R$2,FALSE())),"SPECIFY METHOD")))</f>
        <v>Kelp greenling</v>
      </c>
      <c r="S105" s="60" t="n">
        <f aca="false">SUM(T105:AV105)</f>
        <v>2</v>
      </c>
      <c r="T105" s="56" t="n">
        <v>0</v>
      </c>
      <c r="U105" s="56"/>
      <c r="V105" s="56"/>
      <c r="W105" s="56"/>
      <c r="X105" s="56"/>
      <c r="Y105" s="56"/>
      <c r="Z105" s="56"/>
      <c r="AA105" s="56" t="n">
        <v>1</v>
      </c>
      <c r="AB105" s="56" t="n">
        <v>1</v>
      </c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</row>
    <row r="106" s="61" customFormat="true" ht="12.75" hidden="false" customHeight="true" outlineLevel="0" collapsed="false">
      <c r="A106" s="55" t="n">
        <f aca="false">MAX($A$1:$A105)+1</f>
        <v>104</v>
      </c>
      <c r="B106" s="56" t="str">
        <f aca="false">IF(ISERROR(B105),IF(ISERROR(B103),IF(ISERROR(B102),"BLANK",B102),B103),B105)</f>
        <v>Claire Attridge</v>
      </c>
      <c r="C106" s="56" t="str">
        <f aca="false">IF(ISERROR(C105),IF(ISERROR(C103),IF(ISERROR(C102),"BLANK",C102),C103),C105)</f>
        <v>Kieran Cox</v>
      </c>
      <c r="D106" s="56" t="str">
        <f aca="false">IF(ISERROR(D105),IF(ISERROR(D103),IF(ISERROR(D102),"BLANK",D102),D103),D105)</f>
        <v>KCCA19</v>
      </c>
      <c r="E106" s="55" t="str">
        <f aca="false">IF(ISERROR(VLOOKUP($D106,SITES!$A:$E,2,FALSE())),"",VLOOKUP($D106,SITES!$A:$E,2,FALSE()))</f>
        <v>Wizard Islet North</v>
      </c>
      <c r="F106" s="57" t="n">
        <f aca="false">IF(ISERROR(VLOOKUP($D106,SITES!$A:$E,3,FALSE())),"",VLOOKUP($D106,SITES!$A:$E,3,FALSE()))</f>
        <v>48.85916</v>
      </c>
      <c r="G106" s="58" t="n">
        <f aca="false">IF(ISERROR(VLOOKUP($D106,SITES!$A:$E,4,FALSE())),"",VLOOKUP($D106,SITES!$A:$E,4,FALSE()))</f>
        <v>-125.15908</v>
      </c>
      <c r="H106" s="62" t="str">
        <f aca="false">IF(ISERROR(H105),IF(ISERROR(H103),IF(ISERROR(H102),"BLANK",H102),H103),H105)</f>
        <v>08/06/2023</v>
      </c>
      <c r="I106" s="56" t="n">
        <f aca="false">IF(ISERROR(I105),IF(ISERROR(I103),IF(ISERROR(I102),"BLANK",I102),I103),I105)</f>
        <v>1</v>
      </c>
      <c r="J106" s="56" t="n">
        <f aca="false">IF(ISERROR(J105),IF(ISERROR(J103),IF(ISERROR(J102),"BLANK",J102),J103),J105)</f>
        <v>210</v>
      </c>
      <c r="K106" s="59" t="n">
        <f aca="false">IF(ISERROR(K105),IF(ISERROR(K103),IF(ISERROR(K102),"BLANK",K102),K103),K105)</f>
        <v>0.4375</v>
      </c>
      <c r="L106" s="56" t="str">
        <f aca="false">IF(ISERROR(L105),IF(ISERROR(L103),IF(ISERROR(L102),"BLANK",L102),L103),L105)</f>
        <v>KDC</v>
      </c>
      <c r="M106" s="56" t="n">
        <f aca="false">IF(ISERROR(M105),IF(ISERROR(M103),IF(ISERROR(M102),"BLANK",M102),M103),M105)</f>
        <v>5.5</v>
      </c>
      <c r="N106" s="56" t="n">
        <f aca="false">IF(ISERROR(N105),IF(ISERROR(N103),IF(ISERROR(N102),"BLANK",N102),N103),N105)</f>
        <v>1</v>
      </c>
      <c r="O106" s="56" t="n">
        <f aca="false">IF(ISERROR(O105),IF(ISERROR(O103),IF(ISERROR(O102),"BLANK",O102),O103),O105)</f>
        <v>1</v>
      </c>
      <c r="P106" s="56" t="s">
        <v>140</v>
      </c>
      <c r="Q106" s="55" t="str">
        <f aca="false">IF($N106=1,IF(ISERROR(VLOOKUP($P106,M1!$A:$C,Q$2,FALSE())),"NOT PRESENT",VLOOKUP($P106,M1!$A:$C,Q$2,FALSE())),IF($N106=2,IF(ISERROR(VLOOKUP(DATA!$P106,M2!$A:$C,Q$2,FALSE())),"NOT PRESENT",VLOOKUP(DATA!$P106,M2!$A:$C,Q$2,FALSE())),IF($N106=0,IF(ISERROR(VLOOKUP($P106,M1!$A:$C,Q$2,FALSE())),IF(ISERROR(VLOOKUP(DATA!$P106,M2!$A:$C,Q$2,FALSE())),"NOT PRESENT",VLOOKUP(DATA!$P106,M2!$A:$C,Q$2,FALSE())),VLOOKUP($P106,M1!$A:$C,Q$2,FALSE())),"SPECIFY METHOD")))</f>
        <v>Sebastes caurinus</v>
      </c>
      <c r="R106" s="55" t="str">
        <f aca="false">IF($N106=1,IF(ISERROR(VLOOKUP($P106,M1!$A:$C,R$2,FALSE())),"NOT PRESENT",VLOOKUP($P106,M1!$A:$C,R$2,FALSE())),IF($N106=2,IF(ISERROR(VLOOKUP(DATA!$P106,M2!$A:$C,R$2,FALSE())),"NOT PRESENT",VLOOKUP(DATA!$P106,M2!$A:$C,R$2,FALSE())),IF($N106=0,IF(ISERROR(VLOOKUP($P106,M1!$A:$C,R$2,FALSE())),IF(ISERROR(VLOOKUP(DATA!$P106,M2!$A:$C,R$2,FALSE())),"NOT PRESENT",VLOOKUP(DATA!$P106,M2!$A:$C,R$2,FALSE())),VLOOKUP($P106,M1!$A:$C,R$2,FALSE())),"SPECIFY METHOD")))</f>
        <v>Copper rockfish</v>
      </c>
      <c r="S106" s="60" t="n">
        <f aca="false">SUM(T106:AV106)</f>
        <v>1</v>
      </c>
      <c r="T106" s="56" t="n">
        <v>0</v>
      </c>
      <c r="U106" s="56"/>
      <c r="V106" s="56"/>
      <c r="W106" s="56"/>
      <c r="X106" s="56"/>
      <c r="Y106" s="56"/>
      <c r="Z106" s="56"/>
      <c r="AA106" s="56" t="n">
        <v>1</v>
      </c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</row>
    <row r="107" s="61" customFormat="true" ht="12.75" hidden="false" customHeight="true" outlineLevel="0" collapsed="false">
      <c r="A107" s="55" t="n">
        <f aca="false">MAX($A$1:$A106)+1</f>
        <v>105</v>
      </c>
      <c r="B107" s="56" t="str">
        <f aca="false">IF(ISERROR(B106),IF(ISERROR(B105),IF(ISERROR(B103),"BLANK",B103),B105),B106)</f>
        <v>Claire Attridge</v>
      </c>
      <c r="C107" s="56" t="str">
        <f aca="false">IF(ISERROR(C106),IF(ISERROR(C105),IF(ISERROR(C103),"BLANK",C103),C105),C106)</f>
        <v>Kieran Cox</v>
      </c>
      <c r="D107" s="56" t="str">
        <f aca="false">IF(ISERROR(D106),IF(ISERROR(D105),IF(ISERROR(D103),"BLANK",D103),D105),D106)</f>
        <v>KCCA19</v>
      </c>
      <c r="E107" s="55" t="str">
        <f aca="false">IF(ISERROR(VLOOKUP($D107,SITES!$A:$E,2,FALSE())),"",VLOOKUP($D107,SITES!$A:$E,2,FALSE()))</f>
        <v>Wizard Islet North</v>
      </c>
      <c r="F107" s="57" t="n">
        <f aca="false">IF(ISERROR(VLOOKUP($D107,SITES!$A:$E,3,FALSE())),"",VLOOKUP($D107,SITES!$A:$E,3,FALSE()))</f>
        <v>48.85916</v>
      </c>
      <c r="G107" s="58" t="n">
        <f aca="false">IF(ISERROR(VLOOKUP($D107,SITES!$A:$E,4,FALSE())),"",VLOOKUP($D107,SITES!$A:$E,4,FALSE()))</f>
        <v>-125.15908</v>
      </c>
      <c r="H107" s="62" t="str">
        <f aca="false">IF(ISERROR(H106),IF(ISERROR(H105),IF(ISERROR(H103),"BLANK",H103),H105),H106)</f>
        <v>08/06/2023</v>
      </c>
      <c r="I107" s="56" t="n">
        <f aca="false">IF(ISERROR(I106),IF(ISERROR(I105),IF(ISERROR(I103),"BLANK",I103),I105),I106)</f>
        <v>1</v>
      </c>
      <c r="J107" s="56" t="n">
        <f aca="false">IF(ISERROR(J106),IF(ISERROR(J105),IF(ISERROR(J103),"BLANK",J103),J105),J106)</f>
        <v>210</v>
      </c>
      <c r="K107" s="59" t="n">
        <f aca="false">IF(ISERROR(K106),IF(ISERROR(K105),IF(ISERROR(K103),"BLANK",K103),K105),K106)</f>
        <v>0.4375</v>
      </c>
      <c r="L107" s="56" t="str">
        <f aca="false">IF(ISERROR(L106),IF(ISERROR(L105),IF(ISERROR(L103),"BLANK",L103),L105),L106)</f>
        <v>KDC</v>
      </c>
      <c r="M107" s="56" t="n">
        <f aca="false">IF(ISERROR(M106),IF(ISERROR(M105),IF(ISERROR(M103),"BLANK",M103),M105),M106)</f>
        <v>5.5</v>
      </c>
      <c r="N107" s="56" t="n">
        <v>2</v>
      </c>
      <c r="O107" s="56" t="n">
        <f aca="false">IF(ISERROR(O106),IF(ISERROR(O105),IF(ISERROR(O103),"BLANK",O103),O105),O106)</f>
        <v>1</v>
      </c>
      <c r="P107" s="56" t="s">
        <v>146</v>
      </c>
      <c r="Q107" s="55" t="str">
        <f aca="false">IF($N107=1,IF(ISERROR(VLOOKUP($P107,M1!$A:$C,Q$2,FALSE())),"NOT PRESENT",VLOOKUP($P107,M1!$A:$C,Q$2,FALSE())),IF($N107=2,IF(ISERROR(VLOOKUP(DATA!$P107,M2!$A:$C,Q$2,FALSE())),"NOT PRESENT",VLOOKUP(DATA!$P107,M2!$A:$C,Q$2,FALSE())),IF($N107=0,IF(ISERROR(VLOOKUP($P107,M1!$A:$C,Q$2,FALSE())),IF(ISERROR(VLOOKUP(DATA!$P107,M2!$A:$C,Q$2,FALSE())),"NOT PRESENT",VLOOKUP(DATA!$P107,M2!$A:$C,Q$2,FALSE())),VLOOKUP($P107,M1!$A:$C,Q$2,FALSE())),"SPECIFY METHOD")))</f>
        <v>Mesocentrotus franciscanus</v>
      </c>
      <c r="R107" s="55" t="str">
        <f aca="false">IF($N107=1,IF(ISERROR(VLOOKUP($P107,M1!$A:$C,R$2,FALSE())),"NOT PRESENT",VLOOKUP($P107,M1!$A:$C,R$2,FALSE())),IF($N107=2,IF(ISERROR(VLOOKUP(DATA!$P107,M2!$A:$C,R$2,FALSE())),"NOT PRESENT",VLOOKUP(DATA!$P107,M2!$A:$C,R$2,FALSE())),IF($N107=0,IF(ISERROR(VLOOKUP($P107,M1!$A:$C,R$2,FALSE())),IF(ISERROR(VLOOKUP(DATA!$P107,M2!$A:$C,R$2,FALSE())),"NOT PRESENT",VLOOKUP(DATA!$P107,M2!$A:$C,R$2,FALSE())),VLOOKUP($P107,M1!$A:$C,R$2,FALSE())),"SPECIFY METHOD")))</f>
        <v>Red sea urchin</v>
      </c>
      <c r="S107" s="60" t="n">
        <f aca="false">SUM(T107:AV107)</f>
        <v>177</v>
      </c>
      <c r="T107" s="56" t="n">
        <v>177</v>
      </c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</row>
    <row r="108" s="61" customFormat="true" ht="12.75" hidden="false" customHeight="true" outlineLevel="0" collapsed="false">
      <c r="A108" s="55" t="n">
        <f aca="false">MAX($A$1:$A107)+1</f>
        <v>106</v>
      </c>
      <c r="B108" s="56" t="str">
        <f aca="false">IF(ISERROR(B107),IF(ISERROR(B106),IF(ISERROR(B105),"BLANK",B105),B106),B107)</f>
        <v>Claire Attridge</v>
      </c>
      <c r="C108" s="56" t="str">
        <f aca="false">IF(ISERROR(C107),IF(ISERROR(C106),IF(ISERROR(C105),"BLANK",C105),C106),C107)</f>
        <v>Kieran Cox</v>
      </c>
      <c r="D108" s="56" t="str">
        <f aca="false">IF(ISERROR(D107),IF(ISERROR(D106),IF(ISERROR(D105),"BLANK",D105),D106),D107)</f>
        <v>KCCA19</v>
      </c>
      <c r="E108" s="55" t="str">
        <f aca="false">IF(ISERROR(VLOOKUP($D108,SITES!$A:$E,2,FALSE())),"",VLOOKUP($D108,SITES!$A:$E,2,FALSE()))</f>
        <v>Wizard Islet North</v>
      </c>
      <c r="F108" s="57" t="n">
        <f aca="false">IF(ISERROR(VLOOKUP($D108,SITES!$A:$E,3,FALSE())),"",VLOOKUP($D108,SITES!$A:$E,3,FALSE()))</f>
        <v>48.85916</v>
      </c>
      <c r="G108" s="58" t="n">
        <f aca="false">IF(ISERROR(VLOOKUP($D108,SITES!$A:$E,4,FALSE())),"",VLOOKUP($D108,SITES!$A:$E,4,FALSE()))</f>
        <v>-125.15908</v>
      </c>
      <c r="H108" s="62" t="str">
        <f aca="false">IF(ISERROR(H107),IF(ISERROR(H106),IF(ISERROR(H105),"BLANK",H105),H106),H107)</f>
        <v>08/06/2023</v>
      </c>
      <c r="I108" s="56" t="n">
        <f aca="false">IF(ISERROR(I107),IF(ISERROR(I106),IF(ISERROR(I105),"BLANK",I105),I106),I107)</f>
        <v>1</v>
      </c>
      <c r="J108" s="56" t="n">
        <f aca="false">IF(ISERROR(J107),IF(ISERROR(J106),IF(ISERROR(J105),"BLANK",J105),J106),J107)</f>
        <v>210</v>
      </c>
      <c r="K108" s="59" t="n">
        <f aca="false">IF(ISERROR(K107),IF(ISERROR(K106),IF(ISERROR(K105),"BLANK",K105),K106),K107)</f>
        <v>0.4375</v>
      </c>
      <c r="L108" s="56" t="str">
        <f aca="false">IF(ISERROR(L107),IF(ISERROR(L106),IF(ISERROR(L105),"BLANK",L105),L106),L107)</f>
        <v>KDC</v>
      </c>
      <c r="M108" s="56" t="n">
        <f aca="false">IF(ISERROR(M107),IF(ISERROR(M106),IF(ISERROR(M105),"BLANK",M105),M106),M107)</f>
        <v>5.5</v>
      </c>
      <c r="N108" s="56" t="n">
        <f aca="false">IF(ISERROR(N107),IF(ISERROR(N106),IF(ISERROR(N105),"BLANK",N105),N106),N107)</f>
        <v>2</v>
      </c>
      <c r="O108" s="56" t="n">
        <f aca="false">IF(ISERROR(O107),IF(ISERROR(O106),IF(ISERROR(O105),"BLANK",O105),O106),O107)</f>
        <v>1</v>
      </c>
      <c r="P108" s="56" t="s">
        <v>159</v>
      </c>
      <c r="Q108" s="55" t="str">
        <f aca="false">IF($N108=1,IF(ISERROR(VLOOKUP($P108,M1!$A:$C,Q$2,FALSE())),"NOT PRESENT",VLOOKUP($P108,M1!$A:$C,Q$2,FALSE())),IF($N108=2,IF(ISERROR(VLOOKUP(DATA!$P108,M2!$A:$C,Q$2,FALSE())),"NOT PRESENT",VLOOKUP(DATA!$P108,M2!$A:$C,Q$2,FALSE())),IF($N108=0,IF(ISERROR(VLOOKUP($P108,M1!$A:$C,Q$2,FALSE())),IF(ISERROR(VLOOKUP(DATA!$P108,M2!$A:$C,Q$2,FALSE())),"NOT PRESENT",VLOOKUP(DATA!$P108,M2!$A:$C,Q$2,FALSE())),VLOOKUP($P108,M1!$A:$C,Q$2,FALSE())),"SPECIFY METHOD")))</f>
        <v>Patiria miniata</v>
      </c>
      <c r="R108" s="55" t="str">
        <f aca="false">IF($N108=1,IF(ISERROR(VLOOKUP($P108,M1!$A:$C,R$2,FALSE())),"NOT PRESENT",VLOOKUP($P108,M1!$A:$C,R$2,FALSE())),IF($N108=2,IF(ISERROR(VLOOKUP(DATA!$P108,M2!$A:$C,R$2,FALSE())),"NOT PRESENT",VLOOKUP(DATA!$P108,M2!$A:$C,R$2,FALSE())),IF($N108=0,IF(ISERROR(VLOOKUP($P108,M1!$A:$C,R$2,FALSE())),IF(ISERROR(VLOOKUP(DATA!$P108,M2!$A:$C,R$2,FALSE())),"NOT PRESENT",VLOOKUP(DATA!$P108,M2!$A:$C,R$2,FALSE())),VLOOKUP($P108,M1!$A:$C,R$2,FALSE())),"SPECIFY METHOD")))</f>
        <v>Bat star</v>
      </c>
      <c r="S108" s="60" t="n">
        <f aca="false">SUM(T108:AV108)</f>
        <v>6</v>
      </c>
      <c r="T108" s="56" t="n">
        <v>6</v>
      </c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</row>
    <row r="109" s="61" customFormat="true" ht="12.75" hidden="false" customHeight="true" outlineLevel="0" collapsed="false">
      <c r="A109" s="55" t="n">
        <f aca="false">MAX($A$1:$A108)+1</f>
        <v>107</v>
      </c>
      <c r="B109" s="56" t="str">
        <f aca="false">IF(ISERROR(B108),IF(ISERROR(B107),IF(ISERROR(B106),"BLANK",B106),B107),B108)</f>
        <v>Claire Attridge</v>
      </c>
      <c r="C109" s="56" t="str">
        <f aca="false">IF(ISERROR(C108),IF(ISERROR(C107),IF(ISERROR(C106),"BLANK",C106),C107),C108)</f>
        <v>Kieran Cox</v>
      </c>
      <c r="D109" s="56" t="str">
        <f aca="false">IF(ISERROR(D108),IF(ISERROR(D107),IF(ISERROR(D106),"BLANK",D106),D107),D108)</f>
        <v>KCCA19</v>
      </c>
      <c r="E109" s="55" t="str">
        <f aca="false">IF(ISERROR(VLOOKUP($D109,SITES!$A:$E,2,FALSE())),"",VLOOKUP($D109,SITES!$A:$E,2,FALSE()))</f>
        <v>Wizard Islet North</v>
      </c>
      <c r="F109" s="57" t="n">
        <f aca="false">IF(ISERROR(VLOOKUP($D109,SITES!$A:$E,3,FALSE())),"",VLOOKUP($D109,SITES!$A:$E,3,FALSE()))</f>
        <v>48.85916</v>
      </c>
      <c r="G109" s="58" t="n">
        <f aca="false">IF(ISERROR(VLOOKUP($D109,SITES!$A:$E,4,FALSE())),"",VLOOKUP($D109,SITES!$A:$E,4,FALSE()))</f>
        <v>-125.15908</v>
      </c>
      <c r="H109" s="62" t="str">
        <f aca="false">IF(ISERROR(H108),IF(ISERROR(H107),IF(ISERROR(H106),"BLANK",H106),H107),H108)</f>
        <v>08/06/2023</v>
      </c>
      <c r="I109" s="56" t="n">
        <f aca="false">IF(ISERROR(I108),IF(ISERROR(I107),IF(ISERROR(I106),"BLANK",I106),I107),I108)</f>
        <v>1</v>
      </c>
      <c r="J109" s="56" t="n">
        <f aca="false">IF(ISERROR(J108),IF(ISERROR(J107),IF(ISERROR(J106),"BLANK",J106),J107),J108)</f>
        <v>210</v>
      </c>
      <c r="K109" s="59" t="n">
        <f aca="false">IF(ISERROR(K108),IF(ISERROR(K107),IF(ISERROR(K106),"BLANK",K106),K107),K108)</f>
        <v>0.4375</v>
      </c>
      <c r="L109" s="56" t="str">
        <f aca="false">IF(ISERROR(L108),IF(ISERROR(L107),IF(ISERROR(L106),"BLANK",L106),L107),L108)</f>
        <v>KDC</v>
      </c>
      <c r="M109" s="56" t="n">
        <f aca="false">IF(ISERROR(M108),IF(ISERROR(M107),IF(ISERROR(M106),"BLANK",M106),M107),M108)</f>
        <v>5.5</v>
      </c>
      <c r="N109" s="56" t="n">
        <f aca="false">IF(ISERROR(N108),IF(ISERROR(N107),IF(ISERROR(N106),"BLANK",N106),N107),N108)</f>
        <v>2</v>
      </c>
      <c r="O109" s="56" t="n">
        <f aca="false">IF(ISERROR(O108),IF(ISERROR(O107),IF(ISERROR(O106),"BLANK",O106),O107),O108)</f>
        <v>1</v>
      </c>
      <c r="P109" s="56" t="s">
        <v>179</v>
      </c>
      <c r="Q109" s="55" t="str">
        <f aca="false">IF($N109=1,IF(ISERROR(VLOOKUP($P109,M1!$A:$C,Q$2,FALSE())),"NOT PRESENT",VLOOKUP($P109,M1!$A:$C,Q$2,FALSE())),IF($N109=2,IF(ISERROR(VLOOKUP(DATA!$P109,M2!$A:$C,Q$2,FALSE())),"NOT PRESENT",VLOOKUP(DATA!$P109,M2!$A:$C,Q$2,FALSE())),IF($N109=0,IF(ISERROR(VLOOKUP($P109,M1!$A:$C,Q$2,FALSE())),IF(ISERROR(VLOOKUP(DATA!$P109,M2!$A:$C,Q$2,FALSE())),"NOT PRESENT",VLOOKUP(DATA!$P109,M2!$A:$C,Q$2,FALSE())),VLOOKUP($P109,M1!$A:$C,Q$2,FALSE())),"SPECIFY METHOD")))</f>
        <v>Artedius harringtoni</v>
      </c>
      <c r="R109" s="55" t="str">
        <f aca="false">IF($N109=1,IF(ISERROR(VLOOKUP($P109,M1!$A:$C,R$2,FALSE())),"NOT PRESENT",VLOOKUP($P109,M1!$A:$C,R$2,FALSE())),IF($N109=2,IF(ISERROR(VLOOKUP(DATA!$P109,M2!$A:$C,R$2,FALSE())),"NOT PRESENT",VLOOKUP(DATA!$P109,M2!$A:$C,R$2,FALSE())),IF($N109=0,IF(ISERROR(VLOOKUP($P109,M1!$A:$C,R$2,FALSE())),IF(ISERROR(VLOOKUP(DATA!$P109,M2!$A:$C,R$2,FALSE())),"NOT PRESENT",VLOOKUP(DATA!$P109,M2!$A:$C,R$2,FALSE())),VLOOKUP($P109,M1!$A:$C,R$2,FALSE())),"SPECIFY METHOD")))</f>
        <v>Scalyhead sculpin</v>
      </c>
      <c r="S109" s="60" t="n">
        <f aca="false">SUM(T109:AV109)</f>
        <v>12</v>
      </c>
      <c r="T109" s="56" t="n">
        <v>0</v>
      </c>
      <c r="U109" s="56"/>
      <c r="V109" s="56" t="n">
        <v>3</v>
      </c>
      <c r="W109" s="56" t="n">
        <v>3</v>
      </c>
      <c r="X109" s="56" t="n">
        <v>4</v>
      </c>
      <c r="Y109" s="56" t="n">
        <v>2</v>
      </c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</row>
    <row r="110" s="61" customFormat="true" ht="12.75" hidden="false" customHeight="true" outlineLevel="0" collapsed="false">
      <c r="A110" s="55" t="n">
        <f aca="false">MAX($A$1:$A109)+1</f>
        <v>108</v>
      </c>
      <c r="B110" s="56" t="str">
        <f aca="false">IF(ISERROR(B109),IF(ISERROR(B108),IF(ISERROR(B107),"BLANK",B107),B108),B109)</f>
        <v>Claire Attridge</v>
      </c>
      <c r="C110" s="56" t="str">
        <f aca="false">IF(ISERROR(C109),IF(ISERROR(C108),IF(ISERROR(C107),"BLANK",C107),C108),C109)</f>
        <v>Kieran Cox</v>
      </c>
      <c r="D110" s="56" t="str">
        <f aca="false">IF(ISERROR(D109),IF(ISERROR(D108),IF(ISERROR(D107),"BLANK",D107),D108),D109)</f>
        <v>KCCA19</v>
      </c>
      <c r="E110" s="55" t="str">
        <f aca="false">IF(ISERROR(VLOOKUP($D110,SITES!$A:$E,2,FALSE())),"",VLOOKUP($D110,SITES!$A:$E,2,FALSE()))</f>
        <v>Wizard Islet North</v>
      </c>
      <c r="F110" s="57" t="n">
        <f aca="false">IF(ISERROR(VLOOKUP($D110,SITES!$A:$E,3,FALSE())),"",VLOOKUP($D110,SITES!$A:$E,3,FALSE()))</f>
        <v>48.85916</v>
      </c>
      <c r="G110" s="58" t="n">
        <f aca="false">IF(ISERROR(VLOOKUP($D110,SITES!$A:$E,4,FALSE())),"",VLOOKUP($D110,SITES!$A:$E,4,FALSE()))</f>
        <v>-125.15908</v>
      </c>
      <c r="H110" s="62" t="str">
        <f aca="false">IF(ISERROR(H109),IF(ISERROR(H108),IF(ISERROR(H107),"BLANK",H107),H108),H109)</f>
        <v>08/06/2023</v>
      </c>
      <c r="I110" s="56" t="n">
        <f aca="false">IF(ISERROR(I109),IF(ISERROR(I108),IF(ISERROR(I107),"BLANK",I107),I108),I109)</f>
        <v>1</v>
      </c>
      <c r="J110" s="56" t="n">
        <f aca="false">IF(ISERROR(J109),IF(ISERROR(J108),IF(ISERROR(J107),"BLANK",J107),J108),J109)</f>
        <v>210</v>
      </c>
      <c r="K110" s="59" t="n">
        <f aca="false">IF(ISERROR(K109),IF(ISERROR(K108),IF(ISERROR(K107),"BLANK",K107),K108),K109)</f>
        <v>0.4375</v>
      </c>
      <c r="L110" s="56" t="str">
        <f aca="false">IF(ISERROR(L109),IF(ISERROR(L108),IF(ISERROR(L107),"BLANK",L107),L108),L109)</f>
        <v>KDC</v>
      </c>
      <c r="M110" s="56" t="n">
        <f aca="false">IF(ISERROR(M109),IF(ISERROR(M108),IF(ISERROR(M107),"BLANK",M107),M108),M109)</f>
        <v>5.5</v>
      </c>
      <c r="N110" s="56" t="n">
        <f aca="false">IF(ISERROR(N109),IF(ISERROR(N108),IF(ISERROR(N107),"BLANK",N107),N108),N109)</f>
        <v>2</v>
      </c>
      <c r="O110" s="56" t="n">
        <f aca="false">IF(ISERROR(O109),IF(ISERROR(O108),IF(ISERROR(O107),"BLANK",O107),O108),O109)</f>
        <v>1</v>
      </c>
      <c r="P110" s="56" t="s">
        <v>144</v>
      </c>
      <c r="Q110" s="55" t="str">
        <f aca="false">IF($N110=1,IF(ISERROR(VLOOKUP($P110,M1!$A:$C,Q$2,FALSE())),"NOT PRESENT",VLOOKUP($P110,M1!$A:$C,Q$2,FALSE())),IF($N110=2,IF(ISERROR(VLOOKUP(DATA!$P110,M2!$A:$C,Q$2,FALSE())),"NOT PRESENT",VLOOKUP(DATA!$P110,M2!$A:$C,Q$2,FALSE())),IF($N110=0,IF(ISERROR(VLOOKUP($P110,M1!$A:$C,Q$2,FALSE())),IF(ISERROR(VLOOKUP(DATA!$P110,M2!$A:$C,Q$2,FALSE())),"NOT PRESENT",VLOOKUP(DATA!$P110,M2!$A:$C,Q$2,FALSE())),VLOOKUP($P110,M1!$A:$C,Q$2,FALSE())),"SPECIFY METHOD")))</f>
        <v>Pomaulax gibberosus</v>
      </c>
      <c r="R110" s="55" t="str">
        <f aca="false">IF($N110=1,IF(ISERROR(VLOOKUP($P110,M1!$A:$C,R$2,FALSE())),"NOT PRESENT",VLOOKUP($P110,M1!$A:$C,R$2,FALSE())),IF($N110=2,IF(ISERROR(VLOOKUP(DATA!$P110,M2!$A:$C,R$2,FALSE())),"NOT PRESENT",VLOOKUP(DATA!$P110,M2!$A:$C,R$2,FALSE())),IF($N110=0,IF(ISERROR(VLOOKUP($P110,M1!$A:$C,R$2,FALSE())),IF(ISERROR(VLOOKUP(DATA!$P110,M2!$A:$C,R$2,FALSE())),"NOT PRESENT",VLOOKUP(DATA!$P110,M2!$A:$C,R$2,FALSE())),VLOOKUP($P110,M1!$A:$C,R$2,FALSE())),"SPECIFY METHOD")))</f>
        <v>Red turban shell</v>
      </c>
      <c r="S110" s="60" t="n">
        <f aca="false">SUM(T110:AV110)</f>
        <v>21</v>
      </c>
      <c r="T110" s="56" t="n">
        <v>21</v>
      </c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</row>
    <row r="111" s="61" customFormat="true" ht="12.75" hidden="false" customHeight="true" outlineLevel="0" collapsed="false">
      <c r="A111" s="55" t="n">
        <f aca="false">MAX($A$1:$A110)+1</f>
        <v>109</v>
      </c>
      <c r="B111" s="56" t="str">
        <f aca="false">IF(ISERROR(B110),IF(ISERROR(B109),IF(ISERROR(B108),"BLANK",B108),B109),B110)</f>
        <v>Claire Attridge</v>
      </c>
      <c r="C111" s="56" t="str">
        <f aca="false">IF(ISERROR(C110),IF(ISERROR(C109),IF(ISERROR(C108),"BLANK",C108),C109),C110)</f>
        <v>Kieran Cox</v>
      </c>
      <c r="D111" s="56" t="str">
        <f aca="false">IF(ISERROR(D110),IF(ISERROR(D109),IF(ISERROR(D108),"BLANK",D108),D109),D110)</f>
        <v>KCCA19</v>
      </c>
      <c r="E111" s="55" t="str">
        <f aca="false">IF(ISERROR(VLOOKUP($D111,SITES!$A:$E,2,FALSE())),"",VLOOKUP($D111,SITES!$A:$E,2,FALSE()))</f>
        <v>Wizard Islet North</v>
      </c>
      <c r="F111" s="57" t="n">
        <f aca="false">IF(ISERROR(VLOOKUP($D111,SITES!$A:$E,3,FALSE())),"",VLOOKUP($D111,SITES!$A:$E,3,FALSE()))</f>
        <v>48.85916</v>
      </c>
      <c r="G111" s="58" t="n">
        <f aca="false">IF(ISERROR(VLOOKUP($D111,SITES!$A:$E,4,FALSE())),"",VLOOKUP($D111,SITES!$A:$E,4,FALSE()))</f>
        <v>-125.15908</v>
      </c>
      <c r="H111" s="62" t="str">
        <f aca="false">IF(ISERROR(H110),IF(ISERROR(H109),IF(ISERROR(H108),"BLANK",H108),H109),H110)</f>
        <v>08/06/2023</v>
      </c>
      <c r="I111" s="56" t="n">
        <f aca="false">IF(ISERROR(I110),IF(ISERROR(I109),IF(ISERROR(I108),"BLANK",I108),I109),I110)</f>
        <v>1</v>
      </c>
      <c r="J111" s="56" t="n">
        <f aca="false">IF(ISERROR(J110),IF(ISERROR(J109),IF(ISERROR(J108),"BLANK",J108),J109),J110)</f>
        <v>210</v>
      </c>
      <c r="K111" s="59" t="n">
        <f aca="false">IF(ISERROR(K110),IF(ISERROR(K109),IF(ISERROR(K108),"BLANK",K108),K109),K110)</f>
        <v>0.4375</v>
      </c>
      <c r="L111" s="56" t="str">
        <f aca="false">IF(ISERROR(L110),IF(ISERROR(L109),IF(ISERROR(L108),"BLANK",L108),L109),L110)</f>
        <v>KDC</v>
      </c>
      <c r="M111" s="56" t="n">
        <f aca="false">IF(ISERROR(M110),IF(ISERROR(M109),IF(ISERROR(M108),"BLANK",M108),M109),M110)</f>
        <v>5.5</v>
      </c>
      <c r="N111" s="56" t="n">
        <f aca="false">IF(ISERROR(N110),IF(ISERROR(N109),IF(ISERROR(N108),"BLANK",N108),N109),N110)</f>
        <v>2</v>
      </c>
      <c r="O111" s="56" t="n">
        <f aca="false">IF(ISERROR(O110),IF(ISERROR(O109),IF(ISERROR(O108),"BLANK",O108),O109),O110)</f>
        <v>1</v>
      </c>
      <c r="P111" s="56" t="s">
        <v>148</v>
      </c>
      <c r="Q111" s="55" t="str">
        <f aca="false">IF($N111=1,IF(ISERROR(VLOOKUP($P111,M1!$A:$C,Q$2,FALSE())),"NOT PRESENT",VLOOKUP($P111,M1!$A:$C,Q$2,FALSE())),IF($N111=2,IF(ISERROR(VLOOKUP(DATA!$P111,M2!$A:$C,Q$2,FALSE())),"NOT PRESENT",VLOOKUP(DATA!$P111,M2!$A:$C,Q$2,FALSE())),IF($N111=0,IF(ISERROR(VLOOKUP($P111,M1!$A:$C,Q$2,FALSE())),IF(ISERROR(VLOOKUP(DATA!$P111,M2!$A:$C,Q$2,FALSE())),"NOT PRESENT",VLOOKUP(DATA!$P111,M2!$A:$C,Q$2,FALSE())),VLOOKUP($P111,M1!$A:$C,Q$2,FALSE())),"SPECIFY METHOD")))</f>
        <v>Apostichopus californicus</v>
      </c>
      <c r="R111" s="55" t="str">
        <f aca="false">IF($N111=1,IF(ISERROR(VLOOKUP($P111,M1!$A:$C,R$2,FALSE())),"NOT PRESENT",VLOOKUP($P111,M1!$A:$C,R$2,FALSE())),IF($N111=2,IF(ISERROR(VLOOKUP(DATA!$P111,M2!$A:$C,R$2,FALSE())),"NOT PRESENT",VLOOKUP(DATA!$P111,M2!$A:$C,R$2,FALSE())),IF($N111=0,IF(ISERROR(VLOOKUP($P111,M1!$A:$C,R$2,FALSE())),IF(ISERROR(VLOOKUP(DATA!$P111,M2!$A:$C,R$2,FALSE())),"NOT PRESENT",VLOOKUP(DATA!$P111,M2!$A:$C,R$2,FALSE())),VLOOKUP($P111,M1!$A:$C,R$2,FALSE())),"SPECIFY METHOD")))</f>
        <v>California sea cucumber</v>
      </c>
      <c r="S111" s="60" t="n">
        <f aca="false">SUM(T111:AV111)</f>
        <v>17</v>
      </c>
      <c r="T111" s="56" t="n">
        <v>17</v>
      </c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</row>
    <row r="112" s="61" customFormat="true" ht="12.75" hidden="false" customHeight="true" outlineLevel="0" collapsed="false">
      <c r="A112" s="55" t="n">
        <f aca="false">MAX($A$1:$A111)+1</f>
        <v>110</v>
      </c>
      <c r="B112" s="56" t="str">
        <f aca="false">IF(ISERROR(B111),IF(ISERROR(B110),IF(ISERROR(B109),"BLANK",B109),B110),B111)</f>
        <v>Claire Attridge</v>
      </c>
      <c r="C112" s="56" t="str">
        <f aca="false">IF(ISERROR(C111),IF(ISERROR(C110),IF(ISERROR(C109),"BLANK",C109),C110),C111)</f>
        <v>Kieran Cox</v>
      </c>
      <c r="D112" s="56" t="str">
        <f aca="false">IF(ISERROR(D111),IF(ISERROR(D110),IF(ISERROR(D109),"BLANK",D109),D110),D111)</f>
        <v>KCCA19</v>
      </c>
      <c r="E112" s="55" t="str">
        <f aca="false">IF(ISERROR(VLOOKUP($D112,SITES!$A:$E,2,FALSE())),"",VLOOKUP($D112,SITES!$A:$E,2,FALSE()))</f>
        <v>Wizard Islet North</v>
      </c>
      <c r="F112" s="57" t="n">
        <f aca="false">IF(ISERROR(VLOOKUP($D112,SITES!$A:$E,3,FALSE())),"",VLOOKUP($D112,SITES!$A:$E,3,FALSE()))</f>
        <v>48.85916</v>
      </c>
      <c r="G112" s="58" t="n">
        <f aca="false">IF(ISERROR(VLOOKUP($D112,SITES!$A:$E,4,FALSE())),"",VLOOKUP($D112,SITES!$A:$E,4,FALSE()))</f>
        <v>-125.15908</v>
      </c>
      <c r="H112" s="62" t="str">
        <f aca="false">IF(ISERROR(H111),IF(ISERROR(H110),IF(ISERROR(H109),"BLANK",H109),H110),H111)</f>
        <v>08/06/2023</v>
      </c>
      <c r="I112" s="56" t="n">
        <f aca="false">IF(ISERROR(I111),IF(ISERROR(I110),IF(ISERROR(I109),"BLANK",I109),I110),I111)</f>
        <v>1</v>
      </c>
      <c r="J112" s="56" t="n">
        <f aca="false">IF(ISERROR(J111),IF(ISERROR(J110),IF(ISERROR(J109),"BLANK",J109),J110),J111)</f>
        <v>210</v>
      </c>
      <c r="K112" s="59" t="n">
        <f aca="false">IF(ISERROR(K111),IF(ISERROR(K110),IF(ISERROR(K109),"BLANK",K109),K110),K111)</f>
        <v>0.4375</v>
      </c>
      <c r="L112" s="56" t="str">
        <f aca="false">IF(ISERROR(L111),IF(ISERROR(L110),IF(ISERROR(L109),"BLANK",L109),L110),L111)</f>
        <v>KDC</v>
      </c>
      <c r="M112" s="56" t="n">
        <f aca="false">IF(ISERROR(M111),IF(ISERROR(M110),IF(ISERROR(M109),"BLANK",M109),M110),M111)</f>
        <v>5.5</v>
      </c>
      <c r="N112" s="56" t="n">
        <f aca="false">IF(ISERROR(N111),IF(ISERROR(N110),IF(ISERROR(N109),"BLANK",N109),N110),N111)</f>
        <v>2</v>
      </c>
      <c r="O112" s="56" t="n">
        <f aca="false">IF(ISERROR(O111),IF(ISERROR(O110),IF(ISERROR(O109),"BLANK",O109),O110),O111)</f>
        <v>1</v>
      </c>
      <c r="P112" s="56" t="s">
        <v>191</v>
      </c>
      <c r="Q112" s="55" t="str">
        <f aca="false">IF($N112=1,IF(ISERROR(VLOOKUP($P112,M1!$A:$C,Q$2,FALSE())),"NOT PRESENT",VLOOKUP($P112,M1!$A:$C,Q$2,FALSE())),IF($N112=2,IF(ISERROR(VLOOKUP(DATA!$P112,M2!$A:$C,Q$2,FALSE())),"NOT PRESENT",VLOOKUP(DATA!$P112,M2!$A:$C,Q$2,FALSE())),IF($N112=0,IF(ISERROR(VLOOKUP($P112,M1!$A:$C,Q$2,FALSE())),IF(ISERROR(VLOOKUP(DATA!$P112,M2!$A:$C,Q$2,FALSE())),"NOT PRESENT",VLOOKUP(DATA!$P112,M2!$A:$C,Q$2,FALSE())),VLOOKUP($P112,M1!$A:$C,Q$2,FALSE())),"SPECIFY METHOD")))</f>
        <v>Strongylocentrotus droebachiensis</v>
      </c>
      <c r="R112" s="55" t="str">
        <f aca="false">IF($N112=1,IF(ISERROR(VLOOKUP($P112,M1!$A:$C,R$2,FALSE())),"NOT PRESENT",VLOOKUP($P112,M1!$A:$C,R$2,FALSE())),IF($N112=2,IF(ISERROR(VLOOKUP(DATA!$P112,M2!$A:$C,R$2,FALSE())),"NOT PRESENT",VLOOKUP(DATA!$P112,M2!$A:$C,R$2,FALSE())),IF($N112=0,IF(ISERROR(VLOOKUP($P112,M1!$A:$C,R$2,FALSE())),IF(ISERROR(VLOOKUP(DATA!$P112,M2!$A:$C,R$2,FALSE())),"NOT PRESENT",VLOOKUP(DATA!$P112,M2!$A:$C,R$2,FALSE())),VLOOKUP($P112,M1!$A:$C,R$2,FALSE())),"SPECIFY METHOD")))</f>
        <v>Northern sea urchin</v>
      </c>
      <c r="S112" s="60" t="n">
        <f aca="false">SUM(T112:AV112)</f>
        <v>2</v>
      </c>
      <c r="T112" s="56" t="n">
        <v>2</v>
      </c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</row>
    <row r="113" s="61" customFormat="true" ht="12.75" hidden="false" customHeight="true" outlineLevel="0" collapsed="false">
      <c r="A113" s="55" t="n">
        <f aca="false">MAX($A$1:$A112)+1</f>
        <v>111</v>
      </c>
      <c r="B113" s="56" t="str">
        <f aca="false">IF(ISERROR(B112),IF(ISERROR(B111),IF(ISERROR(B110),"BLANK",B110),B111),B112)</f>
        <v>Claire Attridge</v>
      </c>
      <c r="C113" s="56" t="str">
        <f aca="false">IF(ISERROR(C112),IF(ISERROR(C111),IF(ISERROR(C110),"BLANK",C110),C111),C112)</f>
        <v>Kieran Cox</v>
      </c>
      <c r="D113" s="56" t="str">
        <f aca="false">IF(ISERROR(D112),IF(ISERROR(D111),IF(ISERROR(D110),"BLANK",D110),D111),D112)</f>
        <v>KCCA19</v>
      </c>
      <c r="E113" s="55" t="str">
        <f aca="false">IF(ISERROR(VLOOKUP($D113,SITES!$A:$E,2,FALSE())),"",VLOOKUP($D113,SITES!$A:$E,2,FALSE()))</f>
        <v>Wizard Islet North</v>
      </c>
      <c r="F113" s="57" t="n">
        <f aca="false">IF(ISERROR(VLOOKUP($D113,SITES!$A:$E,3,FALSE())),"",VLOOKUP($D113,SITES!$A:$E,3,FALSE()))</f>
        <v>48.85916</v>
      </c>
      <c r="G113" s="58" t="n">
        <f aca="false">IF(ISERROR(VLOOKUP($D113,SITES!$A:$E,4,FALSE())),"",VLOOKUP($D113,SITES!$A:$E,4,FALSE()))</f>
        <v>-125.15908</v>
      </c>
      <c r="H113" s="62" t="str">
        <f aca="false">IF(ISERROR(H112),IF(ISERROR(H111),IF(ISERROR(H110),"BLANK",H110),H111),H112)</f>
        <v>08/06/2023</v>
      </c>
      <c r="I113" s="56" t="n">
        <f aca="false">IF(ISERROR(I112),IF(ISERROR(I111),IF(ISERROR(I110),"BLANK",I110),I111),I112)</f>
        <v>1</v>
      </c>
      <c r="J113" s="56" t="n">
        <f aca="false">IF(ISERROR(J112),IF(ISERROR(J111),IF(ISERROR(J110),"BLANK",J110),J111),J112)</f>
        <v>210</v>
      </c>
      <c r="K113" s="59" t="n">
        <f aca="false">IF(ISERROR(K112),IF(ISERROR(K111),IF(ISERROR(K110),"BLANK",K110),K111),K112)</f>
        <v>0.4375</v>
      </c>
      <c r="L113" s="56" t="str">
        <f aca="false">IF(ISERROR(L112),IF(ISERROR(L111),IF(ISERROR(L110),"BLANK",L110),L111),L112)</f>
        <v>KDC</v>
      </c>
      <c r="M113" s="56" t="n">
        <f aca="false">IF(ISERROR(M112),IF(ISERROR(M111),IF(ISERROR(M110),"BLANK",M110),M111),M112)</f>
        <v>5.5</v>
      </c>
      <c r="N113" s="56" t="n">
        <f aca="false">IF(ISERROR(N112),IF(ISERROR(N111),IF(ISERROR(N110),"BLANK",N110),N111),N112)</f>
        <v>2</v>
      </c>
      <c r="O113" s="56" t="n">
        <f aca="false">IF(ISERROR(O112),IF(ISERROR(O111),IF(ISERROR(O110),"BLANK",O110),O111),O112)</f>
        <v>1</v>
      </c>
      <c r="P113" s="56" t="s">
        <v>142</v>
      </c>
      <c r="Q113" s="55" t="str">
        <f aca="false">IF($N113=1,IF(ISERROR(VLOOKUP($P113,M1!$A:$C,Q$2,FALSE())),"NOT PRESENT",VLOOKUP($P113,M1!$A:$C,Q$2,FALSE())),IF($N113=2,IF(ISERROR(VLOOKUP(DATA!$P113,M2!$A:$C,Q$2,FALSE())),"NOT PRESENT",VLOOKUP(DATA!$P113,M2!$A:$C,Q$2,FALSE())),IF($N113=0,IF(ISERROR(VLOOKUP($P113,M1!$A:$C,Q$2,FALSE())),IF(ISERROR(VLOOKUP(DATA!$P113,M2!$A:$C,Q$2,FALSE())),"NOT PRESENT",VLOOKUP(DATA!$P113,M2!$A:$C,Q$2,FALSE())),VLOOKUP($P113,M1!$A:$C,Q$2,FALSE())),"SPECIFY METHOD")))</f>
        <v>Dermasterias imbricata</v>
      </c>
      <c r="R113" s="55" t="str">
        <f aca="false">IF($N113=1,IF(ISERROR(VLOOKUP($P113,M1!$A:$C,R$2,FALSE())),"NOT PRESENT",VLOOKUP($P113,M1!$A:$C,R$2,FALSE())),IF($N113=2,IF(ISERROR(VLOOKUP(DATA!$P113,M2!$A:$C,R$2,FALSE())),"NOT PRESENT",VLOOKUP(DATA!$P113,M2!$A:$C,R$2,FALSE())),IF($N113=0,IF(ISERROR(VLOOKUP($P113,M1!$A:$C,R$2,FALSE())),IF(ISERROR(VLOOKUP(DATA!$P113,M2!$A:$C,R$2,FALSE())),"NOT PRESENT",VLOOKUP(DATA!$P113,M2!$A:$C,R$2,FALSE())),VLOOKUP($P113,M1!$A:$C,R$2,FALSE())),"SPECIFY METHOD")))</f>
        <v>Leather star</v>
      </c>
      <c r="S113" s="60" t="n">
        <f aca="false">SUM(T113:AV113)</f>
        <v>7</v>
      </c>
      <c r="T113" s="56" t="n">
        <v>7</v>
      </c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</row>
    <row r="114" s="61" customFormat="true" ht="12.75" hidden="false" customHeight="true" outlineLevel="0" collapsed="false">
      <c r="A114" s="55" t="n">
        <f aca="false">MAX($A$1:$A113)+1</f>
        <v>112</v>
      </c>
      <c r="B114" s="56" t="str">
        <f aca="false">IF(ISERROR(B113),IF(ISERROR(B112),IF(ISERROR(B111),"BLANK",B111),B112),B113)</f>
        <v>Claire Attridge</v>
      </c>
      <c r="C114" s="56" t="str">
        <f aca="false">IF(ISERROR(C113),IF(ISERROR(C112),IF(ISERROR(C111),"BLANK",C111),C112),C113)</f>
        <v>Kieran Cox</v>
      </c>
      <c r="D114" s="56" t="str">
        <f aca="false">IF(ISERROR(D113),IF(ISERROR(D112),IF(ISERROR(D111),"BLANK",D111),D112),D113)</f>
        <v>KCCA19</v>
      </c>
      <c r="E114" s="55" t="str">
        <f aca="false">IF(ISERROR(VLOOKUP($D114,SITES!$A:$E,2,FALSE())),"",VLOOKUP($D114,SITES!$A:$E,2,FALSE()))</f>
        <v>Wizard Islet North</v>
      </c>
      <c r="F114" s="57" t="n">
        <f aca="false">IF(ISERROR(VLOOKUP($D114,SITES!$A:$E,3,FALSE())),"",VLOOKUP($D114,SITES!$A:$E,3,FALSE()))</f>
        <v>48.85916</v>
      </c>
      <c r="G114" s="58" t="n">
        <f aca="false">IF(ISERROR(VLOOKUP($D114,SITES!$A:$E,4,FALSE())),"",VLOOKUP($D114,SITES!$A:$E,4,FALSE()))</f>
        <v>-125.15908</v>
      </c>
      <c r="H114" s="62" t="str">
        <f aca="false">IF(ISERROR(H113),IF(ISERROR(H112),IF(ISERROR(H111),"BLANK",H111),H112),H113)</f>
        <v>08/06/2023</v>
      </c>
      <c r="I114" s="56" t="n">
        <f aca="false">IF(ISERROR(I113),IF(ISERROR(I112),IF(ISERROR(I111),"BLANK",I111),I112),I113)</f>
        <v>1</v>
      </c>
      <c r="J114" s="56" t="n">
        <f aca="false">IF(ISERROR(J113),IF(ISERROR(J112),IF(ISERROR(J111),"BLANK",J111),J112),J113)</f>
        <v>210</v>
      </c>
      <c r="K114" s="59" t="n">
        <f aca="false">IF(ISERROR(K113),IF(ISERROR(K112),IF(ISERROR(K111),"BLANK",K111),K112),K113)</f>
        <v>0.4375</v>
      </c>
      <c r="L114" s="56" t="str">
        <f aca="false">IF(ISERROR(L113),IF(ISERROR(L112),IF(ISERROR(L111),"BLANK",L111),L112),L113)</f>
        <v>KDC</v>
      </c>
      <c r="M114" s="56" t="n">
        <f aca="false">IF(ISERROR(M113),IF(ISERROR(M112),IF(ISERROR(M111),"BLANK",M111),M112),M113)</f>
        <v>5.5</v>
      </c>
      <c r="N114" s="56" t="n">
        <f aca="false">IF(ISERROR(N113),IF(ISERROR(N112),IF(ISERROR(N111),"BLANK",N111),N112),N113)</f>
        <v>2</v>
      </c>
      <c r="O114" s="56" t="n">
        <f aca="false">IF(ISERROR(O113),IF(ISERROR(O112),IF(ISERROR(O111),"BLANK",O111),O112),O113)</f>
        <v>1</v>
      </c>
      <c r="P114" s="56" t="s">
        <v>147</v>
      </c>
      <c r="Q114" s="55" t="str">
        <f aca="false">IF($N114=1,IF(ISERROR(VLOOKUP($P114,M1!$A:$C,Q$2,FALSE())),"NOT PRESENT",VLOOKUP($P114,M1!$A:$C,Q$2,FALSE())),IF($N114=2,IF(ISERROR(VLOOKUP(DATA!$P114,M2!$A:$C,Q$2,FALSE())),"NOT PRESENT",VLOOKUP(DATA!$P114,M2!$A:$C,Q$2,FALSE())),IF($N114=0,IF(ISERROR(VLOOKUP($P114,M1!$A:$C,Q$2,FALSE())),IF(ISERROR(VLOOKUP(DATA!$P114,M2!$A:$C,Q$2,FALSE())),"NOT PRESENT",VLOOKUP(DATA!$P114,M2!$A:$C,Q$2,FALSE())),VLOOKUP($P114,M1!$A:$C,Q$2,FALSE())),"SPECIFY METHOD")))</f>
        <v>Orthasterias koehleri</v>
      </c>
      <c r="R114" s="55" t="str">
        <f aca="false">IF($N114=1,IF(ISERROR(VLOOKUP($P114,M1!$A:$C,R$2,FALSE())),"NOT PRESENT",VLOOKUP($P114,M1!$A:$C,R$2,FALSE())),IF($N114=2,IF(ISERROR(VLOOKUP(DATA!$P114,M2!$A:$C,R$2,FALSE())),"NOT PRESENT",VLOOKUP(DATA!$P114,M2!$A:$C,R$2,FALSE())),IF($N114=0,IF(ISERROR(VLOOKUP($P114,M1!$A:$C,R$2,FALSE())),IF(ISERROR(VLOOKUP(DATA!$P114,M2!$A:$C,R$2,FALSE())),"NOT PRESENT",VLOOKUP(DATA!$P114,M2!$A:$C,R$2,FALSE())),VLOOKUP($P114,M1!$A:$C,R$2,FALSE())),"SPECIFY METHOD")))</f>
        <v>Rainbow star</v>
      </c>
      <c r="S114" s="60" t="n">
        <f aca="false">SUM(T114:AV114)</f>
        <v>12</v>
      </c>
      <c r="T114" s="56" t="n">
        <v>12</v>
      </c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</row>
    <row r="115" s="61" customFormat="true" ht="12.75" hidden="false" customHeight="true" outlineLevel="0" collapsed="false">
      <c r="A115" s="55" t="n">
        <f aca="false">MAX($A$1:$A114)+1</f>
        <v>113</v>
      </c>
      <c r="B115" s="56" t="str">
        <f aca="false">IF(ISERROR(B114),IF(ISERROR(B113),IF(ISERROR(B112),"BLANK",B112),B113),B114)</f>
        <v>Claire Attridge</v>
      </c>
      <c r="C115" s="56" t="str">
        <f aca="false">IF(ISERROR(C114),IF(ISERROR(C113),IF(ISERROR(C112),"BLANK",C112),C113),C114)</f>
        <v>Kieran Cox</v>
      </c>
      <c r="D115" s="56" t="str">
        <f aca="false">IF(ISERROR(D114),IF(ISERROR(D113),IF(ISERROR(D112),"BLANK",D112),D113),D114)</f>
        <v>KCCA19</v>
      </c>
      <c r="E115" s="55" t="str">
        <f aca="false">IF(ISERROR(VLOOKUP($D115,SITES!$A:$E,2,FALSE())),"",VLOOKUP($D115,SITES!$A:$E,2,FALSE()))</f>
        <v>Wizard Islet North</v>
      </c>
      <c r="F115" s="57" t="n">
        <f aca="false">IF(ISERROR(VLOOKUP($D115,SITES!$A:$E,3,FALSE())),"",VLOOKUP($D115,SITES!$A:$E,3,FALSE()))</f>
        <v>48.85916</v>
      </c>
      <c r="G115" s="58" t="n">
        <f aca="false">IF(ISERROR(VLOOKUP($D115,SITES!$A:$E,4,FALSE())),"",VLOOKUP($D115,SITES!$A:$E,4,FALSE()))</f>
        <v>-125.15908</v>
      </c>
      <c r="H115" s="62" t="str">
        <f aca="false">IF(ISERROR(H114),IF(ISERROR(H113),IF(ISERROR(H112),"BLANK",H112),H113),H114)</f>
        <v>08/06/2023</v>
      </c>
      <c r="I115" s="56" t="n">
        <f aca="false">IF(ISERROR(I114),IF(ISERROR(I113),IF(ISERROR(I112),"BLANK",I112),I113),I114)</f>
        <v>1</v>
      </c>
      <c r="J115" s="56" t="n">
        <f aca="false">IF(ISERROR(J114),IF(ISERROR(J113),IF(ISERROR(J112),"BLANK",J112),J113),J114)</f>
        <v>210</v>
      </c>
      <c r="K115" s="59" t="n">
        <f aca="false">IF(ISERROR(K114),IF(ISERROR(K113),IF(ISERROR(K112),"BLANK",K112),K113),K114)</f>
        <v>0.4375</v>
      </c>
      <c r="L115" s="56" t="str">
        <f aca="false">IF(ISERROR(L114),IF(ISERROR(L113),IF(ISERROR(L112),"BLANK",L112),L113),L114)</f>
        <v>KDC</v>
      </c>
      <c r="M115" s="56" t="n">
        <f aca="false">IF(ISERROR(M114),IF(ISERROR(M113),IF(ISERROR(M112),"BLANK",M112),M113),M114)</f>
        <v>5.5</v>
      </c>
      <c r="N115" s="56" t="n">
        <f aca="false">IF(ISERROR(N114),IF(ISERROR(N113),IF(ISERROR(N112),"BLANK",N112),N113),N114)</f>
        <v>2</v>
      </c>
      <c r="O115" s="56" t="n">
        <f aca="false">IF(ISERROR(O114),IF(ISERROR(O113),IF(ISERROR(O112),"BLANK",O112),O113),O114)</f>
        <v>1</v>
      </c>
      <c r="P115" s="56" t="s">
        <v>184</v>
      </c>
      <c r="Q115" s="55" t="str">
        <f aca="false">IF($N115=1,IF(ISERROR(VLOOKUP($P115,M1!$A:$C,Q$2,FALSE())),"NOT PRESENT",VLOOKUP($P115,M1!$A:$C,Q$2,FALSE())),IF($N115=2,IF(ISERROR(VLOOKUP(DATA!$P115,M2!$A:$C,Q$2,FALSE())),"NOT PRESENT",VLOOKUP(DATA!$P115,M2!$A:$C,Q$2,FALSE())),IF($N115=0,IF(ISERROR(VLOOKUP($P115,M1!$A:$C,Q$2,FALSE())),IF(ISERROR(VLOOKUP(DATA!$P115,M2!$A:$C,Q$2,FALSE())),"NOT PRESENT",VLOOKUP(DATA!$P115,M2!$A:$C,Q$2,FALSE())),VLOOKUP($P115,M1!$A:$C,Q$2,FALSE())),"SPECIFY METHOD")))</f>
        <v>Henricia pumila</v>
      </c>
      <c r="R115" s="55" t="str">
        <f aca="false">IF($N115=1,IF(ISERROR(VLOOKUP($P115,M1!$A:$C,R$2,FALSE())),"NOT PRESENT",VLOOKUP($P115,M1!$A:$C,R$2,FALSE())),IF($N115=2,IF(ISERROR(VLOOKUP(DATA!$P115,M2!$A:$C,R$2,FALSE())),"NOT PRESENT",VLOOKUP(DATA!$P115,M2!$A:$C,R$2,FALSE())),IF($N115=0,IF(ISERROR(VLOOKUP($P115,M1!$A:$C,R$2,FALSE())),IF(ISERROR(VLOOKUP(DATA!$P115,M2!$A:$C,R$2,FALSE())),"NOT PRESENT",VLOOKUP(DATA!$P115,M2!$A:$C,R$2,FALSE())),VLOOKUP($P115,M1!$A:$C,R$2,FALSE())),"SPECIFY METHOD")))</f>
        <v>Dwarf mottled henricia</v>
      </c>
      <c r="S115" s="60" t="n">
        <f aca="false">SUM(T115:AV115)</f>
        <v>5</v>
      </c>
      <c r="T115" s="56" t="n">
        <v>5</v>
      </c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</row>
    <row r="116" s="61" customFormat="true" ht="12.75" hidden="false" customHeight="true" outlineLevel="0" collapsed="false">
      <c r="A116" s="55" t="n">
        <f aca="false">MAX($A$1:$A115)+1</f>
        <v>114</v>
      </c>
      <c r="B116" s="56" t="str">
        <f aca="false">IF(ISERROR(B115),IF(ISERROR(B114),IF(ISERROR(B113),"BLANK",B113),B114),B115)</f>
        <v>Claire Attridge</v>
      </c>
      <c r="C116" s="56" t="str">
        <f aca="false">IF(ISERROR(C115),IF(ISERROR(C114),IF(ISERROR(C113),"BLANK",C113),C114),C115)</f>
        <v>Kieran Cox</v>
      </c>
      <c r="D116" s="56" t="str">
        <f aca="false">IF(ISERROR(D115),IF(ISERROR(D114),IF(ISERROR(D113),"BLANK",D113),D114),D115)</f>
        <v>KCCA19</v>
      </c>
      <c r="E116" s="55" t="str">
        <f aca="false">IF(ISERROR(VLOOKUP($D116,SITES!$A:$E,2,FALSE())),"",VLOOKUP($D116,SITES!$A:$E,2,FALSE()))</f>
        <v>Wizard Islet North</v>
      </c>
      <c r="F116" s="57" t="n">
        <f aca="false">IF(ISERROR(VLOOKUP($D116,SITES!$A:$E,3,FALSE())),"",VLOOKUP($D116,SITES!$A:$E,3,FALSE()))</f>
        <v>48.85916</v>
      </c>
      <c r="G116" s="58" t="n">
        <f aca="false">IF(ISERROR(VLOOKUP($D116,SITES!$A:$E,4,FALSE())),"",VLOOKUP($D116,SITES!$A:$E,4,FALSE()))</f>
        <v>-125.15908</v>
      </c>
      <c r="H116" s="62" t="str">
        <f aca="false">IF(ISERROR(H115),IF(ISERROR(H114),IF(ISERROR(H113),"BLANK",H113),H114),H115)</f>
        <v>08/06/2023</v>
      </c>
      <c r="I116" s="56" t="n">
        <f aca="false">IF(ISERROR(I115),IF(ISERROR(I114),IF(ISERROR(I113),"BLANK",I113),I114),I115)</f>
        <v>1</v>
      </c>
      <c r="J116" s="56" t="n">
        <f aca="false">IF(ISERROR(J115),IF(ISERROR(J114),IF(ISERROR(J113),"BLANK",J113),J114),J115)</f>
        <v>210</v>
      </c>
      <c r="K116" s="59" t="n">
        <f aca="false">IF(ISERROR(K115),IF(ISERROR(K114),IF(ISERROR(K113),"BLANK",K113),K114),K115)</f>
        <v>0.4375</v>
      </c>
      <c r="L116" s="56" t="str">
        <f aca="false">IF(ISERROR(L115),IF(ISERROR(L114),IF(ISERROR(L113),"BLANK",L113),L114),L115)</f>
        <v>KDC</v>
      </c>
      <c r="M116" s="56" t="n">
        <f aca="false">IF(ISERROR(M115),IF(ISERROR(M114),IF(ISERROR(M113),"BLANK",M113),M114),M115)</f>
        <v>5.5</v>
      </c>
      <c r="N116" s="56" t="n">
        <f aca="false">IF(ISERROR(N115),IF(ISERROR(N114),IF(ISERROR(N113),"BLANK",N113),N114),N115)</f>
        <v>2</v>
      </c>
      <c r="O116" s="56" t="n">
        <f aca="false">IF(ISERROR(O115),IF(ISERROR(O114),IF(ISERROR(O113),"BLANK",O113),O114),O115)</f>
        <v>1</v>
      </c>
      <c r="P116" s="56" t="s">
        <v>192</v>
      </c>
      <c r="Q116" s="55" t="str">
        <f aca="false">IF($N116=1,IF(ISERROR(VLOOKUP($P116,M1!$A:$C,Q$2,FALSE())),"NOT PRESENT",VLOOKUP($P116,M1!$A:$C,Q$2,FALSE())),IF($N116=2,IF(ISERROR(VLOOKUP(DATA!$P116,M2!$A:$C,Q$2,FALSE())),"NOT PRESENT",VLOOKUP(DATA!$P116,M2!$A:$C,Q$2,FALSE())),IF($N116=0,IF(ISERROR(VLOOKUP($P116,M1!$A:$C,Q$2,FALSE())),IF(ISERROR(VLOOKUP(DATA!$P116,M2!$A:$C,Q$2,FALSE())),"NOT PRESENT",VLOOKUP(DATA!$P116,M2!$A:$C,Q$2,FALSE())),VLOOKUP($P116,M1!$A:$C,Q$2,FALSE())),"SPECIFY METHOD")))</f>
        <v>Crassadoma gigantea</v>
      </c>
      <c r="R116" s="55" t="str">
        <f aca="false">IF($N116=1,IF(ISERROR(VLOOKUP($P116,M1!$A:$C,R$2,FALSE())),"NOT PRESENT",VLOOKUP($P116,M1!$A:$C,R$2,FALSE())),IF($N116=2,IF(ISERROR(VLOOKUP(DATA!$P116,M2!$A:$C,R$2,FALSE())),"NOT PRESENT",VLOOKUP(DATA!$P116,M2!$A:$C,R$2,FALSE())),IF($N116=0,IF(ISERROR(VLOOKUP($P116,M1!$A:$C,R$2,FALSE())),IF(ISERROR(VLOOKUP(DATA!$P116,M2!$A:$C,R$2,FALSE())),"NOT PRESENT",VLOOKUP(DATA!$P116,M2!$A:$C,R$2,FALSE())),VLOOKUP($P116,M1!$A:$C,R$2,FALSE())),"SPECIFY METHOD")))</f>
        <v>Purple-hinged rock scallop</v>
      </c>
      <c r="S116" s="60" t="n">
        <f aca="false">SUM(T116:AV116)</f>
        <v>3</v>
      </c>
      <c r="T116" s="56" t="n">
        <v>0</v>
      </c>
      <c r="U116" s="56"/>
      <c r="V116" s="56"/>
      <c r="W116" s="56"/>
      <c r="X116" s="56" t="n">
        <v>1</v>
      </c>
      <c r="Y116" s="56" t="n">
        <v>1</v>
      </c>
      <c r="Z116" s="56"/>
      <c r="AA116" s="56" t="n">
        <v>1</v>
      </c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</row>
    <row r="117" s="61" customFormat="true" ht="12.75" hidden="false" customHeight="true" outlineLevel="0" collapsed="false">
      <c r="A117" s="55" t="n">
        <f aca="false">MAX($A$1:$A116)+1</f>
        <v>115</v>
      </c>
      <c r="B117" s="56" t="str">
        <f aca="false">IF(ISERROR(B116),IF(ISERROR(B115),IF(ISERROR(B114),"BLANK",B114),B115),B116)</f>
        <v>Claire Attridge</v>
      </c>
      <c r="C117" s="56" t="str">
        <f aca="false">IF(ISERROR(C116),IF(ISERROR(C115),IF(ISERROR(C114),"BLANK",C114),C115),C116)</f>
        <v>Kieran Cox</v>
      </c>
      <c r="D117" s="56" t="str">
        <f aca="false">IF(ISERROR(D116),IF(ISERROR(D115),IF(ISERROR(D114),"BLANK",D114),D115),D116)</f>
        <v>KCCA19</v>
      </c>
      <c r="E117" s="55" t="str">
        <f aca="false">IF(ISERROR(VLOOKUP($D117,SITES!$A:$E,2,FALSE())),"",VLOOKUP($D117,SITES!$A:$E,2,FALSE()))</f>
        <v>Wizard Islet North</v>
      </c>
      <c r="F117" s="57" t="n">
        <f aca="false">IF(ISERROR(VLOOKUP($D117,SITES!$A:$E,3,FALSE())),"",VLOOKUP($D117,SITES!$A:$E,3,FALSE()))</f>
        <v>48.85916</v>
      </c>
      <c r="G117" s="58" t="n">
        <f aca="false">IF(ISERROR(VLOOKUP($D117,SITES!$A:$E,4,FALSE())),"",VLOOKUP($D117,SITES!$A:$E,4,FALSE()))</f>
        <v>-125.15908</v>
      </c>
      <c r="H117" s="62" t="str">
        <f aca="false">IF(ISERROR(H116),IF(ISERROR(H115),IF(ISERROR(H114),"BLANK",H114),H115),H116)</f>
        <v>08/06/2023</v>
      </c>
      <c r="I117" s="56" t="n">
        <f aca="false">IF(ISERROR(I116),IF(ISERROR(I115),IF(ISERROR(I114),"BLANK",I114),I115),I116)</f>
        <v>1</v>
      </c>
      <c r="J117" s="56" t="n">
        <f aca="false">IF(ISERROR(J116),IF(ISERROR(J115),IF(ISERROR(J114),"BLANK",J114),J115),J116)</f>
        <v>210</v>
      </c>
      <c r="K117" s="59" t="n">
        <f aca="false">IF(ISERROR(K116),IF(ISERROR(K115),IF(ISERROR(K114),"BLANK",K114),K115),K116)</f>
        <v>0.4375</v>
      </c>
      <c r="L117" s="56" t="str">
        <f aca="false">IF(ISERROR(L116),IF(ISERROR(L115),IF(ISERROR(L114),"BLANK",L114),L115),L116)</f>
        <v>KDC</v>
      </c>
      <c r="M117" s="56" t="n">
        <f aca="false">IF(ISERROR(M116),IF(ISERROR(M115),IF(ISERROR(M114),"BLANK",M114),M115),M116)</f>
        <v>5.5</v>
      </c>
      <c r="N117" s="56" t="n">
        <f aca="false">IF(ISERROR(N116),IF(ISERROR(N115),IF(ISERROR(N114),"BLANK",N114),N115),N116)</f>
        <v>2</v>
      </c>
      <c r="O117" s="56" t="n">
        <f aca="false">IF(ISERROR(O116),IF(ISERROR(O115),IF(ISERROR(O114),"BLANK",O114),O115),O116)</f>
        <v>1</v>
      </c>
      <c r="P117" s="56" t="s">
        <v>172</v>
      </c>
      <c r="Q117" s="55" t="str">
        <f aca="false">IF($N117=1,IF(ISERROR(VLOOKUP($P117,M1!$A:$C,Q$2,FALSE())),"NOT PRESENT",VLOOKUP($P117,M1!$A:$C,Q$2,FALSE())),IF($N117=2,IF(ISERROR(VLOOKUP(DATA!$P117,M2!$A:$C,Q$2,FALSE())),"NOT PRESENT",VLOOKUP(DATA!$P117,M2!$A:$C,Q$2,FALSE())),IF($N117=0,IF(ISERROR(VLOOKUP($P117,M1!$A:$C,Q$2,FALSE())),IF(ISERROR(VLOOKUP(DATA!$P117,M2!$A:$C,Q$2,FALSE())),"NOT PRESENT",VLOOKUP(DATA!$P117,M2!$A:$C,Q$2,FALSE())),VLOOKUP($P117,M1!$A:$C,Q$2,FALSE())),"SPECIFY METHOD")))</f>
        <v>Ceratostoma foliatum</v>
      </c>
      <c r="R117" s="55" t="str">
        <f aca="false">IF($N117=1,IF(ISERROR(VLOOKUP($P117,M1!$A:$C,R$2,FALSE())),"NOT PRESENT",VLOOKUP($P117,M1!$A:$C,R$2,FALSE())),IF($N117=2,IF(ISERROR(VLOOKUP(DATA!$P117,M2!$A:$C,R$2,FALSE())),"NOT PRESENT",VLOOKUP(DATA!$P117,M2!$A:$C,R$2,FALSE())),IF($N117=0,IF(ISERROR(VLOOKUP($P117,M1!$A:$C,R$2,FALSE())),IF(ISERROR(VLOOKUP(DATA!$P117,M2!$A:$C,R$2,FALSE())),"NOT PRESENT",VLOOKUP(DATA!$P117,M2!$A:$C,R$2,FALSE())),VLOOKUP($P117,M1!$A:$C,R$2,FALSE())),"SPECIFY METHOD")))</f>
        <v>Leafy hornmouth</v>
      </c>
      <c r="S117" s="60" t="n">
        <f aca="false">SUM(T117:AV117)</f>
        <v>1</v>
      </c>
      <c r="T117" s="56" t="n">
        <v>1</v>
      </c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</row>
    <row r="118" s="61" customFormat="true" ht="12.75" hidden="false" customHeight="true" outlineLevel="0" collapsed="false">
      <c r="A118" s="55" t="n">
        <f aca="false">MAX($A$1:$A117)+1</f>
        <v>116</v>
      </c>
      <c r="B118" s="56" t="str">
        <f aca="false">IF(ISERROR(B117),IF(ISERROR(B116),IF(ISERROR(B115),"BLANK",B115),B116),B117)</f>
        <v>Claire Attridge</v>
      </c>
      <c r="C118" s="56" t="str">
        <f aca="false">IF(ISERROR(C117),IF(ISERROR(C116),IF(ISERROR(C115),"BLANK",C115),C116),C117)</f>
        <v>Kieran Cox</v>
      </c>
      <c r="D118" s="56" t="str">
        <f aca="false">IF(ISERROR(D117),IF(ISERROR(D116),IF(ISERROR(D115),"BLANK",D115),D116),D117)</f>
        <v>KCCA19</v>
      </c>
      <c r="E118" s="55" t="str">
        <f aca="false">IF(ISERROR(VLOOKUP($D118,SITES!$A:$E,2,FALSE())),"",VLOOKUP($D118,SITES!$A:$E,2,FALSE()))</f>
        <v>Wizard Islet North</v>
      </c>
      <c r="F118" s="57" t="n">
        <f aca="false">IF(ISERROR(VLOOKUP($D118,SITES!$A:$E,3,FALSE())),"",VLOOKUP($D118,SITES!$A:$E,3,FALSE()))</f>
        <v>48.85916</v>
      </c>
      <c r="G118" s="58" t="n">
        <f aca="false">IF(ISERROR(VLOOKUP($D118,SITES!$A:$E,4,FALSE())),"",VLOOKUP($D118,SITES!$A:$E,4,FALSE()))</f>
        <v>-125.15908</v>
      </c>
      <c r="H118" s="62" t="str">
        <f aca="false">IF(ISERROR(H117),IF(ISERROR(H116),IF(ISERROR(H115),"BLANK",H115),H116),H117)</f>
        <v>08/06/2023</v>
      </c>
      <c r="I118" s="56" t="n">
        <f aca="false">IF(ISERROR(I117),IF(ISERROR(I116),IF(ISERROR(I115),"BLANK",I115),I116),I117)</f>
        <v>1</v>
      </c>
      <c r="J118" s="56" t="n">
        <f aca="false">IF(ISERROR(J117),IF(ISERROR(J116),IF(ISERROR(J115),"BLANK",J115),J116),J117)</f>
        <v>210</v>
      </c>
      <c r="K118" s="59" t="n">
        <f aca="false">IF(ISERROR(K117),IF(ISERROR(K116),IF(ISERROR(K115),"BLANK",K115),K116),K117)</f>
        <v>0.4375</v>
      </c>
      <c r="L118" s="56" t="str">
        <f aca="false">IF(ISERROR(L117),IF(ISERROR(L116),IF(ISERROR(L115),"BLANK",L115),L116),L117)</f>
        <v>KDC</v>
      </c>
      <c r="M118" s="56" t="n">
        <f aca="false">IF(ISERROR(M117),IF(ISERROR(M116),IF(ISERROR(M115),"BLANK",M115),M116),M117)</f>
        <v>5.5</v>
      </c>
      <c r="N118" s="56" t="n">
        <f aca="false">IF(ISERROR(N117),IF(ISERROR(N116),IF(ISERROR(N115),"BLANK",N115),N116),N117)</f>
        <v>2</v>
      </c>
      <c r="O118" s="56" t="n">
        <f aca="false">IF(ISERROR(O117),IF(ISERROR(O116),IF(ISERROR(O115),"BLANK",O115),O116),O117)</f>
        <v>1</v>
      </c>
      <c r="P118" s="56" t="s">
        <v>177</v>
      </c>
      <c r="Q118" s="55" t="str">
        <f aca="false">IF($N118=1,IF(ISERROR(VLOOKUP($P118,M1!$A:$C,Q$2,FALSE())),"NOT PRESENT",VLOOKUP($P118,M1!$A:$C,Q$2,FALSE())),IF($N118=2,IF(ISERROR(VLOOKUP(DATA!$P118,M2!$A:$C,Q$2,FALSE())),"NOT PRESENT",VLOOKUP(DATA!$P118,M2!$A:$C,Q$2,FALSE())),IF($N118=0,IF(ISERROR(VLOOKUP($P118,M1!$A:$C,Q$2,FALSE())),IF(ISERROR(VLOOKUP(DATA!$P118,M2!$A:$C,Q$2,FALSE())),"NOT PRESENT",VLOOKUP(DATA!$P118,M2!$A:$C,Q$2,FALSE())),VLOOKUP($P118,M1!$A:$C,Q$2,FALSE())),"SPECIFY METHOD")))</f>
        <v>Jordania zonope</v>
      </c>
      <c r="R118" s="55" t="str">
        <f aca="false">IF($N118=1,IF(ISERROR(VLOOKUP($P118,M1!$A:$C,R$2,FALSE())),"NOT PRESENT",VLOOKUP($P118,M1!$A:$C,R$2,FALSE())),IF($N118=2,IF(ISERROR(VLOOKUP(DATA!$P118,M2!$A:$C,R$2,FALSE())),"NOT PRESENT",VLOOKUP(DATA!$P118,M2!$A:$C,R$2,FALSE())),IF($N118=0,IF(ISERROR(VLOOKUP($P118,M1!$A:$C,R$2,FALSE())),IF(ISERROR(VLOOKUP(DATA!$P118,M2!$A:$C,R$2,FALSE())),"NOT PRESENT",VLOOKUP(DATA!$P118,M2!$A:$C,R$2,FALSE())),VLOOKUP($P118,M1!$A:$C,R$2,FALSE())),"SPECIFY METHOD")))</f>
        <v>Longfin sculpin</v>
      </c>
      <c r="S118" s="60" t="n">
        <f aca="false">SUM(T118:AV118)</f>
        <v>2</v>
      </c>
      <c r="T118" s="56" t="n">
        <v>0</v>
      </c>
      <c r="U118" s="56"/>
      <c r="V118" s="56" t="n">
        <v>2</v>
      </c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</row>
    <row r="119" s="61" customFormat="true" ht="12.75" hidden="false" customHeight="true" outlineLevel="0" collapsed="false">
      <c r="A119" s="55" t="n">
        <f aca="false">MAX($A$1:$A118)+1</f>
        <v>117</v>
      </c>
      <c r="B119" s="56" t="str">
        <f aca="false">IF(ISERROR(B118),IF(ISERROR(B117),IF(ISERROR(B116),"BLANK",B116),B117),B118)</f>
        <v>Claire Attridge</v>
      </c>
      <c r="C119" s="56" t="str">
        <f aca="false">IF(ISERROR(C118),IF(ISERROR(C117),IF(ISERROR(C116),"BLANK",C116),C117),C118)</f>
        <v>Kieran Cox</v>
      </c>
      <c r="D119" s="56" t="str">
        <f aca="false">IF(ISERROR(D118),IF(ISERROR(D117),IF(ISERROR(D116),"BLANK",D116),D117),D118)</f>
        <v>KCCA19</v>
      </c>
      <c r="E119" s="55" t="str">
        <f aca="false">IF(ISERROR(VLOOKUP($D119,SITES!$A:$E,2,FALSE())),"",VLOOKUP($D119,SITES!$A:$E,2,FALSE()))</f>
        <v>Wizard Islet North</v>
      </c>
      <c r="F119" s="57" t="n">
        <f aca="false">IF(ISERROR(VLOOKUP($D119,SITES!$A:$E,3,FALSE())),"",VLOOKUP($D119,SITES!$A:$E,3,FALSE()))</f>
        <v>48.85916</v>
      </c>
      <c r="G119" s="58" t="n">
        <f aca="false">IF(ISERROR(VLOOKUP($D119,SITES!$A:$E,4,FALSE())),"",VLOOKUP($D119,SITES!$A:$E,4,FALSE()))</f>
        <v>-125.15908</v>
      </c>
      <c r="H119" s="62" t="str">
        <f aca="false">IF(ISERROR(H118),IF(ISERROR(H117),IF(ISERROR(H116),"BLANK",H116),H117),H118)</f>
        <v>08/06/2023</v>
      </c>
      <c r="I119" s="56" t="n">
        <f aca="false">IF(ISERROR(I118),IF(ISERROR(I117),IF(ISERROR(I116),"BLANK",I116),I117),I118)</f>
        <v>1</v>
      </c>
      <c r="J119" s="56" t="n">
        <f aca="false">IF(ISERROR(J118),IF(ISERROR(J117),IF(ISERROR(J116),"BLANK",J116),J117),J118)</f>
        <v>210</v>
      </c>
      <c r="K119" s="59" t="n">
        <f aca="false">IF(ISERROR(K118),IF(ISERROR(K117),IF(ISERROR(K116),"BLANK",K116),K117),K118)</f>
        <v>0.4375</v>
      </c>
      <c r="L119" s="56" t="str">
        <f aca="false">IF(ISERROR(L118),IF(ISERROR(L117),IF(ISERROR(L116),"BLANK",L116),L117),L118)</f>
        <v>KDC</v>
      </c>
      <c r="M119" s="56" t="n">
        <f aca="false">IF(ISERROR(M118),IF(ISERROR(M117),IF(ISERROR(M116),"BLANK",M116),M117),M118)</f>
        <v>5.5</v>
      </c>
      <c r="N119" s="56" t="n">
        <f aca="false">IF(ISERROR(N118),IF(ISERROR(N117),IF(ISERROR(N116),"BLANK",N116),N117),N118)</f>
        <v>2</v>
      </c>
      <c r="O119" s="56" t="n">
        <f aca="false">IF(ISERROR(O118),IF(ISERROR(O117),IF(ISERROR(O116),"BLANK",O116),O117),O118)</f>
        <v>1</v>
      </c>
      <c r="P119" s="56" t="s">
        <v>174</v>
      </c>
      <c r="Q119" s="55" t="str">
        <f aca="false">IF($N119=1,IF(ISERROR(VLOOKUP($P119,M1!$A:$C,Q$2,FALSE())),"NOT PRESENT",VLOOKUP($P119,M1!$A:$C,Q$2,FALSE())),IF($N119=2,IF(ISERROR(VLOOKUP(DATA!$P119,M2!$A:$C,Q$2,FALSE())),"NOT PRESENT",VLOOKUP(DATA!$P119,M2!$A:$C,Q$2,FALSE())),IF($N119=0,IF(ISERROR(VLOOKUP($P119,M1!$A:$C,Q$2,FALSE())),IF(ISERROR(VLOOKUP(DATA!$P119,M2!$A:$C,Q$2,FALSE())),"NOT PRESENT",VLOOKUP(DATA!$P119,M2!$A:$C,Q$2,FALSE())),VLOOKUP($P119,M1!$A:$C,Q$2,FALSE())),"SPECIFY METHOD")))</f>
        <v>Hermissenda crassicornis</v>
      </c>
      <c r="R119" s="55" t="str">
        <f aca="false">IF($N119=1,IF(ISERROR(VLOOKUP($P119,M1!$A:$C,R$2,FALSE())),"NOT PRESENT",VLOOKUP($P119,M1!$A:$C,R$2,FALSE())),IF($N119=2,IF(ISERROR(VLOOKUP(DATA!$P119,M2!$A:$C,R$2,FALSE())),"NOT PRESENT",VLOOKUP(DATA!$P119,M2!$A:$C,R$2,FALSE())),IF($N119=0,IF(ISERROR(VLOOKUP($P119,M1!$A:$C,R$2,FALSE())),IF(ISERROR(VLOOKUP(DATA!$P119,M2!$A:$C,R$2,FALSE())),"NOT PRESENT",VLOOKUP(DATA!$P119,M2!$A:$C,R$2,FALSE())),VLOOKUP($P119,M1!$A:$C,R$2,FALSE())),"SPECIFY METHOD")))</f>
        <v>Opalescent nudibranch</v>
      </c>
      <c r="S119" s="60" t="n">
        <f aca="false">SUM(T119:AV119)</f>
        <v>3</v>
      </c>
      <c r="T119" s="56" t="n">
        <v>3</v>
      </c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</row>
    <row r="120" s="61" customFormat="true" ht="12.75" hidden="false" customHeight="true" outlineLevel="0" collapsed="false">
      <c r="A120" s="55" t="n">
        <f aca="false">MAX($A$1:$A119)+1</f>
        <v>118</v>
      </c>
      <c r="B120" s="56" t="str">
        <f aca="false">IF(ISERROR(B119),IF(ISERROR(B118),IF(ISERROR(B117),"BLANK",B117),B118),B119)</f>
        <v>Claire Attridge</v>
      </c>
      <c r="C120" s="56" t="str">
        <f aca="false">IF(ISERROR(C119),IF(ISERROR(C118),IF(ISERROR(C117),"BLANK",C117),C118),C119)</f>
        <v>Kieran Cox</v>
      </c>
      <c r="D120" s="56" t="str">
        <f aca="false">IF(ISERROR(D119),IF(ISERROR(D118),IF(ISERROR(D117),"BLANK",D117),D118),D119)</f>
        <v>KCCA19</v>
      </c>
      <c r="E120" s="55" t="str">
        <f aca="false">IF(ISERROR(VLOOKUP($D120,SITES!$A:$E,2,FALSE())),"",VLOOKUP($D120,SITES!$A:$E,2,FALSE()))</f>
        <v>Wizard Islet North</v>
      </c>
      <c r="F120" s="57" t="n">
        <f aca="false">IF(ISERROR(VLOOKUP($D120,SITES!$A:$E,3,FALSE())),"",VLOOKUP($D120,SITES!$A:$E,3,FALSE()))</f>
        <v>48.85916</v>
      </c>
      <c r="G120" s="58" t="n">
        <f aca="false">IF(ISERROR(VLOOKUP($D120,SITES!$A:$E,4,FALSE())),"",VLOOKUP($D120,SITES!$A:$E,4,FALSE()))</f>
        <v>-125.15908</v>
      </c>
      <c r="H120" s="62" t="str">
        <f aca="false">IF(ISERROR(H119),IF(ISERROR(H118),IF(ISERROR(H117),"BLANK",H117),H118),H119)</f>
        <v>08/06/2023</v>
      </c>
      <c r="I120" s="56" t="n">
        <f aca="false">IF(ISERROR(I119),IF(ISERROR(I118),IF(ISERROR(I117),"BLANK",I117),I118),I119)</f>
        <v>1</v>
      </c>
      <c r="J120" s="56" t="n">
        <f aca="false">IF(ISERROR(J119),IF(ISERROR(J118),IF(ISERROR(J117),"BLANK",J117),J118),J119)</f>
        <v>210</v>
      </c>
      <c r="K120" s="59" t="n">
        <f aca="false">IF(ISERROR(K119),IF(ISERROR(K118),IF(ISERROR(K117),"BLANK",K117),K118),K119)</f>
        <v>0.4375</v>
      </c>
      <c r="L120" s="56" t="str">
        <f aca="false">IF(ISERROR(L119),IF(ISERROR(L118),IF(ISERROR(L117),"BLANK",L117),L118),L119)</f>
        <v>KDC</v>
      </c>
      <c r="M120" s="56" t="n">
        <f aca="false">IF(ISERROR(M119),IF(ISERROR(M118),IF(ISERROR(M117),"BLANK",M117),M118),M119)</f>
        <v>5.5</v>
      </c>
      <c r="N120" s="56" t="n">
        <f aca="false">IF(ISERROR(N119),IF(ISERROR(N118),IF(ISERROR(N117),"BLANK",N117),N118),N119)</f>
        <v>2</v>
      </c>
      <c r="O120" s="56" t="n">
        <f aca="false">IF(ISERROR(O119),IF(ISERROR(O118),IF(ISERROR(O117),"BLANK",O117),O118),O119)</f>
        <v>1</v>
      </c>
      <c r="P120" s="56" t="s">
        <v>141</v>
      </c>
      <c r="Q120" s="55" t="str">
        <f aca="false">IF($N120=1,IF(ISERROR(VLOOKUP($P120,M1!$A:$C,Q$2,FALSE())),"NOT PRESENT",VLOOKUP($P120,M1!$A:$C,Q$2,FALSE())),IF($N120=2,IF(ISERROR(VLOOKUP(DATA!$P120,M2!$A:$C,Q$2,FALSE())),"NOT PRESENT",VLOOKUP(DATA!$P120,M2!$A:$C,Q$2,FALSE())),IF($N120=0,IF(ISERROR(VLOOKUP($P120,M1!$A:$C,Q$2,FALSE())),IF(ISERROR(VLOOKUP(DATA!$P120,M2!$A:$C,Q$2,FALSE())),"NOT PRESENT",VLOOKUP(DATA!$P120,M2!$A:$C,Q$2,FALSE())),VLOOKUP($P120,M1!$A:$C,Q$2,FALSE())),"SPECIFY METHOD")))</f>
        <v>Rhinogobiops nicholsii</v>
      </c>
      <c r="R120" s="55" t="str">
        <f aca="false">IF($N120=1,IF(ISERROR(VLOOKUP($P120,M1!$A:$C,R$2,FALSE())),"NOT PRESENT",VLOOKUP($P120,M1!$A:$C,R$2,FALSE())),IF($N120=2,IF(ISERROR(VLOOKUP(DATA!$P120,M2!$A:$C,R$2,FALSE())),"NOT PRESENT",VLOOKUP(DATA!$P120,M2!$A:$C,R$2,FALSE())),IF($N120=0,IF(ISERROR(VLOOKUP($P120,M1!$A:$C,R$2,FALSE())),IF(ISERROR(VLOOKUP(DATA!$P120,M2!$A:$C,R$2,FALSE())),"NOT PRESENT",VLOOKUP(DATA!$P120,M2!$A:$C,R$2,FALSE())),VLOOKUP($P120,M1!$A:$C,R$2,FALSE())),"SPECIFY METHOD")))</f>
        <v>Blackeye goby</v>
      </c>
      <c r="S120" s="60" t="n">
        <f aca="false">SUM(T120:AV120)</f>
        <v>21</v>
      </c>
      <c r="T120" s="56" t="n">
        <v>0</v>
      </c>
      <c r="U120" s="56"/>
      <c r="V120" s="56" t="n">
        <v>3</v>
      </c>
      <c r="W120" s="56" t="n">
        <v>6</v>
      </c>
      <c r="X120" s="56" t="n">
        <v>3</v>
      </c>
      <c r="Y120" s="56" t="n">
        <v>6</v>
      </c>
      <c r="Z120" s="56" t="n">
        <v>3</v>
      </c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</row>
    <row r="121" s="61" customFormat="true" ht="12.75" hidden="false" customHeight="true" outlineLevel="0" collapsed="false">
      <c r="A121" s="55" t="n">
        <f aca="false">MAX($A$1:$A120)+1</f>
        <v>119</v>
      </c>
      <c r="B121" s="56" t="str">
        <f aca="false">IF(ISERROR(B120),IF(ISERROR(B119),IF(ISERROR(B118),"BLANK",B118),B119),B120)</f>
        <v>Claire Attridge</v>
      </c>
      <c r="C121" s="56" t="str">
        <f aca="false">IF(ISERROR(C120),IF(ISERROR(C119),IF(ISERROR(C118),"BLANK",C118),C119),C120)</f>
        <v>Kieran Cox</v>
      </c>
      <c r="D121" s="56" t="str">
        <f aca="false">IF(ISERROR(D120),IF(ISERROR(D119),IF(ISERROR(D118),"BLANK",D118),D119),D120)</f>
        <v>KCCA19</v>
      </c>
      <c r="E121" s="55" t="str">
        <f aca="false">IF(ISERROR(VLOOKUP($D121,SITES!$A:$E,2,FALSE())),"",VLOOKUP($D121,SITES!$A:$E,2,FALSE()))</f>
        <v>Wizard Islet North</v>
      </c>
      <c r="F121" s="57" t="n">
        <f aca="false">IF(ISERROR(VLOOKUP($D121,SITES!$A:$E,3,FALSE())),"",VLOOKUP($D121,SITES!$A:$E,3,FALSE()))</f>
        <v>48.85916</v>
      </c>
      <c r="G121" s="58" t="n">
        <f aca="false">IF(ISERROR(VLOOKUP($D121,SITES!$A:$E,4,FALSE())),"",VLOOKUP($D121,SITES!$A:$E,4,FALSE()))</f>
        <v>-125.15908</v>
      </c>
      <c r="H121" s="62" t="str">
        <f aca="false">IF(ISERROR(H120),IF(ISERROR(H119),IF(ISERROR(H118),"BLANK",H118),H119),H120)</f>
        <v>08/06/2023</v>
      </c>
      <c r="I121" s="56" t="n">
        <f aca="false">IF(ISERROR(I120),IF(ISERROR(I119),IF(ISERROR(I118),"BLANK",I118),I119),I120)</f>
        <v>1</v>
      </c>
      <c r="J121" s="56" t="n">
        <f aca="false">IF(ISERROR(J120),IF(ISERROR(J119),IF(ISERROR(J118),"BLANK",J118),J119),J120)</f>
        <v>210</v>
      </c>
      <c r="K121" s="59" t="n">
        <f aca="false">IF(ISERROR(K120),IF(ISERROR(K119),IF(ISERROR(K118),"BLANK",K118),K119),K120)</f>
        <v>0.4375</v>
      </c>
      <c r="L121" s="56" t="str">
        <f aca="false">IF(ISERROR(L120),IF(ISERROR(L119),IF(ISERROR(L118),"BLANK",L118),L119),L120)</f>
        <v>KDC</v>
      </c>
      <c r="M121" s="56" t="n">
        <f aca="false">IF(ISERROR(M120),IF(ISERROR(M119),IF(ISERROR(M118),"BLANK",M118),M119),M120)</f>
        <v>5.5</v>
      </c>
      <c r="N121" s="56" t="n">
        <f aca="false">IF(ISERROR(N120),IF(ISERROR(N119),IF(ISERROR(N118),"BLANK",N118),N119),N120)</f>
        <v>2</v>
      </c>
      <c r="O121" s="56" t="n">
        <f aca="false">IF(ISERROR(O120),IF(ISERROR(O119),IF(ISERROR(O118),"BLANK",O118),O119),O120)</f>
        <v>1</v>
      </c>
      <c r="P121" s="56" t="s">
        <v>193</v>
      </c>
      <c r="Q121" s="55" t="str">
        <f aca="false">IF($N121=1,IF(ISERROR(VLOOKUP($P121,M1!$A:$C,Q$2,FALSE())),"NOT PRESENT",VLOOKUP($P121,M1!$A:$C,Q$2,FALSE())),IF($N121=2,IF(ISERROR(VLOOKUP(DATA!$P121,M2!$A:$C,Q$2,FALSE())),"NOT PRESENT",VLOOKUP(DATA!$P121,M2!$A:$C,Q$2,FALSE())),IF($N121=0,IF(ISERROR(VLOOKUP($P121,M1!$A:$C,Q$2,FALSE())),IF(ISERROR(VLOOKUP(DATA!$P121,M2!$A:$C,Q$2,FALSE())),"NOT PRESENT",VLOOKUP(DATA!$P121,M2!$A:$C,Q$2,FALSE())),VLOOKUP($P121,M1!$A:$C,Q$2,FALSE())),"SPECIFY METHOD")))</f>
        <v>Diodora aspera</v>
      </c>
      <c r="R121" s="55" t="str">
        <f aca="false">IF($N121=1,IF(ISERROR(VLOOKUP($P121,M1!$A:$C,R$2,FALSE())),"NOT PRESENT",VLOOKUP($P121,M1!$A:$C,R$2,FALSE())),IF($N121=2,IF(ISERROR(VLOOKUP(DATA!$P121,M2!$A:$C,R$2,FALSE())),"NOT PRESENT",VLOOKUP(DATA!$P121,M2!$A:$C,R$2,FALSE())),IF($N121=0,IF(ISERROR(VLOOKUP($P121,M1!$A:$C,R$2,FALSE())),IF(ISERROR(VLOOKUP(DATA!$P121,M2!$A:$C,R$2,FALSE())),"NOT PRESENT",VLOOKUP(DATA!$P121,M2!$A:$C,R$2,FALSE())),VLOOKUP($P121,M1!$A:$C,R$2,FALSE())),"SPECIFY METHOD")))</f>
        <v>Rough Keyhold Limpet</v>
      </c>
      <c r="S121" s="60" t="n">
        <f aca="false">SUM(T121:AV121)</f>
        <v>2</v>
      </c>
      <c r="T121" s="56" t="n">
        <v>2</v>
      </c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</row>
    <row r="122" s="61" customFormat="true" ht="12.75" hidden="false" customHeight="true" outlineLevel="0" collapsed="false">
      <c r="A122" s="55" t="n">
        <f aca="false">MAX($A$1:$A121)+1</f>
        <v>120</v>
      </c>
      <c r="B122" s="56" t="str">
        <f aca="false">IF(ISERROR(B121),IF(ISERROR(B120),IF(ISERROR(B119),"BLANK",B119),B120),B121)</f>
        <v>Claire Attridge</v>
      </c>
      <c r="C122" s="56" t="str">
        <f aca="false">IF(ISERROR(C121),IF(ISERROR(C120),IF(ISERROR(C119),"BLANK",C119),C120),C121)</f>
        <v>Kieran Cox</v>
      </c>
      <c r="D122" s="56" t="str">
        <f aca="false">IF(ISERROR(D121),IF(ISERROR(D120),IF(ISERROR(D119),"BLANK",D119),D120),D121)</f>
        <v>KCCA19</v>
      </c>
      <c r="E122" s="55" t="str">
        <f aca="false">IF(ISERROR(VLOOKUP($D122,SITES!$A:$E,2,FALSE())),"",VLOOKUP($D122,SITES!$A:$E,2,FALSE()))</f>
        <v>Wizard Islet North</v>
      </c>
      <c r="F122" s="57" t="n">
        <f aca="false">IF(ISERROR(VLOOKUP($D122,SITES!$A:$E,3,FALSE())),"",VLOOKUP($D122,SITES!$A:$E,3,FALSE()))</f>
        <v>48.85916</v>
      </c>
      <c r="G122" s="58" t="n">
        <f aca="false">IF(ISERROR(VLOOKUP($D122,SITES!$A:$E,4,FALSE())),"",VLOOKUP($D122,SITES!$A:$E,4,FALSE()))</f>
        <v>-125.15908</v>
      </c>
      <c r="H122" s="62" t="str">
        <f aca="false">IF(ISERROR(H121),IF(ISERROR(H120),IF(ISERROR(H119),"BLANK",H119),H120),H121)</f>
        <v>08/06/2023</v>
      </c>
      <c r="I122" s="56" t="n">
        <f aca="false">IF(ISERROR(I121),IF(ISERROR(I120),IF(ISERROR(I119),"BLANK",I119),I120),I121)</f>
        <v>1</v>
      </c>
      <c r="J122" s="56" t="n">
        <f aca="false">IF(ISERROR(J121),IF(ISERROR(J120),IF(ISERROR(J119),"BLANK",J119),J120),J121)</f>
        <v>210</v>
      </c>
      <c r="K122" s="59" t="n">
        <f aca="false">IF(ISERROR(K121),IF(ISERROR(K120),IF(ISERROR(K119),"BLANK",K119),K120),K121)</f>
        <v>0.4375</v>
      </c>
      <c r="L122" s="56" t="str">
        <f aca="false">IF(ISERROR(L121),IF(ISERROR(L120),IF(ISERROR(L119),"BLANK",L119),L120),L121)</f>
        <v>KDC</v>
      </c>
      <c r="M122" s="56" t="n">
        <f aca="false">IF(ISERROR(M121),IF(ISERROR(M120),IF(ISERROR(M119),"BLANK",M119),M120),M121)</f>
        <v>5.5</v>
      </c>
      <c r="N122" s="56" t="n">
        <f aca="false">IF(ISERROR(N121),IF(ISERROR(N120),IF(ISERROR(N119),"BLANK",N119),N120),N121)</f>
        <v>2</v>
      </c>
      <c r="O122" s="56" t="n">
        <f aca="false">IF(ISERROR(O121),IF(ISERROR(O120),IF(ISERROR(O119),"BLANK",O119),O120),O121)</f>
        <v>1</v>
      </c>
      <c r="P122" s="56" t="s">
        <v>173</v>
      </c>
      <c r="Q122" s="55" t="str">
        <f aca="false">IF($N122=1,IF(ISERROR(VLOOKUP($P122,M1!$A:$C,Q$2,FALSE())),"NOT PRESENT",VLOOKUP($P122,M1!$A:$C,Q$2,FALSE())),IF($N122=2,IF(ISERROR(VLOOKUP(DATA!$P122,M2!$A:$C,Q$2,FALSE())),"NOT PRESENT",VLOOKUP(DATA!$P122,M2!$A:$C,Q$2,FALSE())),IF($N122=0,IF(ISERROR(VLOOKUP($P122,M1!$A:$C,Q$2,FALSE())),IF(ISERROR(VLOOKUP(DATA!$P122,M2!$A:$C,Q$2,FALSE())),"NOT PRESENT",VLOOKUP(DATA!$P122,M2!$A:$C,Q$2,FALSE())),VLOOKUP($P122,M1!$A:$C,Q$2,FALSE())),"SPECIFY METHOD")))</f>
        <v>Haliotis kamtschatkana</v>
      </c>
      <c r="R122" s="55" t="str">
        <f aca="false">IF($N122=1,IF(ISERROR(VLOOKUP($P122,M1!$A:$C,R$2,FALSE())),"NOT PRESENT",VLOOKUP($P122,M1!$A:$C,R$2,FALSE())),IF($N122=2,IF(ISERROR(VLOOKUP(DATA!$P122,M2!$A:$C,R$2,FALSE())),"NOT PRESENT",VLOOKUP(DATA!$P122,M2!$A:$C,R$2,FALSE())),IF($N122=0,IF(ISERROR(VLOOKUP($P122,M1!$A:$C,R$2,FALSE())),IF(ISERROR(VLOOKUP(DATA!$P122,M2!$A:$C,R$2,FALSE())),"NOT PRESENT",VLOOKUP(DATA!$P122,M2!$A:$C,R$2,FALSE())),VLOOKUP($P122,M1!$A:$C,R$2,FALSE())),"SPECIFY METHOD")))</f>
        <v>Pinto abalone</v>
      </c>
      <c r="S122" s="60" t="n">
        <f aca="false">SUM(T122:AV122)</f>
        <v>3</v>
      </c>
      <c r="T122" s="56" t="n">
        <v>0</v>
      </c>
      <c r="U122" s="56"/>
      <c r="V122" s="56" t="n">
        <v>2</v>
      </c>
      <c r="W122" s="56" t="n">
        <v>1</v>
      </c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</row>
    <row r="123" s="61" customFormat="true" ht="12.75" hidden="false" customHeight="true" outlineLevel="0" collapsed="false">
      <c r="A123" s="55" t="n">
        <f aca="false">MAX($A$1:$A122)+1</f>
        <v>121</v>
      </c>
      <c r="B123" s="56" t="str">
        <f aca="false">IF(ISERROR(B122),IF(ISERROR(B121),IF(ISERROR(B120),"BLANK",B120),B121),B122)</f>
        <v>Claire Attridge</v>
      </c>
      <c r="C123" s="56" t="str">
        <f aca="false">IF(ISERROR(C122),IF(ISERROR(C121),IF(ISERROR(C120),"BLANK",C120),C121),C122)</f>
        <v>Kieran Cox</v>
      </c>
      <c r="D123" s="56" t="str">
        <f aca="false">IF(ISERROR(D122),IF(ISERROR(D121),IF(ISERROR(D120),"BLANK",D120),D121),D122)</f>
        <v>KCCA19</v>
      </c>
      <c r="E123" s="55" t="str">
        <f aca="false">IF(ISERROR(VLOOKUP($D123,SITES!$A:$E,2,FALSE())),"",VLOOKUP($D123,SITES!$A:$E,2,FALSE()))</f>
        <v>Wizard Islet North</v>
      </c>
      <c r="F123" s="57" t="n">
        <f aca="false">IF(ISERROR(VLOOKUP($D123,SITES!$A:$E,3,FALSE())),"",VLOOKUP($D123,SITES!$A:$E,3,FALSE()))</f>
        <v>48.85916</v>
      </c>
      <c r="G123" s="58" t="n">
        <f aca="false">IF(ISERROR(VLOOKUP($D123,SITES!$A:$E,4,FALSE())),"",VLOOKUP($D123,SITES!$A:$E,4,FALSE()))</f>
        <v>-125.15908</v>
      </c>
      <c r="H123" s="62" t="str">
        <f aca="false">IF(ISERROR(H122),IF(ISERROR(H121),IF(ISERROR(H120),"BLANK",H120),H121),H122)</f>
        <v>08/06/2023</v>
      </c>
      <c r="I123" s="56" t="n">
        <f aca="false">IF(ISERROR(I122),IF(ISERROR(I121),IF(ISERROR(I120),"BLANK",I120),I121),I122)</f>
        <v>1</v>
      </c>
      <c r="J123" s="56" t="n">
        <f aca="false">IF(ISERROR(J122),IF(ISERROR(J121),IF(ISERROR(J120),"BLANK",J120),J121),J122)</f>
        <v>210</v>
      </c>
      <c r="K123" s="59" t="n">
        <f aca="false">IF(ISERROR(K122),IF(ISERROR(K121),IF(ISERROR(K120),"BLANK",K120),K121),K122)</f>
        <v>0.4375</v>
      </c>
      <c r="L123" s="56" t="str">
        <f aca="false">IF(ISERROR(L122),IF(ISERROR(L121),IF(ISERROR(L120),"BLANK",L120),L121),L122)</f>
        <v>KDC</v>
      </c>
      <c r="M123" s="56" t="n">
        <f aca="false">IF(ISERROR(M122),IF(ISERROR(M121),IF(ISERROR(M120),"BLANK",M120),M121),M122)</f>
        <v>5.5</v>
      </c>
      <c r="N123" s="56" t="n">
        <f aca="false">IF(ISERROR(N122),IF(ISERROR(N121),IF(ISERROR(N120),"BLANK",N120),N121),N122)</f>
        <v>2</v>
      </c>
      <c r="O123" s="56" t="n">
        <f aca="false">IF(ISERROR(O122),IF(ISERROR(O121),IF(ISERROR(O120),"BLANK",O120),O121),O122)</f>
        <v>1</v>
      </c>
      <c r="P123" s="56" t="s">
        <v>185</v>
      </c>
      <c r="Q123" s="55" t="str">
        <f aca="false">IF($N123=1,IF(ISERROR(VLOOKUP($P123,M1!$A:$C,Q$2,FALSE())),"NOT PRESENT",VLOOKUP($P123,M1!$A:$C,Q$2,FALSE())),IF($N123=2,IF(ISERROR(VLOOKUP(DATA!$P123,M2!$A:$C,Q$2,FALSE())),"NOT PRESENT",VLOOKUP(DATA!$P123,M2!$A:$C,Q$2,FALSE())),IF($N123=0,IF(ISERROR(VLOOKUP($P123,M1!$A:$C,Q$2,FALSE())),IF(ISERROR(VLOOKUP(DATA!$P123,M2!$A:$C,Q$2,FALSE())),"NOT PRESENT",VLOOKUP(DATA!$P123,M2!$A:$C,Q$2,FALSE())),VLOOKUP($P123,M1!$A:$C,Q$2,FALSE())),"SPECIFY METHOD")))</f>
        <v>Oregonia gracilis</v>
      </c>
      <c r="R123" s="55" t="str">
        <f aca="false">IF($N123=1,IF(ISERROR(VLOOKUP($P123,M1!$A:$C,R$2,FALSE())),"NOT PRESENT",VLOOKUP($P123,M1!$A:$C,R$2,FALSE())),IF($N123=2,IF(ISERROR(VLOOKUP(DATA!$P123,M2!$A:$C,R$2,FALSE())),"NOT PRESENT",VLOOKUP(DATA!$P123,M2!$A:$C,R$2,FALSE())),IF($N123=0,IF(ISERROR(VLOOKUP($P123,M1!$A:$C,R$2,FALSE())),IF(ISERROR(VLOOKUP(DATA!$P123,M2!$A:$C,R$2,FALSE())),"NOT PRESENT",VLOOKUP(DATA!$P123,M2!$A:$C,R$2,FALSE())),VLOOKUP($P123,M1!$A:$C,R$2,FALSE())),"SPECIFY METHOD")))</f>
        <v>Graceful decorator crab</v>
      </c>
      <c r="S123" s="60" t="n">
        <f aca="false">SUM(T123:AV123)</f>
        <v>3</v>
      </c>
      <c r="T123" s="56" t="n">
        <v>3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</row>
    <row r="124" s="61" customFormat="true" ht="12.75" hidden="false" customHeight="true" outlineLevel="0" collapsed="false">
      <c r="A124" s="55" t="n">
        <f aca="false">MAX($A$1:$A123)+1</f>
        <v>122</v>
      </c>
      <c r="B124" s="56" t="str">
        <f aca="false">IF(ISERROR(B123),IF(ISERROR(B122),IF(ISERROR(B121),"BLANK",B121),B122),B123)</f>
        <v>Claire Attridge</v>
      </c>
      <c r="C124" s="56" t="str">
        <f aca="false">IF(ISERROR(C123),IF(ISERROR(C122),IF(ISERROR(C121),"BLANK",C121),C122),C123)</f>
        <v>Kieran Cox</v>
      </c>
      <c r="D124" s="56" t="str">
        <f aca="false">IF(ISERROR(D123),IF(ISERROR(D122),IF(ISERROR(D121),"BLANK",D121),D122),D123)</f>
        <v>KCCA19</v>
      </c>
      <c r="E124" s="55" t="str">
        <f aca="false">IF(ISERROR(VLOOKUP($D124,SITES!$A:$E,2,FALSE())),"",VLOOKUP($D124,SITES!$A:$E,2,FALSE()))</f>
        <v>Wizard Islet North</v>
      </c>
      <c r="F124" s="57" t="n">
        <f aca="false">IF(ISERROR(VLOOKUP($D124,SITES!$A:$E,3,FALSE())),"",VLOOKUP($D124,SITES!$A:$E,3,FALSE()))</f>
        <v>48.85916</v>
      </c>
      <c r="G124" s="58" t="n">
        <f aca="false">IF(ISERROR(VLOOKUP($D124,SITES!$A:$E,4,FALSE())),"",VLOOKUP($D124,SITES!$A:$E,4,FALSE()))</f>
        <v>-125.15908</v>
      </c>
      <c r="H124" s="62" t="str">
        <f aca="false">IF(ISERROR(H123),IF(ISERROR(H122),IF(ISERROR(H121),"BLANK",H121),H122),H123)</f>
        <v>08/06/2023</v>
      </c>
      <c r="I124" s="56" t="n">
        <f aca="false">IF(ISERROR(I123),IF(ISERROR(I122),IF(ISERROR(I121),"BLANK",I121),I122),I123)</f>
        <v>1</v>
      </c>
      <c r="J124" s="56" t="n">
        <f aca="false">IF(ISERROR(J123),IF(ISERROR(J122),IF(ISERROR(J121),"BLANK",J121),J122),J123)</f>
        <v>210</v>
      </c>
      <c r="K124" s="59" t="n">
        <f aca="false">IF(ISERROR(K123),IF(ISERROR(K122),IF(ISERROR(K121),"BLANK",K121),K122),K123)</f>
        <v>0.4375</v>
      </c>
      <c r="L124" s="56" t="str">
        <f aca="false">IF(ISERROR(L123),IF(ISERROR(L122),IF(ISERROR(L121),"BLANK",L121),L122),L123)</f>
        <v>KDC</v>
      </c>
      <c r="M124" s="56" t="n">
        <f aca="false">IF(ISERROR(M123),IF(ISERROR(M122),IF(ISERROR(M121),"BLANK",M121),M122),M123)</f>
        <v>5.5</v>
      </c>
      <c r="N124" s="56" t="n">
        <f aca="false">IF(ISERROR(N123),IF(ISERROR(N122),IF(ISERROR(N121),"BLANK",N121),N122),N123)</f>
        <v>2</v>
      </c>
      <c r="O124" s="56" t="n">
        <f aca="false">IF(ISERROR(O123),IF(ISERROR(O122),IF(ISERROR(O121),"BLANK",O121),O122),O123)</f>
        <v>1</v>
      </c>
      <c r="P124" s="56" t="s">
        <v>145</v>
      </c>
      <c r="Q124" s="55" t="str">
        <f aca="false">IF($N124=1,IF(ISERROR(VLOOKUP($P124,M1!$A:$C,Q$2,FALSE())),"NOT PRESENT",VLOOKUP($P124,M1!$A:$C,Q$2,FALSE())),IF($N124=2,IF(ISERROR(VLOOKUP(DATA!$P124,M2!$A:$C,Q$2,FALSE())),"NOT PRESENT",VLOOKUP(DATA!$P124,M2!$A:$C,Q$2,FALSE())),IF($N124=0,IF(ISERROR(VLOOKUP($P124,M1!$A:$C,Q$2,FALSE())),IF(ISERROR(VLOOKUP(DATA!$P124,M2!$A:$C,Q$2,FALSE())),"NOT PRESENT",VLOOKUP(DATA!$P124,M2!$A:$C,Q$2,FALSE())),VLOOKUP($P124,M1!$A:$C,Q$2,FALSE())),"SPECIFY METHOD")))</f>
        <v>Pycnopodia helianthoides</v>
      </c>
      <c r="R124" s="55" t="str">
        <f aca="false">IF($N124=1,IF(ISERROR(VLOOKUP($P124,M1!$A:$C,R$2,FALSE())),"NOT PRESENT",VLOOKUP($P124,M1!$A:$C,R$2,FALSE())),IF($N124=2,IF(ISERROR(VLOOKUP(DATA!$P124,M2!$A:$C,R$2,FALSE())),"NOT PRESENT",VLOOKUP(DATA!$P124,M2!$A:$C,R$2,FALSE())),IF($N124=0,IF(ISERROR(VLOOKUP($P124,M1!$A:$C,R$2,FALSE())),IF(ISERROR(VLOOKUP(DATA!$P124,M2!$A:$C,R$2,FALSE())),"NOT PRESENT",VLOOKUP(DATA!$P124,M2!$A:$C,R$2,FALSE())),VLOOKUP($P124,M1!$A:$C,R$2,FALSE())),"SPECIFY METHOD")))</f>
        <v>Sunflower star</v>
      </c>
      <c r="S124" s="60" t="n">
        <f aca="false">SUM(T124:AV124)</f>
        <v>2</v>
      </c>
      <c r="T124" s="56" t="n">
        <v>0</v>
      </c>
      <c r="U124" s="56"/>
      <c r="V124" s="56" t="n">
        <v>1</v>
      </c>
      <c r="W124" s="56"/>
      <c r="X124" s="56"/>
      <c r="Y124" s="56"/>
      <c r="Z124" s="56"/>
      <c r="AA124" s="56" t="n">
        <v>1</v>
      </c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</row>
    <row r="125" s="61" customFormat="true" ht="12.75" hidden="false" customHeight="true" outlineLevel="0" collapsed="false">
      <c r="A125" s="55" t="n">
        <f aca="false">MAX($A$1:$A124)+1</f>
        <v>123</v>
      </c>
      <c r="B125" s="56" t="str">
        <f aca="false">IF(ISERROR(B124),IF(ISERROR(B123),IF(ISERROR(B122),"BLANK",B122),B123),B124)</f>
        <v>Claire Attridge</v>
      </c>
      <c r="C125" s="56" t="str">
        <f aca="false">IF(ISERROR(C124),IF(ISERROR(C123),IF(ISERROR(C122),"BLANK",C122),C123),C124)</f>
        <v>Kieran Cox</v>
      </c>
      <c r="D125" s="56" t="str">
        <f aca="false">IF(ISERROR(D124),IF(ISERROR(D123),IF(ISERROR(D122),"BLANK",D122),D123),D124)</f>
        <v>KCCA19</v>
      </c>
      <c r="E125" s="55" t="str">
        <f aca="false">IF(ISERROR(VLOOKUP($D125,SITES!$A:$E,2,FALSE())),"",VLOOKUP($D125,SITES!$A:$E,2,FALSE()))</f>
        <v>Wizard Islet North</v>
      </c>
      <c r="F125" s="57" t="n">
        <f aca="false">IF(ISERROR(VLOOKUP($D125,SITES!$A:$E,3,FALSE())),"",VLOOKUP($D125,SITES!$A:$E,3,FALSE()))</f>
        <v>48.85916</v>
      </c>
      <c r="G125" s="58" t="n">
        <f aca="false">IF(ISERROR(VLOOKUP($D125,SITES!$A:$E,4,FALSE())),"",VLOOKUP($D125,SITES!$A:$E,4,FALSE()))</f>
        <v>-125.15908</v>
      </c>
      <c r="H125" s="62" t="str">
        <f aca="false">IF(ISERROR(H124),IF(ISERROR(H123),IF(ISERROR(H122),"BLANK",H122),H123),H124)</f>
        <v>08/06/2023</v>
      </c>
      <c r="I125" s="56" t="n">
        <f aca="false">IF(ISERROR(I124),IF(ISERROR(I123),IF(ISERROR(I122),"BLANK",I122),I123),I124)</f>
        <v>1</v>
      </c>
      <c r="J125" s="56" t="n">
        <f aca="false">IF(ISERROR(J124),IF(ISERROR(J123),IF(ISERROR(J122),"BLANK",J122),J123),J124)</f>
        <v>210</v>
      </c>
      <c r="K125" s="59" t="n">
        <f aca="false">IF(ISERROR(K124),IF(ISERROR(K123),IF(ISERROR(K122),"BLANK",K122),K123),K124)</f>
        <v>0.4375</v>
      </c>
      <c r="L125" s="56" t="str">
        <f aca="false">IF(ISERROR(L124),IF(ISERROR(L123),IF(ISERROR(L122),"BLANK",L122),L123),L124)</f>
        <v>KDC</v>
      </c>
      <c r="M125" s="56" t="n">
        <f aca="false">IF(ISERROR(M124),IF(ISERROR(M123),IF(ISERROR(M122),"BLANK",M122),M123),M124)</f>
        <v>5.5</v>
      </c>
      <c r="N125" s="56" t="n">
        <v>0</v>
      </c>
      <c r="O125" s="56" t="n">
        <f aca="false">IF(ISERROR(O124),IF(ISERROR(O123),IF(ISERROR(O122),"BLANK",O122),O123),O124)</f>
        <v>1</v>
      </c>
      <c r="P125" s="56" t="s">
        <v>194</v>
      </c>
      <c r="Q125" s="55" t="str">
        <f aca="false">IF($N125=1,IF(ISERROR(VLOOKUP($P125,M1!$A:$C,Q$2,FALSE())),"NOT PRESENT",VLOOKUP($P125,M1!$A:$C,Q$2,FALSE())),IF($N125=2,IF(ISERROR(VLOOKUP(DATA!$P125,M2!$A:$C,Q$2,FALSE())),"NOT PRESENT",VLOOKUP(DATA!$P125,M2!$A:$C,Q$2,FALSE())),IF($N125=0,IF(ISERROR(VLOOKUP($P125,M1!$A:$C,Q$2,FALSE())),IF(ISERROR(VLOOKUP(DATA!$P125,M2!$A:$C,Q$2,FALSE())),"NOT PRESENT",VLOOKUP(DATA!$P125,M2!$A:$C,Q$2,FALSE())),VLOOKUP($P125,M1!$A:$C,Q$2,FALSE())),"SPECIFY METHOD")))</f>
        <v>Pleuronichthys coenosus</v>
      </c>
      <c r="R125" s="55" t="str">
        <f aca="false">IF($N125=1,IF(ISERROR(VLOOKUP($P125,M1!$A:$C,R$2,FALSE())),"NOT PRESENT",VLOOKUP($P125,M1!$A:$C,R$2,FALSE())),IF($N125=2,IF(ISERROR(VLOOKUP(DATA!$P125,M2!$A:$C,R$2,FALSE())),"NOT PRESENT",VLOOKUP(DATA!$P125,M2!$A:$C,R$2,FALSE())),IF($N125=0,IF(ISERROR(VLOOKUP($P125,M1!$A:$C,R$2,FALSE())),IF(ISERROR(VLOOKUP(DATA!$P125,M2!$A:$C,R$2,FALSE())),"NOT PRESENT",VLOOKUP(DATA!$P125,M2!$A:$C,R$2,FALSE())),VLOOKUP($P125,M1!$A:$C,R$2,FALSE())),"SPECIFY METHOD")))</f>
        <v>C-o sole</v>
      </c>
      <c r="S125" s="60" t="n">
        <f aca="false">SUM(T125:AV125)</f>
        <v>1</v>
      </c>
      <c r="T125" s="56" t="n">
        <v>0</v>
      </c>
      <c r="U125" s="56"/>
      <c r="V125" s="56"/>
      <c r="W125" s="56"/>
      <c r="X125" s="56"/>
      <c r="Y125" s="56"/>
      <c r="Z125" s="56" t="n">
        <v>1</v>
      </c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</row>
    <row r="126" s="61" customFormat="true" ht="12.75" hidden="false" customHeight="true" outlineLevel="0" collapsed="false">
      <c r="A126" s="55" t="n">
        <f aca="false">MAX($A$1:$A125)+1</f>
        <v>124</v>
      </c>
      <c r="B126" s="56" t="str">
        <f aca="false">IF(ISERROR(B125),IF(ISERROR(B124),IF(ISERROR(B123),"BLANK",B123),B124),B125)</f>
        <v>Claire Attridge</v>
      </c>
      <c r="C126" s="56" t="str">
        <f aca="false">IF(ISERROR(C125),IF(ISERROR(C124),IF(ISERROR(C123),"BLANK",C123),C124),C125)</f>
        <v>Kieran Cox</v>
      </c>
      <c r="D126" s="56" t="str">
        <f aca="false">IF(ISERROR(D125),IF(ISERROR(D124),IF(ISERROR(D123),"BLANK",D123),D124),D125)</f>
        <v>KCCA19</v>
      </c>
      <c r="E126" s="55" t="str">
        <f aca="false">IF(ISERROR(VLOOKUP($D126,SITES!$A:$E,2,FALSE())),"",VLOOKUP($D126,SITES!$A:$E,2,FALSE()))</f>
        <v>Wizard Islet North</v>
      </c>
      <c r="F126" s="57" t="n">
        <f aca="false">IF(ISERROR(VLOOKUP($D126,SITES!$A:$E,3,FALSE())),"",VLOOKUP($D126,SITES!$A:$E,3,FALSE()))</f>
        <v>48.85916</v>
      </c>
      <c r="G126" s="58" t="n">
        <f aca="false">IF(ISERROR(VLOOKUP($D126,SITES!$A:$E,4,FALSE())),"",VLOOKUP($D126,SITES!$A:$E,4,FALSE()))</f>
        <v>-125.15908</v>
      </c>
      <c r="H126" s="62" t="str">
        <f aca="false">IF(ISERROR(H125),IF(ISERROR(H124),IF(ISERROR(H123),"BLANK",H123),H124),H125)</f>
        <v>08/06/2023</v>
      </c>
      <c r="I126" s="56" t="n">
        <f aca="false">IF(ISERROR(I125),IF(ISERROR(I124),IF(ISERROR(I123),"BLANK",I123),I124),I125)</f>
        <v>1</v>
      </c>
      <c r="J126" s="56" t="n">
        <f aca="false">IF(ISERROR(J125),IF(ISERROR(J124),IF(ISERROR(J123),"BLANK",J123),J124),J125)</f>
        <v>210</v>
      </c>
      <c r="K126" s="59" t="n">
        <f aca="false">IF(ISERROR(K125),IF(ISERROR(K124),IF(ISERROR(K123),"BLANK",K123),K124),K125)</f>
        <v>0.4375</v>
      </c>
      <c r="L126" s="56" t="str">
        <f aca="false">IF(ISERROR(L125),IF(ISERROR(L124),IF(ISERROR(L123),"BLANK",L123),L124),L125)</f>
        <v>KDC</v>
      </c>
      <c r="M126" s="56" t="n">
        <f aca="false">IF(ISERROR(M125),IF(ISERROR(M124),IF(ISERROR(M123),"BLANK",M123),M124),M125)</f>
        <v>5.5</v>
      </c>
      <c r="N126" s="56" t="n">
        <f aca="false">IF(ISERROR(N125),IF(ISERROR(N124),IF(ISERROR(N123),"BLANK",N123),N124),N125)</f>
        <v>0</v>
      </c>
      <c r="O126" s="56" t="n">
        <f aca="false">IF(ISERROR(O125),IF(ISERROR(O124),IF(ISERROR(O123),"BLANK",O123),O124),O125)</f>
        <v>1</v>
      </c>
      <c r="P126" s="56" t="s">
        <v>168</v>
      </c>
      <c r="Q126" s="55" t="str">
        <f aca="false">IF($N126=1,IF(ISERROR(VLOOKUP($P126,M1!$A:$C,Q$2,FALSE())),"NOT PRESENT",VLOOKUP($P126,M1!$A:$C,Q$2,FALSE())),IF($N126=2,IF(ISERROR(VLOOKUP(DATA!$P126,M2!$A:$C,Q$2,FALSE())),"NOT PRESENT",VLOOKUP(DATA!$P126,M2!$A:$C,Q$2,FALSE())),IF($N126=0,IF(ISERROR(VLOOKUP($P126,M1!$A:$C,Q$2,FALSE())),IF(ISERROR(VLOOKUP(DATA!$P126,M2!$A:$C,Q$2,FALSE())),"NOT PRESENT",VLOOKUP(DATA!$P126,M2!$A:$C,Q$2,FALSE())),VLOOKUP($P126,M1!$A:$C,Q$2,FALSE())),"SPECIFY METHOD")))</f>
        <v>Debris - Zero</v>
      </c>
      <c r="R126" s="55" t="str">
        <f aca="false">IF($N126=1,IF(ISERROR(VLOOKUP($P126,M1!$A:$C,R$2,FALSE())),"NOT PRESENT",VLOOKUP($P126,M1!$A:$C,R$2,FALSE())),IF($N126=2,IF(ISERROR(VLOOKUP(DATA!$P126,M2!$A:$C,R$2,FALSE())),"NOT PRESENT",VLOOKUP(DATA!$P126,M2!$A:$C,R$2,FALSE())),IF($N126=0,IF(ISERROR(VLOOKUP($P126,M1!$A:$C,R$2,FALSE())),IF(ISERROR(VLOOKUP(DATA!$P126,M2!$A:$C,R$2,FALSE())),"NOT PRESENT",VLOOKUP(DATA!$P126,M2!$A:$C,R$2,FALSE())),VLOOKUP($P126,M1!$A:$C,R$2,FALSE())),"SPECIFY METHOD")))</f>
        <v>No Debris found</v>
      </c>
      <c r="S126" s="60" t="n">
        <f aca="false">SUM(T126:AV126)</f>
        <v>0</v>
      </c>
      <c r="T126" s="56" t="n">
        <v>0</v>
      </c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</row>
    <row r="127" s="61" customFormat="true" ht="12.75" hidden="false" customHeight="true" outlineLevel="0" collapsed="false">
      <c r="A127" s="55" t="n">
        <f aca="false">MAX($A$1:$A126)+1</f>
        <v>125</v>
      </c>
      <c r="B127" s="56" t="s">
        <v>169</v>
      </c>
      <c r="C127" s="56" t="s">
        <v>137</v>
      </c>
      <c r="D127" s="56" t="s">
        <v>20</v>
      </c>
      <c r="E127" s="55" t="str">
        <f aca="false">IF(ISERROR(VLOOKUP($D127,SITES!$A:$E,2,FALSE())),"",VLOOKUP($D127,SITES!$A:$E,2,FALSE()))</f>
        <v>Dodger Channel 1</v>
      </c>
      <c r="F127" s="57" t="n">
        <f aca="false">IF(ISERROR(VLOOKUP($D127,SITES!$A:$E,3,FALSE())),"",VLOOKUP($D127,SITES!$A:$E,3,FALSE()))</f>
        <v>48.83072</v>
      </c>
      <c r="G127" s="58" t="n">
        <f aca="false">IF(ISERROR(VLOOKUP($D127,SITES!$A:$E,4,FALSE())),"",VLOOKUP($D127,SITES!$A:$E,4,FALSE()))</f>
        <v>-125.19439</v>
      </c>
      <c r="H127" s="62" t="s">
        <v>7</v>
      </c>
      <c r="I127" s="56" t="n">
        <v>1.5</v>
      </c>
      <c r="J127" s="56" t="n">
        <v>20</v>
      </c>
      <c r="K127" s="59" t="n">
        <v>0.4375</v>
      </c>
      <c r="L127" s="56" t="s">
        <v>170</v>
      </c>
      <c r="M127" s="56" t="n">
        <v>2</v>
      </c>
      <c r="N127" s="56" t="n">
        <v>1</v>
      </c>
      <c r="O127" s="56" t="n">
        <v>1</v>
      </c>
      <c r="P127" s="56" t="s">
        <v>155</v>
      </c>
      <c r="Q127" s="55" t="str">
        <f aca="false">IF($N127=1,IF(ISERROR(VLOOKUP($P127,M1!$A:$C,Q$2,FALSE())),"NOT PRESENT",VLOOKUP($P127,M1!$A:$C,Q$2,FALSE())),IF($N127=2,IF(ISERROR(VLOOKUP(DATA!$P127,M2!$A:$C,Q$2,FALSE())),"NOT PRESENT",VLOOKUP(DATA!$P127,M2!$A:$C,Q$2,FALSE())),IF($N127=0,IF(ISERROR(VLOOKUP($P127,M1!$A:$C,Q$2,FALSE())),IF(ISERROR(VLOOKUP(DATA!$P127,M2!$A:$C,Q$2,FALSE())),"NOT PRESENT",VLOOKUP(DATA!$P127,M2!$A:$C,Q$2,FALSE())),VLOOKUP($P127,M1!$A:$C,Q$2,FALSE())),"SPECIFY METHOD")))</f>
        <v>Hexagrammos decagrammus</v>
      </c>
      <c r="R127" s="55" t="str">
        <f aca="false">IF($N127=1,IF(ISERROR(VLOOKUP($P127,M1!$A:$C,R$2,FALSE())),"NOT PRESENT",VLOOKUP($P127,M1!$A:$C,R$2,FALSE())),IF($N127=2,IF(ISERROR(VLOOKUP(DATA!$P127,M2!$A:$C,R$2,FALSE())),"NOT PRESENT",VLOOKUP(DATA!$P127,M2!$A:$C,R$2,FALSE())),IF($N127=0,IF(ISERROR(VLOOKUP($P127,M1!$A:$C,R$2,FALSE())),IF(ISERROR(VLOOKUP(DATA!$P127,M2!$A:$C,R$2,FALSE())),"NOT PRESENT",VLOOKUP(DATA!$P127,M2!$A:$C,R$2,FALSE())),VLOOKUP($P127,M1!$A:$C,R$2,FALSE())),"SPECIFY METHOD")))</f>
        <v>Kelp greenling</v>
      </c>
      <c r="S127" s="60" t="n">
        <f aca="false">SUM(T127:AV127)</f>
        <v>5</v>
      </c>
      <c r="T127" s="56" t="n">
        <v>0</v>
      </c>
      <c r="U127" s="56"/>
      <c r="V127" s="56"/>
      <c r="W127" s="56"/>
      <c r="X127" s="56" t="n">
        <v>3</v>
      </c>
      <c r="Y127" s="56" t="n">
        <v>1</v>
      </c>
      <c r="Z127" s="56" t="n">
        <v>1</v>
      </c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</row>
    <row r="128" s="61" customFormat="true" ht="12.75" hidden="false" customHeight="true" outlineLevel="0" collapsed="false">
      <c r="A128" s="55" t="n">
        <f aca="false">MAX($A$1:$A127)+1</f>
        <v>126</v>
      </c>
      <c r="B128" s="56" t="str">
        <f aca="false">IF(ISERROR(B127),IF(ISERROR(B126),IF(ISERROR(B125),"BLANK",B125),B126),B127)</f>
        <v>Claire Attridge</v>
      </c>
      <c r="C128" s="56" t="str">
        <f aca="false">IF(ISERROR(C127),IF(ISERROR(C126),IF(ISERROR(C125),"BLANK",C125),C126),C127)</f>
        <v>Kieran Cox</v>
      </c>
      <c r="D128" s="56" t="str">
        <f aca="false">IF(ISERROR(D127),IF(ISERROR(D126),IF(ISERROR(D125),"BLANK",D125),D126),D127)</f>
        <v>KCCA3</v>
      </c>
      <c r="E128" s="55" t="str">
        <f aca="false">IF(ISERROR(VLOOKUP($D128,SITES!$A:$E,2,FALSE())),"",VLOOKUP($D128,SITES!$A:$E,2,FALSE()))</f>
        <v>Dodger Channel 1</v>
      </c>
      <c r="F128" s="57" t="n">
        <f aca="false">IF(ISERROR(VLOOKUP($D128,SITES!$A:$E,3,FALSE())),"",VLOOKUP($D128,SITES!$A:$E,3,FALSE()))</f>
        <v>48.83072</v>
      </c>
      <c r="G128" s="58" t="n">
        <f aca="false">IF(ISERROR(VLOOKUP($D128,SITES!$A:$E,4,FALSE())),"",VLOOKUP($D128,SITES!$A:$E,4,FALSE()))</f>
        <v>-125.19439</v>
      </c>
      <c r="H128" s="62" t="str">
        <f aca="false">IF(ISERROR(H127),IF(ISERROR(H126),IF(ISERROR(H125),"BLANK",H125),H126),H127)</f>
        <v>09/06/2023</v>
      </c>
      <c r="I128" s="56" t="n">
        <f aca="false">IF(ISERROR(I127),IF(ISERROR(I126),IF(ISERROR(I125),"BLANK",I125),I126),I127)</f>
        <v>1.5</v>
      </c>
      <c r="J128" s="56" t="n">
        <f aca="false">IF(ISERROR(J127),IF(ISERROR(J126),IF(ISERROR(J125),"BLANK",J125),J126),J127)</f>
        <v>20</v>
      </c>
      <c r="K128" s="59" t="n">
        <f aca="false">IF(ISERROR(K127),IF(ISERROR(K126),IF(ISERROR(K125),"BLANK",K125),K126),K127)</f>
        <v>0.4375</v>
      </c>
      <c r="L128" s="56" t="str">
        <f aca="false">IF(ISERROR(L127),IF(ISERROR(L126),IF(ISERROR(L125),"BLANK",L125),L126),L127)</f>
        <v>KDC</v>
      </c>
      <c r="M128" s="56" t="n">
        <f aca="false">IF(ISERROR(M127),IF(ISERROR(M126),IF(ISERROR(M125),"BLANK",M125),M126),M127)</f>
        <v>2</v>
      </c>
      <c r="N128" s="56" t="n">
        <v>2</v>
      </c>
      <c r="O128" s="56" t="n">
        <f aca="false">IF(ISERROR(O127),IF(ISERROR(O126),IF(ISERROR(O125),"BLANK",O125),O126),O127)</f>
        <v>1</v>
      </c>
      <c r="P128" s="56" t="s">
        <v>144</v>
      </c>
      <c r="Q128" s="55" t="str">
        <f aca="false">IF($N128=1,IF(ISERROR(VLOOKUP($P128,M1!$A:$C,Q$2,FALSE())),"NOT PRESENT",VLOOKUP($P128,M1!$A:$C,Q$2,FALSE())),IF($N128=2,IF(ISERROR(VLOOKUP(DATA!$P128,M2!$A:$C,Q$2,FALSE())),"NOT PRESENT",VLOOKUP(DATA!$P128,M2!$A:$C,Q$2,FALSE())),IF($N128=0,IF(ISERROR(VLOOKUP($P128,M1!$A:$C,Q$2,FALSE())),IF(ISERROR(VLOOKUP(DATA!$P128,M2!$A:$C,Q$2,FALSE())),"NOT PRESENT",VLOOKUP(DATA!$P128,M2!$A:$C,Q$2,FALSE())),VLOOKUP($P128,M1!$A:$C,Q$2,FALSE())),"SPECIFY METHOD")))</f>
        <v>Pomaulax gibberosus</v>
      </c>
      <c r="R128" s="55" t="str">
        <f aca="false">IF($N128=1,IF(ISERROR(VLOOKUP($P128,M1!$A:$C,R$2,FALSE())),"NOT PRESENT",VLOOKUP($P128,M1!$A:$C,R$2,FALSE())),IF($N128=2,IF(ISERROR(VLOOKUP(DATA!$P128,M2!$A:$C,R$2,FALSE())),"NOT PRESENT",VLOOKUP(DATA!$P128,M2!$A:$C,R$2,FALSE())),IF($N128=0,IF(ISERROR(VLOOKUP($P128,M1!$A:$C,R$2,FALSE())),IF(ISERROR(VLOOKUP(DATA!$P128,M2!$A:$C,R$2,FALSE())),"NOT PRESENT",VLOOKUP(DATA!$P128,M2!$A:$C,R$2,FALSE())),VLOOKUP($P128,M1!$A:$C,R$2,FALSE())),"SPECIFY METHOD")))</f>
        <v>Red turban shell</v>
      </c>
      <c r="S128" s="60" t="n">
        <f aca="false">SUM(T128:AV128)</f>
        <v>52</v>
      </c>
      <c r="T128" s="56" t="n">
        <v>52</v>
      </c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</row>
    <row r="129" s="61" customFormat="true" ht="12.75" hidden="false" customHeight="true" outlineLevel="0" collapsed="false">
      <c r="A129" s="55" t="n">
        <f aca="false">MAX($A$1:$A128)+1</f>
        <v>127</v>
      </c>
      <c r="B129" s="56" t="str">
        <f aca="false">IF(ISERROR(B128),IF(ISERROR(B127),IF(ISERROR(B126),"BLANK",B126),B127),B128)</f>
        <v>Claire Attridge</v>
      </c>
      <c r="C129" s="56" t="str">
        <f aca="false">IF(ISERROR(C128),IF(ISERROR(C127),IF(ISERROR(C126),"BLANK",C126),C127),C128)</f>
        <v>Kieran Cox</v>
      </c>
      <c r="D129" s="56" t="str">
        <f aca="false">IF(ISERROR(D128),IF(ISERROR(D127),IF(ISERROR(D126),"BLANK",D126),D127),D128)</f>
        <v>KCCA3</v>
      </c>
      <c r="E129" s="55" t="str">
        <f aca="false">IF(ISERROR(VLOOKUP($D129,SITES!$A:$E,2,FALSE())),"",VLOOKUP($D129,SITES!$A:$E,2,FALSE()))</f>
        <v>Dodger Channel 1</v>
      </c>
      <c r="F129" s="57" t="n">
        <f aca="false">IF(ISERROR(VLOOKUP($D129,SITES!$A:$E,3,FALSE())),"",VLOOKUP($D129,SITES!$A:$E,3,FALSE()))</f>
        <v>48.83072</v>
      </c>
      <c r="G129" s="58" t="n">
        <f aca="false">IF(ISERROR(VLOOKUP($D129,SITES!$A:$E,4,FALSE())),"",VLOOKUP($D129,SITES!$A:$E,4,FALSE()))</f>
        <v>-125.19439</v>
      </c>
      <c r="H129" s="62" t="str">
        <f aca="false">IF(ISERROR(H128),IF(ISERROR(H127),IF(ISERROR(H126),"BLANK",H126),H127),H128)</f>
        <v>09/06/2023</v>
      </c>
      <c r="I129" s="56" t="n">
        <f aca="false">IF(ISERROR(I128),IF(ISERROR(I127),IF(ISERROR(I126),"BLANK",I126),I127),I128)</f>
        <v>1.5</v>
      </c>
      <c r="J129" s="56" t="n">
        <f aca="false">IF(ISERROR(J128),IF(ISERROR(J127),IF(ISERROR(J126),"BLANK",J126),J127),J128)</f>
        <v>20</v>
      </c>
      <c r="K129" s="59" t="n">
        <f aca="false">IF(ISERROR(K128),IF(ISERROR(K127),IF(ISERROR(K126),"BLANK",K126),K127),K128)</f>
        <v>0.4375</v>
      </c>
      <c r="L129" s="56" t="str">
        <f aca="false">IF(ISERROR(L128),IF(ISERROR(L127),IF(ISERROR(L126),"BLANK",L126),L127),L128)</f>
        <v>KDC</v>
      </c>
      <c r="M129" s="56" t="n">
        <f aca="false">IF(ISERROR(M128),IF(ISERROR(M127),IF(ISERROR(M126),"BLANK",M126),M127),M128)</f>
        <v>2</v>
      </c>
      <c r="N129" s="56" t="n">
        <f aca="false">IF(ISERROR(N128),IF(ISERROR(N127),IF(ISERROR(N126),"BLANK",N126),N127),N128)</f>
        <v>2</v>
      </c>
      <c r="O129" s="56" t="n">
        <f aca="false">IF(ISERROR(O128),IF(ISERROR(O127),IF(ISERROR(O126),"BLANK",O126),O127),O128)</f>
        <v>1</v>
      </c>
      <c r="P129" s="56" t="s">
        <v>179</v>
      </c>
      <c r="Q129" s="55" t="str">
        <f aca="false">IF($N129=1,IF(ISERROR(VLOOKUP($P129,M1!$A:$C,Q$2,FALSE())),"NOT PRESENT",VLOOKUP($P129,M1!$A:$C,Q$2,FALSE())),IF($N129=2,IF(ISERROR(VLOOKUP(DATA!$P129,M2!$A:$C,Q$2,FALSE())),"NOT PRESENT",VLOOKUP(DATA!$P129,M2!$A:$C,Q$2,FALSE())),IF($N129=0,IF(ISERROR(VLOOKUP($P129,M1!$A:$C,Q$2,FALSE())),IF(ISERROR(VLOOKUP(DATA!$P129,M2!$A:$C,Q$2,FALSE())),"NOT PRESENT",VLOOKUP(DATA!$P129,M2!$A:$C,Q$2,FALSE())),VLOOKUP($P129,M1!$A:$C,Q$2,FALSE())),"SPECIFY METHOD")))</f>
        <v>Artedius harringtoni</v>
      </c>
      <c r="R129" s="55" t="str">
        <f aca="false">IF($N129=1,IF(ISERROR(VLOOKUP($P129,M1!$A:$C,R$2,FALSE())),"NOT PRESENT",VLOOKUP($P129,M1!$A:$C,R$2,FALSE())),IF($N129=2,IF(ISERROR(VLOOKUP(DATA!$P129,M2!$A:$C,R$2,FALSE())),"NOT PRESENT",VLOOKUP(DATA!$P129,M2!$A:$C,R$2,FALSE())),IF($N129=0,IF(ISERROR(VLOOKUP($P129,M1!$A:$C,R$2,FALSE())),IF(ISERROR(VLOOKUP(DATA!$P129,M2!$A:$C,R$2,FALSE())),"NOT PRESENT",VLOOKUP(DATA!$P129,M2!$A:$C,R$2,FALSE())),VLOOKUP($P129,M1!$A:$C,R$2,FALSE())),"SPECIFY METHOD")))</f>
        <v>Scalyhead sculpin</v>
      </c>
      <c r="S129" s="60" t="n">
        <f aca="false">SUM(T129:AV129)</f>
        <v>4</v>
      </c>
      <c r="T129" s="56" t="n">
        <v>0</v>
      </c>
      <c r="U129" s="56"/>
      <c r="V129" s="56" t="n">
        <v>1</v>
      </c>
      <c r="W129" s="56" t="n">
        <v>3</v>
      </c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</row>
    <row r="130" s="61" customFormat="true" ht="12.75" hidden="false" customHeight="true" outlineLevel="0" collapsed="false">
      <c r="A130" s="55" t="n">
        <f aca="false">MAX($A$1:$A129)+1</f>
        <v>128</v>
      </c>
      <c r="B130" s="56" t="str">
        <f aca="false">IF(ISERROR(B129),IF(ISERROR(B128),IF(ISERROR(B127),"BLANK",B127),B128),B129)</f>
        <v>Claire Attridge</v>
      </c>
      <c r="C130" s="56" t="str">
        <f aca="false">IF(ISERROR(C129),IF(ISERROR(C128),IF(ISERROR(C127),"BLANK",C127),C128),C129)</f>
        <v>Kieran Cox</v>
      </c>
      <c r="D130" s="56" t="str">
        <f aca="false">IF(ISERROR(D129),IF(ISERROR(D128),IF(ISERROR(D127),"BLANK",D127),D128),D129)</f>
        <v>KCCA3</v>
      </c>
      <c r="E130" s="55" t="str">
        <f aca="false">IF(ISERROR(VLOOKUP($D130,SITES!$A:$E,2,FALSE())),"",VLOOKUP($D130,SITES!$A:$E,2,FALSE()))</f>
        <v>Dodger Channel 1</v>
      </c>
      <c r="F130" s="57" t="n">
        <f aca="false">IF(ISERROR(VLOOKUP($D130,SITES!$A:$E,3,FALSE())),"",VLOOKUP($D130,SITES!$A:$E,3,FALSE()))</f>
        <v>48.83072</v>
      </c>
      <c r="G130" s="58" t="n">
        <f aca="false">IF(ISERROR(VLOOKUP($D130,SITES!$A:$E,4,FALSE())),"",VLOOKUP($D130,SITES!$A:$E,4,FALSE()))</f>
        <v>-125.19439</v>
      </c>
      <c r="H130" s="62" t="str">
        <f aca="false">IF(ISERROR(H129),IF(ISERROR(H128),IF(ISERROR(H127),"BLANK",H127),H128),H129)</f>
        <v>09/06/2023</v>
      </c>
      <c r="I130" s="56" t="n">
        <f aca="false">IF(ISERROR(I129),IF(ISERROR(I128),IF(ISERROR(I127),"BLANK",I127),I128),I129)</f>
        <v>1.5</v>
      </c>
      <c r="J130" s="56" t="n">
        <f aca="false">IF(ISERROR(J129),IF(ISERROR(J128),IF(ISERROR(J127),"BLANK",J127),J128),J129)</f>
        <v>20</v>
      </c>
      <c r="K130" s="59" t="n">
        <f aca="false">IF(ISERROR(K129),IF(ISERROR(K128),IF(ISERROR(K127),"BLANK",K127),K128),K129)</f>
        <v>0.4375</v>
      </c>
      <c r="L130" s="56" t="str">
        <f aca="false">IF(ISERROR(L129),IF(ISERROR(L128),IF(ISERROR(L127),"BLANK",L127),L128),L129)</f>
        <v>KDC</v>
      </c>
      <c r="M130" s="56" t="n">
        <f aca="false">IF(ISERROR(M129),IF(ISERROR(M128),IF(ISERROR(M127),"BLANK",M127),M128),M129)</f>
        <v>2</v>
      </c>
      <c r="N130" s="56" t="n">
        <f aca="false">IF(ISERROR(N129),IF(ISERROR(N128),IF(ISERROR(N127),"BLANK",N127),N128),N129)</f>
        <v>2</v>
      </c>
      <c r="O130" s="56" t="n">
        <f aca="false">IF(ISERROR(O129),IF(ISERROR(O128),IF(ISERROR(O127),"BLANK",O127),O128),O129)</f>
        <v>1</v>
      </c>
      <c r="P130" s="56" t="s">
        <v>176</v>
      </c>
      <c r="Q130" s="55" t="str">
        <f aca="false">IF($N130=1,IF(ISERROR(VLOOKUP($P130,M1!$A:$C,Q$2,FALSE())),"NOT PRESENT",VLOOKUP($P130,M1!$A:$C,Q$2,FALSE())),IF($N130=2,IF(ISERROR(VLOOKUP(DATA!$P130,M2!$A:$C,Q$2,FALSE())),"NOT PRESENT",VLOOKUP(DATA!$P130,M2!$A:$C,Q$2,FALSE())),IF($N130=0,IF(ISERROR(VLOOKUP($P130,M1!$A:$C,Q$2,FALSE())),IF(ISERROR(VLOOKUP(DATA!$P130,M2!$A:$C,Q$2,FALSE())),"NOT PRESENT",VLOOKUP(DATA!$P130,M2!$A:$C,Q$2,FALSE())),VLOOKUP($P130,M1!$A:$C,Q$2,FALSE())),"SPECIFY METHOD")))</f>
        <v>Pisaster ochraceus</v>
      </c>
      <c r="R130" s="55" t="str">
        <f aca="false">IF($N130=1,IF(ISERROR(VLOOKUP($P130,M1!$A:$C,R$2,FALSE())),"NOT PRESENT",VLOOKUP($P130,M1!$A:$C,R$2,FALSE())),IF($N130=2,IF(ISERROR(VLOOKUP(DATA!$P130,M2!$A:$C,R$2,FALSE())),"NOT PRESENT",VLOOKUP(DATA!$P130,M2!$A:$C,R$2,FALSE())),IF($N130=0,IF(ISERROR(VLOOKUP($P130,M1!$A:$C,R$2,FALSE())),IF(ISERROR(VLOOKUP(DATA!$P130,M2!$A:$C,R$2,FALSE())),"NOT PRESENT",VLOOKUP(DATA!$P130,M2!$A:$C,R$2,FALSE())),VLOOKUP($P130,M1!$A:$C,R$2,FALSE())),"SPECIFY METHOD")))</f>
        <v>Purple sea star</v>
      </c>
      <c r="S130" s="60" t="n">
        <f aca="false">SUM(T130:AV130)</f>
        <v>6</v>
      </c>
      <c r="T130" s="56" t="n">
        <v>6</v>
      </c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</row>
    <row r="131" s="61" customFormat="true" ht="12.75" hidden="false" customHeight="true" outlineLevel="0" collapsed="false">
      <c r="A131" s="55" t="n">
        <f aca="false">MAX($A$1:$A130)+1</f>
        <v>129</v>
      </c>
      <c r="B131" s="56" t="str">
        <f aca="false">IF(ISERROR(B130),IF(ISERROR(B129),IF(ISERROR(B128),"BLANK",B128),B129),B130)</f>
        <v>Claire Attridge</v>
      </c>
      <c r="C131" s="56" t="str">
        <f aca="false">IF(ISERROR(C130),IF(ISERROR(C129),IF(ISERROR(C128),"BLANK",C128),C129),C130)</f>
        <v>Kieran Cox</v>
      </c>
      <c r="D131" s="56" t="str">
        <f aca="false">IF(ISERROR(D130),IF(ISERROR(D129),IF(ISERROR(D128),"BLANK",D128),D129),D130)</f>
        <v>KCCA3</v>
      </c>
      <c r="E131" s="55" t="str">
        <f aca="false">IF(ISERROR(VLOOKUP($D131,SITES!$A:$E,2,FALSE())),"",VLOOKUP($D131,SITES!$A:$E,2,FALSE()))</f>
        <v>Dodger Channel 1</v>
      </c>
      <c r="F131" s="57" t="n">
        <f aca="false">IF(ISERROR(VLOOKUP($D131,SITES!$A:$E,3,FALSE())),"",VLOOKUP($D131,SITES!$A:$E,3,FALSE()))</f>
        <v>48.83072</v>
      </c>
      <c r="G131" s="58" t="n">
        <f aca="false">IF(ISERROR(VLOOKUP($D131,SITES!$A:$E,4,FALSE())),"",VLOOKUP($D131,SITES!$A:$E,4,FALSE()))</f>
        <v>-125.19439</v>
      </c>
      <c r="H131" s="62" t="str">
        <f aca="false">IF(ISERROR(H130),IF(ISERROR(H129),IF(ISERROR(H128),"BLANK",H128),H129),H130)</f>
        <v>09/06/2023</v>
      </c>
      <c r="I131" s="56" t="n">
        <f aca="false">IF(ISERROR(I130),IF(ISERROR(I129),IF(ISERROR(I128),"BLANK",I128),I129),I130)</f>
        <v>1.5</v>
      </c>
      <c r="J131" s="56" t="n">
        <f aca="false">IF(ISERROR(J130),IF(ISERROR(J129),IF(ISERROR(J128),"BLANK",J128),J129),J130)</f>
        <v>20</v>
      </c>
      <c r="K131" s="59" t="n">
        <f aca="false">IF(ISERROR(K130),IF(ISERROR(K129),IF(ISERROR(K128),"BLANK",K128),K129),K130)</f>
        <v>0.4375</v>
      </c>
      <c r="L131" s="56" t="str">
        <f aca="false">IF(ISERROR(L130),IF(ISERROR(L129),IF(ISERROR(L128),"BLANK",L128),L129),L130)</f>
        <v>KDC</v>
      </c>
      <c r="M131" s="56" t="n">
        <f aca="false">IF(ISERROR(M130),IF(ISERROR(M129),IF(ISERROR(M128),"BLANK",M128),M129),M130)</f>
        <v>2</v>
      </c>
      <c r="N131" s="56" t="n">
        <f aca="false">IF(ISERROR(N130),IF(ISERROR(N129),IF(ISERROR(N128),"BLANK",N128),N129),N130)</f>
        <v>2</v>
      </c>
      <c r="O131" s="56" t="n">
        <f aca="false">IF(ISERROR(O130),IF(ISERROR(O129),IF(ISERROR(O128),"BLANK",O128),O129),O130)</f>
        <v>1</v>
      </c>
      <c r="P131" s="56" t="s">
        <v>162</v>
      </c>
      <c r="Q131" s="55" t="str">
        <f aca="false">IF($N131=1,IF(ISERROR(VLOOKUP($P131,M1!$A:$C,Q$2,FALSE())),"NOT PRESENT",VLOOKUP($P131,M1!$A:$C,Q$2,FALSE())),IF($N131=2,IF(ISERROR(VLOOKUP(DATA!$P131,M2!$A:$C,Q$2,FALSE())),"NOT PRESENT",VLOOKUP(DATA!$P131,M2!$A:$C,Q$2,FALSE())),IF($N131=0,IF(ISERROR(VLOOKUP($P131,M1!$A:$C,Q$2,FALSE())),IF(ISERROR(VLOOKUP(DATA!$P131,M2!$A:$C,Q$2,FALSE())),"NOT PRESENT",VLOOKUP(DATA!$P131,M2!$A:$C,Q$2,FALSE())),VLOOKUP($P131,M1!$A:$C,Q$2,FALSE())),"SPECIFY METHOD")))</f>
        <v>Cancer productus</v>
      </c>
      <c r="R131" s="55" t="str">
        <f aca="false">IF($N131=1,IF(ISERROR(VLOOKUP($P131,M1!$A:$C,R$2,FALSE())),"NOT PRESENT",VLOOKUP($P131,M1!$A:$C,R$2,FALSE())),IF($N131=2,IF(ISERROR(VLOOKUP(DATA!$P131,M2!$A:$C,R$2,FALSE())),"NOT PRESENT",VLOOKUP(DATA!$P131,M2!$A:$C,R$2,FALSE())),IF($N131=0,IF(ISERROR(VLOOKUP($P131,M1!$A:$C,R$2,FALSE())),IF(ISERROR(VLOOKUP(DATA!$P131,M2!$A:$C,R$2,FALSE())),"NOT PRESENT",VLOOKUP(DATA!$P131,M2!$A:$C,R$2,FALSE())),VLOOKUP($P131,M1!$A:$C,R$2,FALSE())),"SPECIFY METHOD")))</f>
        <v>Red rock crab</v>
      </c>
      <c r="S131" s="60" t="n">
        <f aca="false">SUM(T131:AV131)</f>
        <v>2</v>
      </c>
      <c r="T131" s="56" t="n">
        <v>2</v>
      </c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</row>
    <row r="132" s="61" customFormat="true" ht="12.75" hidden="false" customHeight="true" outlineLevel="0" collapsed="false">
      <c r="A132" s="55" t="n">
        <f aca="false">MAX($A$1:$A131)+1</f>
        <v>130</v>
      </c>
      <c r="B132" s="56" t="str">
        <f aca="false">IF(ISERROR(B131),IF(ISERROR(B130),IF(ISERROR(B129),"BLANK",B129),B130),B131)</f>
        <v>Claire Attridge</v>
      </c>
      <c r="C132" s="56" t="str">
        <f aca="false">IF(ISERROR(C131),IF(ISERROR(C130),IF(ISERROR(C129),"BLANK",C129),C130),C131)</f>
        <v>Kieran Cox</v>
      </c>
      <c r="D132" s="56" t="str">
        <f aca="false">IF(ISERROR(D131),IF(ISERROR(D130),IF(ISERROR(D129),"BLANK",D129),D130),D131)</f>
        <v>KCCA3</v>
      </c>
      <c r="E132" s="55" t="str">
        <f aca="false">IF(ISERROR(VLOOKUP($D132,SITES!$A:$E,2,FALSE())),"",VLOOKUP($D132,SITES!$A:$E,2,FALSE()))</f>
        <v>Dodger Channel 1</v>
      </c>
      <c r="F132" s="57" t="n">
        <f aca="false">IF(ISERROR(VLOOKUP($D132,SITES!$A:$E,3,FALSE())),"",VLOOKUP($D132,SITES!$A:$E,3,FALSE()))</f>
        <v>48.83072</v>
      </c>
      <c r="G132" s="58" t="n">
        <f aca="false">IF(ISERROR(VLOOKUP($D132,SITES!$A:$E,4,FALSE())),"",VLOOKUP($D132,SITES!$A:$E,4,FALSE()))</f>
        <v>-125.19439</v>
      </c>
      <c r="H132" s="62" t="str">
        <f aca="false">IF(ISERROR(H131),IF(ISERROR(H130),IF(ISERROR(H129),"BLANK",H129),H130),H131)</f>
        <v>09/06/2023</v>
      </c>
      <c r="I132" s="56" t="n">
        <f aca="false">IF(ISERROR(I131),IF(ISERROR(I130),IF(ISERROR(I129),"BLANK",I129),I130),I131)</f>
        <v>1.5</v>
      </c>
      <c r="J132" s="56" t="n">
        <f aca="false">IF(ISERROR(J131),IF(ISERROR(J130),IF(ISERROR(J129),"BLANK",J129),J130),J131)</f>
        <v>20</v>
      </c>
      <c r="K132" s="59" t="n">
        <f aca="false">IF(ISERROR(K131),IF(ISERROR(K130),IF(ISERROR(K129),"BLANK",K129),K130),K131)</f>
        <v>0.4375</v>
      </c>
      <c r="L132" s="56" t="str">
        <f aca="false">IF(ISERROR(L131),IF(ISERROR(L130),IF(ISERROR(L129),"BLANK",L129),L130),L131)</f>
        <v>KDC</v>
      </c>
      <c r="M132" s="56" t="n">
        <f aca="false">IF(ISERROR(M131),IF(ISERROR(M130),IF(ISERROR(M129),"BLANK",M129),M130),M131)</f>
        <v>2</v>
      </c>
      <c r="N132" s="56" t="n">
        <f aca="false">IF(ISERROR(N131),IF(ISERROR(N130),IF(ISERROR(N129),"BLANK",N129),N130),N131)</f>
        <v>2</v>
      </c>
      <c r="O132" s="56" t="n">
        <f aca="false">IF(ISERROR(O131),IF(ISERROR(O130),IF(ISERROR(O129),"BLANK",O129),O130),O131)</f>
        <v>1</v>
      </c>
      <c r="P132" s="56" t="s">
        <v>156</v>
      </c>
      <c r="Q132" s="55" t="str">
        <f aca="false">IF($N132=1,IF(ISERROR(VLOOKUP($P132,M1!$A:$C,Q$2,FALSE())),"NOT PRESENT",VLOOKUP($P132,M1!$A:$C,Q$2,FALSE())),IF($N132=2,IF(ISERROR(VLOOKUP(DATA!$P132,M2!$A:$C,Q$2,FALSE())),"NOT PRESENT",VLOOKUP(DATA!$P132,M2!$A:$C,Q$2,FALSE())),IF($N132=0,IF(ISERROR(VLOOKUP($P132,M1!$A:$C,Q$2,FALSE())),IF(ISERROR(VLOOKUP(DATA!$P132,M2!$A:$C,Q$2,FALSE())),"NOT PRESENT",VLOOKUP(DATA!$P132,M2!$A:$C,Q$2,FALSE())),VLOOKUP($P132,M1!$A:$C,Q$2,FALSE())),"SPECIFY METHOD")))</f>
        <v>Pugettia producta</v>
      </c>
      <c r="R132" s="55" t="str">
        <f aca="false">IF($N132=1,IF(ISERROR(VLOOKUP($P132,M1!$A:$C,R$2,FALSE())),"NOT PRESENT",VLOOKUP($P132,M1!$A:$C,R$2,FALSE())),IF($N132=2,IF(ISERROR(VLOOKUP(DATA!$P132,M2!$A:$C,R$2,FALSE())),"NOT PRESENT",VLOOKUP(DATA!$P132,M2!$A:$C,R$2,FALSE())),IF($N132=0,IF(ISERROR(VLOOKUP($P132,M1!$A:$C,R$2,FALSE())),IF(ISERROR(VLOOKUP(DATA!$P132,M2!$A:$C,R$2,FALSE())),"NOT PRESENT",VLOOKUP(DATA!$P132,M2!$A:$C,R$2,FALSE())),VLOOKUP($P132,M1!$A:$C,R$2,FALSE())),"SPECIFY METHOD")))</f>
        <v>Northern kelp crab</v>
      </c>
      <c r="S132" s="60" t="n">
        <f aca="false">SUM(T132:AV132)</f>
        <v>4</v>
      </c>
      <c r="T132" s="56" t="n">
        <v>4</v>
      </c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</row>
    <row r="133" s="61" customFormat="true" ht="12.75" hidden="false" customHeight="true" outlineLevel="0" collapsed="false">
      <c r="A133" s="55" t="n">
        <f aca="false">MAX($A$1:$A132)+1</f>
        <v>131</v>
      </c>
      <c r="B133" s="56" t="str">
        <f aca="false">IF(ISERROR(B132),IF(ISERROR(B131),IF(ISERROR(B130),"BLANK",B130),B131),B132)</f>
        <v>Claire Attridge</v>
      </c>
      <c r="C133" s="56" t="str">
        <f aca="false">IF(ISERROR(C132),IF(ISERROR(C131),IF(ISERROR(C130),"BLANK",C130),C131),C132)</f>
        <v>Kieran Cox</v>
      </c>
      <c r="D133" s="56" t="str">
        <f aca="false">IF(ISERROR(D132),IF(ISERROR(D131),IF(ISERROR(D130),"BLANK",D130),D131),D132)</f>
        <v>KCCA3</v>
      </c>
      <c r="E133" s="55" t="str">
        <f aca="false">IF(ISERROR(VLOOKUP($D133,SITES!$A:$E,2,FALSE())),"",VLOOKUP($D133,SITES!$A:$E,2,FALSE()))</f>
        <v>Dodger Channel 1</v>
      </c>
      <c r="F133" s="57" t="n">
        <f aca="false">IF(ISERROR(VLOOKUP($D133,SITES!$A:$E,3,FALSE())),"",VLOOKUP($D133,SITES!$A:$E,3,FALSE()))</f>
        <v>48.83072</v>
      </c>
      <c r="G133" s="58" t="n">
        <f aca="false">IF(ISERROR(VLOOKUP($D133,SITES!$A:$E,4,FALSE())),"",VLOOKUP($D133,SITES!$A:$E,4,FALSE()))</f>
        <v>-125.19439</v>
      </c>
      <c r="H133" s="62" t="str">
        <f aca="false">IF(ISERROR(H132),IF(ISERROR(H131),IF(ISERROR(H130),"BLANK",H130),H131),H132)</f>
        <v>09/06/2023</v>
      </c>
      <c r="I133" s="56" t="n">
        <f aca="false">IF(ISERROR(I132),IF(ISERROR(I131),IF(ISERROR(I130),"BLANK",I130),I131),I132)</f>
        <v>1.5</v>
      </c>
      <c r="J133" s="56" t="n">
        <f aca="false">IF(ISERROR(J132),IF(ISERROR(J131),IF(ISERROR(J130),"BLANK",J130),J131),J132)</f>
        <v>20</v>
      </c>
      <c r="K133" s="59" t="n">
        <f aca="false">IF(ISERROR(K132),IF(ISERROR(K131),IF(ISERROR(K130),"BLANK",K130),K131),K132)</f>
        <v>0.4375</v>
      </c>
      <c r="L133" s="56" t="str">
        <f aca="false">IF(ISERROR(L132),IF(ISERROR(L131),IF(ISERROR(L130),"BLANK",L130),L131),L132)</f>
        <v>KDC</v>
      </c>
      <c r="M133" s="56" t="n">
        <f aca="false">IF(ISERROR(M132),IF(ISERROR(M131),IF(ISERROR(M130),"BLANK",M130),M131),M132)</f>
        <v>2</v>
      </c>
      <c r="N133" s="56" t="n">
        <f aca="false">IF(ISERROR(N132),IF(ISERROR(N131),IF(ISERROR(N130),"BLANK",N130),N131),N132)</f>
        <v>2</v>
      </c>
      <c r="O133" s="56" t="n">
        <f aca="false">IF(ISERROR(O132),IF(ISERROR(O131),IF(ISERROR(O130),"BLANK",O130),O131),O132)</f>
        <v>1</v>
      </c>
      <c r="P133" s="56" t="s">
        <v>151</v>
      </c>
      <c r="Q133" s="55" t="str">
        <f aca="false">IF($N133=1,IF(ISERROR(VLOOKUP($P133,M1!$A:$C,Q$2,FALSE())),"NOT PRESENT",VLOOKUP($P133,M1!$A:$C,Q$2,FALSE())),IF($N133=2,IF(ISERROR(VLOOKUP(DATA!$P133,M2!$A:$C,Q$2,FALSE())),"NOT PRESENT",VLOOKUP(DATA!$P133,M2!$A:$C,Q$2,FALSE())),IF($N133=0,IF(ISERROR(VLOOKUP($P133,M1!$A:$C,Q$2,FALSE())),IF(ISERROR(VLOOKUP(DATA!$P133,M2!$A:$C,Q$2,FALSE())),"NOT PRESENT",VLOOKUP(DATA!$P133,M2!$A:$C,Q$2,FALSE())),VLOOKUP($P133,M1!$A:$C,Q$2,FALSE())),"SPECIFY METHOD")))</f>
        <v>Evasterias troschelii</v>
      </c>
      <c r="R133" s="55" t="str">
        <f aca="false">IF($N133=1,IF(ISERROR(VLOOKUP($P133,M1!$A:$C,R$2,FALSE())),"NOT PRESENT",VLOOKUP($P133,M1!$A:$C,R$2,FALSE())),IF($N133=2,IF(ISERROR(VLOOKUP(DATA!$P133,M2!$A:$C,R$2,FALSE())),"NOT PRESENT",VLOOKUP(DATA!$P133,M2!$A:$C,R$2,FALSE())),IF($N133=0,IF(ISERROR(VLOOKUP($P133,M1!$A:$C,R$2,FALSE())),IF(ISERROR(VLOOKUP(DATA!$P133,M2!$A:$C,R$2,FALSE())),"NOT PRESENT",VLOOKUP(DATA!$P133,M2!$A:$C,R$2,FALSE())),VLOOKUP($P133,M1!$A:$C,R$2,FALSE())),"SPECIFY METHOD")))</f>
        <v>Mottled starfish</v>
      </c>
      <c r="S133" s="60" t="n">
        <f aca="false">SUM(T133:AV133)</f>
        <v>3</v>
      </c>
      <c r="T133" s="56" t="n">
        <v>3</v>
      </c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</row>
    <row r="134" s="61" customFormat="true" ht="12.75" hidden="false" customHeight="true" outlineLevel="0" collapsed="false">
      <c r="A134" s="55" t="n">
        <f aca="false">MAX($A$1:$A133)+1</f>
        <v>132</v>
      </c>
      <c r="B134" s="56" t="str">
        <f aca="false">IF(ISERROR(B133),IF(ISERROR(B132),IF(ISERROR(B131),"BLANK",B131),B132),B133)</f>
        <v>Claire Attridge</v>
      </c>
      <c r="C134" s="56" t="str">
        <f aca="false">IF(ISERROR(C133),IF(ISERROR(C132),IF(ISERROR(C131),"BLANK",C131),C132),C133)</f>
        <v>Kieran Cox</v>
      </c>
      <c r="D134" s="56" t="str">
        <f aca="false">IF(ISERROR(D133),IF(ISERROR(D132),IF(ISERROR(D131),"BLANK",D131),D132),D133)</f>
        <v>KCCA3</v>
      </c>
      <c r="E134" s="55" t="str">
        <f aca="false">IF(ISERROR(VLOOKUP($D134,SITES!$A:$E,2,FALSE())),"",VLOOKUP($D134,SITES!$A:$E,2,FALSE()))</f>
        <v>Dodger Channel 1</v>
      </c>
      <c r="F134" s="57" t="n">
        <f aca="false">IF(ISERROR(VLOOKUP($D134,SITES!$A:$E,3,FALSE())),"",VLOOKUP($D134,SITES!$A:$E,3,FALSE()))</f>
        <v>48.83072</v>
      </c>
      <c r="G134" s="58" t="n">
        <f aca="false">IF(ISERROR(VLOOKUP($D134,SITES!$A:$E,4,FALSE())),"",VLOOKUP($D134,SITES!$A:$E,4,FALSE()))</f>
        <v>-125.19439</v>
      </c>
      <c r="H134" s="62" t="str">
        <f aca="false">IF(ISERROR(H133),IF(ISERROR(H132),IF(ISERROR(H131),"BLANK",H131),H132),H133)</f>
        <v>09/06/2023</v>
      </c>
      <c r="I134" s="56" t="n">
        <f aca="false">IF(ISERROR(I133),IF(ISERROR(I132),IF(ISERROR(I131),"BLANK",I131),I132),I133)</f>
        <v>1.5</v>
      </c>
      <c r="J134" s="56" t="n">
        <f aca="false">IF(ISERROR(J133),IF(ISERROR(J132),IF(ISERROR(J131),"BLANK",J131),J132),J133)</f>
        <v>20</v>
      </c>
      <c r="K134" s="59" t="n">
        <f aca="false">IF(ISERROR(K133),IF(ISERROR(K132),IF(ISERROR(K131),"BLANK",K131),K132),K133)</f>
        <v>0.4375</v>
      </c>
      <c r="L134" s="56" t="str">
        <f aca="false">IF(ISERROR(L133),IF(ISERROR(L132),IF(ISERROR(L131),"BLANK",L131),L132),L133)</f>
        <v>KDC</v>
      </c>
      <c r="M134" s="56" t="n">
        <f aca="false">IF(ISERROR(M133),IF(ISERROR(M132),IF(ISERROR(M131),"BLANK",M131),M132),M133)</f>
        <v>2</v>
      </c>
      <c r="N134" s="56" t="n">
        <f aca="false">IF(ISERROR(N133),IF(ISERROR(N132),IF(ISERROR(N131),"BLANK",N131),N132),N133)</f>
        <v>2</v>
      </c>
      <c r="O134" s="56" t="n">
        <f aca="false">IF(ISERROR(O133),IF(ISERROR(O132),IF(ISERROR(O131),"BLANK",O131),O132),O133)</f>
        <v>1</v>
      </c>
      <c r="P134" s="56" t="s">
        <v>159</v>
      </c>
      <c r="Q134" s="55" t="str">
        <f aca="false">IF($N134=1,IF(ISERROR(VLOOKUP($P134,M1!$A:$C,Q$2,FALSE())),"NOT PRESENT",VLOOKUP($P134,M1!$A:$C,Q$2,FALSE())),IF($N134=2,IF(ISERROR(VLOOKUP(DATA!$P134,M2!$A:$C,Q$2,FALSE())),"NOT PRESENT",VLOOKUP(DATA!$P134,M2!$A:$C,Q$2,FALSE())),IF($N134=0,IF(ISERROR(VLOOKUP($P134,M1!$A:$C,Q$2,FALSE())),IF(ISERROR(VLOOKUP(DATA!$P134,M2!$A:$C,Q$2,FALSE())),"NOT PRESENT",VLOOKUP(DATA!$P134,M2!$A:$C,Q$2,FALSE())),VLOOKUP($P134,M1!$A:$C,Q$2,FALSE())),"SPECIFY METHOD")))</f>
        <v>Patiria miniata</v>
      </c>
      <c r="R134" s="55" t="str">
        <f aca="false">IF($N134=1,IF(ISERROR(VLOOKUP($P134,M1!$A:$C,R$2,FALSE())),"NOT PRESENT",VLOOKUP($P134,M1!$A:$C,R$2,FALSE())),IF($N134=2,IF(ISERROR(VLOOKUP(DATA!$P134,M2!$A:$C,R$2,FALSE())),"NOT PRESENT",VLOOKUP(DATA!$P134,M2!$A:$C,R$2,FALSE())),IF($N134=0,IF(ISERROR(VLOOKUP($P134,M1!$A:$C,R$2,FALSE())),IF(ISERROR(VLOOKUP(DATA!$P134,M2!$A:$C,R$2,FALSE())),"NOT PRESENT",VLOOKUP(DATA!$P134,M2!$A:$C,R$2,FALSE())),VLOOKUP($P134,M1!$A:$C,R$2,FALSE())),"SPECIFY METHOD")))</f>
        <v>Bat star</v>
      </c>
      <c r="S134" s="60" t="n">
        <f aca="false">SUM(T134:AV134)</f>
        <v>9</v>
      </c>
      <c r="T134" s="56" t="n">
        <v>9</v>
      </c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</row>
    <row r="135" s="61" customFormat="true" ht="12.75" hidden="false" customHeight="true" outlineLevel="0" collapsed="false">
      <c r="A135" s="55" t="n">
        <f aca="false">MAX($A$1:$A134)+1</f>
        <v>133</v>
      </c>
      <c r="B135" s="56" t="str">
        <f aca="false">IF(ISERROR(B134),IF(ISERROR(B133),IF(ISERROR(B132),"BLANK",B132),B133),B134)</f>
        <v>Claire Attridge</v>
      </c>
      <c r="C135" s="56" t="str">
        <f aca="false">IF(ISERROR(C134),IF(ISERROR(C133),IF(ISERROR(C132),"BLANK",C132),C133),C134)</f>
        <v>Kieran Cox</v>
      </c>
      <c r="D135" s="56" t="str">
        <f aca="false">IF(ISERROR(D134),IF(ISERROR(D133),IF(ISERROR(D132),"BLANK",D132),D133),D134)</f>
        <v>KCCA3</v>
      </c>
      <c r="E135" s="55" t="str">
        <f aca="false">IF(ISERROR(VLOOKUP($D135,SITES!$A:$E,2,FALSE())),"",VLOOKUP($D135,SITES!$A:$E,2,FALSE()))</f>
        <v>Dodger Channel 1</v>
      </c>
      <c r="F135" s="57" t="n">
        <f aca="false">IF(ISERROR(VLOOKUP($D135,SITES!$A:$E,3,FALSE())),"",VLOOKUP($D135,SITES!$A:$E,3,FALSE()))</f>
        <v>48.83072</v>
      </c>
      <c r="G135" s="58" t="n">
        <f aca="false">IF(ISERROR(VLOOKUP($D135,SITES!$A:$E,4,FALSE())),"",VLOOKUP($D135,SITES!$A:$E,4,FALSE()))</f>
        <v>-125.19439</v>
      </c>
      <c r="H135" s="62" t="str">
        <f aca="false">IF(ISERROR(H134),IF(ISERROR(H133),IF(ISERROR(H132),"BLANK",H132),H133),H134)</f>
        <v>09/06/2023</v>
      </c>
      <c r="I135" s="56" t="n">
        <f aca="false">IF(ISERROR(I134),IF(ISERROR(I133),IF(ISERROR(I132),"BLANK",I132),I133),I134)</f>
        <v>1.5</v>
      </c>
      <c r="J135" s="56" t="n">
        <f aca="false">IF(ISERROR(J134),IF(ISERROR(J133),IF(ISERROR(J132),"BLANK",J132),J133),J134)</f>
        <v>20</v>
      </c>
      <c r="K135" s="59" t="n">
        <f aca="false">IF(ISERROR(K134),IF(ISERROR(K133),IF(ISERROR(K132),"BLANK",K132),K133),K134)</f>
        <v>0.4375</v>
      </c>
      <c r="L135" s="56" t="str">
        <f aca="false">IF(ISERROR(L134),IF(ISERROR(L133),IF(ISERROR(L132),"BLANK",L132),L133),L134)</f>
        <v>KDC</v>
      </c>
      <c r="M135" s="56" t="n">
        <f aca="false">IF(ISERROR(M134),IF(ISERROR(M133),IF(ISERROR(M132),"BLANK",M132),M133),M134)</f>
        <v>2</v>
      </c>
      <c r="N135" s="56" t="n">
        <f aca="false">IF(ISERROR(N134),IF(ISERROR(N133),IF(ISERROR(N132),"BLANK",N132),N133),N134)</f>
        <v>2</v>
      </c>
      <c r="O135" s="56" t="n">
        <f aca="false">IF(ISERROR(O134),IF(ISERROR(O133),IF(ISERROR(O132),"BLANK",O132),O133),O134)</f>
        <v>1</v>
      </c>
      <c r="P135" s="56" t="s">
        <v>148</v>
      </c>
      <c r="Q135" s="55" t="str">
        <f aca="false">IF($N135=1,IF(ISERROR(VLOOKUP($P135,M1!$A:$C,Q$2,FALSE())),"NOT PRESENT",VLOOKUP($P135,M1!$A:$C,Q$2,FALSE())),IF($N135=2,IF(ISERROR(VLOOKUP(DATA!$P135,M2!$A:$C,Q$2,FALSE())),"NOT PRESENT",VLOOKUP(DATA!$P135,M2!$A:$C,Q$2,FALSE())),IF($N135=0,IF(ISERROR(VLOOKUP($P135,M1!$A:$C,Q$2,FALSE())),IF(ISERROR(VLOOKUP(DATA!$P135,M2!$A:$C,Q$2,FALSE())),"NOT PRESENT",VLOOKUP(DATA!$P135,M2!$A:$C,Q$2,FALSE())),VLOOKUP($P135,M1!$A:$C,Q$2,FALSE())),"SPECIFY METHOD")))</f>
        <v>Apostichopus californicus</v>
      </c>
      <c r="R135" s="55" t="str">
        <f aca="false">IF($N135=1,IF(ISERROR(VLOOKUP($P135,M1!$A:$C,R$2,FALSE())),"NOT PRESENT",VLOOKUP($P135,M1!$A:$C,R$2,FALSE())),IF($N135=2,IF(ISERROR(VLOOKUP(DATA!$P135,M2!$A:$C,R$2,FALSE())),"NOT PRESENT",VLOOKUP(DATA!$P135,M2!$A:$C,R$2,FALSE())),IF($N135=0,IF(ISERROR(VLOOKUP($P135,M1!$A:$C,R$2,FALSE())),IF(ISERROR(VLOOKUP(DATA!$P135,M2!$A:$C,R$2,FALSE())),"NOT PRESENT",VLOOKUP(DATA!$P135,M2!$A:$C,R$2,FALSE())),VLOOKUP($P135,M1!$A:$C,R$2,FALSE())),"SPECIFY METHOD")))</f>
        <v>California sea cucumber</v>
      </c>
      <c r="S135" s="60" t="n">
        <f aca="false">SUM(T135:AV135)</f>
        <v>15</v>
      </c>
      <c r="T135" s="56" t="n">
        <v>15</v>
      </c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</row>
    <row r="136" s="61" customFormat="true" ht="12.75" hidden="false" customHeight="true" outlineLevel="0" collapsed="false">
      <c r="A136" s="55" t="n">
        <f aca="false">MAX($A$1:$A135)+1</f>
        <v>134</v>
      </c>
      <c r="B136" s="56" t="str">
        <f aca="false">IF(ISERROR(B135),IF(ISERROR(B134),IF(ISERROR(B133),"BLANK",B133),B134),B135)</f>
        <v>Claire Attridge</v>
      </c>
      <c r="C136" s="56" t="str">
        <f aca="false">IF(ISERROR(C135),IF(ISERROR(C134),IF(ISERROR(C133),"BLANK",C133),C134),C135)</f>
        <v>Kieran Cox</v>
      </c>
      <c r="D136" s="56" t="str">
        <f aca="false">IF(ISERROR(D135),IF(ISERROR(D134),IF(ISERROR(D133),"BLANK",D133),D134),D135)</f>
        <v>KCCA3</v>
      </c>
      <c r="E136" s="55" t="str">
        <f aca="false">IF(ISERROR(VLOOKUP($D136,SITES!$A:$E,2,FALSE())),"",VLOOKUP($D136,SITES!$A:$E,2,FALSE()))</f>
        <v>Dodger Channel 1</v>
      </c>
      <c r="F136" s="57" t="n">
        <f aca="false">IF(ISERROR(VLOOKUP($D136,SITES!$A:$E,3,FALSE())),"",VLOOKUP($D136,SITES!$A:$E,3,FALSE()))</f>
        <v>48.83072</v>
      </c>
      <c r="G136" s="58" t="n">
        <f aca="false">IF(ISERROR(VLOOKUP($D136,SITES!$A:$E,4,FALSE())),"",VLOOKUP($D136,SITES!$A:$E,4,FALSE()))</f>
        <v>-125.19439</v>
      </c>
      <c r="H136" s="62" t="str">
        <f aca="false">IF(ISERROR(H135),IF(ISERROR(H134),IF(ISERROR(H133),"BLANK",H133),H134),H135)</f>
        <v>09/06/2023</v>
      </c>
      <c r="I136" s="56" t="n">
        <f aca="false">IF(ISERROR(I135),IF(ISERROR(I134),IF(ISERROR(I133),"BLANK",I133),I134),I135)</f>
        <v>1.5</v>
      </c>
      <c r="J136" s="56" t="n">
        <f aca="false">IF(ISERROR(J135),IF(ISERROR(J134),IF(ISERROR(J133),"BLANK",J133),J134),J135)</f>
        <v>20</v>
      </c>
      <c r="K136" s="59" t="n">
        <f aca="false">IF(ISERROR(K135),IF(ISERROR(K134),IF(ISERROR(K133),"BLANK",K133),K134),K135)</f>
        <v>0.4375</v>
      </c>
      <c r="L136" s="56" t="str">
        <f aca="false">IF(ISERROR(L135),IF(ISERROR(L134),IF(ISERROR(L133),"BLANK",L133),L134),L135)</f>
        <v>KDC</v>
      </c>
      <c r="M136" s="56" t="n">
        <f aca="false">IF(ISERROR(M135),IF(ISERROR(M134),IF(ISERROR(M133),"BLANK",M133),M134),M135)</f>
        <v>2</v>
      </c>
      <c r="N136" s="56" t="n">
        <f aca="false">IF(ISERROR(N135),IF(ISERROR(N134),IF(ISERROR(N133),"BLANK",N133),N134),N135)</f>
        <v>2</v>
      </c>
      <c r="O136" s="56" t="n">
        <f aca="false">IF(ISERROR(O135),IF(ISERROR(O134),IF(ISERROR(O133),"BLANK",O133),O134),O135)</f>
        <v>1</v>
      </c>
      <c r="P136" s="56" t="s">
        <v>146</v>
      </c>
      <c r="Q136" s="55" t="str">
        <f aca="false">IF($N136=1,IF(ISERROR(VLOOKUP($P136,M1!$A:$C,Q$2,FALSE())),"NOT PRESENT",VLOOKUP($P136,M1!$A:$C,Q$2,FALSE())),IF($N136=2,IF(ISERROR(VLOOKUP(DATA!$P136,M2!$A:$C,Q$2,FALSE())),"NOT PRESENT",VLOOKUP(DATA!$P136,M2!$A:$C,Q$2,FALSE())),IF($N136=0,IF(ISERROR(VLOOKUP($P136,M1!$A:$C,Q$2,FALSE())),IF(ISERROR(VLOOKUP(DATA!$P136,M2!$A:$C,Q$2,FALSE())),"NOT PRESENT",VLOOKUP(DATA!$P136,M2!$A:$C,Q$2,FALSE())),VLOOKUP($P136,M1!$A:$C,Q$2,FALSE())),"SPECIFY METHOD")))</f>
        <v>Mesocentrotus franciscanus</v>
      </c>
      <c r="R136" s="55" t="str">
        <f aca="false">IF($N136=1,IF(ISERROR(VLOOKUP($P136,M1!$A:$C,R$2,FALSE())),"NOT PRESENT",VLOOKUP($P136,M1!$A:$C,R$2,FALSE())),IF($N136=2,IF(ISERROR(VLOOKUP(DATA!$P136,M2!$A:$C,R$2,FALSE())),"NOT PRESENT",VLOOKUP(DATA!$P136,M2!$A:$C,R$2,FALSE())),IF($N136=0,IF(ISERROR(VLOOKUP($P136,M1!$A:$C,R$2,FALSE())),IF(ISERROR(VLOOKUP(DATA!$P136,M2!$A:$C,R$2,FALSE())),"NOT PRESENT",VLOOKUP(DATA!$P136,M2!$A:$C,R$2,FALSE())),VLOOKUP($P136,M1!$A:$C,R$2,FALSE())),"SPECIFY METHOD")))</f>
        <v>Red sea urchin</v>
      </c>
      <c r="S136" s="60" t="n">
        <f aca="false">SUM(T136:AV136)</f>
        <v>63</v>
      </c>
      <c r="T136" s="56" t="n">
        <v>63</v>
      </c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</row>
    <row r="137" s="61" customFormat="true" ht="12.75" hidden="false" customHeight="true" outlineLevel="0" collapsed="false">
      <c r="A137" s="55" t="n">
        <f aca="false">MAX($A$1:$A136)+1</f>
        <v>135</v>
      </c>
      <c r="B137" s="56" t="str">
        <f aca="false">IF(ISERROR(B136),IF(ISERROR(B135),IF(ISERROR(B134),"BLANK",B134),B135),B136)</f>
        <v>Claire Attridge</v>
      </c>
      <c r="C137" s="56" t="str">
        <f aca="false">IF(ISERROR(C136),IF(ISERROR(C135),IF(ISERROR(C134),"BLANK",C134),C135),C136)</f>
        <v>Kieran Cox</v>
      </c>
      <c r="D137" s="56" t="str">
        <f aca="false">IF(ISERROR(D136),IF(ISERROR(D135),IF(ISERROR(D134),"BLANK",D134),D135),D136)</f>
        <v>KCCA3</v>
      </c>
      <c r="E137" s="55" t="str">
        <f aca="false">IF(ISERROR(VLOOKUP($D137,SITES!$A:$E,2,FALSE())),"",VLOOKUP($D137,SITES!$A:$E,2,FALSE()))</f>
        <v>Dodger Channel 1</v>
      </c>
      <c r="F137" s="57" t="n">
        <f aca="false">IF(ISERROR(VLOOKUP($D137,SITES!$A:$E,3,FALSE())),"",VLOOKUP($D137,SITES!$A:$E,3,FALSE()))</f>
        <v>48.83072</v>
      </c>
      <c r="G137" s="58" t="n">
        <f aca="false">IF(ISERROR(VLOOKUP($D137,SITES!$A:$E,4,FALSE())),"",VLOOKUP($D137,SITES!$A:$E,4,FALSE()))</f>
        <v>-125.19439</v>
      </c>
      <c r="H137" s="62" t="str">
        <f aca="false">IF(ISERROR(H136),IF(ISERROR(H135),IF(ISERROR(H134),"BLANK",H134),H135),H136)</f>
        <v>09/06/2023</v>
      </c>
      <c r="I137" s="56" t="n">
        <f aca="false">IF(ISERROR(I136),IF(ISERROR(I135),IF(ISERROR(I134),"BLANK",I134),I135),I136)</f>
        <v>1.5</v>
      </c>
      <c r="J137" s="56" t="n">
        <f aca="false">IF(ISERROR(J136),IF(ISERROR(J135),IF(ISERROR(J134),"BLANK",J134),J135),J136)</f>
        <v>20</v>
      </c>
      <c r="K137" s="59" t="n">
        <f aca="false">IF(ISERROR(K136),IF(ISERROR(K135),IF(ISERROR(K134),"BLANK",K134),K135),K136)</f>
        <v>0.4375</v>
      </c>
      <c r="L137" s="56" t="str">
        <f aca="false">IF(ISERROR(L136),IF(ISERROR(L135),IF(ISERROR(L134),"BLANK",L134),L135),L136)</f>
        <v>KDC</v>
      </c>
      <c r="M137" s="56" t="n">
        <f aca="false">IF(ISERROR(M136),IF(ISERROR(M135),IF(ISERROR(M134),"BLANK",M134),M135),M136)</f>
        <v>2</v>
      </c>
      <c r="N137" s="56" t="n">
        <v>0</v>
      </c>
      <c r="O137" s="56" t="n">
        <f aca="false">IF(ISERROR(O136),IF(ISERROR(O135),IF(ISERROR(O134),"BLANK",O134),O135),O136)</f>
        <v>1</v>
      </c>
      <c r="P137" s="56" t="s">
        <v>155</v>
      </c>
      <c r="Q137" s="55" t="str">
        <f aca="false">IF($N137=1,IF(ISERROR(VLOOKUP($P137,M1!$A:$C,Q$2,FALSE())),"NOT PRESENT",VLOOKUP($P137,M1!$A:$C,Q$2,FALSE())),IF($N137=2,IF(ISERROR(VLOOKUP(DATA!$P137,M2!$A:$C,Q$2,FALSE())),"NOT PRESENT",VLOOKUP(DATA!$P137,M2!$A:$C,Q$2,FALSE())),IF($N137=0,IF(ISERROR(VLOOKUP($P137,M1!$A:$C,Q$2,FALSE())),IF(ISERROR(VLOOKUP(DATA!$P137,M2!$A:$C,Q$2,FALSE())),"NOT PRESENT",VLOOKUP(DATA!$P137,M2!$A:$C,Q$2,FALSE())),VLOOKUP($P137,M1!$A:$C,Q$2,FALSE())),"SPECIFY METHOD")))</f>
        <v>Hexagrammos decagrammus</v>
      </c>
      <c r="R137" s="55" t="str">
        <f aca="false">IF($N137=1,IF(ISERROR(VLOOKUP($P137,M1!$A:$C,R$2,FALSE())),"NOT PRESENT",VLOOKUP($P137,M1!$A:$C,R$2,FALSE())),IF($N137=2,IF(ISERROR(VLOOKUP(DATA!$P137,M2!$A:$C,R$2,FALSE())),"NOT PRESENT",VLOOKUP(DATA!$P137,M2!$A:$C,R$2,FALSE())),IF($N137=0,IF(ISERROR(VLOOKUP($P137,M1!$A:$C,R$2,FALSE())),IF(ISERROR(VLOOKUP(DATA!$P137,M2!$A:$C,R$2,FALSE())),"NOT PRESENT",VLOOKUP(DATA!$P137,M2!$A:$C,R$2,FALSE())),VLOOKUP($P137,M1!$A:$C,R$2,FALSE())),"SPECIFY METHOD")))</f>
        <v>Kelp greenling</v>
      </c>
      <c r="S137" s="60" t="n">
        <f aca="false">SUM(T137:AV137)</f>
        <v>5</v>
      </c>
      <c r="T137" s="56" t="n">
        <v>0</v>
      </c>
      <c r="U137" s="56"/>
      <c r="V137" s="56"/>
      <c r="W137" s="56" t="n">
        <v>2</v>
      </c>
      <c r="X137" s="56" t="n">
        <v>3</v>
      </c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</row>
    <row r="138" s="61" customFormat="true" ht="12.75" hidden="false" customHeight="true" outlineLevel="0" collapsed="false">
      <c r="A138" s="55" t="n">
        <f aca="false">MAX($A$1:$A137)+1</f>
        <v>136</v>
      </c>
      <c r="B138" s="56" t="str">
        <f aca="false">IF(ISERROR(B137),IF(ISERROR(B136),IF(ISERROR(B135),"BLANK",B135),B136),B137)</f>
        <v>Claire Attridge</v>
      </c>
      <c r="C138" s="56" t="str">
        <f aca="false">IF(ISERROR(C137),IF(ISERROR(C136),IF(ISERROR(C135),"BLANK",C135),C136),C137)</f>
        <v>Kieran Cox</v>
      </c>
      <c r="D138" s="56" t="str">
        <f aca="false">IF(ISERROR(D137),IF(ISERROR(D136),IF(ISERROR(D135),"BLANK",D135),D136),D137)</f>
        <v>KCCA3</v>
      </c>
      <c r="E138" s="55" t="str">
        <f aca="false">IF(ISERROR(VLOOKUP($D138,SITES!$A:$E,2,FALSE())),"",VLOOKUP($D138,SITES!$A:$E,2,FALSE()))</f>
        <v>Dodger Channel 1</v>
      </c>
      <c r="F138" s="57" t="n">
        <f aca="false">IF(ISERROR(VLOOKUP($D138,SITES!$A:$E,3,FALSE())),"",VLOOKUP($D138,SITES!$A:$E,3,FALSE()))</f>
        <v>48.83072</v>
      </c>
      <c r="G138" s="58" t="n">
        <f aca="false">IF(ISERROR(VLOOKUP($D138,SITES!$A:$E,4,FALSE())),"",VLOOKUP($D138,SITES!$A:$E,4,FALSE()))</f>
        <v>-125.19439</v>
      </c>
      <c r="H138" s="62" t="str">
        <f aca="false">IF(ISERROR(H137),IF(ISERROR(H136),IF(ISERROR(H135),"BLANK",H135),H136),H137)</f>
        <v>09/06/2023</v>
      </c>
      <c r="I138" s="56" t="n">
        <f aca="false">IF(ISERROR(I137),IF(ISERROR(I136),IF(ISERROR(I135),"BLANK",I135),I136),I137)</f>
        <v>1.5</v>
      </c>
      <c r="J138" s="56" t="n">
        <f aca="false">IF(ISERROR(J137),IF(ISERROR(J136),IF(ISERROR(J135),"BLANK",J135),J136),J137)</f>
        <v>20</v>
      </c>
      <c r="K138" s="59" t="n">
        <f aca="false">IF(ISERROR(K137),IF(ISERROR(K136),IF(ISERROR(K135),"BLANK",K135),K136),K137)</f>
        <v>0.4375</v>
      </c>
      <c r="L138" s="56" t="str">
        <f aca="false">IF(ISERROR(L137),IF(ISERROR(L136),IF(ISERROR(L135),"BLANK",L135),L136),L137)</f>
        <v>KDC</v>
      </c>
      <c r="M138" s="56" t="n">
        <f aca="false">IF(ISERROR(M137),IF(ISERROR(M136),IF(ISERROR(M135),"BLANK",M135),M136),M137)</f>
        <v>2</v>
      </c>
      <c r="N138" s="56" t="n">
        <v>2</v>
      </c>
      <c r="O138" s="56" t="n">
        <f aca="false">IF(ISERROR(O137),IF(ISERROR(O136),IF(ISERROR(O135),"BLANK",O135),O136),O137)</f>
        <v>1</v>
      </c>
      <c r="P138" s="56" t="s">
        <v>174</v>
      </c>
      <c r="Q138" s="55" t="str">
        <f aca="false">IF($N138=1,IF(ISERROR(VLOOKUP($P138,M1!$A:$C,Q$2,FALSE())),"NOT PRESENT",VLOOKUP($P138,M1!$A:$C,Q$2,FALSE())),IF($N138=2,IF(ISERROR(VLOOKUP(DATA!$P138,M2!$A:$C,Q$2,FALSE())),"NOT PRESENT",VLOOKUP(DATA!$P138,M2!$A:$C,Q$2,FALSE())),IF($N138=0,IF(ISERROR(VLOOKUP($P138,M1!$A:$C,Q$2,FALSE())),IF(ISERROR(VLOOKUP(DATA!$P138,M2!$A:$C,Q$2,FALSE())),"NOT PRESENT",VLOOKUP(DATA!$P138,M2!$A:$C,Q$2,FALSE())),VLOOKUP($P138,M1!$A:$C,Q$2,FALSE())),"SPECIFY METHOD")))</f>
        <v>Hermissenda crassicornis</v>
      </c>
      <c r="R138" s="55" t="str">
        <f aca="false">IF($N138=1,IF(ISERROR(VLOOKUP($P138,M1!$A:$C,R$2,FALSE())),"NOT PRESENT",VLOOKUP($P138,M1!$A:$C,R$2,FALSE())),IF($N138=2,IF(ISERROR(VLOOKUP(DATA!$P138,M2!$A:$C,R$2,FALSE())),"NOT PRESENT",VLOOKUP(DATA!$P138,M2!$A:$C,R$2,FALSE())),IF($N138=0,IF(ISERROR(VLOOKUP($P138,M1!$A:$C,R$2,FALSE())),IF(ISERROR(VLOOKUP(DATA!$P138,M2!$A:$C,R$2,FALSE())),"NOT PRESENT",VLOOKUP(DATA!$P138,M2!$A:$C,R$2,FALSE())),VLOOKUP($P138,M1!$A:$C,R$2,FALSE())),"SPECIFY METHOD")))</f>
        <v>Opalescent nudibranch</v>
      </c>
      <c r="S138" s="60" t="n">
        <f aca="false">SUM(T138:AV138)</f>
        <v>1</v>
      </c>
      <c r="T138" s="56" t="n">
        <v>1</v>
      </c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</row>
    <row r="139" s="61" customFormat="true" ht="12.75" hidden="false" customHeight="true" outlineLevel="0" collapsed="false">
      <c r="A139" s="55" t="n">
        <f aca="false">MAX($A$1:$A138)+1</f>
        <v>137</v>
      </c>
      <c r="B139" s="56" t="str">
        <f aca="false">IF(ISERROR(B138),IF(ISERROR(B137),IF(ISERROR(B136),"BLANK",B136),B137),B138)</f>
        <v>Claire Attridge</v>
      </c>
      <c r="C139" s="56" t="str">
        <f aca="false">IF(ISERROR(C138),IF(ISERROR(C137),IF(ISERROR(C136),"BLANK",C136),C137),C138)</f>
        <v>Kieran Cox</v>
      </c>
      <c r="D139" s="56" t="str">
        <f aca="false">IF(ISERROR(D138),IF(ISERROR(D137),IF(ISERROR(D136),"BLANK",D136),D137),D138)</f>
        <v>KCCA3</v>
      </c>
      <c r="E139" s="55" t="str">
        <f aca="false">IF(ISERROR(VLOOKUP($D139,SITES!$A:$E,2,FALSE())),"",VLOOKUP($D139,SITES!$A:$E,2,FALSE()))</f>
        <v>Dodger Channel 1</v>
      </c>
      <c r="F139" s="57" t="n">
        <f aca="false">IF(ISERROR(VLOOKUP($D139,SITES!$A:$E,3,FALSE())),"",VLOOKUP($D139,SITES!$A:$E,3,FALSE()))</f>
        <v>48.83072</v>
      </c>
      <c r="G139" s="58" t="n">
        <f aca="false">IF(ISERROR(VLOOKUP($D139,SITES!$A:$E,4,FALSE())),"",VLOOKUP($D139,SITES!$A:$E,4,FALSE()))</f>
        <v>-125.19439</v>
      </c>
      <c r="H139" s="62" t="str">
        <f aca="false">IF(ISERROR(H138),IF(ISERROR(H137),IF(ISERROR(H136),"BLANK",H136),H137),H138)</f>
        <v>09/06/2023</v>
      </c>
      <c r="I139" s="56" t="n">
        <f aca="false">IF(ISERROR(I138),IF(ISERROR(I137),IF(ISERROR(I136),"BLANK",I136),I137),I138)</f>
        <v>1.5</v>
      </c>
      <c r="J139" s="56" t="n">
        <f aca="false">IF(ISERROR(J138),IF(ISERROR(J137),IF(ISERROR(J136),"BLANK",J136),J137),J138)</f>
        <v>20</v>
      </c>
      <c r="K139" s="59" t="n">
        <f aca="false">IF(ISERROR(K138),IF(ISERROR(K137),IF(ISERROR(K136),"BLANK",K136),K137),K138)</f>
        <v>0.4375</v>
      </c>
      <c r="L139" s="56" t="str">
        <f aca="false">IF(ISERROR(L138),IF(ISERROR(L137),IF(ISERROR(L136),"BLANK",L136),L137),L138)</f>
        <v>KDC</v>
      </c>
      <c r="M139" s="56" t="n">
        <f aca="false">IF(ISERROR(M138),IF(ISERROR(M137),IF(ISERROR(M136),"BLANK",M136),M137),M138)</f>
        <v>2</v>
      </c>
      <c r="N139" s="56" t="n">
        <f aca="false">IF(ISERROR(N138),IF(ISERROR(N137),IF(ISERROR(N136),"BLANK",N136),N137),N138)</f>
        <v>2</v>
      </c>
      <c r="O139" s="56" t="n">
        <f aca="false">IF(ISERROR(O138),IF(ISERROR(O137),IF(ISERROR(O136),"BLANK",O136),O137),O138)</f>
        <v>1</v>
      </c>
      <c r="P139" s="56" t="s">
        <v>173</v>
      </c>
      <c r="Q139" s="55" t="str">
        <f aca="false">IF($N139=1,IF(ISERROR(VLOOKUP($P139,M1!$A:$C,Q$2,FALSE())),"NOT PRESENT",VLOOKUP($P139,M1!$A:$C,Q$2,FALSE())),IF($N139=2,IF(ISERROR(VLOOKUP(DATA!$P139,M2!$A:$C,Q$2,FALSE())),"NOT PRESENT",VLOOKUP(DATA!$P139,M2!$A:$C,Q$2,FALSE())),IF($N139=0,IF(ISERROR(VLOOKUP($P139,M1!$A:$C,Q$2,FALSE())),IF(ISERROR(VLOOKUP(DATA!$P139,M2!$A:$C,Q$2,FALSE())),"NOT PRESENT",VLOOKUP(DATA!$P139,M2!$A:$C,Q$2,FALSE())),VLOOKUP($P139,M1!$A:$C,Q$2,FALSE())),"SPECIFY METHOD")))</f>
        <v>Haliotis kamtschatkana</v>
      </c>
      <c r="R139" s="55" t="str">
        <f aca="false">IF($N139=1,IF(ISERROR(VLOOKUP($P139,M1!$A:$C,R$2,FALSE())),"NOT PRESENT",VLOOKUP($P139,M1!$A:$C,R$2,FALSE())),IF($N139=2,IF(ISERROR(VLOOKUP(DATA!$P139,M2!$A:$C,R$2,FALSE())),"NOT PRESENT",VLOOKUP(DATA!$P139,M2!$A:$C,R$2,FALSE())),IF($N139=0,IF(ISERROR(VLOOKUP($P139,M1!$A:$C,R$2,FALSE())),IF(ISERROR(VLOOKUP(DATA!$P139,M2!$A:$C,R$2,FALSE())),"NOT PRESENT",VLOOKUP(DATA!$P139,M2!$A:$C,R$2,FALSE())),VLOOKUP($P139,M1!$A:$C,R$2,FALSE())),"SPECIFY METHOD")))</f>
        <v>Pinto abalone</v>
      </c>
      <c r="S139" s="60" t="n">
        <f aca="false">SUM(T139:AV139)</f>
        <v>1</v>
      </c>
      <c r="T139" s="56" t="n">
        <v>0</v>
      </c>
      <c r="U139" s="56"/>
      <c r="V139" s="56"/>
      <c r="W139" s="56" t="n">
        <v>1</v>
      </c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</row>
    <row r="140" s="61" customFormat="true" ht="12.75" hidden="false" customHeight="true" outlineLevel="0" collapsed="false">
      <c r="A140" s="55" t="n">
        <f aca="false">MAX($A$1:$A139)+1</f>
        <v>138</v>
      </c>
      <c r="B140" s="56" t="str">
        <f aca="false">IF(ISERROR(B139),IF(ISERROR(B138),IF(ISERROR(B137),"BLANK",B137),B138),B139)</f>
        <v>Claire Attridge</v>
      </c>
      <c r="C140" s="56" t="str">
        <f aca="false">IF(ISERROR(C139),IF(ISERROR(C138),IF(ISERROR(C137),"BLANK",C137),C138),C139)</f>
        <v>Kieran Cox</v>
      </c>
      <c r="D140" s="56" t="str">
        <f aca="false">IF(ISERROR(D139),IF(ISERROR(D138),IF(ISERROR(D137),"BLANK",D137),D138),D139)</f>
        <v>KCCA3</v>
      </c>
      <c r="E140" s="55" t="str">
        <f aca="false">IF(ISERROR(VLOOKUP($D140,SITES!$A:$E,2,FALSE())),"",VLOOKUP($D140,SITES!$A:$E,2,FALSE()))</f>
        <v>Dodger Channel 1</v>
      </c>
      <c r="F140" s="57" t="n">
        <f aca="false">IF(ISERROR(VLOOKUP($D140,SITES!$A:$E,3,FALSE())),"",VLOOKUP($D140,SITES!$A:$E,3,FALSE()))</f>
        <v>48.83072</v>
      </c>
      <c r="G140" s="58" t="n">
        <f aca="false">IF(ISERROR(VLOOKUP($D140,SITES!$A:$E,4,FALSE())),"",VLOOKUP($D140,SITES!$A:$E,4,FALSE()))</f>
        <v>-125.19439</v>
      </c>
      <c r="H140" s="62" t="str">
        <f aca="false">IF(ISERROR(H139),IF(ISERROR(H138),IF(ISERROR(H137),"BLANK",H137),H138),H139)</f>
        <v>09/06/2023</v>
      </c>
      <c r="I140" s="56" t="n">
        <f aca="false">IF(ISERROR(I139),IF(ISERROR(I138),IF(ISERROR(I137),"BLANK",I137),I138),I139)</f>
        <v>1.5</v>
      </c>
      <c r="J140" s="56" t="n">
        <f aca="false">IF(ISERROR(J139),IF(ISERROR(J138),IF(ISERROR(J137),"BLANK",J137),J138),J139)</f>
        <v>20</v>
      </c>
      <c r="K140" s="59" t="n">
        <f aca="false">IF(ISERROR(K139),IF(ISERROR(K138),IF(ISERROR(K137),"BLANK",K137),K138),K139)</f>
        <v>0.4375</v>
      </c>
      <c r="L140" s="56" t="str">
        <f aca="false">IF(ISERROR(L139),IF(ISERROR(L138),IF(ISERROR(L137),"BLANK",L137),L138),L139)</f>
        <v>KDC</v>
      </c>
      <c r="M140" s="56" t="n">
        <f aca="false">IF(ISERROR(M139),IF(ISERROR(M138),IF(ISERROR(M137),"BLANK",M137),M138),M139)</f>
        <v>2</v>
      </c>
      <c r="N140" s="56" t="n">
        <f aca="false">IF(ISERROR(N139),IF(ISERROR(N138),IF(ISERROR(N137),"BLANK",N137),N138),N139)</f>
        <v>2</v>
      </c>
      <c r="O140" s="56" t="n">
        <f aca="false">IF(ISERROR(O139),IF(ISERROR(O138),IF(ISERROR(O137),"BLANK",O137),O138),O139)</f>
        <v>1</v>
      </c>
      <c r="P140" s="56" t="s">
        <v>192</v>
      </c>
      <c r="Q140" s="55" t="str">
        <f aca="false">IF($N140=1,IF(ISERROR(VLOOKUP($P140,M1!$A:$C,Q$2,FALSE())),"NOT PRESENT",VLOOKUP($P140,M1!$A:$C,Q$2,FALSE())),IF($N140=2,IF(ISERROR(VLOOKUP(DATA!$P140,M2!$A:$C,Q$2,FALSE())),"NOT PRESENT",VLOOKUP(DATA!$P140,M2!$A:$C,Q$2,FALSE())),IF($N140=0,IF(ISERROR(VLOOKUP($P140,M1!$A:$C,Q$2,FALSE())),IF(ISERROR(VLOOKUP(DATA!$P140,M2!$A:$C,Q$2,FALSE())),"NOT PRESENT",VLOOKUP(DATA!$P140,M2!$A:$C,Q$2,FALSE())),VLOOKUP($P140,M1!$A:$C,Q$2,FALSE())),"SPECIFY METHOD")))</f>
        <v>Crassadoma gigantea</v>
      </c>
      <c r="R140" s="55" t="str">
        <f aca="false">IF($N140=1,IF(ISERROR(VLOOKUP($P140,M1!$A:$C,R$2,FALSE())),"NOT PRESENT",VLOOKUP($P140,M1!$A:$C,R$2,FALSE())),IF($N140=2,IF(ISERROR(VLOOKUP(DATA!$P140,M2!$A:$C,R$2,FALSE())),"NOT PRESENT",VLOOKUP(DATA!$P140,M2!$A:$C,R$2,FALSE())),IF($N140=0,IF(ISERROR(VLOOKUP($P140,M1!$A:$C,R$2,FALSE())),IF(ISERROR(VLOOKUP(DATA!$P140,M2!$A:$C,R$2,FALSE())),"NOT PRESENT",VLOOKUP(DATA!$P140,M2!$A:$C,R$2,FALSE())),VLOOKUP($P140,M1!$A:$C,R$2,FALSE())),"SPECIFY METHOD")))</f>
        <v>Purple-hinged rock scallop</v>
      </c>
      <c r="S140" s="60" t="n">
        <f aca="false">SUM(T140:AV140)</f>
        <v>3</v>
      </c>
      <c r="T140" s="56" t="n">
        <v>0</v>
      </c>
      <c r="U140" s="56"/>
      <c r="V140" s="56"/>
      <c r="W140" s="56" t="n">
        <v>1</v>
      </c>
      <c r="X140" s="56" t="n">
        <v>1</v>
      </c>
      <c r="Y140" s="56" t="n">
        <v>1</v>
      </c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</row>
    <row r="141" s="61" customFormat="true" ht="12.75" hidden="false" customHeight="true" outlineLevel="0" collapsed="false">
      <c r="A141" s="55" t="n">
        <f aca="false">MAX($A$1:$A140)+1</f>
        <v>139</v>
      </c>
      <c r="B141" s="56" t="str">
        <f aca="false">IF(ISERROR(B140),IF(ISERROR(B139),IF(ISERROR(B138),"BLANK",B138),B139),B140)</f>
        <v>Claire Attridge</v>
      </c>
      <c r="C141" s="56" t="str">
        <f aca="false">IF(ISERROR(C140),IF(ISERROR(C139),IF(ISERROR(C138),"BLANK",C138),C139),C140)</f>
        <v>Kieran Cox</v>
      </c>
      <c r="D141" s="56" t="str">
        <f aca="false">IF(ISERROR(D140),IF(ISERROR(D139),IF(ISERROR(D138),"BLANK",D138),D139),D140)</f>
        <v>KCCA3</v>
      </c>
      <c r="E141" s="55" t="str">
        <f aca="false">IF(ISERROR(VLOOKUP($D141,SITES!$A:$E,2,FALSE())),"",VLOOKUP($D141,SITES!$A:$E,2,FALSE()))</f>
        <v>Dodger Channel 1</v>
      </c>
      <c r="F141" s="57" t="n">
        <f aca="false">IF(ISERROR(VLOOKUP($D141,SITES!$A:$E,3,FALSE())),"",VLOOKUP($D141,SITES!$A:$E,3,FALSE()))</f>
        <v>48.83072</v>
      </c>
      <c r="G141" s="58" t="n">
        <f aca="false">IF(ISERROR(VLOOKUP($D141,SITES!$A:$E,4,FALSE())),"",VLOOKUP($D141,SITES!$A:$E,4,FALSE()))</f>
        <v>-125.19439</v>
      </c>
      <c r="H141" s="62" t="str">
        <f aca="false">IF(ISERROR(H140),IF(ISERROR(H139),IF(ISERROR(H138),"BLANK",H138),H139),H140)</f>
        <v>09/06/2023</v>
      </c>
      <c r="I141" s="56" t="n">
        <f aca="false">IF(ISERROR(I140),IF(ISERROR(I139),IF(ISERROR(I138),"BLANK",I138),I139),I140)</f>
        <v>1.5</v>
      </c>
      <c r="J141" s="56" t="n">
        <f aca="false">IF(ISERROR(J140),IF(ISERROR(J139),IF(ISERROR(J138),"BLANK",J138),J139),J140)</f>
        <v>20</v>
      </c>
      <c r="K141" s="59" t="n">
        <f aca="false">IF(ISERROR(K140),IF(ISERROR(K139),IF(ISERROR(K138),"BLANK",K138),K139),K140)</f>
        <v>0.4375</v>
      </c>
      <c r="L141" s="56" t="str">
        <f aca="false">IF(ISERROR(L140),IF(ISERROR(L139),IF(ISERROR(L138),"BLANK",L138),L139),L140)</f>
        <v>KDC</v>
      </c>
      <c r="M141" s="56" t="n">
        <f aca="false">IF(ISERROR(M140),IF(ISERROR(M139),IF(ISERROR(M138),"BLANK",M138),M139),M140)</f>
        <v>2</v>
      </c>
      <c r="N141" s="56" t="n">
        <f aca="false">IF(ISERROR(N140),IF(ISERROR(N139),IF(ISERROR(N138),"BLANK",N138),N139),N140)</f>
        <v>2</v>
      </c>
      <c r="O141" s="56" t="n">
        <f aca="false">IF(ISERROR(O140),IF(ISERROR(O139),IF(ISERROR(O138),"BLANK",O138),O139),O140)</f>
        <v>1</v>
      </c>
      <c r="P141" s="56" t="s">
        <v>142</v>
      </c>
      <c r="Q141" s="55" t="str">
        <f aca="false">IF($N141=1,IF(ISERROR(VLOOKUP($P141,M1!$A:$C,Q$2,FALSE())),"NOT PRESENT",VLOOKUP($P141,M1!$A:$C,Q$2,FALSE())),IF($N141=2,IF(ISERROR(VLOOKUP(DATA!$P141,M2!$A:$C,Q$2,FALSE())),"NOT PRESENT",VLOOKUP(DATA!$P141,M2!$A:$C,Q$2,FALSE())),IF($N141=0,IF(ISERROR(VLOOKUP($P141,M1!$A:$C,Q$2,FALSE())),IF(ISERROR(VLOOKUP(DATA!$P141,M2!$A:$C,Q$2,FALSE())),"NOT PRESENT",VLOOKUP(DATA!$P141,M2!$A:$C,Q$2,FALSE())),VLOOKUP($P141,M1!$A:$C,Q$2,FALSE())),"SPECIFY METHOD")))</f>
        <v>Dermasterias imbricata</v>
      </c>
      <c r="R141" s="55" t="str">
        <f aca="false">IF($N141=1,IF(ISERROR(VLOOKUP($P141,M1!$A:$C,R$2,FALSE())),"NOT PRESENT",VLOOKUP($P141,M1!$A:$C,R$2,FALSE())),IF($N141=2,IF(ISERROR(VLOOKUP(DATA!$P141,M2!$A:$C,R$2,FALSE())),"NOT PRESENT",VLOOKUP(DATA!$P141,M2!$A:$C,R$2,FALSE())),IF($N141=0,IF(ISERROR(VLOOKUP($P141,M1!$A:$C,R$2,FALSE())),IF(ISERROR(VLOOKUP(DATA!$P141,M2!$A:$C,R$2,FALSE())),"NOT PRESENT",VLOOKUP(DATA!$P141,M2!$A:$C,R$2,FALSE())),VLOOKUP($P141,M1!$A:$C,R$2,FALSE())),"SPECIFY METHOD")))</f>
        <v>Leather star</v>
      </c>
      <c r="S141" s="60" t="n">
        <f aca="false">SUM(T141:AV141)</f>
        <v>2</v>
      </c>
      <c r="T141" s="56" t="n">
        <v>2</v>
      </c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</row>
    <row r="142" s="61" customFormat="true" ht="12.75" hidden="false" customHeight="true" outlineLevel="0" collapsed="false">
      <c r="A142" s="55" t="n">
        <f aca="false">MAX($A$1:$A141)+1</f>
        <v>140</v>
      </c>
      <c r="B142" s="56" t="str">
        <f aca="false">IF(ISERROR(B141),IF(ISERROR(B140),IF(ISERROR(B139),"BLANK",B139),B140),B141)</f>
        <v>Claire Attridge</v>
      </c>
      <c r="C142" s="56" t="str">
        <f aca="false">IF(ISERROR(C141),IF(ISERROR(C140),IF(ISERROR(C139),"BLANK",C139),C140),C141)</f>
        <v>Kieran Cox</v>
      </c>
      <c r="D142" s="56" t="str">
        <f aca="false">IF(ISERROR(D141),IF(ISERROR(D140),IF(ISERROR(D139),"BLANK",D139),D140),D141)</f>
        <v>KCCA3</v>
      </c>
      <c r="E142" s="55" t="str">
        <f aca="false">IF(ISERROR(VLOOKUP($D142,SITES!$A:$E,2,FALSE())),"",VLOOKUP($D142,SITES!$A:$E,2,FALSE()))</f>
        <v>Dodger Channel 1</v>
      </c>
      <c r="F142" s="57" t="n">
        <f aca="false">IF(ISERROR(VLOOKUP($D142,SITES!$A:$E,3,FALSE())),"",VLOOKUP($D142,SITES!$A:$E,3,FALSE()))</f>
        <v>48.83072</v>
      </c>
      <c r="G142" s="58" t="n">
        <f aca="false">IF(ISERROR(VLOOKUP($D142,SITES!$A:$E,4,FALSE())),"",VLOOKUP($D142,SITES!$A:$E,4,FALSE()))</f>
        <v>-125.19439</v>
      </c>
      <c r="H142" s="62" t="str">
        <f aca="false">IF(ISERROR(H141),IF(ISERROR(H140),IF(ISERROR(H139),"BLANK",H139),H140),H141)</f>
        <v>09/06/2023</v>
      </c>
      <c r="I142" s="56" t="n">
        <f aca="false">IF(ISERROR(I141),IF(ISERROR(I140),IF(ISERROR(I139),"BLANK",I139),I140),I141)</f>
        <v>1.5</v>
      </c>
      <c r="J142" s="56" t="n">
        <f aca="false">IF(ISERROR(J141),IF(ISERROR(J140),IF(ISERROR(J139),"BLANK",J139),J140),J141)</f>
        <v>20</v>
      </c>
      <c r="K142" s="59" t="n">
        <f aca="false">IF(ISERROR(K141),IF(ISERROR(K140),IF(ISERROR(K139),"BLANK",K139),K140),K141)</f>
        <v>0.4375</v>
      </c>
      <c r="L142" s="56" t="str">
        <f aca="false">IF(ISERROR(L141),IF(ISERROR(L140),IF(ISERROR(L139),"BLANK",L139),L140),L141)</f>
        <v>KDC</v>
      </c>
      <c r="M142" s="56" t="n">
        <f aca="false">IF(ISERROR(M141),IF(ISERROR(M140),IF(ISERROR(M139),"BLANK",M139),M140),M141)</f>
        <v>2</v>
      </c>
      <c r="N142" s="56" t="n">
        <f aca="false">IF(ISERROR(N141),IF(ISERROR(N140),IF(ISERROR(N139),"BLANK",N139),N140),N141)</f>
        <v>2</v>
      </c>
      <c r="O142" s="56" t="n">
        <f aca="false">IF(ISERROR(O141),IF(ISERROR(O140),IF(ISERROR(O139),"BLANK",O139),O140),O141)</f>
        <v>1</v>
      </c>
      <c r="P142" s="56" t="s">
        <v>144</v>
      </c>
      <c r="Q142" s="55" t="str">
        <f aca="false">IF($N142=1,IF(ISERROR(VLOOKUP($P142,M1!$A:$C,Q$2,FALSE())),"NOT PRESENT",VLOOKUP($P142,M1!$A:$C,Q$2,FALSE())),IF($N142=2,IF(ISERROR(VLOOKUP(DATA!$P142,M2!$A:$C,Q$2,FALSE())),"NOT PRESENT",VLOOKUP(DATA!$P142,M2!$A:$C,Q$2,FALSE())),IF($N142=0,IF(ISERROR(VLOOKUP($P142,M1!$A:$C,Q$2,FALSE())),IF(ISERROR(VLOOKUP(DATA!$P142,M2!$A:$C,Q$2,FALSE())),"NOT PRESENT",VLOOKUP(DATA!$P142,M2!$A:$C,Q$2,FALSE())),VLOOKUP($P142,M1!$A:$C,Q$2,FALSE())),"SPECIFY METHOD")))</f>
        <v>Pomaulax gibberosus</v>
      </c>
      <c r="R142" s="55" t="str">
        <f aca="false">IF($N142=1,IF(ISERROR(VLOOKUP($P142,M1!$A:$C,R$2,FALSE())),"NOT PRESENT",VLOOKUP($P142,M1!$A:$C,R$2,FALSE())),IF($N142=2,IF(ISERROR(VLOOKUP(DATA!$P142,M2!$A:$C,R$2,FALSE())),"NOT PRESENT",VLOOKUP(DATA!$P142,M2!$A:$C,R$2,FALSE())),IF($N142=0,IF(ISERROR(VLOOKUP($P142,M1!$A:$C,R$2,FALSE())),IF(ISERROR(VLOOKUP(DATA!$P142,M2!$A:$C,R$2,FALSE())),"NOT PRESENT",VLOOKUP(DATA!$P142,M2!$A:$C,R$2,FALSE())),VLOOKUP($P142,M1!$A:$C,R$2,FALSE())),"SPECIFY METHOD")))</f>
        <v>Red turban shell</v>
      </c>
      <c r="S142" s="60" t="n">
        <f aca="false">SUM(T142:AV142)</f>
        <v>1</v>
      </c>
      <c r="T142" s="56" t="n">
        <v>1</v>
      </c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</row>
    <row r="143" s="61" customFormat="true" ht="12.75" hidden="false" customHeight="true" outlineLevel="0" collapsed="false">
      <c r="A143" s="55" t="n">
        <f aca="false">MAX($A$1:$A142)+1</f>
        <v>141</v>
      </c>
      <c r="B143" s="56" t="str">
        <f aca="false">IF(ISERROR(B142),IF(ISERROR(B141),IF(ISERROR(B140),"BLANK",B140),B141),B142)</f>
        <v>Claire Attridge</v>
      </c>
      <c r="C143" s="56" t="str">
        <f aca="false">IF(ISERROR(C142),IF(ISERROR(C141),IF(ISERROR(C140),"BLANK",C140),C141),C142)</f>
        <v>Kieran Cox</v>
      </c>
      <c r="D143" s="56" t="str">
        <f aca="false">IF(ISERROR(D142),IF(ISERROR(D141),IF(ISERROR(D140),"BLANK",D140),D141),D142)</f>
        <v>KCCA3</v>
      </c>
      <c r="E143" s="55" t="str">
        <f aca="false">IF(ISERROR(VLOOKUP($D143,SITES!$A:$E,2,FALSE())),"",VLOOKUP($D143,SITES!$A:$E,2,FALSE()))</f>
        <v>Dodger Channel 1</v>
      </c>
      <c r="F143" s="57" t="n">
        <f aca="false">IF(ISERROR(VLOOKUP($D143,SITES!$A:$E,3,FALSE())),"",VLOOKUP($D143,SITES!$A:$E,3,FALSE()))</f>
        <v>48.83072</v>
      </c>
      <c r="G143" s="58" t="n">
        <f aca="false">IF(ISERROR(VLOOKUP($D143,SITES!$A:$E,4,FALSE())),"",VLOOKUP($D143,SITES!$A:$E,4,FALSE()))</f>
        <v>-125.19439</v>
      </c>
      <c r="H143" s="62" t="str">
        <f aca="false">IF(ISERROR(H142),IF(ISERROR(H141),IF(ISERROR(H140),"BLANK",H140),H141),H142)</f>
        <v>09/06/2023</v>
      </c>
      <c r="I143" s="56" t="n">
        <f aca="false">IF(ISERROR(I142),IF(ISERROR(I141),IF(ISERROR(I140),"BLANK",I140),I141),I142)</f>
        <v>1.5</v>
      </c>
      <c r="J143" s="56" t="n">
        <f aca="false">IF(ISERROR(J142),IF(ISERROR(J141),IF(ISERROR(J140),"BLANK",J140),J141),J142)</f>
        <v>20</v>
      </c>
      <c r="K143" s="59" t="n">
        <f aca="false">IF(ISERROR(K142),IF(ISERROR(K141),IF(ISERROR(K140),"BLANK",K140),K141),K142)</f>
        <v>0.4375</v>
      </c>
      <c r="L143" s="56" t="str">
        <f aca="false">IF(ISERROR(L142),IF(ISERROR(L141),IF(ISERROR(L140),"BLANK",L140),L141),L142)</f>
        <v>KDC</v>
      </c>
      <c r="M143" s="56" t="n">
        <f aca="false">IF(ISERROR(M142),IF(ISERROR(M141),IF(ISERROR(M140),"BLANK",M140),M141),M142)</f>
        <v>2</v>
      </c>
      <c r="N143" s="56" t="n">
        <f aca="false">IF(ISERROR(N142),IF(ISERROR(N141),IF(ISERROR(N140),"BLANK",N140),N141),N142)</f>
        <v>2</v>
      </c>
      <c r="O143" s="56" t="n">
        <f aca="false">IF(ISERROR(O142),IF(ISERROR(O141),IF(ISERROR(O140),"BLANK",O140),O141),O142)</f>
        <v>1</v>
      </c>
      <c r="P143" s="56" t="s">
        <v>195</v>
      </c>
      <c r="Q143" s="55" t="str">
        <f aca="false">IF($N143=1,IF(ISERROR(VLOOKUP($P143,M1!$A:$C,Q$2,FALSE())),"NOT PRESENT",VLOOKUP($P143,M1!$A:$C,Q$2,FALSE())),IF($N143=2,IF(ISERROR(VLOOKUP(DATA!$P143,M2!$A:$C,Q$2,FALSE())),"NOT PRESENT",VLOOKUP(DATA!$P143,M2!$A:$C,Q$2,FALSE())),IF($N143=0,IF(ISERROR(VLOOKUP($P143,M1!$A:$C,Q$2,FALSE())),IF(ISERROR(VLOOKUP(DATA!$P143,M2!$A:$C,Q$2,FALSE())),"NOT PRESENT",VLOOKUP(DATA!$P143,M2!$A:$C,Q$2,FALSE())),VLOOKUP($P143,M1!$A:$C,Q$2,FALSE())),"SPECIFY METHOD")))</f>
        <v>Debris - Metal</v>
      </c>
      <c r="R143" s="55" t="str">
        <f aca="false">IF($N143=1,IF(ISERROR(VLOOKUP($P143,M1!$A:$C,R$2,FALSE())),"NOT PRESENT",VLOOKUP($P143,M1!$A:$C,R$2,FALSE())),IF($N143=2,IF(ISERROR(VLOOKUP(DATA!$P143,M2!$A:$C,R$2,FALSE())),"NOT PRESENT",VLOOKUP(DATA!$P143,M2!$A:$C,R$2,FALSE())),IF($N143=0,IF(ISERROR(VLOOKUP($P143,M1!$A:$C,R$2,FALSE())),IF(ISERROR(VLOOKUP(DATA!$P143,M2!$A:$C,R$2,FALSE())),"NOT PRESENT",VLOOKUP(DATA!$P143,M2!$A:$C,R$2,FALSE())),VLOOKUP($P143,M1!$A:$C,R$2,FALSE())),"SPECIFY METHOD")))</f>
        <v>Any metal debris</v>
      </c>
      <c r="S143" s="60" t="n">
        <f aca="false">SUM(T143:AV143)</f>
        <v>1</v>
      </c>
      <c r="T143" s="56" t="n">
        <v>1</v>
      </c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</row>
    <row r="144" s="61" customFormat="true" ht="12.75" hidden="false" customHeight="true" outlineLevel="0" collapsed="false">
      <c r="A144" s="55" t="n">
        <f aca="false">MAX($A$1:$A143)+1</f>
        <v>142</v>
      </c>
      <c r="B144" s="56" t="s">
        <v>169</v>
      </c>
      <c r="C144" s="56" t="s">
        <v>137</v>
      </c>
      <c r="D144" s="56" t="s">
        <v>21</v>
      </c>
      <c r="E144" s="55" t="str">
        <f aca="false">IF(ISERROR(VLOOKUP($D144,SITES!$A:$E,2,FALSE())),"",VLOOKUP($D144,SITES!$A:$E,2,FALSE()))</f>
        <v>Tzartus 116 R</v>
      </c>
      <c r="F144" s="57" t="n">
        <f aca="false">IF(ISERROR(VLOOKUP($D144,SITES!$A:$E,3,FALSE())),"",VLOOKUP($D144,SITES!$A:$E,3,FALSE()))</f>
        <v>48.90084</v>
      </c>
      <c r="G144" s="58" t="n">
        <f aca="false">IF(ISERROR(VLOOKUP($D144,SITES!$A:$E,4,FALSE())),"",VLOOKUP($D144,SITES!$A:$E,4,FALSE()))</f>
        <v>-125.0811</v>
      </c>
      <c r="H144" s="62" t="s">
        <v>8</v>
      </c>
      <c r="I144" s="56" t="n">
        <v>2.5</v>
      </c>
      <c r="J144" s="56" t="n">
        <v>20</v>
      </c>
      <c r="K144" s="59" t="n">
        <v>0.420138888888889</v>
      </c>
      <c r="L144" s="56" t="s">
        <v>170</v>
      </c>
      <c r="M144" s="56" t="n">
        <v>3</v>
      </c>
      <c r="N144" s="56" t="n">
        <v>1</v>
      </c>
      <c r="O144" s="56" t="n">
        <v>2</v>
      </c>
      <c r="P144" s="56" t="s">
        <v>140</v>
      </c>
      <c r="Q144" s="55" t="str">
        <f aca="false">IF($N144=1,IF(ISERROR(VLOOKUP($P144,M1!$A:$C,Q$2,FALSE())),"NOT PRESENT",VLOOKUP($P144,M1!$A:$C,Q$2,FALSE())),IF($N144=2,IF(ISERROR(VLOOKUP(DATA!$P144,M2!$A:$C,Q$2,FALSE())),"NOT PRESENT",VLOOKUP(DATA!$P144,M2!$A:$C,Q$2,FALSE())),IF($N144=0,IF(ISERROR(VLOOKUP($P144,M1!$A:$C,Q$2,FALSE())),IF(ISERROR(VLOOKUP(DATA!$P144,M2!$A:$C,Q$2,FALSE())),"NOT PRESENT",VLOOKUP(DATA!$P144,M2!$A:$C,Q$2,FALSE())),VLOOKUP($P144,M1!$A:$C,Q$2,FALSE())),"SPECIFY METHOD")))</f>
        <v>Sebastes caurinus</v>
      </c>
      <c r="R144" s="55" t="str">
        <f aca="false">IF($N144=1,IF(ISERROR(VLOOKUP($P144,M1!$A:$C,R$2,FALSE())),"NOT PRESENT",VLOOKUP($P144,M1!$A:$C,R$2,FALSE())),IF($N144=2,IF(ISERROR(VLOOKUP(DATA!$P144,M2!$A:$C,R$2,FALSE())),"NOT PRESENT",VLOOKUP(DATA!$P144,M2!$A:$C,R$2,FALSE())),IF($N144=0,IF(ISERROR(VLOOKUP($P144,M1!$A:$C,R$2,FALSE())),IF(ISERROR(VLOOKUP(DATA!$P144,M2!$A:$C,R$2,FALSE())),"NOT PRESENT",VLOOKUP(DATA!$P144,M2!$A:$C,R$2,FALSE())),VLOOKUP($P144,M1!$A:$C,R$2,FALSE())),"SPECIFY METHOD")))</f>
        <v>Copper rockfish</v>
      </c>
      <c r="S144" s="60" t="n">
        <f aca="false">SUM(T144:AV144)</f>
        <v>6</v>
      </c>
      <c r="T144" s="56" t="n">
        <v>0</v>
      </c>
      <c r="U144" s="56"/>
      <c r="V144" s="56"/>
      <c r="W144" s="56" t="n">
        <v>1</v>
      </c>
      <c r="X144" s="56" t="n">
        <v>1</v>
      </c>
      <c r="Y144" s="56" t="n">
        <v>2</v>
      </c>
      <c r="Z144" s="56" t="n">
        <v>1</v>
      </c>
      <c r="AA144" s="56" t="n">
        <v>1</v>
      </c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</row>
    <row r="145" s="61" customFormat="true" ht="12.75" hidden="false" customHeight="true" outlineLevel="0" collapsed="false">
      <c r="A145" s="55" t="n">
        <f aca="false">MAX($A$1:$A144)+1</f>
        <v>143</v>
      </c>
      <c r="B145" s="56" t="str">
        <f aca="false">IF(ISERROR(B144),IF(ISERROR(B143),IF(ISERROR(B142),"BLANK",B142),B143),B144)</f>
        <v>Claire Attridge</v>
      </c>
      <c r="C145" s="56" t="str">
        <f aca="false">IF(ISERROR(C144),IF(ISERROR(C143),IF(ISERROR(C142),"BLANK",C142),C143),C144)</f>
        <v>Kieran Cox</v>
      </c>
      <c r="D145" s="56" t="str">
        <f aca="false">IF(ISERROR(D144),IF(ISERROR(D143),IF(ISERROR(D142),"BLANK",D142),D143),D144)</f>
        <v>BMKC2</v>
      </c>
      <c r="E145" s="55" t="str">
        <f aca="false">IF(ISERROR(VLOOKUP($D145,SITES!$A:$E,2,FALSE())),"",VLOOKUP($D145,SITES!$A:$E,2,FALSE()))</f>
        <v>Tzartus 116 R</v>
      </c>
      <c r="F145" s="57" t="n">
        <f aca="false">IF(ISERROR(VLOOKUP($D145,SITES!$A:$E,3,FALSE())),"",VLOOKUP($D145,SITES!$A:$E,3,FALSE()))</f>
        <v>48.90084</v>
      </c>
      <c r="G145" s="58" t="n">
        <f aca="false">IF(ISERROR(VLOOKUP($D145,SITES!$A:$E,4,FALSE())),"",VLOOKUP($D145,SITES!$A:$E,4,FALSE()))</f>
        <v>-125.0811</v>
      </c>
      <c r="H145" s="62" t="str">
        <f aca="false">IF(ISERROR(H144),IF(ISERROR(H143),IF(ISERROR(H142),"BLANK",H142),H143),H144)</f>
        <v>10/06/2023</v>
      </c>
      <c r="I145" s="56" t="n">
        <f aca="false">IF(ISERROR(I144),IF(ISERROR(I143),IF(ISERROR(I142),"BLANK",I142),I143),I144)</f>
        <v>2.5</v>
      </c>
      <c r="J145" s="56" t="n">
        <f aca="false">IF(ISERROR(J144),IF(ISERROR(J143),IF(ISERROR(J142),"BLANK",J142),J143),J144)</f>
        <v>20</v>
      </c>
      <c r="K145" s="59" t="n">
        <v>0.420138888888889</v>
      </c>
      <c r="L145" s="56" t="str">
        <f aca="false">IF(ISERROR(L144),IF(ISERROR(L143),IF(ISERROR(L142),"BLANK",L142),L143),L144)</f>
        <v>KDC</v>
      </c>
      <c r="M145" s="56" t="n">
        <f aca="false">IF(ISERROR(M144),IF(ISERROR(M143),IF(ISERROR(M142),"BLANK",M142),M143),M144)</f>
        <v>3</v>
      </c>
      <c r="N145" s="56" t="n">
        <f aca="false">IF(ISERROR(N144),IF(ISERROR(N143),IF(ISERROR(N142),"BLANK",N142),N143),N144)</f>
        <v>1</v>
      </c>
      <c r="O145" s="56" t="n">
        <f aca="false">IF(ISERROR(O144),IF(ISERROR(O143),IF(ISERROR(O142),"BLANK",O142),O143),O144)</f>
        <v>2</v>
      </c>
      <c r="P145" s="56" t="s">
        <v>155</v>
      </c>
      <c r="Q145" s="55" t="str">
        <f aca="false">IF($N145=1,IF(ISERROR(VLOOKUP($P145,M1!$A:$C,Q$2,FALSE())),"NOT PRESENT",VLOOKUP($P145,M1!$A:$C,Q$2,FALSE())),IF($N145=2,IF(ISERROR(VLOOKUP(DATA!$P145,M2!$A:$C,Q$2,FALSE())),"NOT PRESENT",VLOOKUP(DATA!$P145,M2!$A:$C,Q$2,FALSE())),IF($N145=0,IF(ISERROR(VLOOKUP($P145,M1!$A:$C,Q$2,FALSE())),IF(ISERROR(VLOOKUP(DATA!$P145,M2!$A:$C,Q$2,FALSE())),"NOT PRESENT",VLOOKUP(DATA!$P145,M2!$A:$C,Q$2,FALSE())),VLOOKUP($P145,M1!$A:$C,Q$2,FALSE())),"SPECIFY METHOD")))</f>
        <v>Hexagrammos decagrammus</v>
      </c>
      <c r="R145" s="55" t="str">
        <f aca="false">IF($N145=1,IF(ISERROR(VLOOKUP($P145,M1!$A:$C,R$2,FALSE())),"NOT PRESENT",VLOOKUP($P145,M1!$A:$C,R$2,FALSE())),IF($N145=2,IF(ISERROR(VLOOKUP(DATA!$P145,M2!$A:$C,R$2,FALSE())),"NOT PRESENT",VLOOKUP(DATA!$P145,M2!$A:$C,R$2,FALSE())),IF($N145=0,IF(ISERROR(VLOOKUP($P145,M1!$A:$C,R$2,FALSE())),IF(ISERROR(VLOOKUP(DATA!$P145,M2!$A:$C,R$2,FALSE())),"NOT PRESENT",VLOOKUP(DATA!$P145,M2!$A:$C,R$2,FALSE())),VLOOKUP($P145,M1!$A:$C,R$2,FALSE())),"SPECIFY METHOD")))</f>
        <v>Kelp greenling</v>
      </c>
      <c r="S145" s="60" t="n">
        <f aca="false">SUM(T145:AV145)</f>
        <v>16</v>
      </c>
      <c r="T145" s="56" t="n">
        <v>0</v>
      </c>
      <c r="U145" s="56"/>
      <c r="V145" s="56"/>
      <c r="W145" s="56" t="n">
        <v>4</v>
      </c>
      <c r="X145" s="56" t="n">
        <v>10</v>
      </c>
      <c r="Y145" s="56" t="n">
        <v>2</v>
      </c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</row>
    <row r="146" s="61" customFormat="true" ht="12.75" hidden="false" customHeight="true" outlineLevel="0" collapsed="false">
      <c r="A146" s="55" t="n">
        <f aca="false">MAX($A$1:$A145)+1</f>
        <v>144</v>
      </c>
      <c r="B146" s="56" t="str">
        <f aca="false">IF(ISERROR(B145),IF(ISERROR(B144),IF(ISERROR(B143),"BLANK",B143),B144),B145)</f>
        <v>Claire Attridge</v>
      </c>
      <c r="C146" s="56" t="str">
        <f aca="false">IF(ISERROR(C145),IF(ISERROR(C144),IF(ISERROR(C143),"BLANK",C143),C144),C145)</f>
        <v>Kieran Cox</v>
      </c>
      <c r="D146" s="56" t="str">
        <f aca="false">IF(ISERROR(D145),IF(ISERROR(D144),IF(ISERROR(D143),"BLANK",D143),D144),D145)</f>
        <v>BMKC2</v>
      </c>
      <c r="E146" s="55" t="str">
        <f aca="false">IF(ISERROR(VLOOKUP($D146,SITES!$A:$E,2,FALSE())),"",VLOOKUP($D146,SITES!$A:$E,2,FALSE()))</f>
        <v>Tzartus 116 R</v>
      </c>
      <c r="F146" s="57" t="n">
        <f aca="false">IF(ISERROR(VLOOKUP($D146,SITES!$A:$E,3,FALSE())),"",VLOOKUP($D146,SITES!$A:$E,3,FALSE()))</f>
        <v>48.90084</v>
      </c>
      <c r="G146" s="58" t="n">
        <f aca="false">IF(ISERROR(VLOOKUP($D146,SITES!$A:$E,4,FALSE())),"",VLOOKUP($D146,SITES!$A:$E,4,FALSE()))</f>
        <v>-125.0811</v>
      </c>
      <c r="H146" s="62" t="str">
        <f aca="false">IF(ISERROR(H145),IF(ISERROR(H144),IF(ISERROR(H143),"BLANK",H143),H144),H145)</f>
        <v>10/06/2023</v>
      </c>
      <c r="I146" s="56" t="n">
        <f aca="false">IF(ISERROR(I145),IF(ISERROR(I144),IF(ISERROR(I143),"BLANK",I143),I144),I145)</f>
        <v>2.5</v>
      </c>
      <c r="J146" s="56" t="n">
        <f aca="false">IF(ISERROR(J145),IF(ISERROR(J144),IF(ISERROR(J143),"BLANK",J143),J144),J145)</f>
        <v>20</v>
      </c>
      <c r="K146" s="59" t="n">
        <v>0.420138888888889</v>
      </c>
      <c r="L146" s="56" t="str">
        <f aca="false">IF(ISERROR(L145),IF(ISERROR(L144),IF(ISERROR(L143),"BLANK",L143),L144),L145)</f>
        <v>KDC</v>
      </c>
      <c r="M146" s="56" t="n">
        <f aca="false">IF(ISERROR(M145),IF(ISERROR(M144),IF(ISERROR(M143),"BLANK",M143),M144),M145)</f>
        <v>3</v>
      </c>
      <c r="N146" s="56" t="n">
        <f aca="false">IF(ISERROR(N145),IF(ISERROR(N144),IF(ISERROR(N143),"BLANK",N143),N144),N145)</f>
        <v>1</v>
      </c>
      <c r="O146" s="56" t="n">
        <f aca="false">IF(ISERROR(O145),IF(ISERROR(O144),IF(ISERROR(O143),"BLANK",O143),O144),O145)</f>
        <v>2</v>
      </c>
      <c r="P146" s="56" t="s">
        <v>171</v>
      </c>
      <c r="Q146" s="55" t="str">
        <f aca="false">IF($N146=1,IF(ISERROR(VLOOKUP($P146,M1!$A:$C,Q$2,FALSE())),"NOT PRESENT",VLOOKUP($P146,M1!$A:$C,Q$2,FALSE())),IF($N146=2,IF(ISERROR(VLOOKUP(DATA!$P146,M2!$A:$C,Q$2,FALSE())),"NOT PRESENT",VLOOKUP(DATA!$P146,M2!$A:$C,Q$2,FALSE())),IF($N146=0,IF(ISERROR(VLOOKUP($P146,M1!$A:$C,Q$2,FALSE())),IF(ISERROR(VLOOKUP(DATA!$P146,M2!$A:$C,Q$2,FALSE())),"NOT PRESENT",VLOOKUP(DATA!$P146,M2!$A:$C,Q$2,FALSE())),VLOOKUP($P146,M1!$A:$C,Q$2,FALSE())),"SPECIFY METHOD")))</f>
        <v>Rhacochilus vacca</v>
      </c>
      <c r="R146" s="55" t="str">
        <f aca="false">IF($N146=1,IF(ISERROR(VLOOKUP($P146,M1!$A:$C,R$2,FALSE())),"NOT PRESENT",VLOOKUP($P146,M1!$A:$C,R$2,FALSE())),IF($N146=2,IF(ISERROR(VLOOKUP(DATA!$P146,M2!$A:$C,R$2,FALSE())),"NOT PRESENT",VLOOKUP(DATA!$P146,M2!$A:$C,R$2,FALSE())),IF($N146=0,IF(ISERROR(VLOOKUP($P146,M1!$A:$C,R$2,FALSE())),IF(ISERROR(VLOOKUP(DATA!$P146,M2!$A:$C,R$2,FALSE())),"NOT PRESENT",VLOOKUP(DATA!$P146,M2!$A:$C,R$2,FALSE())),VLOOKUP($P146,M1!$A:$C,R$2,FALSE())),"SPECIFY METHOD")))</f>
        <v>Pile perch</v>
      </c>
      <c r="S146" s="60" t="n">
        <f aca="false">SUM(T146:AV146)</f>
        <v>3</v>
      </c>
      <c r="T146" s="56" t="n">
        <v>0</v>
      </c>
      <c r="U146" s="56"/>
      <c r="V146" s="56"/>
      <c r="W146" s="56"/>
      <c r="X146" s="56"/>
      <c r="Y146" s="56" t="n">
        <v>2</v>
      </c>
      <c r="Z146" s="56" t="n">
        <v>1</v>
      </c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</row>
    <row r="147" s="61" customFormat="true" ht="12.75" hidden="false" customHeight="true" outlineLevel="0" collapsed="false">
      <c r="A147" s="55" t="n">
        <f aca="false">MAX($A$1:$A146)+1</f>
        <v>145</v>
      </c>
      <c r="B147" s="56" t="str">
        <f aca="false">IF(ISERROR(B146),IF(ISERROR(B145),IF(ISERROR(B144),"BLANK",B144),B145),B146)</f>
        <v>Claire Attridge</v>
      </c>
      <c r="C147" s="56" t="str">
        <f aca="false">IF(ISERROR(C146),IF(ISERROR(C145),IF(ISERROR(C144),"BLANK",C144),C145),C146)</f>
        <v>Kieran Cox</v>
      </c>
      <c r="D147" s="56" t="str">
        <f aca="false">IF(ISERROR(D146),IF(ISERROR(D145),IF(ISERROR(D144),"BLANK",D144),D145),D146)</f>
        <v>BMKC2</v>
      </c>
      <c r="E147" s="55" t="str">
        <f aca="false">IF(ISERROR(VLOOKUP($D147,SITES!$A:$E,2,FALSE())),"",VLOOKUP($D147,SITES!$A:$E,2,FALSE()))</f>
        <v>Tzartus 116 R</v>
      </c>
      <c r="F147" s="57" t="n">
        <f aca="false">IF(ISERROR(VLOOKUP($D147,SITES!$A:$E,3,FALSE())),"",VLOOKUP($D147,SITES!$A:$E,3,FALSE()))</f>
        <v>48.90084</v>
      </c>
      <c r="G147" s="58" t="n">
        <f aca="false">IF(ISERROR(VLOOKUP($D147,SITES!$A:$E,4,FALSE())),"",VLOOKUP($D147,SITES!$A:$E,4,FALSE()))</f>
        <v>-125.0811</v>
      </c>
      <c r="H147" s="62" t="str">
        <f aca="false">IF(ISERROR(H146),IF(ISERROR(H145),IF(ISERROR(H144),"BLANK",H144),H145),H146)</f>
        <v>10/06/2023</v>
      </c>
      <c r="I147" s="56" t="n">
        <f aca="false">IF(ISERROR(I146),IF(ISERROR(I145),IF(ISERROR(I144),"BLANK",I144),I145),I146)</f>
        <v>2.5</v>
      </c>
      <c r="J147" s="56" t="n">
        <f aca="false">IF(ISERROR(J146),IF(ISERROR(J145),IF(ISERROR(J144),"BLANK",J144),J145),J146)</f>
        <v>20</v>
      </c>
      <c r="K147" s="59" t="n">
        <v>0.420138888888889</v>
      </c>
      <c r="L147" s="56" t="str">
        <f aca="false">IF(ISERROR(L146),IF(ISERROR(L145),IF(ISERROR(L144),"BLANK",L144),L145),L146)</f>
        <v>KDC</v>
      </c>
      <c r="M147" s="56" t="n">
        <f aca="false">IF(ISERROR(M146),IF(ISERROR(M145),IF(ISERROR(M144),"BLANK",M144),M145),M146)</f>
        <v>3</v>
      </c>
      <c r="N147" s="56" t="n">
        <f aca="false">IF(ISERROR(N146),IF(ISERROR(N145),IF(ISERROR(N144),"BLANK",N144),N145),N146)</f>
        <v>1</v>
      </c>
      <c r="O147" s="56" t="n">
        <f aca="false">IF(ISERROR(O146),IF(ISERROR(O145),IF(ISERROR(O144),"BLANK",O144),O145),O146)</f>
        <v>2</v>
      </c>
      <c r="P147" s="56" t="s">
        <v>155</v>
      </c>
      <c r="Q147" s="55" t="str">
        <f aca="false">IF($N147=1,IF(ISERROR(VLOOKUP($P147,M1!$A:$C,Q$2,FALSE())),"NOT PRESENT",VLOOKUP($P147,M1!$A:$C,Q$2,FALSE())),IF($N147=2,IF(ISERROR(VLOOKUP(DATA!$P147,M2!$A:$C,Q$2,FALSE())),"NOT PRESENT",VLOOKUP(DATA!$P147,M2!$A:$C,Q$2,FALSE())),IF($N147=0,IF(ISERROR(VLOOKUP($P147,M1!$A:$C,Q$2,FALSE())),IF(ISERROR(VLOOKUP(DATA!$P147,M2!$A:$C,Q$2,FALSE())),"NOT PRESENT",VLOOKUP(DATA!$P147,M2!$A:$C,Q$2,FALSE())),VLOOKUP($P147,M1!$A:$C,Q$2,FALSE())),"SPECIFY METHOD")))</f>
        <v>Hexagrammos decagrammus</v>
      </c>
      <c r="R147" s="55" t="str">
        <f aca="false">IF($N147=1,IF(ISERROR(VLOOKUP($P147,M1!$A:$C,R$2,FALSE())),"NOT PRESENT",VLOOKUP($P147,M1!$A:$C,R$2,FALSE())),IF($N147=2,IF(ISERROR(VLOOKUP(DATA!$P147,M2!$A:$C,R$2,FALSE())),"NOT PRESENT",VLOOKUP(DATA!$P147,M2!$A:$C,R$2,FALSE())),IF($N147=0,IF(ISERROR(VLOOKUP($P147,M1!$A:$C,R$2,FALSE())),IF(ISERROR(VLOOKUP(DATA!$P147,M2!$A:$C,R$2,FALSE())),"NOT PRESENT",VLOOKUP(DATA!$P147,M2!$A:$C,R$2,FALSE())),VLOOKUP($P147,M1!$A:$C,R$2,FALSE())),"SPECIFY METHOD")))</f>
        <v>Kelp greenling</v>
      </c>
      <c r="S147" s="60" t="n">
        <f aca="false">SUM(T147:AV147)</f>
        <v>2</v>
      </c>
      <c r="T147" s="56" t="n">
        <v>0</v>
      </c>
      <c r="U147" s="56"/>
      <c r="V147" s="56"/>
      <c r="W147" s="56" t="n">
        <v>1</v>
      </c>
      <c r="X147" s="56"/>
      <c r="Y147" s="56"/>
      <c r="Z147" s="56"/>
      <c r="AA147" s="56" t="n">
        <v>1</v>
      </c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</row>
    <row r="148" s="61" customFormat="true" ht="12.75" hidden="false" customHeight="true" outlineLevel="0" collapsed="false">
      <c r="A148" s="55" t="n">
        <f aca="false">MAX($A$1:$A147)+1</f>
        <v>146</v>
      </c>
      <c r="B148" s="56" t="str">
        <f aca="false">IF(ISERROR(B147),IF(ISERROR(B146),IF(ISERROR(B145),"BLANK",B145),B146),B147)</f>
        <v>Claire Attridge</v>
      </c>
      <c r="C148" s="56" t="str">
        <f aca="false">IF(ISERROR(C147),IF(ISERROR(C146),IF(ISERROR(C145),"BLANK",C145),C146),C147)</f>
        <v>Kieran Cox</v>
      </c>
      <c r="D148" s="56" t="str">
        <f aca="false">IF(ISERROR(D147),IF(ISERROR(D146),IF(ISERROR(D145),"BLANK",D145),D146),D147)</f>
        <v>BMKC2</v>
      </c>
      <c r="E148" s="55" t="str">
        <f aca="false">IF(ISERROR(VLOOKUP($D148,SITES!$A:$E,2,FALSE())),"",VLOOKUP($D148,SITES!$A:$E,2,FALSE()))</f>
        <v>Tzartus 116 R</v>
      </c>
      <c r="F148" s="57" t="n">
        <f aca="false">IF(ISERROR(VLOOKUP($D148,SITES!$A:$E,3,FALSE())),"",VLOOKUP($D148,SITES!$A:$E,3,FALSE()))</f>
        <v>48.90084</v>
      </c>
      <c r="G148" s="58" t="n">
        <f aca="false">IF(ISERROR(VLOOKUP($D148,SITES!$A:$E,4,FALSE())),"",VLOOKUP($D148,SITES!$A:$E,4,FALSE()))</f>
        <v>-125.0811</v>
      </c>
      <c r="H148" s="62" t="str">
        <f aca="false">IF(ISERROR(H147),IF(ISERROR(H146),IF(ISERROR(H145),"BLANK",H145),H146),H147)</f>
        <v>10/06/2023</v>
      </c>
      <c r="I148" s="56" t="n">
        <f aca="false">IF(ISERROR(I147),IF(ISERROR(I146),IF(ISERROR(I145),"BLANK",I145),I146),I147)</f>
        <v>2.5</v>
      </c>
      <c r="J148" s="56" t="n">
        <f aca="false">IF(ISERROR(J147),IF(ISERROR(J146),IF(ISERROR(J145),"BLANK",J145),J146),J147)</f>
        <v>20</v>
      </c>
      <c r="K148" s="59" t="n">
        <v>0.420138888888889</v>
      </c>
      <c r="L148" s="56" t="str">
        <f aca="false">IF(ISERROR(L147),IF(ISERROR(L146),IF(ISERROR(L145),"BLANK",L145),L146),L147)</f>
        <v>KDC</v>
      </c>
      <c r="M148" s="56" t="n">
        <f aca="false">IF(ISERROR(M147),IF(ISERROR(M146),IF(ISERROR(M145),"BLANK",M145),M146),M147)</f>
        <v>3</v>
      </c>
      <c r="N148" s="56" t="n">
        <f aca="false">IF(ISERROR(N147),IF(ISERROR(N146),IF(ISERROR(N145),"BLANK",N145),N146),N147)</f>
        <v>1</v>
      </c>
      <c r="O148" s="56" t="n">
        <f aca="false">IF(ISERROR(O147),IF(ISERROR(O146),IF(ISERROR(O145),"BLANK",O145),O146),O147)</f>
        <v>2</v>
      </c>
      <c r="P148" s="56" t="s">
        <v>141</v>
      </c>
      <c r="Q148" s="55" t="str">
        <f aca="false">IF($N148=1,IF(ISERROR(VLOOKUP($P148,M1!$A:$C,Q$2,FALSE())),"NOT PRESENT",VLOOKUP($P148,M1!$A:$C,Q$2,FALSE())),IF($N148=2,IF(ISERROR(VLOOKUP(DATA!$P148,M2!$A:$C,Q$2,FALSE())),"NOT PRESENT",VLOOKUP(DATA!$P148,M2!$A:$C,Q$2,FALSE())),IF($N148=0,IF(ISERROR(VLOOKUP($P148,M1!$A:$C,Q$2,FALSE())),IF(ISERROR(VLOOKUP(DATA!$P148,M2!$A:$C,Q$2,FALSE())),"NOT PRESENT",VLOOKUP(DATA!$P148,M2!$A:$C,Q$2,FALSE())),VLOOKUP($P148,M1!$A:$C,Q$2,FALSE())),"SPECIFY METHOD")))</f>
        <v>Rhinogobiops nicholsii</v>
      </c>
      <c r="R148" s="55" t="str">
        <f aca="false">IF($N148=1,IF(ISERROR(VLOOKUP($P148,M1!$A:$C,R$2,FALSE())),"NOT PRESENT",VLOOKUP($P148,M1!$A:$C,R$2,FALSE())),IF($N148=2,IF(ISERROR(VLOOKUP(DATA!$P148,M2!$A:$C,R$2,FALSE())),"NOT PRESENT",VLOOKUP(DATA!$P148,M2!$A:$C,R$2,FALSE())),IF($N148=0,IF(ISERROR(VLOOKUP($P148,M1!$A:$C,R$2,FALSE())),IF(ISERROR(VLOOKUP(DATA!$P148,M2!$A:$C,R$2,FALSE())),"NOT PRESENT",VLOOKUP(DATA!$P148,M2!$A:$C,R$2,FALSE())),VLOOKUP($P148,M1!$A:$C,R$2,FALSE())),"SPECIFY METHOD")))</f>
        <v>Blackeye goby</v>
      </c>
      <c r="S148" s="60" t="n">
        <f aca="false">SUM(T148:AV148)</f>
        <v>6</v>
      </c>
      <c r="T148" s="56" t="n">
        <v>0</v>
      </c>
      <c r="U148" s="56"/>
      <c r="V148" s="56"/>
      <c r="W148" s="56" t="n">
        <v>2</v>
      </c>
      <c r="X148" s="56" t="n">
        <v>1</v>
      </c>
      <c r="Y148" s="56" t="n">
        <v>3</v>
      </c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</row>
    <row r="149" s="61" customFormat="true" ht="12.75" hidden="false" customHeight="true" outlineLevel="0" collapsed="false">
      <c r="A149" s="55" t="n">
        <f aca="false">MAX($A$1:$A148)+1</f>
        <v>147</v>
      </c>
      <c r="B149" s="56" t="str">
        <f aca="false">IF(ISERROR(B148),IF(ISERROR(B147),IF(ISERROR(B146),"BLANK",B146),B147),B148)</f>
        <v>Claire Attridge</v>
      </c>
      <c r="C149" s="56" t="str">
        <f aca="false">IF(ISERROR(C148),IF(ISERROR(C147),IF(ISERROR(C146),"BLANK",C146),C147),C148)</f>
        <v>Kieran Cox</v>
      </c>
      <c r="D149" s="56" t="str">
        <f aca="false">IF(ISERROR(D148),IF(ISERROR(D147),IF(ISERROR(D146),"BLANK",D146),D147),D148)</f>
        <v>BMKC2</v>
      </c>
      <c r="E149" s="55" t="str">
        <f aca="false">IF(ISERROR(VLOOKUP($D149,SITES!$A:$E,2,FALSE())),"",VLOOKUP($D149,SITES!$A:$E,2,FALSE()))</f>
        <v>Tzartus 116 R</v>
      </c>
      <c r="F149" s="57" t="n">
        <f aca="false">IF(ISERROR(VLOOKUP($D149,SITES!$A:$E,3,FALSE())),"",VLOOKUP($D149,SITES!$A:$E,3,FALSE()))</f>
        <v>48.90084</v>
      </c>
      <c r="G149" s="58" t="n">
        <f aca="false">IF(ISERROR(VLOOKUP($D149,SITES!$A:$E,4,FALSE())),"",VLOOKUP($D149,SITES!$A:$E,4,FALSE()))</f>
        <v>-125.0811</v>
      </c>
      <c r="H149" s="62" t="str">
        <f aca="false">IF(ISERROR(H148),IF(ISERROR(H147),IF(ISERROR(H146),"BLANK",H146),H147),H148)</f>
        <v>10/06/2023</v>
      </c>
      <c r="I149" s="56" t="n">
        <f aca="false">IF(ISERROR(I148),IF(ISERROR(I147),IF(ISERROR(I146),"BLANK",I146),I147),I148)</f>
        <v>2.5</v>
      </c>
      <c r="J149" s="56" t="n">
        <f aca="false">IF(ISERROR(J148),IF(ISERROR(J147),IF(ISERROR(J146),"BLANK",J146),J147),J148)</f>
        <v>20</v>
      </c>
      <c r="K149" s="59" t="n">
        <v>0.420138888888889</v>
      </c>
      <c r="L149" s="56" t="str">
        <f aca="false">IF(ISERROR(L148),IF(ISERROR(L147),IF(ISERROR(L146),"BLANK",L146),L147),L148)</f>
        <v>KDC</v>
      </c>
      <c r="M149" s="56" t="n">
        <f aca="false">IF(ISERROR(M148),IF(ISERROR(M147),IF(ISERROR(M146),"BLANK",M146),M147),M148)</f>
        <v>3</v>
      </c>
      <c r="N149" s="56" t="n">
        <v>2</v>
      </c>
      <c r="O149" s="56" t="n">
        <f aca="false">IF(ISERROR(O148),IF(ISERROR(O147),IF(ISERROR(O146),"BLANK",O146),O147),O148)</f>
        <v>2</v>
      </c>
      <c r="P149" s="56" t="s">
        <v>144</v>
      </c>
      <c r="Q149" s="55" t="str">
        <f aca="false">IF($N149=1,IF(ISERROR(VLOOKUP($P149,M1!$A:$C,Q$2,FALSE())),"NOT PRESENT",VLOOKUP($P149,M1!$A:$C,Q$2,FALSE())),IF($N149=2,IF(ISERROR(VLOOKUP(DATA!$P149,M2!$A:$C,Q$2,FALSE())),"NOT PRESENT",VLOOKUP(DATA!$P149,M2!$A:$C,Q$2,FALSE())),IF($N149=0,IF(ISERROR(VLOOKUP($P149,M1!$A:$C,Q$2,FALSE())),IF(ISERROR(VLOOKUP(DATA!$P149,M2!$A:$C,Q$2,FALSE())),"NOT PRESENT",VLOOKUP(DATA!$P149,M2!$A:$C,Q$2,FALSE())),VLOOKUP($P149,M1!$A:$C,Q$2,FALSE())),"SPECIFY METHOD")))</f>
        <v>Pomaulax gibberosus</v>
      </c>
      <c r="R149" s="55" t="str">
        <f aca="false">IF($N149=1,IF(ISERROR(VLOOKUP($P149,M1!$A:$C,R$2,FALSE())),"NOT PRESENT",VLOOKUP($P149,M1!$A:$C,R$2,FALSE())),IF($N149=2,IF(ISERROR(VLOOKUP(DATA!$P149,M2!$A:$C,R$2,FALSE())),"NOT PRESENT",VLOOKUP(DATA!$P149,M2!$A:$C,R$2,FALSE())),IF($N149=0,IF(ISERROR(VLOOKUP($P149,M1!$A:$C,R$2,FALSE())),IF(ISERROR(VLOOKUP(DATA!$P149,M2!$A:$C,R$2,FALSE())),"NOT PRESENT",VLOOKUP(DATA!$P149,M2!$A:$C,R$2,FALSE())),VLOOKUP($P149,M1!$A:$C,R$2,FALSE())),"SPECIFY METHOD")))</f>
        <v>Red turban shell</v>
      </c>
      <c r="S149" s="60" t="n">
        <f aca="false">SUM(T149:AV149)</f>
        <v>90</v>
      </c>
      <c r="T149" s="56" t="n">
        <v>90</v>
      </c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</row>
    <row r="150" s="61" customFormat="true" ht="12.75" hidden="false" customHeight="true" outlineLevel="0" collapsed="false">
      <c r="A150" s="55" t="n">
        <f aca="false">MAX($A$1:$A149)+1</f>
        <v>148</v>
      </c>
      <c r="B150" s="56" t="str">
        <f aca="false">IF(ISERROR(B149),IF(ISERROR(B148),IF(ISERROR(B147),"BLANK",B147),B148),B149)</f>
        <v>Claire Attridge</v>
      </c>
      <c r="C150" s="56" t="str">
        <f aca="false">IF(ISERROR(C149),IF(ISERROR(C148),IF(ISERROR(C147),"BLANK",C147),C148),C149)</f>
        <v>Kieran Cox</v>
      </c>
      <c r="D150" s="56" t="str">
        <f aca="false">IF(ISERROR(D149),IF(ISERROR(D148),IF(ISERROR(D147),"BLANK",D147),D148),D149)</f>
        <v>BMKC2</v>
      </c>
      <c r="E150" s="55" t="str">
        <f aca="false">IF(ISERROR(VLOOKUP($D150,SITES!$A:$E,2,FALSE())),"",VLOOKUP($D150,SITES!$A:$E,2,FALSE()))</f>
        <v>Tzartus 116 R</v>
      </c>
      <c r="F150" s="57" t="n">
        <f aca="false">IF(ISERROR(VLOOKUP($D150,SITES!$A:$E,3,FALSE())),"",VLOOKUP($D150,SITES!$A:$E,3,FALSE()))</f>
        <v>48.90084</v>
      </c>
      <c r="G150" s="58" t="n">
        <f aca="false">IF(ISERROR(VLOOKUP($D150,SITES!$A:$E,4,FALSE())),"",VLOOKUP($D150,SITES!$A:$E,4,FALSE()))</f>
        <v>-125.0811</v>
      </c>
      <c r="H150" s="62" t="str">
        <f aca="false">IF(ISERROR(H149),IF(ISERROR(H148),IF(ISERROR(H147),"BLANK",H147),H148),H149)</f>
        <v>10/06/2023</v>
      </c>
      <c r="I150" s="56" t="n">
        <f aca="false">IF(ISERROR(I149),IF(ISERROR(I148),IF(ISERROR(I147),"BLANK",I147),I148),I149)</f>
        <v>2.5</v>
      </c>
      <c r="J150" s="56" t="n">
        <f aca="false">IF(ISERROR(J149),IF(ISERROR(J148),IF(ISERROR(J147),"BLANK",J147),J148),J149)</f>
        <v>20</v>
      </c>
      <c r="K150" s="59" t="n">
        <v>0.420138888888889</v>
      </c>
      <c r="L150" s="56" t="str">
        <f aca="false">IF(ISERROR(L149),IF(ISERROR(L148),IF(ISERROR(L147),"BLANK",L147),L148),L149)</f>
        <v>KDC</v>
      </c>
      <c r="M150" s="56" t="n">
        <f aca="false">IF(ISERROR(M149),IF(ISERROR(M148),IF(ISERROR(M147),"BLANK",M147),M148),M149)</f>
        <v>3</v>
      </c>
      <c r="N150" s="56" t="n">
        <f aca="false">IF(ISERROR(N149),IF(ISERROR(N148),IF(ISERROR(N147),"BLANK",N147),N148),N149)</f>
        <v>2</v>
      </c>
      <c r="O150" s="56" t="n">
        <f aca="false">IF(ISERROR(O149),IF(ISERROR(O148),IF(ISERROR(O147),"BLANK",O147),O148),O149)</f>
        <v>2</v>
      </c>
      <c r="P150" s="56" t="s">
        <v>145</v>
      </c>
      <c r="Q150" s="55" t="str">
        <f aca="false">IF($N150=1,IF(ISERROR(VLOOKUP($P150,M1!$A:$C,Q$2,FALSE())),"NOT PRESENT",VLOOKUP($P150,M1!$A:$C,Q$2,FALSE())),IF($N150=2,IF(ISERROR(VLOOKUP(DATA!$P150,M2!$A:$C,Q$2,FALSE())),"NOT PRESENT",VLOOKUP(DATA!$P150,M2!$A:$C,Q$2,FALSE())),IF($N150=0,IF(ISERROR(VLOOKUP($P150,M1!$A:$C,Q$2,FALSE())),IF(ISERROR(VLOOKUP(DATA!$P150,M2!$A:$C,Q$2,FALSE())),"NOT PRESENT",VLOOKUP(DATA!$P150,M2!$A:$C,Q$2,FALSE())),VLOOKUP($P150,M1!$A:$C,Q$2,FALSE())),"SPECIFY METHOD")))</f>
        <v>Pycnopodia helianthoides</v>
      </c>
      <c r="R150" s="55" t="str">
        <f aca="false">IF($N150=1,IF(ISERROR(VLOOKUP($P150,M1!$A:$C,R$2,FALSE())),"NOT PRESENT",VLOOKUP($P150,M1!$A:$C,R$2,FALSE())),IF($N150=2,IF(ISERROR(VLOOKUP(DATA!$P150,M2!$A:$C,R$2,FALSE())),"NOT PRESENT",VLOOKUP(DATA!$P150,M2!$A:$C,R$2,FALSE())),IF($N150=0,IF(ISERROR(VLOOKUP($P150,M1!$A:$C,R$2,FALSE())),IF(ISERROR(VLOOKUP(DATA!$P150,M2!$A:$C,R$2,FALSE())),"NOT PRESENT",VLOOKUP(DATA!$P150,M2!$A:$C,R$2,FALSE())),VLOOKUP($P150,M1!$A:$C,R$2,FALSE())),"SPECIFY METHOD")))</f>
        <v>Sunflower star</v>
      </c>
      <c r="S150" s="60" t="n">
        <f aca="false">SUM(T150:AV150)</f>
        <v>2</v>
      </c>
      <c r="T150" s="56" t="n">
        <v>0</v>
      </c>
      <c r="U150" s="56"/>
      <c r="V150" s="56"/>
      <c r="W150" s="56" t="n">
        <v>2</v>
      </c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</row>
    <row r="151" s="61" customFormat="true" ht="12.75" hidden="false" customHeight="true" outlineLevel="0" collapsed="false">
      <c r="A151" s="55" t="n">
        <f aca="false">MAX($A$1:$A150)+1</f>
        <v>149</v>
      </c>
      <c r="B151" s="56" t="str">
        <f aca="false">IF(ISERROR(B150),IF(ISERROR(B149),IF(ISERROR(B148),"BLANK",B148),B149),B150)</f>
        <v>Claire Attridge</v>
      </c>
      <c r="C151" s="56" t="str">
        <f aca="false">IF(ISERROR(C150),IF(ISERROR(C149),IF(ISERROR(C148),"BLANK",C148),C149),C150)</f>
        <v>Kieran Cox</v>
      </c>
      <c r="D151" s="56" t="str">
        <f aca="false">IF(ISERROR(D150),IF(ISERROR(D149),IF(ISERROR(D148),"BLANK",D148),D149),D150)</f>
        <v>BMKC2</v>
      </c>
      <c r="E151" s="55" t="str">
        <f aca="false">IF(ISERROR(VLOOKUP($D151,SITES!$A:$E,2,FALSE())),"",VLOOKUP($D151,SITES!$A:$E,2,FALSE()))</f>
        <v>Tzartus 116 R</v>
      </c>
      <c r="F151" s="57" t="n">
        <f aca="false">IF(ISERROR(VLOOKUP($D151,SITES!$A:$E,3,FALSE())),"",VLOOKUP($D151,SITES!$A:$E,3,FALSE()))</f>
        <v>48.90084</v>
      </c>
      <c r="G151" s="58" t="n">
        <f aca="false">IF(ISERROR(VLOOKUP($D151,SITES!$A:$E,4,FALSE())),"",VLOOKUP($D151,SITES!$A:$E,4,FALSE()))</f>
        <v>-125.0811</v>
      </c>
      <c r="H151" s="62" t="str">
        <f aca="false">IF(ISERROR(H150),IF(ISERROR(H149),IF(ISERROR(H148),"BLANK",H148),H149),H150)</f>
        <v>10/06/2023</v>
      </c>
      <c r="I151" s="56" t="n">
        <f aca="false">IF(ISERROR(I150),IF(ISERROR(I149),IF(ISERROR(I148),"BLANK",I148),I149),I150)</f>
        <v>2.5</v>
      </c>
      <c r="J151" s="56" t="n">
        <f aca="false">IF(ISERROR(J150),IF(ISERROR(J149),IF(ISERROR(J148),"BLANK",J148),J149),J150)</f>
        <v>20</v>
      </c>
      <c r="K151" s="59" t="n">
        <v>0.420138888888889</v>
      </c>
      <c r="L151" s="56" t="str">
        <f aca="false">IF(ISERROR(L150),IF(ISERROR(L149),IF(ISERROR(L148),"BLANK",L148),L149),L150)</f>
        <v>KDC</v>
      </c>
      <c r="M151" s="56" t="n">
        <f aca="false">IF(ISERROR(M150),IF(ISERROR(M149),IF(ISERROR(M148),"BLANK",M148),M149),M150)</f>
        <v>3</v>
      </c>
      <c r="N151" s="56" t="n">
        <f aca="false">IF(ISERROR(N150),IF(ISERROR(N149),IF(ISERROR(N148),"BLANK",N148),N149),N150)</f>
        <v>2</v>
      </c>
      <c r="O151" s="56" t="n">
        <f aca="false">IF(ISERROR(O150),IF(ISERROR(O149),IF(ISERROR(O148),"BLANK",O148),O149),O150)</f>
        <v>2</v>
      </c>
      <c r="P151" s="56" t="s">
        <v>142</v>
      </c>
      <c r="Q151" s="55" t="str">
        <f aca="false">IF($N151=1,IF(ISERROR(VLOOKUP($P151,M1!$A:$C,Q$2,FALSE())),"NOT PRESENT",VLOOKUP($P151,M1!$A:$C,Q$2,FALSE())),IF($N151=2,IF(ISERROR(VLOOKUP(DATA!$P151,M2!$A:$C,Q$2,FALSE())),"NOT PRESENT",VLOOKUP(DATA!$P151,M2!$A:$C,Q$2,FALSE())),IF($N151=0,IF(ISERROR(VLOOKUP($P151,M1!$A:$C,Q$2,FALSE())),IF(ISERROR(VLOOKUP(DATA!$P151,M2!$A:$C,Q$2,FALSE())),"NOT PRESENT",VLOOKUP(DATA!$P151,M2!$A:$C,Q$2,FALSE())),VLOOKUP($P151,M1!$A:$C,Q$2,FALSE())),"SPECIFY METHOD")))</f>
        <v>Dermasterias imbricata</v>
      </c>
      <c r="R151" s="55" t="str">
        <f aca="false">IF($N151=1,IF(ISERROR(VLOOKUP($P151,M1!$A:$C,R$2,FALSE())),"NOT PRESENT",VLOOKUP($P151,M1!$A:$C,R$2,FALSE())),IF($N151=2,IF(ISERROR(VLOOKUP(DATA!$P151,M2!$A:$C,R$2,FALSE())),"NOT PRESENT",VLOOKUP(DATA!$P151,M2!$A:$C,R$2,FALSE())),IF($N151=0,IF(ISERROR(VLOOKUP($P151,M1!$A:$C,R$2,FALSE())),IF(ISERROR(VLOOKUP(DATA!$P151,M2!$A:$C,R$2,FALSE())),"NOT PRESENT",VLOOKUP(DATA!$P151,M2!$A:$C,R$2,FALSE())),VLOOKUP($P151,M1!$A:$C,R$2,FALSE())),"SPECIFY METHOD")))</f>
        <v>Leather star</v>
      </c>
      <c r="S151" s="60" t="n">
        <f aca="false">SUM(T151:AV151)</f>
        <v>9</v>
      </c>
      <c r="T151" s="56" t="n">
        <v>9</v>
      </c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</row>
    <row r="152" s="61" customFormat="true" ht="12.75" hidden="false" customHeight="true" outlineLevel="0" collapsed="false">
      <c r="A152" s="55" t="n">
        <f aca="false">MAX($A$1:$A151)+1</f>
        <v>150</v>
      </c>
      <c r="B152" s="56" t="str">
        <f aca="false">IF(ISERROR(B151),IF(ISERROR(B150),IF(ISERROR(B149),"BLANK",B149),B150),B151)</f>
        <v>Claire Attridge</v>
      </c>
      <c r="C152" s="56" t="str">
        <f aca="false">IF(ISERROR(C151),IF(ISERROR(C150),IF(ISERROR(C149),"BLANK",C149),C150),C151)</f>
        <v>Kieran Cox</v>
      </c>
      <c r="D152" s="56" t="str">
        <f aca="false">IF(ISERROR(D151),IF(ISERROR(D150),IF(ISERROR(D149),"BLANK",D149),D150),D151)</f>
        <v>BMKC2</v>
      </c>
      <c r="E152" s="55" t="str">
        <f aca="false">IF(ISERROR(VLOOKUP($D152,SITES!$A:$E,2,FALSE())),"",VLOOKUP($D152,SITES!$A:$E,2,FALSE()))</f>
        <v>Tzartus 116 R</v>
      </c>
      <c r="F152" s="57" t="n">
        <f aca="false">IF(ISERROR(VLOOKUP($D152,SITES!$A:$E,3,FALSE())),"",VLOOKUP($D152,SITES!$A:$E,3,FALSE()))</f>
        <v>48.90084</v>
      </c>
      <c r="G152" s="58" t="n">
        <f aca="false">IF(ISERROR(VLOOKUP($D152,SITES!$A:$E,4,FALSE())),"",VLOOKUP($D152,SITES!$A:$E,4,FALSE()))</f>
        <v>-125.0811</v>
      </c>
      <c r="H152" s="62" t="str">
        <f aca="false">IF(ISERROR(H151),IF(ISERROR(H150),IF(ISERROR(H149),"BLANK",H149),H150),H151)</f>
        <v>10/06/2023</v>
      </c>
      <c r="I152" s="56" t="n">
        <f aca="false">IF(ISERROR(I151),IF(ISERROR(I150),IF(ISERROR(I149),"BLANK",I149),I150),I151)</f>
        <v>2.5</v>
      </c>
      <c r="J152" s="56" t="n">
        <f aca="false">IF(ISERROR(J151),IF(ISERROR(J150),IF(ISERROR(J149),"BLANK",J149),J150),J151)</f>
        <v>20</v>
      </c>
      <c r="K152" s="59" t="n">
        <v>0.420138888888889</v>
      </c>
      <c r="L152" s="56" t="str">
        <f aca="false">IF(ISERROR(L151),IF(ISERROR(L150),IF(ISERROR(L149),"BLANK",L149),L150),L151)</f>
        <v>KDC</v>
      </c>
      <c r="M152" s="56" t="n">
        <f aca="false">IF(ISERROR(M151),IF(ISERROR(M150),IF(ISERROR(M149),"BLANK",M149),M150),M151)</f>
        <v>3</v>
      </c>
      <c r="N152" s="56" t="n">
        <f aca="false">IF(ISERROR(N151),IF(ISERROR(N150),IF(ISERROR(N149),"BLANK",N149),N150),N151)</f>
        <v>2</v>
      </c>
      <c r="O152" s="56" t="n">
        <f aca="false">IF(ISERROR(O151),IF(ISERROR(O150),IF(ISERROR(O149),"BLANK",O149),O150),O151)</f>
        <v>2</v>
      </c>
      <c r="P152" s="56" t="s">
        <v>141</v>
      </c>
      <c r="Q152" s="55" t="str">
        <f aca="false">IF($N152=1,IF(ISERROR(VLOOKUP($P152,M1!$A:$C,Q$2,FALSE())),"NOT PRESENT",VLOOKUP($P152,M1!$A:$C,Q$2,FALSE())),IF($N152=2,IF(ISERROR(VLOOKUP(DATA!$P152,M2!$A:$C,Q$2,FALSE())),"NOT PRESENT",VLOOKUP(DATA!$P152,M2!$A:$C,Q$2,FALSE())),IF($N152=0,IF(ISERROR(VLOOKUP($P152,M1!$A:$C,Q$2,FALSE())),IF(ISERROR(VLOOKUP(DATA!$P152,M2!$A:$C,Q$2,FALSE())),"NOT PRESENT",VLOOKUP(DATA!$P152,M2!$A:$C,Q$2,FALSE())),VLOOKUP($P152,M1!$A:$C,Q$2,FALSE())),"SPECIFY METHOD")))</f>
        <v>Rhinogobiops nicholsii</v>
      </c>
      <c r="R152" s="55" t="str">
        <f aca="false">IF($N152=1,IF(ISERROR(VLOOKUP($P152,M1!$A:$C,R$2,FALSE())),"NOT PRESENT",VLOOKUP($P152,M1!$A:$C,R$2,FALSE())),IF($N152=2,IF(ISERROR(VLOOKUP(DATA!$P152,M2!$A:$C,R$2,FALSE())),"NOT PRESENT",VLOOKUP(DATA!$P152,M2!$A:$C,R$2,FALSE())),IF($N152=0,IF(ISERROR(VLOOKUP($P152,M1!$A:$C,R$2,FALSE())),IF(ISERROR(VLOOKUP(DATA!$P152,M2!$A:$C,R$2,FALSE())),"NOT PRESENT",VLOOKUP(DATA!$P152,M2!$A:$C,R$2,FALSE())),VLOOKUP($P152,M1!$A:$C,R$2,FALSE())),"SPECIFY METHOD")))</f>
        <v>Blackeye goby</v>
      </c>
      <c r="S152" s="60" t="n">
        <f aca="false">SUM(T152:AV152)</f>
        <v>13</v>
      </c>
      <c r="T152" s="56" t="n">
        <v>0</v>
      </c>
      <c r="U152" s="56"/>
      <c r="V152" s="56" t="n">
        <v>5</v>
      </c>
      <c r="W152" s="56" t="n">
        <v>4</v>
      </c>
      <c r="X152" s="56" t="n">
        <v>1</v>
      </c>
      <c r="Y152" s="56" t="n">
        <v>3</v>
      </c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</row>
    <row r="153" s="61" customFormat="true" ht="12.75" hidden="false" customHeight="true" outlineLevel="0" collapsed="false">
      <c r="A153" s="55" t="n">
        <f aca="false">MAX($A$1:$A152)+1</f>
        <v>151</v>
      </c>
      <c r="B153" s="56" t="str">
        <f aca="false">IF(ISERROR(B152),IF(ISERROR(B151),IF(ISERROR(B150),"BLANK",B150),B151),B152)</f>
        <v>Claire Attridge</v>
      </c>
      <c r="C153" s="56" t="str">
        <f aca="false">IF(ISERROR(C152),IF(ISERROR(C151),IF(ISERROR(C150),"BLANK",C150),C151),C152)</f>
        <v>Kieran Cox</v>
      </c>
      <c r="D153" s="56" t="str">
        <f aca="false">IF(ISERROR(D152),IF(ISERROR(D151),IF(ISERROR(D150),"BLANK",D150),D151),D152)</f>
        <v>BMKC2</v>
      </c>
      <c r="E153" s="55" t="str">
        <f aca="false">IF(ISERROR(VLOOKUP($D153,SITES!$A:$E,2,FALSE())),"",VLOOKUP($D153,SITES!$A:$E,2,FALSE()))</f>
        <v>Tzartus 116 R</v>
      </c>
      <c r="F153" s="57" t="n">
        <f aca="false">IF(ISERROR(VLOOKUP($D153,SITES!$A:$E,3,FALSE())),"",VLOOKUP($D153,SITES!$A:$E,3,FALSE()))</f>
        <v>48.90084</v>
      </c>
      <c r="G153" s="58" t="n">
        <f aca="false">IF(ISERROR(VLOOKUP($D153,SITES!$A:$E,4,FALSE())),"",VLOOKUP($D153,SITES!$A:$E,4,FALSE()))</f>
        <v>-125.0811</v>
      </c>
      <c r="H153" s="62" t="str">
        <f aca="false">IF(ISERROR(H152),IF(ISERROR(H151),IF(ISERROR(H150),"BLANK",H150),H151),H152)</f>
        <v>10/06/2023</v>
      </c>
      <c r="I153" s="56" t="n">
        <f aca="false">IF(ISERROR(I152),IF(ISERROR(I151),IF(ISERROR(I150),"BLANK",I150),I151),I152)</f>
        <v>2.5</v>
      </c>
      <c r="J153" s="56" t="n">
        <f aca="false">IF(ISERROR(J152),IF(ISERROR(J151),IF(ISERROR(J150),"BLANK",J150),J151),J152)</f>
        <v>20</v>
      </c>
      <c r="K153" s="59" t="n">
        <v>0.420138888888889</v>
      </c>
      <c r="L153" s="56" t="str">
        <f aca="false">IF(ISERROR(L152),IF(ISERROR(L151),IF(ISERROR(L150),"BLANK",L150),L151),L152)</f>
        <v>KDC</v>
      </c>
      <c r="M153" s="56" t="n">
        <f aca="false">IF(ISERROR(M152),IF(ISERROR(M151),IF(ISERROR(M150),"BLANK",M150),M151),M152)</f>
        <v>3</v>
      </c>
      <c r="N153" s="56" t="n">
        <f aca="false">IF(ISERROR(N152),IF(ISERROR(N151),IF(ISERROR(N150),"BLANK",N150),N151),N152)</f>
        <v>2</v>
      </c>
      <c r="O153" s="56" t="n">
        <v>2</v>
      </c>
      <c r="P153" s="56" t="s">
        <v>172</v>
      </c>
      <c r="Q153" s="55" t="str">
        <f aca="false">IF($N153=1,IF(ISERROR(VLOOKUP($P153,M1!$A:$C,Q$2,FALSE())),"NOT PRESENT",VLOOKUP($P153,M1!$A:$C,Q$2,FALSE())),IF($N153=2,IF(ISERROR(VLOOKUP(DATA!$P153,M2!$A:$C,Q$2,FALSE())),"NOT PRESENT",VLOOKUP(DATA!$P153,M2!$A:$C,Q$2,FALSE())),IF($N153=0,IF(ISERROR(VLOOKUP($P153,M1!$A:$C,Q$2,FALSE())),IF(ISERROR(VLOOKUP(DATA!$P153,M2!$A:$C,Q$2,FALSE())),"NOT PRESENT",VLOOKUP(DATA!$P153,M2!$A:$C,Q$2,FALSE())),VLOOKUP($P153,M1!$A:$C,Q$2,FALSE())),"SPECIFY METHOD")))</f>
        <v>Ceratostoma foliatum</v>
      </c>
      <c r="R153" s="55" t="str">
        <f aca="false">IF($N153=1,IF(ISERROR(VLOOKUP($P153,M1!$A:$C,R$2,FALSE())),"NOT PRESENT",VLOOKUP($P153,M1!$A:$C,R$2,FALSE())),IF($N153=2,IF(ISERROR(VLOOKUP(DATA!$P153,M2!$A:$C,R$2,FALSE())),"NOT PRESENT",VLOOKUP(DATA!$P153,M2!$A:$C,R$2,FALSE())),IF($N153=0,IF(ISERROR(VLOOKUP($P153,M1!$A:$C,R$2,FALSE())),IF(ISERROR(VLOOKUP(DATA!$P153,M2!$A:$C,R$2,FALSE())),"NOT PRESENT",VLOOKUP(DATA!$P153,M2!$A:$C,R$2,FALSE())),VLOOKUP($P153,M1!$A:$C,R$2,FALSE())),"SPECIFY METHOD")))</f>
        <v>Leafy hornmouth</v>
      </c>
      <c r="S153" s="60" t="n">
        <f aca="false">SUM(T153:AV153)</f>
        <v>1</v>
      </c>
      <c r="T153" s="56" t="n">
        <v>1</v>
      </c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</row>
    <row r="154" s="61" customFormat="true" ht="12.75" hidden="false" customHeight="true" outlineLevel="0" collapsed="false">
      <c r="A154" s="55" t="n">
        <f aca="false">MAX($A$1:$A153)+1</f>
        <v>152</v>
      </c>
      <c r="B154" s="56" t="str">
        <f aca="false">IF(ISERROR(B153),IF(ISERROR(B152),IF(ISERROR(B151),"BLANK",B151),B152),B153)</f>
        <v>Claire Attridge</v>
      </c>
      <c r="C154" s="56" t="str">
        <f aca="false">IF(ISERROR(C153),IF(ISERROR(C152),IF(ISERROR(C151),"BLANK",C151),C152),C153)</f>
        <v>Kieran Cox</v>
      </c>
      <c r="D154" s="56" t="str">
        <f aca="false">IF(ISERROR(D153),IF(ISERROR(D152),IF(ISERROR(D151),"BLANK",D151),D152),D153)</f>
        <v>BMKC2</v>
      </c>
      <c r="E154" s="55" t="str">
        <f aca="false">IF(ISERROR(VLOOKUP($D154,SITES!$A:$E,2,FALSE())),"",VLOOKUP($D154,SITES!$A:$E,2,FALSE()))</f>
        <v>Tzartus 116 R</v>
      </c>
      <c r="F154" s="57" t="n">
        <f aca="false">IF(ISERROR(VLOOKUP($D154,SITES!$A:$E,3,FALSE())),"",VLOOKUP($D154,SITES!$A:$E,3,FALSE()))</f>
        <v>48.90084</v>
      </c>
      <c r="G154" s="58" t="n">
        <f aca="false">IF(ISERROR(VLOOKUP($D154,SITES!$A:$E,4,FALSE())),"",VLOOKUP($D154,SITES!$A:$E,4,FALSE()))</f>
        <v>-125.0811</v>
      </c>
      <c r="H154" s="62" t="str">
        <f aca="false">IF(ISERROR(H153),IF(ISERROR(H152),IF(ISERROR(H151),"BLANK",H151),H152),H153)</f>
        <v>10/06/2023</v>
      </c>
      <c r="I154" s="56" t="n">
        <f aca="false">IF(ISERROR(I153),IF(ISERROR(I152),IF(ISERROR(I151),"BLANK",I151),I152),I153)</f>
        <v>2.5</v>
      </c>
      <c r="J154" s="56" t="n">
        <f aca="false">IF(ISERROR(J153),IF(ISERROR(J152),IF(ISERROR(J151),"BLANK",J151),J152),J153)</f>
        <v>20</v>
      </c>
      <c r="K154" s="59" t="n">
        <v>0.420138888888889</v>
      </c>
      <c r="L154" s="56" t="str">
        <f aca="false">IF(ISERROR(L153),IF(ISERROR(L152),IF(ISERROR(L151),"BLANK",L151),L152),L153)</f>
        <v>KDC</v>
      </c>
      <c r="M154" s="56" t="n">
        <f aca="false">IF(ISERROR(M153),IF(ISERROR(M152),IF(ISERROR(M151),"BLANK",M151),M152),M153)</f>
        <v>3</v>
      </c>
      <c r="N154" s="56" t="n">
        <f aca="false">IF(ISERROR(N153),IF(ISERROR(N152),IF(ISERROR(N151),"BLANK",N151),N152),N153)</f>
        <v>2</v>
      </c>
      <c r="O154" s="56" t="n">
        <f aca="false">IF(ISERROR(O153),IF(ISERROR(O152),IF(ISERROR(O151),"BLANK",O151),O152),O153)</f>
        <v>2</v>
      </c>
      <c r="P154" s="56" t="s">
        <v>143</v>
      </c>
      <c r="Q154" s="55" t="str">
        <f aca="false">IF($N154=1,IF(ISERROR(VLOOKUP($P154,M1!$A:$C,Q$2,FALSE())),"NOT PRESENT",VLOOKUP($P154,M1!$A:$C,Q$2,FALSE())),IF($N154=2,IF(ISERROR(VLOOKUP(DATA!$P154,M2!$A:$C,Q$2,FALSE())),"NOT PRESENT",VLOOKUP(DATA!$P154,M2!$A:$C,Q$2,FALSE())),IF($N154=0,IF(ISERROR(VLOOKUP($P154,M1!$A:$C,Q$2,FALSE())),IF(ISERROR(VLOOKUP(DATA!$P154,M2!$A:$C,Q$2,FALSE())),"NOT PRESENT",VLOOKUP(DATA!$P154,M2!$A:$C,Q$2,FALSE())),VLOOKUP($P154,M1!$A:$C,Q$2,FALSE())),"SPECIFY METHOD")))</f>
        <v>Henricia spp.</v>
      </c>
      <c r="R154" s="55" t="str">
        <f aca="false">IF($N154=1,IF(ISERROR(VLOOKUP($P154,M1!$A:$C,R$2,FALSE())),"NOT PRESENT",VLOOKUP($P154,M1!$A:$C,R$2,FALSE())),IF($N154=2,IF(ISERROR(VLOOKUP(DATA!$P154,M2!$A:$C,R$2,FALSE())),"NOT PRESENT",VLOOKUP(DATA!$P154,M2!$A:$C,R$2,FALSE())),IF($N154=0,IF(ISERROR(VLOOKUP($P154,M1!$A:$C,R$2,FALSE())),IF(ISERROR(VLOOKUP(DATA!$P154,M2!$A:$C,R$2,FALSE())),"NOT PRESENT",VLOOKUP(DATA!$P154,M2!$A:$C,R$2,FALSE())),VLOOKUP($P154,M1!$A:$C,R$2,FALSE())),"SPECIFY METHOD")))</f>
        <v>Unidentified blood star</v>
      </c>
      <c r="S154" s="60" t="n">
        <f aca="false">SUM(T154:AV154)</f>
        <v>2</v>
      </c>
      <c r="T154" s="56" t="n">
        <v>2</v>
      </c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</row>
    <row r="155" s="61" customFormat="true" ht="12.75" hidden="false" customHeight="true" outlineLevel="0" collapsed="false">
      <c r="A155" s="55" t="n">
        <f aca="false">MAX($A$1:$A154)+1</f>
        <v>153</v>
      </c>
      <c r="B155" s="56" t="str">
        <f aca="false">IF(ISERROR(B154),IF(ISERROR(B153),IF(ISERROR(B152),"BLANK",B152),B153),B154)</f>
        <v>Claire Attridge</v>
      </c>
      <c r="C155" s="56" t="str">
        <f aca="false">IF(ISERROR(C154),IF(ISERROR(C153),IF(ISERROR(C152),"BLANK",C152),C153),C154)</f>
        <v>Kieran Cox</v>
      </c>
      <c r="D155" s="56" t="str">
        <f aca="false">IF(ISERROR(D154),IF(ISERROR(D153),IF(ISERROR(D152),"BLANK",D152),D153),D154)</f>
        <v>BMKC2</v>
      </c>
      <c r="E155" s="55" t="str">
        <f aca="false">IF(ISERROR(VLOOKUP($D155,SITES!$A:$E,2,FALSE())),"",VLOOKUP($D155,SITES!$A:$E,2,FALSE()))</f>
        <v>Tzartus 116 R</v>
      </c>
      <c r="F155" s="57" t="n">
        <f aca="false">IF(ISERROR(VLOOKUP($D155,SITES!$A:$E,3,FALSE())),"",VLOOKUP($D155,SITES!$A:$E,3,FALSE()))</f>
        <v>48.90084</v>
      </c>
      <c r="G155" s="58" t="n">
        <f aca="false">IF(ISERROR(VLOOKUP($D155,SITES!$A:$E,4,FALSE())),"",VLOOKUP($D155,SITES!$A:$E,4,FALSE()))</f>
        <v>-125.0811</v>
      </c>
      <c r="H155" s="62" t="str">
        <f aca="false">IF(ISERROR(H154),IF(ISERROR(H153),IF(ISERROR(H152),"BLANK",H152),H153),H154)</f>
        <v>10/06/2023</v>
      </c>
      <c r="I155" s="56" t="n">
        <f aca="false">IF(ISERROR(I154),IF(ISERROR(I153),IF(ISERROR(I152),"BLANK",I152),I153),I154)</f>
        <v>2.5</v>
      </c>
      <c r="J155" s="56" t="n">
        <f aca="false">IF(ISERROR(J154),IF(ISERROR(J153),IF(ISERROR(J152),"BLANK",J152),J153),J154)</f>
        <v>20</v>
      </c>
      <c r="K155" s="59" t="n">
        <v>0.420138888888889</v>
      </c>
      <c r="L155" s="56" t="str">
        <f aca="false">IF(ISERROR(L154),IF(ISERROR(L153),IF(ISERROR(L152),"BLANK",L152),L153),L154)</f>
        <v>KDC</v>
      </c>
      <c r="M155" s="56" t="n">
        <f aca="false">IF(ISERROR(M154),IF(ISERROR(M153),IF(ISERROR(M152),"BLANK",M152),M153),M154)</f>
        <v>3</v>
      </c>
      <c r="N155" s="56" t="n">
        <f aca="false">IF(ISERROR(N154),IF(ISERROR(N153),IF(ISERROR(N152),"BLANK",N152),N153),N154)</f>
        <v>2</v>
      </c>
      <c r="O155" s="56" t="n">
        <f aca="false">IF(ISERROR(O154),IF(ISERROR(O153),IF(ISERROR(O152),"BLANK",O152),O153),O154)</f>
        <v>2</v>
      </c>
      <c r="P155" s="56" t="s">
        <v>179</v>
      </c>
      <c r="Q155" s="55" t="str">
        <f aca="false">IF($N155=1,IF(ISERROR(VLOOKUP($P155,M1!$A:$C,Q$2,FALSE())),"NOT PRESENT",VLOOKUP($P155,M1!$A:$C,Q$2,FALSE())),IF($N155=2,IF(ISERROR(VLOOKUP(DATA!$P155,M2!$A:$C,Q$2,FALSE())),"NOT PRESENT",VLOOKUP(DATA!$P155,M2!$A:$C,Q$2,FALSE())),IF($N155=0,IF(ISERROR(VLOOKUP($P155,M1!$A:$C,Q$2,FALSE())),IF(ISERROR(VLOOKUP(DATA!$P155,M2!$A:$C,Q$2,FALSE())),"NOT PRESENT",VLOOKUP(DATA!$P155,M2!$A:$C,Q$2,FALSE())),VLOOKUP($P155,M1!$A:$C,Q$2,FALSE())),"SPECIFY METHOD")))</f>
        <v>Artedius harringtoni</v>
      </c>
      <c r="R155" s="55" t="str">
        <f aca="false">IF($N155=1,IF(ISERROR(VLOOKUP($P155,M1!$A:$C,R$2,FALSE())),"NOT PRESENT",VLOOKUP($P155,M1!$A:$C,R$2,FALSE())),IF($N155=2,IF(ISERROR(VLOOKUP(DATA!$P155,M2!$A:$C,R$2,FALSE())),"NOT PRESENT",VLOOKUP(DATA!$P155,M2!$A:$C,R$2,FALSE())),IF($N155=0,IF(ISERROR(VLOOKUP($P155,M1!$A:$C,R$2,FALSE())),IF(ISERROR(VLOOKUP(DATA!$P155,M2!$A:$C,R$2,FALSE())),"NOT PRESENT",VLOOKUP(DATA!$P155,M2!$A:$C,R$2,FALSE())),VLOOKUP($P155,M1!$A:$C,R$2,FALSE())),"SPECIFY METHOD")))</f>
        <v>Scalyhead sculpin</v>
      </c>
      <c r="S155" s="60" t="n">
        <f aca="false">SUM(T155:AV155)</f>
        <v>1</v>
      </c>
      <c r="T155" s="56" t="n">
        <v>0</v>
      </c>
      <c r="U155" s="56"/>
      <c r="V155" s="56"/>
      <c r="W155" s="56" t="n">
        <v>1</v>
      </c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</row>
    <row r="156" s="61" customFormat="true" ht="12.75" hidden="false" customHeight="true" outlineLevel="0" collapsed="false">
      <c r="A156" s="55" t="n">
        <f aca="false">MAX($A$1:$A155)+1</f>
        <v>154</v>
      </c>
      <c r="B156" s="56" t="str">
        <f aca="false">IF(ISERROR(B155),IF(ISERROR(B154),IF(ISERROR(B153),"BLANK",B153),B154),B155)</f>
        <v>Claire Attridge</v>
      </c>
      <c r="C156" s="56" t="str">
        <f aca="false">IF(ISERROR(C155),IF(ISERROR(C154),IF(ISERROR(C153),"BLANK",C153),C154),C155)</f>
        <v>Kieran Cox</v>
      </c>
      <c r="D156" s="56" t="str">
        <f aca="false">IF(ISERROR(D155),IF(ISERROR(D154),IF(ISERROR(D153),"BLANK",D153),D154),D155)</f>
        <v>BMKC2</v>
      </c>
      <c r="E156" s="55" t="str">
        <f aca="false">IF(ISERROR(VLOOKUP($D156,SITES!$A:$E,2,FALSE())),"",VLOOKUP($D156,SITES!$A:$E,2,FALSE()))</f>
        <v>Tzartus 116 R</v>
      </c>
      <c r="F156" s="57" t="n">
        <f aca="false">IF(ISERROR(VLOOKUP($D156,SITES!$A:$E,3,FALSE())),"",VLOOKUP($D156,SITES!$A:$E,3,FALSE()))</f>
        <v>48.90084</v>
      </c>
      <c r="G156" s="58" t="n">
        <f aca="false">IF(ISERROR(VLOOKUP($D156,SITES!$A:$E,4,FALSE())),"",VLOOKUP($D156,SITES!$A:$E,4,FALSE()))</f>
        <v>-125.0811</v>
      </c>
      <c r="H156" s="62" t="str">
        <f aca="false">IF(ISERROR(H155),IF(ISERROR(H154),IF(ISERROR(H153),"BLANK",H153),H154),H155)</f>
        <v>10/06/2023</v>
      </c>
      <c r="I156" s="56" t="n">
        <f aca="false">IF(ISERROR(I155),IF(ISERROR(I154),IF(ISERROR(I153),"BLANK",I153),I154),I155)</f>
        <v>2.5</v>
      </c>
      <c r="J156" s="56" t="n">
        <f aca="false">IF(ISERROR(J155),IF(ISERROR(J154),IF(ISERROR(J153),"BLANK",J153),J154),J155)</f>
        <v>20</v>
      </c>
      <c r="K156" s="59" t="n">
        <v>0.420138888888889</v>
      </c>
      <c r="L156" s="56" t="str">
        <f aca="false">IF(ISERROR(L155),IF(ISERROR(L154),IF(ISERROR(L153),"BLANK",L153),L154),L155)</f>
        <v>KDC</v>
      </c>
      <c r="M156" s="56" t="n">
        <f aca="false">IF(ISERROR(M155),IF(ISERROR(M154),IF(ISERROR(M153),"BLANK",M153),M154),M155)</f>
        <v>3</v>
      </c>
      <c r="N156" s="56" t="n">
        <f aca="false">IF(ISERROR(N155),IF(ISERROR(N154),IF(ISERROR(N153),"BLANK",N153),N154),N155)</f>
        <v>2</v>
      </c>
      <c r="O156" s="56" t="n">
        <f aca="false">IF(ISERROR(O155),IF(ISERROR(O154),IF(ISERROR(O153),"BLANK",O153),O154),O155)</f>
        <v>2</v>
      </c>
      <c r="P156" s="56" t="s">
        <v>183</v>
      </c>
      <c r="Q156" s="55" t="str">
        <f aca="false">IF($N156=1,IF(ISERROR(VLOOKUP($P156,M1!$A:$C,Q$2,FALSE())),"NOT PRESENT",VLOOKUP($P156,M1!$A:$C,Q$2,FALSE())),IF($N156=2,IF(ISERROR(VLOOKUP(DATA!$P156,M2!$A:$C,Q$2,FALSE())),"NOT PRESENT",VLOOKUP(DATA!$P156,M2!$A:$C,Q$2,FALSE())),IF($N156=0,IF(ISERROR(VLOOKUP($P156,M1!$A:$C,Q$2,FALSE())),IF(ISERROR(VLOOKUP(DATA!$P156,M2!$A:$C,Q$2,FALSE())),"NOT PRESENT",VLOOKUP(DATA!$P156,M2!$A:$C,Q$2,FALSE())),VLOOKUP($P156,M1!$A:$C,Q$2,FALSE())),"SPECIFY METHOD")))</f>
        <v>Debris - Cloth</v>
      </c>
      <c r="R156" s="55" t="str">
        <f aca="false">IF($N156=1,IF(ISERROR(VLOOKUP($P156,M1!$A:$C,R$2,FALSE())),"NOT PRESENT",VLOOKUP($P156,M1!$A:$C,R$2,FALSE())),IF($N156=2,IF(ISERROR(VLOOKUP(DATA!$P156,M2!$A:$C,R$2,FALSE())),"NOT PRESENT",VLOOKUP(DATA!$P156,M2!$A:$C,R$2,FALSE())),IF($N156=0,IF(ISERROR(VLOOKUP($P156,M1!$A:$C,R$2,FALSE())),IF(ISERROR(VLOOKUP(DATA!$P156,M2!$A:$C,R$2,FALSE())),"NOT PRESENT",VLOOKUP(DATA!$P156,M2!$A:$C,R$2,FALSE())),VLOOKUP($P156,M1!$A:$C,R$2,FALSE())),"SPECIFY METHOD")))</f>
        <v>Any cloth debris</v>
      </c>
      <c r="S156" s="60" t="n">
        <f aca="false">SUM(T156:AV156)</f>
        <v>1</v>
      </c>
      <c r="T156" s="56" t="n">
        <v>1</v>
      </c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</row>
    <row r="157" s="61" customFormat="true" ht="12.75" hidden="false" customHeight="true" outlineLevel="0" collapsed="false">
      <c r="A157" s="55" t="n">
        <f aca="false">MAX($A$1:$A156)+1</f>
        <v>155</v>
      </c>
      <c r="B157" s="56" t="s">
        <v>137</v>
      </c>
      <c r="C157" s="56" t="s">
        <v>136</v>
      </c>
      <c r="D157" s="56" t="s">
        <v>26</v>
      </c>
      <c r="E157" s="55" t="str">
        <f aca="false">IF(ISERROR(VLOOKUP($D157,SITES!$A:$E,2,FALSE())),"",VLOOKUP($D157,SITES!$A:$E,2,FALSE()))</f>
        <v>Dixon Bay 2</v>
      </c>
      <c r="F157" s="57" t="n">
        <f aca="false">IF(ISERROR(VLOOKUP($D157,SITES!$A:$E,3,FALSE())),"",VLOOKUP($D157,SITES!$A:$E,3,FALSE()))</f>
        <v>48.85395</v>
      </c>
      <c r="G157" s="58" t="n">
        <f aca="false">IF(ISERROR(VLOOKUP($D157,SITES!$A:$E,4,FALSE())),"",VLOOKUP($D157,SITES!$A:$E,4,FALSE()))</f>
        <v>-125.1161</v>
      </c>
      <c r="H157" s="56" t="s">
        <v>13</v>
      </c>
      <c r="I157" s="56" t="n">
        <v>1.5</v>
      </c>
      <c r="J157" s="56" t="n">
        <v>240</v>
      </c>
      <c r="K157" s="59" t="n">
        <v>0.319444444444444</v>
      </c>
      <c r="L157" s="56" t="s">
        <v>138</v>
      </c>
      <c r="M157" s="56" t="n">
        <v>6</v>
      </c>
      <c r="N157" s="56" t="n">
        <v>1</v>
      </c>
      <c r="O157" s="56" t="n">
        <v>2</v>
      </c>
      <c r="P157" s="56" t="s">
        <v>155</v>
      </c>
      <c r="Q157" s="55" t="str">
        <f aca="false">IF($N157=1,IF(ISERROR(VLOOKUP($P157,M1!$A:$C,Q$2,FALSE())),"NOT PRESENT",VLOOKUP($P157,M1!$A:$C,Q$2,FALSE())),IF($N157=2,IF(ISERROR(VLOOKUP(DATA!$P157,M2!$A:$C,Q$2,FALSE())),"NOT PRESENT",VLOOKUP(DATA!$P157,M2!$A:$C,Q$2,FALSE())),IF($N157=0,IF(ISERROR(VLOOKUP($P157,M1!$A:$C,Q$2,FALSE())),IF(ISERROR(VLOOKUP(DATA!$P157,M2!$A:$C,Q$2,FALSE())),"NOT PRESENT",VLOOKUP(DATA!$P157,M2!$A:$C,Q$2,FALSE())),VLOOKUP($P157,M1!$A:$C,Q$2,FALSE())),"SPECIFY METHOD")))</f>
        <v>Hexagrammos decagrammus</v>
      </c>
      <c r="R157" s="55" t="str">
        <f aca="false">IF($N157=1,IF(ISERROR(VLOOKUP($P157,M1!$A:$C,R$2,FALSE())),"NOT PRESENT",VLOOKUP($P157,M1!$A:$C,R$2,FALSE())),IF($N157=2,IF(ISERROR(VLOOKUP(DATA!$P157,M2!$A:$C,R$2,FALSE())),"NOT PRESENT",VLOOKUP(DATA!$P157,M2!$A:$C,R$2,FALSE())),IF($N157=0,IF(ISERROR(VLOOKUP($P157,M1!$A:$C,R$2,FALSE())),IF(ISERROR(VLOOKUP(DATA!$P157,M2!$A:$C,R$2,FALSE())),"NOT PRESENT",VLOOKUP(DATA!$P157,M2!$A:$C,R$2,FALSE())),VLOOKUP($P157,M1!$A:$C,R$2,FALSE())),"SPECIFY METHOD")))</f>
        <v>Kelp greenling</v>
      </c>
      <c r="S157" s="60" t="n">
        <f aca="false">SUM(T157:AV157)</f>
        <v>3</v>
      </c>
      <c r="T157" s="56" t="n">
        <v>0</v>
      </c>
      <c r="U157" s="56"/>
      <c r="V157" s="56" t="n">
        <v>1</v>
      </c>
      <c r="W157" s="56" t="n">
        <v>1</v>
      </c>
      <c r="X157" s="56"/>
      <c r="Y157" s="56" t="n">
        <v>1</v>
      </c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</row>
    <row r="158" s="61" customFormat="true" ht="12.75" hidden="false" customHeight="true" outlineLevel="0" collapsed="false">
      <c r="A158" s="55" t="n">
        <f aca="false">MAX($A$1:$A157)+1</f>
        <v>156</v>
      </c>
      <c r="B158" s="56" t="str">
        <f aca="false">IF(ISERROR(B157),IF(ISERROR(B156),IF(ISERROR(B155),"BLANK",B155),B156),B157)</f>
        <v>Kieran Cox</v>
      </c>
      <c r="C158" s="56" t="str">
        <f aca="false">IF(ISERROR(C157),IF(ISERROR(C156),IF(ISERROR(C155),"BLANK",C155),C156),C157)</f>
        <v>Em Lim</v>
      </c>
      <c r="D158" s="56" t="str">
        <f aca="false">IF(ISERROR(D157),IF(ISERROR(D156),IF(ISERROR(D155),"BLANK",D155),D156),D157)</f>
        <v>BMKC1</v>
      </c>
      <c r="E158" s="55" t="str">
        <f aca="false">IF(ISERROR(VLOOKUP($D158,SITES!$A:$E,2,FALSE())),"",VLOOKUP($D158,SITES!$A:$E,2,FALSE()))</f>
        <v>Dixon Bay 2</v>
      </c>
      <c r="F158" s="57" t="n">
        <f aca="false">IF(ISERROR(VLOOKUP($D158,SITES!$A:$E,3,FALSE())),"",VLOOKUP($D158,SITES!$A:$E,3,FALSE()))</f>
        <v>48.85395</v>
      </c>
      <c r="G158" s="58" t="n">
        <f aca="false">IF(ISERROR(VLOOKUP($D158,SITES!$A:$E,4,FALSE())),"",VLOOKUP($D158,SITES!$A:$E,4,FALSE()))</f>
        <v>-125.1161</v>
      </c>
      <c r="H158" s="62" t="str">
        <f aca="false">IF(ISERROR(H157),IF(ISERROR(H156),IF(ISERROR(H155),"BLANK",H155),H156),H157)</f>
        <v>29/05/2023</v>
      </c>
      <c r="I158" s="56" t="n">
        <f aca="false">IF(ISERROR(I157),IF(ISERROR(I156),IF(ISERROR(I155),"BLANK",I155),I156),I157)</f>
        <v>1.5</v>
      </c>
      <c r="J158" s="56" t="n">
        <f aca="false">IF(ISERROR(J157),IF(ISERROR(J156),IF(ISERROR(J155),"BLANK",J155),J156),J157)</f>
        <v>240</v>
      </c>
      <c r="K158" s="59" t="n">
        <f aca="false">IF(ISERROR(K157),IF(ISERROR(K156),IF(ISERROR(K155),"BLANK",K155),K156),K157)</f>
        <v>0.319444444444444</v>
      </c>
      <c r="L158" s="56" t="str">
        <f aca="false">IF(ISERROR(L157),IF(ISERROR(L156),IF(ISERROR(L155),"BLANK",L155),L156),L157)</f>
        <v>EGL</v>
      </c>
      <c r="M158" s="56" t="n">
        <f aca="false">IF(ISERROR(M157),IF(ISERROR(M156),IF(ISERROR(M155),"BLANK",M155),M156),M157)</f>
        <v>6</v>
      </c>
      <c r="N158" s="56" t="n">
        <f aca="false">IF(ISERROR(N157),IF(ISERROR(N156),IF(ISERROR(N155),"BLANK",N155),N156),N157)</f>
        <v>1</v>
      </c>
      <c r="O158" s="56" t="n">
        <f aca="false">IF(ISERROR(O157),IF(ISERROR(O156),IF(ISERROR(O155),"BLANK",O155),O156),O157)</f>
        <v>2</v>
      </c>
      <c r="P158" s="56" t="s">
        <v>164</v>
      </c>
      <c r="Q158" s="55" t="str">
        <f aca="false">IF($N158=1,IF(ISERROR(VLOOKUP($P158,M1!$A:$C,Q$2,FALSE())),"NOT PRESENT",VLOOKUP($P158,M1!$A:$C,Q$2,FALSE())),IF($N158=2,IF(ISERROR(VLOOKUP(DATA!$P158,M2!$A:$C,Q$2,FALSE())),"NOT PRESENT",VLOOKUP(DATA!$P158,M2!$A:$C,Q$2,FALSE())),IF($N158=0,IF(ISERROR(VLOOKUP($P158,M1!$A:$C,Q$2,FALSE())),IF(ISERROR(VLOOKUP(DATA!$P158,M2!$A:$C,Q$2,FALSE())),"NOT PRESENT",VLOOKUP(DATA!$P158,M2!$A:$C,Q$2,FALSE())),VLOOKUP($P158,M1!$A:$C,Q$2,FALSE())),"SPECIFY METHOD")))</f>
        <v>Brachyistius frenatus</v>
      </c>
      <c r="R158" s="55" t="str">
        <f aca="false">IF($N158=1,IF(ISERROR(VLOOKUP($P158,M1!$A:$C,R$2,FALSE())),"NOT PRESENT",VLOOKUP($P158,M1!$A:$C,R$2,FALSE())),IF($N158=2,IF(ISERROR(VLOOKUP(DATA!$P158,M2!$A:$C,R$2,FALSE())),"NOT PRESENT",VLOOKUP(DATA!$P158,M2!$A:$C,R$2,FALSE())),IF($N158=0,IF(ISERROR(VLOOKUP($P158,M1!$A:$C,R$2,FALSE())),IF(ISERROR(VLOOKUP(DATA!$P158,M2!$A:$C,R$2,FALSE())),"NOT PRESENT",VLOOKUP(DATA!$P158,M2!$A:$C,R$2,FALSE())),VLOOKUP($P158,M1!$A:$C,R$2,FALSE())),"SPECIFY METHOD")))</f>
        <v>Kelp perch</v>
      </c>
      <c r="S158" s="60" t="n">
        <f aca="false">SUM(T158:AV158)</f>
        <v>5</v>
      </c>
      <c r="T158" s="56" t="n">
        <v>0</v>
      </c>
      <c r="U158" s="56" t="n">
        <v>2</v>
      </c>
      <c r="V158" s="56" t="n">
        <v>1</v>
      </c>
      <c r="W158" s="56" t="n">
        <v>2</v>
      </c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</row>
    <row r="159" s="61" customFormat="true" ht="12.75" hidden="false" customHeight="true" outlineLevel="0" collapsed="false">
      <c r="A159" s="55" t="n">
        <f aca="false">MAX($A$1:$A158)+1</f>
        <v>157</v>
      </c>
      <c r="B159" s="56" t="str">
        <f aca="false">IF(ISERROR(B158),IF(ISERROR(B157),IF(ISERROR(B156),"BLANK",B156),B157),B158)</f>
        <v>Kieran Cox</v>
      </c>
      <c r="C159" s="56" t="str">
        <f aca="false">IF(ISERROR(C158),IF(ISERROR(C157),IF(ISERROR(C156),"BLANK",C156),C157),C158)</f>
        <v>Em Lim</v>
      </c>
      <c r="D159" s="56" t="str">
        <f aca="false">IF(ISERROR(D158),IF(ISERROR(D157),IF(ISERROR(D156),"BLANK",D156),D157),D158)</f>
        <v>BMKC1</v>
      </c>
      <c r="E159" s="55" t="str">
        <f aca="false">IF(ISERROR(VLOOKUP($D159,SITES!$A:$E,2,FALSE())),"",VLOOKUP($D159,SITES!$A:$E,2,FALSE()))</f>
        <v>Dixon Bay 2</v>
      </c>
      <c r="F159" s="57" t="n">
        <f aca="false">IF(ISERROR(VLOOKUP($D159,SITES!$A:$E,3,FALSE())),"",VLOOKUP($D159,SITES!$A:$E,3,FALSE()))</f>
        <v>48.85395</v>
      </c>
      <c r="G159" s="58" t="n">
        <f aca="false">IF(ISERROR(VLOOKUP($D159,SITES!$A:$E,4,FALSE())),"",VLOOKUP($D159,SITES!$A:$E,4,FALSE()))</f>
        <v>-125.1161</v>
      </c>
      <c r="H159" s="62" t="str">
        <f aca="false">IF(ISERROR(H158),IF(ISERROR(H157),IF(ISERROR(H156),"BLANK",H156),H157),H158)</f>
        <v>29/05/2023</v>
      </c>
      <c r="I159" s="56" t="n">
        <f aca="false">IF(ISERROR(I158),IF(ISERROR(I157),IF(ISERROR(I156),"BLANK",I156),I157),I158)</f>
        <v>1.5</v>
      </c>
      <c r="J159" s="56" t="n">
        <f aca="false">IF(ISERROR(J158),IF(ISERROR(J157),IF(ISERROR(J156),"BLANK",J156),J157),J158)</f>
        <v>240</v>
      </c>
      <c r="K159" s="59" t="n">
        <f aca="false">IF(ISERROR(K158),IF(ISERROR(K157),IF(ISERROR(K156),"BLANK",K156),K157),K158)</f>
        <v>0.319444444444444</v>
      </c>
      <c r="L159" s="56" t="str">
        <f aca="false">IF(ISERROR(L158),IF(ISERROR(L157),IF(ISERROR(L156),"BLANK",L156),L157),L158)</f>
        <v>EGL</v>
      </c>
      <c r="M159" s="56" t="n">
        <f aca="false">IF(ISERROR(M158),IF(ISERROR(M157),IF(ISERROR(M156),"BLANK",M156),M157),M158)</f>
        <v>6</v>
      </c>
      <c r="N159" s="56" t="n">
        <f aca="false">IF(ISERROR(N158),IF(ISERROR(N157),IF(ISERROR(N156),"BLANK",N156),N157),N158)</f>
        <v>1</v>
      </c>
      <c r="O159" s="56" t="n">
        <f aca="false">IF(ISERROR(O158),IF(ISERROR(O157),IF(ISERROR(O156),"BLANK",O156),O157),O158)</f>
        <v>2</v>
      </c>
      <c r="P159" s="56" t="s">
        <v>165</v>
      </c>
      <c r="Q159" s="55" t="str">
        <f aca="false">IF($N159=1,IF(ISERROR(VLOOKUP($P159,M1!$A:$C,Q$2,FALSE())),"NOT PRESENT",VLOOKUP($P159,M1!$A:$C,Q$2,FALSE())),IF($N159=2,IF(ISERROR(VLOOKUP(DATA!$P159,M2!$A:$C,Q$2,FALSE())),"NOT PRESENT",VLOOKUP(DATA!$P159,M2!$A:$C,Q$2,FALSE())),IF($N159=0,IF(ISERROR(VLOOKUP($P159,M1!$A:$C,Q$2,FALSE())),IF(ISERROR(VLOOKUP(DATA!$P159,M2!$A:$C,Q$2,FALSE())),"NOT PRESENT",VLOOKUP(DATA!$P159,M2!$A:$C,Q$2,FALSE())),VLOOKUP($P159,M1!$A:$C,Q$2,FALSE())),"SPECIFY METHOD")))</f>
        <v>Cymatogaster aggregata</v>
      </c>
      <c r="R159" s="55" t="str">
        <f aca="false">IF($N159=1,IF(ISERROR(VLOOKUP($P159,M1!$A:$C,R$2,FALSE())),"NOT PRESENT",VLOOKUP($P159,M1!$A:$C,R$2,FALSE())),IF($N159=2,IF(ISERROR(VLOOKUP(DATA!$P159,M2!$A:$C,R$2,FALSE())),"NOT PRESENT",VLOOKUP(DATA!$P159,M2!$A:$C,R$2,FALSE())),IF($N159=0,IF(ISERROR(VLOOKUP($P159,M1!$A:$C,R$2,FALSE())),IF(ISERROR(VLOOKUP(DATA!$P159,M2!$A:$C,R$2,FALSE())),"NOT PRESENT",VLOOKUP(DATA!$P159,M2!$A:$C,R$2,FALSE())),VLOOKUP($P159,M1!$A:$C,R$2,FALSE())),"SPECIFY METHOD")))</f>
        <v>Shiner perch</v>
      </c>
      <c r="S159" s="60" t="n">
        <f aca="false">SUM(T159:AV159)</f>
        <v>6</v>
      </c>
      <c r="T159" s="56" t="n">
        <v>0</v>
      </c>
      <c r="U159" s="56" t="n">
        <v>3</v>
      </c>
      <c r="V159" s="56" t="n">
        <v>2</v>
      </c>
      <c r="W159" s="56" t="n">
        <v>1</v>
      </c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</row>
    <row r="160" s="61" customFormat="true" ht="12.75" hidden="false" customHeight="true" outlineLevel="0" collapsed="false">
      <c r="A160" s="55" t="n">
        <f aca="false">MAX($A$1:$A159)+1</f>
        <v>158</v>
      </c>
      <c r="B160" s="56" t="str">
        <f aca="false">IF(ISERROR(B159),IF(ISERROR(B158),IF(ISERROR(B157),"BLANK",B157),B158),B159)</f>
        <v>Kieran Cox</v>
      </c>
      <c r="C160" s="56" t="str">
        <f aca="false">IF(ISERROR(C159),IF(ISERROR(C158),IF(ISERROR(C157),"BLANK",C157),C158),C159)</f>
        <v>Em Lim</v>
      </c>
      <c r="D160" s="56" t="str">
        <f aca="false">IF(ISERROR(D159),IF(ISERROR(D158),IF(ISERROR(D157),"BLANK",D157),D158),D159)</f>
        <v>BMKC1</v>
      </c>
      <c r="E160" s="55" t="str">
        <f aca="false">IF(ISERROR(VLOOKUP($D160,SITES!$A:$E,2,FALSE())),"",VLOOKUP($D160,SITES!$A:$E,2,FALSE()))</f>
        <v>Dixon Bay 2</v>
      </c>
      <c r="F160" s="57" t="n">
        <f aca="false">IF(ISERROR(VLOOKUP($D160,SITES!$A:$E,3,FALSE())),"",VLOOKUP($D160,SITES!$A:$E,3,FALSE()))</f>
        <v>48.85395</v>
      </c>
      <c r="G160" s="58" t="n">
        <f aca="false">IF(ISERROR(VLOOKUP($D160,SITES!$A:$E,4,FALSE())),"",VLOOKUP($D160,SITES!$A:$E,4,FALSE()))</f>
        <v>-125.1161</v>
      </c>
      <c r="H160" s="62" t="str">
        <f aca="false">IF(ISERROR(H159),IF(ISERROR(H158),IF(ISERROR(H157),"BLANK",H157),H158),H159)</f>
        <v>29/05/2023</v>
      </c>
      <c r="I160" s="56" t="n">
        <f aca="false">IF(ISERROR(I159),IF(ISERROR(I158),IF(ISERROR(I157),"BLANK",I157),I158),I159)</f>
        <v>1.5</v>
      </c>
      <c r="J160" s="56" t="n">
        <f aca="false">IF(ISERROR(J159),IF(ISERROR(J158),IF(ISERROR(J157),"BLANK",J157),J158),J159)</f>
        <v>240</v>
      </c>
      <c r="K160" s="59" t="n">
        <f aca="false">IF(ISERROR(K159),IF(ISERROR(K158),IF(ISERROR(K157),"BLANK",K157),K158),K159)</f>
        <v>0.319444444444444</v>
      </c>
      <c r="L160" s="56" t="str">
        <f aca="false">IF(ISERROR(L159),IF(ISERROR(L158),IF(ISERROR(L157),"BLANK",L157),L158),L159)</f>
        <v>EGL</v>
      </c>
      <c r="M160" s="56" t="n">
        <f aca="false">IF(ISERROR(M159),IF(ISERROR(M158),IF(ISERROR(M157),"BLANK",M157),M158),M159)</f>
        <v>6</v>
      </c>
      <c r="N160" s="56" t="n">
        <f aca="false">IF(ISERROR(N159),IF(ISERROR(N158),IF(ISERROR(N157),"BLANK",N157),N158),N159)</f>
        <v>1</v>
      </c>
      <c r="O160" s="56" t="n">
        <f aca="false">IF(ISERROR(O159),IF(ISERROR(O158),IF(ISERROR(O157),"BLANK",O157),O158),O159)</f>
        <v>2</v>
      </c>
      <c r="P160" s="56" t="s">
        <v>140</v>
      </c>
      <c r="Q160" s="55" t="str">
        <f aca="false">IF($N160=1,IF(ISERROR(VLOOKUP($P160,M1!$A:$C,Q$2,FALSE())),"NOT PRESENT",VLOOKUP($P160,M1!$A:$C,Q$2,FALSE())),IF($N160=2,IF(ISERROR(VLOOKUP(DATA!$P160,M2!$A:$C,Q$2,FALSE())),"NOT PRESENT",VLOOKUP(DATA!$P160,M2!$A:$C,Q$2,FALSE())),IF($N160=0,IF(ISERROR(VLOOKUP($P160,M1!$A:$C,Q$2,FALSE())),IF(ISERROR(VLOOKUP(DATA!$P160,M2!$A:$C,Q$2,FALSE())),"NOT PRESENT",VLOOKUP(DATA!$P160,M2!$A:$C,Q$2,FALSE())),VLOOKUP($P160,M1!$A:$C,Q$2,FALSE())),"SPECIFY METHOD")))</f>
        <v>Sebastes caurinus</v>
      </c>
      <c r="R160" s="55" t="str">
        <f aca="false">IF($N160=1,IF(ISERROR(VLOOKUP($P160,M1!$A:$C,R$2,FALSE())),"NOT PRESENT",VLOOKUP($P160,M1!$A:$C,R$2,FALSE())),IF($N160=2,IF(ISERROR(VLOOKUP(DATA!$P160,M2!$A:$C,R$2,FALSE())),"NOT PRESENT",VLOOKUP(DATA!$P160,M2!$A:$C,R$2,FALSE())),IF($N160=0,IF(ISERROR(VLOOKUP($P160,M1!$A:$C,R$2,FALSE())),IF(ISERROR(VLOOKUP(DATA!$P160,M2!$A:$C,R$2,FALSE())),"NOT PRESENT",VLOOKUP(DATA!$P160,M2!$A:$C,R$2,FALSE())),VLOOKUP($P160,M1!$A:$C,R$2,FALSE())),"SPECIFY METHOD")))</f>
        <v>Copper rockfish</v>
      </c>
      <c r="S160" s="60" t="n">
        <f aca="false">SUM(T160:AV160)</f>
        <v>2</v>
      </c>
      <c r="T160" s="56" t="n">
        <v>0</v>
      </c>
      <c r="U160" s="56" t="n">
        <v>1</v>
      </c>
      <c r="V160" s="56" t="n">
        <v>1</v>
      </c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</row>
    <row r="161" s="61" customFormat="true" ht="12.75" hidden="false" customHeight="true" outlineLevel="0" collapsed="false">
      <c r="A161" s="55" t="n">
        <f aca="false">MAX($A$1:$A160)+1</f>
        <v>159</v>
      </c>
      <c r="B161" s="56" t="str">
        <f aca="false">IF(ISERROR(B160),IF(ISERROR(B159),IF(ISERROR(B158),"BLANK",B158),B159),B160)</f>
        <v>Kieran Cox</v>
      </c>
      <c r="C161" s="56" t="str">
        <f aca="false">IF(ISERROR(C160),IF(ISERROR(C159),IF(ISERROR(C158),"BLANK",C158),C159),C160)</f>
        <v>Em Lim</v>
      </c>
      <c r="D161" s="56" t="str">
        <f aca="false">IF(ISERROR(D160),IF(ISERROR(D159),IF(ISERROR(D158),"BLANK",D158),D159),D160)</f>
        <v>BMKC1</v>
      </c>
      <c r="E161" s="55" t="str">
        <f aca="false">IF(ISERROR(VLOOKUP($D161,SITES!$A:$E,2,FALSE())),"",VLOOKUP($D161,SITES!$A:$E,2,FALSE()))</f>
        <v>Dixon Bay 2</v>
      </c>
      <c r="F161" s="57" t="n">
        <f aca="false">IF(ISERROR(VLOOKUP($D161,SITES!$A:$E,3,FALSE())),"",VLOOKUP($D161,SITES!$A:$E,3,FALSE()))</f>
        <v>48.85395</v>
      </c>
      <c r="G161" s="58" t="n">
        <f aca="false">IF(ISERROR(VLOOKUP($D161,SITES!$A:$E,4,FALSE())),"",VLOOKUP($D161,SITES!$A:$E,4,FALSE()))</f>
        <v>-125.1161</v>
      </c>
      <c r="H161" s="62" t="str">
        <f aca="false">IF(ISERROR(H160),IF(ISERROR(H159),IF(ISERROR(H158),"BLANK",H158),H159),H160)</f>
        <v>29/05/2023</v>
      </c>
      <c r="I161" s="56" t="n">
        <f aca="false">IF(ISERROR(I160),IF(ISERROR(I159),IF(ISERROR(I158),"BLANK",I158),I159),I160)</f>
        <v>1.5</v>
      </c>
      <c r="J161" s="56" t="n">
        <f aca="false">IF(ISERROR(J160),IF(ISERROR(J159),IF(ISERROR(J158),"BLANK",J158),J159),J160)</f>
        <v>240</v>
      </c>
      <c r="K161" s="59" t="n">
        <f aca="false">IF(ISERROR(K160),IF(ISERROR(K159),IF(ISERROR(K158),"BLANK",K158),K159),K160)</f>
        <v>0.319444444444444</v>
      </c>
      <c r="L161" s="56" t="str">
        <f aca="false">IF(ISERROR(L160),IF(ISERROR(L159),IF(ISERROR(L158),"BLANK",L158),L159),L160)</f>
        <v>EGL</v>
      </c>
      <c r="M161" s="56" t="n">
        <f aca="false">IF(ISERROR(M160),IF(ISERROR(M159),IF(ISERROR(M158),"BLANK",M158),M159),M160)</f>
        <v>6</v>
      </c>
      <c r="N161" s="56" t="n">
        <v>1</v>
      </c>
      <c r="O161" s="56" t="n">
        <f aca="false">IF(ISERROR(O160),IF(ISERROR(O159),IF(ISERROR(O158),"BLANK",O158),O159),O160)</f>
        <v>2</v>
      </c>
      <c r="P161" s="56" t="s">
        <v>196</v>
      </c>
      <c r="Q161" s="55" t="str">
        <f aca="false">IF($N161=1,IF(ISERROR(VLOOKUP($P161,M1!$A:$C,Q$2,FALSE())),"NOT PRESENT",VLOOKUP($P161,M1!$A:$C,Q$2,FALSE())),IF($N161=2,IF(ISERROR(VLOOKUP(DATA!$P161,M2!$A:$C,Q$2,FALSE())),"NOT PRESENT",VLOOKUP(DATA!$P161,M2!$A:$C,Q$2,FALSE())),IF($N161=0,IF(ISERROR(VLOOKUP($P161,M1!$A:$C,Q$2,FALSE())),IF(ISERROR(VLOOKUP(DATA!$P161,M2!$A:$C,Q$2,FALSE())),"NOT PRESENT",VLOOKUP(DATA!$P161,M2!$A:$C,Q$2,FALSE())),VLOOKUP($P161,M1!$A:$C,Q$2,FALSE())),"SPECIFY METHOD")))</f>
        <v>Hexagrammos stelleri</v>
      </c>
      <c r="R161" s="55" t="str">
        <f aca="false">IF($N161=1,IF(ISERROR(VLOOKUP($P161,M1!$A:$C,R$2,FALSE())),"NOT PRESENT",VLOOKUP($P161,M1!$A:$C,R$2,FALSE())),IF($N161=2,IF(ISERROR(VLOOKUP(DATA!$P161,M2!$A:$C,R$2,FALSE())),"NOT PRESENT",VLOOKUP(DATA!$P161,M2!$A:$C,R$2,FALSE())),IF($N161=0,IF(ISERROR(VLOOKUP($P161,M1!$A:$C,R$2,FALSE())),IF(ISERROR(VLOOKUP(DATA!$P161,M2!$A:$C,R$2,FALSE())),"NOT PRESENT",VLOOKUP(DATA!$P161,M2!$A:$C,R$2,FALSE())),VLOOKUP($P161,M1!$A:$C,R$2,FALSE())),"SPECIFY METHOD")))</f>
        <v>Whitespotted greenling</v>
      </c>
      <c r="S161" s="60" t="n">
        <f aca="false">SUM(T161:AV161)</f>
        <v>1</v>
      </c>
      <c r="T161" s="56" t="n">
        <v>0</v>
      </c>
      <c r="U161" s="56"/>
      <c r="V161" s="56"/>
      <c r="W161" s="56"/>
      <c r="X161" s="56" t="n">
        <v>1</v>
      </c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</row>
    <row r="162" s="61" customFormat="true" ht="12.75" hidden="false" customHeight="true" outlineLevel="0" collapsed="false">
      <c r="A162" s="55" t="n">
        <f aca="false">MAX($A$1:$A161)+1</f>
        <v>160</v>
      </c>
      <c r="B162" s="56" t="str">
        <f aca="false">IF(ISERROR(B161),IF(ISERROR(B160),IF(ISERROR(B159),"BLANK",B159),B160),B161)</f>
        <v>Kieran Cox</v>
      </c>
      <c r="C162" s="56" t="str">
        <f aca="false">IF(ISERROR(C161),IF(ISERROR(C160),IF(ISERROR(C159),"BLANK",C159),C160),C161)</f>
        <v>Em Lim</v>
      </c>
      <c r="D162" s="56" t="str">
        <f aca="false">IF(ISERROR(D161),IF(ISERROR(D160),IF(ISERROR(D159),"BLANK",D159),D160),D161)</f>
        <v>BMKC1</v>
      </c>
      <c r="E162" s="55" t="str">
        <f aca="false">IF(ISERROR(VLOOKUP($D162,SITES!$A:$E,2,FALSE())),"",VLOOKUP($D162,SITES!$A:$E,2,FALSE()))</f>
        <v>Dixon Bay 2</v>
      </c>
      <c r="F162" s="57" t="n">
        <f aca="false">IF(ISERROR(VLOOKUP($D162,SITES!$A:$E,3,FALSE())),"",VLOOKUP($D162,SITES!$A:$E,3,FALSE()))</f>
        <v>48.85395</v>
      </c>
      <c r="G162" s="58" t="n">
        <f aca="false">IF(ISERROR(VLOOKUP($D162,SITES!$A:$E,4,FALSE())),"",VLOOKUP($D162,SITES!$A:$E,4,FALSE()))</f>
        <v>-125.1161</v>
      </c>
      <c r="H162" s="62" t="str">
        <f aca="false">IF(ISERROR(H161),IF(ISERROR(H160),IF(ISERROR(H159),"BLANK",H159),H160),H161)</f>
        <v>29/05/2023</v>
      </c>
      <c r="I162" s="56" t="n">
        <f aca="false">IF(ISERROR(I161),IF(ISERROR(I160),IF(ISERROR(I159),"BLANK",I159),I160),I161)</f>
        <v>1.5</v>
      </c>
      <c r="J162" s="56" t="n">
        <f aca="false">IF(ISERROR(J161),IF(ISERROR(J160),IF(ISERROR(J159),"BLANK",J159),J160),J161)</f>
        <v>240</v>
      </c>
      <c r="K162" s="59" t="n">
        <f aca="false">IF(ISERROR(K161),IF(ISERROR(K160),IF(ISERROR(K159),"BLANK",K159),K160),K161)</f>
        <v>0.319444444444444</v>
      </c>
      <c r="L162" s="56" t="str">
        <f aca="false">IF(ISERROR(L161),IF(ISERROR(L160),IF(ISERROR(L159),"BLANK",L159),L160),L161)</f>
        <v>EGL</v>
      </c>
      <c r="M162" s="56" t="n">
        <f aca="false">IF(ISERROR(M161),IF(ISERROR(M160),IF(ISERROR(M159),"BLANK",M159),M160),M161)</f>
        <v>6</v>
      </c>
      <c r="N162" s="56" t="n">
        <v>2</v>
      </c>
      <c r="O162" s="56" t="n">
        <f aca="false">IF(ISERROR(O161),IF(ISERROR(O160),IF(ISERROR(O159),"BLANK",O159),O160),O161)</f>
        <v>2</v>
      </c>
      <c r="P162" s="56" t="s">
        <v>145</v>
      </c>
      <c r="Q162" s="55" t="str">
        <f aca="false">IF($N162=1,IF(ISERROR(VLOOKUP($P162,M1!$A:$C,Q$2,FALSE())),"NOT PRESENT",VLOOKUP($P162,M1!$A:$C,Q$2,FALSE())),IF($N162=2,IF(ISERROR(VLOOKUP(DATA!$P162,M2!$A:$C,Q$2,FALSE())),"NOT PRESENT",VLOOKUP(DATA!$P162,M2!$A:$C,Q$2,FALSE())),IF($N162=0,IF(ISERROR(VLOOKUP($P162,M1!$A:$C,Q$2,FALSE())),IF(ISERROR(VLOOKUP(DATA!$P162,M2!$A:$C,Q$2,FALSE())),"NOT PRESENT",VLOOKUP(DATA!$P162,M2!$A:$C,Q$2,FALSE())),VLOOKUP($P162,M1!$A:$C,Q$2,FALSE())),"SPECIFY METHOD")))</f>
        <v>Pycnopodia helianthoides</v>
      </c>
      <c r="R162" s="55" t="str">
        <f aca="false">IF($N162=1,IF(ISERROR(VLOOKUP($P162,M1!$A:$C,R$2,FALSE())),"NOT PRESENT",VLOOKUP($P162,M1!$A:$C,R$2,FALSE())),IF($N162=2,IF(ISERROR(VLOOKUP(DATA!$P162,M2!$A:$C,R$2,FALSE())),"NOT PRESENT",VLOOKUP(DATA!$P162,M2!$A:$C,R$2,FALSE())),IF($N162=0,IF(ISERROR(VLOOKUP($P162,M1!$A:$C,R$2,FALSE())),IF(ISERROR(VLOOKUP(DATA!$P162,M2!$A:$C,R$2,FALSE())),"NOT PRESENT",VLOOKUP(DATA!$P162,M2!$A:$C,R$2,FALSE())),VLOOKUP($P162,M1!$A:$C,R$2,FALSE())),"SPECIFY METHOD")))</f>
        <v>Sunflower star</v>
      </c>
      <c r="S162" s="60" t="n">
        <f aca="false">SUM(T162:AV162)</f>
        <v>7</v>
      </c>
      <c r="T162" s="56" t="n">
        <v>0</v>
      </c>
      <c r="U162" s="56" t="n">
        <v>5</v>
      </c>
      <c r="V162" s="56" t="n">
        <v>2</v>
      </c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</row>
    <row r="163" s="61" customFormat="true" ht="12.75" hidden="false" customHeight="true" outlineLevel="0" collapsed="false">
      <c r="A163" s="55" t="n">
        <f aca="false">MAX($A$1:$A162)+1</f>
        <v>161</v>
      </c>
      <c r="B163" s="56" t="str">
        <f aca="false">IF(ISERROR(B162),IF(ISERROR(B161),IF(ISERROR(B160),"BLANK",B160),B161),B162)</f>
        <v>Kieran Cox</v>
      </c>
      <c r="C163" s="56" t="str">
        <f aca="false">IF(ISERROR(C162),IF(ISERROR(C161),IF(ISERROR(C160),"BLANK",C160),C161),C162)</f>
        <v>Em Lim</v>
      </c>
      <c r="D163" s="56" t="str">
        <f aca="false">IF(ISERROR(D162),IF(ISERROR(D161),IF(ISERROR(D160),"BLANK",D160),D161),D162)</f>
        <v>BMKC1</v>
      </c>
      <c r="E163" s="55" t="str">
        <f aca="false">IF(ISERROR(VLOOKUP($D163,SITES!$A:$E,2,FALSE())),"",VLOOKUP($D163,SITES!$A:$E,2,FALSE()))</f>
        <v>Dixon Bay 2</v>
      </c>
      <c r="F163" s="57" t="n">
        <f aca="false">IF(ISERROR(VLOOKUP($D163,SITES!$A:$E,3,FALSE())),"",VLOOKUP($D163,SITES!$A:$E,3,FALSE()))</f>
        <v>48.85395</v>
      </c>
      <c r="G163" s="58" t="n">
        <f aca="false">IF(ISERROR(VLOOKUP($D163,SITES!$A:$E,4,FALSE())),"",VLOOKUP($D163,SITES!$A:$E,4,FALSE()))</f>
        <v>-125.1161</v>
      </c>
      <c r="H163" s="62" t="str">
        <f aca="false">IF(ISERROR(H162),IF(ISERROR(H161),IF(ISERROR(H160),"BLANK",H160),H161),H162)</f>
        <v>29/05/2023</v>
      </c>
      <c r="I163" s="56" t="n">
        <f aca="false">IF(ISERROR(I162),IF(ISERROR(I161),IF(ISERROR(I160),"BLANK",I160),I161),I162)</f>
        <v>1.5</v>
      </c>
      <c r="J163" s="56" t="n">
        <f aca="false">IF(ISERROR(J162),IF(ISERROR(J161),IF(ISERROR(J160),"BLANK",J160),J161),J162)</f>
        <v>240</v>
      </c>
      <c r="K163" s="59" t="n">
        <f aca="false">IF(ISERROR(K162),IF(ISERROR(K161),IF(ISERROR(K160),"BLANK",K160),K161),K162)</f>
        <v>0.319444444444444</v>
      </c>
      <c r="L163" s="56" t="str">
        <f aca="false">IF(ISERROR(L162),IF(ISERROR(L161),IF(ISERROR(L160),"BLANK",L160),L161),L162)</f>
        <v>EGL</v>
      </c>
      <c r="M163" s="56" t="n">
        <f aca="false">IF(ISERROR(M162),IF(ISERROR(M161),IF(ISERROR(M160),"BLANK",M160),M161),M162)</f>
        <v>6</v>
      </c>
      <c r="N163" s="56" t="n">
        <f aca="false">IF(ISERROR(N162),IF(ISERROR(N161),IF(ISERROR(N160),"BLANK",N160),N161),N162)</f>
        <v>2</v>
      </c>
      <c r="O163" s="56" t="n">
        <f aca="false">IF(ISERROR(O162),IF(ISERROR(O161),IF(ISERROR(O160),"BLANK",O160),O161),O162)</f>
        <v>2</v>
      </c>
      <c r="P163" s="56" t="s">
        <v>147</v>
      </c>
      <c r="Q163" s="55" t="str">
        <f aca="false">IF($N163=1,IF(ISERROR(VLOOKUP($P163,M1!$A:$C,Q$2,FALSE())),"NOT PRESENT",VLOOKUP($P163,M1!$A:$C,Q$2,FALSE())),IF($N163=2,IF(ISERROR(VLOOKUP(DATA!$P163,M2!$A:$C,Q$2,FALSE())),"NOT PRESENT",VLOOKUP(DATA!$P163,M2!$A:$C,Q$2,FALSE())),IF($N163=0,IF(ISERROR(VLOOKUP($P163,M1!$A:$C,Q$2,FALSE())),IF(ISERROR(VLOOKUP(DATA!$P163,M2!$A:$C,Q$2,FALSE())),"NOT PRESENT",VLOOKUP(DATA!$P163,M2!$A:$C,Q$2,FALSE())),VLOOKUP($P163,M1!$A:$C,Q$2,FALSE())),"SPECIFY METHOD")))</f>
        <v>Orthasterias koehleri</v>
      </c>
      <c r="R163" s="55" t="str">
        <f aca="false">IF($N163=1,IF(ISERROR(VLOOKUP($P163,M1!$A:$C,R$2,FALSE())),"NOT PRESENT",VLOOKUP($P163,M1!$A:$C,R$2,FALSE())),IF($N163=2,IF(ISERROR(VLOOKUP(DATA!$P163,M2!$A:$C,R$2,FALSE())),"NOT PRESENT",VLOOKUP(DATA!$P163,M2!$A:$C,R$2,FALSE())),IF($N163=0,IF(ISERROR(VLOOKUP($P163,M1!$A:$C,R$2,FALSE())),IF(ISERROR(VLOOKUP(DATA!$P163,M2!$A:$C,R$2,FALSE())),"NOT PRESENT",VLOOKUP(DATA!$P163,M2!$A:$C,R$2,FALSE())),VLOOKUP($P163,M1!$A:$C,R$2,FALSE())),"SPECIFY METHOD")))</f>
        <v>Rainbow star</v>
      </c>
      <c r="S163" s="60" t="n">
        <f aca="false">SUM(T163:AV163)</f>
        <v>12</v>
      </c>
      <c r="T163" s="56" t="n">
        <v>12</v>
      </c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</row>
    <row r="164" s="61" customFormat="true" ht="12.75" hidden="false" customHeight="true" outlineLevel="0" collapsed="false">
      <c r="A164" s="55" t="n">
        <f aca="false">MAX($A$1:$A163)+1</f>
        <v>162</v>
      </c>
      <c r="B164" s="56" t="str">
        <f aca="false">IF(ISERROR(B163),IF(ISERROR(B162),IF(ISERROR(B161),"BLANK",B161),B162),B163)</f>
        <v>Kieran Cox</v>
      </c>
      <c r="C164" s="56" t="str">
        <f aca="false">IF(ISERROR(C163),IF(ISERROR(C162),IF(ISERROR(C161),"BLANK",C161),C162),C163)</f>
        <v>Em Lim</v>
      </c>
      <c r="D164" s="56" t="str">
        <f aca="false">IF(ISERROR(D163),IF(ISERROR(D162),IF(ISERROR(D161),"BLANK",D161),D162),D163)</f>
        <v>BMKC1</v>
      </c>
      <c r="E164" s="55" t="str">
        <f aca="false">IF(ISERROR(VLOOKUP($D164,SITES!$A:$E,2,FALSE())),"",VLOOKUP($D164,SITES!$A:$E,2,FALSE()))</f>
        <v>Dixon Bay 2</v>
      </c>
      <c r="F164" s="57" t="n">
        <f aca="false">IF(ISERROR(VLOOKUP($D164,SITES!$A:$E,3,FALSE())),"",VLOOKUP($D164,SITES!$A:$E,3,FALSE()))</f>
        <v>48.85395</v>
      </c>
      <c r="G164" s="58" t="n">
        <f aca="false">IF(ISERROR(VLOOKUP($D164,SITES!$A:$E,4,FALSE())),"",VLOOKUP($D164,SITES!$A:$E,4,FALSE()))</f>
        <v>-125.1161</v>
      </c>
      <c r="H164" s="62" t="str">
        <f aca="false">IF(ISERROR(H163),IF(ISERROR(H162),IF(ISERROR(H161),"BLANK",H161),H162),H163)</f>
        <v>29/05/2023</v>
      </c>
      <c r="I164" s="56" t="n">
        <f aca="false">IF(ISERROR(I163),IF(ISERROR(I162),IF(ISERROR(I161),"BLANK",I161),I162),I163)</f>
        <v>1.5</v>
      </c>
      <c r="J164" s="56" t="n">
        <f aca="false">IF(ISERROR(J163),IF(ISERROR(J162),IF(ISERROR(J161),"BLANK",J161),J162),J163)</f>
        <v>240</v>
      </c>
      <c r="K164" s="59" t="n">
        <f aca="false">IF(ISERROR(K163),IF(ISERROR(K162),IF(ISERROR(K161),"BLANK",K161),K162),K163)</f>
        <v>0.319444444444444</v>
      </c>
      <c r="L164" s="56" t="str">
        <f aca="false">IF(ISERROR(L163),IF(ISERROR(L162),IF(ISERROR(L161),"BLANK",L161),L162),L163)</f>
        <v>EGL</v>
      </c>
      <c r="M164" s="56" t="n">
        <f aca="false">IF(ISERROR(M163),IF(ISERROR(M162),IF(ISERROR(M161),"BLANK",M161),M162),M163)</f>
        <v>6</v>
      </c>
      <c r="N164" s="56" t="n">
        <f aca="false">IF(ISERROR(N163),IF(ISERROR(N162),IF(ISERROR(N161),"BLANK",N161),N162),N163)</f>
        <v>2</v>
      </c>
      <c r="O164" s="56" t="n">
        <f aca="false">IF(ISERROR(O163),IF(ISERROR(O162),IF(ISERROR(O161),"BLANK",O161),O162),O163)</f>
        <v>2</v>
      </c>
      <c r="P164" s="56" t="s">
        <v>151</v>
      </c>
      <c r="Q164" s="55" t="str">
        <f aca="false">IF($N164=1,IF(ISERROR(VLOOKUP($P164,M1!$A:$C,Q$2,FALSE())),"NOT PRESENT",VLOOKUP($P164,M1!$A:$C,Q$2,FALSE())),IF($N164=2,IF(ISERROR(VLOOKUP(DATA!$P164,M2!$A:$C,Q$2,FALSE())),"NOT PRESENT",VLOOKUP(DATA!$P164,M2!$A:$C,Q$2,FALSE())),IF($N164=0,IF(ISERROR(VLOOKUP($P164,M1!$A:$C,Q$2,FALSE())),IF(ISERROR(VLOOKUP(DATA!$P164,M2!$A:$C,Q$2,FALSE())),"NOT PRESENT",VLOOKUP(DATA!$P164,M2!$A:$C,Q$2,FALSE())),VLOOKUP($P164,M1!$A:$C,Q$2,FALSE())),"SPECIFY METHOD")))</f>
        <v>Evasterias troschelii</v>
      </c>
      <c r="R164" s="55" t="str">
        <f aca="false">IF($N164=1,IF(ISERROR(VLOOKUP($P164,M1!$A:$C,R$2,FALSE())),"NOT PRESENT",VLOOKUP($P164,M1!$A:$C,R$2,FALSE())),IF($N164=2,IF(ISERROR(VLOOKUP(DATA!$P164,M2!$A:$C,R$2,FALSE())),"NOT PRESENT",VLOOKUP(DATA!$P164,M2!$A:$C,R$2,FALSE())),IF($N164=0,IF(ISERROR(VLOOKUP($P164,M1!$A:$C,R$2,FALSE())),IF(ISERROR(VLOOKUP(DATA!$P164,M2!$A:$C,R$2,FALSE())),"NOT PRESENT",VLOOKUP(DATA!$P164,M2!$A:$C,R$2,FALSE())),VLOOKUP($P164,M1!$A:$C,R$2,FALSE())),"SPECIFY METHOD")))</f>
        <v>Mottled starfish</v>
      </c>
      <c r="S164" s="60" t="n">
        <f aca="false">SUM(T164:AV164)</f>
        <v>8</v>
      </c>
      <c r="T164" s="56" t="n">
        <v>8</v>
      </c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</row>
    <row r="165" s="61" customFormat="true" ht="12.75" hidden="false" customHeight="true" outlineLevel="0" collapsed="false">
      <c r="A165" s="55" t="n">
        <f aca="false">MAX($A$1:$A164)+1</f>
        <v>163</v>
      </c>
      <c r="B165" s="56" t="str">
        <f aca="false">IF(ISERROR(B164),IF(ISERROR(B163),IF(ISERROR(B162),"BLANK",B162),B163),B164)</f>
        <v>Kieran Cox</v>
      </c>
      <c r="C165" s="56" t="str">
        <f aca="false">IF(ISERROR(C164),IF(ISERROR(C163),IF(ISERROR(C162),"BLANK",C162),C163),C164)</f>
        <v>Em Lim</v>
      </c>
      <c r="D165" s="56" t="str">
        <f aca="false">IF(ISERROR(D164),IF(ISERROR(D163),IF(ISERROR(D162),"BLANK",D162),D163),D164)</f>
        <v>BMKC1</v>
      </c>
      <c r="E165" s="55" t="str">
        <f aca="false">IF(ISERROR(VLOOKUP($D165,SITES!$A:$E,2,FALSE())),"",VLOOKUP($D165,SITES!$A:$E,2,FALSE()))</f>
        <v>Dixon Bay 2</v>
      </c>
      <c r="F165" s="57" t="n">
        <f aca="false">IF(ISERROR(VLOOKUP($D165,SITES!$A:$E,3,FALSE())),"",VLOOKUP($D165,SITES!$A:$E,3,FALSE()))</f>
        <v>48.85395</v>
      </c>
      <c r="G165" s="58" t="n">
        <f aca="false">IF(ISERROR(VLOOKUP($D165,SITES!$A:$E,4,FALSE())),"",VLOOKUP($D165,SITES!$A:$E,4,FALSE()))</f>
        <v>-125.1161</v>
      </c>
      <c r="H165" s="62" t="str">
        <f aca="false">IF(ISERROR(H164),IF(ISERROR(H163),IF(ISERROR(H162),"BLANK",H162),H163),H164)</f>
        <v>29/05/2023</v>
      </c>
      <c r="I165" s="56" t="n">
        <f aca="false">IF(ISERROR(I164),IF(ISERROR(I163),IF(ISERROR(I162),"BLANK",I162),I163),I164)</f>
        <v>1.5</v>
      </c>
      <c r="J165" s="56" t="n">
        <f aca="false">IF(ISERROR(J164),IF(ISERROR(J163),IF(ISERROR(J162),"BLANK",J162),J163),J164)</f>
        <v>240</v>
      </c>
      <c r="K165" s="59" t="n">
        <f aca="false">IF(ISERROR(K164),IF(ISERROR(K163),IF(ISERROR(K162),"BLANK",K162),K163),K164)</f>
        <v>0.319444444444444</v>
      </c>
      <c r="L165" s="56" t="str">
        <f aca="false">IF(ISERROR(L164),IF(ISERROR(L163),IF(ISERROR(L162),"BLANK",L162),L163),L164)</f>
        <v>EGL</v>
      </c>
      <c r="M165" s="56" t="n">
        <f aca="false">IF(ISERROR(M164),IF(ISERROR(M163),IF(ISERROR(M162),"BLANK",M162),M163),M164)</f>
        <v>6</v>
      </c>
      <c r="N165" s="56" t="n">
        <f aca="false">IF(ISERROR(N164),IF(ISERROR(N163),IF(ISERROR(N162),"BLANK",N162),N163),N164)</f>
        <v>2</v>
      </c>
      <c r="O165" s="56" t="n">
        <f aca="false">IF(ISERROR(O164),IF(ISERROR(O163),IF(ISERROR(O162),"BLANK",O162),O163),O164)</f>
        <v>2</v>
      </c>
      <c r="P165" s="56" t="s">
        <v>142</v>
      </c>
      <c r="Q165" s="55" t="str">
        <f aca="false">IF($N165=1,IF(ISERROR(VLOOKUP($P165,M1!$A:$C,Q$2,FALSE())),"NOT PRESENT",VLOOKUP($P165,M1!$A:$C,Q$2,FALSE())),IF($N165=2,IF(ISERROR(VLOOKUP(DATA!$P165,M2!$A:$C,Q$2,FALSE())),"NOT PRESENT",VLOOKUP(DATA!$P165,M2!$A:$C,Q$2,FALSE())),IF($N165=0,IF(ISERROR(VLOOKUP($P165,M1!$A:$C,Q$2,FALSE())),IF(ISERROR(VLOOKUP(DATA!$P165,M2!$A:$C,Q$2,FALSE())),"NOT PRESENT",VLOOKUP(DATA!$P165,M2!$A:$C,Q$2,FALSE())),VLOOKUP($P165,M1!$A:$C,Q$2,FALSE())),"SPECIFY METHOD")))</f>
        <v>Dermasterias imbricata</v>
      </c>
      <c r="R165" s="55" t="str">
        <f aca="false">IF($N165=1,IF(ISERROR(VLOOKUP($P165,M1!$A:$C,R$2,FALSE())),"NOT PRESENT",VLOOKUP($P165,M1!$A:$C,R$2,FALSE())),IF($N165=2,IF(ISERROR(VLOOKUP(DATA!$P165,M2!$A:$C,R$2,FALSE())),"NOT PRESENT",VLOOKUP(DATA!$P165,M2!$A:$C,R$2,FALSE())),IF($N165=0,IF(ISERROR(VLOOKUP($P165,M1!$A:$C,R$2,FALSE())),IF(ISERROR(VLOOKUP(DATA!$P165,M2!$A:$C,R$2,FALSE())),"NOT PRESENT",VLOOKUP(DATA!$P165,M2!$A:$C,R$2,FALSE())),VLOOKUP($P165,M1!$A:$C,R$2,FALSE())),"SPECIFY METHOD")))</f>
        <v>Leather star</v>
      </c>
      <c r="S165" s="60" t="n">
        <f aca="false">SUM(T165:AV165)</f>
        <v>3</v>
      </c>
      <c r="T165" s="56" t="n">
        <v>3</v>
      </c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</row>
    <row r="166" s="61" customFormat="true" ht="12.75" hidden="false" customHeight="true" outlineLevel="0" collapsed="false">
      <c r="A166" s="55" t="n">
        <f aca="false">MAX($A$1:$A165)+1</f>
        <v>164</v>
      </c>
      <c r="B166" s="56" t="str">
        <f aca="false">IF(ISERROR(B165),IF(ISERROR(B164),IF(ISERROR(B163),"BLANK",B163),B164),B165)</f>
        <v>Kieran Cox</v>
      </c>
      <c r="C166" s="56" t="str">
        <f aca="false">IF(ISERROR(C165),IF(ISERROR(C164),IF(ISERROR(C163),"BLANK",C163),C164),C165)</f>
        <v>Em Lim</v>
      </c>
      <c r="D166" s="56" t="str">
        <f aca="false">IF(ISERROR(D165),IF(ISERROR(D164),IF(ISERROR(D163),"BLANK",D163),D164),D165)</f>
        <v>BMKC1</v>
      </c>
      <c r="E166" s="55" t="str">
        <f aca="false">IF(ISERROR(VLOOKUP($D166,SITES!$A:$E,2,FALSE())),"",VLOOKUP($D166,SITES!$A:$E,2,FALSE()))</f>
        <v>Dixon Bay 2</v>
      </c>
      <c r="F166" s="57" t="n">
        <f aca="false">IF(ISERROR(VLOOKUP($D166,SITES!$A:$E,3,FALSE())),"",VLOOKUP($D166,SITES!$A:$E,3,FALSE()))</f>
        <v>48.85395</v>
      </c>
      <c r="G166" s="58" t="n">
        <f aca="false">IF(ISERROR(VLOOKUP($D166,SITES!$A:$E,4,FALSE())),"",VLOOKUP($D166,SITES!$A:$E,4,FALSE()))</f>
        <v>-125.1161</v>
      </c>
      <c r="H166" s="62" t="str">
        <f aca="false">IF(ISERROR(H165),IF(ISERROR(H164),IF(ISERROR(H163),"BLANK",H163),H164),H165)</f>
        <v>29/05/2023</v>
      </c>
      <c r="I166" s="56" t="n">
        <f aca="false">IF(ISERROR(I165),IF(ISERROR(I164),IF(ISERROR(I163),"BLANK",I163),I164),I165)</f>
        <v>1.5</v>
      </c>
      <c r="J166" s="56" t="n">
        <f aca="false">IF(ISERROR(J165),IF(ISERROR(J164),IF(ISERROR(J163),"BLANK",J163),J164),J165)</f>
        <v>240</v>
      </c>
      <c r="K166" s="59" t="n">
        <f aca="false">IF(ISERROR(K165),IF(ISERROR(K164),IF(ISERROR(K163),"BLANK",K163),K164),K165)</f>
        <v>0.319444444444444</v>
      </c>
      <c r="L166" s="56" t="str">
        <f aca="false">IF(ISERROR(L165),IF(ISERROR(L164),IF(ISERROR(L163),"BLANK",L163),L164),L165)</f>
        <v>EGL</v>
      </c>
      <c r="M166" s="56" t="n">
        <f aca="false">IF(ISERROR(M165),IF(ISERROR(M164),IF(ISERROR(M163),"BLANK",M163),M164),M165)</f>
        <v>6</v>
      </c>
      <c r="N166" s="56" t="n">
        <v>2</v>
      </c>
      <c r="O166" s="56" t="n">
        <f aca="false">IF(ISERROR(O165),IF(ISERROR(O164),IF(ISERROR(O163),"BLANK",O163),O164),O165)</f>
        <v>2</v>
      </c>
      <c r="P166" s="56" t="s">
        <v>156</v>
      </c>
      <c r="Q166" s="55" t="str">
        <f aca="false">IF($N166=1,IF(ISERROR(VLOOKUP($P166,M1!$A:$C,Q$2,FALSE())),"NOT PRESENT",VLOOKUP($P166,M1!$A:$C,Q$2,FALSE())),IF($N166=2,IF(ISERROR(VLOOKUP(DATA!$P166,M2!$A:$C,Q$2,FALSE())),"NOT PRESENT",VLOOKUP(DATA!$P166,M2!$A:$C,Q$2,FALSE())),IF($N166=0,IF(ISERROR(VLOOKUP($P166,M1!$A:$C,Q$2,FALSE())),IF(ISERROR(VLOOKUP(DATA!$P166,M2!$A:$C,Q$2,FALSE())),"NOT PRESENT",VLOOKUP(DATA!$P166,M2!$A:$C,Q$2,FALSE())),VLOOKUP($P166,M1!$A:$C,Q$2,FALSE())),"SPECIFY METHOD")))</f>
        <v>Pugettia producta</v>
      </c>
      <c r="R166" s="55" t="str">
        <f aca="false">IF($N166=1,IF(ISERROR(VLOOKUP($P166,M1!$A:$C,R$2,FALSE())),"NOT PRESENT",VLOOKUP($P166,M1!$A:$C,R$2,FALSE())),IF($N166=2,IF(ISERROR(VLOOKUP(DATA!$P166,M2!$A:$C,R$2,FALSE())),"NOT PRESENT",VLOOKUP(DATA!$P166,M2!$A:$C,R$2,FALSE())),IF($N166=0,IF(ISERROR(VLOOKUP($P166,M1!$A:$C,R$2,FALSE())),IF(ISERROR(VLOOKUP(DATA!$P166,M2!$A:$C,R$2,FALSE())),"NOT PRESENT",VLOOKUP(DATA!$P166,M2!$A:$C,R$2,FALSE())),VLOOKUP($P166,M1!$A:$C,R$2,FALSE())),"SPECIFY METHOD")))</f>
        <v>Northern kelp crab</v>
      </c>
      <c r="S166" s="60" t="n">
        <f aca="false">SUM(T166:AV166)</f>
        <v>2</v>
      </c>
      <c r="T166" s="56" t="n">
        <v>2</v>
      </c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</row>
    <row r="167" s="61" customFormat="true" ht="12.75" hidden="false" customHeight="true" outlineLevel="0" collapsed="false">
      <c r="A167" s="55" t="n">
        <f aca="false">MAX($A$1:$A166)+1</f>
        <v>165</v>
      </c>
      <c r="B167" s="56" t="str">
        <f aca="false">IF(ISERROR(B166),IF(ISERROR(B165),IF(ISERROR(B164),"BLANK",B164),B165),B166)</f>
        <v>Kieran Cox</v>
      </c>
      <c r="C167" s="56" t="str">
        <f aca="false">IF(ISERROR(C166),IF(ISERROR(C165),IF(ISERROR(C164),"BLANK",C164),C165),C166)</f>
        <v>Em Lim</v>
      </c>
      <c r="D167" s="56" t="str">
        <f aca="false">IF(ISERROR(D166),IF(ISERROR(D165),IF(ISERROR(D164),"BLANK",D164),D165),D166)</f>
        <v>BMKC1</v>
      </c>
      <c r="E167" s="55" t="str">
        <f aca="false">IF(ISERROR(VLOOKUP($D167,SITES!$A:$E,2,FALSE())),"",VLOOKUP($D167,SITES!$A:$E,2,FALSE()))</f>
        <v>Dixon Bay 2</v>
      </c>
      <c r="F167" s="57" t="n">
        <f aca="false">IF(ISERROR(VLOOKUP($D167,SITES!$A:$E,3,FALSE())),"",VLOOKUP($D167,SITES!$A:$E,3,FALSE()))</f>
        <v>48.85395</v>
      </c>
      <c r="G167" s="58" t="n">
        <f aca="false">IF(ISERROR(VLOOKUP($D167,SITES!$A:$E,4,FALSE())),"",VLOOKUP($D167,SITES!$A:$E,4,FALSE()))</f>
        <v>-125.1161</v>
      </c>
      <c r="H167" s="62" t="str">
        <f aca="false">IF(ISERROR(H166),IF(ISERROR(H165),IF(ISERROR(H164),"BLANK",H164),H165),H166)</f>
        <v>29/05/2023</v>
      </c>
      <c r="I167" s="56" t="n">
        <f aca="false">IF(ISERROR(I166),IF(ISERROR(I165),IF(ISERROR(I164),"BLANK",I164),I165),I166)</f>
        <v>1.5</v>
      </c>
      <c r="J167" s="56" t="n">
        <f aca="false">IF(ISERROR(J166),IF(ISERROR(J165),IF(ISERROR(J164),"BLANK",J164),J165),J166)</f>
        <v>240</v>
      </c>
      <c r="K167" s="59" t="n">
        <f aca="false">IF(ISERROR(K166),IF(ISERROR(K165),IF(ISERROR(K164),"BLANK",K164),K165),K166)</f>
        <v>0.319444444444444</v>
      </c>
      <c r="L167" s="56" t="str">
        <f aca="false">IF(ISERROR(L166),IF(ISERROR(L165),IF(ISERROR(L164),"BLANK",L164),L165),L166)</f>
        <v>EGL</v>
      </c>
      <c r="M167" s="56" t="n">
        <f aca="false">IF(ISERROR(M166),IF(ISERROR(M165),IF(ISERROR(M164),"BLANK",M164),M165),M166)</f>
        <v>6</v>
      </c>
      <c r="N167" s="56" t="n">
        <f aca="false">IF(ISERROR(N166),IF(ISERROR(N165),IF(ISERROR(N164),"BLANK",N164),N165),N166)</f>
        <v>2</v>
      </c>
      <c r="O167" s="56" t="n">
        <f aca="false">IF(ISERROR(O166),IF(ISERROR(O165),IF(ISERROR(O164),"BLANK",O164),O165),O166)</f>
        <v>2</v>
      </c>
      <c r="P167" s="56" t="s">
        <v>197</v>
      </c>
      <c r="Q167" s="55" t="str">
        <f aca="false">IF($N167=1,IF(ISERROR(VLOOKUP($P167,M1!$A:$C,Q$2,FALSE())),"NOT PRESENT",VLOOKUP($P167,M1!$A:$C,Q$2,FALSE())),IF($N167=2,IF(ISERROR(VLOOKUP(DATA!$P167,M2!$A:$C,Q$2,FALSE())),"NOT PRESENT",VLOOKUP(DATA!$P167,M2!$A:$C,Q$2,FALSE())),IF($N167=0,IF(ISERROR(VLOOKUP($P167,M1!$A:$C,Q$2,FALSE())),IF(ISERROR(VLOOKUP(DATA!$P167,M2!$A:$C,Q$2,FALSE())),"NOT PRESENT",VLOOKUP(DATA!$P167,M2!$A:$C,Q$2,FALSE())),VLOOKUP($P167,M1!$A:$C,Q$2,FALSE())),"SPECIFY METHOD")))</f>
        <v>Pholis laeta</v>
      </c>
      <c r="R167" s="55" t="str">
        <f aca="false">IF($N167=1,IF(ISERROR(VLOOKUP($P167,M1!$A:$C,R$2,FALSE())),"NOT PRESENT",VLOOKUP($P167,M1!$A:$C,R$2,FALSE())),IF($N167=2,IF(ISERROR(VLOOKUP(DATA!$P167,M2!$A:$C,R$2,FALSE())),"NOT PRESENT",VLOOKUP(DATA!$P167,M2!$A:$C,R$2,FALSE())),IF($N167=0,IF(ISERROR(VLOOKUP($P167,M1!$A:$C,R$2,FALSE())),IF(ISERROR(VLOOKUP(DATA!$P167,M2!$A:$C,R$2,FALSE())),"NOT PRESENT",VLOOKUP(DATA!$P167,M2!$A:$C,R$2,FALSE())),VLOOKUP($P167,M1!$A:$C,R$2,FALSE())),"SPECIFY METHOD")))</f>
        <v>Crescent gunnel</v>
      </c>
      <c r="S167" s="60" t="n">
        <f aca="false">SUM(T167:AV167)</f>
        <v>1</v>
      </c>
      <c r="T167" s="56" t="n">
        <v>0</v>
      </c>
      <c r="U167" s="56"/>
      <c r="V167" s="56"/>
      <c r="W167" s="56"/>
      <c r="X167" s="56" t="n">
        <v>1</v>
      </c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</row>
    <row r="168" s="61" customFormat="true" ht="12.75" hidden="false" customHeight="true" outlineLevel="0" collapsed="false">
      <c r="A168" s="55" t="n">
        <f aca="false">MAX($A$1:$A167)+1</f>
        <v>166</v>
      </c>
      <c r="B168" s="56" t="str">
        <f aca="false">IF(ISERROR(B167),IF(ISERROR(B166),IF(ISERROR(B165),"BLANK",B165),B166),B167)</f>
        <v>Kieran Cox</v>
      </c>
      <c r="C168" s="56" t="str">
        <f aca="false">IF(ISERROR(C167),IF(ISERROR(C166),IF(ISERROR(C165),"BLANK",C165),C166),C167)</f>
        <v>Em Lim</v>
      </c>
      <c r="D168" s="56" t="str">
        <f aca="false">IF(ISERROR(D167),IF(ISERROR(D166),IF(ISERROR(D165),"BLANK",D165),D166),D167)</f>
        <v>BMKC1</v>
      </c>
      <c r="E168" s="55" t="str">
        <f aca="false">IF(ISERROR(VLOOKUP($D168,SITES!$A:$E,2,FALSE())),"",VLOOKUP($D168,SITES!$A:$E,2,FALSE()))</f>
        <v>Dixon Bay 2</v>
      </c>
      <c r="F168" s="57" t="n">
        <f aca="false">IF(ISERROR(VLOOKUP($D168,SITES!$A:$E,3,FALSE())),"",VLOOKUP($D168,SITES!$A:$E,3,FALSE()))</f>
        <v>48.85395</v>
      </c>
      <c r="G168" s="58" t="n">
        <f aca="false">IF(ISERROR(VLOOKUP($D168,SITES!$A:$E,4,FALSE())),"",VLOOKUP($D168,SITES!$A:$E,4,FALSE()))</f>
        <v>-125.1161</v>
      </c>
      <c r="H168" s="62" t="str">
        <f aca="false">IF(ISERROR(H167),IF(ISERROR(H166),IF(ISERROR(H165),"BLANK",H165),H166),H167)</f>
        <v>29/05/2023</v>
      </c>
      <c r="I168" s="56" t="n">
        <f aca="false">IF(ISERROR(I167),IF(ISERROR(I166),IF(ISERROR(I165),"BLANK",I165),I166),I167)</f>
        <v>1.5</v>
      </c>
      <c r="J168" s="56" t="n">
        <f aca="false">IF(ISERROR(J167),IF(ISERROR(J166),IF(ISERROR(J165),"BLANK",J165),J166),J167)</f>
        <v>240</v>
      </c>
      <c r="K168" s="59" t="n">
        <f aca="false">IF(ISERROR(K167),IF(ISERROR(K166),IF(ISERROR(K165),"BLANK",K165),K166),K167)</f>
        <v>0.319444444444444</v>
      </c>
      <c r="L168" s="56" t="str">
        <f aca="false">IF(ISERROR(L167),IF(ISERROR(L166),IF(ISERROR(L165),"BLANK",L165),L166),L167)</f>
        <v>EGL</v>
      </c>
      <c r="M168" s="56" t="n">
        <f aca="false">IF(ISERROR(M167),IF(ISERROR(M166),IF(ISERROR(M165),"BLANK",M165),M166),M167)</f>
        <v>6</v>
      </c>
      <c r="N168" s="56" t="n">
        <f aca="false">IF(ISERROR(N167),IF(ISERROR(N166),IF(ISERROR(N165),"BLANK",N165),N166),N167)</f>
        <v>2</v>
      </c>
      <c r="O168" s="56" t="n">
        <f aca="false">IF(ISERROR(O167),IF(ISERROR(O166),IF(ISERROR(O165),"BLANK",O165),O166),O167)</f>
        <v>2</v>
      </c>
      <c r="P168" s="56" t="s">
        <v>144</v>
      </c>
      <c r="Q168" s="55" t="str">
        <f aca="false">IF($N168=1,IF(ISERROR(VLOOKUP($P168,M1!$A:$C,Q$2,FALSE())),"NOT PRESENT",VLOOKUP($P168,M1!$A:$C,Q$2,FALSE())),IF($N168=2,IF(ISERROR(VLOOKUP(DATA!$P168,M2!$A:$C,Q$2,FALSE())),"NOT PRESENT",VLOOKUP(DATA!$P168,M2!$A:$C,Q$2,FALSE())),IF($N168=0,IF(ISERROR(VLOOKUP($P168,M1!$A:$C,Q$2,FALSE())),IF(ISERROR(VLOOKUP(DATA!$P168,M2!$A:$C,Q$2,FALSE())),"NOT PRESENT",VLOOKUP(DATA!$P168,M2!$A:$C,Q$2,FALSE())),VLOOKUP($P168,M1!$A:$C,Q$2,FALSE())),"SPECIFY METHOD")))</f>
        <v>Pomaulax gibberosus</v>
      </c>
      <c r="R168" s="55" t="str">
        <f aca="false">IF($N168=1,IF(ISERROR(VLOOKUP($P168,M1!$A:$C,R$2,FALSE())),"NOT PRESENT",VLOOKUP($P168,M1!$A:$C,R$2,FALSE())),IF($N168=2,IF(ISERROR(VLOOKUP(DATA!$P168,M2!$A:$C,R$2,FALSE())),"NOT PRESENT",VLOOKUP(DATA!$P168,M2!$A:$C,R$2,FALSE())),IF($N168=0,IF(ISERROR(VLOOKUP($P168,M1!$A:$C,R$2,FALSE())),IF(ISERROR(VLOOKUP(DATA!$P168,M2!$A:$C,R$2,FALSE())),"NOT PRESENT",VLOOKUP(DATA!$P168,M2!$A:$C,R$2,FALSE())),VLOOKUP($P168,M1!$A:$C,R$2,FALSE())),"SPECIFY METHOD")))</f>
        <v>Red turban shell</v>
      </c>
      <c r="S168" s="60" t="n">
        <f aca="false">SUM(T168:AV168)</f>
        <v>7</v>
      </c>
      <c r="T168" s="56" t="n">
        <v>7</v>
      </c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</row>
    <row r="169" s="61" customFormat="true" ht="12.75" hidden="false" customHeight="true" outlineLevel="0" collapsed="false">
      <c r="A169" s="55" t="n">
        <f aca="false">MAX($A$1:$A168)+1</f>
        <v>167</v>
      </c>
      <c r="B169" s="56" t="str">
        <f aca="false">IF(ISERROR(B168),IF(ISERROR(B167),IF(ISERROR(B166),"BLANK",B166),B167),B168)</f>
        <v>Kieran Cox</v>
      </c>
      <c r="C169" s="56" t="str">
        <f aca="false">IF(ISERROR(C168),IF(ISERROR(C167),IF(ISERROR(C166),"BLANK",C166),C167),C168)</f>
        <v>Em Lim</v>
      </c>
      <c r="D169" s="56" t="str">
        <f aca="false">IF(ISERROR(D168),IF(ISERROR(D167),IF(ISERROR(D166),"BLANK",D166),D167),D168)</f>
        <v>BMKC1</v>
      </c>
      <c r="E169" s="55" t="str">
        <f aca="false">IF(ISERROR(VLOOKUP($D169,SITES!$A:$E,2,FALSE())),"",VLOOKUP($D169,SITES!$A:$E,2,FALSE()))</f>
        <v>Dixon Bay 2</v>
      </c>
      <c r="F169" s="57" t="n">
        <f aca="false">IF(ISERROR(VLOOKUP($D169,SITES!$A:$E,3,FALSE())),"",VLOOKUP($D169,SITES!$A:$E,3,FALSE()))</f>
        <v>48.85395</v>
      </c>
      <c r="G169" s="58" t="n">
        <f aca="false">IF(ISERROR(VLOOKUP($D169,SITES!$A:$E,4,FALSE())),"",VLOOKUP($D169,SITES!$A:$E,4,FALSE()))</f>
        <v>-125.1161</v>
      </c>
      <c r="H169" s="62" t="str">
        <f aca="false">IF(ISERROR(H168),IF(ISERROR(H167),IF(ISERROR(H166),"BLANK",H166),H167),H168)</f>
        <v>29/05/2023</v>
      </c>
      <c r="I169" s="56" t="n">
        <f aca="false">IF(ISERROR(I168),IF(ISERROR(I167),IF(ISERROR(I166),"BLANK",I166),I167),I168)</f>
        <v>1.5</v>
      </c>
      <c r="J169" s="56" t="n">
        <f aca="false">IF(ISERROR(J168),IF(ISERROR(J167),IF(ISERROR(J166),"BLANK",J166),J167),J168)</f>
        <v>240</v>
      </c>
      <c r="K169" s="59" t="n">
        <f aca="false">IF(ISERROR(K168),IF(ISERROR(K167),IF(ISERROR(K166),"BLANK",K166),K167),K168)</f>
        <v>0.319444444444444</v>
      </c>
      <c r="L169" s="56" t="str">
        <f aca="false">IF(ISERROR(L168),IF(ISERROR(L167),IF(ISERROR(L166),"BLANK",L166),L167),L168)</f>
        <v>EGL</v>
      </c>
      <c r="M169" s="56" t="n">
        <f aca="false">IF(ISERROR(M168),IF(ISERROR(M167),IF(ISERROR(M166),"BLANK",M166),M167),M168)</f>
        <v>6</v>
      </c>
      <c r="N169" s="56" t="n">
        <f aca="false">IF(ISERROR(N168),IF(ISERROR(N167),IF(ISERROR(N166),"BLANK",N166),N167),N168)</f>
        <v>2</v>
      </c>
      <c r="O169" s="56" t="n">
        <f aca="false">IF(ISERROR(O168),IF(ISERROR(O167),IF(ISERROR(O166),"BLANK",O166),O167),O168)</f>
        <v>2</v>
      </c>
      <c r="P169" s="56" t="s">
        <v>198</v>
      </c>
      <c r="Q169" s="55" t="str">
        <f aca="false">IF($N169=1,IF(ISERROR(VLOOKUP($P169,M1!$A:$C,Q$2,FALSE())),"NOT PRESENT",VLOOKUP($P169,M1!$A:$C,Q$2,FALSE())),IF($N169=2,IF(ISERROR(VLOOKUP(DATA!$P169,M2!$A:$C,Q$2,FALSE())),"NOT PRESENT",VLOOKUP(DATA!$P169,M2!$A:$C,Q$2,FALSE())),IF($N169=0,IF(ISERROR(VLOOKUP($P169,M1!$A:$C,Q$2,FALSE())),IF(ISERROR(VLOOKUP(DATA!$P169,M2!$A:$C,Q$2,FALSE())),"NOT PRESENT",VLOOKUP(DATA!$P169,M2!$A:$C,Q$2,FALSE())),VLOOKUP($P169,M1!$A:$C,Q$2,FALSE())),"SPECIFY METHOD")))</f>
        <v>Porichthys notatus</v>
      </c>
      <c r="R169" s="55" t="str">
        <f aca="false">IF($N169=1,IF(ISERROR(VLOOKUP($P169,M1!$A:$C,R$2,FALSE())),"NOT PRESENT",VLOOKUP($P169,M1!$A:$C,R$2,FALSE())),IF($N169=2,IF(ISERROR(VLOOKUP(DATA!$P169,M2!$A:$C,R$2,FALSE())),"NOT PRESENT",VLOOKUP(DATA!$P169,M2!$A:$C,R$2,FALSE())),IF($N169=0,IF(ISERROR(VLOOKUP($P169,M1!$A:$C,R$2,FALSE())),IF(ISERROR(VLOOKUP(DATA!$P169,M2!$A:$C,R$2,FALSE())),"NOT PRESENT",VLOOKUP(DATA!$P169,M2!$A:$C,R$2,FALSE())),VLOOKUP($P169,M1!$A:$C,R$2,FALSE())),"SPECIFY METHOD")))</f>
        <v>Plainfin Midshipman</v>
      </c>
      <c r="S169" s="60" t="n">
        <f aca="false">SUM(T169:AV169)</f>
        <v>1</v>
      </c>
      <c r="T169" s="56" t="n">
        <v>0</v>
      </c>
      <c r="U169" s="56"/>
      <c r="V169" s="56"/>
      <c r="W169" s="56"/>
      <c r="X169" s="56" t="n">
        <v>1</v>
      </c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</row>
    <row r="170" s="61" customFormat="true" ht="12.75" hidden="false" customHeight="true" outlineLevel="0" collapsed="false">
      <c r="A170" s="55" t="n">
        <f aca="false">MAX($A$1:$A169)+1</f>
        <v>168</v>
      </c>
      <c r="B170" s="56" t="str">
        <f aca="false">IF(ISERROR(B169),IF(ISERROR(B168),IF(ISERROR(B167),"BLANK",B167),B168),B169)</f>
        <v>Kieran Cox</v>
      </c>
      <c r="C170" s="56" t="str">
        <f aca="false">IF(ISERROR(C169),IF(ISERROR(C168),IF(ISERROR(C167),"BLANK",C167),C168),C169)</f>
        <v>Em Lim</v>
      </c>
      <c r="D170" s="56" t="str">
        <f aca="false">IF(ISERROR(D169),IF(ISERROR(D168),IF(ISERROR(D167),"BLANK",D167),D168),D169)</f>
        <v>BMKC1</v>
      </c>
      <c r="E170" s="55" t="str">
        <f aca="false">IF(ISERROR(VLOOKUP($D170,SITES!$A:$E,2,FALSE())),"",VLOOKUP($D170,SITES!$A:$E,2,FALSE()))</f>
        <v>Dixon Bay 2</v>
      </c>
      <c r="F170" s="57" t="n">
        <f aca="false">IF(ISERROR(VLOOKUP($D170,SITES!$A:$E,3,FALSE())),"",VLOOKUP($D170,SITES!$A:$E,3,FALSE()))</f>
        <v>48.85395</v>
      </c>
      <c r="G170" s="58" t="n">
        <f aca="false">IF(ISERROR(VLOOKUP($D170,SITES!$A:$E,4,FALSE())),"",VLOOKUP($D170,SITES!$A:$E,4,FALSE()))</f>
        <v>-125.1161</v>
      </c>
      <c r="H170" s="62" t="str">
        <f aca="false">IF(ISERROR(H169),IF(ISERROR(H168),IF(ISERROR(H167),"BLANK",H167),H168),H169)</f>
        <v>29/05/2023</v>
      </c>
      <c r="I170" s="56" t="n">
        <f aca="false">IF(ISERROR(I169),IF(ISERROR(I168),IF(ISERROR(I167),"BLANK",I167),I168),I169)</f>
        <v>1.5</v>
      </c>
      <c r="J170" s="56" t="n">
        <f aca="false">IF(ISERROR(J169),IF(ISERROR(J168),IF(ISERROR(J167),"BLANK",J167),J168),J169)</f>
        <v>240</v>
      </c>
      <c r="K170" s="59" t="n">
        <f aca="false">IF(ISERROR(K169),IF(ISERROR(K168),IF(ISERROR(K167),"BLANK",K167),K168),K169)</f>
        <v>0.319444444444444</v>
      </c>
      <c r="L170" s="56" t="str">
        <f aca="false">IF(ISERROR(L169),IF(ISERROR(L168),IF(ISERROR(L167),"BLANK",L167),L168),L169)</f>
        <v>EGL</v>
      </c>
      <c r="M170" s="56" t="n">
        <f aca="false">IF(ISERROR(M169),IF(ISERROR(M168),IF(ISERROR(M167),"BLANK",M167),M168),M169)</f>
        <v>6</v>
      </c>
      <c r="N170" s="56" t="n">
        <f aca="false">IF(ISERROR(N169),IF(ISERROR(N168),IF(ISERROR(N167),"BLANK",N167),N168),N169)</f>
        <v>2</v>
      </c>
      <c r="O170" s="56" t="n">
        <f aca="false">IF(ISERROR(O169),IF(ISERROR(O168),IF(ISERROR(O167),"BLANK",O167),O168),O169)</f>
        <v>2</v>
      </c>
      <c r="P170" s="56" t="s">
        <v>141</v>
      </c>
      <c r="Q170" s="55" t="str">
        <f aca="false">IF($N170=1,IF(ISERROR(VLOOKUP($P170,M1!$A:$C,Q$2,FALSE())),"NOT PRESENT",VLOOKUP($P170,M1!$A:$C,Q$2,FALSE())),IF($N170=2,IF(ISERROR(VLOOKUP(DATA!$P170,M2!$A:$C,Q$2,FALSE())),"NOT PRESENT",VLOOKUP(DATA!$P170,M2!$A:$C,Q$2,FALSE())),IF($N170=0,IF(ISERROR(VLOOKUP($P170,M1!$A:$C,Q$2,FALSE())),IF(ISERROR(VLOOKUP(DATA!$P170,M2!$A:$C,Q$2,FALSE())),"NOT PRESENT",VLOOKUP(DATA!$P170,M2!$A:$C,Q$2,FALSE())),VLOOKUP($P170,M1!$A:$C,Q$2,FALSE())),"SPECIFY METHOD")))</f>
        <v>Rhinogobiops nicholsii</v>
      </c>
      <c r="R170" s="55" t="str">
        <f aca="false">IF($N170=1,IF(ISERROR(VLOOKUP($P170,M1!$A:$C,R$2,FALSE())),"NOT PRESENT",VLOOKUP($P170,M1!$A:$C,R$2,FALSE())),IF($N170=2,IF(ISERROR(VLOOKUP(DATA!$P170,M2!$A:$C,R$2,FALSE())),"NOT PRESENT",VLOOKUP(DATA!$P170,M2!$A:$C,R$2,FALSE())),IF($N170=0,IF(ISERROR(VLOOKUP($P170,M1!$A:$C,R$2,FALSE())),IF(ISERROR(VLOOKUP(DATA!$P170,M2!$A:$C,R$2,FALSE())),"NOT PRESENT",VLOOKUP(DATA!$P170,M2!$A:$C,R$2,FALSE())),VLOOKUP($P170,M1!$A:$C,R$2,FALSE())),"SPECIFY METHOD")))</f>
        <v>Blackeye goby</v>
      </c>
      <c r="S170" s="60" t="n">
        <f aca="false">SUM(T170:AV170)</f>
        <v>14</v>
      </c>
      <c r="T170" s="56" t="n">
        <v>0</v>
      </c>
      <c r="U170" s="56" t="n">
        <v>7</v>
      </c>
      <c r="V170" s="56" t="n">
        <v>4</v>
      </c>
      <c r="W170" s="56" t="n">
        <v>3</v>
      </c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</row>
    <row r="171" s="61" customFormat="true" ht="12.75" hidden="false" customHeight="true" outlineLevel="0" collapsed="false">
      <c r="A171" s="55" t="n">
        <f aca="false">MAX($A$1:$A170)+1</f>
        <v>169</v>
      </c>
      <c r="B171" s="56" t="str">
        <f aca="false">IF(ISERROR(B170),IF(ISERROR(B169),IF(ISERROR(B168),"BLANK",B168),B169),B170)</f>
        <v>Kieran Cox</v>
      </c>
      <c r="C171" s="56" t="str">
        <f aca="false">IF(ISERROR(C170),IF(ISERROR(C169),IF(ISERROR(C168),"BLANK",C168),C169),C170)</f>
        <v>Em Lim</v>
      </c>
      <c r="D171" s="56" t="str">
        <f aca="false">IF(ISERROR(D170),IF(ISERROR(D169),IF(ISERROR(D168),"BLANK",D168),D169),D170)</f>
        <v>BMKC1</v>
      </c>
      <c r="E171" s="55" t="str">
        <f aca="false">IF(ISERROR(VLOOKUP($D171,SITES!$A:$E,2,FALSE())),"",VLOOKUP($D171,SITES!$A:$E,2,FALSE()))</f>
        <v>Dixon Bay 2</v>
      </c>
      <c r="F171" s="57" t="n">
        <f aca="false">IF(ISERROR(VLOOKUP($D171,SITES!$A:$E,3,FALSE())),"",VLOOKUP($D171,SITES!$A:$E,3,FALSE()))</f>
        <v>48.85395</v>
      </c>
      <c r="G171" s="58" t="n">
        <f aca="false">IF(ISERROR(VLOOKUP($D171,SITES!$A:$E,4,FALSE())),"",VLOOKUP($D171,SITES!$A:$E,4,FALSE()))</f>
        <v>-125.1161</v>
      </c>
      <c r="H171" s="62" t="str">
        <f aca="false">IF(ISERROR(H170),IF(ISERROR(H169),IF(ISERROR(H168),"BLANK",H168),H169),H170)</f>
        <v>29/05/2023</v>
      </c>
      <c r="I171" s="56" t="n">
        <f aca="false">IF(ISERROR(I170),IF(ISERROR(I169),IF(ISERROR(I168),"BLANK",I168),I169),I170)</f>
        <v>1.5</v>
      </c>
      <c r="J171" s="56" t="n">
        <f aca="false">IF(ISERROR(J170),IF(ISERROR(J169),IF(ISERROR(J168),"BLANK",J168),J169),J170)</f>
        <v>240</v>
      </c>
      <c r="K171" s="59" t="n">
        <f aca="false">IF(ISERROR(K170),IF(ISERROR(K169),IF(ISERROR(K168),"BLANK",K168),K169),K170)</f>
        <v>0.319444444444444</v>
      </c>
      <c r="L171" s="56" t="str">
        <f aca="false">IF(ISERROR(L170),IF(ISERROR(L169),IF(ISERROR(L168),"BLANK",L168),L169),L170)</f>
        <v>EGL</v>
      </c>
      <c r="M171" s="56" t="n">
        <f aca="false">IF(ISERROR(M170),IF(ISERROR(M169),IF(ISERROR(M168),"BLANK",M168),M169),M170)</f>
        <v>6</v>
      </c>
      <c r="N171" s="56" t="n">
        <f aca="false">IF(ISERROR(N170),IF(ISERROR(N169),IF(ISERROR(N168),"BLANK",N168),N169),N170)</f>
        <v>2</v>
      </c>
      <c r="O171" s="56" t="n">
        <f aca="false">IF(ISERROR(O170),IF(ISERROR(O169),IF(ISERROR(O168),"BLANK",O168),O169),O170)</f>
        <v>2</v>
      </c>
      <c r="P171" s="56" t="s">
        <v>192</v>
      </c>
      <c r="Q171" s="55" t="str">
        <f aca="false">IF($N171=1,IF(ISERROR(VLOOKUP($P171,M1!$A:$C,Q$2,FALSE())),"NOT PRESENT",VLOOKUP($P171,M1!$A:$C,Q$2,FALSE())),IF($N171=2,IF(ISERROR(VLOOKUP(DATA!$P171,M2!$A:$C,Q$2,FALSE())),"NOT PRESENT",VLOOKUP(DATA!$P171,M2!$A:$C,Q$2,FALSE())),IF($N171=0,IF(ISERROR(VLOOKUP($P171,M1!$A:$C,Q$2,FALSE())),IF(ISERROR(VLOOKUP(DATA!$P171,M2!$A:$C,Q$2,FALSE())),"NOT PRESENT",VLOOKUP(DATA!$P171,M2!$A:$C,Q$2,FALSE())),VLOOKUP($P171,M1!$A:$C,Q$2,FALSE())),"SPECIFY METHOD")))</f>
        <v>Crassadoma gigantea</v>
      </c>
      <c r="R171" s="55" t="str">
        <f aca="false">IF($N171=1,IF(ISERROR(VLOOKUP($P171,M1!$A:$C,R$2,FALSE())),"NOT PRESENT",VLOOKUP($P171,M1!$A:$C,R$2,FALSE())),IF($N171=2,IF(ISERROR(VLOOKUP(DATA!$P171,M2!$A:$C,R$2,FALSE())),"NOT PRESENT",VLOOKUP(DATA!$P171,M2!$A:$C,R$2,FALSE())),IF($N171=0,IF(ISERROR(VLOOKUP($P171,M1!$A:$C,R$2,FALSE())),IF(ISERROR(VLOOKUP(DATA!$P171,M2!$A:$C,R$2,FALSE())),"NOT PRESENT",VLOOKUP(DATA!$P171,M2!$A:$C,R$2,FALSE())),VLOOKUP($P171,M1!$A:$C,R$2,FALSE())),"SPECIFY METHOD")))</f>
        <v>Purple-hinged rock scallop</v>
      </c>
      <c r="S171" s="60" t="n">
        <f aca="false">SUM(T171:AV171)</f>
        <v>2</v>
      </c>
      <c r="T171" s="56" t="n">
        <v>0</v>
      </c>
      <c r="U171" s="56"/>
      <c r="V171" s="56" t="n">
        <v>1</v>
      </c>
      <c r="W171" s="56" t="n">
        <v>1</v>
      </c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</row>
    <row r="172" s="61" customFormat="true" ht="12.75" hidden="false" customHeight="true" outlineLevel="0" collapsed="false">
      <c r="A172" s="55" t="n">
        <f aca="false">MAX($A$1:$A171)+1</f>
        <v>170</v>
      </c>
      <c r="B172" s="56" t="str">
        <f aca="false">IF(ISERROR(B171),IF(ISERROR(B170),IF(ISERROR(B169),"BLANK",B169),B170),B171)</f>
        <v>Kieran Cox</v>
      </c>
      <c r="C172" s="56" t="str">
        <f aca="false">IF(ISERROR(C171),IF(ISERROR(C170),IF(ISERROR(C169),"BLANK",C169),C170),C171)</f>
        <v>Em Lim</v>
      </c>
      <c r="D172" s="56" t="str">
        <f aca="false">IF(ISERROR(D171),IF(ISERROR(D170),IF(ISERROR(D169),"BLANK",D169),D170),D171)</f>
        <v>BMKC1</v>
      </c>
      <c r="E172" s="55" t="str">
        <f aca="false">IF(ISERROR(VLOOKUP($D172,SITES!$A:$E,2,FALSE())),"",VLOOKUP($D172,SITES!$A:$E,2,FALSE()))</f>
        <v>Dixon Bay 2</v>
      </c>
      <c r="F172" s="57" t="n">
        <f aca="false">IF(ISERROR(VLOOKUP($D172,SITES!$A:$E,3,FALSE())),"",VLOOKUP($D172,SITES!$A:$E,3,FALSE()))</f>
        <v>48.85395</v>
      </c>
      <c r="G172" s="58" t="n">
        <f aca="false">IF(ISERROR(VLOOKUP($D172,SITES!$A:$E,4,FALSE())),"",VLOOKUP($D172,SITES!$A:$E,4,FALSE()))</f>
        <v>-125.1161</v>
      </c>
      <c r="H172" s="62" t="str">
        <f aca="false">IF(ISERROR(H171),IF(ISERROR(H170),IF(ISERROR(H169),"BLANK",H169),H170),H171)</f>
        <v>29/05/2023</v>
      </c>
      <c r="I172" s="56" t="n">
        <f aca="false">IF(ISERROR(I171),IF(ISERROR(I170),IF(ISERROR(I169),"BLANK",I169),I170),I171)</f>
        <v>1.5</v>
      </c>
      <c r="J172" s="56" t="n">
        <f aca="false">IF(ISERROR(J171),IF(ISERROR(J170),IF(ISERROR(J169),"BLANK",J169),J170),J171)</f>
        <v>240</v>
      </c>
      <c r="K172" s="59" t="n">
        <f aca="false">IF(ISERROR(K171),IF(ISERROR(K170),IF(ISERROR(K169),"BLANK",K169),K170),K171)</f>
        <v>0.319444444444444</v>
      </c>
      <c r="L172" s="56" t="str">
        <f aca="false">IF(ISERROR(L171),IF(ISERROR(L170),IF(ISERROR(L169),"BLANK",L169),L170),L171)</f>
        <v>EGL</v>
      </c>
      <c r="M172" s="56" t="n">
        <f aca="false">IF(ISERROR(M171),IF(ISERROR(M170),IF(ISERROR(M169),"BLANK",M169),M170),M171)</f>
        <v>6</v>
      </c>
      <c r="N172" s="56" t="n">
        <v>0</v>
      </c>
      <c r="O172" s="56" t="n">
        <f aca="false">IF(ISERROR(O171),IF(ISERROR(O170),IF(ISERROR(O169),"BLANK",O169),O170),O171)</f>
        <v>2</v>
      </c>
      <c r="P172" s="56" t="s">
        <v>155</v>
      </c>
      <c r="Q172" s="55" t="str">
        <f aca="false">IF($N172=1,IF(ISERROR(VLOOKUP($P172,M1!$A:$C,Q$2,FALSE())),"NOT PRESENT",VLOOKUP($P172,M1!$A:$C,Q$2,FALSE())),IF($N172=2,IF(ISERROR(VLOOKUP(DATA!$P172,M2!$A:$C,Q$2,FALSE())),"NOT PRESENT",VLOOKUP(DATA!$P172,M2!$A:$C,Q$2,FALSE())),IF($N172=0,IF(ISERROR(VLOOKUP($P172,M1!$A:$C,Q$2,FALSE())),IF(ISERROR(VLOOKUP(DATA!$P172,M2!$A:$C,Q$2,FALSE())),"NOT PRESENT",VLOOKUP(DATA!$P172,M2!$A:$C,Q$2,FALSE())),VLOOKUP($P172,M1!$A:$C,Q$2,FALSE())),"SPECIFY METHOD")))</f>
        <v>Hexagrammos decagrammus</v>
      </c>
      <c r="R172" s="55" t="str">
        <f aca="false">IF($N172=1,IF(ISERROR(VLOOKUP($P172,M1!$A:$C,R$2,FALSE())),"NOT PRESENT",VLOOKUP($P172,M1!$A:$C,R$2,FALSE())),IF($N172=2,IF(ISERROR(VLOOKUP(DATA!$P172,M2!$A:$C,R$2,FALSE())),"NOT PRESENT",VLOOKUP(DATA!$P172,M2!$A:$C,R$2,FALSE())),IF($N172=0,IF(ISERROR(VLOOKUP($P172,M1!$A:$C,R$2,FALSE())),IF(ISERROR(VLOOKUP(DATA!$P172,M2!$A:$C,R$2,FALSE())),"NOT PRESENT",VLOOKUP(DATA!$P172,M2!$A:$C,R$2,FALSE())),VLOOKUP($P172,M1!$A:$C,R$2,FALSE())),"SPECIFY METHOD")))</f>
        <v>Kelp greenling</v>
      </c>
      <c r="S172" s="60" t="n">
        <f aca="false">SUM(T172:AV172)</f>
        <v>3</v>
      </c>
      <c r="T172" s="56" t="n">
        <v>0</v>
      </c>
      <c r="U172" s="56" t="n">
        <v>2</v>
      </c>
      <c r="V172" s="56"/>
      <c r="W172" s="56" t="n">
        <v>1</v>
      </c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</row>
    <row r="173" s="61" customFormat="true" ht="12.75" hidden="false" customHeight="true" outlineLevel="0" collapsed="false">
      <c r="A173" s="55" t="n">
        <f aca="false">MAX($A$1:$A172)+1</f>
        <v>171</v>
      </c>
      <c r="B173" s="56" t="str">
        <f aca="false">IF(ISERROR(B172),IF(ISERROR(B171),IF(ISERROR(B170),"BLANK",B170),B171),B172)</f>
        <v>Kieran Cox</v>
      </c>
      <c r="C173" s="56" t="str">
        <f aca="false">IF(ISERROR(C172),IF(ISERROR(C171),IF(ISERROR(C170),"BLANK",C170),C171),C172)</f>
        <v>Em Lim</v>
      </c>
      <c r="D173" s="56" t="str">
        <f aca="false">IF(ISERROR(D172),IF(ISERROR(D171),IF(ISERROR(D170),"BLANK",D170),D171),D172)</f>
        <v>BMKC1</v>
      </c>
      <c r="E173" s="55" t="str">
        <f aca="false">IF(ISERROR(VLOOKUP($D173,SITES!$A:$E,2,FALSE())),"",VLOOKUP($D173,SITES!$A:$E,2,FALSE()))</f>
        <v>Dixon Bay 2</v>
      </c>
      <c r="F173" s="57" t="n">
        <f aca="false">IF(ISERROR(VLOOKUP($D173,SITES!$A:$E,3,FALSE())),"",VLOOKUP($D173,SITES!$A:$E,3,FALSE()))</f>
        <v>48.85395</v>
      </c>
      <c r="G173" s="58" t="n">
        <f aca="false">IF(ISERROR(VLOOKUP($D173,SITES!$A:$E,4,FALSE())),"",VLOOKUP($D173,SITES!$A:$E,4,FALSE()))</f>
        <v>-125.1161</v>
      </c>
      <c r="H173" s="62" t="str">
        <f aca="false">IF(ISERROR(H172),IF(ISERROR(H171),IF(ISERROR(H170),"BLANK",H170),H171),H172)</f>
        <v>29/05/2023</v>
      </c>
      <c r="I173" s="56" t="n">
        <f aca="false">IF(ISERROR(I172),IF(ISERROR(I171),IF(ISERROR(I170),"BLANK",I170),I171),I172)</f>
        <v>1.5</v>
      </c>
      <c r="J173" s="56" t="n">
        <f aca="false">IF(ISERROR(J172),IF(ISERROR(J171),IF(ISERROR(J170),"BLANK",J170),J171),J172)</f>
        <v>240</v>
      </c>
      <c r="K173" s="59" t="n">
        <f aca="false">IF(ISERROR(K172),IF(ISERROR(K171),IF(ISERROR(K170),"BLANK",K170),K171),K172)</f>
        <v>0.319444444444444</v>
      </c>
      <c r="L173" s="56" t="str">
        <f aca="false">IF(ISERROR(L172),IF(ISERROR(L171),IF(ISERROR(L170),"BLANK",L170),L171),L172)</f>
        <v>EGL</v>
      </c>
      <c r="M173" s="56" t="n">
        <f aca="false">IF(ISERROR(M172),IF(ISERROR(M171),IF(ISERROR(M170),"BLANK",M170),M171),M172)</f>
        <v>6</v>
      </c>
      <c r="N173" s="56" t="n">
        <v>0</v>
      </c>
      <c r="O173" s="56" t="n">
        <f aca="false">IF(ISERROR(O172),IF(ISERROR(O171),IF(ISERROR(O170),"BLANK",O170),O171),O172)</f>
        <v>2</v>
      </c>
      <c r="P173" s="56" t="s">
        <v>164</v>
      </c>
      <c r="Q173" s="55" t="str">
        <f aca="false">IF($N173=1,IF(ISERROR(VLOOKUP($P173,M1!$A:$C,Q$2,FALSE())),"NOT PRESENT",VLOOKUP($P173,M1!$A:$C,Q$2,FALSE())),IF($N173=2,IF(ISERROR(VLOOKUP(DATA!$P173,M2!$A:$C,Q$2,FALSE())),"NOT PRESENT",VLOOKUP(DATA!$P173,M2!$A:$C,Q$2,FALSE())),IF($N173=0,IF(ISERROR(VLOOKUP($P173,M1!$A:$C,Q$2,FALSE())),IF(ISERROR(VLOOKUP(DATA!$P173,M2!$A:$C,Q$2,FALSE())),"NOT PRESENT",VLOOKUP(DATA!$P173,M2!$A:$C,Q$2,FALSE())),VLOOKUP($P173,M1!$A:$C,Q$2,FALSE())),"SPECIFY METHOD")))</f>
        <v>Brachyistius frenatus</v>
      </c>
      <c r="R173" s="55" t="str">
        <f aca="false">IF($N173=1,IF(ISERROR(VLOOKUP($P173,M1!$A:$C,R$2,FALSE())),"NOT PRESENT",VLOOKUP($P173,M1!$A:$C,R$2,FALSE())),IF($N173=2,IF(ISERROR(VLOOKUP(DATA!$P173,M2!$A:$C,R$2,FALSE())),"NOT PRESENT",VLOOKUP(DATA!$P173,M2!$A:$C,R$2,FALSE())),IF($N173=0,IF(ISERROR(VLOOKUP($P173,M1!$A:$C,R$2,FALSE())),IF(ISERROR(VLOOKUP(DATA!$P173,M2!$A:$C,R$2,FALSE())),"NOT PRESENT",VLOOKUP(DATA!$P173,M2!$A:$C,R$2,FALSE())),VLOOKUP($P173,M1!$A:$C,R$2,FALSE())),"SPECIFY METHOD")))</f>
        <v>Kelp perch</v>
      </c>
      <c r="S173" s="60" t="n">
        <f aca="false">SUM(T173:AV173)</f>
        <v>1</v>
      </c>
      <c r="T173" s="56" t="n">
        <v>0</v>
      </c>
      <c r="U173" s="56"/>
      <c r="V173" s="56" t="n">
        <v>1</v>
      </c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</row>
    <row r="174" s="61" customFormat="true" ht="12.75" hidden="false" customHeight="true" outlineLevel="0" collapsed="false">
      <c r="A174" s="55" t="n">
        <f aca="false">MAX($A$1:$A173)+1</f>
        <v>172</v>
      </c>
      <c r="B174" s="56" t="str">
        <f aca="false">IF(ISERROR(B173),IF(ISERROR(B172),IF(ISERROR(B171),"BLANK",B171),B172),B173)</f>
        <v>Kieran Cox</v>
      </c>
      <c r="C174" s="56" t="str">
        <f aca="false">IF(ISERROR(C173),IF(ISERROR(C172),IF(ISERROR(C171),"BLANK",C171),C172),C173)</f>
        <v>Em Lim</v>
      </c>
      <c r="D174" s="56" t="str">
        <f aca="false">IF(ISERROR(D173),IF(ISERROR(D172),IF(ISERROR(D171),"BLANK",D171),D172),D173)</f>
        <v>BMKC1</v>
      </c>
      <c r="E174" s="55" t="str">
        <f aca="false">IF(ISERROR(VLOOKUP($D174,SITES!$A:$E,2,FALSE())),"",VLOOKUP($D174,SITES!$A:$E,2,FALSE()))</f>
        <v>Dixon Bay 2</v>
      </c>
      <c r="F174" s="57" t="n">
        <f aca="false">IF(ISERROR(VLOOKUP($D174,SITES!$A:$E,3,FALSE())),"",VLOOKUP($D174,SITES!$A:$E,3,FALSE()))</f>
        <v>48.85395</v>
      </c>
      <c r="G174" s="58" t="n">
        <f aca="false">IF(ISERROR(VLOOKUP($D174,SITES!$A:$E,4,FALSE())),"",VLOOKUP($D174,SITES!$A:$E,4,FALSE()))</f>
        <v>-125.1161</v>
      </c>
      <c r="H174" s="62" t="str">
        <f aca="false">IF(ISERROR(H173),IF(ISERROR(H172),IF(ISERROR(H171),"BLANK",H171),H172),H173)</f>
        <v>29/05/2023</v>
      </c>
      <c r="I174" s="56" t="n">
        <f aca="false">IF(ISERROR(I173),IF(ISERROR(I172),IF(ISERROR(I171),"BLANK",I171),I172),I173)</f>
        <v>1.5</v>
      </c>
      <c r="J174" s="56" t="n">
        <f aca="false">IF(ISERROR(J173),IF(ISERROR(J172),IF(ISERROR(J171),"BLANK",J171),J172),J173)</f>
        <v>240</v>
      </c>
      <c r="K174" s="59" t="n">
        <f aca="false">IF(ISERROR(K173),IF(ISERROR(K172),IF(ISERROR(K171),"BLANK",K171),K172),K173)</f>
        <v>0.319444444444444</v>
      </c>
      <c r="L174" s="56" t="str">
        <f aca="false">IF(ISERROR(L173),IF(ISERROR(L172),IF(ISERROR(L171),"BLANK",L171),L172),L173)</f>
        <v>EGL</v>
      </c>
      <c r="M174" s="56" t="n">
        <f aca="false">IF(ISERROR(M173),IF(ISERROR(M172),IF(ISERROR(M171),"BLANK",M171),M172),M173)</f>
        <v>6</v>
      </c>
      <c r="N174" s="56" t="n">
        <v>2</v>
      </c>
      <c r="O174" s="56" t="n">
        <f aca="false">IF(ISERROR(O173),IF(ISERROR(O172),IF(ISERROR(O171),"BLANK",O171),O172),O173)</f>
        <v>2</v>
      </c>
      <c r="P174" s="56" t="s">
        <v>159</v>
      </c>
      <c r="Q174" s="55" t="str">
        <f aca="false">IF($N174=1,IF(ISERROR(VLOOKUP($P174,M1!$A:$C,Q$2,FALSE())),"NOT PRESENT",VLOOKUP($P174,M1!$A:$C,Q$2,FALSE())),IF($N174=2,IF(ISERROR(VLOOKUP(DATA!$P174,M2!$A:$C,Q$2,FALSE())),"NOT PRESENT",VLOOKUP(DATA!$P174,M2!$A:$C,Q$2,FALSE())),IF($N174=0,IF(ISERROR(VLOOKUP($P174,M1!$A:$C,Q$2,FALSE())),IF(ISERROR(VLOOKUP(DATA!$P174,M2!$A:$C,Q$2,FALSE())),"NOT PRESENT",VLOOKUP(DATA!$P174,M2!$A:$C,Q$2,FALSE())),VLOOKUP($P174,M1!$A:$C,Q$2,FALSE())),"SPECIFY METHOD")))</f>
        <v>Patiria miniata</v>
      </c>
      <c r="R174" s="55" t="str">
        <f aca="false">IF($N174=1,IF(ISERROR(VLOOKUP($P174,M1!$A:$C,R$2,FALSE())),"NOT PRESENT",VLOOKUP($P174,M1!$A:$C,R$2,FALSE())),IF($N174=2,IF(ISERROR(VLOOKUP(DATA!$P174,M2!$A:$C,R$2,FALSE())),"NOT PRESENT",VLOOKUP(DATA!$P174,M2!$A:$C,R$2,FALSE())),IF($N174=0,IF(ISERROR(VLOOKUP($P174,M1!$A:$C,R$2,FALSE())),IF(ISERROR(VLOOKUP(DATA!$P174,M2!$A:$C,R$2,FALSE())),"NOT PRESENT",VLOOKUP(DATA!$P174,M2!$A:$C,R$2,FALSE())),VLOOKUP($P174,M1!$A:$C,R$2,FALSE())),"SPECIFY METHOD")))</f>
        <v>Bat star</v>
      </c>
      <c r="S174" s="60" t="n">
        <f aca="false">SUM(T174:AV174)</f>
        <v>9</v>
      </c>
      <c r="T174" s="56" t="n">
        <v>9</v>
      </c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</row>
    <row r="175" s="61" customFormat="true" ht="12.75" hidden="false" customHeight="true" outlineLevel="0" collapsed="false">
      <c r="A175" s="55" t="n">
        <f aca="false">MAX($A$1:$A174)+1</f>
        <v>173</v>
      </c>
      <c r="B175" s="56" t="str">
        <f aca="false">IF(ISERROR(B174),IF(ISERROR(B173),IF(ISERROR(B172),"BLANK",B172),B173),B174)</f>
        <v>Kieran Cox</v>
      </c>
      <c r="C175" s="56" t="str">
        <f aca="false">IF(ISERROR(C174),IF(ISERROR(C173),IF(ISERROR(C172),"BLANK",C172),C173),C174)</f>
        <v>Em Lim</v>
      </c>
      <c r="D175" s="56" t="str">
        <f aca="false">IF(ISERROR(D174),IF(ISERROR(D173),IF(ISERROR(D172),"BLANK",D172),D173),D174)</f>
        <v>BMKC1</v>
      </c>
      <c r="E175" s="55" t="str">
        <f aca="false">IF(ISERROR(VLOOKUP($D175,SITES!$A:$E,2,FALSE())),"",VLOOKUP($D175,SITES!$A:$E,2,FALSE()))</f>
        <v>Dixon Bay 2</v>
      </c>
      <c r="F175" s="57" t="n">
        <f aca="false">IF(ISERROR(VLOOKUP($D175,SITES!$A:$E,3,FALSE())),"",VLOOKUP($D175,SITES!$A:$E,3,FALSE()))</f>
        <v>48.85395</v>
      </c>
      <c r="G175" s="58" t="n">
        <f aca="false">IF(ISERROR(VLOOKUP($D175,SITES!$A:$E,4,FALSE())),"",VLOOKUP($D175,SITES!$A:$E,4,FALSE()))</f>
        <v>-125.1161</v>
      </c>
      <c r="H175" s="62" t="str">
        <f aca="false">IF(ISERROR(H174),IF(ISERROR(H173),IF(ISERROR(H172),"BLANK",H172),H173),H174)</f>
        <v>29/05/2023</v>
      </c>
      <c r="I175" s="56" t="n">
        <f aca="false">IF(ISERROR(I174),IF(ISERROR(I173),IF(ISERROR(I172),"BLANK",I172),I173),I174)</f>
        <v>1.5</v>
      </c>
      <c r="J175" s="56" t="n">
        <f aca="false">IF(ISERROR(J174),IF(ISERROR(J173),IF(ISERROR(J172),"BLANK",J172),J173),J174)</f>
        <v>240</v>
      </c>
      <c r="K175" s="59" t="n">
        <f aca="false">IF(ISERROR(K174),IF(ISERROR(K173),IF(ISERROR(K172),"BLANK",K172),K173),K174)</f>
        <v>0.319444444444444</v>
      </c>
      <c r="L175" s="56" t="str">
        <f aca="false">IF(ISERROR(L174),IF(ISERROR(L173),IF(ISERROR(L172),"BLANK",L172),L173),L174)</f>
        <v>EGL</v>
      </c>
      <c r="M175" s="56" t="n">
        <f aca="false">IF(ISERROR(M174),IF(ISERROR(M173),IF(ISERROR(M172),"BLANK",M172),M173),M174)</f>
        <v>6</v>
      </c>
      <c r="N175" s="56" t="n">
        <f aca="false">IF(ISERROR(N174),IF(ISERROR(N173),IF(ISERROR(N172),"BLANK",N172),N173),N174)</f>
        <v>2</v>
      </c>
      <c r="O175" s="56" t="n">
        <f aca="false">IF(ISERROR(O174),IF(ISERROR(O173),IF(ISERROR(O172),"BLANK",O172),O173),O174)</f>
        <v>2</v>
      </c>
      <c r="P175" s="56" t="s">
        <v>199</v>
      </c>
      <c r="Q175" s="55" t="str">
        <f aca="false">IF($N175=1,IF(ISERROR(VLOOKUP($P175,M1!$A:$C,Q$2,FALSE())),"NOT PRESENT",VLOOKUP($P175,M1!$A:$C,Q$2,FALSE())),IF($N175=2,IF(ISERROR(VLOOKUP(DATA!$P175,M2!$A:$C,Q$2,FALSE())),"NOT PRESENT",VLOOKUP(DATA!$P175,M2!$A:$C,Q$2,FALSE())),IF($N175=0,IF(ISERROR(VLOOKUP($P175,M1!$A:$C,Q$2,FALSE())),IF(ISERROR(VLOOKUP(DATA!$P175,M2!$A:$C,Q$2,FALSE())),"NOT PRESENT",VLOOKUP(DATA!$P175,M2!$A:$C,Q$2,FALSE())),VLOOKUP($P175,M1!$A:$C,Q$2,FALSE())),"SPECIFY METHOD")))</f>
        <v>Pholis gunnellus</v>
      </c>
      <c r="R175" s="55" t="str">
        <f aca="false">IF($N175=1,IF(ISERROR(VLOOKUP($P175,M1!$A:$C,R$2,FALSE())),"NOT PRESENT",VLOOKUP($P175,M1!$A:$C,R$2,FALSE())),IF($N175=2,IF(ISERROR(VLOOKUP(DATA!$P175,M2!$A:$C,R$2,FALSE())),"NOT PRESENT",VLOOKUP(DATA!$P175,M2!$A:$C,R$2,FALSE())),IF($N175=0,IF(ISERROR(VLOOKUP($P175,M1!$A:$C,R$2,FALSE())),IF(ISERROR(VLOOKUP(DATA!$P175,M2!$A:$C,R$2,FALSE())),"NOT PRESENT",VLOOKUP(DATA!$P175,M2!$A:$C,R$2,FALSE())),VLOOKUP($P175,M1!$A:$C,R$2,FALSE())),"SPECIFY METHOD")))</f>
        <v>Rock gunnel</v>
      </c>
      <c r="S175" s="60" t="n">
        <f aca="false">SUM(T175:AV175)</f>
        <v>2</v>
      </c>
      <c r="T175" s="56" t="n">
        <v>0</v>
      </c>
      <c r="U175" s="56" t="n">
        <v>2</v>
      </c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</row>
    <row r="176" s="61" customFormat="true" ht="12.75" hidden="false" customHeight="true" outlineLevel="0" collapsed="false">
      <c r="A176" s="55" t="n">
        <f aca="false">MAX($A$1:$A175)+1</f>
        <v>174</v>
      </c>
      <c r="B176" s="56" t="str">
        <f aca="false">IF(ISERROR(B175),IF(ISERROR(B174),IF(ISERROR(B173),"BLANK",B173),B174),B175)</f>
        <v>Kieran Cox</v>
      </c>
      <c r="C176" s="56" t="str">
        <f aca="false">IF(ISERROR(C175),IF(ISERROR(C174),IF(ISERROR(C173),"BLANK",C173),C174),C175)</f>
        <v>Em Lim</v>
      </c>
      <c r="D176" s="56" t="str">
        <f aca="false">IF(ISERROR(D175),IF(ISERROR(D174),IF(ISERROR(D173),"BLANK",D173),D174),D175)</f>
        <v>BMKC1</v>
      </c>
      <c r="E176" s="55" t="str">
        <f aca="false">IF(ISERROR(VLOOKUP($D176,SITES!$A:$E,2,FALSE())),"",VLOOKUP($D176,SITES!$A:$E,2,FALSE()))</f>
        <v>Dixon Bay 2</v>
      </c>
      <c r="F176" s="57" t="n">
        <f aca="false">IF(ISERROR(VLOOKUP($D176,SITES!$A:$E,3,FALSE())),"",VLOOKUP($D176,SITES!$A:$E,3,FALSE()))</f>
        <v>48.85395</v>
      </c>
      <c r="G176" s="58" t="n">
        <f aca="false">IF(ISERROR(VLOOKUP($D176,SITES!$A:$E,4,FALSE())),"",VLOOKUP($D176,SITES!$A:$E,4,FALSE()))</f>
        <v>-125.1161</v>
      </c>
      <c r="H176" s="62" t="str">
        <f aca="false">IF(ISERROR(H175),IF(ISERROR(H174),IF(ISERROR(H173),"BLANK",H173),H174),H175)</f>
        <v>29/05/2023</v>
      </c>
      <c r="I176" s="56" t="n">
        <f aca="false">IF(ISERROR(I175),IF(ISERROR(I174),IF(ISERROR(I173),"BLANK",I173),I174),I175)</f>
        <v>1.5</v>
      </c>
      <c r="J176" s="56" t="n">
        <f aca="false">IF(ISERROR(J175),IF(ISERROR(J174),IF(ISERROR(J173),"BLANK",J173),J174),J175)</f>
        <v>240</v>
      </c>
      <c r="K176" s="59" t="n">
        <f aca="false">IF(ISERROR(K175),IF(ISERROR(K174),IF(ISERROR(K173),"BLANK",K173),K174),K175)</f>
        <v>0.319444444444444</v>
      </c>
      <c r="L176" s="56" t="str">
        <f aca="false">IF(ISERROR(L175),IF(ISERROR(L174),IF(ISERROR(L173),"BLANK",L173),L174),L175)</f>
        <v>EGL</v>
      </c>
      <c r="M176" s="56" t="n">
        <f aca="false">IF(ISERROR(M175),IF(ISERROR(M174),IF(ISERROR(M173),"BLANK",M173),M174),M175)</f>
        <v>6</v>
      </c>
      <c r="N176" s="56" t="n">
        <v>0</v>
      </c>
      <c r="O176" s="56" t="n">
        <f aca="false">IF(ISERROR(O175),IF(ISERROR(O174),IF(ISERROR(O173),"BLANK",O173),O174),O175)</f>
        <v>2</v>
      </c>
      <c r="P176" s="56" t="s">
        <v>163</v>
      </c>
      <c r="Q176" s="55" t="str">
        <f aca="false">IF($N176=1,IF(ISERROR(VLOOKUP($P176,M1!$A:$C,Q$2,FALSE())),"NOT PRESENT",VLOOKUP($P176,M1!$A:$C,Q$2,FALSE())),IF($N176=2,IF(ISERROR(VLOOKUP(DATA!$P176,M2!$A:$C,Q$2,FALSE())),"NOT PRESENT",VLOOKUP(DATA!$P176,M2!$A:$C,Q$2,FALSE())),IF($N176=0,IF(ISERROR(VLOOKUP($P176,M1!$A:$C,Q$2,FALSE())),IF(ISERROR(VLOOKUP(DATA!$P176,M2!$A:$C,Q$2,FALSE())),"NOT PRESENT",VLOOKUP(DATA!$P176,M2!$A:$C,Q$2,FALSE())),VLOOKUP($P176,M1!$A:$C,Q$2,FALSE())),"SPECIFY METHOD")))</f>
        <v>Aulorhynchus flavidus</v>
      </c>
      <c r="R176" s="55" t="str">
        <f aca="false">IF($N176=1,IF(ISERROR(VLOOKUP($P176,M1!$A:$C,R$2,FALSE())),"NOT PRESENT",VLOOKUP($P176,M1!$A:$C,R$2,FALSE())),IF($N176=2,IF(ISERROR(VLOOKUP(DATA!$P176,M2!$A:$C,R$2,FALSE())),"NOT PRESENT",VLOOKUP(DATA!$P176,M2!$A:$C,R$2,FALSE())),IF($N176=0,IF(ISERROR(VLOOKUP($P176,M1!$A:$C,R$2,FALSE())),IF(ISERROR(VLOOKUP(DATA!$P176,M2!$A:$C,R$2,FALSE())),"NOT PRESENT",VLOOKUP(DATA!$P176,M2!$A:$C,R$2,FALSE())),VLOOKUP($P176,M1!$A:$C,R$2,FALSE())),"SPECIFY METHOD")))</f>
        <v>Tube-snout</v>
      </c>
      <c r="S176" s="60" t="n">
        <f aca="false">SUM(T176:AV176)</f>
        <v>15</v>
      </c>
      <c r="T176" s="56" t="n">
        <v>0</v>
      </c>
      <c r="U176" s="56" t="n">
        <v>2</v>
      </c>
      <c r="V176" s="56" t="n">
        <v>6</v>
      </c>
      <c r="W176" s="56" t="n">
        <v>7</v>
      </c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</row>
    <row r="177" s="61" customFormat="true" ht="12.75" hidden="false" customHeight="true" outlineLevel="0" collapsed="false">
      <c r="A177" s="55" t="n">
        <f aca="false">MAX($A$1:$A176)+1</f>
        <v>175</v>
      </c>
      <c r="B177" s="56" t="str">
        <f aca="false">IF(ISERROR(B176),IF(ISERROR(B175),IF(ISERROR(B174),"BLANK",B174),B175),B176)</f>
        <v>Kieran Cox</v>
      </c>
      <c r="C177" s="56" t="str">
        <f aca="false">IF(ISERROR(C176),IF(ISERROR(C175),IF(ISERROR(C174),"BLANK",C174),C175),C176)</f>
        <v>Em Lim</v>
      </c>
      <c r="D177" s="56" t="str">
        <f aca="false">IF(ISERROR(D176),IF(ISERROR(D175),IF(ISERROR(D174),"BLANK",D174),D175),D176)</f>
        <v>BMKC1</v>
      </c>
      <c r="E177" s="55" t="str">
        <f aca="false">IF(ISERROR(VLOOKUP($D177,SITES!$A:$E,2,FALSE())),"",VLOOKUP($D177,SITES!$A:$E,2,FALSE()))</f>
        <v>Dixon Bay 2</v>
      </c>
      <c r="F177" s="57" t="n">
        <f aca="false">IF(ISERROR(VLOOKUP($D177,SITES!$A:$E,3,FALSE())),"",VLOOKUP($D177,SITES!$A:$E,3,FALSE()))</f>
        <v>48.85395</v>
      </c>
      <c r="G177" s="58" t="n">
        <f aca="false">IF(ISERROR(VLOOKUP($D177,SITES!$A:$E,4,FALSE())),"",VLOOKUP($D177,SITES!$A:$E,4,FALSE()))</f>
        <v>-125.1161</v>
      </c>
      <c r="H177" s="62" t="str">
        <f aca="false">IF(ISERROR(H176),IF(ISERROR(H175),IF(ISERROR(H174),"BLANK",H174),H175),H176)</f>
        <v>29/05/2023</v>
      </c>
      <c r="I177" s="56" t="n">
        <f aca="false">IF(ISERROR(I176),IF(ISERROR(I175),IF(ISERROR(I174),"BLANK",I174),I175),I176)</f>
        <v>1.5</v>
      </c>
      <c r="J177" s="56" t="n">
        <f aca="false">IF(ISERROR(J176),IF(ISERROR(J175),IF(ISERROR(J174),"BLANK",J174),J175),J176)</f>
        <v>240</v>
      </c>
      <c r="K177" s="59" t="n">
        <f aca="false">IF(ISERROR(K176),IF(ISERROR(K175),IF(ISERROR(K174),"BLANK",K174),K175),K176)</f>
        <v>0.319444444444444</v>
      </c>
      <c r="L177" s="56" t="str">
        <f aca="false">IF(ISERROR(L176),IF(ISERROR(L175),IF(ISERROR(L174),"BLANK",L174),L175),L176)</f>
        <v>EGL</v>
      </c>
      <c r="M177" s="56" t="n">
        <f aca="false">IF(ISERROR(M176),IF(ISERROR(M175),IF(ISERROR(M174),"BLANK",M174),M175),M176)</f>
        <v>6</v>
      </c>
      <c r="N177" s="56" t="n">
        <v>0</v>
      </c>
      <c r="O177" s="56" t="n">
        <v>2</v>
      </c>
      <c r="P177" s="56" t="s">
        <v>168</v>
      </c>
      <c r="Q177" s="55" t="str">
        <f aca="false">IF($N177=1,IF(ISERROR(VLOOKUP($P177,M1!$A:$C,Q$2,FALSE())),"NOT PRESENT",VLOOKUP($P177,M1!$A:$C,Q$2,FALSE())),IF($N177=2,IF(ISERROR(VLOOKUP(DATA!$P177,M2!$A:$C,Q$2,FALSE())),"NOT PRESENT",VLOOKUP(DATA!$P177,M2!$A:$C,Q$2,FALSE())),IF($N177=0,IF(ISERROR(VLOOKUP($P177,M1!$A:$C,Q$2,FALSE())),IF(ISERROR(VLOOKUP(DATA!$P177,M2!$A:$C,Q$2,FALSE())),"NOT PRESENT",VLOOKUP(DATA!$P177,M2!$A:$C,Q$2,FALSE())),VLOOKUP($P177,M1!$A:$C,Q$2,FALSE())),"SPECIFY METHOD")))</f>
        <v>Debris - Zero</v>
      </c>
      <c r="R177" s="55" t="str">
        <f aca="false">IF($N177=1,IF(ISERROR(VLOOKUP($P177,M1!$A:$C,R$2,FALSE())),"NOT PRESENT",VLOOKUP($P177,M1!$A:$C,R$2,FALSE())),IF($N177=2,IF(ISERROR(VLOOKUP(DATA!$P177,M2!$A:$C,R$2,FALSE())),"NOT PRESENT",VLOOKUP(DATA!$P177,M2!$A:$C,R$2,FALSE())),IF($N177=0,IF(ISERROR(VLOOKUP($P177,M1!$A:$C,R$2,FALSE())),IF(ISERROR(VLOOKUP(DATA!$P177,M2!$A:$C,R$2,FALSE())),"NOT PRESENT",VLOOKUP(DATA!$P177,M2!$A:$C,R$2,FALSE())),VLOOKUP($P177,M1!$A:$C,R$2,FALSE())),"SPECIFY METHOD")))</f>
        <v>No Debris found</v>
      </c>
      <c r="S177" s="60" t="n">
        <f aca="false">SUM(T177:AV177)</f>
        <v>0</v>
      </c>
      <c r="T177" s="56" t="n">
        <v>0</v>
      </c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</row>
    <row r="178" s="61" customFormat="true" ht="12.75" hidden="false" customHeight="true" outlineLevel="0" collapsed="false">
      <c r="A178" s="55" t="n">
        <f aca="false">MAX($A$1:$A177)+1</f>
        <v>176</v>
      </c>
      <c r="B178" s="56" t="s">
        <v>137</v>
      </c>
      <c r="C178" s="56" t="s">
        <v>136</v>
      </c>
      <c r="D178" s="56" t="s">
        <v>27</v>
      </c>
      <c r="E178" s="55" t="str">
        <f aca="false">IF(ISERROR(VLOOKUP($D178,SITES!$A:$E,2,FALSE())),"",VLOOKUP($D178,SITES!$A:$E,2,FALSE()))</f>
        <v>Nanat Bay</v>
      </c>
      <c r="F178" s="57" t="n">
        <f aca="false">IF(ISERROR(VLOOKUP($D178,SITES!$A:$E,3,FALSE())),"",VLOOKUP($D178,SITES!$A:$E,3,FALSE()))</f>
        <v>48.880543</v>
      </c>
      <c r="G178" s="58" t="n">
        <f aca="false">IF(ISERROR(VLOOKUP($D178,SITES!$A:$E,4,FALSE())),"",VLOOKUP($D178,SITES!$A:$E,4,FALSE()))</f>
        <v>-125.076486</v>
      </c>
      <c r="H178" s="56" t="s">
        <v>14</v>
      </c>
      <c r="I178" s="56" t="n">
        <v>2.5</v>
      </c>
      <c r="J178" s="56" t="n">
        <v>260</v>
      </c>
      <c r="K178" s="59" t="n">
        <v>0.390972222222222</v>
      </c>
      <c r="L178" s="56" t="s">
        <v>138</v>
      </c>
      <c r="M178" s="56" t="n">
        <v>5.5</v>
      </c>
      <c r="N178" s="56" t="n">
        <v>1</v>
      </c>
      <c r="O178" s="56" t="n">
        <f aca="false">IF(ISERROR(O176),IF(ISERROR(O175),IF(ISERROR(O174),"BLANK",O174),O175),O176)</f>
        <v>2</v>
      </c>
      <c r="P178" s="56" t="s">
        <v>140</v>
      </c>
      <c r="Q178" s="55" t="str">
        <f aca="false">IF($N178=1,IF(ISERROR(VLOOKUP($P178,M1!$A:$C,Q$2,FALSE())),"NOT PRESENT",VLOOKUP($P178,M1!$A:$C,Q$2,FALSE())),IF($N178=2,IF(ISERROR(VLOOKUP(DATA!$P178,M2!$A:$C,Q$2,FALSE())),"NOT PRESENT",VLOOKUP(DATA!$P178,M2!$A:$C,Q$2,FALSE())),IF($N178=0,IF(ISERROR(VLOOKUP($P178,M1!$A:$C,Q$2,FALSE())),IF(ISERROR(VLOOKUP(DATA!$P178,M2!$A:$C,Q$2,FALSE())),"NOT PRESENT",VLOOKUP(DATA!$P178,M2!$A:$C,Q$2,FALSE())),VLOOKUP($P178,M1!$A:$C,Q$2,FALSE())),"SPECIFY METHOD")))</f>
        <v>Sebastes caurinus</v>
      </c>
      <c r="R178" s="55" t="str">
        <f aca="false">IF($N178=1,IF(ISERROR(VLOOKUP($P178,M1!$A:$C,R$2,FALSE())),"NOT PRESENT",VLOOKUP($P178,M1!$A:$C,R$2,FALSE())),IF($N178=2,IF(ISERROR(VLOOKUP(DATA!$P178,M2!$A:$C,R$2,FALSE())),"NOT PRESENT",VLOOKUP(DATA!$P178,M2!$A:$C,R$2,FALSE())),IF($N178=0,IF(ISERROR(VLOOKUP($P178,M1!$A:$C,R$2,FALSE())),IF(ISERROR(VLOOKUP(DATA!$P178,M2!$A:$C,R$2,FALSE())),"NOT PRESENT",VLOOKUP(DATA!$P178,M2!$A:$C,R$2,FALSE())),VLOOKUP($P178,M1!$A:$C,R$2,FALSE())),"SPECIFY METHOD")))</f>
        <v>Copper rockfish</v>
      </c>
      <c r="S178" s="60" t="n">
        <f aca="false">SUM(T178:AV178)</f>
        <v>11</v>
      </c>
      <c r="T178" s="56" t="n">
        <v>0</v>
      </c>
      <c r="U178" s="56" t="n">
        <v>1</v>
      </c>
      <c r="V178" s="56" t="n">
        <v>2</v>
      </c>
      <c r="W178" s="56" t="n">
        <v>2</v>
      </c>
      <c r="X178" s="56" t="n">
        <v>4</v>
      </c>
      <c r="Y178" s="56" t="n">
        <v>1</v>
      </c>
      <c r="Z178" s="56" t="n">
        <v>1</v>
      </c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</row>
    <row r="179" s="61" customFormat="true" ht="12.75" hidden="false" customHeight="true" outlineLevel="0" collapsed="false">
      <c r="A179" s="55" t="n">
        <f aca="false">MAX($A$1:$A178)+1</f>
        <v>177</v>
      </c>
      <c r="B179" s="56" t="str">
        <f aca="false">IF(ISERROR(B178),IF(ISERROR(B176),IF(ISERROR(B175),"BLANK",B175),B176),B178)</f>
        <v>Kieran Cox</v>
      </c>
      <c r="C179" s="56" t="str">
        <f aca="false">IF(ISERROR(C178),IF(ISERROR(C176),IF(ISERROR(C175),"BLANK",C175),C176),C178)</f>
        <v>Em Lim</v>
      </c>
      <c r="D179" s="56" t="str">
        <f aca="false">IF(ISERROR(D178),IF(ISERROR(D176),IF(ISERROR(D175),"BLANK",D175),D176),D178)</f>
        <v>KCCA20</v>
      </c>
      <c r="E179" s="55" t="str">
        <f aca="false">IF(ISERROR(VLOOKUP($D179,SITES!$A:$E,2,FALSE())),"",VLOOKUP($D179,SITES!$A:$E,2,FALSE()))</f>
        <v>Nanat Bay</v>
      </c>
      <c r="F179" s="57" t="n">
        <f aca="false">IF(ISERROR(VLOOKUP($D179,SITES!$A:$E,3,FALSE())),"",VLOOKUP($D179,SITES!$A:$E,3,FALSE()))</f>
        <v>48.880543</v>
      </c>
      <c r="G179" s="58" t="n">
        <f aca="false">IF(ISERROR(VLOOKUP($D179,SITES!$A:$E,4,FALSE())),"",VLOOKUP($D179,SITES!$A:$E,4,FALSE()))</f>
        <v>-125.076486</v>
      </c>
      <c r="H179" s="62" t="str">
        <f aca="false">IF(ISERROR(H178),IF(ISERROR(H176),IF(ISERROR(H175),"BLANK",H175),H176),H178)</f>
        <v>30/05/2023</v>
      </c>
      <c r="I179" s="56" t="n">
        <f aca="false">IF(ISERROR(I178),IF(ISERROR(I176),IF(ISERROR(I175),"BLANK",I175),I176),I178)</f>
        <v>2.5</v>
      </c>
      <c r="J179" s="56" t="n">
        <f aca="false">IF(ISERROR(J178),IF(ISERROR(J176),IF(ISERROR(J175),"BLANK",J175),J176),J178)</f>
        <v>260</v>
      </c>
      <c r="K179" s="59" t="n">
        <f aca="false">IF(ISERROR(K178),IF(ISERROR(K176),IF(ISERROR(K175),"BLANK",K175),K176),K178)</f>
        <v>0.390972222222222</v>
      </c>
      <c r="L179" s="56" t="str">
        <f aca="false">IF(ISERROR(L178),IF(ISERROR(L176),IF(ISERROR(L175),"BLANK",L175),L176),L178)</f>
        <v>EGL</v>
      </c>
      <c r="M179" s="56" t="n">
        <f aca="false">IF(ISERROR(M178),IF(ISERROR(M176),IF(ISERROR(M175),"BLANK",M175),M176),M178)</f>
        <v>5.5</v>
      </c>
      <c r="N179" s="56" t="n">
        <f aca="false">IF(ISERROR(N178),IF(ISERROR(N176),IF(ISERROR(N175),"BLANK",N175),N176),N178)</f>
        <v>1</v>
      </c>
      <c r="O179" s="56" t="n">
        <f aca="false">IF(ISERROR(O178),IF(ISERROR(O176),IF(ISERROR(O175),"BLANK",O175),O176),O178)</f>
        <v>2</v>
      </c>
      <c r="P179" s="56" t="s">
        <v>200</v>
      </c>
      <c r="Q179" s="55" t="str">
        <f aca="false">IF($N179=1,IF(ISERROR(VLOOKUP($P179,M1!$A:$C,Q$2,FALSE())),"NOT PRESENT",VLOOKUP($P179,M1!$A:$C,Q$2,FALSE())),IF($N179=2,IF(ISERROR(VLOOKUP(DATA!$P179,M2!$A:$C,Q$2,FALSE())),"NOT PRESENT",VLOOKUP(DATA!$P179,M2!$A:$C,Q$2,FALSE())),IF($N179=0,IF(ISERROR(VLOOKUP($P179,M1!$A:$C,Q$2,FALSE())),IF(ISERROR(VLOOKUP(DATA!$P179,M2!$A:$C,Q$2,FALSE())),"NOT PRESENT",VLOOKUP(DATA!$P179,M2!$A:$C,Q$2,FALSE())),VLOOKUP($P179,M1!$A:$C,Q$2,FALSE())),"SPECIFY METHOD")))</f>
        <v>Sebastes flavidus</v>
      </c>
      <c r="R179" s="55" t="str">
        <f aca="false">IF($N179=1,IF(ISERROR(VLOOKUP($P179,M1!$A:$C,R$2,FALSE())),"NOT PRESENT",VLOOKUP($P179,M1!$A:$C,R$2,FALSE())),IF($N179=2,IF(ISERROR(VLOOKUP(DATA!$P179,M2!$A:$C,R$2,FALSE())),"NOT PRESENT",VLOOKUP(DATA!$P179,M2!$A:$C,R$2,FALSE())),IF($N179=0,IF(ISERROR(VLOOKUP($P179,M1!$A:$C,R$2,FALSE())),IF(ISERROR(VLOOKUP(DATA!$P179,M2!$A:$C,R$2,FALSE())),"NOT PRESENT",VLOOKUP(DATA!$P179,M2!$A:$C,R$2,FALSE())),VLOOKUP($P179,M1!$A:$C,R$2,FALSE())),"SPECIFY METHOD")))</f>
        <v>Yellowtail rockfish</v>
      </c>
      <c r="S179" s="60" t="n">
        <f aca="false">SUM(T179:AV179)</f>
        <v>18</v>
      </c>
      <c r="T179" s="56" t="n">
        <v>0</v>
      </c>
      <c r="U179" s="56"/>
      <c r="V179" s="56"/>
      <c r="W179" s="56" t="n">
        <v>4</v>
      </c>
      <c r="X179" s="56" t="n">
        <v>3</v>
      </c>
      <c r="Y179" s="56" t="n">
        <v>4</v>
      </c>
      <c r="Z179" s="56" t="n">
        <v>4</v>
      </c>
      <c r="AA179" s="56" t="n">
        <v>3</v>
      </c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</row>
    <row r="180" s="61" customFormat="true" ht="12.75" hidden="false" customHeight="true" outlineLevel="0" collapsed="false">
      <c r="A180" s="55" t="n">
        <f aca="false">MAX($A$1:$A179)+1</f>
        <v>178</v>
      </c>
      <c r="B180" s="56" t="str">
        <f aca="false">IF(ISERROR(B179),IF(ISERROR(B178),IF(ISERROR(B176),"BLANK",B176),B178),B179)</f>
        <v>Kieran Cox</v>
      </c>
      <c r="C180" s="56" t="str">
        <f aca="false">IF(ISERROR(C179),IF(ISERROR(C178),IF(ISERROR(C176),"BLANK",C176),C178),C179)</f>
        <v>Em Lim</v>
      </c>
      <c r="D180" s="56" t="str">
        <f aca="false">IF(ISERROR(D179),IF(ISERROR(D178),IF(ISERROR(D176),"BLANK",D176),D178),D179)</f>
        <v>KCCA20</v>
      </c>
      <c r="E180" s="55" t="str">
        <f aca="false">IF(ISERROR(VLOOKUP($D180,SITES!$A:$E,2,FALSE())),"",VLOOKUP($D180,SITES!$A:$E,2,FALSE()))</f>
        <v>Nanat Bay</v>
      </c>
      <c r="F180" s="57" t="n">
        <f aca="false">IF(ISERROR(VLOOKUP($D180,SITES!$A:$E,3,FALSE())),"",VLOOKUP($D180,SITES!$A:$E,3,FALSE()))</f>
        <v>48.880543</v>
      </c>
      <c r="G180" s="58" t="n">
        <f aca="false">IF(ISERROR(VLOOKUP($D180,SITES!$A:$E,4,FALSE())),"",VLOOKUP($D180,SITES!$A:$E,4,FALSE()))</f>
        <v>-125.076486</v>
      </c>
      <c r="H180" s="62" t="str">
        <f aca="false">IF(ISERROR(H179),IF(ISERROR(H178),IF(ISERROR(H176),"BLANK",H176),H178),H179)</f>
        <v>30/05/2023</v>
      </c>
      <c r="I180" s="56" t="n">
        <f aca="false">IF(ISERROR(I179),IF(ISERROR(I178),IF(ISERROR(I176),"BLANK",I176),I178),I179)</f>
        <v>2.5</v>
      </c>
      <c r="J180" s="56" t="n">
        <f aca="false">IF(ISERROR(J179),IF(ISERROR(J178),IF(ISERROR(J176),"BLANK",J176),J178),J179)</f>
        <v>260</v>
      </c>
      <c r="K180" s="59" t="n">
        <f aca="false">IF(ISERROR(K179),IF(ISERROR(K178),IF(ISERROR(K176),"BLANK",K176),K178),K179)</f>
        <v>0.390972222222222</v>
      </c>
      <c r="L180" s="56" t="str">
        <f aca="false">IF(ISERROR(L179),IF(ISERROR(L178),IF(ISERROR(L176),"BLANK",L176),L178),L179)</f>
        <v>EGL</v>
      </c>
      <c r="M180" s="56" t="n">
        <f aca="false">IF(ISERROR(M179),IF(ISERROR(M178),IF(ISERROR(M176),"BLANK",M176),M178),M179)</f>
        <v>5.5</v>
      </c>
      <c r="N180" s="56" t="n">
        <f aca="false">IF(ISERROR(N179),IF(ISERROR(N178),IF(ISERROR(N176),"BLANK",N176),N178),N179)</f>
        <v>1</v>
      </c>
      <c r="O180" s="56" t="n">
        <f aca="false">IF(ISERROR(O179),IF(ISERROR(O178),IF(ISERROR(O176),"BLANK",O176),O178),O179)</f>
        <v>2</v>
      </c>
      <c r="P180" s="56" t="s">
        <v>157</v>
      </c>
      <c r="Q180" s="55" t="str">
        <f aca="false">IF($N180=1,IF(ISERROR(VLOOKUP($P180,M1!$A:$C,Q$2,FALSE())),"NOT PRESENT",VLOOKUP($P180,M1!$A:$C,Q$2,FALSE())),IF($N180=2,IF(ISERROR(VLOOKUP(DATA!$P180,M2!$A:$C,Q$2,FALSE())),"NOT PRESENT",VLOOKUP(DATA!$P180,M2!$A:$C,Q$2,FALSE())),IF($N180=0,IF(ISERROR(VLOOKUP($P180,M1!$A:$C,Q$2,FALSE())),IF(ISERROR(VLOOKUP(DATA!$P180,M2!$A:$C,Q$2,FALSE())),"NOT PRESENT",VLOOKUP(DATA!$P180,M2!$A:$C,Q$2,FALSE())),VLOOKUP($P180,M1!$A:$C,Q$2,FALSE())),"SPECIFY METHOD")))</f>
        <v>Sebastes melanops</v>
      </c>
      <c r="R180" s="55" t="str">
        <f aca="false">IF($N180=1,IF(ISERROR(VLOOKUP($P180,M1!$A:$C,R$2,FALSE())),"NOT PRESENT",VLOOKUP($P180,M1!$A:$C,R$2,FALSE())),IF($N180=2,IF(ISERROR(VLOOKUP(DATA!$P180,M2!$A:$C,R$2,FALSE())),"NOT PRESENT",VLOOKUP(DATA!$P180,M2!$A:$C,R$2,FALSE())),IF($N180=0,IF(ISERROR(VLOOKUP($P180,M1!$A:$C,R$2,FALSE())),IF(ISERROR(VLOOKUP(DATA!$P180,M2!$A:$C,R$2,FALSE())),"NOT PRESENT",VLOOKUP(DATA!$P180,M2!$A:$C,R$2,FALSE())),VLOOKUP($P180,M1!$A:$C,R$2,FALSE())),"SPECIFY METHOD")))</f>
        <v>Black rockfish</v>
      </c>
      <c r="S180" s="60" t="n">
        <f aca="false">SUM(T180:AV180)</f>
        <v>1</v>
      </c>
      <c r="T180" s="56" t="n">
        <v>0</v>
      </c>
      <c r="U180" s="56"/>
      <c r="V180" s="56"/>
      <c r="W180" s="56"/>
      <c r="X180" s="56" t="n">
        <v>1</v>
      </c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</row>
    <row r="181" s="61" customFormat="true" ht="12.75" hidden="false" customHeight="true" outlineLevel="0" collapsed="false">
      <c r="A181" s="55" t="n">
        <f aca="false">MAX($A$1:$A180)+1</f>
        <v>179</v>
      </c>
      <c r="B181" s="56" t="str">
        <f aca="false">IF(ISERROR(B180),IF(ISERROR(B179),IF(ISERROR(B178),"BLANK",B178),B179),B180)</f>
        <v>Kieran Cox</v>
      </c>
      <c r="C181" s="56" t="str">
        <f aca="false">IF(ISERROR(C180),IF(ISERROR(C179),IF(ISERROR(C178),"BLANK",C178),C179),C180)</f>
        <v>Em Lim</v>
      </c>
      <c r="D181" s="56" t="str">
        <f aca="false">IF(ISERROR(D180),IF(ISERROR(D179),IF(ISERROR(D178),"BLANK",D178),D179),D180)</f>
        <v>KCCA20</v>
      </c>
      <c r="E181" s="55" t="str">
        <f aca="false">IF(ISERROR(VLOOKUP($D181,SITES!$A:$E,2,FALSE())),"",VLOOKUP($D181,SITES!$A:$E,2,FALSE()))</f>
        <v>Nanat Bay</v>
      </c>
      <c r="F181" s="57" t="n">
        <f aca="false">IF(ISERROR(VLOOKUP($D181,SITES!$A:$E,3,FALSE())),"",VLOOKUP($D181,SITES!$A:$E,3,FALSE()))</f>
        <v>48.880543</v>
      </c>
      <c r="G181" s="58" t="n">
        <f aca="false">IF(ISERROR(VLOOKUP($D181,SITES!$A:$E,4,FALSE())),"",VLOOKUP($D181,SITES!$A:$E,4,FALSE()))</f>
        <v>-125.076486</v>
      </c>
      <c r="H181" s="62" t="str">
        <f aca="false">IF(ISERROR(H180),IF(ISERROR(H179),IF(ISERROR(H178),"BLANK",H178),H179),H180)</f>
        <v>30/05/2023</v>
      </c>
      <c r="I181" s="56" t="n">
        <f aca="false">IF(ISERROR(I180),IF(ISERROR(I179),IF(ISERROR(I178),"BLANK",I178),I179),I180)</f>
        <v>2.5</v>
      </c>
      <c r="J181" s="56" t="n">
        <f aca="false">IF(ISERROR(J180),IF(ISERROR(J179),IF(ISERROR(J178),"BLANK",J178),J179),J180)</f>
        <v>260</v>
      </c>
      <c r="K181" s="59" t="n">
        <f aca="false">IF(ISERROR(K180),IF(ISERROR(K179),IF(ISERROR(K178),"BLANK",K178),K179),K180)</f>
        <v>0.390972222222222</v>
      </c>
      <c r="L181" s="56" t="str">
        <f aca="false">IF(ISERROR(L180),IF(ISERROR(L179),IF(ISERROR(L178),"BLANK",L178),L179),L180)</f>
        <v>EGL</v>
      </c>
      <c r="M181" s="56" t="n">
        <f aca="false">IF(ISERROR(M180),IF(ISERROR(M179),IF(ISERROR(M178),"BLANK",M178),M179),M180)</f>
        <v>5.5</v>
      </c>
      <c r="N181" s="56" t="n">
        <f aca="false">IF(ISERROR(N180),IF(ISERROR(N179),IF(ISERROR(N178),"BLANK",N178),N179),N180)</f>
        <v>1</v>
      </c>
      <c r="O181" s="56" t="n">
        <f aca="false">IF(ISERROR(O180),IF(ISERROR(O179),IF(ISERROR(O178),"BLANK",O178),O179),O180)</f>
        <v>2</v>
      </c>
      <c r="P181" s="56" t="s">
        <v>164</v>
      </c>
      <c r="Q181" s="55" t="str">
        <f aca="false">IF($N181=1,IF(ISERROR(VLOOKUP($P181,M1!$A:$C,Q$2,FALSE())),"NOT PRESENT",VLOOKUP($P181,M1!$A:$C,Q$2,FALSE())),IF($N181=2,IF(ISERROR(VLOOKUP(DATA!$P181,M2!$A:$C,Q$2,FALSE())),"NOT PRESENT",VLOOKUP(DATA!$P181,M2!$A:$C,Q$2,FALSE())),IF($N181=0,IF(ISERROR(VLOOKUP($P181,M1!$A:$C,Q$2,FALSE())),IF(ISERROR(VLOOKUP(DATA!$P181,M2!$A:$C,Q$2,FALSE())),"NOT PRESENT",VLOOKUP(DATA!$P181,M2!$A:$C,Q$2,FALSE())),VLOOKUP($P181,M1!$A:$C,Q$2,FALSE())),"SPECIFY METHOD")))</f>
        <v>Brachyistius frenatus</v>
      </c>
      <c r="R181" s="55" t="str">
        <f aca="false">IF($N181=1,IF(ISERROR(VLOOKUP($P181,M1!$A:$C,R$2,FALSE())),"NOT PRESENT",VLOOKUP($P181,M1!$A:$C,R$2,FALSE())),IF($N181=2,IF(ISERROR(VLOOKUP(DATA!$P181,M2!$A:$C,R$2,FALSE())),"NOT PRESENT",VLOOKUP(DATA!$P181,M2!$A:$C,R$2,FALSE())),IF($N181=0,IF(ISERROR(VLOOKUP($P181,M1!$A:$C,R$2,FALSE())),IF(ISERROR(VLOOKUP(DATA!$P181,M2!$A:$C,R$2,FALSE())),"NOT PRESENT",VLOOKUP(DATA!$P181,M2!$A:$C,R$2,FALSE())),VLOOKUP($P181,M1!$A:$C,R$2,FALSE())),"SPECIFY METHOD")))</f>
        <v>Kelp perch</v>
      </c>
      <c r="S181" s="60" t="n">
        <f aca="false">SUM(T181:AV181)</f>
        <v>37</v>
      </c>
      <c r="T181" s="56" t="n">
        <v>0</v>
      </c>
      <c r="U181" s="56" t="n">
        <v>10</v>
      </c>
      <c r="V181" s="56" t="n">
        <v>15</v>
      </c>
      <c r="W181" s="56" t="n">
        <v>10</v>
      </c>
      <c r="X181" s="56" t="n">
        <v>2</v>
      </c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</row>
    <row r="182" s="61" customFormat="true" ht="12.75" hidden="false" customHeight="true" outlineLevel="0" collapsed="false">
      <c r="A182" s="55" t="n">
        <f aca="false">MAX($A$1:$A181)+1</f>
        <v>180</v>
      </c>
      <c r="B182" s="56" t="str">
        <f aca="false">IF(ISERROR(B181),IF(ISERROR(B180),IF(ISERROR(B179),"BLANK",B179),B180),B181)</f>
        <v>Kieran Cox</v>
      </c>
      <c r="C182" s="56" t="str">
        <f aca="false">IF(ISERROR(C181),IF(ISERROR(C180),IF(ISERROR(C179),"BLANK",C179),C180),C181)</f>
        <v>Em Lim</v>
      </c>
      <c r="D182" s="56" t="str">
        <f aca="false">IF(ISERROR(D181),IF(ISERROR(D180),IF(ISERROR(D179),"BLANK",D179),D180),D181)</f>
        <v>KCCA20</v>
      </c>
      <c r="E182" s="55" t="str">
        <f aca="false">IF(ISERROR(VLOOKUP($D182,SITES!$A:$E,2,FALSE())),"",VLOOKUP($D182,SITES!$A:$E,2,FALSE()))</f>
        <v>Nanat Bay</v>
      </c>
      <c r="F182" s="57" t="n">
        <f aca="false">IF(ISERROR(VLOOKUP($D182,SITES!$A:$E,3,FALSE())),"",VLOOKUP($D182,SITES!$A:$E,3,FALSE()))</f>
        <v>48.880543</v>
      </c>
      <c r="G182" s="58" t="n">
        <f aca="false">IF(ISERROR(VLOOKUP($D182,SITES!$A:$E,4,FALSE())),"",VLOOKUP($D182,SITES!$A:$E,4,FALSE()))</f>
        <v>-125.076486</v>
      </c>
      <c r="H182" s="62" t="str">
        <f aca="false">IF(ISERROR(H181),IF(ISERROR(H180),IF(ISERROR(H179),"BLANK",H179),H180),H181)</f>
        <v>30/05/2023</v>
      </c>
      <c r="I182" s="56" t="n">
        <f aca="false">IF(ISERROR(I181),IF(ISERROR(I180),IF(ISERROR(I179),"BLANK",I179),I180),I181)</f>
        <v>2.5</v>
      </c>
      <c r="J182" s="56" t="n">
        <f aca="false">IF(ISERROR(J181),IF(ISERROR(J180),IF(ISERROR(J179),"BLANK",J179),J180),J181)</f>
        <v>260</v>
      </c>
      <c r="K182" s="59" t="n">
        <f aca="false">IF(ISERROR(K181),IF(ISERROR(K180),IF(ISERROR(K179),"BLANK",K179),K180),K181)</f>
        <v>0.390972222222222</v>
      </c>
      <c r="L182" s="56" t="str">
        <f aca="false">IF(ISERROR(L181),IF(ISERROR(L180),IF(ISERROR(L179),"BLANK",L179),L180),L181)</f>
        <v>EGL</v>
      </c>
      <c r="M182" s="56" t="n">
        <f aca="false">IF(ISERROR(M181),IF(ISERROR(M180),IF(ISERROR(M179),"BLANK",M179),M180),M181)</f>
        <v>5.5</v>
      </c>
      <c r="N182" s="56" t="n">
        <f aca="false">IF(ISERROR(N181),IF(ISERROR(N180),IF(ISERROR(N179),"BLANK",N179),N180),N181)</f>
        <v>1</v>
      </c>
      <c r="O182" s="56" t="n">
        <f aca="false">IF(ISERROR(O181),IF(ISERROR(O180),IF(ISERROR(O179),"BLANK",O179),O180),O181)</f>
        <v>2</v>
      </c>
      <c r="P182" s="56" t="s">
        <v>171</v>
      </c>
      <c r="Q182" s="55" t="str">
        <f aca="false">IF($N182=1,IF(ISERROR(VLOOKUP($P182,M1!$A:$C,Q$2,FALSE())),"NOT PRESENT",VLOOKUP($P182,M1!$A:$C,Q$2,FALSE())),IF($N182=2,IF(ISERROR(VLOOKUP(DATA!$P182,M2!$A:$C,Q$2,FALSE())),"NOT PRESENT",VLOOKUP(DATA!$P182,M2!$A:$C,Q$2,FALSE())),IF($N182=0,IF(ISERROR(VLOOKUP($P182,M1!$A:$C,Q$2,FALSE())),IF(ISERROR(VLOOKUP(DATA!$P182,M2!$A:$C,Q$2,FALSE())),"NOT PRESENT",VLOOKUP(DATA!$P182,M2!$A:$C,Q$2,FALSE())),VLOOKUP($P182,M1!$A:$C,Q$2,FALSE())),"SPECIFY METHOD")))</f>
        <v>Rhacochilus vacca</v>
      </c>
      <c r="R182" s="55" t="str">
        <f aca="false">IF($N182=1,IF(ISERROR(VLOOKUP($P182,M1!$A:$C,R$2,FALSE())),"NOT PRESENT",VLOOKUP($P182,M1!$A:$C,R$2,FALSE())),IF($N182=2,IF(ISERROR(VLOOKUP(DATA!$P182,M2!$A:$C,R$2,FALSE())),"NOT PRESENT",VLOOKUP(DATA!$P182,M2!$A:$C,R$2,FALSE())),IF($N182=0,IF(ISERROR(VLOOKUP($P182,M1!$A:$C,R$2,FALSE())),IF(ISERROR(VLOOKUP(DATA!$P182,M2!$A:$C,R$2,FALSE())),"NOT PRESENT",VLOOKUP(DATA!$P182,M2!$A:$C,R$2,FALSE())),VLOOKUP($P182,M1!$A:$C,R$2,FALSE())),"SPECIFY METHOD")))</f>
        <v>Pile perch</v>
      </c>
      <c r="S182" s="60" t="n">
        <f aca="false">SUM(T182:AV182)</f>
        <v>3</v>
      </c>
      <c r="T182" s="56" t="n">
        <v>0</v>
      </c>
      <c r="U182" s="56"/>
      <c r="V182" s="56" t="n">
        <v>1</v>
      </c>
      <c r="W182" s="56" t="n">
        <v>2</v>
      </c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</row>
    <row r="183" s="61" customFormat="true" ht="12.75" hidden="false" customHeight="true" outlineLevel="0" collapsed="false">
      <c r="A183" s="55" t="n">
        <f aca="false">MAX($A$1:$A182)+1</f>
        <v>181</v>
      </c>
      <c r="B183" s="56" t="str">
        <f aca="false">IF(ISERROR(B182),IF(ISERROR(B181),IF(ISERROR(B180),"BLANK",B180),B181),B182)</f>
        <v>Kieran Cox</v>
      </c>
      <c r="C183" s="56" t="str">
        <f aca="false">IF(ISERROR(C182),IF(ISERROR(C181),IF(ISERROR(C180),"BLANK",C180),C181),C182)</f>
        <v>Em Lim</v>
      </c>
      <c r="D183" s="56" t="str">
        <f aca="false">IF(ISERROR(D182),IF(ISERROR(D181),IF(ISERROR(D180),"BLANK",D180),D181),D182)</f>
        <v>KCCA20</v>
      </c>
      <c r="E183" s="55" t="str">
        <f aca="false">IF(ISERROR(VLOOKUP($D183,SITES!$A:$E,2,FALSE())),"",VLOOKUP($D183,SITES!$A:$E,2,FALSE()))</f>
        <v>Nanat Bay</v>
      </c>
      <c r="F183" s="57" t="n">
        <f aca="false">IF(ISERROR(VLOOKUP($D183,SITES!$A:$E,3,FALSE())),"",VLOOKUP($D183,SITES!$A:$E,3,FALSE()))</f>
        <v>48.880543</v>
      </c>
      <c r="G183" s="58" t="n">
        <f aca="false">IF(ISERROR(VLOOKUP($D183,SITES!$A:$E,4,FALSE())),"",VLOOKUP($D183,SITES!$A:$E,4,FALSE()))</f>
        <v>-125.076486</v>
      </c>
      <c r="H183" s="62" t="str">
        <f aca="false">IF(ISERROR(H182),IF(ISERROR(H181),IF(ISERROR(H180),"BLANK",H180),H181),H182)</f>
        <v>30/05/2023</v>
      </c>
      <c r="I183" s="56" t="n">
        <f aca="false">IF(ISERROR(I182),IF(ISERROR(I181),IF(ISERROR(I180),"BLANK",I180),I181),I182)</f>
        <v>2.5</v>
      </c>
      <c r="J183" s="56" t="n">
        <f aca="false">IF(ISERROR(J182),IF(ISERROR(J181),IF(ISERROR(J180),"BLANK",J180),J181),J182)</f>
        <v>260</v>
      </c>
      <c r="K183" s="59" t="n">
        <f aca="false">IF(ISERROR(K182),IF(ISERROR(K181),IF(ISERROR(K180),"BLANK",K180),K181),K182)</f>
        <v>0.390972222222222</v>
      </c>
      <c r="L183" s="56" t="str">
        <f aca="false">IF(ISERROR(L182),IF(ISERROR(L181),IF(ISERROR(L180),"BLANK",L180),L181),L182)</f>
        <v>EGL</v>
      </c>
      <c r="M183" s="56" t="n">
        <f aca="false">IF(ISERROR(M182),IF(ISERROR(M181),IF(ISERROR(M180),"BLANK",M180),M181),M182)</f>
        <v>5.5</v>
      </c>
      <c r="N183" s="56" t="n">
        <f aca="false">IF(ISERROR(N182),IF(ISERROR(N181),IF(ISERROR(N180),"BLANK",N180),N181),N182)</f>
        <v>1</v>
      </c>
      <c r="O183" s="56" t="n">
        <f aca="false">IF(ISERROR(O182),IF(ISERROR(O181),IF(ISERROR(O180),"BLANK",O180),O181),O182)</f>
        <v>2</v>
      </c>
      <c r="P183" s="56" t="s">
        <v>201</v>
      </c>
      <c r="Q183" s="55" t="str">
        <f aca="false">IF($N183=1,IF(ISERROR(VLOOKUP($P183,M1!$A:$C,Q$2,FALSE())),"NOT PRESENT",VLOOKUP($P183,M1!$A:$C,Q$2,FALSE())),IF($N183=2,IF(ISERROR(VLOOKUP(DATA!$P183,M2!$A:$C,Q$2,FALSE())),"NOT PRESENT",VLOOKUP(DATA!$P183,M2!$A:$C,Q$2,FALSE())),IF($N183=0,IF(ISERROR(VLOOKUP($P183,M1!$A:$C,Q$2,FALSE())),IF(ISERROR(VLOOKUP(DATA!$P183,M2!$A:$C,Q$2,FALSE())),"NOT PRESENT",VLOOKUP(DATA!$P183,M2!$A:$C,Q$2,FALSE())),VLOOKUP($P183,M1!$A:$C,Q$2,FALSE())),"SPECIFY METHOD")))</f>
        <v>Aurelia aurita</v>
      </c>
      <c r="R183" s="55" t="str">
        <f aca="false">IF($N183=1,IF(ISERROR(VLOOKUP($P183,M1!$A:$C,R$2,FALSE())),"NOT PRESENT",VLOOKUP($P183,M1!$A:$C,R$2,FALSE())),IF($N183=2,IF(ISERROR(VLOOKUP(DATA!$P183,M2!$A:$C,R$2,FALSE())),"NOT PRESENT",VLOOKUP(DATA!$P183,M2!$A:$C,R$2,FALSE())),IF($N183=0,IF(ISERROR(VLOOKUP($P183,M1!$A:$C,R$2,FALSE())),IF(ISERROR(VLOOKUP(DATA!$P183,M2!$A:$C,R$2,FALSE())),"NOT PRESENT",VLOOKUP(DATA!$P183,M2!$A:$C,R$2,FALSE())),VLOOKUP($P183,M1!$A:$C,R$2,FALSE())),"SPECIFY METHOD")))</f>
        <v>Moon Jelly</v>
      </c>
      <c r="S183" s="60" t="n">
        <f aca="false">SUM(T183:AV183)</f>
        <v>1</v>
      </c>
      <c r="T183" s="56" t="n">
        <v>0</v>
      </c>
      <c r="U183" s="56"/>
      <c r="V183" s="56" t="n">
        <v>1</v>
      </c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</row>
    <row r="184" s="61" customFormat="true" ht="12.75" hidden="false" customHeight="true" outlineLevel="0" collapsed="false">
      <c r="A184" s="55" t="n">
        <f aca="false">MAX($A$1:$A183)+1</f>
        <v>182</v>
      </c>
      <c r="B184" s="56" t="str">
        <f aca="false">IF(ISERROR(B183),IF(ISERROR(B182),IF(ISERROR(B181),"BLANK",B181),B182),B183)</f>
        <v>Kieran Cox</v>
      </c>
      <c r="C184" s="56" t="str">
        <f aca="false">IF(ISERROR(C183),IF(ISERROR(C182),IF(ISERROR(C181),"BLANK",C181),C182),C183)</f>
        <v>Em Lim</v>
      </c>
      <c r="D184" s="56" t="str">
        <f aca="false">IF(ISERROR(D183),IF(ISERROR(D182),IF(ISERROR(D181),"BLANK",D181),D182),D183)</f>
        <v>KCCA20</v>
      </c>
      <c r="E184" s="55" t="str">
        <f aca="false">IF(ISERROR(VLOOKUP($D184,SITES!$A:$E,2,FALSE())),"",VLOOKUP($D184,SITES!$A:$E,2,FALSE()))</f>
        <v>Nanat Bay</v>
      </c>
      <c r="F184" s="57" t="n">
        <f aca="false">IF(ISERROR(VLOOKUP($D184,SITES!$A:$E,3,FALSE())),"",VLOOKUP($D184,SITES!$A:$E,3,FALSE()))</f>
        <v>48.880543</v>
      </c>
      <c r="G184" s="58" t="n">
        <f aca="false">IF(ISERROR(VLOOKUP($D184,SITES!$A:$E,4,FALSE())),"",VLOOKUP($D184,SITES!$A:$E,4,FALSE()))</f>
        <v>-125.076486</v>
      </c>
      <c r="H184" s="62" t="str">
        <f aca="false">IF(ISERROR(H183),IF(ISERROR(H182),IF(ISERROR(H181),"BLANK",H181),H182),H183)</f>
        <v>30/05/2023</v>
      </c>
      <c r="I184" s="56" t="n">
        <f aca="false">IF(ISERROR(I183),IF(ISERROR(I182),IF(ISERROR(I181),"BLANK",I181),I182),I183)</f>
        <v>2.5</v>
      </c>
      <c r="J184" s="56" t="n">
        <f aca="false">IF(ISERROR(J183),IF(ISERROR(J182),IF(ISERROR(J181),"BLANK",J181),J182),J183)</f>
        <v>260</v>
      </c>
      <c r="K184" s="59" t="n">
        <f aca="false">IF(ISERROR(K183),IF(ISERROR(K182),IF(ISERROR(K181),"BLANK",K181),K182),K183)</f>
        <v>0.390972222222222</v>
      </c>
      <c r="L184" s="56" t="str">
        <f aca="false">IF(ISERROR(L183),IF(ISERROR(L182),IF(ISERROR(L181),"BLANK",L181),L182),L183)</f>
        <v>EGL</v>
      </c>
      <c r="M184" s="56" t="n">
        <f aca="false">IF(ISERROR(M183),IF(ISERROR(M182),IF(ISERROR(M181),"BLANK",M181),M182),M183)</f>
        <v>5.5</v>
      </c>
      <c r="N184" s="56" t="n">
        <f aca="false">IF(ISERROR(N183),IF(ISERROR(N182),IF(ISERROR(N181),"BLANK",N181),N182),N183)</f>
        <v>1</v>
      </c>
      <c r="O184" s="56" t="n">
        <f aca="false">IF(ISERROR(O183),IF(ISERROR(O182),IF(ISERROR(O181),"BLANK",O181),O182),O183)</f>
        <v>2</v>
      </c>
      <c r="P184" s="56" t="s">
        <v>155</v>
      </c>
      <c r="Q184" s="55" t="str">
        <f aca="false">IF($N184=1,IF(ISERROR(VLOOKUP($P184,M1!$A:$C,Q$2,FALSE())),"NOT PRESENT",VLOOKUP($P184,M1!$A:$C,Q$2,FALSE())),IF($N184=2,IF(ISERROR(VLOOKUP(DATA!$P184,M2!$A:$C,Q$2,FALSE())),"NOT PRESENT",VLOOKUP(DATA!$P184,M2!$A:$C,Q$2,FALSE())),IF($N184=0,IF(ISERROR(VLOOKUP($P184,M1!$A:$C,Q$2,FALSE())),IF(ISERROR(VLOOKUP(DATA!$P184,M2!$A:$C,Q$2,FALSE())),"NOT PRESENT",VLOOKUP(DATA!$P184,M2!$A:$C,Q$2,FALSE())),VLOOKUP($P184,M1!$A:$C,Q$2,FALSE())),"SPECIFY METHOD")))</f>
        <v>Hexagrammos decagrammus</v>
      </c>
      <c r="R184" s="55" t="str">
        <f aca="false">IF($N184=1,IF(ISERROR(VLOOKUP($P184,M1!$A:$C,R$2,FALSE())),"NOT PRESENT",VLOOKUP($P184,M1!$A:$C,R$2,FALSE())),IF($N184=2,IF(ISERROR(VLOOKUP(DATA!$P184,M2!$A:$C,R$2,FALSE())),"NOT PRESENT",VLOOKUP(DATA!$P184,M2!$A:$C,R$2,FALSE())),IF($N184=0,IF(ISERROR(VLOOKUP($P184,M1!$A:$C,R$2,FALSE())),IF(ISERROR(VLOOKUP(DATA!$P184,M2!$A:$C,R$2,FALSE())),"NOT PRESENT",VLOOKUP(DATA!$P184,M2!$A:$C,R$2,FALSE())),VLOOKUP($P184,M1!$A:$C,R$2,FALSE())),"SPECIFY METHOD")))</f>
        <v>Kelp greenling</v>
      </c>
      <c r="S184" s="60" t="n">
        <f aca="false">SUM(T184:AV184)</f>
        <v>1</v>
      </c>
      <c r="T184" s="56" t="n">
        <v>0</v>
      </c>
      <c r="U184" s="56"/>
      <c r="V184" s="56"/>
      <c r="W184" s="56"/>
      <c r="X184" s="56"/>
      <c r="Y184" s="56"/>
      <c r="Z184" s="56" t="n">
        <v>1</v>
      </c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</row>
    <row r="185" s="61" customFormat="true" ht="12.75" hidden="false" customHeight="true" outlineLevel="0" collapsed="false">
      <c r="A185" s="55" t="n">
        <f aca="false">MAX($A$1:$A184)+1</f>
        <v>183</v>
      </c>
      <c r="B185" s="56" t="str">
        <f aca="false">IF(ISERROR(B184),IF(ISERROR(B183),IF(ISERROR(B182),"BLANK",B182),B183),B184)</f>
        <v>Kieran Cox</v>
      </c>
      <c r="C185" s="56" t="str">
        <f aca="false">IF(ISERROR(C184),IF(ISERROR(C183),IF(ISERROR(C182),"BLANK",C182),C183),C184)</f>
        <v>Em Lim</v>
      </c>
      <c r="D185" s="56" t="str">
        <f aca="false">IF(ISERROR(D184),IF(ISERROR(D183),IF(ISERROR(D182),"BLANK",D182),D183),D184)</f>
        <v>KCCA20</v>
      </c>
      <c r="E185" s="55" t="str">
        <f aca="false">IF(ISERROR(VLOOKUP($D185,SITES!$A:$E,2,FALSE())),"",VLOOKUP($D185,SITES!$A:$E,2,FALSE()))</f>
        <v>Nanat Bay</v>
      </c>
      <c r="F185" s="57" t="n">
        <f aca="false">IF(ISERROR(VLOOKUP($D185,SITES!$A:$E,3,FALSE())),"",VLOOKUP($D185,SITES!$A:$E,3,FALSE()))</f>
        <v>48.880543</v>
      </c>
      <c r="G185" s="58" t="n">
        <f aca="false">IF(ISERROR(VLOOKUP($D185,SITES!$A:$E,4,FALSE())),"",VLOOKUP($D185,SITES!$A:$E,4,FALSE()))</f>
        <v>-125.076486</v>
      </c>
      <c r="H185" s="62" t="str">
        <f aca="false">IF(ISERROR(H184),IF(ISERROR(H183),IF(ISERROR(H182),"BLANK",H182),H183),H184)</f>
        <v>30/05/2023</v>
      </c>
      <c r="I185" s="56" t="n">
        <f aca="false">IF(ISERROR(I184),IF(ISERROR(I183),IF(ISERROR(I182),"BLANK",I182),I183),I184)</f>
        <v>2.5</v>
      </c>
      <c r="J185" s="56" t="n">
        <f aca="false">IF(ISERROR(J184),IF(ISERROR(J183),IF(ISERROR(J182),"BLANK",J182),J183),J184)</f>
        <v>260</v>
      </c>
      <c r="K185" s="59" t="n">
        <f aca="false">IF(ISERROR(K184),IF(ISERROR(K183),IF(ISERROR(K182),"BLANK",K182),K183),K184)</f>
        <v>0.390972222222222</v>
      </c>
      <c r="L185" s="56" t="str">
        <f aca="false">IF(ISERROR(L184),IF(ISERROR(L183),IF(ISERROR(L182),"BLANK",L182),L183),L184)</f>
        <v>EGL</v>
      </c>
      <c r="M185" s="56" t="n">
        <f aca="false">IF(ISERROR(M184),IF(ISERROR(M183),IF(ISERROR(M182),"BLANK",M182),M183),M184)</f>
        <v>5.5</v>
      </c>
      <c r="N185" s="56" t="n">
        <v>0</v>
      </c>
      <c r="O185" s="56" t="n">
        <f aca="false">IF(ISERROR(O184),IF(ISERROR(O183),IF(ISERROR(O182),"BLANK",O182),O183),O184)</f>
        <v>2</v>
      </c>
      <c r="P185" s="56" t="s">
        <v>155</v>
      </c>
      <c r="Q185" s="55" t="str">
        <f aca="false">IF($N185=1,IF(ISERROR(VLOOKUP($P185,M1!$A:$C,Q$2,FALSE())),"NOT PRESENT",VLOOKUP($P185,M1!$A:$C,Q$2,FALSE())),IF($N185=2,IF(ISERROR(VLOOKUP(DATA!$P185,M2!$A:$C,Q$2,FALSE())),"NOT PRESENT",VLOOKUP(DATA!$P185,M2!$A:$C,Q$2,FALSE())),IF($N185=0,IF(ISERROR(VLOOKUP($P185,M1!$A:$C,Q$2,FALSE())),IF(ISERROR(VLOOKUP(DATA!$P185,M2!$A:$C,Q$2,FALSE())),"NOT PRESENT",VLOOKUP(DATA!$P185,M2!$A:$C,Q$2,FALSE())),VLOOKUP($P185,M1!$A:$C,Q$2,FALSE())),"SPECIFY METHOD")))</f>
        <v>Hexagrammos decagrammus</v>
      </c>
      <c r="R185" s="55" t="str">
        <f aca="false">IF($N185=1,IF(ISERROR(VLOOKUP($P185,M1!$A:$C,R$2,FALSE())),"NOT PRESENT",VLOOKUP($P185,M1!$A:$C,R$2,FALSE())),IF($N185=2,IF(ISERROR(VLOOKUP(DATA!$P185,M2!$A:$C,R$2,FALSE())),"NOT PRESENT",VLOOKUP(DATA!$P185,M2!$A:$C,R$2,FALSE())),IF($N185=0,IF(ISERROR(VLOOKUP($P185,M1!$A:$C,R$2,FALSE())),IF(ISERROR(VLOOKUP(DATA!$P185,M2!$A:$C,R$2,FALSE())),"NOT PRESENT",VLOOKUP(DATA!$P185,M2!$A:$C,R$2,FALSE())),VLOOKUP($P185,M1!$A:$C,R$2,FALSE())),"SPECIFY METHOD")))</f>
        <v>Kelp greenling</v>
      </c>
      <c r="S185" s="60" t="n">
        <f aca="false">SUM(T185:AV185)</f>
        <v>1</v>
      </c>
      <c r="T185" s="56" t="n">
        <v>0</v>
      </c>
      <c r="U185" s="56"/>
      <c r="V185" s="56"/>
      <c r="W185" s="56"/>
      <c r="X185" s="56" t="n">
        <v>1</v>
      </c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</row>
    <row r="186" s="61" customFormat="true" ht="12.75" hidden="false" customHeight="true" outlineLevel="0" collapsed="false">
      <c r="A186" s="55" t="n">
        <f aca="false">MAX($A$1:$A185)+1</f>
        <v>184</v>
      </c>
      <c r="B186" s="56" t="str">
        <f aca="false">IF(ISERROR(B185),IF(ISERROR(B184),IF(ISERROR(B183),"BLANK",B183),B184),B185)</f>
        <v>Kieran Cox</v>
      </c>
      <c r="C186" s="56" t="str">
        <f aca="false">IF(ISERROR(C185),IF(ISERROR(C184),IF(ISERROR(C183),"BLANK",C183),C184),C185)</f>
        <v>Em Lim</v>
      </c>
      <c r="D186" s="56" t="str">
        <f aca="false">IF(ISERROR(D185),IF(ISERROR(D184),IF(ISERROR(D183),"BLANK",D183),D184),D185)</f>
        <v>KCCA20</v>
      </c>
      <c r="E186" s="55" t="str">
        <f aca="false">IF(ISERROR(VLOOKUP($D186,SITES!$A:$E,2,FALSE())),"",VLOOKUP($D186,SITES!$A:$E,2,FALSE()))</f>
        <v>Nanat Bay</v>
      </c>
      <c r="F186" s="57" t="n">
        <f aca="false">IF(ISERROR(VLOOKUP($D186,SITES!$A:$E,3,FALSE())),"",VLOOKUP($D186,SITES!$A:$E,3,FALSE()))</f>
        <v>48.880543</v>
      </c>
      <c r="G186" s="58" t="n">
        <f aca="false">IF(ISERROR(VLOOKUP($D186,SITES!$A:$E,4,FALSE())),"",VLOOKUP($D186,SITES!$A:$E,4,FALSE()))</f>
        <v>-125.076486</v>
      </c>
      <c r="H186" s="62" t="str">
        <f aca="false">IF(ISERROR(H185),IF(ISERROR(H184),IF(ISERROR(H183),"BLANK",H183),H184),H185)</f>
        <v>30/05/2023</v>
      </c>
      <c r="I186" s="56" t="n">
        <f aca="false">IF(ISERROR(I185),IF(ISERROR(I184),IF(ISERROR(I183),"BLANK",I183),I184),I185)</f>
        <v>2.5</v>
      </c>
      <c r="J186" s="56" t="n">
        <f aca="false">IF(ISERROR(J185),IF(ISERROR(J184),IF(ISERROR(J183),"BLANK",J183),J184),J185)</f>
        <v>260</v>
      </c>
      <c r="K186" s="59" t="n">
        <f aca="false">IF(ISERROR(K185),IF(ISERROR(K184),IF(ISERROR(K183),"BLANK",K183),K184),K185)</f>
        <v>0.390972222222222</v>
      </c>
      <c r="L186" s="56" t="str">
        <f aca="false">IF(ISERROR(L185),IF(ISERROR(L184),IF(ISERROR(L183),"BLANK",L183),L184),L185)</f>
        <v>EGL</v>
      </c>
      <c r="M186" s="56" t="n">
        <f aca="false">IF(ISERROR(M185),IF(ISERROR(M184),IF(ISERROR(M183),"BLANK",M183),M184),M185)</f>
        <v>5.5</v>
      </c>
      <c r="N186" s="56" t="n">
        <v>2</v>
      </c>
      <c r="O186" s="56" t="n">
        <f aca="false">IF(ISERROR(O185),IF(ISERROR(O184),IF(ISERROR(O183),"BLANK",O183),O184),O185)</f>
        <v>2</v>
      </c>
      <c r="P186" s="56" t="s">
        <v>162</v>
      </c>
      <c r="Q186" s="55" t="str">
        <f aca="false">IF($N186=1,IF(ISERROR(VLOOKUP($P186,M1!$A:$C,Q$2,FALSE())),"NOT PRESENT",VLOOKUP($P186,M1!$A:$C,Q$2,FALSE())),IF($N186=2,IF(ISERROR(VLOOKUP(DATA!$P186,M2!$A:$C,Q$2,FALSE())),"NOT PRESENT",VLOOKUP(DATA!$P186,M2!$A:$C,Q$2,FALSE())),IF($N186=0,IF(ISERROR(VLOOKUP($P186,M1!$A:$C,Q$2,FALSE())),IF(ISERROR(VLOOKUP(DATA!$P186,M2!$A:$C,Q$2,FALSE())),"NOT PRESENT",VLOOKUP(DATA!$P186,M2!$A:$C,Q$2,FALSE())),VLOOKUP($P186,M1!$A:$C,Q$2,FALSE())),"SPECIFY METHOD")))</f>
        <v>Cancer productus</v>
      </c>
      <c r="R186" s="55" t="str">
        <f aca="false">IF($N186=1,IF(ISERROR(VLOOKUP($P186,M1!$A:$C,R$2,FALSE())),"NOT PRESENT",VLOOKUP($P186,M1!$A:$C,R$2,FALSE())),IF($N186=2,IF(ISERROR(VLOOKUP(DATA!$P186,M2!$A:$C,R$2,FALSE())),"NOT PRESENT",VLOOKUP(DATA!$P186,M2!$A:$C,R$2,FALSE())),IF($N186=0,IF(ISERROR(VLOOKUP($P186,M1!$A:$C,R$2,FALSE())),IF(ISERROR(VLOOKUP(DATA!$P186,M2!$A:$C,R$2,FALSE())),"NOT PRESENT",VLOOKUP(DATA!$P186,M2!$A:$C,R$2,FALSE())),VLOOKUP($P186,M1!$A:$C,R$2,FALSE())),"SPECIFY METHOD")))</f>
        <v>Red rock crab</v>
      </c>
      <c r="S186" s="60" t="n">
        <f aca="false">SUM(T186:AV186)</f>
        <v>1</v>
      </c>
      <c r="T186" s="56" t="n">
        <v>1</v>
      </c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</row>
    <row r="187" s="61" customFormat="true" ht="12.75" hidden="false" customHeight="true" outlineLevel="0" collapsed="false">
      <c r="A187" s="55" t="n">
        <f aca="false">MAX($A$1:$A186)+1</f>
        <v>185</v>
      </c>
      <c r="B187" s="56" t="str">
        <f aca="false">IF(ISERROR(B186),IF(ISERROR(B185),IF(ISERROR(B184),"BLANK",B184),B185),B186)</f>
        <v>Kieran Cox</v>
      </c>
      <c r="C187" s="56" t="str">
        <f aca="false">IF(ISERROR(C186),IF(ISERROR(C185),IF(ISERROR(C184),"BLANK",C184),C185),C186)</f>
        <v>Em Lim</v>
      </c>
      <c r="D187" s="56" t="str">
        <f aca="false">IF(ISERROR(D186),IF(ISERROR(D185),IF(ISERROR(D184),"BLANK",D184),D185),D186)</f>
        <v>KCCA20</v>
      </c>
      <c r="E187" s="55" t="str">
        <f aca="false">IF(ISERROR(VLOOKUP($D187,SITES!$A:$E,2,FALSE())),"",VLOOKUP($D187,SITES!$A:$E,2,FALSE()))</f>
        <v>Nanat Bay</v>
      </c>
      <c r="F187" s="57" t="n">
        <f aca="false">IF(ISERROR(VLOOKUP($D187,SITES!$A:$E,3,FALSE())),"",VLOOKUP($D187,SITES!$A:$E,3,FALSE()))</f>
        <v>48.880543</v>
      </c>
      <c r="G187" s="58" t="n">
        <f aca="false">IF(ISERROR(VLOOKUP($D187,SITES!$A:$E,4,FALSE())),"",VLOOKUP($D187,SITES!$A:$E,4,FALSE()))</f>
        <v>-125.076486</v>
      </c>
      <c r="H187" s="62" t="str">
        <f aca="false">IF(ISERROR(H186),IF(ISERROR(H185),IF(ISERROR(H184),"BLANK",H184),H185),H186)</f>
        <v>30/05/2023</v>
      </c>
      <c r="I187" s="56" t="n">
        <f aca="false">IF(ISERROR(I186),IF(ISERROR(I185),IF(ISERROR(I184),"BLANK",I184),I185),I186)</f>
        <v>2.5</v>
      </c>
      <c r="J187" s="56" t="n">
        <f aca="false">IF(ISERROR(J186),IF(ISERROR(J185),IF(ISERROR(J184),"BLANK",J184),J185),J186)</f>
        <v>260</v>
      </c>
      <c r="K187" s="59" t="n">
        <f aca="false">IF(ISERROR(K186),IF(ISERROR(K185),IF(ISERROR(K184),"BLANK",K184),K185),K186)</f>
        <v>0.390972222222222</v>
      </c>
      <c r="L187" s="56" t="str">
        <f aca="false">IF(ISERROR(L186),IF(ISERROR(L185),IF(ISERROR(L184),"BLANK",L184),L185),L186)</f>
        <v>EGL</v>
      </c>
      <c r="M187" s="56" t="n">
        <f aca="false">IF(ISERROR(M186),IF(ISERROR(M185),IF(ISERROR(M184),"BLANK",M184),M185),M186)</f>
        <v>5.5</v>
      </c>
      <c r="N187" s="56" t="n">
        <f aca="false">IF(ISERROR(N186),IF(ISERROR(N185),IF(ISERROR(N184),"BLANK",N184),N185),N186)</f>
        <v>2</v>
      </c>
      <c r="O187" s="56" t="n">
        <f aca="false">IF(ISERROR(O186),IF(ISERROR(O185),IF(ISERROR(O184),"BLANK",O184),O185),O186)</f>
        <v>2</v>
      </c>
      <c r="P187" s="56" t="s">
        <v>141</v>
      </c>
      <c r="Q187" s="55" t="str">
        <f aca="false">IF($N187=1,IF(ISERROR(VLOOKUP($P187,M1!$A:$C,Q$2,FALSE())),"NOT PRESENT",VLOOKUP($P187,M1!$A:$C,Q$2,FALSE())),IF($N187=2,IF(ISERROR(VLOOKUP(DATA!$P187,M2!$A:$C,Q$2,FALSE())),"NOT PRESENT",VLOOKUP(DATA!$P187,M2!$A:$C,Q$2,FALSE())),IF($N187=0,IF(ISERROR(VLOOKUP($P187,M1!$A:$C,Q$2,FALSE())),IF(ISERROR(VLOOKUP(DATA!$P187,M2!$A:$C,Q$2,FALSE())),"NOT PRESENT",VLOOKUP(DATA!$P187,M2!$A:$C,Q$2,FALSE())),VLOOKUP($P187,M1!$A:$C,Q$2,FALSE())),"SPECIFY METHOD")))</f>
        <v>Rhinogobiops nicholsii</v>
      </c>
      <c r="R187" s="55" t="str">
        <f aca="false">IF($N187=1,IF(ISERROR(VLOOKUP($P187,M1!$A:$C,R$2,FALSE())),"NOT PRESENT",VLOOKUP($P187,M1!$A:$C,R$2,FALSE())),IF($N187=2,IF(ISERROR(VLOOKUP(DATA!$P187,M2!$A:$C,R$2,FALSE())),"NOT PRESENT",VLOOKUP(DATA!$P187,M2!$A:$C,R$2,FALSE())),IF($N187=0,IF(ISERROR(VLOOKUP($P187,M1!$A:$C,R$2,FALSE())),IF(ISERROR(VLOOKUP(DATA!$P187,M2!$A:$C,R$2,FALSE())),"NOT PRESENT",VLOOKUP(DATA!$P187,M2!$A:$C,R$2,FALSE())),VLOOKUP($P187,M1!$A:$C,R$2,FALSE())),"SPECIFY METHOD")))</f>
        <v>Blackeye goby</v>
      </c>
      <c r="S187" s="60" t="n">
        <f aca="false">SUM(T187:AV187)</f>
        <v>25</v>
      </c>
      <c r="T187" s="56" t="n">
        <v>0</v>
      </c>
      <c r="U187" s="56" t="n">
        <v>8</v>
      </c>
      <c r="V187" s="56" t="n">
        <v>12</v>
      </c>
      <c r="W187" s="56" t="n">
        <v>5</v>
      </c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</row>
    <row r="188" s="61" customFormat="true" ht="12.75" hidden="false" customHeight="true" outlineLevel="0" collapsed="false">
      <c r="A188" s="55" t="n">
        <f aca="false">MAX($A$1:$A187)+1</f>
        <v>186</v>
      </c>
      <c r="B188" s="56" t="str">
        <f aca="false">IF(ISERROR(B187),IF(ISERROR(B186),IF(ISERROR(B185),"BLANK",B185),B186),B187)</f>
        <v>Kieran Cox</v>
      </c>
      <c r="C188" s="56" t="str">
        <f aca="false">IF(ISERROR(C187),IF(ISERROR(C186),IF(ISERROR(C185),"BLANK",C185),C186),C187)</f>
        <v>Em Lim</v>
      </c>
      <c r="D188" s="56" t="str">
        <f aca="false">IF(ISERROR(D187),IF(ISERROR(D186),IF(ISERROR(D185),"BLANK",D185),D186),D187)</f>
        <v>KCCA20</v>
      </c>
      <c r="E188" s="55" t="str">
        <f aca="false">IF(ISERROR(VLOOKUP($D188,SITES!$A:$E,2,FALSE())),"",VLOOKUP($D188,SITES!$A:$E,2,FALSE()))</f>
        <v>Nanat Bay</v>
      </c>
      <c r="F188" s="57" t="n">
        <f aca="false">IF(ISERROR(VLOOKUP($D188,SITES!$A:$E,3,FALSE())),"",VLOOKUP($D188,SITES!$A:$E,3,FALSE()))</f>
        <v>48.880543</v>
      </c>
      <c r="G188" s="58" t="n">
        <f aca="false">IF(ISERROR(VLOOKUP($D188,SITES!$A:$E,4,FALSE())),"",VLOOKUP($D188,SITES!$A:$E,4,FALSE()))</f>
        <v>-125.076486</v>
      </c>
      <c r="H188" s="62" t="str">
        <f aca="false">IF(ISERROR(H187),IF(ISERROR(H186),IF(ISERROR(H185),"BLANK",H185),H186),H187)</f>
        <v>30/05/2023</v>
      </c>
      <c r="I188" s="56" t="n">
        <f aca="false">IF(ISERROR(I187),IF(ISERROR(I186),IF(ISERROR(I185),"BLANK",I185),I186),I187)</f>
        <v>2.5</v>
      </c>
      <c r="J188" s="56" t="n">
        <f aca="false">IF(ISERROR(J187),IF(ISERROR(J186),IF(ISERROR(J185),"BLANK",J185),J186),J187)</f>
        <v>260</v>
      </c>
      <c r="K188" s="59" t="n">
        <f aca="false">IF(ISERROR(K187),IF(ISERROR(K186),IF(ISERROR(K185),"BLANK",K185),K186),K187)</f>
        <v>0.390972222222222</v>
      </c>
      <c r="L188" s="56" t="str">
        <f aca="false">IF(ISERROR(L187),IF(ISERROR(L186),IF(ISERROR(L185),"BLANK",L185),L186),L187)</f>
        <v>EGL</v>
      </c>
      <c r="M188" s="56" t="n">
        <f aca="false">IF(ISERROR(M187),IF(ISERROR(M186),IF(ISERROR(M185),"BLANK",M185),M186),M187)</f>
        <v>5.5</v>
      </c>
      <c r="N188" s="56" t="n">
        <f aca="false">IF(ISERROR(N187),IF(ISERROR(N186),IF(ISERROR(N185),"BLANK",N185),N186),N187)</f>
        <v>2</v>
      </c>
      <c r="O188" s="56" t="n">
        <f aca="false">IF(ISERROR(O187),IF(ISERROR(O186),IF(ISERROR(O185),"BLANK",O185),O186),O187)</f>
        <v>2</v>
      </c>
      <c r="P188" s="56" t="s">
        <v>145</v>
      </c>
      <c r="Q188" s="55" t="str">
        <f aca="false">IF($N188=1,IF(ISERROR(VLOOKUP($P188,M1!$A:$C,Q$2,FALSE())),"NOT PRESENT",VLOOKUP($P188,M1!$A:$C,Q$2,FALSE())),IF($N188=2,IF(ISERROR(VLOOKUP(DATA!$P188,M2!$A:$C,Q$2,FALSE())),"NOT PRESENT",VLOOKUP(DATA!$P188,M2!$A:$C,Q$2,FALSE())),IF($N188=0,IF(ISERROR(VLOOKUP($P188,M1!$A:$C,Q$2,FALSE())),IF(ISERROR(VLOOKUP(DATA!$P188,M2!$A:$C,Q$2,FALSE())),"NOT PRESENT",VLOOKUP(DATA!$P188,M2!$A:$C,Q$2,FALSE())),VLOOKUP($P188,M1!$A:$C,Q$2,FALSE())),"SPECIFY METHOD")))</f>
        <v>Pycnopodia helianthoides</v>
      </c>
      <c r="R188" s="55" t="str">
        <f aca="false">IF($N188=1,IF(ISERROR(VLOOKUP($P188,M1!$A:$C,R$2,FALSE())),"NOT PRESENT",VLOOKUP($P188,M1!$A:$C,R$2,FALSE())),IF($N188=2,IF(ISERROR(VLOOKUP(DATA!$P188,M2!$A:$C,R$2,FALSE())),"NOT PRESENT",VLOOKUP(DATA!$P188,M2!$A:$C,R$2,FALSE())),IF($N188=0,IF(ISERROR(VLOOKUP($P188,M1!$A:$C,R$2,FALSE())),IF(ISERROR(VLOOKUP(DATA!$P188,M2!$A:$C,R$2,FALSE())),"NOT PRESENT",VLOOKUP(DATA!$P188,M2!$A:$C,R$2,FALSE())),VLOOKUP($P188,M1!$A:$C,R$2,FALSE())),"SPECIFY METHOD")))</f>
        <v>Sunflower star</v>
      </c>
      <c r="S188" s="60" t="n">
        <f aca="false">SUM(T188:AV188)</f>
        <v>10</v>
      </c>
      <c r="T188" s="56" t="n">
        <v>0</v>
      </c>
      <c r="U188" s="56" t="n">
        <v>5</v>
      </c>
      <c r="V188" s="56" t="n">
        <v>2</v>
      </c>
      <c r="W188" s="56" t="n">
        <v>2</v>
      </c>
      <c r="X188" s="56"/>
      <c r="Y188" s="56" t="n">
        <v>1</v>
      </c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</row>
    <row r="189" s="61" customFormat="true" ht="12.75" hidden="false" customHeight="true" outlineLevel="0" collapsed="false">
      <c r="A189" s="55" t="n">
        <f aca="false">MAX($A$1:$A188)+1</f>
        <v>187</v>
      </c>
      <c r="B189" s="56" t="str">
        <f aca="false">IF(ISERROR(B188),IF(ISERROR(B187),IF(ISERROR(B186),"BLANK",B186),B187),B188)</f>
        <v>Kieran Cox</v>
      </c>
      <c r="C189" s="56" t="str">
        <f aca="false">IF(ISERROR(C188),IF(ISERROR(C187),IF(ISERROR(C186),"BLANK",C186),C187),C188)</f>
        <v>Em Lim</v>
      </c>
      <c r="D189" s="56" t="str">
        <f aca="false">IF(ISERROR(D188),IF(ISERROR(D187),IF(ISERROR(D186),"BLANK",D186),D187),D188)</f>
        <v>KCCA20</v>
      </c>
      <c r="E189" s="55" t="str">
        <f aca="false">IF(ISERROR(VLOOKUP($D189,SITES!$A:$E,2,FALSE())),"",VLOOKUP($D189,SITES!$A:$E,2,FALSE()))</f>
        <v>Nanat Bay</v>
      </c>
      <c r="F189" s="57" t="n">
        <f aca="false">IF(ISERROR(VLOOKUP($D189,SITES!$A:$E,3,FALSE())),"",VLOOKUP($D189,SITES!$A:$E,3,FALSE()))</f>
        <v>48.880543</v>
      </c>
      <c r="G189" s="58" t="n">
        <f aca="false">IF(ISERROR(VLOOKUP($D189,SITES!$A:$E,4,FALSE())),"",VLOOKUP($D189,SITES!$A:$E,4,FALSE()))</f>
        <v>-125.076486</v>
      </c>
      <c r="H189" s="62" t="str">
        <f aca="false">IF(ISERROR(H188),IF(ISERROR(H187),IF(ISERROR(H186),"BLANK",H186),H187),H188)</f>
        <v>30/05/2023</v>
      </c>
      <c r="I189" s="56" t="n">
        <f aca="false">IF(ISERROR(I188),IF(ISERROR(I187),IF(ISERROR(I186),"BLANK",I186),I187),I188)</f>
        <v>2.5</v>
      </c>
      <c r="J189" s="56" t="n">
        <f aca="false">IF(ISERROR(J188),IF(ISERROR(J187),IF(ISERROR(J186),"BLANK",J186),J187),J188)</f>
        <v>260</v>
      </c>
      <c r="K189" s="59" t="n">
        <f aca="false">IF(ISERROR(K188),IF(ISERROR(K187),IF(ISERROR(K186),"BLANK",K186),K187),K188)</f>
        <v>0.390972222222222</v>
      </c>
      <c r="L189" s="56" t="str">
        <f aca="false">IF(ISERROR(L188),IF(ISERROR(L187),IF(ISERROR(L186),"BLANK",L186),L187),L188)</f>
        <v>EGL</v>
      </c>
      <c r="M189" s="56" t="n">
        <f aca="false">IF(ISERROR(M188),IF(ISERROR(M187),IF(ISERROR(M186),"BLANK",M186),M187),M188)</f>
        <v>5.5</v>
      </c>
      <c r="N189" s="56" t="n">
        <f aca="false">IF(ISERROR(N188),IF(ISERROR(N187),IF(ISERROR(N186),"BLANK",N186),N187),N188)</f>
        <v>2</v>
      </c>
      <c r="O189" s="56" t="n">
        <f aca="false">IF(ISERROR(O188),IF(ISERROR(O187),IF(ISERROR(O186),"BLANK",O186),O187),O188)</f>
        <v>2</v>
      </c>
      <c r="P189" s="56" t="s">
        <v>144</v>
      </c>
      <c r="Q189" s="55" t="str">
        <f aca="false">IF($N189=1,IF(ISERROR(VLOOKUP($P189,M1!$A:$C,Q$2,FALSE())),"NOT PRESENT",VLOOKUP($P189,M1!$A:$C,Q$2,FALSE())),IF($N189=2,IF(ISERROR(VLOOKUP(DATA!$P189,M2!$A:$C,Q$2,FALSE())),"NOT PRESENT",VLOOKUP(DATA!$P189,M2!$A:$C,Q$2,FALSE())),IF($N189=0,IF(ISERROR(VLOOKUP($P189,M1!$A:$C,Q$2,FALSE())),IF(ISERROR(VLOOKUP(DATA!$P189,M2!$A:$C,Q$2,FALSE())),"NOT PRESENT",VLOOKUP(DATA!$P189,M2!$A:$C,Q$2,FALSE())),VLOOKUP($P189,M1!$A:$C,Q$2,FALSE())),"SPECIFY METHOD")))</f>
        <v>Pomaulax gibberosus</v>
      </c>
      <c r="R189" s="55" t="str">
        <f aca="false">IF($N189=1,IF(ISERROR(VLOOKUP($P189,M1!$A:$C,R$2,FALSE())),"NOT PRESENT",VLOOKUP($P189,M1!$A:$C,R$2,FALSE())),IF($N189=2,IF(ISERROR(VLOOKUP(DATA!$P189,M2!$A:$C,R$2,FALSE())),"NOT PRESENT",VLOOKUP(DATA!$P189,M2!$A:$C,R$2,FALSE())),IF($N189=0,IF(ISERROR(VLOOKUP($P189,M1!$A:$C,R$2,FALSE())),IF(ISERROR(VLOOKUP(DATA!$P189,M2!$A:$C,R$2,FALSE())),"NOT PRESENT",VLOOKUP(DATA!$P189,M2!$A:$C,R$2,FALSE())),VLOOKUP($P189,M1!$A:$C,R$2,FALSE())),"SPECIFY METHOD")))</f>
        <v>Red turban shell</v>
      </c>
      <c r="S189" s="60" t="n">
        <f aca="false">SUM(T189:AV189)</f>
        <v>3</v>
      </c>
      <c r="T189" s="56" t="n">
        <v>3</v>
      </c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</row>
    <row r="190" s="61" customFormat="true" ht="12.75" hidden="false" customHeight="true" outlineLevel="0" collapsed="false">
      <c r="A190" s="55" t="n">
        <f aca="false">MAX($A$1:$A189)+1</f>
        <v>188</v>
      </c>
      <c r="B190" s="56" t="str">
        <f aca="false">IF(ISERROR(B189),IF(ISERROR(B188),IF(ISERROR(B187),"BLANK",B187),B188),B189)</f>
        <v>Kieran Cox</v>
      </c>
      <c r="C190" s="56" t="str">
        <f aca="false">IF(ISERROR(C189),IF(ISERROR(C188),IF(ISERROR(C187),"BLANK",C187),C188),C189)</f>
        <v>Em Lim</v>
      </c>
      <c r="D190" s="56" t="str">
        <f aca="false">IF(ISERROR(D189),IF(ISERROR(D188),IF(ISERROR(D187),"BLANK",D187),D188),D189)</f>
        <v>KCCA20</v>
      </c>
      <c r="E190" s="55" t="str">
        <f aca="false">IF(ISERROR(VLOOKUP($D190,SITES!$A:$E,2,FALSE())),"",VLOOKUP($D190,SITES!$A:$E,2,FALSE()))</f>
        <v>Nanat Bay</v>
      </c>
      <c r="F190" s="57" t="n">
        <f aca="false">IF(ISERROR(VLOOKUP($D190,SITES!$A:$E,3,FALSE())),"",VLOOKUP($D190,SITES!$A:$E,3,FALSE()))</f>
        <v>48.880543</v>
      </c>
      <c r="G190" s="58" t="n">
        <f aca="false">IF(ISERROR(VLOOKUP($D190,SITES!$A:$E,4,FALSE())),"",VLOOKUP($D190,SITES!$A:$E,4,FALSE()))</f>
        <v>-125.076486</v>
      </c>
      <c r="H190" s="62" t="str">
        <f aca="false">IF(ISERROR(H189),IF(ISERROR(H188),IF(ISERROR(H187),"BLANK",H187),H188),H189)</f>
        <v>30/05/2023</v>
      </c>
      <c r="I190" s="56" t="n">
        <f aca="false">IF(ISERROR(I189),IF(ISERROR(I188),IF(ISERROR(I187),"BLANK",I187),I188),I189)</f>
        <v>2.5</v>
      </c>
      <c r="J190" s="56" t="n">
        <f aca="false">IF(ISERROR(J189),IF(ISERROR(J188),IF(ISERROR(J187),"BLANK",J187),J188),J189)</f>
        <v>260</v>
      </c>
      <c r="K190" s="59" t="n">
        <f aca="false">IF(ISERROR(K189),IF(ISERROR(K188),IF(ISERROR(K187),"BLANK",K187),K188),K189)</f>
        <v>0.390972222222222</v>
      </c>
      <c r="L190" s="56" t="str">
        <f aca="false">IF(ISERROR(L189),IF(ISERROR(L188),IF(ISERROR(L187),"BLANK",L187),L188),L189)</f>
        <v>EGL</v>
      </c>
      <c r="M190" s="56" t="n">
        <f aca="false">IF(ISERROR(M189),IF(ISERROR(M188),IF(ISERROR(M187),"BLANK",M187),M188),M189)</f>
        <v>5.5</v>
      </c>
      <c r="N190" s="56" t="n">
        <f aca="false">IF(ISERROR(N189),IF(ISERROR(N188),IF(ISERROR(N187),"BLANK",N187),N188),N189)</f>
        <v>2</v>
      </c>
      <c r="O190" s="56" t="n">
        <f aca="false">IF(ISERROR(O189),IF(ISERROR(O188),IF(ISERROR(O187),"BLANK",O187),O188),O189)</f>
        <v>2</v>
      </c>
      <c r="P190" s="56" t="s">
        <v>158</v>
      </c>
      <c r="Q190" s="55" t="str">
        <f aca="false">IF($N190=1,IF(ISERROR(VLOOKUP($P190,M1!$A:$C,Q$2,FALSE())),"NOT PRESENT",VLOOKUP($P190,M1!$A:$C,Q$2,FALSE())),IF($N190=2,IF(ISERROR(VLOOKUP(DATA!$P190,M2!$A:$C,Q$2,FALSE())),"NOT PRESENT",VLOOKUP(DATA!$P190,M2!$A:$C,Q$2,FALSE())),IF($N190=0,IF(ISERROR(VLOOKUP($P190,M1!$A:$C,Q$2,FALSE())),IF(ISERROR(VLOOKUP(DATA!$P190,M2!$A:$C,Q$2,FALSE())),"NOT PRESENT",VLOOKUP(DATA!$P190,M2!$A:$C,Q$2,FALSE())),VLOOKUP($P190,M1!$A:$C,Q$2,FALSE())),"SPECIFY METHOD")))</f>
        <v>Hemilepidotus hemilepidotus</v>
      </c>
      <c r="R190" s="55" t="str">
        <f aca="false">IF($N190=1,IF(ISERROR(VLOOKUP($P190,M1!$A:$C,R$2,FALSE())),"NOT PRESENT",VLOOKUP($P190,M1!$A:$C,R$2,FALSE())),IF($N190=2,IF(ISERROR(VLOOKUP(DATA!$P190,M2!$A:$C,R$2,FALSE())),"NOT PRESENT",VLOOKUP(DATA!$P190,M2!$A:$C,R$2,FALSE())),IF($N190=0,IF(ISERROR(VLOOKUP($P190,M1!$A:$C,R$2,FALSE())),IF(ISERROR(VLOOKUP(DATA!$P190,M2!$A:$C,R$2,FALSE())),"NOT PRESENT",VLOOKUP(DATA!$P190,M2!$A:$C,R$2,FALSE())),VLOOKUP($P190,M1!$A:$C,R$2,FALSE())),"SPECIFY METHOD")))</f>
        <v>Red Irish lord</v>
      </c>
      <c r="S190" s="60" t="n">
        <f aca="false">SUM(T190:AV190)</f>
        <v>1</v>
      </c>
      <c r="T190" s="56" t="n">
        <v>0</v>
      </c>
      <c r="U190" s="56"/>
      <c r="V190" s="56"/>
      <c r="W190" s="56"/>
      <c r="X190" s="56" t="n">
        <v>1</v>
      </c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</row>
    <row r="191" s="61" customFormat="true" ht="12.75" hidden="false" customHeight="true" outlineLevel="0" collapsed="false">
      <c r="A191" s="55" t="n">
        <f aca="false">MAX($A$1:$A190)+1</f>
        <v>189</v>
      </c>
      <c r="B191" s="56" t="str">
        <f aca="false">IF(ISERROR(B190),IF(ISERROR(B189),IF(ISERROR(B188),"BLANK",B188),B189),B190)</f>
        <v>Kieran Cox</v>
      </c>
      <c r="C191" s="56" t="str">
        <f aca="false">IF(ISERROR(C190),IF(ISERROR(C189),IF(ISERROR(C188),"BLANK",C188),C189),C190)</f>
        <v>Em Lim</v>
      </c>
      <c r="D191" s="56" t="str">
        <f aca="false">IF(ISERROR(D190),IF(ISERROR(D189),IF(ISERROR(D188),"BLANK",D188),D189),D190)</f>
        <v>KCCA20</v>
      </c>
      <c r="E191" s="55" t="str">
        <f aca="false">IF(ISERROR(VLOOKUP($D191,SITES!$A:$E,2,FALSE())),"",VLOOKUP($D191,SITES!$A:$E,2,FALSE()))</f>
        <v>Nanat Bay</v>
      </c>
      <c r="F191" s="57" t="n">
        <f aca="false">IF(ISERROR(VLOOKUP($D191,SITES!$A:$E,3,FALSE())),"",VLOOKUP($D191,SITES!$A:$E,3,FALSE()))</f>
        <v>48.880543</v>
      </c>
      <c r="G191" s="58" t="n">
        <f aca="false">IF(ISERROR(VLOOKUP($D191,SITES!$A:$E,4,FALSE())),"",VLOOKUP($D191,SITES!$A:$E,4,FALSE()))</f>
        <v>-125.076486</v>
      </c>
      <c r="H191" s="62" t="str">
        <f aca="false">IF(ISERROR(H190),IF(ISERROR(H189),IF(ISERROR(H188),"BLANK",H188),H189),H190)</f>
        <v>30/05/2023</v>
      </c>
      <c r="I191" s="56" t="n">
        <f aca="false">IF(ISERROR(I190),IF(ISERROR(I189),IF(ISERROR(I188),"BLANK",I188),I189),I190)</f>
        <v>2.5</v>
      </c>
      <c r="J191" s="56" t="n">
        <f aca="false">IF(ISERROR(J190),IF(ISERROR(J189),IF(ISERROR(J188),"BLANK",J188),J189),J190)</f>
        <v>260</v>
      </c>
      <c r="K191" s="59" t="n">
        <f aca="false">IF(ISERROR(K190),IF(ISERROR(K189),IF(ISERROR(K188),"BLANK",K188),K189),K190)</f>
        <v>0.390972222222222</v>
      </c>
      <c r="L191" s="56" t="str">
        <f aca="false">IF(ISERROR(L190),IF(ISERROR(L189),IF(ISERROR(L188),"BLANK",L188),L189),L190)</f>
        <v>EGL</v>
      </c>
      <c r="M191" s="56" t="n">
        <f aca="false">IF(ISERROR(M190),IF(ISERROR(M189),IF(ISERROR(M188),"BLANK",M188),M189),M190)</f>
        <v>5.5</v>
      </c>
      <c r="N191" s="56" t="n">
        <f aca="false">IF(ISERROR(N190),IF(ISERROR(N189),IF(ISERROR(N188),"BLANK",N188),N189),N190)</f>
        <v>2</v>
      </c>
      <c r="O191" s="56" t="n">
        <f aca="false">IF(ISERROR(O190),IF(ISERROR(O189),IF(ISERROR(O188),"BLANK",O188),O189),O190)</f>
        <v>2</v>
      </c>
      <c r="P191" s="56" t="s">
        <v>151</v>
      </c>
      <c r="Q191" s="55" t="str">
        <f aca="false">IF($N191=1,IF(ISERROR(VLOOKUP($P191,M1!$A:$C,Q$2,FALSE())),"NOT PRESENT",VLOOKUP($P191,M1!$A:$C,Q$2,FALSE())),IF($N191=2,IF(ISERROR(VLOOKUP(DATA!$P191,M2!$A:$C,Q$2,FALSE())),"NOT PRESENT",VLOOKUP(DATA!$P191,M2!$A:$C,Q$2,FALSE())),IF($N191=0,IF(ISERROR(VLOOKUP($P191,M1!$A:$C,Q$2,FALSE())),IF(ISERROR(VLOOKUP(DATA!$P191,M2!$A:$C,Q$2,FALSE())),"NOT PRESENT",VLOOKUP(DATA!$P191,M2!$A:$C,Q$2,FALSE())),VLOOKUP($P191,M1!$A:$C,Q$2,FALSE())),"SPECIFY METHOD")))</f>
        <v>Evasterias troschelii</v>
      </c>
      <c r="R191" s="55" t="str">
        <f aca="false">IF($N191=1,IF(ISERROR(VLOOKUP($P191,M1!$A:$C,R$2,FALSE())),"NOT PRESENT",VLOOKUP($P191,M1!$A:$C,R$2,FALSE())),IF($N191=2,IF(ISERROR(VLOOKUP(DATA!$P191,M2!$A:$C,R$2,FALSE())),"NOT PRESENT",VLOOKUP(DATA!$P191,M2!$A:$C,R$2,FALSE())),IF($N191=0,IF(ISERROR(VLOOKUP($P191,M1!$A:$C,R$2,FALSE())),IF(ISERROR(VLOOKUP(DATA!$P191,M2!$A:$C,R$2,FALSE())),"NOT PRESENT",VLOOKUP(DATA!$P191,M2!$A:$C,R$2,FALSE())),VLOOKUP($P191,M1!$A:$C,R$2,FALSE())),"SPECIFY METHOD")))</f>
        <v>Mottled starfish</v>
      </c>
      <c r="S191" s="60" t="n">
        <f aca="false">SUM(T191:AV191)</f>
        <v>1</v>
      </c>
      <c r="T191" s="56" t="n">
        <v>1</v>
      </c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</row>
    <row r="192" s="61" customFormat="true" ht="12.75" hidden="false" customHeight="true" outlineLevel="0" collapsed="false">
      <c r="A192" s="55" t="n">
        <f aca="false">MAX($A$1:$A191)+1</f>
        <v>190</v>
      </c>
      <c r="B192" s="56" t="str">
        <f aca="false">IF(ISERROR(B191),IF(ISERROR(B190),IF(ISERROR(B189),"BLANK",B189),B190),B191)</f>
        <v>Kieran Cox</v>
      </c>
      <c r="C192" s="56" t="str">
        <f aca="false">IF(ISERROR(C191),IF(ISERROR(C190),IF(ISERROR(C189),"BLANK",C189),C190),C191)</f>
        <v>Em Lim</v>
      </c>
      <c r="D192" s="56" t="str">
        <f aca="false">IF(ISERROR(D191),IF(ISERROR(D190),IF(ISERROR(D189),"BLANK",D189),D190),D191)</f>
        <v>KCCA20</v>
      </c>
      <c r="E192" s="55" t="str">
        <f aca="false">IF(ISERROR(VLOOKUP($D192,SITES!$A:$E,2,FALSE())),"",VLOOKUP($D192,SITES!$A:$E,2,FALSE()))</f>
        <v>Nanat Bay</v>
      </c>
      <c r="F192" s="57" t="n">
        <f aca="false">IF(ISERROR(VLOOKUP($D192,SITES!$A:$E,3,FALSE())),"",VLOOKUP($D192,SITES!$A:$E,3,FALSE()))</f>
        <v>48.880543</v>
      </c>
      <c r="G192" s="58" t="n">
        <f aca="false">IF(ISERROR(VLOOKUP($D192,SITES!$A:$E,4,FALSE())),"",VLOOKUP($D192,SITES!$A:$E,4,FALSE()))</f>
        <v>-125.076486</v>
      </c>
      <c r="H192" s="62" t="str">
        <f aca="false">IF(ISERROR(H191),IF(ISERROR(H190),IF(ISERROR(H189),"BLANK",H189),H190),H191)</f>
        <v>30/05/2023</v>
      </c>
      <c r="I192" s="56" t="n">
        <f aca="false">IF(ISERROR(I191),IF(ISERROR(I190),IF(ISERROR(I189),"BLANK",I189),I190),I191)</f>
        <v>2.5</v>
      </c>
      <c r="J192" s="56" t="n">
        <f aca="false">IF(ISERROR(J191),IF(ISERROR(J190),IF(ISERROR(J189),"BLANK",J189),J190),J191)</f>
        <v>260</v>
      </c>
      <c r="K192" s="59" t="n">
        <f aca="false">IF(ISERROR(K191),IF(ISERROR(K190),IF(ISERROR(K189),"BLANK",K189),K190),K191)</f>
        <v>0.390972222222222</v>
      </c>
      <c r="L192" s="56" t="str">
        <f aca="false">IF(ISERROR(L191),IF(ISERROR(L190),IF(ISERROR(L189),"BLANK",L189),L190),L191)</f>
        <v>EGL</v>
      </c>
      <c r="M192" s="56" t="n">
        <f aca="false">IF(ISERROR(M191),IF(ISERROR(M190),IF(ISERROR(M189),"BLANK",M189),M190),M191)</f>
        <v>5.5</v>
      </c>
      <c r="N192" s="56" t="n">
        <f aca="false">IF(ISERROR(N191),IF(ISERROR(N190),IF(ISERROR(N189),"BLANK",N189),N190),N191)</f>
        <v>2</v>
      </c>
      <c r="O192" s="56" t="n">
        <f aca="false">IF(ISERROR(O191),IF(ISERROR(O190),IF(ISERROR(O189),"BLANK",O189),O190),O191)</f>
        <v>2</v>
      </c>
      <c r="P192" s="56" t="s">
        <v>159</v>
      </c>
      <c r="Q192" s="55" t="str">
        <f aca="false">IF($N192=1,IF(ISERROR(VLOOKUP($P192,M1!$A:$C,Q$2,FALSE())),"NOT PRESENT",VLOOKUP($P192,M1!$A:$C,Q$2,FALSE())),IF($N192=2,IF(ISERROR(VLOOKUP(DATA!$P192,M2!$A:$C,Q$2,FALSE())),"NOT PRESENT",VLOOKUP(DATA!$P192,M2!$A:$C,Q$2,FALSE())),IF($N192=0,IF(ISERROR(VLOOKUP($P192,M1!$A:$C,Q$2,FALSE())),IF(ISERROR(VLOOKUP(DATA!$P192,M2!$A:$C,Q$2,FALSE())),"NOT PRESENT",VLOOKUP(DATA!$P192,M2!$A:$C,Q$2,FALSE())),VLOOKUP($P192,M1!$A:$C,Q$2,FALSE())),"SPECIFY METHOD")))</f>
        <v>Patiria miniata</v>
      </c>
      <c r="R192" s="55" t="str">
        <f aca="false">IF($N192=1,IF(ISERROR(VLOOKUP($P192,M1!$A:$C,R$2,FALSE())),"NOT PRESENT",VLOOKUP($P192,M1!$A:$C,R$2,FALSE())),IF($N192=2,IF(ISERROR(VLOOKUP(DATA!$P192,M2!$A:$C,R$2,FALSE())),"NOT PRESENT",VLOOKUP(DATA!$P192,M2!$A:$C,R$2,FALSE())),IF($N192=0,IF(ISERROR(VLOOKUP($P192,M1!$A:$C,R$2,FALSE())),IF(ISERROR(VLOOKUP(DATA!$P192,M2!$A:$C,R$2,FALSE())),"NOT PRESENT",VLOOKUP(DATA!$P192,M2!$A:$C,R$2,FALSE())),VLOOKUP($P192,M1!$A:$C,R$2,FALSE())),"SPECIFY METHOD")))</f>
        <v>Bat star</v>
      </c>
      <c r="S192" s="60" t="n">
        <f aca="false">SUM(T192:AV192)</f>
        <v>6</v>
      </c>
      <c r="T192" s="56" t="n">
        <v>6</v>
      </c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</row>
    <row r="193" s="61" customFormat="true" ht="12.75" hidden="false" customHeight="true" outlineLevel="0" collapsed="false">
      <c r="A193" s="55" t="n">
        <f aca="false">MAX($A$1:$A192)+1</f>
        <v>191</v>
      </c>
      <c r="B193" s="56" t="str">
        <f aca="false">IF(ISERROR(B192),IF(ISERROR(B191),IF(ISERROR(B190),"BLANK",B190),B191),B192)</f>
        <v>Kieran Cox</v>
      </c>
      <c r="C193" s="56" t="str">
        <f aca="false">IF(ISERROR(C192),IF(ISERROR(C191),IF(ISERROR(C190),"BLANK",C190),C191),C192)</f>
        <v>Em Lim</v>
      </c>
      <c r="D193" s="56" t="str">
        <f aca="false">IF(ISERROR(D192),IF(ISERROR(D191),IF(ISERROR(D190),"BLANK",D190),D191),D192)</f>
        <v>KCCA20</v>
      </c>
      <c r="E193" s="55" t="str">
        <f aca="false">IF(ISERROR(VLOOKUP($D193,SITES!$A:$E,2,FALSE())),"",VLOOKUP($D193,SITES!$A:$E,2,FALSE()))</f>
        <v>Nanat Bay</v>
      </c>
      <c r="F193" s="57" t="n">
        <f aca="false">IF(ISERROR(VLOOKUP($D193,SITES!$A:$E,3,FALSE())),"",VLOOKUP($D193,SITES!$A:$E,3,FALSE()))</f>
        <v>48.880543</v>
      </c>
      <c r="G193" s="58" t="n">
        <f aca="false">IF(ISERROR(VLOOKUP($D193,SITES!$A:$E,4,FALSE())),"",VLOOKUP($D193,SITES!$A:$E,4,FALSE()))</f>
        <v>-125.076486</v>
      </c>
      <c r="H193" s="62" t="str">
        <f aca="false">IF(ISERROR(H192),IF(ISERROR(H191),IF(ISERROR(H190),"BLANK",H190),H191),H192)</f>
        <v>30/05/2023</v>
      </c>
      <c r="I193" s="56" t="n">
        <f aca="false">IF(ISERROR(I192),IF(ISERROR(I191),IF(ISERROR(I190),"BLANK",I190),I191),I192)</f>
        <v>2.5</v>
      </c>
      <c r="J193" s="56" t="n">
        <f aca="false">IF(ISERROR(J192),IF(ISERROR(J191),IF(ISERROR(J190),"BLANK",J190),J191),J192)</f>
        <v>260</v>
      </c>
      <c r="K193" s="59" t="n">
        <f aca="false">IF(ISERROR(K192),IF(ISERROR(K191),IF(ISERROR(K190),"BLANK",K190),K191),K192)</f>
        <v>0.390972222222222</v>
      </c>
      <c r="L193" s="56" t="str">
        <f aca="false">IF(ISERROR(L192),IF(ISERROR(L191),IF(ISERROR(L190),"BLANK",L190),L191),L192)</f>
        <v>EGL</v>
      </c>
      <c r="M193" s="56" t="n">
        <f aca="false">IF(ISERROR(M192),IF(ISERROR(M191),IF(ISERROR(M190),"BLANK",M190),M191),M192)</f>
        <v>5.5</v>
      </c>
      <c r="N193" s="56" t="n">
        <f aca="false">IF(ISERROR(N192),IF(ISERROR(N191),IF(ISERROR(N190),"BLANK",N190),N191),N192)</f>
        <v>2</v>
      </c>
      <c r="O193" s="56" t="n">
        <f aca="false">IF(ISERROR(O192),IF(ISERROR(O191),IF(ISERROR(O190),"BLANK",O190),O191),O192)</f>
        <v>2</v>
      </c>
      <c r="P193" s="56" t="s">
        <v>156</v>
      </c>
      <c r="Q193" s="55" t="str">
        <f aca="false">IF($N193=1,IF(ISERROR(VLOOKUP($P193,M1!$A:$C,Q$2,FALSE())),"NOT PRESENT",VLOOKUP($P193,M1!$A:$C,Q$2,FALSE())),IF($N193=2,IF(ISERROR(VLOOKUP(DATA!$P193,M2!$A:$C,Q$2,FALSE())),"NOT PRESENT",VLOOKUP(DATA!$P193,M2!$A:$C,Q$2,FALSE())),IF($N193=0,IF(ISERROR(VLOOKUP($P193,M1!$A:$C,Q$2,FALSE())),IF(ISERROR(VLOOKUP(DATA!$P193,M2!$A:$C,Q$2,FALSE())),"NOT PRESENT",VLOOKUP(DATA!$P193,M2!$A:$C,Q$2,FALSE())),VLOOKUP($P193,M1!$A:$C,Q$2,FALSE())),"SPECIFY METHOD")))</f>
        <v>Pugettia producta</v>
      </c>
      <c r="R193" s="55" t="str">
        <f aca="false">IF($N193=1,IF(ISERROR(VLOOKUP($P193,M1!$A:$C,R$2,FALSE())),"NOT PRESENT",VLOOKUP($P193,M1!$A:$C,R$2,FALSE())),IF($N193=2,IF(ISERROR(VLOOKUP(DATA!$P193,M2!$A:$C,R$2,FALSE())),"NOT PRESENT",VLOOKUP(DATA!$P193,M2!$A:$C,R$2,FALSE())),IF($N193=0,IF(ISERROR(VLOOKUP($P193,M1!$A:$C,R$2,FALSE())),IF(ISERROR(VLOOKUP(DATA!$P193,M2!$A:$C,R$2,FALSE())),"NOT PRESENT",VLOOKUP(DATA!$P193,M2!$A:$C,R$2,FALSE())),VLOOKUP($P193,M1!$A:$C,R$2,FALSE())),"SPECIFY METHOD")))</f>
        <v>Northern kelp crab</v>
      </c>
      <c r="S193" s="60" t="n">
        <f aca="false">SUM(T193:AV193)</f>
        <v>7</v>
      </c>
      <c r="T193" s="56" t="n">
        <v>7</v>
      </c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</row>
    <row r="194" s="61" customFormat="true" ht="12.75" hidden="false" customHeight="true" outlineLevel="0" collapsed="false">
      <c r="A194" s="55" t="n">
        <f aca="false">MAX($A$1:$A193)+1</f>
        <v>192</v>
      </c>
      <c r="B194" s="56" t="str">
        <f aca="false">IF(ISERROR(B193),IF(ISERROR(B192),IF(ISERROR(B191),"BLANK",B191),B192),B193)</f>
        <v>Kieran Cox</v>
      </c>
      <c r="C194" s="56" t="str">
        <f aca="false">IF(ISERROR(C193),IF(ISERROR(C192),IF(ISERROR(C191),"BLANK",C191),C192),C193)</f>
        <v>Em Lim</v>
      </c>
      <c r="D194" s="56" t="str">
        <f aca="false">IF(ISERROR(D193),IF(ISERROR(D192),IF(ISERROR(D191),"BLANK",D191),D192),D193)</f>
        <v>KCCA20</v>
      </c>
      <c r="E194" s="55" t="str">
        <f aca="false">IF(ISERROR(VLOOKUP($D194,SITES!$A:$E,2,FALSE())),"",VLOOKUP($D194,SITES!$A:$E,2,FALSE()))</f>
        <v>Nanat Bay</v>
      </c>
      <c r="F194" s="57" t="n">
        <f aca="false">IF(ISERROR(VLOOKUP($D194,SITES!$A:$E,3,FALSE())),"",VLOOKUP($D194,SITES!$A:$E,3,FALSE()))</f>
        <v>48.880543</v>
      </c>
      <c r="G194" s="58" t="n">
        <f aca="false">IF(ISERROR(VLOOKUP($D194,SITES!$A:$E,4,FALSE())),"",VLOOKUP($D194,SITES!$A:$E,4,FALSE()))</f>
        <v>-125.076486</v>
      </c>
      <c r="H194" s="62" t="str">
        <f aca="false">IF(ISERROR(H193),IF(ISERROR(H192),IF(ISERROR(H191),"BLANK",H191),H192),H193)</f>
        <v>30/05/2023</v>
      </c>
      <c r="I194" s="56" t="n">
        <f aca="false">IF(ISERROR(I193),IF(ISERROR(I192),IF(ISERROR(I191),"BLANK",I191),I192),I193)</f>
        <v>2.5</v>
      </c>
      <c r="J194" s="56" t="n">
        <f aca="false">IF(ISERROR(J193),IF(ISERROR(J192),IF(ISERROR(J191),"BLANK",J191),J192),J193)</f>
        <v>260</v>
      </c>
      <c r="K194" s="59" t="n">
        <f aca="false">IF(ISERROR(K193),IF(ISERROR(K192),IF(ISERROR(K191),"BLANK",K191),K192),K193)</f>
        <v>0.390972222222222</v>
      </c>
      <c r="L194" s="56" t="str">
        <f aca="false">IF(ISERROR(L193),IF(ISERROR(L192),IF(ISERROR(L191),"BLANK",L191),L192),L193)</f>
        <v>EGL</v>
      </c>
      <c r="M194" s="56" t="n">
        <f aca="false">IF(ISERROR(M193),IF(ISERROR(M192),IF(ISERROR(M191),"BLANK",M191),M192),M193)</f>
        <v>5.5</v>
      </c>
      <c r="N194" s="56" t="n">
        <f aca="false">IF(ISERROR(N193),IF(ISERROR(N192),IF(ISERROR(N191),"BLANK",N191),N192),N193)</f>
        <v>2</v>
      </c>
      <c r="O194" s="56" t="n">
        <f aca="false">IF(ISERROR(O193),IF(ISERROR(O192),IF(ISERROR(O191),"BLANK",O191),O192),O193)</f>
        <v>2</v>
      </c>
      <c r="P194" s="56" t="s">
        <v>172</v>
      </c>
      <c r="Q194" s="55" t="str">
        <f aca="false">IF($N194=1,IF(ISERROR(VLOOKUP($P194,M1!$A:$C,Q$2,FALSE())),"NOT PRESENT",VLOOKUP($P194,M1!$A:$C,Q$2,FALSE())),IF($N194=2,IF(ISERROR(VLOOKUP(DATA!$P194,M2!$A:$C,Q$2,FALSE())),"NOT PRESENT",VLOOKUP(DATA!$P194,M2!$A:$C,Q$2,FALSE())),IF($N194=0,IF(ISERROR(VLOOKUP($P194,M1!$A:$C,Q$2,FALSE())),IF(ISERROR(VLOOKUP(DATA!$P194,M2!$A:$C,Q$2,FALSE())),"NOT PRESENT",VLOOKUP(DATA!$P194,M2!$A:$C,Q$2,FALSE())),VLOOKUP($P194,M1!$A:$C,Q$2,FALSE())),"SPECIFY METHOD")))</f>
        <v>Ceratostoma foliatum</v>
      </c>
      <c r="R194" s="55" t="str">
        <f aca="false">IF($N194=1,IF(ISERROR(VLOOKUP($P194,M1!$A:$C,R$2,FALSE())),"NOT PRESENT",VLOOKUP($P194,M1!$A:$C,R$2,FALSE())),IF($N194=2,IF(ISERROR(VLOOKUP(DATA!$P194,M2!$A:$C,R$2,FALSE())),"NOT PRESENT",VLOOKUP(DATA!$P194,M2!$A:$C,R$2,FALSE())),IF($N194=0,IF(ISERROR(VLOOKUP($P194,M1!$A:$C,R$2,FALSE())),IF(ISERROR(VLOOKUP(DATA!$P194,M2!$A:$C,R$2,FALSE())),"NOT PRESENT",VLOOKUP(DATA!$P194,M2!$A:$C,R$2,FALSE())),VLOOKUP($P194,M1!$A:$C,R$2,FALSE())),"SPECIFY METHOD")))</f>
        <v>Leafy hornmouth</v>
      </c>
      <c r="S194" s="60" t="n">
        <f aca="false">SUM(T194:AV194)</f>
        <v>3</v>
      </c>
      <c r="T194" s="56" t="n">
        <v>3</v>
      </c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</row>
    <row r="195" s="61" customFormat="true" ht="12.75" hidden="false" customHeight="true" outlineLevel="0" collapsed="false">
      <c r="A195" s="55" t="n">
        <f aca="false">MAX($A$1:$A194)+1</f>
        <v>193</v>
      </c>
      <c r="B195" s="56" t="str">
        <f aca="false">IF(ISERROR(B194),IF(ISERROR(B193),IF(ISERROR(B192),"BLANK",B192),B193),B194)</f>
        <v>Kieran Cox</v>
      </c>
      <c r="C195" s="56" t="str">
        <f aca="false">IF(ISERROR(C194),IF(ISERROR(C193),IF(ISERROR(C192),"BLANK",C192),C193),C194)</f>
        <v>Em Lim</v>
      </c>
      <c r="D195" s="56" t="str">
        <f aca="false">IF(ISERROR(D194),IF(ISERROR(D193),IF(ISERROR(D192),"BLANK",D192),D193),D194)</f>
        <v>KCCA20</v>
      </c>
      <c r="E195" s="55" t="str">
        <f aca="false">IF(ISERROR(VLOOKUP($D195,SITES!$A:$E,2,FALSE())),"",VLOOKUP($D195,SITES!$A:$E,2,FALSE()))</f>
        <v>Nanat Bay</v>
      </c>
      <c r="F195" s="57" t="n">
        <f aca="false">IF(ISERROR(VLOOKUP($D195,SITES!$A:$E,3,FALSE())),"",VLOOKUP($D195,SITES!$A:$E,3,FALSE()))</f>
        <v>48.880543</v>
      </c>
      <c r="G195" s="58" t="n">
        <f aca="false">IF(ISERROR(VLOOKUP($D195,SITES!$A:$E,4,FALSE())),"",VLOOKUP($D195,SITES!$A:$E,4,FALSE()))</f>
        <v>-125.076486</v>
      </c>
      <c r="H195" s="62" t="str">
        <f aca="false">IF(ISERROR(H194),IF(ISERROR(H193),IF(ISERROR(H192),"BLANK",H192),H193),H194)</f>
        <v>30/05/2023</v>
      </c>
      <c r="I195" s="56" t="n">
        <f aca="false">IF(ISERROR(I194),IF(ISERROR(I193),IF(ISERROR(I192),"BLANK",I192),I193),I194)</f>
        <v>2.5</v>
      </c>
      <c r="J195" s="56" t="n">
        <f aca="false">IF(ISERROR(J194),IF(ISERROR(J193),IF(ISERROR(J192),"BLANK",J192),J193),J194)</f>
        <v>260</v>
      </c>
      <c r="K195" s="59" t="n">
        <f aca="false">IF(ISERROR(K194),IF(ISERROR(K193),IF(ISERROR(K192),"BLANK",K192),K193),K194)</f>
        <v>0.390972222222222</v>
      </c>
      <c r="L195" s="56" t="str">
        <f aca="false">IF(ISERROR(L194),IF(ISERROR(L193),IF(ISERROR(L192),"BLANK",L192),L193),L194)</f>
        <v>EGL</v>
      </c>
      <c r="M195" s="56" t="n">
        <f aca="false">IF(ISERROR(M194),IF(ISERROR(M193),IF(ISERROR(M192),"BLANK",M192),M193),M194)</f>
        <v>5.5</v>
      </c>
      <c r="N195" s="56" t="n">
        <f aca="false">IF(ISERROR(N194),IF(ISERROR(N193),IF(ISERROR(N192),"BLANK",N192),N193),N194)</f>
        <v>2</v>
      </c>
      <c r="O195" s="56" t="n">
        <f aca="false">IF(ISERROR(O194),IF(ISERROR(O193),IF(ISERROR(O192),"BLANK",O192),O193),O194)</f>
        <v>2</v>
      </c>
      <c r="P195" s="56" t="s">
        <v>142</v>
      </c>
      <c r="Q195" s="55" t="str">
        <f aca="false">IF($N195=1,IF(ISERROR(VLOOKUP($P195,M1!$A:$C,Q$2,FALSE())),"NOT PRESENT",VLOOKUP($P195,M1!$A:$C,Q$2,FALSE())),IF($N195=2,IF(ISERROR(VLOOKUP(DATA!$P195,M2!$A:$C,Q$2,FALSE())),"NOT PRESENT",VLOOKUP(DATA!$P195,M2!$A:$C,Q$2,FALSE())),IF($N195=0,IF(ISERROR(VLOOKUP($P195,M1!$A:$C,Q$2,FALSE())),IF(ISERROR(VLOOKUP(DATA!$P195,M2!$A:$C,Q$2,FALSE())),"NOT PRESENT",VLOOKUP(DATA!$P195,M2!$A:$C,Q$2,FALSE())),VLOOKUP($P195,M1!$A:$C,Q$2,FALSE())),"SPECIFY METHOD")))</f>
        <v>Dermasterias imbricata</v>
      </c>
      <c r="R195" s="55" t="str">
        <f aca="false">IF($N195=1,IF(ISERROR(VLOOKUP($P195,M1!$A:$C,R$2,FALSE())),"NOT PRESENT",VLOOKUP($P195,M1!$A:$C,R$2,FALSE())),IF($N195=2,IF(ISERROR(VLOOKUP(DATA!$P195,M2!$A:$C,R$2,FALSE())),"NOT PRESENT",VLOOKUP(DATA!$P195,M2!$A:$C,R$2,FALSE())),IF($N195=0,IF(ISERROR(VLOOKUP($P195,M1!$A:$C,R$2,FALSE())),IF(ISERROR(VLOOKUP(DATA!$P195,M2!$A:$C,R$2,FALSE())),"NOT PRESENT",VLOOKUP(DATA!$P195,M2!$A:$C,R$2,FALSE())),VLOOKUP($P195,M1!$A:$C,R$2,FALSE())),"SPECIFY METHOD")))</f>
        <v>Leather star</v>
      </c>
      <c r="S195" s="60" t="n">
        <f aca="false">SUM(T195:AV195)</f>
        <v>4</v>
      </c>
      <c r="T195" s="56" t="n">
        <v>4</v>
      </c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</row>
    <row r="196" s="61" customFormat="true" ht="12.75" hidden="false" customHeight="true" outlineLevel="0" collapsed="false">
      <c r="A196" s="55" t="n">
        <f aca="false">MAX($A$1:$A195)+1</f>
        <v>194</v>
      </c>
      <c r="B196" s="56" t="str">
        <f aca="false">IF(ISERROR(B195),IF(ISERROR(B194),IF(ISERROR(B193),"BLANK",B193),B194),B195)</f>
        <v>Kieran Cox</v>
      </c>
      <c r="C196" s="56" t="str">
        <f aca="false">IF(ISERROR(C195),IF(ISERROR(C194),IF(ISERROR(C193),"BLANK",C193),C194),C195)</f>
        <v>Em Lim</v>
      </c>
      <c r="D196" s="56" t="str">
        <f aca="false">IF(ISERROR(D195),IF(ISERROR(D194),IF(ISERROR(D193),"BLANK",D193),D194),D195)</f>
        <v>KCCA20</v>
      </c>
      <c r="E196" s="55" t="str">
        <f aca="false">IF(ISERROR(VLOOKUP($D196,SITES!$A:$E,2,FALSE())),"",VLOOKUP($D196,SITES!$A:$E,2,FALSE()))</f>
        <v>Nanat Bay</v>
      </c>
      <c r="F196" s="57" t="n">
        <f aca="false">IF(ISERROR(VLOOKUP($D196,SITES!$A:$E,3,FALSE())),"",VLOOKUP($D196,SITES!$A:$E,3,FALSE()))</f>
        <v>48.880543</v>
      </c>
      <c r="G196" s="58" t="n">
        <f aca="false">IF(ISERROR(VLOOKUP($D196,SITES!$A:$E,4,FALSE())),"",VLOOKUP($D196,SITES!$A:$E,4,FALSE()))</f>
        <v>-125.076486</v>
      </c>
      <c r="H196" s="62" t="str">
        <f aca="false">IF(ISERROR(H195),IF(ISERROR(H194),IF(ISERROR(H193),"BLANK",H193),H194),H195)</f>
        <v>30/05/2023</v>
      </c>
      <c r="I196" s="56" t="n">
        <f aca="false">IF(ISERROR(I195),IF(ISERROR(I194),IF(ISERROR(I193),"BLANK",I193),I194),I195)</f>
        <v>2.5</v>
      </c>
      <c r="J196" s="56" t="n">
        <f aca="false">IF(ISERROR(J195),IF(ISERROR(J194),IF(ISERROR(J193),"BLANK",J193),J194),J195)</f>
        <v>260</v>
      </c>
      <c r="K196" s="59" t="n">
        <f aca="false">IF(ISERROR(K195),IF(ISERROR(K194),IF(ISERROR(K193),"BLANK",K193),K194),K195)</f>
        <v>0.390972222222222</v>
      </c>
      <c r="L196" s="56" t="str">
        <f aca="false">IF(ISERROR(L195),IF(ISERROR(L194),IF(ISERROR(L193),"BLANK",L193),L194),L195)</f>
        <v>EGL</v>
      </c>
      <c r="M196" s="56" t="n">
        <f aca="false">IF(ISERROR(M195),IF(ISERROR(M194),IF(ISERROR(M193),"BLANK",M193),M194),M195)</f>
        <v>5.5</v>
      </c>
      <c r="N196" s="56" t="n">
        <f aca="false">IF(ISERROR(N195),IF(ISERROR(N194),IF(ISERROR(N193),"BLANK",N193),N194),N195)</f>
        <v>2</v>
      </c>
      <c r="O196" s="56" t="n">
        <f aca="false">IF(ISERROR(O195),IF(ISERROR(O194),IF(ISERROR(O193),"BLANK",O193),O194),O195)</f>
        <v>2</v>
      </c>
      <c r="P196" s="56" t="s">
        <v>166</v>
      </c>
      <c r="Q196" s="55" t="str">
        <f aca="false">IF($N196=1,IF(ISERROR(VLOOKUP($P196,M1!$A:$C,Q$2,FALSE())),"NOT PRESENT",VLOOKUP($P196,M1!$A:$C,Q$2,FALSE())),IF($N196=2,IF(ISERROR(VLOOKUP(DATA!$P196,M2!$A:$C,Q$2,FALSE())),"NOT PRESENT",VLOOKUP(DATA!$P196,M2!$A:$C,Q$2,FALSE())),IF($N196=0,IF(ISERROR(VLOOKUP($P196,M1!$A:$C,Q$2,FALSE())),IF(ISERROR(VLOOKUP(DATA!$P196,M2!$A:$C,Q$2,FALSE())),"NOT PRESENT",VLOOKUP(DATA!$P196,M2!$A:$C,Q$2,FALSE())),VLOOKUP($P196,M1!$A:$C,Q$2,FALSE())),"SPECIFY METHOD")))</f>
        <v>Oxylebius pictus</v>
      </c>
      <c r="R196" s="55" t="str">
        <f aca="false">IF($N196=1,IF(ISERROR(VLOOKUP($P196,M1!$A:$C,R$2,FALSE())),"NOT PRESENT",VLOOKUP($P196,M1!$A:$C,R$2,FALSE())),IF($N196=2,IF(ISERROR(VLOOKUP(DATA!$P196,M2!$A:$C,R$2,FALSE())),"NOT PRESENT",VLOOKUP(DATA!$P196,M2!$A:$C,R$2,FALSE())),IF($N196=0,IF(ISERROR(VLOOKUP($P196,M1!$A:$C,R$2,FALSE())),IF(ISERROR(VLOOKUP(DATA!$P196,M2!$A:$C,R$2,FALSE())),"NOT PRESENT",VLOOKUP(DATA!$P196,M2!$A:$C,R$2,FALSE())),VLOOKUP($P196,M1!$A:$C,R$2,FALSE())),"SPECIFY METHOD")))</f>
        <v>Painted greenling</v>
      </c>
      <c r="S196" s="60" t="n">
        <f aca="false">SUM(T196:AV196)</f>
        <v>1</v>
      </c>
      <c r="T196" s="56" t="n">
        <v>0</v>
      </c>
      <c r="U196" s="56"/>
      <c r="V196" s="56"/>
      <c r="W196" s="56" t="n">
        <v>1</v>
      </c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</row>
    <row r="197" s="61" customFormat="true" ht="12.75" hidden="false" customHeight="true" outlineLevel="0" collapsed="false">
      <c r="A197" s="55" t="n">
        <f aca="false">MAX($A$1:$A196)+1</f>
        <v>195</v>
      </c>
      <c r="B197" s="56" t="str">
        <f aca="false">IF(ISERROR(B196),IF(ISERROR(B195),IF(ISERROR(B194),"BLANK",B194),B195),B196)</f>
        <v>Kieran Cox</v>
      </c>
      <c r="C197" s="56" t="str">
        <f aca="false">IF(ISERROR(C196),IF(ISERROR(C195),IF(ISERROR(C194),"BLANK",C194),C195),C196)</f>
        <v>Em Lim</v>
      </c>
      <c r="D197" s="56" t="str">
        <f aca="false">IF(ISERROR(D196),IF(ISERROR(D195),IF(ISERROR(D194),"BLANK",D194),D195),D196)</f>
        <v>KCCA20</v>
      </c>
      <c r="E197" s="55" t="str">
        <f aca="false">IF(ISERROR(VLOOKUP($D197,SITES!$A:$E,2,FALSE())),"",VLOOKUP($D197,SITES!$A:$E,2,FALSE()))</f>
        <v>Nanat Bay</v>
      </c>
      <c r="F197" s="57" t="n">
        <f aca="false">IF(ISERROR(VLOOKUP($D197,SITES!$A:$E,3,FALSE())),"",VLOOKUP($D197,SITES!$A:$E,3,FALSE()))</f>
        <v>48.880543</v>
      </c>
      <c r="G197" s="58" t="n">
        <f aca="false">IF(ISERROR(VLOOKUP($D197,SITES!$A:$E,4,FALSE())),"",VLOOKUP($D197,SITES!$A:$E,4,FALSE()))</f>
        <v>-125.076486</v>
      </c>
      <c r="H197" s="62" t="str">
        <f aca="false">IF(ISERROR(H196),IF(ISERROR(H195),IF(ISERROR(H194),"BLANK",H194),H195),H196)</f>
        <v>30/05/2023</v>
      </c>
      <c r="I197" s="56" t="n">
        <f aca="false">IF(ISERROR(I196),IF(ISERROR(I195),IF(ISERROR(I194),"BLANK",I194),I195),I196)</f>
        <v>2.5</v>
      </c>
      <c r="J197" s="56" t="n">
        <f aca="false">IF(ISERROR(J196),IF(ISERROR(J195),IF(ISERROR(J194),"BLANK",J194),J195),J196)</f>
        <v>260</v>
      </c>
      <c r="K197" s="59" t="n">
        <f aca="false">IF(ISERROR(K196),IF(ISERROR(K195),IF(ISERROR(K194),"BLANK",K194),K195),K196)</f>
        <v>0.390972222222222</v>
      </c>
      <c r="L197" s="56" t="str">
        <f aca="false">IF(ISERROR(L196),IF(ISERROR(L195),IF(ISERROR(L194),"BLANK",L194),L195),L196)</f>
        <v>EGL</v>
      </c>
      <c r="M197" s="56" t="n">
        <f aca="false">IF(ISERROR(M196),IF(ISERROR(M195),IF(ISERROR(M194),"BLANK",M194),M195),M196)</f>
        <v>5.5</v>
      </c>
      <c r="N197" s="56" t="n">
        <f aca="false">IF(ISERROR(N196),IF(ISERROR(N195),IF(ISERROR(N194),"BLANK",N194),N195),N196)</f>
        <v>2</v>
      </c>
      <c r="O197" s="56" t="n">
        <f aca="false">IF(ISERROR(O196),IF(ISERROR(O195),IF(ISERROR(O194),"BLANK",O194),O195),O196)</f>
        <v>2</v>
      </c>
      <c r="P197" s="56" t="s">
        <v>148</v>
      </c>
      <c r="Q197" s="55" t="str">
        <f aca="false">IF($N197=1,IF(ISERROR(VLOOKUP($P197,M1!$A:$C,Q$2,FALSE())),"NOT PRESENT",VLOOKUP($P197,M1!$A:$C,Q$2,FALSE())),IF($N197=2,IF(ISERROR(VLOOKUP(DATA!$P197,M2!$A:$C,Q$2,FALSE())),"NOT PRESENT",VLOOKUP(DATA!$P197,M2!$A:$C,Q$2,FALSE())),IF($N197=0,IF(ISERROR(VLOOKUP($P197,M1!$A:$C,Q$2,FALSE())),IF(ISERROR(VLOOKUP(DATA!$P197,M2!$A:$C,Q$2,FALSE())),"NOT PRESENT",VLOOKUP(DATA!$P197,M2!$A:$C,Q$2,FALSE())),VLOOKUP($P197,M1!$A:$C,Q$2,FALSE())),"SPECIFY METHOD")))</f>
        <v>Apostichopus californicus</v>
      </c>
      <c r="R197" s="55" t="str">
        <f aca="false">IF($N197=1,IF(ISERROR(VLOOKUP($P197,M1!$A:$C,R$2,FALSE())),"NOT PRESENT",VLOOKUP($P197,M1!$A:$C,R$2,FALSE())),IF($N197=2,IF(ISERROR(VLOOKUP(DATA!$P197,M2!$A:$C,R$2,FALSE())),"NOT PRESENT",VLOOKUP(DATA!$P197,M2!$A:$C,R$2,FALSE())),IF($N197=0,IF(ISERROR(VLOOKUP($P197,M1!$A:$C,R$2,FALSE())),IF(ISERROR(VLOOKUP(DATA!$P197,M2!$A:$C,R$2,FALSE())),"NOT PRESENT",VLOOKUP(DATA!$P197,M2!$A:$C,R$2,FALSE())),VLOOKUP($P197,M1!$A:$C,R$2,FALSE())),"SPECIFY METHOD")))</f>
        <v>California sea cucumber</v>
      </c>
      <c r="S197" s="60" t="n">
        <f aca="false">SUM(T197:AV197)</f>
        <v>1</v>
      </c>
      <c r="T197" s="56" t="n">
        <v>1</v>
      </c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</row>
    <row r="198" s="61" customFormat="true" ht="12.75" hidden="false" customHeight="true" outlineLevel="0" collapsed="false">
      <c r="A198" s="55" t="n">
        <f aca="false">MAX($A$1:$A197)+1</f>
        <v>196</v>
      </c>
      <c r="B198" s="56" t="str">
        <f aca="false">IF(ISERROR(B197),IF(ISERROR(B196),IF(ISERROR(B195),"BLANK",B195),B196),B197)</f>
        <v>Kieran Cox</v>
      </c>
      <c r="C198" s="56" t="str">
        <f aca="false">IF(ISERROR(C197),IF(ISERROR(C196),IF(ISERROR(C195),"BLANK",C195),C196),C197)</f>
        <v>Em Lim</v>
      </c>
      <c r="D198" s="56" t="str">
        <f aca="false">IF(ISERROR(D197),IF(ISERROR(D196),IF(ISERROR(D195),"BLANK",D195),D196),D197)</f>
        <v>KCCA20</v>
      </c>
      <c r="E198" s="55" t="str">
        <f aca="false">IF(ISERROR(VLOOKUP($D198,SITES!$A:$E,2,FALSE())),"",VLOOKUP($D198,SITES!$A:$E,2,FALSE()))</f>
        <v>Nanat Bay</v>
      </c>
      <c r="F198" s="57" t="n">
        <f aca="false">IF(ISERROR(VLOOKUP($D198,SITES!$A:$E,3,FALSE())),"",VLOOKUP($D198,SITES!$A:$E,3,FALSE()))</f>
        <v>48.880543</v>
      </c>
      <c r="G198" s="58" t="n">
        <f aca="false">IF(ISERROR(VLOOKUP($D198,SITES!$A:$E,4,FALSE())),"",VLOOKUP($D198,SITES!$A:$E,4,FALSE()))</f>
        <v>-125.076486</v>
      </c>
      <c r="H198" s="62" t="str">
        <f aca="false">IF(ISERROR(H197),IF(ISERROR(H196),IF(ISERROR(H195),"BLANK",H195),H196),H197)</f>
        <v>30/05/2023</v>
      </c>
      <c r="I198" s="56" t="n">
        <f aca="false">IF(ISERROR(I197),IF(ISERROR(I196),IF(ISERROR(I195),"BLANK",I195),I196),I197)</f>
        <v>2.5</v>
      </c>
      <c r="J198" s="56" t="n">
        <f aca="false">IF(ISERROR(J197),IF(ISERROR(J196),IF(ISERROR(J195),"BLANK",J195),J196),J197)</f>
        <v>260</v>
      </c>
      <c r="K198" s="59" t="n">
        <f aca="false">IF(ISERROR(K197),IF(ISERROR(K196),IF(ISERROR(K195),"BLANK",K195),K196),K197)</f>
        <v>0.390972222222222</v>
      </c>
      <c r="L198" s="56" t="str">
        <f aca="false">IF(ISERROR(L197),IF(ISERROR(L196),IF(ISERROR(L195),"BLANK",L195),L196),L197)</f>
        <v>EGL</v>
      </c>
      <c r="M198" s="56" t="n">
        <f aca="false">IF(ISERROR(M197),IF(ISERROR(M196),IF(ISERROR(M195),"BLANK",M195),M196),M197)</f>
        <v>5.5</v>
      </c>
      <c r="N198" s="56" t="n">
        <f aca="false">IF(ISERROR(N197),IF(ISERROR(N196),IF(ISERROR(N195),"BLANK",N195),N196),N197)</f>
        <v>2</v>
      </c>
      <c r="O198" s="56" t="n">
        <f aca="false">IF(ISERROR(O197),IF(ISERROR(O196),IF(ISERROR(O195),"BLANK",O195),O196),O197)</f>
        <v>2</v>
      </c>
      <c r="P198" s="56" t="s">
        <v>147</v>
      </c>
      <c r="Q198" s="55" t="str">
        <f aca="false">IF($N198=1,IF(ISERROR(VLOOKUP($P198,M1!$A:$C,Q$2,FALSE())),"NOT PRESENT",VLOOKUP($P198,M1!$A:$C,Q$2,FALSE())),IF($N198=2,IF(ISERROR(VLOOKUP(DATA!$P198,M2!$A:$C,Q$2,FALSE())),"NOT PRESENT",VLOOKUP(DATA!$P198,M2!$A:$C,Q$2,FALSE())),IF($N198=0,IF(ISERROR(VLOOKUP($P198,M1!$A:$C,Q$2,FALSE())),IF(ISERROR(VLOOKUP(DATA!$P198,M2!$A:$C,Q$2,FALSE())),"NOT PRESENT",VLOOKUP(DATA!$P198,M2!$A:$C,Q$2,FALSE())),VLOOKUP($P198,M1!$A:$C,Q$2,FALSE())),"SPECIFY METHOD")))</f>
        <v>Orthasterias koehleri</v>
      </c>
      <c r="R198" s="55" t="str">
        <f aca="false">IF($N198=1,IF(ISERROR(VLOOKUP($P198,M1!$A:$C,R$2,FALSE())),"NOT PRESENT",VLOOKUP($P198,M1!$A:$C,R$2,FALSE())),IF($N198=2,IF(ISERROR(VLOOKUP(DATA!$P198,M2!$A:$C,R$2,FALSE())),"NOT PRESENT",VLOOKUP(DATA!$P198,M2!$A:$C,R$2,FALSE())),IF($N198=0,IF(ISERROR(VLOOKUP($P198,M1!$A:$C,R$2,FALSE())),IF(ISERROR(VLOOKUP(DATA!$P198,M2!$A:$C,R$2,FALSE())),"NOT PRESENT",VLOOKUP(DATA!$P198,M2!$A:$C,R$2,FALSE())),VLOOKUP($P198,M1!$A:$C,R$2,FALSE())),"SPECIFY METHOD")))</f>
        <v>Rainbow star</v>
      </c>
      <c r="S198" s="60" t="n">
        <f aca="false">SUM(T198:AV198)</f>
        <v>1</v>
      </c>
      <c r="T198" s="56" t="n">
        <v>1</v>
      </c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</row>
    <row r="199" s="61" customFormat="true" ht="12.75" hidden="false" customHeight="true" outlineLevel="0" collapsed="false">
      <c r="A199" s="55" t="n">
        <f aca="false">MAX($A$1:$A198)+1</f>
        <v>197</v>
      </c>
      <c r="B199" s="56" t="str">
        <f aca="false">IF(ISERROR(B198),IF(ISERROR(B197),IF(ISERROR(B196),"BLANK",B196),B197),B198)</f>
        <v>Kieran Cox</v>
      </c>
      <c r="C199" s="56" t="str">
        <f aca="false">IF(ISERROR(C198),IF(ISERROR(C197),IF(ISERROR(C196),"BLANK",C196),C197),C198)</f>
        <v>Em Lim</v>
      </c>
      <c r="D199" s="56" t="str">
        <f aca="false">IF(ISERROR(D198),IF(ISERROR(D197),IF(ISERROR(D196),"BLANK",D196),D197),D198)</f>
        <v>KCCA20</v>
      </c>
      <c r="E199" s="55" t="str">
        <f aca="false">IF(ISERROR(VLOOKUP($D199,SITES!$A:$E,2,FALSE())),"",VLOOKUP($D199,SITES!$A:$E,2,FALSE()))</f>
        <v>Nanat Bay</v>
      </c>
      <c r="F199" s="57" t="n">
        <f aca="false">IF(ISERROR(VLOOKUP($D199,SITES!$A:$E,3,FALSE())),"",VLOOKUP($D199,SITES!$A:$E,3,FALSE()))</f>
        <v>48.880543</v>
      </c>
      <c r="G199" s="58" t="n">
        <f aca="false">IF(ISERROR(VLOOKUP($D199,SITES!$A:$E,4,FALSE())),"",VLOOKUP($D199,SITES!$A:$E,4,FALSE()))</f>
        <v>-125.076486</v>
      </c>
      <c r="H199" s="62" t="str">
        <f aca="false">IF(ISERROR(H198),IF(ISERROR(H197),IF(ISERROR(H196),"BLANK",H196),H197),H198)</f>
        <v>30/05/2023</v>
      </c>
      <c r="I199" s="56" t="n">
        <f aca="false">IF(ISERROR(I198),IF(ISERROR(I197),IF(ISERROR(I196),"BLANK",I196),I197),I198)</f>
        <v>2.5</v>
      </c>
      <c r="J199" s="56" t="n">
        <f aca="false">IF(ISERROR(J198),IF(ISERROR(J197),IF(ISERROR(J196),"BLANK",J196),J197),J198)</f>
        <v>260</v>
      </c>
      <c r="K199" s="59" t="n">
        <f aca="false">IF(ISERROR(K198),IF(ISERROR(K197),IF(ISERROR(K196),"BLANK",K196),K197),K198)</f>
        <v>0.390972222222222</v>
      </c>
      <c r="L199" s="56" t="str">
        <f aca="false">IF(ISERROR(L198),IF(ISERROR(L197),IF(ISERROR(L196),"BLANK",L196),L197),L198)</f>
        <v>EGL</v>
      </c>
      <c r="M199" s="56" t="n">
        <f aca="false">IF(ISERROR(M198),IF(ISERROR(M197),IF(ISERROR(M196),"BLANK",M196),M197),M198)</f>
        <v>5.5</v>
      </c>
      <c r="N199" s="56" t="n">
        <v>0</v>
      </c>
      <c r="O199" s="56" t="n">
        <v>2</v>
      </c>
      <c r="P199" s="56" t="s">
        <v>168</v>
      </c>
      <c r="Q199" s="55" t="str">
        <f aca="false">IF($N199=1,IF(ISERROR(VLOOKUP($P199,M1!$A:$C,Q$2,FALSE())),"NOT PRESENT",VLOOKUP($P199,M1!$A:$C,Q$2,FALSE())),IF($N199=2,IF(ISERROR(VLOOKUP(DATA!$P199,M2!$A:$C,Q$2,FALSE())),"NOT PRESENT",VLOOKUP(DATA!$P199,M2!$A:$C,Q$2,FALSE())),IF($N199=0,IF(ISERROR(VLOOKUP($P199,M1!$A:$C,Q$2,FALSE())),IF(ISERROR(VLOOKUP(DATA!$P199,M2!$A:$C,Q$2,FALSE())),"NOT PRESENT",VLOOKUP(DATA!$P199,M2!$A:$C,Q$2,FALSE())),VLOOKUP($P199,M1!$A:$C,Q$2,FALSE())),"SPECIFY METHOD")))</f>
        <v>Debris - Zero</v>
      </c>
      <c r="R199" s="55" t="str">
        <f aca="false">IF($N199=1,IF(ISERROR(VLOOKUP($P199,M1!$A:$C,R$2,FALSE())),"NOT PRESENT",VLOOKUP($P199,M1!$A:$C,R$2,FALSE())),IF($N199=2,IF(ISERROR(VLOOKUP(DATA!$P199,M2!$A:$C,R$2,FALSE())),"NOT PRESENT",VLOOKUP(DATA!$P199,M2!$A:$C,R$2,FALSE())),IF($N199=0,IF(ISERROR(VLOOKUP($P199,M1!$A:$C,R$2,FALSE())),IF(ISERROR(VLOOKUP(DATA!$P199,M2!$A:$C,R$2,FALSE())),"NOT PRESENT",VLOOKUP(DATA!$P199,M2!$A:$C,R$2,FALSE())),VLOOKUP($P199,M1!$A:$C,R$2,FALSE())),"SPECIFY METHOD")))</f>
        <v>No Debris found</v>
      </c>
      <c r="S199" s="60" t="n">
        <f aca="false">SUM(T199:AV199)</f>
        <v>0</v>
      </c>
      <c r="T199" s="56" t="n">
        <v>0</v>
      </c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</row>
    <row r="200" s="61" customFormat="true" ht="12.75" hidden="false" customHeight="true" outlineLevel="0" collapsed="false">
      <c r="A200" s="55" t="n">
        <f aca="false">MAX($A$1:$A199)+1</f>
        <v>198</v>
      </c>
      <c r="B200" s="56" t="s">
        <v>137</v>
      </c>
      <c r="C200" s="56" t="s">
        <v>169</v>
      </c>
      <c r="D200" s="56" t="s">
        <v>19</v>
      </c>
      <c r="E200" s="55" t="str">
        <f aca="false">IF(ISERROR(VLOOKUP($D200,SITES!$A:$E,2,FALSE())),"",VLOOKUP($D200,SITES!$A:$E,2,FALSE()))</f>
        <v>Wizard Islet North</v>
      </c>
      <c r="F200" s="57" t="n">
        <f aca="false">IF(ISERROR(VLOOKUP($D200,SITES!$A:$E,3,FALSE())),"",VLOOKUP($D200,SITES!$A:$E,3,FALSE()))</f>
        <v>48.85916</v>
      </c>
      <c r="G200" s="58" t="n">
        <f aca="false">IF(ISERROR(VLOOKUP($D200,SITES!$A:$E,4,FALSE())),"",VLOOKUP($D200,SITES!$A:$E,4,FALSE()))</f>
        <v>-125.15908</v>
      </c>
      <c r="H200" s="62" t="s">
        <v>6</v>
      </c>
      <c r="I200" s="56" t="n">
        <v>1</v>
      </c>
      <c r="J200" s="56" t="n">
        <v>210</v>
      </c>
      <c r="K200" s="59" t="n">
        <v>0.4375</v>
      </c>
      <c r="L200" s="56" t="s">
        <v>170</v>
      </c>
      <c r="M200" s="56" t="n">
        <v>5.5</v>
      </c>
      <c r="N200" s="56" t="n">
        <v>1</v>
      </c>
      <c r="O200" s="56" t="n">
        <v>2</v>
      </c>
      <c r="P200" s="56" t="s">
        <v>155</v>
      </c>
      <c r="Q200" s="55" t="str">
        <f aca="false">IF($N200=1,IF(ISERROR(VLOOKUP($P200,M1!$A:$C,Q$2,FALSE())),"NOT PRESENT",VLOOKUP($P200,M1!$A:$C,Q$2,FALSE())),IF($N200=2,IF(ISERROR(VLOOKUP(DATA!$P200,M2!$A:$C,Q$2,FALSE())),"NOT PRESENT",VLOOKUP(DATA!$P200,M2!$A:$C,Q$2,FALSE())),IF($N200=0,IF(ISERROR(VLOOKUP($P200,M1!$A:$C,Q$2,FALSE())),IF(ISERROR(VLOOKUP(DATA!$P200,M2!$A:$C,Q$2,FALSE())),"NOT PRESENT",VLOOKUP(DATA!$P200,M2!$A:$C,Q$2,FALSE())),VLOOKUP($P200,M1!$A:$C,Q$2,FALSE())),"SPECIFY METHOD")))</f>
        <v>Hexagrammos decagrammus</v>
      </c>
      <c r="R200" s="55" t="str">
        <f aca="false">IF($N200=1,IF(ISERROR(VLOOKUP($P200,M1!$A:$C,R$2,FALSE())),"NOT PRESENT",VLOOKUP($P200,M1!$A:$C,R$2,FALSE())),IF($N200=2,IF(ISERROR(VLOOKUP(DATA!$P200,M2!$A:$C,R$2,FALSE())),"NOT PRESENT",VLOOKUP(DATA!$P200,M2!$A:$C,R$2,FALSE())),IF($N200=0,IF(ISERROR(VLOOKUP($P200,M1!$A:$C,R$2,FALSE())),IF(ISERROR(VLOOKUP(DATA!$P200,M2!$A:$C,R$2,FALSE())),"NOT PRESENT",VLOOKUP(DATA!$P200,M2!$A:$C,R$2,FALSE())),VLOOKUP($P200,M1!$A:$C,R$2,FALSE())),"SPECIFY METHOD")))</f>
        <v>Kelp greenling</v>
      </c>
      <c r="S200" s="60" t="n">
        <f aca="false">SUM(T200:AV200)</f>
        <v>1</v>
      </c>
      <c r="T200" s="56" t="n">
        <v>0</v>
      </c>
      <c r="U200" s="56"/>
      <c r="V200" s="56"/>
      <c r="W200" s="56"/>
      <c r="X200" s="56"/>
      <c r="Y200" s="56"/>
      <c r="Z200" s="56"/>
      <c r="AA200" s="56"/>
      <c r="AB200" s="56"/>
      <c r="AC200" s="56"/>
      <c r="AD200" s="56" t="n">
        <v>1</v>
      </c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</row>
    <row r="201" s="61" customFormat="true" ht="12.75" hidden="false" customHeight="true" outlineLevel="0" collapsed="false">
      <c r="A201" s="55" t="n">
        <f aca="false">MAX($A$1:$A200)+1</f>
        <v>199</v>
      </c>
      <c r="B201" s="56" t="str">
        <f aca="false">IF(ISERROR(B200),IF(ISERROR(B198),IF(ISERROR(B197),"BLANK",B197),B198),B200)</f>
        <v>Kieran Cox</v>
      </c>
      <c r="C201" s="56" t="str">
        <f aca="false">IF(ISERROR(C200),IF(ISERROR(C198),IF(ISERROR(C197),"BLANK",C197),C198),C200)</f>
        <v>Claire Attridge</v>
      </c>
      <c r="D201" s="56" t="str">
        <f aca="false">IF(ISERROR(D200),IF(ISERROR(D198),IF(ISERROR(D197),"BLANK",D197),D198),D200)</f>
        <v>KCCA19</v>
      </c>
      <c r="E201" s="55" t="str">
        <f aca="false">IF(ISERROR(VLOOKUP($D201,SITES!$A:$E,2,FALSE())),"",VLOOKUP($D201,SITES!$A:$E,2,FALSE()))</f>
        <v>Wizard Islet North</v>
      </c>
      <c r="F201" s="57" t="n">
        <f aca="false">IF(ISERROR(VLOOKUP($D201,SITES!$A:$E,3,FALSE())),"",VLOOKUP($D201,SITES!$A:$E,3,FALSE()))</f>
        <v>48.85916</v>
      </c>
      <c r="G201" s="58" t="n">
        <f aca="false">IF(ISERROR(VLOOKUP($D201,SITES!$A:$E,4,FALSE())),"",VLOOKUP($D201,SITES!$A:$E,4,FALSE()))</f>
        <v>-125.15908</v>
      </c>
      <c r="H201" s="62" t="str">
        <f aca="false">IF(ISERROR(H200),IF(ISERROR(H198),IF(ISERROR(H197),"BLANK",H197),H198),H200)</f>
        <v>08/06/2023</v>
      </c>
      <c r="I201" s="56" t="n">
        <f aca="false">IF(ISERROR(I200),IF(ISERROR(I198),IF(ISERROR(I197),"BLANK",I197),I198),I200)</f>
        <v>1</v>
      </c>
      <c r="J201" s="56" t="n">
        <f aca="false">IF(ISERROR(J200),IF(ISERROR(J198),IF(ISERROR(J197),"BLANK",J197),J198),J200)</f>
        <v>210</v>
      </c>
      <c r="K201" s="59" t="n">
        <f aca="false">IF(ISERROR(K200),IF(ISERROR(K198),IF(ISERROR(K197),"BLANK",K197),K198),K200)</f>
        <v>0.4375</v>
      </c>
      <c r="L201" s="56" t="str">
        <f aca="false">IF(ISERROR(L200),IF(ISERROR(L198),IF(ISERROR(L197),"BLANK",L197),L198),L200)</f>
        <v>KDC</v>
      </c>
      <c r="M201" s="56" t="n">
        <f aca="false">IF(ISERROR(M200),IF(ISERROR(M198),IF(ISERROR(M197),"BLANK",M197),M198),M200)</f>
        <v>5.5</v>
      </c>
      <c r="N201" s="56" t="n">
        <v>2</v>
      </c>
      <c r="O201" s="56" t="n">
        <f aca="false">IF(ISERROR(O200),IF(ISERROR(O198),IF(ISERROR(O197),"BLANK",O197),O198),O200)</f>
        <v>2</v>
      </c>
      <c r="P201" s="56" t="s">
        <v>146</v>
      </c>
      <c r="Q201" s="55" t="str">
        <f aca="false">IF($N201=1,IF(ISERROR(VLOOKUP($P201,M1!$A:$C,Q$2,FALSE())),"NOT PRESENT",VLOOKUP($P201,M1!$A:$C,Q$2,FALSE())),IF($N201=2,IF(ISERROR(VLOOKUP(DATA!$P201,M2!$A:$C,Q$2,FALSE())),"NOT PRESENT",VLOOKUP(DATA!$P201,M2!$A:$C,Q$2,FALSE())),IF($N201=0,IF(ISERROR(VLOOKUP($P201,M1!$A:$C,Q$2,FALSE())),IF(ISERROR(VLOOKUP(DATA!$P201,M2!$A:$C,Q$2,FALSE())),"NOT PRESENT",VLOOKUP(DATA!$P201,M2!$A:$C,Q$2,FALSE())),VLOOKUP($P201,M1!$A:$C,Q$2,FALSE())),"SPECIFY METHOD")))</f>
        <v>Mesocentrotus franciscanus</v>
      </c>
      <c r="R201" s="55" t="str">
        <f aca="false">IF($N201=1,IF(ISERROR(VLOOKUP($P201,M1!$A:$C,R$2,FALSE())),"NOT PRESENT",VLOOKUP($P201,M1!$A:$C,R$2,FALSE())),IF($N201=2,IF(ISERROR(VLOOKUP(DATA!$P201,M2!$A:$C,R$2,FALSE())),"NOT PRESENT",VLOOKUP(DATA!$P201,M2!$A:$C,R$2,FALSE())),IF($N201=0,IF(ISERROR(VLOOKUP($P201,M1!$A:$C,R$2,FALSE())),IF(ISERROR(VLOOKUP(DATA!$P201,M2!$A:$C,R$2,FALSE())),"NOT PRESENT",VLOOKUP(DATA!$P201,M2!$A:$C,R$2,FALSE())),VLOOKUP($P201,M1!$A:$C,R$2,FALSE())),"SPECIFY METHOD")))</f>
        <v>Red sea urchin</v>
      </c>
      <c r="S201" s="60" t="n">
        <f aca="false">SUM(T201:AV201)</f>
        <v>364</v>
      </c>
      <c r="T201" s="56" t="n">
        <v>364</v>
      </c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</row>
    <row r="202" s="61" customFormat="true" ht="12.75" hidden="false" customHeight="true" outlineLevel="0" collapsed="false">
      <c r="A202" s="55" t="n">
        <f aca="false">MAX($A$1:$A201)+1</f>
        <v>200</v>
      </c>
      <c r="B202" s="56" t="str">
        <f aca="false">IF(ISERROR(B201),IF(ISERROR(B200),IF(ISERROR(B198),"BLANK",B198),B200),B201)</f>
        <v>Kieran Cox</v>
      </c>
      <c r="C202" s="56" t="str">
        <f aca="false">IF(ISERROR(C201),IF(ISERROR(C200),IF(ISERROR(C198),"BLANK",C198),C200),C201)</f>
        <v>Claire Attridge</v>
      </c>
      <c r="D202" s="56" t="str">
        <f aca="false">IF(ISERROR(D201),IF(ISERROR(D200),IF(ISERROR(D198),"BLANK",D198),D200),D201)</f>
        <v>KCCA19</v>
      </c>
      <c r="E202" s="55" t="str">
        <f aca="false">IF(ISERROR(VLOOKUP($D202,SITES!$A:$E,2,FALSE())),"",VLOOKUP($D202,SITES!$A:$E,2,FALSE()))</f>
        <v>Wizard Islet North</v>
      </c>
      <c r="F202" s="57" t="n">
        <f aca="false">IF(ISERROR(VLOOKUP($D202,SITES!$A:$E,3,FALSE())),"",VLOOKUP($D202,SITES!$A:$E,3,FALSE()))</f>
        <v>48.85916</v>
      </c>
      <c r="G202" s="58" t="n">
        <f aca="false">IF(ISERROR(VLOOKUP($D202,SITES!$A:$E,4,FALSE())),"",VLOOKUP($D202,SITES!$A:$E,4,FALSE()))</f>
        <v>-125.15908</v>
      </c>
      <c r="H202" s="62" t="str">
        <f aca="false">IF(ISERROR(H201),IF(ISERROR(H200),IF(ISERROR(H198),"BLANK",H198),H200),H201)</f>
        <v>08/06/2023</v>
      </c>
      <c r="I202" s="56" t="n">
        <f aca="false">IF(ISERROR(I201),IF(ISERROR(I200),IF(ISERROR(I198),"BLANK",I198),I200),I201)</f>
        <v>1</v>
      </c>
      <c r="J202" s="56" t="n">
        <f aca="false">IF(ISERROR(J201),IF(ISERROR(J200),IF(ISERROR(J198),"BLANK",J198),J200),J201)</f>
        <v>210</v>
      </c>
      <c r="K202" s="59" t="n">
        <f aca="false">IF(ISERROR(K201),IF(ISERROR(K200),IF(ISERROR(K198),"BLANK",K198),K200),K201)</f>
        <v>0.4375</v>
      </c>
      <c r="L202" s="56" t="str">
        <f aca="false">IF(ISERROR(L201),IF(ISERROR(L200),IF(ISERROR(L198),"BLANK",L198),L200),L201)</f>
        <v>KDC</v>
      </c>
      <c r="M202" s="56" t="n">
        <f aca="false">IF(ISERROR(M201),IF(ISERROR(M200),IF(ISERROR(M198),"BLANK",M198),M200),M201)</f>
        <v>5.5</v>
      </c>
      <c r="N202" s="56" t="n">
        <f aca="false">IF(ISERROR(N201),IF(ISERROR(N200),IF(ISERROR(N198),"BLANK",N198),N200),N201)</f>
        <v>2</v>
      </c>
      <c r="O202" s="56" t="n">
        <f aca="false">IF(ISERROR(O201),IF(ISERROR(O200),IF(ISERROR(O198),"BLANK",O198),O200),O201)</f>
        <v>2</v>
      </c>
      <c r="P202" s="56" t="s">
        <v>148</v>
      </c>
      <c r="Q202" s="55" t="str">
        <f aca="false">IF($N202=1,IF(ISERROR(VLOOKUP($P202,M1!$A:$C,Q$2,FALSE())),"NOT PRESENT",VLOOKUP($P202,M1!$A:$C,Q$2,FALSE())),IF($N202=2,IF(ISERROR(VLOOKUP(DATA!$P202,M2!$A:$C,Q$2,FALSE())),"NOT PRESENT",VLOOKUP(DATA!$P202,M2!$A:$C,Q$2,FALSE())),IF($N202=0,IF(ISERROR(VLOOKUP($P202,M1!$A:$C,Q$2,FALSE())),IF(ISERROR(VLOOKUP(DATA!$P202,M2!$A:$C,Q$2,FALSE())),"NOT PRESENT",VLOOKUP(DATA!$P202,M2!$A:$C,Q$2,FALSE())),VLOOKUP($P202,M1!$A:$C,Q$2,FALSE())),"SPECIFY METHOD")))</f>
        <v>Apostichopus californicus</v>
      </c>
      <c r="R202" s="55" t="str">
        <f aca="false">IF($N202=1,IF(ISERROR(VLOOKUP($P202,M1!$A:$C,R$2,FALSE())),"NOT PRESENT",VLOOKUP($P202,M1!$A:$C,R$2,FALSE())),IF($N202=2,IF(ISERROR(VLOOKUP(DATA!$P202,M2!$A:$C,R$2,FALSE())),"NOT PRESENT",VLOOKUP(DATA!$P202,M2!$A:$C,R$2,FALSE())),IF($N202=0,IF(ISERROR(VLOOKUP($P202,M1!$A:$C,R$2,FALSE())),IF(ISERROR(VLOOKUP(DATA!$P202,M2!$A:$C,R$2,FALSE())),"NOT PRESENT",VLOOKUP(DATA!$P202,M2!$A:$C,R$2,FALSE())),VLOOKUP($P202,M1!$A:$C,R$2,FALSE())),"SPECIFY METHOD")))</f>
        <v>California sea cucumber</v>
      </c>
      <c r="S202" s="60" t="n">
        <f aca="false">SUM(T202:AV202)</f>
        <v>32</v>
      </c>
      <c r="T202" s="56" t="n">
        <v>32</v>
      </c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</row>
    <row r="203" s="61" customFormat="true" ht="12.75" hidden="false" customHeight="true" outlineLevel="0" collapsed="false">
      <c r="A203" s="55" t="n">
        <f aca="false">MAX($A$1:$A202)+1</f>
        <v>201</v>
      </c>
      <c r="B203" s="56" t="str">
        <f aca="false">IF(ISERROR(B202),IF(ISERROR(B201),IF(ISERROR(B200),"BLANK",B200),B201),B202)</f>
        <v>Kieran Cox</v>
      </c>
      <c r="C203" s="56" t="str">
        <f aca="false">IF(ISERROR(C202),IF(ISERROR(C201),IF(ISERROR(C200),"BLANK",C200),C201),C202)</f>
        <v>Claire Attridge</v>
      </c>
      <c r="D203" s="56" t="str">
        <f aca="false">IF(ISERROR(D202),IF(ISERROR(D201),IF(ISERROR(D200),"BLANK",D200),D201),D202)</f>
        <v>KCCA19</v>
      </c>
      <c r="E203" s="55" t="str">
        <f aca="false">IF(ISERROR(VLOOKUP($D203,SITES!$A:$E,2,FALSE())),"",VLOOKUP($D203,SITES!$A:$E,2,FALSE()))</f>
        <v>Wizard Islet North</v>
      </c>
      <c r="F203" s="57" t="n">
        <f aca="false">IF(ISERROR(VLOOKUP($D203,SITES!$A:$E,3,FALSE())),"",VLOOKUP($D203,SITES!$A:$E,3,FALSE()))</f>
        <v>48.85916</v>
      </c>
      <c r="G203" s="58" t="n">
        <f aca="false">IF(ISERROR(VLOOKUP($D203,SITES!$A:$E,4,FALSE())),"",VLOOKUP($D203,SITES!$A:$E,4,FALSE()))</f>
        <v>-125.15908</v>
      </c>
      <c r="H203" s="62" t="str">
        <f aca="false">IF(ISERROR(H202),IF(ISERROR(H201),IF(ISERROR(H200),"BLANK",H200),H201),H202)</f>
        <v>08/06/2023</v>
      </c>
      <c r="I203" s="56" t="n">
        <f aca="false">IF(ISERROR(I202),IF(ISERROR(I201),IF(ISERROR(I200),"BLANK",I200),I201),I202)</f>
        <v>1</v>
      </c>
      <c r="J203" s="56" t="n">
        <f aca="false">IF(ISERROR(J202),IF(ISERROR(J201),IF(ISERROR(J200),"BLANK",J200),J201),J202)</f>
        <v>210</v>
      </c>
      <c r="K203" s="59" t="n">
        <f aca="false">IF(ISERROR(K202),IF(ISERROR(K201),IF(ISERROR(K200),"BLANK",K200),K201),K202)</f>
        <v>0.4375</v>
      </c>
      <c r="L203" s="56" t="str">
        <f aca="false">IF(ISERROR(L202),IF(ISERROR(L201),IF(ISERROR(L200),"BLANK",L200),L201),L202)</f>
        <v>KDC</v>
      </c>
      <c r="M203" s="56" t="n">
        <f aca="false">IF(ISERROR(M202),IF(ISERROR(M201),IF(ISERROR(M200),"BLANK",M200),M201),M202)</f>
        <v>5.5</v>
      </c>
      <c r="N203" s="56" t="n">
        <f aca="false">IF(ISERROR(N202),IF(ISERROR(N201),IF(ISERROR(N200),"BLANK",N200),N201),N202)</f>
        <v>2</v>
      </c>
      <c r="O203" s="56" t="n">
        <f aca="false">IF(ISERROR(O202),IF(ISERROR(O201),IF(ISERROR(O200),"BLANK",O200),O201),O202)</f>
        <v>2</v>
      </c>
      <c r="P203" s="56" t="s">
        <v>141</v>
      </c>
      <c r="Q203" s="55" t="str">
        <f aca="false">IF($N203=1,IF(ISERROR(VLOOKUP($P203,M1!$A:$C,Q$2,FALSE())),"NOT PRESENT",VLOOKUP($P203,M1!$A:$C,Q$2,FALSE())),IF($N203=2,IF(ISERROR(VLOOKUP(DATA!$P203,M2!$A:$C,Q$2,FALSE())),"NOT PRESENT",VLOOKUP(DATA!$P203,M2!$A:$C,Q$2,FALSE())),IF($N203=0,IF(ISERROR(VLOOKUP($P203,M1!$A:$C,Q$2,FALSE())),IF(ISERROR(VLOOKUP(DATA!$P203,M2!$A:$C,Q$2,FALSE())),"NOT PRESENT",VLOOKUP(DATA!$P203,M2!$A:$C,Q$2,FALSE())),VLOOKUP($P203,M1!$A:$C,Q$2,FALSE())),"SPECIFY METHOD")))</f>
        <v>Rhinogobiops nicholsii</v>
      </c>
      <c r="R203" s="55" t="str">
        <f aca="false">IF($N203=1,IF(ISERROR(VLOOKUP($P203,M1!$A:$C,R$2,FALSE())),"NOT PRESENT",VLOOKUP($P203,M1!$A:$C,R$2,FALSE())),IF($N203=2,IF(ISERROR(VLOOKUP(DATA!$P203,M2!$A:$C,R$2,FALSE())),"NOT PRESENT",VLOOKUP(DATA!$P203,M2!$A:$C,R$2,FALSE())),IF($N203=0,IF(ISERROR(VLOOKUP($P203,M1!$A:$C,R$2,FALSE())),IF(ISERROR(VLOOKUP(DATA!$P203,M2!$A:$C,R$2,FALSE())),"NOT PRESENT",VLOOKUP(DATA!$P203,M2!$A:$C,R$2,FALSE())),VLOOKUP($P203,M1!$A:$C,R$2,FALSE())),"SPECIFY METHOD")))</f>
        <v>Blackeye goby</v>
      </c>
      <c r="S203" s="60" t="n">
        <f aca="false">SUM(T203:AV203)</f>
        <v>13</v>
      </c>
      <c r="T203" s="56" t="n">
        <v>0</v>
      </c>
      <c r="U203" s="56" t="n">
        <v>3</v>
      </c>
      <c r="V203" s="56" t="n">
        <v>4</v>
      </c>
      <c r="W203" s="56" t="n">
        <v>6</v>
      </c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</row>
    <row r="204" s="61" customFormat="true" ht="12.75" hidden="false" customHeight="true" outlineLevel="0" collapsed="false">
      <c r="A204" s="55" t="n">
        <f aca="false">MAX($A$1:$A203)+1</f>
        <v>202</v>
      </c>
      <c r="B204" s="56" t="str">
        <f aca="false">IF(ISERROR(B203),IF(ISERROR(B202),IF(ISERROR(B201),"BLANK",B201),B202),B203)</f>
        <v>Kieran Cox</v>
      </c>
      <c r="C204" s="56" t="str">
        <f aca="false">IF(ISERROR(C203),IF(ISERROR(C202),IF(ISERROR(C201),"BLANK",C201),C202),C203)</f>
        <v>Claire Attridge</v>
      </c>
      <c r="D204" s="56" t="str">
        <f aca="false">IF(ISERROR(D203),IF(ISERROR(D202),IF(ISERROR(D201),"BLANK",D201),D202),D203)</f>
        <v>KCCA19</v>
      </c>
      <c r="E204" s="55" t="str">
        <f aca="false">IF(ISERROR(VLOOKUP($D204,SITES!$A:$E,2,FALSE())),"",VLOOKUP($D204,SITES!$A:$E,2,FALSE()))</f>
        <v>Wizard Islet North</v>
      </c>
      <c r="F204" s="57" t="n">
        <f aca="false">IF(ISERROR(VLOOKUP($D204,SITES!$A:$E,3,FALSE())),"",VLOOKUP($D204,SITES!$A:$E,3,FALSE()))</f>
        <v>48.85916</v>
      </c>
      <c r="G204" s="58" t="n">
        <f aca="false">IF(ISERROR(VLOOKUP($D204,SITES!$A:$E,4,FALSE())),"",VLOOKUP($D204,SITES!$A:$E,4,FALSE()))</f>
        <v>-125.15908</v>
      </c>
      <c r="H204" s="62" t="str">
        <f aca="false">IF(ISERROR(H203),IF(ISERROR(H202),IF(ISERROR(H201),"BLANK",H201),H202),H203)</f>
        <v>08/06/2023</v>
      </c>
      <c r="I204" s="56" t="n">
        <f aca="false">IF(ISERROR(I203),IF(ISERROR(I202),IF(ISERROR(I201),"BLANK",I201),I202),I203)</f>
        <v>1</v>
      </c>
      <c r="J204" s="56" t="n">
        <f aca="false">IF(ISERROR(J203),IF(ISERROR(J202),IF(ISERROR(J201),"BLANK",J201),J202),J203)</f>
        <v>210</v>
      </c>
      <c r="K204" s="59" t="n">
        <f aca="false">IF(ISERROR(K203),IF(ISERROR(K202),IF(ISERROR(K201),"BLANK",K201),K202),K203)</f>
        <v>0.4375</v>
      </c>
      <c r="L204" s="56" t="str">
        <f aca="false">IF(ISERROR(L203),IF(ISERROR(L202),IF(ISERROR(L201),"BLANK",L201),L202),L203)</f>
        <v>KDC</v>
      </c>
      <c r="M204" s="56" t="n">
        <f aca="false">IF(ISERROR(M203),IF(ISERROR(M202),IF(ISERROR(M201),"BLANK",M201),M202),M203)</f>
        <v>5.5</v>
      </c>
      <c r="N204" s="56" t="n">
        <f aca="false">IF(ISERROR(N203),IF(ISERROR(N202),IF(ISERROR(N201),"BLANK",N201),N202),N203)</f>
        <v>2</v>
      </c>
      <c r="O204" s="56" t="n">
        <f aca="false">IF(ISERROR(O203),IF(ISERROR(O202),IF(ISERROR(O201),"BLANK",O201),O202),O203)</f>
        <v>2</v>
      </c>
      <c r="P204" s="56" t="s">
        <v>179</v>
      </c>
      <c r="Q204" s="55" t="str">
        <f aca="false">IF($N204=1,IF(ISERROR(VLOOKUP($P204,M1!$A:$C,Q$2,FALSE())),"NOT PRESENT",VLOOKUP($P204,M1!$A:$C,Q$2,FALSE())),IF($N204=2,IF(ISERROR(VLOOKUP(DATA!$P204,M2!$A:$C,Q$2,FALSE())),"NOT PRESENT",VLOOKUP(DATA!$P204,M2!$A:$C,Q$2,FALSE())),IF($N204=0,IF(ISERROR(VLOOKUP($P204,M1!$A:$C,Q$2,FALSE())),IF(ISERROR(VLOOKUP(DATA!$P204,M2!$A:$C,Q$2,FALSE())),"NOT PRESENT",VLOOKUP(DATA!$P204,M2!$A:$C,Q$2,FALSE())),VLOOKUP($P204,M1!$A:$C,Q$2,FALSE())),"SPECIFY METHOD")))</f>
        <v>Artedius harringtoni</v>
      </c>
      <c r="R204" s="55" t="str">
        <f aca="false">IF($N204=1,IF(ISERROR(VLOOKUP($P204,M1!$A:$C,R$2,FALSE())),"NOT PRESENT",VLOOKUP($P204,M1!$A:$C,R$2,FALSE())),IF($N204=2,IF(ISERROR(VLOOKUP(DATA!$P204,M2!$A:$C,R$2,FALSE())),"NOT PRESENT",VLOOKUP(DATA!$P204,M2!$A:$C,R$2,FALSE())),IF($N204=0,IF(ISERROR(VLOOKUP($P204,M1!$A:$C,R$2,FALSE())),IF(ISERROR(VLOOKUP(DATA!$P204,M2!$A:$C,R$2,FALSE())),"NOT PRESENT",VLOOKUP(DATA!$P204,M2!$A:$C,R$2,FALSE())),VLOOKUP($P204,M1!$A:$C,R$2,FALSE())),"SPECIFY METHOD")))</f>
        <v>Scalyhead sculpin</v>
      </c>
      <c r="S204" s="60" t="n">
        <f aca="false">SUM(T204:AV204)</f>
        <v>13</v>
      </c>
      <c r="T204" s="56" t="n">
        <v>0</v>
      </c>
      <c r="U204" s="56" t="n">
        <v>4</v>
      </c>
      <c r="V204" s="56" t="n">
        <v>5</v>
      </c>
      <c r="W204" s="56" t="n">
        <v>4</v>
      </c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</row>
    <row r="205" s="61" customFormat="true" ht="12.75" hidden="false" customHeight="true" outlineLevel="0" collapsed="false">
      <c r="A205" s="55" t="n">
        <f aca="false">MAX($A$1:$A204)+1</f>
        <v>203</v>
      </c>
      <c r="B205" s="56" t="str">
        <f aca="false">IF(ISERROR(B204),IF(ISERROR(B203),IF(ISERROR(B202),"BLANK",B202),B203),B204)</f>
        <v>Kieran Cox</v>
      </c>
      <c r="C205" s="56" t="str">
        <f aca="false">IF(ISERROR(C204),IF(ISERROR(C203),IF(ISERROR(C202),"BLANK",C202),C203),C204)</f>
        <v>Claire Attridge</v>
      </c>
      <c r="D205" s="56" t="str">
        <f aca="false">IF(ISERROR(D204),IF(ISERROR(D203),IF(ISERROR(D202),"BLANK",D202),D203),D204)</f>
        <v>KCCA19</v>
      </c>
      <c r="E205" s="55" t="str">
        <f aca="false">IF(ISERROR(VLOOKUP($D205,SITES!$A:$E,2,FALSE())),"",VLOOKUP($D205,SITES!$A:$E,2,FALSE()))</f>
        <v>Wizard Islet North</v>
      </c>
      <c r="F205" s="57" t="n">
        <f aca="false">IF(ISERROR(VLOOKUP($D205,SITES!$A:$E,3,FALSE())),"",VLOOKUP($D205,SITES!$A:$E,3,FALSE()))</f>
        <v>48.85916</v>
      </c>
      <c r="G205" s="58" t="n">
        <f aca="false">IF(ISERROR(VLOOKUP($D205,SITES!$A:$E,4,FALSE())),"",VLOOKUP($D205,SITES!$A:$E,4,FALSE()))</f>
        <v>-125.15908</v>
      </c>
      <c r="H205" s="62" t="str">
        <f aca="false">IF(ISERROR(H204),IF(ISERROR(H203),IF(ISERROR(H202),"BLANK",H202),H203),H204)</f>
        <v>08/06/2023</v>
      </c>
      <c r="I205" s="56" t="n">
        <f aca="false">IF(ISERROR(I204),IF(ISERROR(I203),IF(ISERROR(I202),"BLANK",I202),I203),I204)</f>
        <v>1</v>
      </c>
      <c r="J205" s="56" t="n">
        <f aca="false">IF(ISERROR(J204),IF(ISERROR(J203),IF(ISERROR(J202),"BLANK",J202),J203),J204)</f>
        <v>210</v>
      </c>
      <c r="K205" s="59" t="n">
        <f aca="false">IF(ISERROR(K204),IF(ISERROR(K203),IF(ISERROR(K202),"BLANK",K202),K203),K204)</f>
        <v>0.4375</v>
      </c>
      <c r="L205" s="56" t="str">
        <f aca="false">IF(ISERROR(L204),IF(ISERROR(L203),IF(ISERROR(L202),"BLANK",L202),L203),L204)</f>
        <v>KDC</v>
      </c>
      <c r="M205" s="56" t="n">
        <f aca="false">IF(ISERROR(M204),IF(ISERROR(M203),IF(ISERROR(M202),"BLANK",M202),M203),M204)</f>
        <v>5.5</v>
      </c>
      <c r="N205" s="56" t="n">
        <f aca="false">IF(ISERROR(N204),IF(ISERROR(N203),IF(ISERROR(N202),"BLANK",N202),N203),N204)</f>
        <v>2</v>
      </c>
      <c r="O205" s="56" t="n">
        <f aca="false">IF(ISERROR(O204),IF(ISERROR(O203),IF(ISERROR(O202),"BLANK",O202),O203),O204)</f>
        <v>2</v>
      </c>
      <c r="P205" s="56" t="s">
        <v>202</v>
      </c>
      <c r="Q205" s="55" t="str">
        <f aca="false">IF($N205=1,IF(ISERROR(VLOOKUP($P205,M1!$A:$C,Q$2,FALSE())),"NOT PRESENT",VLOOKUP($P205,M1!$A:$C,Q$2,FALSE())),IF($N205=2,IF(ISERROR(VLOOKUP(DATA!$P205,M2!$A:$C,Q$2,FALSE())),"NOT PRESENT",VLOOKUP(DATA!$P205,M2!$A:$C,Q$2,FALSE())),IF($N205=0,IF(ISERROR(VLOOKUP($P205,M1!$A:$C,Q$2,FALSE())),IF(ISERROR(VLOOKUP(DATA!$P205,M2!$A:$C,Q$2,FALSE())),"NOT PRESENT",VLOOKUP(DATA!$P205,M2!$A:$C,Q$2,FALSE())),VLOOKUP($P205,M1!$A:$C,Q$2,FALSE())),"SPECIFY METHOD")))</f>
        <v>Asemichthys taylori</v>
      </c>
      <c r="R205" s="55" t="str">
        <f aca="false">IF($N205=1,IF(ISERROR(VLOOKUP($P205,M1!$A:$C,R$2,FALSE())),"NOT PRESENT",VLOOKUP($P205,M1!$A:$C,R$2,FALSE())),IF($N205=2,IF(ISERROR(VLOOKUP(DATA!$P205,M2!$A:$C,R$2,FALSE())),"NOT PRESENT",VLOOKUP(DATA!$P205,M2!$A:$C,R$2,FALSE())),IF($N205=0,IF(ISERROR(VLOOKUP($P205,M1!$A:$C,R$2,FALSE())),IF(ISERROR(VLOOKUP(DATA!$P205,M2!$A:$C,R$2,FALSE())),"NOT PRESENT",VLOOKUP(DATA!$P205,M2!$A:$C,R$2,FALSE())),VLOOKUP($P205,M1!$A:$C,R$2,FALSE())),"SPECIFY METHOD")))</f>
        <v>Spinynose sculpin</v>
      </c>
      <c r="S205" s="60" t="n">
        <f aca="false">SUM(T205:AV205)</f>
        <v>2</v>
      </c>
      <c r="T205" s="56" t="n">
        <v>0</v>
      </c>
      <c r="U205" s="56"/>
      <c r="V205" s="56" t="n">
        <v>2</v>
      </c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</row>
    <row r="206" s="61" customFormat="true" ht="12.75" hidden="false" customHeight="true" outlineLevel="0" collapsed="false">
      <c r="A206" s="55" t="n">
        <f aca="false">MAX($A$1:$A205)+1</f>
        <v>204</v>
      </c>
      <c r="B206" s="56" t="str">
        <f aca="false">IF(ISERROR(B205),IF(ISERROR(B204),IF(ISERROR(B203),"BLANK",B203),B204),B205)</f>
        <v>Kieran Cox</v>
      </c>
      <c r="C206" s="56" t="str">
        <f aca="false">IF(ISERROR(C205),IF(ISERROR(C204),IF(ISERROR(C203),"BLANK",C203),C204),C205)</f>
        <v>Claire Attridge</v>
      </c>
      <c r="D206" s="56" t="str">
        <f aca="false">IF(ISERROR(D205),IF(ISERROR(D204),IF(ISERROR(D203),"BLANK",D203),D204),D205)</f>
        <v>KCCA19</v>
      </c>
      <c r="E206" s="55" t="str">
        <f aca="false">IF(ISERROR(VLOOKUP($D206,SITES!$A:$E,2,FALSE())),"",VLOOKUP($D206,SITES!$A:$E,2,FALSE()))</f>
        <v>Wizard Islet North</v>
      </c>
      <c r="F206" s="57" t="n">
        <f aca="false">IF(ISERROR(VLOOKUP($D206,SITES!$A:$E,3,FALSE())),"",VLOOKUP($D206,SITES!$A:$E,3,FALSE()))</f>
        <v>48.85916</v>
      </c>
      <c r="G206" s="58" t="n">
        <f aca="false">IF(ISERROR(VLOOKUP($D206,SITES!$A:$E,4,FALSE())),"",VLOOKUP($D206,SITES!$A:$E,4,FALSE()))</f>
        <v>-125.15908</v>
      </c>
      <c r="H206" s="62" t="str">
        <f aca="false">IF(ISERROR(H205),IF(ISERROR(H204),IF(ISERROR(H203),"BLANK",H203),H204),H205)</f>
        <v>08/06/2023</v>
      </c>
      <c r="I206" s="56" t="n">
        <f aca="false">IF(ISERROR(I205),IF(ISERROR(I204),IF(ISERROR(I203),"BLANK",I203),I204),I205)</f>
        <v>1</v>
      </c>
      <c r="J206" s="56" t="n">
        <f aca="false">IF(ISERROR(J205),IF(ISERROR(J204),IF(ISERROR(J203),"BLANK",J203),J204),J205)</f>
        <v>210</v>
      </c>
      <c r="K206" s="59" t="n">
        <f aca="false">IF(ISERROR(K205),IF(ISERROR(K204),IF(ISERROR(K203),"BLANK",K203),K204),K205)</f>
        <v>0.4375</v>
      </c>
      <c r="L206" s="56" t="str">
        <f aca="false">IF(ISERROR(L205),IF(ISERROR(L204),IF(ISERROR(L203),"BLANK",L203),L204),L205)</f>
        <v>KDC</v>
      </c>
      <c r="M206" s="56" t="n">
        <f aca="false">IF(ISERROR(M205),IF(ISERROR(M204),IF(ISERROR(M203),"BLANK",M203),M204),M205)</f>
        <v>5.5</v>
      </c>
      <c r="N206" s="56" t="n">
        <f aca="false">IF(ISERROR(N205),IF(ISERROR(N204),IF(ISERROR(N203),"BLANK",N203),N204),N205)</f>
        <v>2</v>
      </c>
      <c r="O206" s="56" t="n">
        <f aca="false">IF(ISERROR(O205),IF(ISERROR(O204),IF(ISERROR(O203),"BLANK",O203),O204),O205)</f>
        <v>2</v>
      </c>
      <c r="P206" s="56" t="s">
        <v>147</v>
      </c>
      <c r="Q206" s="55" t="str">
        <f aca="false">IF($N206=1,IF(ISERROR(VLOOKUP($P206,M1!$A:$C,Q$2,FALSE())),"NOT PRESENT",VLOOKUP($P206,M1!$A:$C,Q$2,FALSE())),IF($N206=2,IF(ISERROR(VLOOKUP(DATA!$P206,M2!$A:$C,Q$2,FALSE())),"NOT PRESENT",VLOOKUP(DATA!$P206,M2!$A:$C,Q$2,FALSE())),IF($N206=0,IF(ISERROR(VLOOKUP($P206,M1!$A:$C,Q$2,FALSE())),IF(ISERROR(VLOOKUP(DATA!$P206,M2!$A:$C,Q$2,FALSE())),"NOT PRESENT",VLOOKUP(DATA!$P206,M2!$A:$C,Q$2,FALSE())),VLOOKUP($P206,M1!$A:$C,Q$2,FALSE())),"SPECIFY METHOD")))</f>
        <v>Orthasterias koehleri</v>
      </c>
      <c r="R206" s="55" t="str">
        <f aca="false">IF($N206=1,IF(ISERROR(VLOOKUP($P206,M1!$A:$C,R$2,FALSE())),"NOT PRESENT",VLOOKUP($P206,M1!$A:$C,R$2,FALSE())),IF($N206=2,IF(ISERROR(VLOOKUP(DATA!$P206,M2!$A:$C,R$2,FALSE())),"NOT PRESENT",VLOOKUP(DATA!$P206,M2!$A:$C,R$2,FALSE())),IF($N206=0,IF(ISERROR(VLOOKUP($P206,M1!$A:$C,R$2,FALSE())),IF(ISERROR(VLOOKUP(DATA!$P206,M2!$A:$C,R$2,FALSE())),"NOT PRESENT",VLOOKUP(DATA!$P206,M2!$A:$C,R$2,FALSE())),VLOOKUP($P206,M1!$A:$C,R$2,FALSE())),"SPECIFY METHOD")))</f>
        <v>Rainbow star</v>
      </c>
      <c r="S206" s="60" t="n">
        <f aca="false">SUM(T206:AV206)</f>
        <v>16</v>
      </c>
      <c r="T206" s="56" t="n">
        <v>16</v>
      </c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</row>
    <row r="207" s="61" customFormat="true" ht="12.75" hidden="false" customHeight="true" outlineLevel="0" collapsed="false">
      <c r="A207" s="55" t="n">
        <f aca="false">MAX($A$1:$A206)+1</f>
        <v>205</v>
      </c>
      <c r="B207" s="56" t="str">
        <f aca="false">IF(ISERROR(B206),IF(ISERROR(B205),IF(ISERROR(B204),"BLANK",B204),B205),B206)</f>
        <v>Kieran Cox</v>
      </c>
      <c r="C207" s="56" t="str">
        <f aca="false">IF(ISERROR(C206),IF(ISERROR(C205),IF(ISERROR(C204),"BLANK",C204),C205),C206)</f>
        <v>Claire Attridge</v>
      </c>
      <c r="D207" s="56" t="str">
        <f aca="false">IF(ISERROR(D206),IF(ISERROR(D205),IF(ISERROR(D204),"BLANK",D204),D205),D206)</f>
        <v>KCCA19</v>
      </c>
      <c r="E207" s="55" t="str">
        <f aca="false">IF(ISERROR(VLOOKUP($D207,SITES!$A:$E,2,FALSE())),"",VLOOKUP($D207,SITES!$A:$E,2,FALSE()))</f>
        <v>Wizard Islet North</v>
      </c>
      <c r="F207" s="57" t="n">
        <f aca="false">IF(ISERROR(VLOOKUP($D207,SITES!$A:$E,3,FALSE())),"",VLOOKUP($D207,SITES!$A:$E,3,FALSE()))</f>
        <v>48.85916</v>
      </c>
      <c r="G207" s="58" t="n">
        <f aca="false">IF(ISERROR(VLOOKUP($D207,SITES!$A:$E,4,FALSE())),"",VLOOKUP($D207,SITES!$A:$E,4,FALSE()))</f>
        <v>-125.15908</v>
      </c>
      <c r="H207" s="62" t="str">
        <f aca="false">IF(ISERROR(H206),IF(ISERROR(H205),IF(ISERROR(H204),"BLANK",H204),H205),H206)</f>
        <v>08/06/2023</v>
      </c>
      <c r="I207" s="56" t="n">
        <f aca="false">IF(ISERROR(I206),IF(ISERROR(I205),IF(ISERROR(I204),"BLANK",I204),I205),I206)</f>
        <v>1</v>
      </c>
      <c r="J207" s="56" t="n">
        <f aca="false">IF(ISERROR(J206),IF(ISERROR(J205),IF(ISERROR(J204),"BLANK",J204),J205),J206)</f>
        <v>210</v>
      </c>
      <c r="K207" s="59" t="n">
        <f aca="false">IF(ISERROR(K206),IF(ISERROR(K205),IF(ISERROR(K204),"BLANK",K204),K205),K206)</f>
        <v>0.4375</v>
      </c>
      <c r="L207" s="56" t="str">
        <f aca="false">IF(ISERROR(L206),IF(ISERROR(L205),IF(ISERROR(L204),"BLANK",L204),L205),L206)</f>
        <v>KDC</v>
      </c>
      <c r="M207" s="56" t="n">
        <f aca="false">IF(ISERROR(M206),IF(ISERROR(M205),IF(ISERROR(M204),"BLANK",M204),M205),M206)</f>
        <v>5.5</v>
      </c>
      <c r="N207" s="56" t="n">
        <f aca="false">IF(ISERROR(N206),IF(ISERROR(N205),IF(ISERROR(N204),"BLANK",N204),N205),N206)</f>
        <v>2</v>
      </c>
      <c r="O207" s="56" t="n">
        <f aca="false">IF(ISERROR(O206),IF(ISERROR(O205),IF(ISERROR(O204),"BLANK",O204),O205),O206)</f>
        <v>2</v>
      </c>
      <c r="P207" s="56" t="s">
        <v>174</v>
      </c>
      <c r="Q207" s="55" t="str">
        <f aca="false">IF($N207=1,IF(ISERROR(VLOOKUP($P207,M1!$A:$C,Q$2,FALSE())),"NOT PRESENT",VLOOKUP($P207,M1!$A:$C,Q$2,FALSE())),IF($N207=2,IF(ISERROR(VLOOKUP(DATA!$P207,M2!$A:$C,Q$2,FALSE())),"NOT PRESENT",VLOOKUP(DATA!$P207,M2!$A:$C,Q$2,FALSE())),IF($N207=0,IF(ISERROR(VLOOKUP($P207,M1!$A:$C,Q$2,FALSE())),IF(ISERROR(VLOOKUP(DATA!$P207,M2!$A:$C,Q$2,FALSE())),"NOT PRESENT",VLOOKUP(DATA!$P207,M2!$A:$C,Q$2,FALSE())),VLOOKUP($P207,M1!$A:$C,Q$2,FALSE())),"SPECIFY METHOD")))</f>
        <v>Hermissenda crassicornis</v>
      </c>
      <c r="R207" s="55" t="str">
        <f aca="false">IF($N207=1,IF(ISERROR(VLOOKUP($P207,M1!$A:$C,R$2,FALSE())),"NOT PRESENT",VLOOKUP($P207,M1!$A:$C,R$2,FALSE())),IF($N207=2,IF(ISERROR(VLOOKUP(DATA!$P207,M2!$A:$C,R$2,FALSE())),"NOT PRESENT",VLOOKUP(DATA!$P207,M2!$A:$C,R$2,FALSE())),IF($N207=0,IF(ISERROR(VLOOKUP($P207,M1!$A:$C,R$2,FALSE())),IF(ISERROR(VLOOKUP(DATA!$P207,M2!$A:$C,R$2,FALSE())),"NOT PRESENT",VLOOKUP(DATA!$P207,M2!$A:$C,R$2,FALSE())),VLOOKUP($P207,M1!$A:$C,R$2,FALSE())),"SPECIFY METHOD")))</f>
        <v>Opalescent nudibranch</v>
      </c>
      <c r="S207" s="60" t="n">
        <f aca="false">SUM(T207:AV207)</f>
        <v>1</v>
      </c>
      <c r="T207" s="56" t="n">
        <v>1</v>
      </c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</row>
    <row r="208" s="61" customFormat="true" ht="12.75" hidden="false" customHeight="true" outlineLevel="0" collapsed="false">
      <c r="A208" s="55" t="n">
        <f aca="false">MAX($A$1:$A207)+1</f>
        <v>206</v>
      </c>
      <c r="B208" s="56" t="str">
        <f aca="false">IF(ISERROR(B207),IF(ISERROR(B206),IF(ISERROR(B205),"BLANK",B205),B206),B207)</f>
        <v>Kieran Cox</v>
      </c>
      <c r="C208" s="56" t="str">
        <f aca="false">IF(ISERROR(C207),IF(ISERROR(C206),IF(ISERROR(C205),"BLANK",C205),C206),C207)</f>
        <v>Claire Attridge</v>
      </c>
      <c r="D208" s="56" t="str">
        <f aca="false">IF(ISERROR(D207),IF(ISERROR(D206),IF(ISERROR(D205),"BLANK",D205),D206),D207)</f>
        <v>KCCA19</v>
      </c>
      <c r="E208" s="55" t="str">
        <f aca="false">IF(ISERROR(VLOOKUP($D208,SITES!$A:$E,2,FALSE())),"",VLOOKUP($D208,SITES!$A:$E,2,FALSE()))</f>
        <v>Wizard Islet North</v>
      </c>
      <c r="F208" s="57" t="n">
        <f aca="false">IF(ISERROR(VLOOKUP($D208,SITES!$A:$E,3,FALSE())),"",VLOOKUP($D208,SITES!$A:$E,3,FALSE()))</f>
        <v>48.85916</v>
      </c>
      <c r="G208" s="58" t="n">
        <f aca="false">IF(ISERROR(VLOOKUP($D208,SITES!$A:$E,4,FALSE())),"",VLOOKUP($D208,SITES!$A:$E,4,FALSE()))</f>
        <v>-125.15908</v>
      </c>
      <c r="H208" s="62" t="str">
        <f aca="false">IF(ISERROR(H207),IF(ISERROR(H206),IF(ISERROR(H205),"BLANK",H205),H206),H207)</f>
        <v>08/06/2023</v>
      </c>
      <c r="I208" s="56" t="n">
        <f aca="false">IF(ISERROR(I207),IF(ISERROR(I206),IF(ISERROR(I205),"BLANK",I205),I206),I207)</f>
        <v>1</v>
      </c>
      <c r="J208" s="56" t="n">
        <f aca="false">IF(ISERROR(J207),IF(ISERROR(J206),IF(ISERROR(J205),"BLANK",J205),J206),J207)</f>
        <v>210</v>
      </c>
      <c r="K208" s="59" t="n">
        <f aca="false">IF(ISERROR(K207),IF(ISERROR(K206),IF(ISERROR(K205),"BLANK",K205),K206),K207)</f>
        <v>0.4375</v>
      </c>
      <c r="L208" s="56" t="str">
        <f aca="false">IF(ISERROR(L207),IF(ISERROR(L206),IF(ISERROR(L205),"BLANK",L205),L206),L207)</f>
        <v>KDC</v>
      </c>
      <c r="M208" s="56" t="n">
        <f aca="false">IF(ISERROR(M207),IF(ISERROR(M206),IF(ISERROR(M205),"BLANK",M205),M206),M207)</f>
        <v>5.5</v>
      </c>
      <c r="N208" s="56" t="n">
        <f aca="false">IF(ISERROR(N207),IF(ISERROR(N206),IF(ISERROR(N205),"BLANK",N205),N206),N207)</f>
        <v>2</v>
      </c>
      <c r="O208" s="56" t="n">
        <f aca="false">IF(ISERROR(O207),IF(ISERROR(O206),IF(ISERROR(O205),"BLANK",O205),O206),O207)</f>
        <v>2</v>
      </c>
      <c r="P208" s="56" t="s">
        <v>192</v>
      </c>
      <c r="Q208" s="55" t="str">
        <f aca="false">IF($N208=1,IF(ISERROR(VLOOKUP($P208,M1!$A:$C,Q$2,FALSE())),"NOT PRESENT",VLOOKUP($P208,M1!$A:$C,Q$2,FALSE())),IF($N208=2,IF(ISERROR(VLOOKUP(DATA!$P208,M2!$A:$C,Q$2,FALSE())),"NOT PRESENT",VLOOKUP(DATA!$P208,M2!$A:$C,Q$2,FALSE())),IF($N208=0,IF(ISERROR(VLOOKUP($P208,M1!$A:$C,Q$2,FALSE())),IF(ISERROR(VLOOKUP(DATA!$P208,M2!$A:$C,Q$2,FALSE())),"NOT PRESENT",VLOOKUP(DATA!$P208,M2!$A:$C,Q$2,FALSE())),VLOOKUP($P208,M1!$A:$C,Q$2,FALSE())),"SPECIFY METHOD")))</f>
        <v>Crassadoma gigantea</v>
      </c>
      <c r="R208" s="55" t="str">
        <f aca="false">IF($N208=1,IF(ISERROR(VLOOKUP($P208,M1!$A:$C,R$2,FALSE())),"NOT PRESENT",VLOOKUP($P208,M1!$A:$C,R$2,FALSE())),IF($N208=2,IF(ISERROR(VLOOKUP(DATA!$P208,M2!$A:$C,R$2,FALSE())),"NOT PRESENT",VLOOKUP(DATA!$P208,M2!$A:$C,R$2,FALSE())),IF($N208=0,IF(ISERROR(VLOOKUP($P208,M1!$A:$C,R$2,FALSE())),IF(ISERROR(VLOOKUP(DATA!$P208,M2!$A:$C,R$2,FALSE())),"NOT PRESENT",VLOOKUP(DATA!$P208,M2!$A:$C,R$2,FALSE())),VLOOKUP($P208,M1!$A:$C,R$2,FALSE())),"SPECIFY METHOD")))</f>
        <v>Purple-hinged rock scallop</v>
      </c>
      <c r="S208" s="60" t="n">
        <f aca="false">SUM(T208:AV208)</f>
        <v>2</v>
      </c>
      <c r="T208" s="56" t="n">
        <v>0</v>
      </c>
      <c r="U208" s="56"/>
      <c r="V208" s="56" t="n">
        <v>1</v>
      </c>
      <c r="W208" s="56"/>
      <c r="X208" s="56" t="n">
        <v>1</v>
      </c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</row>
    <row r="209" s="61" customFormat="true" ht="12.75" hidden="false" customHeight="true" outlineLevel="0" collapsed="false">
      <c r="A209" s="55" t="n">
        <f aca="false">MAX($A$1:$A208)+1</f>
        <v>207</v>
      </c>
      <c r="B209" s="56" t="str">
        <f aca="false">IF(ISERROR(B208),IF(ISERROR(B207),IF(ISERROR(B206),"BLANK",B206),B207),B208)</f>
        <v>Kieran Cox</v>
      </c>
      <c r="C209" s="56" t="str">
        <f aca="false">IF(ISERROR(C208),IF(ISERROR(C207),IF(ISERROR(C206),"BLANK",C206),C207),C208)</f>
        <v>Claire Attridge</v>
      </c>
      <c r="D209" s="56" t="str">
        <f aca="false">IF(ISERROR(D208),IF(ISERROR(D207),IF(ISERROR(D206),"BLANK",D206),D207),D208)</f>
        <v>KCCA19</v>
      </c>
      <c r="E209" s="55" t="str">
        <f aca="false">IF(ISERROR(VLOOKUP($D209,SITES!$A:$E,2,FALSE())),"",VLOOKUP($D209,SITES!$A:$E,2,FALSE()))</f>
        <v>Wizard Islet North</v>
      </c>
      <c r="F209" s="57" t="n">
        <f aca="false">IF(ISERROR(VLOOKUP($D209,SITES!$A:$E,3,FALSE())),"",VLOOKUP($D209,SITES!$A:$E,3,FALSE()))</f>
        <v>48.85916</v>
      </c>
      <c r="G209" s="58" t="n">
        <f aca="false">IF(ISERROR(VLOOKUP($D209,SITES!$A:$E,4,FALSE())),"",VLOOKUP($D209,SITES!$A:$E,4,FALSE()))</f>
        <v>-125.15908</v>
      </c>
      <c r="H209" s="62" t="str">
        <f aca="false">IF(ISERROR(H208),IF(ISERROR(H207),IF(ISERROR(H206),"BLANK",H206),H207),H208)</f>
        <v>08/06/2023</v>
      </c>
      <c r="I209" s="56" t="n">
        <f aca="false">IF(ISERROR(I208),IF(ISERROR(I207),IF(ISERROR(I206),"BLANK",I206),I207),I208)</f>
        <v>1</v>
      </c>
      <c r="J209" s="56" t="n">
        <f aca="false">IF(ISERROR(J208),IF(ISERROR(J207),IF(ISERROR(J206),"BLANK",J206),J207),J208)</f>
        <v>210</v>
      </c>
      <c r="K209" s="59" t="n">
        <f aca="false">IF(ISERROR(K208),IF(ISERROR(K207),IF(ISERROR(K206),"BLANK",K206),K207),K208)</f>
        <v>0.4375</v>
      </c>
      <c r="L209" s="56" t="str">
        <f aca="false">IF(ISERROR(L208),IF(ISERROR(L207),IF(ISERROR(L206),"BLANK",L206),L207),L208)</f>
        <v>KDC</v>
      </c>
      <c r="M209" s="56" t="n">
        <f aca="false">IF(ISERROR(M208),IF(ISERROR(M207),IF(ISERROR(M206),"BLANK",M206),M207),M208)</f>
        <v>5.5</v>
      </c>
      <c r="N209" s="56" t="n">
        <f aca="false">IF(ISERROR(N208),IF(ISERROR(N207),IF(ISERROR(N206),"BLANK",N206),N207),N208)</f>
        <v>2</v>
      </c>
      <c r="O209" s="56" t="n">
        <f aca="false">IF(ISERROR(O208),IF(ISERROR(O207),IF(ISERROR(O206),"BLANK",O206),O207),O208)</f>
        <v>2</v>
      </c>
      <c r="P209" s="56" t="s">
        <v>144</v>
      </c>
      <c r="Q209" s="55" t="str">
        <f aca="false">IF($N209=1,IF(ISERROR(VLOOKUP($P209,M1!$A:$C,Q$2,FALSE())),"NOT PRESENT",VLOOKUP($P209,M1!$A:$C,Q$2,FALSE())),IF($N209=2,IF(ISERROR(VLOOKUP(DATA!$P209,M2!$A:$C,Q$2,FALSE())),"NOT PRESENT",VLOOKUP(DATA!$P209,M2!$A:$C,Q$2,FALSE())),IF($N209=0,IF(ISERROR(VLOOKUP($P209,M1!$A:$C,Q$2,FALSE())),IF(ISERROR(VLOOKUP(DATA!$P209,M2!$A:$C,Q$2,FALSE())),"NOT PRESENT",VLOOKUP(DATA!$P209,M2!$A:$C,Q$2,FALSE())),VLOOKUP($P209,M1!$A:$C,Q$2,FALSE())),"SPECIFY METHOD")))</f>
        <v>Pomaulax gibberosus</v>
      </c>
      <c r="R209" s="55" t="str">
        <f aca="false">IF($N209=1,IF(ISERROR(VLOOKUP($P209,M1!$A:$C,R$2,FALSE())),"NOT PRESENT",VLOOKUP($P209,M1!$A:$C,R$2,FALSE())),IF($N209=2,IF(ISERROR(VLOOKUP(DATA!$P209,M2!$A:$C,R$2,FALSE())),"NOT PRESENT",VLOOKUP(DATA!$P209,M2!$A:$C,R$2,FALSE())),IF($N209=0,IF(ISERROR(VLOOKUP($P209,M1!$A:$C,R$2,FALSE())),IF(ISERROR(VLOOKUP(DATA!$P209,M2!$A:$C,R$2,FALSE())),"NOT PRESENT",VLOOKUP(DATA!$P209,M2!$A:$C,R$2,FALSE())),VLOOKUP($P209,M1!$A:$C,R$2,FALSE())),"SPECIFY METHOD")))</f>
        <v>Red turban shell</v>
      </c>
      <c r="S209" s="60" t="n">
        <f aca="false">SUM(T209:AV209)</f>
        <v>14</v>
      </c>
      <c r="T209" s="56" t="n">
        <v>14</v>
      </c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</row>
    <row r="210" s="61" customFormat="true" ht="12.75" hidden="false" customHeight="true" outlineLevel="0" collapsed="false">
      <c r="A210" s="55" t="n">
        <f aca="false">MAX($A$1:$A209)+1</f>
        <v>208</v>
      </c>
      <c r="B210" s="56" t="str">
        <f aca="false">IF(ISERROR(B209),IF(ISERROR(B208),IF(ISERROR(B207),"BLANK",B207),B208),B209)</f>
        <v>Kieran Cox</v>
      </c>
      <c r="C210" s="56" t="str">
        <f aca="false">IF(ISERROR(C209),IF(ISERROR(C208),IF(ISERROR(C207),"BLANK",C207),C208),C209)</f>
        <v>Claire Attridge</v>
      </c>
      <c r="D210" s="56" t="str">
        <f aca="false">IF(ISERROR(D209),IF(ISERROR(D208),IF(ISERROR(D207),"BLANK",D207),D208),D209)</f>
        <v>KCCA19</v>
      </c>
      <c r="E210" s="55" t="str">
        <f aca="false">IF(ISERROR(VLOOKUP($D210,SITES!$A:$E,2,FALSE())),"",VLOOKUP($D210,SITES!$A:$E,2,FALSE()))</f>
        <v>Wizard Islet North</v>
      </c>
      <c r="F210" s="57" t="n">
        <f aca="false">IF(ISERROR(VLOOKUP($D210,SITES!$A:$E,3,FALSE())),"",VLOOKUP($D210,SITES!$A:$E,3,FALSE()))</f>
        <v>48.85916</v>
      </c>
      <c r="G210" s="58" t="n">
        <f aca="false">IF(ISERROR(VLOOKUP($D210,SITES!$A:$E,4,FALSE())),"",VLOOKUP($D210,SITES!$A:$E,4,FALSE()))</f>
        <v>-125.15908</v>
      </c>
      <c r="H210" s="62" t="str">
        <f aca="false">IF(ISERROR(H209),IF(ISERROR(H208),IF(ISERROR(H207),"BLANK",H207),H208),H209)</f>
        <v>08/06/2023</v>
      </c>
      <c r="I210" s="56" t="n">
        <f aca="false">IF(ISERROR(I209),IF(ISERROR(I208),IF(ISERROR(I207),"BLANK",I207),I208),I209)</f>
        <v>1</v>
      </c>
      <c r="J210" s="56" t="n">
        <f aca="false">IF(ISERROR(J209),IF(ISERROR(J208),IF(ISERROR(J207),"BLANK",J207),J208),J209)</f>
        <v>210</v>
      </c>
      <c r="K210" s="59" t="n">
        <f aca="false">IF(ISERROR(K209),IF(ISERROR(K208),IF(ISERROR(K207),"BLANK",K207),K208),K209)</f>
        <v>0.4375</v>
      </c>
      <c r="L210" s="56" t="str">
        <f aca="false">IF(ISERROR(L209),IF(ISERROR(L208),IF(ISERROR(L207),"BLANK",L207),L208),L209)</f>
        <v>KDC</v>
      </c>
      <c r="M210" s="56" t="n">
        <f aca="false">IF(ISERROR(M209),IF(ISERROR(M208),IF(ISERROR(M207),"BLANK",M207),M208),M209)</f>
        <v>5.5</v>
      </c>
      <c r="N210" s="56" t="n">
        <f aca="false">IF(ISERROR(N209),IF(ISERROR(N208),IF(ISERROR(N207),"BLANK",N207),N208),N209)</f>
        <v>2</v>
      </c>
      <c r="O210" s="56" t="n">
        <f aca="false">IF(ISERROR(O209),IF(ISERROR(O208),IF(ISERROR(O207),"BLANK",O207),O208),O209)</f>
        <v>2</v>
      </c>
      <c r="P210" s="56" t="s">
        <v>142</v>
      </c>
      <c r="Q210" s="55" t="str">
        <f aca="false">IF($N210=1,IF(ISERROR(VLOOKUP($P210,M1!$A:$C,Q$2,FALSE())),"NOT PRESENT",VLOOKUP($P210,M1!$A:$C,Q$2,FALSE())),IF($N210=2,IF(ISERROR(VLOOKUP(DATA!$P210,M2!$A:$C,Q$2,FALSE())),"NOT PRESENT",VLOOKUP(DATA!$P210,M2!$A:$C,Q$2,FALSE())),IF($N210=0,IF(ISERROR(VLOOKUP($P210,M1!$A:$C,Q$2,FALSE())),IF(ISERROR(VLOOKUP(DATA!$P210,M2!$A:$C,Q$2,FALSE())),"NOT PRESENT",VLOOKUP(DATA!$P210,M2!$A:$C,Q$2,FALSE())),VLOOKUP($P210,M1!$A:$C,Q$2,FALSE())),"SPECIFY METHOD")))</f>
        <v>Dermasterias imbricata</v>
      </c>
      <c r="R210" s="55" t="str">
        <f aca="false">IF($N210=1,IF(ISERROR(VLOOKUP($P210,M1!$A:$C,R$2,FALSE())),"NOT PRESENT",VLOOKUP($P210,M1!$A:$C,R$2,FALSE())),IF($N210=2,IF(ISERROR(VLOOKUP(DATA!$P210,M2!$A:$C,R$2,FALSE())),"NOT PRESENT",VLOOKUP(DATA!$P210,M2!$A:$C,R$2,FALSE())),IF($N210=0,IF(ISERROR(VLOOKUP($P210,M1!$A:$C,R$2,FALSE())),IF(ISERROR(VLOOKUP(DATA!$P210,M2!$A:$C,R$2,FALSE())),"NOT PRESENT",VLOOKUP(DATA!$P210,M2!$A:$C,R$2,FALSE())),VLOOKUP($P210,M1!$A:$C,R$2,FALSE())),"SPECIFY METHOD")))</f>
        <v>Leather star</v>
      </c>
      <c r="S210" s="60" t="n">
        <f aca="false">SUM(T210:AV210)</f>
        <v>12</v>
      </c>
      <c r="T210" s="56" t="n">
        <v>12</v>
      </c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</row>
    <row r="211" s="61" customFormat="true" ht="12.75" hidden="false" customHeight="true" outlineLevel="0" collapsed="false">
      <c r="A211" s="55" t="n">
        <f aca="false">MAX($A$1:$A210)+1</f>
        <v>209</v>
      </c>
      <c r="B211" s="56" t="str">
        <f aca="false">IF(ISERROR(B210),IF(ISERROR(B209),IF(ISERROR(B208),"BLANK",B208),B209),B210)</f>
        <v>Kieran Cox</v>
      </c>
      <c r="C211" s="56" t="str">
        <f aca="false">IF(ISERROR(C210),IF(ISERROR(C209),IF(ISERROR(C208),"BLANK",C208),C209),C210)</f>
        <v>Claire Attridge</v>
      </c>
      <c r="D211" s="56" t="str">
        <f aca="false">IF(ISERROR(D210),IF(ISERROR(D209),IF(ISERROR(D208),"BLANK",D208),D209),D210)</f>
        <v>KCCA19</v>
      </c>
      <c r="E211" s="55" t="str">
        <f aca="false">IF(ISERROR(VLOOKUP($D211,SITES!$A:$E,2,FALSE())),"",VLOOKUP($D211,SITES!$A:$E,2,FALSE()))</f>
        <v>Wizard Islet North</v>
      </c>
      <c r="F211" s="57" t="n">
        <f aca="false">IF(ISERROR(VLOOKUP($D211,SITES!$A:$E,3,FALSE())),"",VLOOKUP($D211,SITES!$A:$E,3,FALSE()))</f>
        <v>48.85916</v>
      </c>
      <c r="G211" s="58" t="n">
        <f aca="false">IF(ISERROR(VLOOKUP($D211,SITES!$A:$E,4,FALSE())),"",VLOOKUP($D211,SITES!$A:$E,4,FALSE()))</f>
        <v>-125.15908</v>
      </c>
      <c r="H211" s="62" t="str">
        <f aca="false">IF(ISERROR(H210),IF(ISERROR(H209),IF(ISERROR(H208),"BLANK",H208),H209),H210)</f>
        <v>08/06/2023</v>
      </c>
      <c r="I211" s="56" t="n">
        <f aca="false">IF(ISERROR(I210),IF(ISERROR(I209),IF(ISERROR(I208),"BLANK",I208),I209),I210)</f>
        <v>1</v>
      </c>
      <c r="J211" s="56" t="n">
        <f aca="false">IF(ISERROR(J210),IF(ISERROR(J209),IF(ISERROR(J208),"BLANK",J208),J209),J210)</f>
        <v>210</v>
      </c>
      <c r="K211" s="59" t="n">
        <f aca="false">IF(ISERROR(K210),IF(ISERROR(K209),IF(ISERROR(K208),"BLANK",K208),K209),K210)</f>
        <v>0.4375</v>
      </c>
      <c r="L211" s="56" t="str">
        <f aca="false">IF(ISERROR(L210),IF(ISERROR(L209),IF(ISERROR(L208),"BLANK",L208),L209),L210)</f>
        <v>KDC</v>
      </c>
      <c r="M211" s="56" t="n">
        <f aca="false">IF(ISERROR(M210),IF(ISERROR(M209),IF(ISERROR(M208),"BLANK",M208),M209),M210)</f>
        <v>5.5</v>
      </c>
      <c r="N211" s="56" t="n">
        <f aca="false">IF(ISERROR(N210),IF(ISERROR(N209),IF(ISERROR(N208),"BLANK",N208),N209),N210)</f>
        <v>2</v>
      </c>
      <c r="O211" s="56" t="n">
        <f aca="false">IF(ISERROR(O210),IF(ISERROR(O209),IF(ISERROR(O208),"BLANK",O208),O209),O210)</f>
        <v>2</v>
      </c>
      <c r="P211" s="56" t="s">
        <v>159</v>
      </c>
      <c r="Q211" s="55" t="str">
        <f aca="false">IF($N211=1,IF(ISERROR(VLOOKUP($P211,M1!$A:$C,Q$2,FALSE())),"NOT PRESENT",VLOOKUP($P211,M1!$A:$C,Q$2,FALSE())),IF($N211=2,IF(ISERROR(VLOOKUP(DATA!$P211,M2!$A:$C,Q$2,FALSE())),"NOT PRESENT",VLOOKUP(DATA!$P211,M2!$A:$C,Q$2,FALSE())),IF($N211=0,IF(ISERROR(VLOOKUP($P211,M1!$A:$C,Q$2,FALSE())),IF(ISERROR(VLOOKUP(DATA!$P211,M2!$A:$C,Q$2,FALSE())),"NOT PRESENT",VLOOKUP(DATA!$P211,M2!$A:$C,Q$2,FALSE())),VLOOKUP($P211,M1!$A:$C,Q$2,FALSE())),"SPECIFY METHOD")))</f>
        <v>Patiria miniata</v>
      </c>
      <c r="R211" s="55" t="str">
        <f aca="false">IF($N211=1,IF(ISERROR(VLOOKUP($P211,M1!$A:$C,R$2,FALSE())),"NOT PRESENT",VLOOKUP($P211,M1!$A:$C,R$2,FALSE())),IF($N211=2,IF(ISERROR(VLOOKUP(DATA!$P211,M2!$A:$C,R$2,FALSE())),"NOT PRESENT",VLOOKUP(DATA!$P211,M2!$A:$C,R$2,FALSE())),IF($N211=0,IF(ISERROR(VLOOKUP($P211,M1!$A:$C,R$2,FALSE())),IF(ISERROR(VLOOKUP(DATA!$P211,M2!$A:$C,R$2,FALSE())),"NOT PRESENT",VLOOKUP(DATA!$P211,M2!$A:$C,R$2,FALSE())),VLOOKUP($P211,M1!$A:$C,R$2,FALSE())),"SPECIFY METHOD")))</f>
        <v>Bat star</v>
      </c>
      <c r="S211" s="60" t="n">
        <f aca="false">SUM(T211:AV211)</f>
        <v>14</v>
      </c>
      <c r="T211" s="56" t="n">
        <v>14</v>
      </c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</row>
    <row r="212" s="61" customFormat="true" ht="12.75" hidden="false" customHeight="true" outlineLevel="0" collapsed="false">
      <c r="A212" s="55" t="n">
        <f aca="false">MAX($A$1:$A211)+1</f>
        <v>210</v>
      </c>
      <c r="B212" s="56" t="str">
        <f aca="false">IF(ISERROR(B211),IF(ISERROR(B210),IF(ISERROR(B209),"BLANK",B209),B210),B211)</f>
        <v>Kieran Cox</v>
      </c>
      <c r="C212" s="56" t="str">
        <f aca="false">IF(ISERROR(C211),IF(ISERROR(C210),IF(ISERROR(C209),"BLANK",C209),C210),C211)</f>
        <v>Claire Attridge</v>
      </c>
      <c r="D212" s="56" t="str">
        <f aca="false">IF(ISERROR(D211),IF(ISERROR(D210),IF(ISERROR(D209),"BLANK",D209),D210),D211)</f>
        <v>KCCA19</v>
      </c>
      <c r="E212" s="55" t="str">
        <f aca="false">IF(ISERROR(VLOOKUP($D212,SITES!$A:$E,2,FALSE())),"",VLOOKUP($D212,SITES!$A:$E,2,FALSE()))</f>
        <v>Wizard Islet North</v>
      </c>
      <c r="F212" s="57" t="n">
        <f aca="false">IF(ISERROR(VLOOKUP($D212,SITES!$A:$E,3,FALSE())),"",VLOOKUP($D212,SITES!$A:$E,3,FALSE()))</f>
        <v>48.85916</v>
      </c>
      <c r="G212" s="58" t="n">
        <f aca="false">IF(ISERROR(VLOOKUP($D212,SITES!$A:$E,4,FALSE())),"",VLOOKUP($D212,SITES!$A:$E,4,FALSE()))</f>
        <v>-125.15908</v>
      </c>
      <c r="H212" s="62" t="str">
        <f aca="false">IF(ISERROR(H211),IF(ISERROR(H210),IF(ISERROR(H209),"BLANK",H209),H210),H211)</f>
        <v>08/06/2023</v>
      </c>
      <c r="I212" s="56" t="n">
        <f aca="false">IF(ISERROR(I211),IF(ISERROR(I210),IF(ISERROR(I209),"BLANK",I209),I210),I211)</f>
        <v>1</v>
      </c>
      <c r="J212" s="56" t="n">
        <f aca="false">IF(ISERROR(J211),IF(ISERROR(J210),IF(ISERROR(J209),"BLANK",J209),J210),J211)</f>
        <v>210</v>
      </c>
      <c r="K212" s="59" t="n">
        <f aca="false">IF(ISERROR(K211),IF(ISERROR(K210),IF(ISERROR(K209),"BLANK",K209),K210),K211)</f>
        <v>0.4375</v>
      </c>
      <c r="L212" s="56" t="str">
        <f aca="false">IF(ISERROR(L211),IF(ISERROR(L210),IF(ISERROR(L209),"BLANK",L209),L210),L211)</f>
        <v>KDC</v>
      </c>
      <c r="M212" s="56" t="n">
        <f aca="false">IF(ISERROR(M211),IF(ISERROR(M210),IF(ISERROR(M209),"BLANK",M209),M210),M211)</f>
        <v>5.5</v>
      </c>
      <c r="N212" s="56" t="n">
        <f aca="false">IF(ISERROR(N211),IF(ISERROR(N210),IF(ISERROR(N209),"BLANK",N209),N210),N211)</f>
        <v>2</v>
      </c>
      <c r="O212" s="56" t="n">
        <f aca="false">IF(ISERROR(O211),IF(ISERROR(O210),IF(ISERROR(O209),"BLANK",O209),O210),O211)</f>
        <v>2</v>
      </c>
      <c r="P212" s="56" t="s">
        <v>177</v>
      </c>
      <c r="Q212" s="55" t="str">
        <f aca="false">IF($N212=1,IF(ISERROR(VLOOKUP($P212,M1!$A:$C,Q$2,FALSE())),"NOT PRESENT",VLOOKUP($P212,M1!$A:$C,Q$2,FALSE())),IF($N212=2,IF(ISERROR(VLOOKUP(DATA!$P212,M2!$A:$C,Q$2,FALSE())),"NOT PRESENT",VLOOKUP(DATA!$P212,M2!$A:$C,Q$2,FALSE())),IF($N212=0,IF(ISERROR(VLOOKUP($P212,M1!$A:$C,Q$2,FALSE())),IF(ISERROR(VLOOKUP(DATA!$P212,M2!$A:$C,Q$2,FALSE())),"NOT PRESENT",VLOOKUP(DATA!$P212,M2!$A:$C,Q$2,FALSE())),VLOOKUP($P212,M1!$A:$C,Q$2,FALSE())),"SPECIFY METHOD")))</f>
        <v>Jordania zonope</v>
      </c>
      <c r="R212" s="55" t="str">
        <f aca="false">IF($N212=1,IF(ISERROR(VLOOKUP($P212,M1!$A:$C,R$2,FALSE())),"NOT PRESENT",VLOOKUP($P212,M1!$A:$C,R$2,FALSE())),IF($N212=2,IF(ISERROR(VLOOKUP(DATA!$P212,M2!$A:$C,R$2,FALSE())),"NOT PRESENT",VLOOKUP(DATA!$P212,M2!$A:$C,R$2,FALSE())),IF($N212=0,IF(ISERROR(VLOOKUP($P212,M1!$A:$C,R$2,FALSE())),IF(ISERROR(VLOOKUP(DATA!$P212,M2!$A:$C,R$2,FALSE())),"NOT PRESENT",VLOOKUP(DATA!$P212,M2!$A:$C,R$2,FALSE())),VLOOKUP($P212,M1!$A:$C,R$2,FALSE())),"SPECIFY METHOD")))</f>
        <v>Longfin sculpin</v>
      </c>
      <c r="S212" s="60" t="n">
        <f aca="false">SUM(T212:AV212)</f>
        <v>4</v>
      </c>
      <c r="T212" s="56" t="n">
        <v>0</v>
      </c>
      <c r="U212" s="56" t="n">
        <v>4</v>
      </c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</row>
    <row r="213" s="61" customFormat="true" ht="12.75" hidden="false" customHeight="true" outlineLevel="0" collapsed="false">
      <c r="A213" s="55" t="n">
        <f aca="false">MAX($A$1:$A212)+1</f>
        <v>211</v>
      </c>
      <c r="B213" s="56" t="str">
        <f aca="false">IF(ISERROR(B212),IF(ISERROR(B211),IF(ISERROR(B210),"BLANK",B210),B211),B212)</f>
        <v>Kieran Cox</v>
      </c>
      <c r="C213" s="56" t="str">
        <f aca="false">IF(ISERROR(C212),IF(ISERROR(C211),IF(ISERROR(C210),"BLANK",C210),C211),C212)</f>
        <v>Claire Attridge</v>
      </c>
      <c r="D213" s="56" t="str">
        <f aca="false">IF(ISERROR(D212),IF(ISERROR(D211),IF(ISERROR(D210),"BLANK",D210),D211),D212)</f>
        <v>KCCA19</v>
      </c>
      <c r="E213" s="55" t="str">
        <f aca="false">IF(ISERROR(VLOOKUP($D213,SITES!$A:$E,2,FALSE())),"",VLOOKUP($D213,SITES!$A:$E,2,FALSE()))</f>
        <v>Wizard Islet North</v>
      </c>
      <c r="F213" s="57" t="n">
        <f aca="false">IF(ISERROR(VLOOKUP($D213,SITES!$A:$E,3,FALSE())),"",VLOOKUP($D213,SITES!$A:$E,3,FALSE()))</f>
        <v>48.85916</v>
      </c>
      <c r="G213" s="58" t="n">
        <f aca="false">IF(ISERROR(VLOOKUP($D213,SITES!$A:$E,4,FALSE())),"",VLOOKUP($D213,SITES!$A:$E,4,FALSE()))</f>
        <v>-125.15908</v>
      </c>
      <c r="H213" s="62" t="str">
        <f aca="false">IF(ISERROR(H212),IF(ISERROR(H211),IF(ISERROR(H210),"BLANK",H210),H211),H212)</f>
        <v>08/06/2023</v>
      </c>
      <c r="I213" s="56" t="n">
        <f aca="false">IF(ISERROR(I212),IF(ISERROR(I211),IF(ISERROR(I210),"BLANK",I210),I211),I212)</f>
        <v>1</v>
      </c>
      <c r="J213" s="56" t="n">
        <f aca="false">IF(ISERROR(J212),IF(ISERROR(J211),IF(ISERROR(J210),"BLANK",J210),J211),J212)</f>
        <v>210</v>
      </c>
      <c r="K213" s="59" t="n">
        <f aca="false">IF(ISERROR(K212),IF(ISERROR(K211),IF(ISERROR(K210),"BLANK",K210),K211),K212)</f>
        <v>0.4375</v>
      </c>
      <c r="L213" s="56" t="str">
        <f aca="false">IF(ISERROR(L212),IF(ISERROR(L211),IF(ISERROR(L210),"BLANK",L210),L211),L212)</f>
        <v>KDC</v>
      </c>
      <c r="M213" s="56" t="n">
        <f aca="false">IF(ISERROR(M212),IF(ISERROR(M211),IF(ISERROR(M210),"BLANK",M210),M211),M212)</f>
        <v>5.5</v>
      </c>
      <c r="N213" s="56" t="n">
        <v>0</v>
      </c>
      <c r="O213" s="56" t="n">
        <f aca="false">IF(ISERROR(O212),IF(ISERROR(O211),IF(ISERROR(O210),"BLANK",O210),O211),O212)</f>
        <v>2</v>
      </c>
      <c r="P213" s="56" t="s">
        <v>155</v>
      </c>
      <c r="Q213" s="55" t="str">
        <f aca="false">IF($N213=1,IF(ISERROR(VLOOKUP($P213,M1!$A:$C,Q$2,FALSE())),"NOT PRESENT",VLOOKUP($P213,M1!$A:$C,Q$2,FALSE())),IF($N213=2,IF(ISERROR(VLOOKUP(DATA!$P213,M2!$A:$C,Q$2,FALSE())),"NOT PRESENT",VLOOKUP(DATA!$P213,M2!$A:$C,Q$2,FALSE())),IF($N213=0,IF(ISERROR(VLOOKUP($P213,M1!$A:$C,Q$2,FALSE())),IF(ISERROR(VLOOKUP(DATA!$P213,M2!$A:$C,Q$2,FALSE())),"NOT PRESENT",VLOOKUP(DATA!$P213,M2!$A:$C,Q$2,FALSE())),VLOOKUP($P213,M1!$A:$C,Q$2,FALSE())),"SPECIFY METHOD")))</f>
        <v>Hexagrammos decagrammus</v>
      </c>
      <c r="R213" s="55" t="str">
        <f aca="false">IF($N213=1,IF(ISERROR(VLOOKUP($P213,M1!$A:$C,R$2,FALSE())),"NOT PRESENT",VLOOKUP($P213,M1!$A:$C,R$2,FALSE())),IF($N213=2,IF(ISERROR(VLOOKUP(DATA!$P213,M2!$A:$C,R$2,FALSE())),"NOT PRESENT",VLOOKUP(DATA!$P213,M2!$A:$C,R$2,FALSE())),IF($N213=0,IF(ISERROR(VLOOKUP($P213,M1!$A:$C,R$2,FALSE())),IF(ISERROR(VLOOKUP(DATA!$P213,M2!$A:$C,R$2,FALSE())),"NOT PRESENT",VLOOKUP(DATA!$P213,M2!$A:$C,R$2,FALSE())),VLOOKUP($P213,M1!$A:$C,R$2,FALSE())),"SPECIFY METHOD")))</f>
        <v>Kelp greenling</v>
      </c>
      <c r="S213" s="60" t="n">
        <f aca="false">SUM(T213:AV213)</f>
        <v>1</v>
      </c>
      <c r="T213" s="56" t="n">
        <v>0</v>
      </c>
      <c r="U213" s="56"/>
      <c r="V213" s="56"/>
      <c r="W213" s="56" t="n">
        <v>1</v>
      </c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</row>
    <row r="214" s="61" customFormat="true" ht="12.75" hidden="false" customHeight="true" outlineLevel="0" collapsed="false">
      <c r="A214" s="55" t="n">
        <f aca="false">MAX($A$1:$A213)+1</f>
        <v>212</v>
      </c>
      <c r="B214" s="56" t="str">
        <f aca="false">IF(ISERROR(B213),IF(ISERROR(B212),IF(ISERROR(B211),"BLANK",B211),B212),B213)</f>
        <v>Kieran Cox</v>
      </c>
      <c r="C214" s="56" t="str">
        <f aca="false">IF(ISERROR(C213),IF(ISERROR(C212),IF(ISERROR(C211),"BLANK",C211),C212),C213)</f>
        <v>Claire Attridge</v>
      </c>
      <c r="D214" s="56" t="str">
        <f aca="false">IF(ISERROR(D213),IF(ISERROR(D212),IF(ISERROR(D211),"BLANK",D211),D212),D213)</f>
        <v>KCCA19</v>
      </c>
      <c r="E214" s="55" t="str">
        <f aca="false">IF(ISERROR(VLOOKUP($D214,SITES!$A:$E,2,FALSE())),"",VLOOKUP($D214,SITES!$A:$E,2,FALSE()))</f>
        <v>Wizard Islet North</v>
      </c>
      <c r="F214" s="57" t="n">
        <f aca="false">IF(ISERROR(VLOOKUP($D214,SITES!$A:$E,3,FALSE())),"",VLOOKUP($D214,SITES!$A:$E,3,FALSE()))</f>
        <v>48.85916</v>
      </c>
      <c r="G214" s="58" t="n">
        <f aca="false">IF(ISERROR(VLOOKUP($D214,SITES!$A:$E,4,FALSE())),"",VLOOKUP($D214,SITES!$A:$E,4,FALSE()))</f>
        <v>-125.15908</v>
      </c>
      <c r="H214" s="62" t="str">
        <f aca="false">IF(ISERROR(H213),IF(ISERROR(H212),IF(ISERROR(H211),"BLANK",H211),H212),H213)</f>
        <v>08/06/2023</v>
      </c>
      <c r="I214" s="56" t="n">
        <f aca="false">IF(ISERROR(I213),IF(ISERROR(I212),IF(ISERROR(I211),"BLANK",I211),I212),I213)</f>
        <v>1</v>
      </c>
      <c r="J214" s="56" t="n">
        <f aca="false">IF(ISERROR(J213),IF(ISERROR(J212),IF(ISERROR(J211),"BLANK",J211),J212),J213)</f>
        <v>210</v>
      </c>
      <c r="K214" s="59" t="n">
        <f aca="false">IF(ISERROR(K213),IF(ISERROR(K212),IF(ISERROR(K211),"BLANK",K211),K212),K213)</f>
        <v>0.4375</v>
      </c>
      <c r="L214" s="56" t="str">
        <f aca="false">IF(ISERROR(L213),IF(ISERROR(L212),IF(ISERROR(L211),"BLANK",L211),L212),L213)</f>
        <v>KDC</v>
      </c>
      <c r="M214" s="56" t="n">
        <f aca="false">IF(ISERROR(M213),IF(ISERROR(M212),IF(ISERROR(M211),"BLANK",M211),M212),M213)</f>
        <v>5.5</v>
      </c>
      <c r="N214" s="56" t="n">
        <v>2</v>
      </c>
      <c r="O214" s="56" t="n">
        <f aca="false">IF(ISERROR(O213),IF(ISERROR(O212),IF(ISERROR(O211),"BLANK",O211),O212),O213)</f>
        <v>2</v>
      </c>
      <c r="P214" s="56" t="s">
        <v>203</v>
      </c>
      <c r="Q214" s="55" t="str">
        <f aca="false">IF($N214=1,IF(ISERROR(VLOOKUP($P214,M1!$A:$C,Q$2,FALSE())),"NOT PRESENT",VLOOKUP($P214,M1!$A:$C,Q$2,FALSE())),IF($N214=2,IF(ISERROR(VLOOKUP(DATA!$P214,M2!$A:$C,Q$2,FALSE())),"NOT PRESENT",VLOOKUP(DATA!$P214,M2!$A:$C,Q$2,FALSE())),IF($N214=0,IF(ISERROR(VLOOKUP($P214,M1!$A:$C,Q$2,FALSE())),IF(ISERROR(VLOOKUP(DATA!$P214,M2!$A:$C,Q$2,FALSE())),"NOT PRESENT",VLOOKUP(DATA!$P214,M2!$A:$C,Q$2,FALSE())),VLOOKUP($P214,M1!$A:$C,Q$2,FALSE())),"SPECIFY METHOD")))</f>
        <v>Peltodoris nobilis</v>
      </c>
      <c r="R214" s="55" t="str">
        <f aca="false">IF($N214=1,IF(ISERROR(VLOOKUP($P214,M1!$A:$C,R$2,FALSE())),"NOT PRESENT",VLOOKUP($P214,M1!$A:$C,R$2,FALSE())),IF($N214=2,IF(ISERROR(VLOOKUP(DATA!$P214,M2!$A:$C,R$2,FALSE())),"NOT PRESENT",VLOOKUP(DATA!$P214,M2!$A:$C,R$2,FALSE())),IF($N214=0,IF(ISERROR(VLOOKUP($P214,M1!$A:$C,R$2,FALSE())),IF(ISERROR(VLOOKUP(DATA!$P214,M2!$A:$C,R$2,FALSE())),"NOT PRESENT",VLOOKUP(DATA!$P214,M2!$A:$C,R$2,FALSE())),VLOOKUP($P214,M1!$A:$C,R$2,FALSE())),"SPECIFY METHOD")))</f>
        <v>Noble sea lemon</v>
      </c>
      <c r="S214" s="60" t="n">
        <f aca="false">SUM(T214:AV214)</f>
        <v>2</v>
      </c>
      <c r="T214" s="56" t="n">
        <v>2</v>
      </c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</row>
    <row r="215" s="61" customFormat="true" ht="12.75" hidden="false" customHeight="true" outlineLevel="0" collapsed="false">
      <c r="A215" s="55" t="n">
        <f aca="false">MAX($A$1:$A214)+1</f>
        <v>213</v>
      </c>
      <c r="B215" s="56" t="str">
        <f aca="false">IF(ISERROR(B214),IF(ISERROR(B213),IF(ISERROR(B212),"BLANK",B212),B213),B214)</f>
        <v>Kieran Cox</v>
      </c>
      <c r="C215" s="56" t="str">
        <f aca="false">IF(ISERROR(C214),IF(ISERROR(C213),IF(ISERROR(C212),"BLANK",C212),C213),C214)</f>
        <v>Claire Attridge</v>
      </c>
      <c r="D215" s="56" t="str">
        <f aca="false">IF(ISERROR(D214),IF(ISERROR(D213),IF(ISERROR(D212),"BLANK",D212),D213),D214)</f>
        <v>KCCA19</v>
      </c>
      <c r="E215" s="55" t="str">
        <f aca="false">IF(ISERROR(VLOOKUP($D215,SITES!$A:$E,2,FALSE())),"",VLOOKUP($D215,SITES!$A:$E,2,FALSE()))</f>
        <v>Wizard Islet North</v>
      </c>
      <c r="F215" s="57" t="n">
        <f aca="false">IF(ISERROR(VLOOKUP($D215,SITES!$A:$E,3,FALSE())),"",VLOOKUP($D215,SITES!$A:$E,3,FALSE()))</f>
        <v>48.85916</v>
      </c>
      <c r="G215" s="58" t="n">
        <f aca="false">IF(ISERROR(VLOOKUP($D215,SITES!$A:$E,4,FALSE())),"",VLOOKUP($D215,SITES!$A:$E,4,FALSE()))</f>
        <v>-125.15908</v>
      </c>
      <c r="H215" s="62" t="str">
        <f aca="false">IF(ISERROR(H214),IF(ISERROR(H213),IF(ISERROR(H212),"BLANK",H212),H213),H214)</f>
        <v>08/06/2023</v>
      </c>
      <c r="I215" s="56" t="n">
        <f aca="false">IF(ISERROR(I214),IF(ISERROR(I213),IF(ISERROR(I212),"BLANK",I212),I213),I214)</f>
        <v>1</v>
      </c>
      <c r="J215" s="56" t="n">
        <f aca="false">IF(ISERROR(J214),IF(ISERROR(J213),IF(ISERROR(J212),"BLANK",J212),J213),J214)</f>
        <v>210</v>
      </c>
      <c r="K215" s="59" t="n">
        <f aca="false">IF(ISERROR(K214),IF(ISERROR(K213),IF(ISERROR(K212),"BLANK",K212),K213),K214)</f>
        <v>0.4375</v>
      </c>
      <c r="L215" s="56" t="str">
        <f aca="false">IF(ISERROR(L214),IF(ISERROR(L213),IF(ISERROR(L212),"BLANK",L212),L213),L214)</f>
        <v>KDC</v>
      </c>
      <c r="M215" s="56" t="n">
        <f aca="false">IF(ISERROR(M214),IF(ISERROR(M213),IF(ISERROR(M212),"BLANK",M212),M213),M214)</f>
        <v>5.5</v>
      </c>
      <c r="N215" s="56" t="n">
        <f aca="false">IF(ISERROR(N214),IF(ISERROR(N213),IF(ISERROR(N212),"BLANK",N212),N213),N214)</f>
        <v>2</v>
      </c>
      <c r="O215" s="56" t="n">
        <f aca="false">IF(ISERROR(O214),IF(ISERROR(O213),IF(ISERROR(O212),"BLANK",O212),O213),O214)</f>
        <v>2</v>
      </c>
      <c r="P215" s="56" t="s">
        <v>173</v>
      </c>
      <c r="Q215" s="55" t="str">
        <f aca="false">IF($N215=1,IF(ISERROR(VLOOKUP($P215,M1!$A:$C,Q$2,FALSE())),"NOT PRESENT",VLOOKUP($P215,M1!$A:$C,Q$2,FALSE())),IF($N215=2,IF(ISERROR(VLOOKUP(DATA!$P215,M2!$A:$C,Q$2,FALSE())),"NOT PRESENT",VLOOKUP(DATA!$P215,M2!$A:$C,Q$2,FALSE())),IF($N215=0,IF(ISERROR(VLOOKUP($P215,M1!$A:$C,Q$2,FALSE())),IF(ISERROR(VLOOKUP(DATA!$P215,M2!$A:$C,Q$2,FALSE())),"NOT PRESENT",VLOOKUP(DATA!$P215,M2!$A:$C,Q$2,FALSE())),VLOOKUP($P215,M1!$A:$C,Q$2,FALSE())),"SPECIFY METHOD")))</f>
        <v>Haliotis kamtschatkana</v>
      </c>
      <c r="R215" s="55" t="str">
        <f aca="false">IF($N215=1,IF(ISERROR(VLOOKUP($P215,M1!$A:$C,R$2,FALSE())),"NOT PRESENT",VLOOKUP($P215,M1!$A:$C,R$2,FALSE())),IF($N215=2,IF(ISERROR(VLOOKUP(DATA!$P215,M2!$A:$C,R$2,FALSE())),"NOT PRESENT",VLOOKUP(DATA!$P215,M2!$A:$C,R$2,FALSE())),IF($N215=0,IF(ISERROR(VLOOKUP($P215,M1!$A:$C,R$2,FALSE())),IF(ISERROR(VLOOKUP(DATA!$P215,M2!$A:$C,R$2,FALSE())),"NOT PRESENT",VLOOKUP(DATA!$P215,M2!$A:$C,R$2,FALSE())),VLOOKUP($P215,M1!$A:$C,R$2,FALSE())),"SPECIFY METHOD")))</f>
        <v>Pinto abalone</v>
      </c>
      <c r="S215" s="60" t="n">
        <f aca="false">SUM(T215:AV215)</f>
        <v>5</v>
      </c>
      <c r="T215" s="56" t="n">
        <v>0</v>
      </c>
      <c r="U215" s="56" t="n">
        <v>4</v>
      </c>
      <c r="V215" s="56" t="n">
        <v>1</v>
      </c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</row>
    <row r="216" s="61" customFormat="true" ht="12.75" hidden="false" customHeight="true" outlineLevel="0" collapsed="false">
      <c r="A216" s="55" t="n">
        <f aca="false">MAX($A$1:$A215)+1</f>
        <v>214</v>
      </c>
      <c r="B216" s="56" t="str">
        <f aca="false">IF(ISERROR(B215),IF(ISERROR(B214),IF(ISERROR(B213),"BLANK",B213),B214),B215)</f>
        <v>Kieran Cox</v>
      </c>
      <c r="C216" s="56" t="str">
        <f aca="false">IF(ISERROR(C215),IF(ISERROR(C214),IF(ISERROR(C213),"BLANK",C213),C214),C215)</f>
        <v>Claire Attridge</v>
      </c>
      <c r="D216" s="56" t="str">
        <f aca="false">IF(ISERROR(D215),IF(ISERROR(D214),IF(ISERROR(D213),"BLANK",D213),D214),D215)</f>
        <v>KCCA19</v>
      </c>
      <c r="E216" s="55" t="str">
        <f aca="false">IF(ISERROR(VLOOKUP($D216,SITES!$A:$E,2,FALSE())),"",VLOOKUP($D216,SITES!$A:$E,2,FALSE()))</f>
        <v>Wizard Islet North</v>
      </c>
      <c r="F216" s="57" t="n">
        <f aca="false">IF(ISERROR(VLOOKUP($D216,SITES!$A:$E,3,FALSE())),"",VLOOKUP($D216,SITES!$A:$E,3,FALSE()))</f>
        <v>48.85916</v>
      </c>
      <c r="G216" s="58" t="n">
        <f aca="false">IF(ISERROR(VLOOKUP($D216,SITES!$A:$E,4,FALSE())),"",VLOOKUP($D216,SITES!$A:$E,4,FALSE()))</f>
        <v>-125.15908</v>
      </c>
      <c r="H216" s="62" t="str">
        <f aca="false">IF(ISERROR(H215),IF(ISERROR(H214),IF(ISERROR(H213),"BLANK",H213),H214),H215)</f>
        <v>08/06/2023</v>
      </c>
      <c r="I216" s="56" t="n">
        <f aca="false">IF(ISERROR(I215),IF(ISERROR(I214),IF(ISERROR(I213),"BLANK",I213),I214),I215)</f>
        <v>1</v>
      </c>
      <c r="J216" s="56" t="n">
        <f aca="false">IF(ISERROR(J215),IF(ISERROR(J214),IF(ISERROR(J213),"BLANK",J213),J214),J215)</f>
        <v>210</v>
      </c>
      <c r="K216" s="59" t="n">
        <f aca="false">IF(ISERROR(K215),IF(ISERROR(K214),IF(ISERROR(K213),"BLANK",K213),K214),K215)</f>
        <v>0.4375</v>
      </c>
      <c r="L216" s="56" t="str">
        <f aca="false">IF(ISERROR(L215),IF(ISERROR(L214),IF(ISERROR(L213),"BLANK",L213),L214),L215)</f>
        <v>KDC</v>
      </c>
      <c r="M216" s="56" t="n">
        <f aca="false">IF(ISERROR(M215),IF(ISERROR(M214),IF(ISERROR(M213),"BLANK",M213),M214),M215)</f>
        <v>5.5</v>
      </c>
      <c r="N216" s="56" t="n">
        <f aca="false">IF(ISERROR(N215),IF(ISERROR(N214),IF(ISERROR(N213),"BLANK",N213),N214),N215)</f>
        <v>2</v>
      </c>
      <c r="O216" s="56" t="n">
        <f aca="false">IF(ISERROR(O215),IF(ISERROR(O214),IF(ISERROR(O213),"BLANK",O213),O214),O215)</f>
        <v>2</v>
      </c>
      <c r="P216" s="56" t="s">
        <v>191</v>
      </c>
      <c r="Q216" s="55" t="str">
        <f aca="false">IF($N216=1,IF(ISERROR(VLOOKUP($P216,M1!$A:$C,Q$2,FALSE())),"NOT PRESENT",VLOOKUP($P216,M1!$A:$C,Q$2,FALSE())),IF($N216=2,IF(ISERROR(VLOOKUP(DATA!$P216,M2!$A:$C,Q$2,FALSE())),"NOT PRESENT",VLOOKUP(DATA!$P216,M2!$A:$C,Q$2,FALSE())),IF($N216=0,IF(ISERROR(VLOOKUP($P216,M1!$A:$C,Q$2,FALSE())),IF(ISERROR(VLOOKUP(DATA!$P216,M2!$A:$C,Q$2,FALSE())),"NOT PRESENT",VLOOKUP(DATA!$P216,M2!$A:$C,Q$2,FALSE())),VLOOKUP($P216,M1!$A:$C,Q$2,FALSE())),"SPECIFY METHOD")))</f>
        <v>Strongylocentrotus droebachiensis</v>
      </c>
      <c r="R216" s="55" t="str">
        <f aca="false">IF($N216=1,IF(ISERROR(VLOOKUP($P216,M1!$A:$C,R$2,FALSE())),"NOT PRESENT",VLOOKUP($P216,M1!$A:$C,R$2,FALSE())),IF($N216=2,IF(ISERROR(VLOOKUP(DATA!$P216,M2!$A:$C,R$2,FALSE())),"NOT PRESENT",VLOOKUP(DATA!$P216,M2!$A:$C,R$2,FALSE())),IF($N216=0,IF(ISERROR(VLOOKUP($P216,M1!$A:$C,R$2,FALSE())),IF(ISERROR(VLOOKUP(DATA!$P216,M2!$A:$C,R$2,FALSE())),"NOT PRESENT",VLOOKUP(DATA!$P216,M2!$A:$C,R$2,FALSE())),VLOOKUP($P216,M1!$A:$C,R$2,FALSE())),"SPECIFY METHOD")))</f>
        <v>Northern sea urchin</v>
      </c>
      <c r="S216" s="60" t="n">
        <f aca="false">SUM(T216:AV216)</f>
        <v>1</v>
      </c>
      <c r="T216" s="56" t="n">
        <v>1</v>
      </c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</row>
    <row r="217" s="61" customFormat="true" ht="12.75" hidden="false" customHeight="true" outlineLevel="0" collapsed="false">
      <c r="A217" s="55" t="n">
        <f aca="false">MAX($A$1:$A216)+1</f>
        <v>215</v>
      </c>
      <c r="B217" s="56" t="str">
        <f aca="false">IF(ISERROR(B216),IF(ISERROR(B215),IF(ISERROR(B214),"BLANK",B214),B215),B216)</f>
        <v>Kieran Cox</v>
      </c>
      <c r="C217" s="56" t="str">
        <f aca="false">IF(ISERROR(C216),IF(ISERROR(C215),IF(ISERROR(C214),"BLANK",C214),C215),C216)</f>
        <v>Claire Attridge</v>
      </c>
      <c r="D217" s="56" t="str">
        <f aca="false">IF(ISERROR(D216),IF(ISERROR(D215),IF(ISERROR(D214),"BLANK",D214),D215),D216)</f>
        <v>KCCA19</v>
      </c>
      <c r="E217" s="55" t="str">
        <f aca="false">IF(ISERROR(VLOOKUP($D217,SITES!$A:$E,2,FALSE())),"",VLOOKUP($D217,SITES!$A:$E,2,FALSE()))</f>
        <v>Wizard Islet North</v>
      </c>
      <c r="F217" s="57" t="n">
        <f aca="false">IF(ISERROR(VLOOKUP($D217,SITES!$A:$E,3,FALSE())),"",VLOOKUP($D217,SITES!$A:$E,3,FALSE()))</f>
        <v>48.85916</v>
      </c>
      <c r="G217" s="58" t="n">
        <f aca="false">IF(ISERROR(VLOOKUP($D217,SITES!$A:$E,4,FALSE())),"",VLOOKUP($D217,SITES!$A:$E,4,FALSE()))</f>
        <v>-125.15908</v>
      </c>
      <c r="H217" s="62" t="str">
        <f aca="false">IF(ISERROR(H216),IF(ISERROR(H215),IF(ISERROR(H214),"BLANK",H214),H215),H216)</f>
        <v>08/06/2023</v>
      </c>
      <c r="I217" s="56" t="n">
        <f aca="false">IF(ISERROR(I216),IF(ISERROR(I215),IF(ISERROR(I214),"BLANK",I214),I215),I216)</f>
        <v>1</v>
      </c>
      <c r="J217" s="56" t="n">
        <f aca="false">IF(ISERROR(J216),IF(ISERROR(J215),IF(ISERROR(J214),"BLANK",J214),J215),J216)</f>
        <v>210</v>
      </c>
      <c r="K217" s="59" t="n">
        <f aca="false">IF(ISERROR(K216),IF(ISERROR(K215),IF(ISERROR(K214),"BLANK",K214),K215),K216)</f>
        <v>0.4375</v>
      </c>
      <c r="L217" s="56" t="str">
        <f aca="false">IF(ISERROR(L216),IF(ISERROR(L215),IF(ISERROR(L214),"BLANK",L214),L215),L216)</f>
        <v>KDC</v>
      </c>
      <c r="M217" s="56" t="n">
        <f aca="false">IF(ISERROR(M216),IF(ISERROR(M215),IF(ISERROR(M214),"BLANK",M214),M215),M216)</f>
        <v>5.5</v>
      </c>
      <c r="N217" s="56" t="n">
        <f aca="false">IF(ISERROR(N216),IF(ISERROR(N215),IF(ISERROR(N214),"BLANK",N214),N215),N216)</f>
        <v>2</v>
      </c>
      <c r="O217" s="56" t="n">
        <f aca="false">IF(ISERROR(O216),IF(ISERROR(O215),IF(ISERROR(O214),"BLANK",O214),O215),O216)</f>
        <v>2</v>
      </c>
      <c r="P217" s="56" t="s">
        <v>143</v>
      </c>
      <c r="Q217" s="55" t="str">
        <f aca="false">IF($N217=1,IF(ISERROR(VLOOKUP($P217,M1!$A:$C,Q$2,FALSE())),"NOT PRESENT",VLOOKUP($P217,M1!$A:$C,Q$2,FALSE())),IF($N217=2,IF(ISERROR(VLOOKUP(DATA!$P217,M2!$A:$C,Q$2,FALSE())),"NOT PRESENT",VLOOKUP(DATA!$P217,M2!$A:$C,Q$2,FALSE())),IF($N217=0,IF(ISERROR(VLOOKUP($P217,M1!$A:$C,Q$2,FALSE())),IF(ISERROR(VLOOKUP(DATA!$P217,M2!$A:$C,Q$2,FALSE())),"NOT PRESENT",VLOOKUP(DATA!$P217,M2!$A:$C,Q$2,FALSE())),VLOOKUP($P217,M1!$A:$C,Q$2,FALSE())),"SPECIFY METHOD")))</f>
        <v>Henricia spp.</v>
      </c>
      <c r="R217" s="55" t="str">
        <f aca="false">IF($N217=1,IF(ISERROR(VLOOKUP($P217,M1!$A:$C,R$2,FALSE())),"NOT PRESENT",VLOOKUP($P217,M1!$A:$C,R$2,FALSE())),IF($N217=2,IF(ISERROR(VLOOKUP(DATA!$P217,M2!$A:$C,R$2,FALSE())),"NOT PRESENT",VLOOKUP(DATA!$P217,M2!$A:$C,R$2,FALSE())),IF($N217=0,IF(ISERROR(VLOOKUP($P217,M1!$A:$C,R$2,FALSE())),IF(ISERROR(VLOOKUP(DATA!$P217,M2!$A:$C,R$2,FALSE())),"NOT PRESENT",VLOOKUP(DATA!$P217,M2!$A:$C,R$2,FALSE())),VLOOKUP($P217,M1!$A:$C,R$2,FALSE())),"SPECIFY METHOD")))</f>
        <v>Unidentified blood star</v>
      </c>
      <c r="S217" s="60" t="n">
        <f aca="false">SUM(T217:AV217)</f>
        <v>2</v>
      </c>
      <c r="T217" s="56" t="n">
        <v>2</v>
      </c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</row>
    <row r="218" s="61" customFormat="true" ht="12.75" hidden="false" customHeight="true" outlineLevel="0" collapsed="false">
      <c r="A218" s="55" t="n">
        <f aca="false">MAX($A$1:$A217)+1</f>
        <v>216</v>
      </c>
      <c r="B218" s="56" t="str">
        <f aca="false">IF(ISERROR(B217),IF(ISERROR(B216),IF(ISERROR(B215),"BLANK",B215),B216),B217)</f>
        <v>Kieran Cox</v>
      </c>
      <c r="C218" s="56" t="str">
        <f aca="false">IF(ISERROR(C217),IF(ISERROR(C216),IF(ISERROR(C215),"BLANK",C215),C216),C217)</f>
        <v>Claire Attridge</v>
      </c>
      <c r="D218" s="56" t="str">
        <f aca="false">IF(ISERROR(D217),IF(ISERROR(D216),IF(ISERROR(D215),"BLANK",D215),D216),D217)</f>
        <v>KCCA19</v>
      </c>
      <c r="E218" s="55" t="str">
        <f aca="false">IF(ISERROR(VLOOKUP($D218,SITES!$A:$E,2,FALSE())),"",VLOOKUP($D218,SITES!$A:$E,2,FALSE()))</f>
        <v>Wizard Islet North</v>
      </c>
      <c r="F218" s="57" t="n">
        <f aca="false">IF(ISERROR(VLOOKUP($D218,SITES!$A:$E,3,FALSE())),"",VLOOKUP($D218,SITES!$A:$E,3,FALSE()))</f>
        <v>48.85916</v>
      </c>
      <c r="G218" s="58" t="n">
        <f aca="false">IF(ISERROR(VLOOKUP($D218,SITES!$A:$E,4,FALSE())),"",VLOOKUP($D218,SITES!$A:$E,4,FALSE()))</f>
        <v>-125.15908</v>
      </c>
      <c r="H218" s="62" t="str">
        <f aca="false">IF(ISERROR(H217),IF(ISERROR(H216),IF(ISERROR(H215),"BLANK",H215),H216),H217)</f>
        <v>08/06/2023</v>
      </c>
      <c r="I218" s="56" t="n">
        <f aca="false">IF(ISERROR(I217),IF(ISERROR(I216),IF(ISERROR(I215),"BLANK",I215),I216),I217)</f>
        <v>1</v>
      </c>
      <c r="J218" s="56" t="n">
        <f aca="false">IF(ISERROR(J217),IF(ISERROR(J216),IF(ISERROR(J215),"BLANK",J215),J216),J217)</f>
        <v>210</v>
      </c>
      <c r="K218" s="59" t="n">
        <f aca="false">IF(ISERROR(K217),IF(ISERROR(K216),IF(ISERROR(K215),"BLANK",K215),K216),K217)</f>
        <v>0.4375</v>
      </c>
      <c r="L218" s="56" t="str">
        <f aca="false">IF(ISERROR(L217),IF(ISERROR(L216),IF(ISERROR(L215),"BLANK",L215),L216),L217)</f>
        <v>KDC</v>
      </c>
      <c r="M218" s="56" t="n">
        <f aca="false">IF(ISERROR(M217),IF(ISERROR(M216),IF(ISERROR(M215),"BLANK",M215),M216),M217)</f>
        <v>5.5</v>
      </c>
      <c r="N218" s="56" t="n">
        <f aca="false">IF(ISERROR(N217),IF(ISERROR(N216),IF(ISERROR(N215),"BLANK",N215),N216),N217)</f>
        <v>2</v>
      </c>
      <c r="O218" s="56" t="n">
        <f aca="false">IF(ISERROR(O217),IF(ISERROR(O216),IF(ISERROR(O215),"BLANK",O215),O216),O217)</f>
        <v>2</v>
      </c>
      <c r="P218" s="56" t="s">
        <v>145</v>
      </c>
      <c r="Q218" s="55" t="str">
        <f aca="false">IF($N218=1,IF(ISERROR(VLOOKUP($P218,M1!$A:$C,Q$2,FALSE())),"NOT PRESENT",VLOOKUP($P218,M1!$A:$C,Q$2,FALSE())),IF($N218=2,IF(ISERROR(VLOOKUP(DATA!$P218,M2!$A:$C,Q$2,FALSE())),"NOT PRESENT",VLOOKUP(DATA!$P218,M2!$A:$C,Q$2,FALSE())),IF($N218=0,IF(ISERROR(VLOOKUP($P218,M1!$A:$C,Q$2,FALSE())),IF(ISERROR(VLOOKUP(DATA!$P218,M2!$A:$C,Q$2,FALSE())),"NOT PRESENT",VLOOKUP(DATA!$P218,M2!$A:$C,Q$2,FALSE())),VLOOKUP($P218,M1!$A:$C,Q$2,FALSE())),"SPECIFY METHOD")))</f>
        <v>Pycnopodia helianthoides</v>
      </c>
      <c r="R218" s="55" t="str">
        <f aca="false">IF($N218=1,IF(ISERROR(VLOOKUP($P218,M1!$A:$C,R$2,FALSE())),"NOT PRESENT",VLOOKUP($P218,M1!$A:$C,R$2,FALSE())),IF($N218=2,IF(ISERROR(VLOOKUP(DATA!$P218,M2!$A:$C,R$2,FALSE())),"NOT PRESENT",VLOOKUP(DATA!$P218,M2!$A:$C,R$2,FALSE())),IF($N218=0,IF(ISERROR(VLOOKUP($P218,M1!$A:$C,R$2,FALSE())),IF(ISERROR(VLOOKUP(DATA!$P218,M2!$A:$C,R$2,FALSE())),"NOT PRESENT",VLOOKUP(DATA!$P218,M2!$A:$C,R$2,FALSE())),VLOOKUP($P218,M1!$A:$C,R$2,FALSE())),"SPECIFY METHOD")))</f>
        <v>Sunflower star</v>
      </c>
      <c r="S218" s="60" t="n">
        <f aca="false">SUM(T218:AV218)</f>
        <v>1</v>
      </c>
      <c r="T218" s="56" t="n">
        <v>0</v>
      </c>
      <c r="U218" s="56" t="n">
        <v>1</v>
      </c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</row>
    <row r="219" s="61" customFormat="true" ht="12.75" hidden="false" customHeight="true" outlineLevel="0" collapsed="false">
      <c r="A219" s="55" t="n">
        <f aca="false">MAX($A$1:$A218)+1</f>
        <v>217</v>
      </c>
      <c r="B219" s="56" t="str">
        <f aca="false">IF(ISERROR(B218),IF(ISERROR(B217),IF(ISERROR(B216),"BLANK",B216),B217),B218)</f>
        <v>Kieran Cox</v>
      </c>
      <c r="C219" s="56" t="str">
        <f aca="false">IF(ISERROR(C218),IF(ISERROR(C217),IF(ISERROR(C216),"BLANK",C216),C217),C218)</f>
        <v>Claire Attridge</v>
      </c>
      <c r="D219" s="56" t="str">
        <f aca="false">IF(ISERROR(D218),IF(ISERROR(D217),IF(ISERROR(D216),"BLANK",D216),D217),D218)</f>
        <v>KCCA19</v>
      </c>
      <c r="E219" s="55" t="str">
        <f aca="false">IF(ISERROR(VLOOKUP($D219,SITES!$A:$E,2,FALSE())),"",VLOOKUP($D219,SITES!$A:$E,2,FALSE()))</f>
        <v>Wizard Islet North</v>
      </c>
      <c r="F219" s="57" t="n">
        <f aca="false">IF(ISERROR(VLOOKUP($D219,SITES!$A:$E,3,FALSE())),"",VLOOKUP($D219,SITES!$A:$E,3,FALSE()))</f>
        <v>48.85916</v>
      </c>
      <c r="G219" s="58" t="n">
        <f aca="false">IF(ISERROR(VLOOKUP($D219,SITES!$A:$E,4,FALSE())),"",VLOOKUP($D219,SITES!$A:$E,4,FALSE()))</f>
        <v>-125.15908</v>
      </c>
      <c r="H219" s="62" t="str">
        <f aca="false">IF(ISERROR(H218),IF(ISERROR(H217),IF(ISERROR(H216),"BLANK",H216),H217),H218)</f>
        <v>08/06/2023</v>
      </c>
      <c r="I219" s="56" t="n">
        <f aca="false">IF(ISERROR(I218),IF(ISERROR(I217),IF(ISERROR(I216),"BLANK",I216),I217),I218)</f>
        <v>1</v>
      </c>
      <c r="J219" s="56" t="n">
        <f aca="false">IF(ISERROR(J218),IF(ISERROR(J217),IF(ISERROR(J216),"BLANK",J216),J217),J218)</f>
        <v>210</v>
      </c>
      <c r="K219" s="59" t="n">
        <f aca="false">IF(ISERROR(K218),IF(ISERROR(K217),IF(ISERROR(K216),"BLANK",K216),K217),K218)</f>
        <v>0.4375</v>
      </c>
      <c r="L219" s="56" t="str">
        <f aca="false">IF(ISERROR(L218),IF(ISERROR(L217),IF(ISERROR(L216),"BLANK",L216),L217),L218)</f>
        <v>KDC</v>
      </c>
      <c r="M219" s="56" t="n">
        <f aca="false">IF(ISERROR(M218),IF(ISERROR(M217),IF(ISERROR(M216),"BLANK",M216),M217),M218)</f>
        <v>5.5</v>
      </c>
      <c r="N219" s="56" t="n">
        <f aca="false">IF(ISERROR(N218),IF(ISERROR(N217),IF(ISERROR(N216),"BLANK",N216),N217),N218)</f>
        <v>2</v>
      </c>
      <c r="O219" s="56" t="n">
        <f aca="false">IF(ISERROR(O218),IF(ISERROR(O217),IF(ISERROR(O216),"BLANK",O216),O217),O218)</f>
        <v>2</v>
      </c>
      <c r="P219" s="56" t="s">
        <v>166</v>
      </c>
      <c r="Q219" s="55" t="str">
        <f aca="false">IF($N219=1,IF(ISERROR(VLOOKUP($P219,M1!$A:$C,Q$2,FALSE())),"NOT PRESENT",VLOOKUP($P219,M1!$A:$C,Q$2,FALSE())),IF($N219=2,IF(ISERROR(VLOOKUP(DATA!$P219,M2!$A:$C,Q$2,FALSE())),"NOT PRESENT",VLOOKUP(DATA!$P219,M2!$A:$C,Q$2,FALSE())),IF($N219=0,IF(ISERROR(VLOOKUP($P219,M1!$A:$C,Q$2,FALSE())),IF(ISERROR(VLOOKUP(DATA!$P219,M2!$A:$C,Q$2,FALSE())),"NOT PRESENT",VLOOKUP(DATA!$P219,M2!$A:$C,Q$2,FALSE())),VLOOKUP($P219,M1!$A:$C,Q$2,FALSE())),"SPECIFY METHOD")))</f>
        <v>Oxylebius pictus</v>
      </c>
      <c r="R219" s="55" t="str">
        <f aca="false">IF($N219=1,IF(ISERROR(VLOOKUP($P219,M1!$A:$C,R$2,FALSE())),"NOT PRESENT",VLOOKUP($P219,M1!$A:$C,R$2,FALSE())),IF($N219=2,IF(ISERROR(VLOOKUP(DATA!$P219,M2!$A:$C,R$2,FALSE())),"NOT PRESENT",VLOOKUP(DATA!$P219,M2!$A:$C,R$2,FALSE())),IF($N219=0,IF(ISERROR(VLOOKUP($P219,M1!$A:$C,R$2,FALSE())),IF(ISERROR(VLOOKUP(DATA!$P219,M2!$A:$C,R$2,FALSE())),"NOT PRESENT",VLOOKUP(DATA!$P219,M2!$A:$C,R$2,FALSE())),VLOOKUP($P219,M1!$A:$C,R$2,FALSE())),"SPECIFY METHOD")))</f>
        <v>Painted greenling</v>
      </c>
      <c r="S219" s="60" t="n">
        <f aca="false">SUM(T219:AV219)</f>
        <v>1</v>
      </c>
      <c r="T219" s="56" t="n">
        <v>0</v>
      </c>
      <c r="U219" s="56"/>
      <c r="V219" s="56"/>
      <c r="W219" s="56"/>
      <c r="X219" s="56" t="n">
        <v>1</v>
      </c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</row>
    <row r="220" s="61" customFormat="true" ht="12.75" hidden="false" customHeight="true" outlineLevel="0" collapsed="false">
      <c r="A220" s="55" t="n">
        <f aca="false">MAX($A$1:$A219)+1</f>
        <v>218</v>
      </c>
      <c r="B220" s="56" t="str">
        <f aca="false">IF(ISERROR(B219),IF(ISERROR(B218),IF(ISERROR(B217),"BLANK",B217),B218),B219)</f>
        <v>Kieran Cox</v>
      </c>
      <c r="C220" s="56" t="str">
        <f aca="false">IF(ISERROR(C219),IF(ISERROR(C218),IF(ISERROR(C217),"BLANK",C217),C218),C219)</f>
        <v>Claire Attridge</v>
      </c>
      <c r="D220" s="56" t="str">
        <f aca="false">IF(ISERROR(D219),IF(ISERROR(D218),IF(ISERROR(D217),"BLANK",D217),D218),D219)</f>
        <v>KCCA19</v>
      </c>
      <c r="E220" s="55" t="str">
        <f aca="false">IF(ISERROR(VLOOKUP($D220,SITES!$A:$E,2,FALSE())),"",VLOOKUP($D220,SITES!$A:$E,2,FALSE()))</f>
        <v>Wizard Islet North</v>
      </c>
      <c r="F220" s="57" t="n">
        <f aca="false">IF(ISERROR(VLOOKUP($D220,SITES!$A:$E,3,FALSE())),"",VLOOKUP($D220,SITES!$A:$E,3,FALSE()))</f>
        <v>48.85916</v>
      </c>
      <c r="G220" s="58" t="n">
        <f aca="false">IF(ISERROR(VLOOKUP($D220,SITES!$A:$E,4,FALSE())),"",VLOOKUP($D220,SITES!$A:$E,4,FALSE()))</f>
        <v>-125.15908</v>
      </c>
      <c r="H220" s="62" t="str">
        <f aca="false">IF(ISERROR(H219),IF(ISERROR(H218),IF(ISERROR(H217),"BLANK",H217),H218),H219)</f>
        <v>08/06/2023</v>
      </c>
      <c r="I220" s="56" t="n">
        <f aca="false">IF(ISERROR(I219),IF(ISERROR(I218),IF(ISERROR(I217),"BLANK",I217),I218),I219)</f>
        <v>1</v>
      </c>
      <c r="J220" s="56" t="n">
        <f aca="false">IF(ISERROR(J219),IF(ISERROR(J218),IF(ISERROR(J217),"BLANK",J217),J218),J219)</f>
        <v>210</v>
      </c>
      <c r="K220" s="59" t="n">
        <f aca="false">IF(ISERROR(K219),IF(ISERROR(K218),IF(ISERROR(K217),"BLANK",K217),K218),K219)</f>
        <v>0.4375</v>
      </c>
      <c r="L220" s="56" t="str">
        <f aca="false">IF(ISERROR(L219),IF(ISERROR(L218),IF(ISERROR(L217),"BLANK",L217),L218),L219)</f>
        <v>KDC</v>
      </c>
      <c r="M220" s="56" t="n">
        <f aca="false">IF(ISERROR(M219),IF(ISERROR(M218),IF(ISERROR(M217),"BLANK",M217),M218),M219)</f>
        <v>5.5</v>
      </c>
      <c r="N220" s="56" t="n">
        <v>0</v>
      </c>
      <c r="O220" s="56" t="n">
        <v>2</v>
      </c>
      <c r="P220" s="56" t="s">
        <v>168</v>
      </c>
      <c r="Q220" s="55" t="str">
        <f aca="false">IF($N220=1,IF(ISERROR(VLOOKUP($P220,M1!$A:$C,Q$2,FALSE())),"NOT PRESENT",VLOOKUP($P220,M1!$A:$C,Q$2,FALSE())),IF($N220=2,IF(ISERROR(VLOOKUP(DATA!$P220,M2!$A:$C,Q$2,FALSE())),"NOT PRESENT",VLOOKUP(DATA!$P220,M2!$A:$C,Q$2,FALSE())),IF($N220=0,IF(ISERROR(VLOOKUP($P220,M1!$A:$C,Q$2,FALSE())),IF(ISERROR(VLOOKUP(DATA!$P220,M2!$A:$C,Q$2,FALSE())),"NOT PRESENT",VLOOKUP(DATA!$P220,M2!$A:$C,Q$2,FALSE())),VLOOKUP($P220,M1!$A:$C,Q$2,FALSE())),"SPECIFY METHOD")))</f>
        <v>Debris - Zero</v>
      </c>
      <c r="R220" s="55" t="str">
        <f aca="false">IF($N220=1,IF(ISERROR(VLOOKUP($P220,M1!$A:$C,R$2,FALSE())),"NOT PRESENT",VLOOKUP($P220,M1!$A:$C,R$2,FALSE())),IF($N220=2,IF(ISERROR(VLOOKUP(DATA!$P220,M2!$A:$C,R$2,FALSE())),"NOT PRESENT",VLOOKUP(DATA!$P220,M2!$A:$C,R$2,FALSE())),IF($N220=0,IF(ISERROR(VLOOKUP($P220,M1!$A:$C,R$2,FALSE())),IF(ISERROR(VLOOKUP(DATA!$P220,M2!$A:$C,R$2,FALSE())),"NOT PRESENT",VLOOKUP(DATA!$P220,M2!$A:$C,R$2,FALSE())),VLOOKUP($P220,M1!$A:$C,R$2,FALSE())),"SPECIFY METHOD")))</f>
        <v>No Debris found</v>
      </c>
      <c r="S220" s="60" t="n">
        <f aca="false">SUM(T220:AV220)</f>
        <v>0</v>
      </c>
      <c r="T220" s="56" t="n">
        <v>0</v>
      </c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</row>
    <row r="221" s="61" customFormat="true" ht="12.75" hidden="false" customHeight="true" outlineLevel="0" collapsed="false">
      <c r="A221" s="55" t="n">
        <f aca="false">MAX($A$1:$A220)+1</f>
        <v>219</v>
      </c>
      <c r="B221" s="56" t="s">
        <v>169</v>
      </c>
      <c r="C221" s="56" t="s">
        <v>137</v>
      </c>
      <c r="D221" s="56" t="s">
        <v>22</v>
      </c>
      <c r="E221" s="55" t="str">
        <f aca="false">IF(ISERROR(VLOOKUP($D221,SITES!$A:$E,2,FALSE())),"",VLOOKUP($D221,SITES!$A:$E,2,FALSE()))</f>
        <v>Ross Islet 2</v>
      </c>
      <c r="F221" s="57" t="n">
        <f aca="false">IF(ISERROR(VLOOKUP($D221,SITES!$A:$E,3,FALSE())),"",VLOOKUP($D221,SITES!$A:$E,3,FALSE()))</f>
        <v>48.87229</v>
      </c>
      <c r="G221" s="58" t="n">
        <f aca="false">IF(ISERROR(VLOOKUP($D221,SITES!$A:$E,4,FALSE())),"",VLOOKUP($D221,SITES!$A:$E,4,FALSE()))</f>
        <v>-125.1627</v>
      </c>
      <c r="H221" s="62" t="s">
        <v>9</v>
      </c>
      <c r="I221" s="56" t="n">
        <v>2</v>
      </c>
      <c r="J221" s="56" t="n">
        <v>150</v>
      </c>
      <c r="K221" s="59" t="n">
        <v>0.4375</v>
      </c>
      <c r="L221" s="56" t="s">
        <v>170</v>
      </c>
      <c r="M221" s="56" t="n">
        <v>3.5</v>
      </c>
      <c r="N221" s="56" t="n">
        <v>1</v>
      </c>
      <c r="O221" s="56" t="n">
        <v>2</v>
      </c>
      <c r="P221" s="56" t="s">
        <v>171</v>
      </c>
      <c r="Q221" s="55" t="str">
        <f aca="false">IF($N221=1,IF(ISERROR(VLOOKUP($P221,M1!$A:$C,Q$2,FALSE())),"NOT PRESENT",VLOOKUP($P221,M1!$A:$C,Q$2,FALSE())),IF($N221=2,IF(ISERROR(VLOOKUP(DATA!$P221,M2!$A:$C,Q$2,FALSE())),"NOT PRESENT",VLOOKUP(DATA!$P221,M2!$A:$C,Q$2,FALSE())),IF($N221=0,IF(ISERROR(VLOOKUP($P221,M1!$A:$C,Q$2,FALSE())),IF(ISERROR(VLOOKUP(DATA!$P221,M2!$A:$C,Q$2,FALSE())),"NOT PRESENT",VLOOKUP(DATA!$P221,M2!$A:$C,Q$2,FALSE())),VLOOKUP($P221,M1!$A:$C,Q$2,FALSE())),"SPECIFY METHOD")))</f>
        <v>Rhacochilus vacca</v>
      </c>
      <c r="R221" s="55" t="str">
        <f aca="false">IF($N221=1,IF(ISERROR(VLOOKUP($P221,M1!$A:$C,R$2,FALSE())),"NOT PRESENT",VLOOKUP($P221,M1!$A:$C,R$2,FALSE())),IF($N221=2,IF(ISERROR(VLOOKUP(DATA!$P221,M2!$A:$C,R$2,FALSE())),"NOT PRESENT",VLOOKUP(DATA!$P221,M2!$A:$C,R$2,FALSE())),IF($N221=0,IF(ISERROR(VLOOKUP($P221,M1!$A:$C,R$2,FALSE())),IF(ISERROR(VLOOKUP(DATA!$P221,M2!$A:$C,R$2,FALSE())),"NOT PRESENT",VLOOKUP(DATA!$P221,M2!$A:$C,R$2,FALSE())),VLOOKUP($P221,M1!$A:$C,R$2,FALSE())),"SPECIFY METHOD")))</f>
        <v>Pile perch</v>
      </c>
      <c r="S221" s="60" t="n">
        <f aca="false">SUM(T221:AV221)</f>
        <v>6</v>
      </c>
      <c r="T221" s="56" t="n">
        <v>0</v>
      </c>
      <c r="U221" s="56"/>
      <c r="V221" s="56"/>
      <c r="W221" s="56"/>
      <c r="X221" s="56"/>
      <c r="Y221" s="56" t="n">
        <v>2</v>
      </c>
      <c r="Z221" s="56" t="n">
        <v>3</v>
      </c>
      <c r="AA221" s="56" t="n">
        <v>1</v>
      </c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</row>
    <row r="222" s="61" customFormat="true" ht="12.75" hidden="false" customHeight="true" outlineLevel="0" collapsed="false">
      <c r="A222" s="55" t="n">
        <f aca="false">MAX($A$1:$A221)+1</f>
        <v>220</v>
      </c>
      <c r="B222" s="56" t="str">
        <f aca="false">IF(ISERROR(B221),IF(ISERROR(B219),IF(ISERROR(B218),"BLANK",B218),B219),B221)</f>
        <v>Claire Attridge</v>
      </c>
      <c r="C222" s="56" t="str">
        <f aca="false">IF(ISERROR(C221),IF(ISERROR(C219),IF(ISERROR(C218),"BLANK",C218),C219),C221)</f>
        <v>Kieran Cox</v>
      </c>
      <c r="D222" s="56" t="str">
        <f aca="false">IF(ISERROR(D221),IF(ISERROR(D219),IF(ISERROR(D218),"BLANK",D218),D219),D221)</f>
        <v>KCCA11</v>
      </c>
      <c r="E222" s="55" t="str">
        <f aca="false">IF(ISERROR(VLOOKUP($D222,SITES!$A:$E,2,FALSE())),"",VLOOKUP($D222,SITES!$A:$E,2,FALSE()))</f>
        <v>Ross Islet 2</v>
      </c>
      <c r="F222" s="57" t="n">
        <f aca="false">IF(ISERROR(VLOOKUP($D222,SITES!$A:$E,3,FALSE())),"",VLOOKUP($D222,SITES!$A:$E,3,FALSE()))</f>
        <v>48.87229</v>
      </c>
      <c r="G222" s="58" t="n">
        <f aca="false">IF(ISERROR(VLOOKUP($D222,SITES!$A:$E,4,FALSE())),"",VLOOKUP($D222,SITES!$A:$E,4,FALSE()))</f>
        <v>-125.1627</v>
      </c>
      <c r="H222" s="62" t="str">
        <f aca="false">IF(ISERROR(H221),IF(ISERROR(H219),IF(ISERROR(H218),"BLANK",H218),H219),H221)</f>
        <v>12/06/2023</v>
      </c>
      <c r="I222" s="56" t="n">
        <f aca="false">IF(ISERROR(I221),IF(ISERROR(I219),IF(ISERROR(I218),"BLANK",I218),I219),I221)</f>
        <v>2</v>
      </c>
      <c r="J222" s="56" t="n">
        <f aca="false">IF(ISERROR(J221),IF(ISERROR(J219),IF(ISERROR(J218),"BLANK",J218),J219),J221)</f>
        <v>150</v>
      </c>
      <c r="K222" s="59" t="n">
        <f aca="false">IF(ISERROR(K221),IF(ISERROR(K219),IF(ISERROR(K218),"BLANK",K218),K219),K221)</f>
        <v>0.4375</v>
      </c>
      <c r="L222" s="56" t="str">
        <f aca="false">IF(ISERROR(L221),IF(ISERROR(L219),IF(ISERROR(L218),"BLANK",L218),L219),L221)</f>
        <v>KDC</v>
      </c>
      <c r="M222" s="56" t="n">
        <f aca="false">IF(ISERROR(M221),IF(ISERROR(M219),IF(ISERROR(M218),"BLANK",M218),M219),M221)</f>
        <v>3.5</v>
      </c>
      <c r="N222" s="56" t="n">
        <f aca="false">IF(ISERROR(N221),IF(ISERROR(N219),IF(ISERROR(N218),"BLANK",N218),N219),N221)</f>
        <v>1</v>
      </c>
      <c r="O222" s="56" t="n">
        <f aca="false">IF(ISERROR(O221),IF(ISERROR(O219),IF(ISERROR(O218),"BLANK",O218),O219),O221)</f>
        <v>2</v>
      </c>
      <c r="P222" s="56" t="s">
        <v>155</v>
      </c>
      <c r="Q222" s="55" t="str">
        <f aca="false">IF($N222=1,IF(ISERROR(VLOOKUP($P222,M1!$A:$C,Q$2,FALSE())),"NOT PRESENT",VLOOKUP($P222,M1!$A:$C,Q$2,FALSE())),IF($N222=2,IF(ISERROR(VLOOKUP(DATA!$P222,M2!$A:$C,Q$2,FALSE())),"NOT PRESENT",VLOOKUP(DATA!$P222,M2!$A:$C,Q$2,FALSE())),IF($N222=0,IF(ISERROR(VLOOKUP($P222,M1!$A:$C,Q$2,FALSE())),IF(ISERROR(VLOOKUP(DATA!$P222,M2!$A:$C,Q$2,FALSE())),"NOT PRESENT",VLOOKUP(DATA!$P222,M2!$A:$C,Q$2,FALSE())),VLOOKUP($P222,M1!$A:$C,Q$2,FALSE())),"SPECIFY METHOD")))</f>
        <v>Hexagrammos decagrammus</v>
      </c>
      <c r="R222" s="55" t="str">
        <f aca="false">IF($N222=1,IF(ISERROR(VLOOKUP($P222,M1!$A:$C,R$2,FALSE())),"NOT PRESENT",VLOOKUP($P222,M1!$A:$C,R$2,FALSE())),IF($N222=2,IF(ISERROR(VLOOKUP(DATA!$P222,M2!$A:$C,R$2,FALSE())),"NOT PRESENT",VLOOKUP(DATA!$P222,M2!$A:$C,R$2,FALSE())),IF($N222=0,IF(ISERROR(VLOOKUP($P222,M1!$A:$C,R$2,FALSE())),IF(ISERROR(VLOOKUP(DATA!$P222,M2!$A:$C,R$2,FALSE())),"NOT PRESENT",VLOOKUP(DATA!$P222,M2!$A:$C,R$2,FALSE())),VLOOKUP($P222,M1!$A:$C,R$2,FALSE())),"SPECIFY METHOD")))</f>
        <v>Kelp greenling</v>
      </c>
      <c r="S222" s="60" t="n">
        <f aca="false">SUM(T222:AV222)</f>
        <v>7</v>
      </c>
      <c r="T222" s="56" t="n">
        <v>0</v>
      </c>
      <c r="U222" s="56"/>
      <c r="V222" s="56"/>
      <c r="W222" s="56"/>
      <c r="X222" s="56"/>
      <c r="Y222" s="56"/>
      <c r="Z222" s="56"/>
      <c r="AA222" s="56" t="n">
        <v>2</v>
      </c>
      <c r="AB222" s="56" t="n">
        <v>1</v>
      </c>
      <c r="AC222" s="56" t="n">
        <v>3</v>
      </c>
      <c r="AD222" s="56" t="n">
        <v>1</v>
      </c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</row>
    <row r="223" s="61" customFormat="true" ht="12.75" hidden="false" customHeight="true" outlineLevel="0" collapsed="false">
      <c r="A223" s="55" t="n">
        <f aca="false">MAX($A$1:$A222)+1</f>
        <v>221</v>
      </c>
      <c r="B223" s="56" t="str">
        <f aca="false">IF(ISERROR(B222),IF(ISERROR(B221),IF(ISERROR(B219),"BLANK",B219),B221),B222)</f>
        <v>Claire Attridge</v>
      </c>
      <c r="C223" s="56" t="str">
        <f aca="false">IF(ISERROR(C222),IF(ISERROR(C221),IF(ISERROR(C219),"BLANK",C219),C221),C222)</f>
        <v>Kieran Cox</v>
      </c>
      <c r="D223" s="56" t="str">
        <f aca="false">IF(ISERROR(D222),IF(ISERROR(D221),IF(ISERROR(D219),"BLANK",D219),D221),D222)</f>
        <v>KCCA11</v>
      </c>
      <c r="E223" s="55" t="str">
        <f aca="false">IF(ISERROR(VLOOKUP($D223,SITES!$A:$E,2,FALSE())),"",VLOOKUP($D223,SITES!$A:$E,2,FALSE()))</f>
        <v>Ross Islet 2</v>
      </c>
      <c r="F223" s="57" t="n">
        <f aca="false">IF(ISERROR(VLOOKUP($D223,SITES!$A:$E,3,FALSE())),"",VLOOKUP($D223,SITES!$A:$E,3,FALSE()))</f>
        <v>48.87229</v>
      </c>
      <c r="G223" s="58" t="n">
        <f aca="false">IF(ISERROR(VLOOKUP($D223,SITES!$A:$E,4,FALSE())),"",VLOOKUP($D223,SITES!$A:$E,4,FALSE()))</f>
        <v>-125.1627</v>
      </c>
      <c r="H223" s="62" t="str">
        <f aca="false">IF(ISERROR(H222),IF(ISERROR(H221),IF(ISERROR(H219),"BLANK",H219),H221),H222)</f>
        <v>12/06/2023</v>
      </c>
      <c r="I223" s="56" t="n">
        <f aca="false">IF(ISERROR(I222),IF(ISERROR(I221),IF(ISERROR(I219),"BLANK",I219),I221),I222)</f>
        <v>2</v>
      </c>
      <c r="J223" s="56" t="n">
        <f aca="false">IF(ISERROR(J222),IF(ISERROR(J221),IF(ISERROR(J219),"BLANK",J219),J221),J222)</f>
        <v>150</v>
      </c>
      <c r="K223" s="59" t="n">
        <f aca="false">IF(ISERROR(K222),IF(ISERROR(K221),IF(ISERROR(K219),"BLANK",K219),K221),K222)</f>
        <v>0.4375</v>
      </c>
      <c r="L223" s="56" t="str">
        <f aca="false">IF(ISERROR(L222),IF(ISERROR(L221),IF(ISERROR(L219),"BLANK",L219),L221),L222)</f>
        <v>KDC</v>
      </c>
      <c r="M223" s="56" t="n">
        <f aca="false">IF(ISERROR(M222),IF(ISERROR(M221),IF(ISERROR(M219),"BLANK",M219),M221),M222)</f>
        <v>3.5</v>
      </c>
      <c r="N223" s="56" t="n">
        <f aca="false">IF(ISERROR(N222),IF(ISERROR(N221),IF(ISERROR(N219),"BLANK",N219),N221),N222)</f>
        <v>1</v>
      </c>
      <c r="O223" s="56" t="n">
        <f aca="false">IF(ISERROR(O222),IF(ISERROR(O221),IF(ISERROR(O219),"BLANK",O219),O221),O222)</f>
        <v>2</v>
      </c>
      <c r="P223" s="56" t="s">
        <v>164</v>
      </c>
      <c r="Q223" s="55" t="str">
        <f aca="false">IF($N223=1,IF(ISERROR(VLOOKUP($P223,M1!$A:$C,Q$2,FALSE())),"NOT PRESENT",VLOOKUP($P223,M1!$A:$C,Q$2,FALSE())),IF($N223=2,IF(ISERROR(VLOOKUP(DATA!$P223,M2!$A:$C,Q$2,FALSE())),"NOT PRESENT",VLOOKUP(DATA!$P223,M2!$A:$C,Q$2,FALSE())),IF($N223=0,IF(ISERROR(VLOOKUP($P223,M1!$A:$C,Q$2,FALSE())),IF(ISERROR(VLOOKUP(DATA!$P223,M2!$A:$C,Q$2,FALSE())),"NOT PRESENT",VLOOKUP(DATA!$P223,M2!$A:$C,Q$2,FALSE())),VLOOKUP($P223,M1!$A:$C,Q$2,FALSE())),"SPECIFY METHOD")))</f>
        <v>Brachyistius frenatus</v>
      </c>
      <c r="R223" s="55" t="str">
        <f aca="false">IF($N223=1,IF(ISERROR(VLOOKUP($P223,M1!$A:$C,R$2,FALSE())),"NOT PRESENT",VLOOKUP($P223,M1!$A:$C,R$2,FALSE())),IF($N223=2,IF(ISERROR(VLOOKUP(DATA!$P223,M2!$A:$C,R$2,FALSE())),"NOT PRESENT",VLOOKUP(DATA!$P223,M2!$A:$C,R$2,FALSE())),IF($N223=0,IF(ISERROR(VLOOKUP($P223,M1!$A:$C,R$2,FALSE())),IF(ISERROR(VLOOKUP(DATA!$P223,M2!$A:$C,R$2,FALSE())),"NOT PRESENT",VLOOKUP(DATA!$P223,M2!$A:$C,R$2,FALSE())),VLOOKUP($P223,M1!$A:$C,R$2,FALSE())),"SPECIFY METHOD")))</f>
        <v>Kelp perch</v>
      </c>
      <c r="S223" s="60" t="n">
        <f aca="false">SUM(T223:AV223)</f>
        <v>18</v>
      </c>
      <c r="T223" s="56" t="n">
        <v>0</v>
      </c>
      <c r="U223" s="56"/>
      <c r="V223" s="56"/>
      <c r="W223" s="56" t="n">
        <v>4</v>
      </c>
      <c r="X223" s="56" t="n">
        <v>9</v>
      </c>
      <c r="Y223" s="56" t="n">
        <v>5</v>
      </c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</row>
    <row r="224" s="61" customFormat="true" ht="12.75" hidden="false" customHeight="true" outlineLevel="0" collapsed="false">
      <c r="A224" s="55" t="n">
        <f aca="false">MAX($A$1:$A223)+1</f>
        <v>222</v>
      </c>
      <c r="B224" s="56" t="str">
        <f aca="false">IF(ISERROR(B223),IF(ISERROR(B222),IF(ISERROR(B221),"BLANK",B221),B222),B223)</f>
        <v>Claire Attridge</v>
      </c>
      <c r="C224" s="56" t="str">
        <f aca="false">IF(ISERROR(C223),IF(ISERROR(C222),IF(ISERROR(C221),"BLANK",C221),C222),C223)</f>
        <v>Kieran Cox</v>
      </c>
      <c r="D224" s="56" t="str">
        <f aca="false">IF(ISERROR(D223),IF(ISERROR(D222),IF(ISERROR(D221),"BLANK",D221),D222),D223)</f>
        <v>KCCA11</v>
      </c>
      <c r="E224" s="55" t="str">
        <f aca="false">IF(ISERROR(VLOOKUP($D224,SITES!$A:$E,2,FALSE())),"",VLOOKUP($D224,SITES!$A:$E,2,FALSE()))</f>
        <v>Ross Islet 2</v>
      </c>
      <c r="F224" s="57" t="n">
        <f aca="false">IF(ISERROR(VLOOKUP($D224,SITES!$A:$E,3,FALSE())),"",VLOOKUP($D224,SITES!$A:$E,3,FALSE()))</f>
        <v>48.87229</v>
      </c>
      <c r="G224" s="58" t="n">
        <f aca="false">IF(ISERROR(VLOOKUP($D224,SITES!$A:$E,4,FALSE())),"",VLOOKUP($D224,SITES!$A:$E,4,FALSE()))</f>
        <v>-125.1627</v>
      </c>
      <c r="H224" s="62" t="str">
        <f aca="false">IF(ISERROR(H223),IF(ISERROR(H222),IF(ISERROR(H221),"BLANK",H221),H222),H223)</f>
        <v>12/06/2023</v>
      </c>
      <c r="I224" s="56" t="n">
        <f aca="false">IF(ISERROR(I223),IF(ISERROR(I222),IF(ISERROR(I221),"BLANK",I221),I222),I223)</f>
        <v>2</v>
      </c>
      <c r="J224" s="56" t="n">
        <f aca="false">IF(ISERROR(J223),IF(ISERROR(J222),IF(ISERROR(J221),"BLANK",J221),J222),J223)</f>
        <v>150</v>
      </c>
      <c r="K224" s="59" t="n">
        <f aca="false">IF(ISERROR(K223),IF(ISERROR(K222),IF(ISERROR(K221),"BLANK",K221),K222),K223)</f>
        <v>0.4375</v>
      </c>
      <c r="L224" s="56" t="str">
        <f aca="false">IF(ISERROR(L223),IF(ISERROR(L222),IF(ISERROR(L221),"BLANK",L221),L222),L223)</f>
        <v>KDC</v>
      </c>
      <c r="M224" s="56" t="n">
        <f aca="false">IF(ISERROR(M223),IF(ISERROR(M222),IF(ISERROR(M221),"BLANK",M221),M222),M223)</f>
        <v>3.5</v>
      </c>
      <c r="N224" s="56" t="n">
        <f aca="false">IF(ISERROR(N223),IF(ISERROR(N222),IF(ISERROR(N221),"BLANK",N221),N222),N223)</f>
        <v>1</v>
      </c>
      <c r="O224" s="56" t="n">
        <f aca="false">IF(ISERROR(O223),IF(ISERROR(O222),IF(ISERROR(O221),"BLANK",O221),O222),O223)</f>
        <v>2</v>
      </c>
      <c r="P224" s="56" t="s">
        <v>165</v>
      </c>
      <c r="Q224" s="55" t="str">
        <f aca="false">IF($N224=1,IF(ISERROR(VLOOKUP($P224,M1!$A:$C,Q$2,FALSE())),"NOT PRESENT",VLOOKUP($P224,M1!$A:$C,Q$2,FALSE())),IF($N224=2,IF(ISERROR(VLOOKUP(DATA!$P224,M2!$A:$C,Q$2,FALSE())),"NOT PRESENT",VLOOKUP(DATA!$P224,M2!$A:$C,Q$2,FALSE())),IF($N224=0,IF(ISERROR(VLOOKUP($P224,M1!$A:$C,Q$2,FALSE())),IF(ISERROR(VLOOKUP(DATA!$P224,M2!$A:$C,Q$2,FALSE())),"NOT PRESENT",VLOOKUP(DATA!$P224,M2!$A:$C,Q$2,FALSE())),VLOOKUP($P224,M1!$A:$C,Q$2,FALSE())),"SPECIFY METHOD")))</f>
        <v>Cymatogaster aggregata</v>
      </c>
      <c r="R224" s="55" t="str">
        <f aca="false">IF($N224=1,IF(ISERROR(VLOOKUP($P224,M1!$A:$C,R$2,FALSE())),"NOT PRESENT",VLOOKUP($P224,M1!$A:$C,R$2,FALSE())),IF($N224=2,IF(ISERROR(VLOOKUP(DATA!$P224,M2!$A:$C,R$2,FALSE())),"NOT PRESENT",VLOOKUP(DATA!$P224,M2!$A:$C,R$2,FALSE())),IF($N224=0,IF(ISERROR(VLOOKUP($P224,M1!$A:$C,R$2,FALSE())),IF(ISERROR(VLOOKUP(DATA!$P224,M2!$A:$C,R$2,FALSE())),"NOT PRESENT",VLOOKUP(DATA!$P224,M2!$A:$C,R$2,FALSE())),VLOOKUP($P224,M1!$A:$C,R$2,FALSE())),"SPECIFY METHOD")))</f>
        <v>Shiner perch</v>
      </c>
      <c r="S224" s="60" t="n">
        <f aca="false">SUM(T224:AV224)</f>
        <v>19</v>
      </c>
      <c r="T224" s="56" t="n">
        <v>0</v>
      </c>
      <c r="U224" s="56"/>
      <c r="V224" s="56"/>
      <c r="W224" s="56" t="n">
        <v>1</v>
      </c>
      <c r="X224" s="56" t="n">
        <v>12</v>
      </c>
      <c r="Y224" s="56" t="n">
        <v>6</v>
      </c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</row>
    <row r="225" s="61" customFormat="true" ht="12.75" hidden="false" customHeight="true" outlineLevel="0" collapsed="false">
      <c r="A225" s="55" t="n">
        <f aca="false">MAX($A$1:$A224)+1</f>
        <v>223</v>
      </c>
      <c r="B225" s="56" t="str">
        <f aca="false">IF(ISERROR(B224),IF(ISERROR(B223),IF(ISERROR(B222),"BLANK",B222),B223),B224)</f>
        <v>Claire Attridge</v>
      </c>
      <c r="C225" s="56" t="str">
        <f aca="false">IF(ISERROR(C224),IF(ISERROR(C223),IF(ISERROR(C222),"BLANK",C222),C223),C224)</f>
        <v>Kieran Cox</v>
      </c>
      <c r="D225" s="56" t="str">
        <f aca="false">IF(ISERROR(D224),IF(ISERROR(D223),IF(ISERROR(D222),"BLANK",D222),D223),D224)</f>
        <v>KCCA11</v>
      </c>
      <c r="E225" s="55" t="str">
        <f aca="false">IF(ISERROR(VLOOKUP($D225,SITES!$A:$E,2,FALSE())),"",VLOOKUP($D225,SITES!$A:$E,2,FALSE()))</f>
        <v>Ross Islet 2</v>
      </c>
      <c r="F225" s="57" t="n">
        <f aca="false">IF(ISERROR(VLOOKUP($D225,SITES!$A:$E,3,FALSE())),"",VLOOKUP($D225,SITES!$A:$E,3,FALSE()))</f>
        <v>48.87229</v>
      </c>
      <c r="G225" s="58" t="n">
        <f aca="false">IF(ISERROR(VLOOKUP($D225,SITES!$A:$E,4,FALSE())),"",VLOOKUP($D225,SITES!$A:$E,4,FALSE()))</f>
        <v>-125.1627</v>
      </c>
      <c r="H225" s="62" t="str">
        <f aca="false">IF(ISERROR(H224),IF(ISERROR(H223),IF(ISERROR(H222),"BLANK",H222),H223),H224)</f>
        <v>12/06/2023</v>
      </c>
      <c r="I225" s="56" t="n">
        <f aca="false">IF(ISERROR(I224),IF(ISERROR(I223),IF(ISERROR(I222),"BLANK",I222),I223),I224)</f>
        <v>2</v>
      </c>
      <c r="J225" s="56" t="n">
        <f aca="false">IF(ISERROR(J224),IF(ISERROR(J223),IF(ISERROR(J222),"BLANK",J222),J223),J224)</f>
        <v>150</v>
      </c>
      <c r="K225" s="59" t="n">
        <f aca="false">IF(ISERROR(K224),IF(ISERROR(K223),IF(ISERROR(K222),"BLANK",K222),K223),K224)</f>
        <v>0.4375</v>
      </c>
      <c r="L225" s="56" t="str">
        <f aca="false">IF(ISERROR(L224),IF(ISERROR(L223),IF(ISERROR(L222),"BLANK",L222),L223),L224)</f>
        <v>KDC</v>
      </c>
      <c r="M225" s="56" t="n">
        <f aca="false">IF(ISERROR(M224),IF(ISERROR(M223),IF(ISERROR(M222),"BLANK",M222),M223),M224)</f>
        <v>3.5</v>
      </c>
      <c r="N225" s="56" t="n">
        <f aca="false">IF(ISERROR(N224),IF(ISERROR(N223),IF(ISERROR(N222),"BLANK",N222),N223),N224)</f>
        <v>1</v>
      </c>
      <c r="O225" s="56" t="n">
        <f aca="false">IF(ISERROR(O224),IF(ISERROR(O223),IF(ISERROR(O222),"BLANK",O222),O223),O224)</f>
        <v>2</v>
      </c>
      <c r="P225" s="56" t="s">
        <v>140</v>
      </c>
      <c r="Q225" s="55" t="str">
        <f aca="false">IF($N225=1,IF(ISERROR(VLOOKUP($P225,M1!$A:$C,Q$2,FALSE())),"NOT PRESENT",VLOOKUP($P225,M1!$A:$C,Q$2,FALSE())),IF($N225=2,IF(ISERROR(VLOOKUP(DATA!$P225,M2!$A:$C,Q$2,FALSE())),"NOT PRESENT",VLOOKUP(DATA!$P225,M2!$A:$C,Q$2,FALSE())),IF($N225=0,IF(ISERROR(VLOOKUP($P225,M1!$A:$C,Q$2,FALSE())),IF(ISERROR(VLOOKUP(DATA!$P225,M2!$A:$C,Q$2,FALSE())),"NOT PRESENT",VLOOKUP(DATA!$P225,M2!$A:$C,Q$2,FALSE())),VLOOKUP($P225,M1!$A:$C,Q$2,FALSE())),"SPECIFY METHOD")))</f>
        <v>Sebastes caurinus</v>
      </c>
      <c r="R225" s="55" t="str">
        <f aca="false">IF($N225=1,IF(ISERROR(VLOOKUP($P225,M1!$A:$C,R$2,FALSE())),"NOT PRESENT",VLOOKUP($P225,M1!$A:$C,R$2,FALSE())),IF($N225=2,IF(ISERROR(VLOOKUP(DATA!$P225,M2!$A:$C,R$2,FALSE())),"NOT PRESENT",VLOOKUP(DATA!$P225,M2!$A:$C,R$2,FALSE())),IF($N225=0,IF(ISERROR(VLOOKUP($P225,M1!$A:$C,R$2,FALSE())),IF(ISERROR(VLOOKUP(DATA!$P225,M2!$A:$C,R$2,FALSE())),"NOT PRESENT",VLOOKUP(DATA!$P225,M2!$A:$C,R$2,FALSE())),VLOOKUP($P225,M1!$A:$C,R$2,FALSE())),"SPECIFY METHOD")))</f>
        <v>Copper rockfish</v>
      </c>
      <c r="S225" s="60" t="n">
        <f aca="false">SUM(T225:AV225)</f>
        <v>7</v>
      </c>
      <c r="T225" s="56" t="n">
        <v>0</v>
      </c>
      <c r="U225" s="56"/>
      <c r="V225" s="56"/>
      <c r="W225" s="56"/>
      <c r="X225" s="56" t="n">
        <v>2</v>
      </c>
      <c r="Y225" s="56" t="n">
        <v>3</v>
      </c>
      <c r="Z225" s="56" t="n">
        <v>1</v>
      </c>
      <c r="AA225" s="56" t="n">
        <v>1</v>
      </c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</row>
    <row r="226" s="61" customFormat="true" ht="12.75" hidden="false" customHeight="true" outlineLevel="0" collapsed="false">
      <c r="A226" s="55" t="n">
        <f aca="false">MAX($A$1:$A225)+1</f>
        <v>224</v>
      </c>
      <c r="B226" s="56" t="str">
        <f aca="false">IF(ISERROR(B225),IF(ISERROR(B224),IF(ISERROR(B223),"BLANK",B223),B224),B225)</f>
        <v>Claire Attridge</v>
      </c>
      <c r="C226" s="56" t="str">
        <f aca="false">IF(ISERROR(C225),IF(ISERROR(C224),IF(ISERROR(C223),"BLANK",C223),C224),C225)</f>
        <v>Kieran Cox</v>
      </c>
      <c r="D226" s="56" t="str">
        <f aca="false">IF(ISERROR(D225),IF(ISERROR(D224),IF(ISERROR(D223),"BLANK",D223),D224),D225)</f>
        <v>KCCA11</v>
      </c>
      <c r="E226" s="55" t="str">
        <f aca="false">IF(ISERROR(VLOOKUP($D226,SITES!$A:$E,2,FALSE())),"",VLOOKUP($D226,SITES!$A:$E,2,FALSE()))</f>
        <v>Ross Islet 2</v>
      </c>
      <c r="F226" s="57" t="n">
        <f aca="false">IF(ISERROR(VLOOKUP($D226,SITES!$A:$E,3,FALSE())),"",VLOOKUP($D226,SITES!$A:$E,3,FALSE()))</f>
        <v>48.87229</v>
      </c>
      <c r="G226" s="58" t="n">
        <f aca="false">IF(ISERROR(VLOOKUP($D226,SITES!$A:$E,4,FALSE())),"",VLOOKUP($D226,SITES!$A:$E,4,FALSE()))</f>
        <v>-125.1627</v>
      </c>
      <c r="H226" s="62" t="str">
        <f aca="false">IF(ISERROR(H225),IF(ISERROR(H224),IF(ISERROR(H223),"BLANK",H223),H224),H225)</f>
        <v>12/06/2023</v>
      </c>
      <c r="I226" s="56" t="n">
        <f aca="false">IF(ISERROR(I225),IF(ISERROR(I224),IF(ISERROR(I223),"BLANK",I223),I224),I225)</f>
        <v>2</v>
      </c>
      <c r="J226" s="56" t="n">
        <f aca="false">IF(ISERROR(J225),IF(ISERROR(J224),IF(ISERROR(J223),"BLANK",J223),J224),J225)</f>
        <v>150</v>
      </c>
      <c r="K226" s="59" t="n">
        <f aca="false">IF(ISERROR(K225),IF(ISERROR(K224),IF(ISERROR(K223),"BLANK",K223),K224),K225)</f>
        <v>0.4375</v>
      </c>
      <c r="L226" s="56" t="str">
        <f aca="false">IF(ISERROR(L225),IF(ISERROR(L224),IF(ISERROR(L223),"BLANK",L223),L224),L225)</f>
        <v>KDC</v>
      </c>
      <c r="M226" s="56" t="n">
        <f aca="false">IF(ISERROR(M225),IF(ISERROR(M224),IF(ISERROR(M223),"BLANK",M223),M224),M225)</f>
        <v>3.5</v>
      </c>
      <c r="N226" s="56" t="n">
        <f aca="false">IF(ISERROR(N225),IF(ISERROR(N224),IF(ISERROR(N223),"BLANK",N223),N224),N225)</f>
        <v>1</v>
      </c>
      <c r="O226" s="56" t="n">
        <f aca="false">IF(ISERROR(O225),IF(ISERROR(O224),IF(ISERROR(O223),"BLANK",O223),O224),O225)</f>
        <v>2</v>
      </c>
      <c r="P226" s="56" t="s">
        <v>204</v>
      </c>
      <c r="Q226" s="55" t="str">
        <f aca="false">IF($N226=1,IF(ISERROR(VLOOKUP($P226,M1!$A:$C,Q$2,FALSE())),"NOT PRESENT",VLOOKUP($P226,M1!$A:$C,Q$2,FALSE())),IF($N226=2,IF(ISERROR(VLOOKUP(DATA!$P226,M2!$A:$C,Q$2,FALSE())),"NOT PRESENT",VLOOKUP(DATA!$P226,M2!$A:$C,Q$2,FALSE())),IF($N226=0,IF(ISERROR(VLOOKUP($P226,M1!$A:$C,Q$2,FALSE())),IF(ISERROR(VLOOKUP(DATA!$P226,M2!$A:$C,Q$2,FALSE())),"NOT PRESENT",VLOOKUP(DATA!$P226,M2!$A:$C,Q$2,FALSE())),VLOOKUP($P226,M1!$A:$C,Q$2,FALSE())),"SPECIFY METHOD")))</f>
        <v>Sebastes spp.</v>
      </c>
      <c r="R226" s="55" t="str">
        <f aca="false">IF($N226=1,IF(ISERROR(VLOOKUP($P226,M1!$A:$C,R$2,FALSE())),"NOT PRESENT",VLOOKUP($P226,M1!$A:$C,R$2,FALSE())),IF($N226=2,IF(ISERROR(VLOOKUP(DATA!$P226,M2!$A:$C,R$2,FALSE())),"NOT PRESENT",VLOOKUP(DATA!$P226,M2!$A:$C,R$2,FALSE())),IF($N226=0,IF(ISERROR(VLOOKUP($P226,M1!$A:$C,R$2,FALSE())),IF(ISERROR(VLOOKUP(DATA!$P226,M2!$A:$C,R$2,FALSE())),"NOT PRESENT",VLOOKUP(DATA!$P226,M2!$A:$C,R$2,FALSE())),VLOOKUP($P226,M1!$A:$C,R$2,FALSE())),"SPECIFY METHOD")))</f>
        <v>Unidentified rockfish</v>
      </c>
      <c r="S226" s="60" t="n">
        <f aca="false">SUM(T226:AV226)</f>
        <v>2</v>
      </c>
      <c r="T226" s="56" t="n">
        <v>0</v>
      </c>
      <c r="U226" s="56"/>
      <c r="V226" s="56" t="n">
        <v>2</v>
      </c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</row>
    <row r="227" s="61" customFormat="true" ht="12.75" hidden="false" customHeight="true" outlineLevel="0" collapsed="false">
      <c r="A227" s="55" t="n">
        <f aca="false">MAX($A$1:$A226)+1</f>
        <v>225</v>
      </c>
      <c r="B227" s="56" t="str">
        <f aca="false">IF(ISERROR(B226),IF(ISERROR(B225),IF(ISERROR(B224),"BLANK",B224),B225),B226)</f>
        <v>Claire Attridge</v>
      </c>
      <c r="C227" s="56" t="str">
        <f aca="false">IF(ISERROR(C226),IF(ISERROR(C225),IF(ISERROR(C224),"BLANK",C224),C225),C226)</f>
        <v>Kieran Cox</v>
      </c>
      <c r="D227" s="56" t="str">
        <f aca="false">IF(ISERROR(D226),IF(ISERROR(D225),IF(ISERROR(D224),"BLANK",D224),D225),D226)</f>
        <v>KCCA11</v>
      </c>
      <c r="E227" s="55" t="str">
        <f aca="false">IF(ISERROR(VLOOKUP($D227,SITES!$A:$E,2,FALSE())),"",VLOOKUP($D227,SITES!$A:$E,2,FALSE()))</f>
        <v>Ross Islet 2</v>
      </c>
      <c r="F227" s="57" t="n">
        <f aca="false">IF(ISERROR(VLOOKUP($D227,SITES!$A:$E,3,FALSE())),"",VLOOKUP($D227,SITES!$A:$E,3,FALSE()))</f>
        <v>48.87229</v>
      </c>
      <c r="G227" s="58" t="n">
        <f aca="false">IF(ISERROR(VLOOKUP($D227,SITES!$A:$E,4,FALSE())),"",VLOOKUP($D227,SITES!$A:$E,4,FALSE()))</f>
        <v>-125.1627</v>
      </c>
      <c r="H227" s="62" t="str">
        <f aca="false">IF(ISERROR(H226),IF(ISERROR(H225),IF(ISERROR(H224),"BLANK",H224),H225),H226)</f>
        <v>12/06/2023</v>
      </c>
      <c r="I227" s="56" t="n">
        <f aca="false">IF(ISERROR(I226),IF(ISERROR(I225),IF(ISERROR(I224),"BLANK",I224),I225),I226)</f>
        <v>2</v>
      </c>
      <c r="J227" s="56" t="n">
        <f aca="false">IF(ISERROR(J226),IF(ISERROR(J225),IF(ISERROR(J224),"BLANK",J224),J225),J226)</f>
        <v>150</v>
      </c>
      <c r="K227" s="59" t="n">
        <f aca="false">IF(ISERROR(K226),IF(ISERROR(K225),IF(ISERROR(K224),"BLANK",K224),K225),K226)</f>
        <v>0.4375</v>
      </c>
      <c r="L227" s="56" t="str">
        <f aca="false">IF(ISERROR(L226),IF(ISERROR(L225),IF(ISERROR(L224),"BLANK",L224),L225),L226)</f>
        <v>KDC</v>
      </c>
      <c r="M227" s="56" t="n">
        <f aca="false">IF(ISERROR(M226),IF(ISERROR(M225),IF(ISERROR(M224),"BLANK",M224),M225),M226)</f>
        <v>3.5</v>
      </c>
      <c r="N227" s="56" t="n">
        <v>2</v>
      </c>
      <c r="O227" s="56" t="n">
        <f aca="false">IF(ISERROR(O226),IF(ISERROR(O225),IF(ISERROR(O224),"BLANK",O224),O225),O226)</f>
        <v>2</v>
      </c>
      <c r="P227" s="56" t="s">
        <v>159</v>
      </c>
      <c r="Q227" s="55" t="str">
        <f aca="false">IF($N227=1,IF(ISERROR(VLOOKUP($P227,M1!$A:$C,Q$2,FALSE())),"NOT PRESENT",VLOOKUP($P227,M1!$A:$C,Q$2,FALSE())),IF($N227=2,IF(ISERROR(VLOOKUP(DATA!$P227,M2!$A:$C,Q$2,FALSE())),"NOT PRESENT",VLOOKUP(DATA!$P227,M2!$A:$C,Q$2,FALSE())),IF($N227=0,IF(ISERROR(VLOOKUP($P227,M1!$A:$C,Q$2,FALSE())),IF(ISERROR(VLOOKUP(DATA!$P227,M2!$A:$C,Q$2,FALSE())),"NOT PRESENT",VLOOKUP(DATA!$P227,M2!$A:$C,Q$2,FALSE())),VLOOKUP($P227,M1!$A:$C,Q$2,FALSE())),"SPECIFY METHOD")))</f>
        <v>Patiria miniata</v>
      </c>
      <c r="R227" s="55" t="str">
        <f aca="false">IF($N227=1,IF(ISERROR(VLOOKUP($P227,M1!$A:$C,R$2,FALSE())),"NOT PRESENT",VLOOKUP($P227,M1!$A:$C,R$2,FALSE())),IF($N227=2,IF(ISERROR(VLOOKUP(DATA!$P227,M2!$A:$C,R$2,FALSE())),"NOT PRESENT",VLOOKUP(DATA!$P227,M2!$A:$C,R$2,FALSE())),IF($N227=0,IF(ISERROR(VLOOKUP($P227,M1!$A:$C,R$2,FALSE())),IF(ISERROR(VLOOKUP(DATA!$P227,M2!$A:$C,R$2,FALSE())),"NOT PRESENT",VLOOKUP(DATA!$P227,M2!$A:$C,R$2,FALSE())),VLOOKUP($P227,M1!$A:$C,R$2,FALSE())),"SPECIFY METHOD")))</f>
        <v>Bat star</v>
      </c>
      <c r="S227" s="60" t="n">
        <f aca="false">SUM(T227:AV227)</f>
        <v>40</v>
      </c>
      <c r="T227" s="56" t="n">
        <v>40</v>
      </c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</row>
    <row r="228" s="61" customFormat="true" ht="12.75" hidden="false" customHeight="true" outlineLevel="0" collapsed="false">
      <c r="A228" s="55" t="n">
        <f aca="false">MAX($A$1:$A227)+1</f>
        <v>226</v>
      </c>
      <c r="B228" s="56" t="str">
        <f aca="false">IF(ISERROR(B227),IF(ISERROR(B226),IF(ISERROR(B225),"BLANK",B225),B226),B227)</f>
        <v>Claire Attridge</v>
      </c>
      <c r="C228" s="56" t="str">
        <f aca="false">IF(ISERROR(C227),IF(ISERROR(C226),IF(ISERROR(C225),"BLANK",C225),C226),C227)</f>
        <v>Kieran Cox</v>
      </c>
      <c r="D228" s="56" t="str">
        <f aca="false">IF(ISERROR(D227),IF(ISERROR(D226),IF(ISERROR(D225),"BLANK",D225),D226),D227)</f>
        <v>KCCA11</v>
      </c>
      <c r="E228" s="55" t="str">
        <f aca="false">IF(ISERROR(VLOOKUP($D228,SITES!$A:$E,2,FALSE())),"",VLOOKUP($D228,SITES!$A:$E,2,FALSE()))</f>
        <v>Ross Islet 2</v>
      </c>
      <c r="F228" s="57" t="n">
        <f aca="false">IF(ISERROR(VLOOKUP($D228,SITES!$A:$E,3,FALSE())),"",VLOOKUP($D228,SITES!$A:$E,3,FALSE()))</f>
        <v>48.87229</v>
      </c>
      <c r="G228" s="58" t="n">
        <f aca="false">IF(ISERROR(VLOOKUP($D228,SITES!$A:$E,4,FALSE())),"",VLOOKUP($D228,SITES!$A:$E,4,FALSE()))</f>
        <v>-125.1627</v>
      </c>
      <c r="H228" s="62" t="str">
        <f aca="false">IF(ISERROR(H227),IF(ISERROR(H226),IF(ISERROR(H225),"BLANK",H225),H226),H227)</f>
        <v>12/06/2023</v>
      </c>
      <c r="I228" s="56" t="n">
        <f aca="false">IF(ISERROR(I227),IF(ISERROR(I226),IF(ISERROR(I225),"BLANK",I225),I226),I227)</f>
        <v>2</v>
      </c>
      <c r="J228" s="56" t="n">
        <f aca="false">IF(ISERROR(J227),IF(ISERROR(J226),IF(ISERROR(J225),"BLANK",J225),J226),J227)</f>
        <v>150</v>
      </c>
      <c r="K228" s="59" t="n">
        <f aca="false">IF(ISERROR(K227),IF(ISERROR(K226),IF(ISERROR(K225),"BLANK",K225),K226),K227)</f>
        <v>0.4375</v>
      </c>
      <c r="L228" s="56" t="str">
        <f aca="false">IF(ISERROR(L227),IF(ISERROR(L226),IF(ISERROR(L225),"BLANK",L225),L226),L227)</f>
        <v>KDC</v>
      </c>
      <c r="M228" s="56" t="n">
        <f aca="false">IF(ISERROR(M227),IF(ISERROR(M226),IF(ISERROR(M225),"BLANK",M225),M226),M227)</f>
        <v>3.5</v>
      </c>
      <c r="N228" s="56" t="n">
        <f aca="false">IF(ISERROR(N227),IF(ISERROR(N226),IF(ISERROR(N225),"BLANK",N225),N226),N227)</f>
        <v>2</v>
      </c>
      <c r="O228" s="56" t="n">
        <f aca="false">IF(ISERROR(O227),IF(ISERROR(O226),IF(ISERROR(O225),"BLANK",O225),O226),O227)</f>
        <v>2</v>
      </c>
      <c r="P228" s="56" t="s">
        <v>144</v>
      </c>
      <c r="Q228" s="55" t="str">
        <f aca="false">IF($N228=1,IF(ISERROR(VLOOKUP($P228,M1!$A:$C,Q$2,FALSE())),"NOT PRESENT",VLOOKUP($P228,M1!$A:$C,Q$2,FALSE())),IF($N228=2,IF(ISERROR(VLOOKUP(DATA!$P228,M2!$A:$C,Q$2,FALSE())),"NOT PRESENT",VLOOKUP(DATA!$P228,M2!$A:$C,Q$2,FALSE())),IF($N228=0,IF(ISERROR(VLOOKUP($P228,M1!$A:$C,Q$2,FALSE())),IF(ISERROR(VLOOKUP(DATA!$P228,M2!$A:$C,Q$2,FALSE())),"NOT PRESENT",VLOOKUP(DATA!$P228,M2!$A:$C,Q$2,FALSE())),VLOOKUP($P228,M1!$A:$C,Q$2,FALSE())),"SPECIFY METHOD")))</f>
        <v>Pomaulax gibberosus</v>
      </c>
      <c r="R228" s="55" t="str">
        <f aca="false">IF($N228=1,IF(ISERROR(VLOOKUP($P228,M1!$A:$C,R$2,FALSE())),"NOT PRESENT",VLOOKUP($P228,M1!$A:$C,R$2,FALSE())),IF($N228=2,IF(ISERROR(VLOOKUP(DATA!$P228,M2!$A:$C,R$2,FALSE())),"NOT PRESENT",VLOOKUP(DATA!$P228,M2!$A:$C,R$2,FALSE())),IF($N228=0,IF(ISERROR(VLOOKUP($P228,M1!$A:$C,R$2,FALSE())),IF(ISERROR(VLOOKUP(DATA!$P228,M2!$A:$C,R$2,FALSE())),"NOT PRESENT",VLOOKUP(DATA!$P228,M2!$A:$C,R$2,FALSE())),VLOOKUP($P228,M1!$A:$C,R$2,FALSE())),"SPECIFY METHOD")))</f>
        <v>Red turban shell</v>
      </c>
      <c r="S228" s="60" t="n">
        <f aca="false">SUM(T228:AV228)</f>
        <v>94</v>
      </c>
      <c r="T228" s="56" t="n">
        <v>94</v>
      </c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</row>
    <row r="229" s="61" customFormat="true" ht="12.75" hidden="false" customHeight="true" outlineLevel="0" collapsed="false">
      <c r="A229" s="55" t="n">
        <f aca="false">MAX($A$1:$A228)+1</f>
        <v>227</v>
      </c>
      <c r="B229" s="56" t="str">
        <f aca="false">IF(ISERROR(B228),IF(ISERROR(B227),IF(ISERROR(B226),"BLANK",B226),B227),B228)</f>
        <v>Claire Attridge</v>
      </c>
      <c r="C229" s="56" t="str">
        <f aca="false">IF(ISERROR(C228),IF(ISERROR(C227),IF(ISERROR(C226),"BLANK",C226),C227),C228)</f>
        <v>Kieran Cox</v>
      </c>
      <c r="D229" s="56" t="str">
        <f aca="false">IF(ISERROR(D228),IF(ISERROR(D227),IF(ISERROR(D226),"BLANK",D226),D227),D228)</f>
        <v>KCCA11</v>
      </c>
      <c r="E229" s="55" t="str">
        <f aca="false">IF(ISERROR(VLOOKUP($D229,SITES!$A:$E,2,FALSE())),"",VLOOKUP($D229,SITES!$A:$E,2,FALSE()))</f>
        <v>Ross Islet 2</v>
      </c>
      <c r="F229" s="57" t="n">
        <f aca="false">IF(ISERROR(VLOOKUP($D229,SITES!$A:$E,3,FALSE())),"",VLOOKUP($D229,SITES!$A:$E,3,FALSE()))</f>
        <v>48.87229</v>
      </c>
      <c r="G229" s="58" t="n">
        <f aca="false">IF(ISERROR(VLOOKUP($D229,SITES!$A:$E,4,FALSE())),"",VLOOKUP($D229,SITES!$A:$E,4,FALSE()))</f>
        <v>-125.1627</v>
      </c>
      <c r="H229" s="62" t="str">
        <f aca="false">IF(ISERROR(H228),IF(ISERROR(H227),IF(ISERROR(H226),"BLANK",H226),H227),H228)</f>
        <v>12/06/2023</v>
      </c>
      <c r="I229" s="56" t="n">
        <f aca="false">IF(ISERROR(I228),IF(ISERROR(I227),IF(ISERROR(I226),"BLANK",I226),I227),I228)</f>
        <v>2</v>
      </c>
      <c r="J229" s="56" t="n">
        <f aca="false">IF(ISERROR(J228),IF(ISERROR(J227),IF(ISERROR(J226),"BLANK",J226),J227),J228)</f>
        <v>150</v>
      </c>
      <c r="K229" s="59" t="n">
        <f aca="false">IF(ISERROR(K228),IF(ISERROR(K227),IF(ISERROR(K226),"BLANK",K226),K227),K228)</f>
        <v>0.4375</v>
      </c>
      <c r="L229" s="56" t="str">
        <f aca="false">IF(ISERROR(L228),IF(ISERROR(L227),IF(ISERROR(L226),"BLANK",L226),L227),L228)</f>
        <v>KDC</v>
      </c>
      <c r="M229" s="56" t="n">
        <f aca="false">IF(ISERROR(M228),IF(ISERROR(M227),IF(ISERROR(M226),"BLANK",M226),M227),M228)</f>
        <v>3.5</v>
      </c>
      <c r="N229" s="56" t="n">
        <f aca="false">IF(ISERROR(N228),IF(ISERROR(N227),IF(ISERROR(N226),"BLANK",N226),N227),N228)</f>
        <v>2</v>
      </c>
      <c r="O229" s="56" t="n">
        <f aca="false">IF(ISERROR(O228),IF(ISERROR(O227),IF(ISERROR(O226),"BLANK",O226),O227),O228)</f>
        <v>2</v>
      </c>
      <c r="P229" s="56" t="s">
        <v>146</v>
      </c>
      <c r="Q229" s="55" t="str">
        <f aca="false">IF($N229=1,IF(ISERROR(VLOOKUP($P229,M1!$A:$C,Q$2,FALSE())),"NOT PRESENT",VLOOKUP($P229,M1!$A:$C,Q$2,FALSE())),IF($N229=2,IF(ISERROR(VLOOKUP(DATA!$P229,M2!$A:$C,Q$2,FALSE())),"NOT PRESENT",VLOOKUP(DATA!$P229,M2!$A:$C,Q$2,FALSE())),IF($N229=0,IF(ISERROR(VLOOKUP($P229,M1!$A:$C,Q$2,FALSE())),IF(ISERROR(VLOOKUP(DATA!$P229,M2!$A:$C,Q$2,FALSE())),"NOT PRESENT",VLOOKUP(DATA!$P229,M2!$A:$C,Q$2,FALSE())),VLOOKUP($P229,M1!$A:$C,Q$2,FALSE())),"SPECIFY METHOD")))</f>
        <v>Mesocentrotus franciscanus</v>
      </c>
      <c r="R229" s="55" t="str">
        <f aca="false">IF($N229=1,IF(ISERROR(VLOOKUP($P229,M1!$A:$C,R$2,FALSE())),"NOT PRESENT",VLOOKUP($P229,M1!$A:$C,R$2,FALSE())),IF($N229=2,IF(ISERROR(VLOOKUP(DATA!$P229,M2!$A:$C,R$2,FALSE())),"NOT PRESENT",VLOOKUP(DATA!$P229,M2!$A:$C,R$2,FALSE())),IF($N229=0,IF(ISERROR(VLOOKUP($P229,M1!$A:$C,R$2,FALSE())),IF(ISERROR(VLOOKUP(DATA!$P229,M2!$A:$C,R$2,FALSE())),"NOT PRESENT",VLOOKUP(DATA!$P229,M2!$A:$C,R$2,FALSE())),VLOOKUP($P229,M1!$A:$C,R$2,FALSE())),"SPECIFY METHOD")))</f>
        <v>Red sea urchin</v>
      </c>
      <c r="S229" s="60" t="n">
        <f aca="false">SUM(T229:AV229)</f>
        <v>28</v>
      </c>
      <c r="T229" s="56" t="n">
        <v>28</v>
      </c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</row>
    <row r="230" s="61" customFormat="true" ht="12.75" hidden="false" customHeight="true" outlineLevel="0" collapsed="false">
      <c r="A230" s="55" t="n">
        <f aca="false">MAX($A$1:$A229)+1</f>
        <v>228</v>
      </c>
      <c r="B230" s="56" t="str">
        <f aca="false">IF(ISERROR(B229),IF(ISERROR(B228),IF(ISERROR(B227),"BLANK",B227),B228),B229)</f>
        <v>Claire Attridge</v>
      </c>
      <c r="C230" s="56" t="str">
        <f aca="false">IF(ISERROR(C229),IF(ISERROR(C228),IF(ISERROR(C227),"BLANK",C227),C228),C229)</f>
        <v>Kieran Cox</v>
      </c>
      <c r="D230" s="56" t="str">
        <f aca="false">IF(ISERROR(D229),IF(ISERROR(D228),IF(ISERROR(D227),"BLANK",D227),D228),D229)</f>
        <v>KCCA11</v>
      </c>
      <c r="E230" s="55" t="str">
        <f aca="false">IF(ISERROR(VLOOKUP($D230,SITES!$A:$E,2,FALSE())),"",VLOOKUP($D230,SITES!$A:$E,2,FALSE()))</f>
        <v>Ross Islet 2</v>
      </c>
      <c r="F230" s="57" t="n">
        <f aca="false">IF(ISERROR(VLOOKUP($D230,SITES!$A:$E,3,FALSE())),"",VLOOKUP($D230,SITES!$A:$E,3,FALSE()))</f>
        <v>48.87229</v>
      </c>
      <c r="G230" s="58" t="n">
        <f aca="false">IF(ISERROR(VLOOKUP($D230,SITES!$A:$E,4,FALSE())),"",VLOOKUP($D230,SITES!$A:$E,4,FALSE()))</f>
        <v>-125.1627</v>
      </c>
      <c r="H230" s="62" t="str">
        <f aca="false">IF(ISERROR(H229),IF(ISERROR(H228),IF(ISERROR(H227),"BLANK",H227),H228),H229)</f>
        <v>12/06/2023</v>
      </c>
      <c r="I230" s="56" t="n">
        <f aca="false">IF(ISERROR(I229),IF(ISERROR(I228),IF(ISERROR(I227),"BLANK",I227),I228),I229)</f>
        <v>2</v>
      </c>
      <c r="J230" s="56" t="n">
        <f aca="false">IF(ISERROR(J229),IF(ISERROR(J228),IF(ISERROR(J227),"BLANK",J227),J228),J229)</f>
        <v>150</v>
      </c>
      <c r="K230" s="59" t="n">
        <f aca="false">IF(ISERROR(K229),IF(ISERROR(K228),IF(ISERROR(K227),"BLANK",K227),K228),K229)</f>
        <v>0.4375</v>
      </c>
      <c r="L230" s="56" t="str">
        <f aca="false">IF(ISERROR(L229),IF(ISERROR(L228),IF(ISERROR(L227),"BLANK",L227),L228),L229)</f>
        <v>KDC</v>
      </c>
      <c r="M230" s="56" t="n">
        <f aca="false">IF(ISERROR(M229),IF(ISERROR(M228),IF(ISERROR(M227),"BLANK",M227),M228),M229)</f>
        <v>3.5</v>
      </c>
      <c r="N230" s="56" t="n">
        <f aca="false">IF(ISERROR(N229),IF(ISERROR(N228),IF(ISERROR(N227),"BLANK",N227),N228),N229)</f>
        <v>2</v>
      </c>
      <c r="O230" s="56" t="n">
        <f aca="false">IF(ISERROR(O229),IF(ISERROR(O228),IF(ISERROR(O227),"BLANK",O227),O228),O229)</f>
        <v>2</v>
      </c>
      <c r="P230" s="56" t="s">
        <v>141</v>
      </c>
      <c r="Q230" s="55" t="str">
        <f aca="false">IF($N230=1,IF(ISERROR(VLOOKUP($P230,M1!$A:$C,Q$2,FALSE())),"NOT PRESENT",VLOOKUP($P230,M1!$A:$C,Q$2,FALSE())),IF($N230=2,IF(ISERROR(VLOOKUP(DATA!$P230,M2!$A:$C,Q$2,FALSE())),"NOT PRESENT",VLOOKUP(DATA!$P230,M2!$A:$C,Q$2,FALSE())),IF($N230=0,IF(ISERROR(VLOOKUP($P230,M1!$A:$C,Q$2,FALSE())),IF(ISERROR(VLOOKUP(DATA!$P230,M2!$A:$C,Q$2,FALSE())),"NOT PRESENT",VLOOKUP(DATA!$P230,M2!$A:$C,Q$2,FALSE())),VLOOKUP($P230,M1!$A:$C,Q$2,FALSE())),"SPECIFY METHOD")))</f>
        <v>Rhinogobiops nicholsii</v>
      </c>
      <c r="R230" s="55" t="str">
        <f aca="false">IF($N230=1,IF(ISERROR(VLOOKUP($P230,M1!$A:$C,R$2,FALSE())),"NOT PRESENT",VLOOKUP($P230,M1!$A:$C,R$2,FALSE())),IF($N230=2,IF(ISERROR(VLOOKUP(DATA!$P230,M2!$A:$C,R$2,FALSE())),"NOT PRESENT",VLOOKUP(DATA!$P230,M2!$A:$C,R$2,FALSE())),IF($N230=0,IF(ISERROR(VLOOKUP($P230,M1!$A:$C,R$2,FALSE())),IF(ISERROR(VLOOKUP(DATA!$P230,M2!$A:$C,R$2,FALSE())),"NOT PRESENT",VLOOKUP(DATA!$P230,M2!$A:$C,R$2,FALSE())),VLOOKUP($P230,M1!$A:$C,R$2,FALSE())),"SPECIFY METHOD")))</f>
        <v>Blackeye goby</v>
      </c>
      <c r="S230" s="60" t="n">
        <f aca="false">SUM(T230:AV230)</f>
        <v>46</v>
      </c>
      <c r="T230" s="56" t="n">
        <v>0</v>
      </c>
      <c r="U230" s="56"/>
      <c r="V230" s="56" t="n">
        <v>7</v>
      </c>
      <c r="W230" s="56" t="n">
        <v>10</v>
      </c>
      <c r="X230" s="56" t="n">
        <v>14</v>
      </c>
      <c r="Y230" s="56" t="n">
        <v>14</v>
      </c>
      <c r="Z230" s="56" t="n">
        <v>1</v>
      </c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</row>
    <row r="231" s="61" customFormat="true" ht="12.75" hidden="false" customHeight="true" outlineLevel="0" collapsed="false">
      <c r="A231" s="55" t="n">
        <f aca="false">MAX($A$1:$A230)+1</f>
        <v>229</v>
      </c>
      <c r="B231" s="56" t="str">
        <f aca="false">IF(ISERROR(B230),IF(ISERROR(B229),IF(ISERROR(B228),"BLANK",B228),B229),B230)</f>
        <v>Claire Attridge</v>
      </c>
      <c r="C231" s="56" t="str">
        <f aca="false">IF(ISERROR(C230),IF(ISERROR(C229),IF(ISERROR(C228),"BLANK",C228),C229),C230)</f>
        <v>Kieran Cox</v>
      </c>
      <c r="D231" s="56" t="str">
        <f aca="false">IF(ISERROR(D230),IF(ISERROR(D229),IF(ISERROR(D228),"BLANK",D228),D229),D230)</f>
        <v>KCCA11</v>
      </c>
      <c r="E231" s="55" t="str">
        <f aca="false">IF(ISERROR(VLOOKUP($D231,SITES!$A:$E,2,FALSE())),"",VLOOKUP($D231,SITES!$A:$E,2,FALSE()))</f>
        <v>Ross Islet 2</v>
      </c>
      <c r="F231" s="57" t="n">
        <f aca="false">IF(ISERROR(VLOOKUP($D231,SITES!$A:$E,3,FALSE())),"",VLOOKUP($D231,SITES!$A:$E,3,FALSE()))</f>
        <v>48.87229</v>
      </c>
      <c r="G231" s="58" t="n">
        <f aca="false">IF(ISERROR(VLOOKUP($D231,SITES!$A:$E,4,FALSE())),"",VLOOKUP($D231,SITES!$A:$E,4,FALSE()))</f>
        <v>-125.1627</v>
      </c>
      <c r="H231" s="62" t="str">
        <f aca="false">IF(ISERROR(H230),IF(ISERROR(H229),IF(ISERROR(H228),"BLANK",H228),H229),H230)</f>
        <v>12/06/2023</v>
      </c>
      <c r="I231" s="56" t="n">
        <f aca="false">IF(ISERROR(I230),IF(ISERROR(I229),IF(ISERROR(I228),"BLANK",I228),I229),I230)</f>
        <v>2</v>
      </c>
      <c r="J231" s="56" t="n">
        <f aca="false">IF(ISERROR(J230),IF(ISERROR(J229),IF(ISERROR(J228),"BLANK",J228),J229),J230)</f>
        <v>150</v>
      </c>
      <c r="K231" s="59" t="n">
        <f aca="false">IF(ISERROR(K230),IF(ISERROR(K229),IF(ISERROR(K228),"BLANK",K228),K229),K230)</f>
        <v>0.4375</v>
      </c>
      <c r="L231" s="56" t="str">
        <f aca="false">IF(ISERROR(L230),IF(ISERROR(L229),IF(ISERROR(L228),"BLANK",L228),L229),L230)</f>
        <v>KDC</v>
      </c>
      <c r="M231" s="56" t="n">
        <f aca="false">IF(ISERROR(M230),IF(ISERROR(M229),IF(ISERROR(M228),"BLANK",M228),M229),M230)</f>
        <v>3.5</v>
      </c>
      <c r="N231" s="56" t="n">
        <v>0</v>
      </c>
      <c r="O231" s="56" t="n">
        <f aca="false">IF(ISERROR(O230),IF(ISERROR(O229),IF(ISERROR(O228),"BLANK",O228),O229),O230)</f>
        <v>2</v>
      </c>
      <c r="P231" s="56" t="s">
        <v>155</v>
      </c>
      <c r="Q231" s="55" t="str">
        <f aca="false">IF($N231=1,IF(ISERROR(VLOOKUP($P231,M1!$A:$C,Q$2,FALSE())),"NOT PRESENT",VLOOKUP($P231,M1!$A:$C,Q$2,FALSE())),IF($N231=2,IF(ISERROR(VLOOKUP(DATA!$P231,M2!$A:$C,Q$2,FALSE())),"NOT PRESENT",VLOOKUP(DATA!$P231,M2!$A:$C,Q$2,FALSE())),IF($N231=0,IF(ISERROR(VLOOKUP($P231,M1!$A:$C,Q$2,FALSE())),IF(ISERROR(VLOOKUP(DATA!$P231,M2!$A:$C,Q$2,FALSE())),"NOT PRESENT",VLOOKUP(DATA!$P231,M2!$A:$C,Q$2,FALSE())),VLOOKUP($P231,M1!$A:$C,Q$2,FALSE())),"SPECIFY METHOD")))</f>
        <v>Hexagrammos decagrammus</v>
      </c>
      <c r="R231" s="55" t="str">
        <f aca="false">IF($N231=1,IF(ISERROR(VLOOKUP($P231,M1!$A:$C,R$2,FALSE())),"NOT PRESENT",VLOOKUP($P231,M1!$A:$C,R$2,FALSE())),IF($N231=2,IF(ISERROR(VLOOKUP(DATA!$P231,M2!$A:$C,R$2,FALSE())),"NOT PRESENT",VLOOKUP(DATA!$P231,M2!$A:$C,R$2,FALSE())),IF($N231=0,IF(ISERROR(VLOOKUP($P231,M1!$A:$C,R$2,FALSE())),IF(ISERROR(VLOOKUP(DATA!$P231,M2!$A:$C,R$2,FALSE())),"NOT PRESENT",VLOOKUP(DATA!$P231,M2!$A:$C,R$2,FALSE())),VLOOKUP($P231,M1!$A:$C,R$2,FALSE())),"SPECIFY METHOD")))</f>
        <v>Kelp greenling</v>
      </c>
      <c r="S231" s="60" t="n">
        <f aca="false">SUM(T231:AV231)</f>
        <v>5</v>
      </c>
      <c r="T231" s="56" t="n">
        <v>0</v>
      </c>
      <c r="U231" s="56"/>
      <c r="V231" s="56"/>
      <c r="W231" s="56" t="n">
        <v>3</v>
      </c>
      <c r="X231" s="56" t="n">
        <v>1</v>
      </c>
      <c r="Y231" s="56"/>
      <c r="Z231" s="56" t="n">
        <v>1</v>
      </c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</row>
    <row r="232" s="61" customFormat="true" ht="12.75" hidden="false" customHeight="true" outlineLevel="0" collapsed="false">
      <c r="A232" s="55" t="n">
        <f aca="false">MAX($A$1:$A231)+1</f>
        <v>230</v>
      </c>
      <c r="B232" s="56" t="str">
        <f aca="false">IF(ISERROR(B231),IF(ISERROR(B230),IF(ISERROR(B229),"BLANK",B229),B230),B231)</f>
        <v>Claire Attridge</v>
      </c>
      <c r="C232" s="56" t="str">
        <f aca="false">IF(ISERROR(C231),IF(ISERROR(C230),IF(ISERROR(C229),"BLANK",C229),C230),C231)</f>
        <v>Kieran Cox</v>
      </c>
      <c r="D232" s="56" t="str">
        <f aca="false">IF(ISERROR(D231),IF(ISERROR(D230),IF(ISERROR(D229),"BLANK",D229),D230),D231)</f>
        <v>KCCA11</v>
      </c>
      <c r="E232" s="55" t="str">
        <f aca="false">IF(ISERROR(VLOOKUP($D232,SITES!$A:$E,2,FALSE())),"",VLOOKUP($D232,SITES!$A:$E,2,FALSE()))</f>
        <v>Ross Islet 2</v>
      </c>
      <c r="F232" s="57" t="n">
        <f aca="false">IF(ISERROR(VLOOKUP($D232,SITES!$A:$E,3,FALSE())),"",VLOOKUP($D232,SITES!$A:$E,3,FALSE()))</f>
        <v>48.87229</v>
      </c>
      <c r="G232" s="58" t="n">
        <f aca="false">IF(ISERROR(VLOOKUP($D232,SITES!$A:$E,4,FALSE())),"",VLOOKUP($D232,SITES!$A:$E,4,FALSE()))</f>
        <v>-125.1627</v>
      </c>
      <c r="H232" s="62" t="str">
        <f aca="false">IF(ISERROR(H231),IF(ISERROR(H230),IF(ISERROR(H229),"BLANK",H229),H230),H231)</f>
        <v>12/06/2023</v>
      </c>
      <c r="I232" s="56" t="n">
        <f aca="false">IF(ISERROR(I231),IF(ISERROR(I230),IF(ISERROR(I229),"BLANK",I229),I230),I231)</f>
        <v>2</v>
      </c>
      <c r="J232" s="56" t="n">
        <f aca="false">IF(ISERROR(J231),IF(ISERROR(J230),IF(ISERROR(J229),"BLANK",J229),J230),J231)</f>
        <v>150</v>
      </c>
      <c r="K232" s="59" t="n">
        <f aca="false">IF(ISERROR(K231),IF(ISERROR(K230),IF(ISERROR(K229),"BLANK",K229),K230),K231)</f>
        <v>0.4375</v>
      </c>
      <c r="L232" s="56" t="str">
        <f aca="false">IF(ISERROR(L231),IF(ISERROR(L230),IF(ISERROR(L229),"BLANK",L229),L230),L231)</f>
        <v>KDC</v>
      </c>
      <c r="M232" s="56" t="n">
        <f aca="false">IF(ISERROR(M231),IF(ISERROR(M230),IF(ISERROR(M229),"BLANK",M229),M230),M231)</f>
        <v>3.5</v>
      </c>
      <c r="N232" s="56" t="n">
        <v>2</v>
      </c>
      <c r="O232" s="56" t="n">
        <f aca="false">IF(ISERROR(O231),IF(ISERROR(O230),IF(ISERROR(O229),"BLANK",O229),O230),O231)</f>
        <v>2</v>
      </c>
      <c r="P232" s="56" t="s">
        <v>174</v>
      </c>
      <c r="Q232" s="55" t="str">
        <f aca="false">IF($N232=1,IF(ISERROR(VLOOKUP($P232,M1!$A:$C,Q$2,FALSE())),"NOT PRESENT",VLOOKUP($P232,M1!$A:$C,Q$2,FALSE())),IF($N232=2,IF(ISERROR(VLOOKUP(DATA!$P232,M2!$A:$C,Q$2,FALSE())),"NOT PRESENT",VLOOKUP(DATA!$P232,M2!$A:$C,Q$2,FALSE())),IF($N232=0,IF(ISERROR(VLOOKUP($P232,M1!$A:$C,Q$2,FALSE())),IF(ISERROR(VLOOKUP(DATA!$P232,M2!$A:$C,Q$2,FALSE())),"NOT PRESENT",VLOOKUP(DATA!$P232,M2!$A:$C,Q$2,FALSE())),VLOOKUP($P232,M1!$A:$C,Q$2,FALSE())),"SPECIFY METHOD")))</f>
        <v>Hermissenda crassicornis</v>
      </c>
      <c r="R232" s="55" t="str">
        <f aca="false">IF($N232=1,IF(ISERROR(VLOOKUP($P232,M1!$A:$C,R$2,FALSE())),"NOT PRESENT",VLOOKUP($P232,M1!$A:$C,R$2,FALSE())),IF($N232=2,IF(ISERROR(VLOOKUP(DATA!$P232,M2!$A:$C,R$2,FALSE())),"NOT PRESENT",VLOOKUP(DATA!$P232,M2!$A:$C,R$2,FALSE())),IF($N232=0,IF(ISERROR(VLOOKUP($P232,M1!$A:$C,R$2,FALSE())),IF(ISERROR(VLOOKUP(DATA!$P232,M2!$A:$C,R$2,FALSE())),"NOT PRESENT",VLOOKUP(DATA!$P232,M2!$A:$C,R$2,FALSE())),VLOOKUP($P232,M1!$A:$C,R$2,FALSE())),"SPECIFY METHOD")))</f>
        <v>Opalescent nudibranch</v>
      </c>
      <c r="S232" s="60" t="n">
        <f aca="false">SUM(T232:AV232)</f>
        <v>3</v>
      </c>
      <c r="T232" s="56" t="n">
        <v>3</v>
      </c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</row>
    <row r="233" s="61" customFormat="true" ht="12.75" hidden="false" customHeight="true" outlineLevel="0" collapsed="false">
      <c r="A233" s="55" t="n">
        <f aca="false">MAX($A$1:$A232)+1</f>
        <v>231</v>
      </c>
      <c r="B233" s="56" t="str">
        <f aca="false">IF(ISERROR(B232),IF(ISERROR(B231),IF(ISERROR(B230),"BLANK",B230),B231),B232)</f>
        <v>Claire Attridge</v>
      </c>
      <c r="C233" s="56" t="str">
        <f aca="false">IF(ISERROR(C232),IF(ISERROR(C231),IF(ISERROR(C230),"BLANK",C230),C231),C232)</f>
        <v>Kieran Cox</v>
      </c>
      <c r="D233" s="56" t="str">
        <f aca="false">IF(ISERROR(D232),IF(ISERROR(D231),IF(ISERROR(D230),"BLANK",D230),D231),D232)</f>
        <v>KCCA11</v>
      </c>
      <c r="E233" s="55" t="str">
        <f aca="false">IF(ISERROR(VLOOKUP($D233,SITES!$A:$E,2,FALSE())),"",VLOOKUP($D233,SITES!$A:$E,2,FALSE()))</f>
        <v>Ross Islet 2</v>
      </c>
      <c r="F233" s="57" t="n">
        <f aca="false">IF(ISERROR(VLOOKUP($D233,SITES!$A:$E,3,FALSE())),"",VLOOKUP($D233,SITES!$A:$E,3,FALSE()))</f>
        <v>48.87229</v>
      </c>
      <c r="G233" s="58" t="n">
        <f aca="false">IF(ISERROR(VLOOKUP($D233,SITES!$A:$E,4,FALSE())),"",VLOOKUP($D233,SITES!$A:$E,4,FALSE()))</f>
        <v>-125.1627</v>
      </c>
      <c r="H233" s="62" t="str">
        <f aca="false">IF(ISERROR(H232),IF(ISERROR(H231),IF(ISERROR(H230),"BLANK",H230),H231),H232)</f>
        <v>12/06/2023</v>
      </c>
      <c r="I233" s="56" t="n">
        <f aca="false">IF(ISERROR(I232),IF(ISERROR(I231),IF(ISERROR(I230),"BLANK",I230),I231),I232)</f>
        <v>2</v>
      </c>
      <c r="J233" s="56" t="n">
        <f aca="false">IF(ISERROR(J232),IF(ISERROR(J231),IF(ISERROR(J230),"BLANK",J230),J231),J232)</f>
        <v>150</v>
      </c>
      <c r="K233" s="59" t="n">
        <f aca="false">IF(ISERROR(K232),IF(ISERROR(K231),IF(ISERROR(K230),"BLANK",K230),K231),K232)</f>
        <v>0.4375</v>
      </c>
      <c r="L233" s="56" t="str">
        <f aca="false">IF(ISERROR(L232),IF(ISERROR(L231),IF(ISERROR(L230),"BLANK",L230),L231),L232)</f>
        <v>KDC</v>
      </c>
      <c r="M233" s="56" t="n">
        <f aca="false">IF(ISERROR(M232),IF(ISERROR(M231),IF(ISERROR(M230),"BLANK",M230),M231),M232)</f>
        <v>3.5</v>
      </c>
      <c r="N233" s="56" t="n">
        <f aca="false">IF(ISERROR(N232),IF(ISERROR(N231),IF(ISERROR(N230),"BLANK",N230),N231),N232)</f>
        <v>2</v>
      </c>
      <c r="O233" s="56" t="n">
        <f aca="false">IF(ISERROR(O232),IF(ISERROR(O231),IF(ISERROR(O230),"BLANK",O230),O231),O232)</f>
        <v>2</v>
      </c>
      <c r="P233" s="56" t="s">
        <v>142</v>
      </c>
      <c r="Q233" s="55" t="str">
        <f aca="false">IF($N233=1,IF(ISERROR(VLOOKUP($P233,M1!$A:$C,Q$2,FALSE())),"NOT PRESENT",VLOOKUP($P233,M1!$A:$C,Q$2,FALSE())),IF($N233=2,IF(ISERROR(VLOOKUP(DATA!$P233,M2!$A:$C,Q$2,FALSE())),"NOT PRESENT",VLOOKUP(DATA!$P233,M2!$A:$C,Q$2,FALSE())),IF($N233=0,IF(ISERROR(VLOOKUP($P233,M1!$A:$C,Q$2,FALSE())),IF(ISERROR(VLOOKUP(DATA!$P233,M2!$A:$C,Q$2,FALSE())),"NOT PRESENT",VLOOKUP(DATA!$P233,M2!$A:$C,Q$2,FALSE())),VLOOKUP($P233,M1!$A:$C,Q$2,FALSE())),"SPECIFY METHOD")))</f>
        <v>Dermasterias imbricata</v>
      </c>
      <c r="R233" s="55" t="str">
        <f aca="false">IF($N233=1,IF(ISERROR(VLOOKUP($P233,M1!$A:$C,R$2,FALSE())),"NOT PRESENT",VLOOKUP($P233,M1!$A:$C,R$2,FALSE())),IF($N233=2,IF(ISERROR(VLOOKUP(DATA!$P233,M2!$A:$C,R$2,FALSE())),"NOT PRESENT",VLOOKUP(DATA!$P233,M2!$A:$C,R$2,FALSE())),IF($N233=0,IF(ISERROR(VLOOKUP($P233,M1!$A:$C,R$2,FALSE())),IF(ISERROR(VLOOKUP(DATA!$P233,M2!$A:$C,R$2,FALSE())),"NOT PRESENT",VLOOKUP(DATA!$P233,M2!$A:$C,R$2,FALSE())),VLOOKUP($P233,M1!$A:$C,R$2,FALSE())),"SPECIFY METHOD")))</f>
        <v>Leather star</v>
      </c>
      <c r="S233" s="60" t="n">
        <f aca="false">SUM(T233:AV233)</f>
        <v>21</v>
      </c>
      <c r="T233" s="56" t="n">
        <v>21</v>
      </c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</row>
    <row r="234" s="61" customFormat="true" ht="12.75" hidden="false" customHeight="true" outlineLevel="0" collapsed="false">
      <c r="A234" s="55" t="n">
        <f aca="false">MAX($A$1:$A233)+1</f>
        <v>232</v>
      </c>
      <c r="B234" s="56" t="str">
        <f aca="false">IF(ISERROR(B233),IF(ISERROR(B232),IF(ISERROR(B231),"BLANK",B231),B232),B233)</f>
        <v>Claire Attridge</v>
      </c>
      <c r="C234" s="56" t="str">
        <f aca="false">IF(ISERROR(C233),IF(ISERROR(C232),IF(ISERROR(C231),"BLANK",C231),C232),C233)</f>
        <v>Kieran Cox</v>
      </c>
      <c r="D234" s="56" t="str">
        <f aca="false">IF(ISERROR(D233),IF(ISERROR(D232),IF(ISERROR(D231),"BLANK",D231),D232),D233)</f>
        <v>KCCA11</v>
      </c>
      <c r="E234" s="55" t="str">
        <f aca="false">IF(ISERROR(VLOOKUP($D234,SITES!$A:$E,2,FALSE())),"",VLOOKUP($D234,SITES!$A:$E,2,FALSE()))</f>
        <v>Ross Islet 2</v>
      </c>
      <c r="F234" s="57" t="n">
        <f aca="false">IF(ISERROR(VLOOKUP($D234,SITES!$A:$E,3,FALSE())),"",VLOOKUP($D234,SITES!$A:$E,3,FALSE()))</f>
        <v>48.87229</v>
      </c>
      <c r="G234" s="58" t="n">
        <f aca="false">IF(ISERROR(VLOOKUP($D234,SITES!$A:$E,4,FALSE())),"",VLOOKUP($D234,SITES!$A:$E,4,FALSE()))</f>
        <v>-125.1627</v>
      </c>
      <c r="H234" s="62" t="str">
        <f aca="false">IF(ISERROR(H233),IF(ISERROR(H232),IF(ISERROR(H231),"BLANK",H231),H232),H233)</f>
        <v>12/06/2023</v>
      </c>
      <c r="I234" s="56" t="n">
        <f aca="false">IF(ISERROR(I233),IF(ISERROR(I232),IF(ISERROR(I231),"BLANK",I231),I232),I233)</f>
        <v>2</v>
      </c>
      <c r="J234" s="56" t="n">
        <f aca="false">IF(ISERROR(J233),IF(ISERROR(J232),IF(ISERROR(J231),"BLANK",J231),J232),J233)</f>
        <v>150</v>
      </c>
      <c r="K234" s="59" t="n">
        <f aca="false">IF(ISERROR(K233),IF(ISERROR(K232),IF(ISERROR(K231),"BLANK",K231),K232),K233)</f>
        <v>0.4375</v>
      </c>
      <c r="L234" s="56" t="str">
        <f aca="false">IF(ISERROR(L233),IF(ISERROR(L232),IF(ISERROR(L231),"BLANK",L231),L232),L233)</f>
        <v>KDC</v>
      </c>
      <c r="M234" s="56" t="n">
        <f aca="false">IF(ISERROR(M233),IF(ISERROR(M232),IF(ISERROR(M231),"BLANK",M231),M232),M233)</f>
        <v>3.5</v>
      </c>
      <c r="N234" s="56" t="n">
        <f aca="false">IF(ISERROR(N233),IF(ISERROR(N232),IF(ISERROR(N231),"BLANK",N231),N232),N233)</f>
        <v>2</v>
      </c>
      <c r="O234" s="56" t="n">
        <f aca="false">IF(ISERROR(O233),IF(ISERROR(O232),IF(ISERROR(O231),"BLANK",O231),O232),O233)</f>
        <v>2</v>
      </c>
      <c r="P234" s="56" t="s">
        <v>145</v>
      </c>
      <c r="Q234" s="55" t="str">
        <f aca="false">IF($N234=1,IF(ISERROR(VLOOKUP($P234,M1!$A:$C,Q$2,FALSE())),"NOT PRESENT",VLOOKUP($P234,M1!$A:$C,Q$2,FALSE())),IF($N234=2,IF(ISERROR(VLOOKUP(DATA!$P234,M2!$A:$C,Q$2,FALSE())),"NOT PRESENT",VLOOKUP(DATA!$P234,M2!$A:$C,Q$2,FALSE())),IF($N234=0,IF(ISERROR(VLOOKUP($P234,M1!$A:$C,Q$2,FALSE())),IF(ISERROR(VLOOKUP(DATA!$P234,M2!$A:$C,Q$2,FALSE())),"NOT PRESENT",VLOOKUP(DATA!$P234,M2!$A:$C,Q$2,FALSE())),VLOOKUP($P234,M1!$A:$C,Q$2,FALSE())),"SPECIFY METHOD")))</f>
        <v>Pycnopodia helianthoides</v>
      </c>
      <c r="R234" s="55" t="str">
        <f aca="false">IF($N234=1,IF(ISERROR(VLOOKUP($P234,M1!$A:$C,R$2,FALSE())),"NOT PRESENT",VLOOKUP($P234,M1!$A:$C,R$2,FALSE())),IF($N234=2,IF(ISERROR(VLOOKUP(DATA!$P234,M2!$A:$C,R$2,FALSE())),"NOT PRESENT",VLOOKUP(DATA!$P234,M2!$A:$C,R$2,FALSE())),IF($N234=0,IF(ISERROR(VLOOKUP($P234,M1!$A:$C,R$2,FALSE())),IF(ISERROR(VLOOKUP(DATA!$P234,M2!$A:$C,R$2,FALSE())),"NOT PRESENT",VLOOKUP(DATA!$P234,M2!$A:$C,R$2,FALSE())),VLOOKUP($P234,M1!$A:$C,R$2,FALSE())),"SPECIFY METHOD")))</f>
        <v>Sunflower star</v>
      </c>
      <c r="S234" s="60" t="n">
        <f aca="false">SUM(T234:AV234)</f>
        <v>1</v>
      </c>
      <c r="T234" s="56" t="n">
        <v>0</v>
      </c>
      <c r="U234" s="56"/>
      <c r="V234" s="56"/>
      <c r="W234" s="56" t="n">
        <v>1</v>
      </c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</row>
    <row r="235" s="61" customFormat="true" ht="12.75" hidden="false" customHeight="true" outlineLevel="0" collapsed="false">
      <c r="A235" s="55" t="n">
        <f aca="false">MAX($A$1:$A234)+1</f>
        <v>233</v>
      </c>
      <c r="B235" s="56" t="str">
        <f aca="false">IF(ISERROR(B234),IF(ISERROR(B233),IF(ISERROR(B232),"BLANK",B232),B233),B234)</f>
        <v>Claire Attridge</v>
      </c>
      <c r="C235" s="56" t="str">
        <f aca="false">IF(ISERROR(C234),IF(ISERROR(C233),IF(ISERROR(C232),"BLANK",C232),C233),C234)</f>
        <v>Kieran Cox</v>
      </c>
      <c r="D235" s="56" t="str">
        <f aca="false">IF(ISERROR(D234),IF(ISERROR(D233),IF(ISERROR(D232),"BLANK",D232),D233),D234)</f>
        <v>KCCA11</v>
      </c>
      <c r="E235" s="55" t="str">
        <f aca="false">IF(ISERROR(VLOOKUP($D235,SITES!$A:$E,2,FALSE())),"",VLOOKUP($D235,SITES!$A:$E,2,FALSE()))</f>
        <v>Ross Islet 2</v>
      </c>
      <c r="F235" s="57" t="n">
        <f aca="false">IF(ISERROR(VLOOKUP($D235,SITES!$A:$E,3,FALSE())),"",VLOOKUP($D235,SITES!$A:$E,3,FALSE()))</f>
        <v>48.87229</v>
      </c>
      <c r="G235" s="58" t="n">
        <f aca="false">IF(ISERROR(VLOOKUP($D235,SITES!$A:$E,4,FALSE())),"",VLOOKUP($D235,SITES!$A:$E,4,FALSE()))</f>
        <v>-125.1627</v>
      </c>
      <c r="H235" s="62" t="str">
        <f aca="false">IF(ISERROR(H234),IF(ISERROR(H233),IF(ISERROR(H232),"BLANK",H232),H233),H234)</f>
        <v>12/06/2023</v>
      </c>
      <c r="I235" s="56" t="n">
        <f aca="false">IF(ISERROR(I234),IF(ISERROR(I233),IF(ISERROR(I232),"BLANK",I232),I233),I234)</f>
        <v>2</v>
      </c>
      <c r="J235" s="56" t="n">
        <f aca="false">IF(ISERROR(J234),IF(ISERROR(J233),IF(ISERROR(J232),"BLANK",J232),J233),J234)</f>
        <v>150</v>
      </c>
      <c r="K235" s="59" t="n">
        <f aca="false">IF(ISERROR(K234),IF(ISERROR(K233),IF(ISERROR(K232),"BLANK",K232),K233),K234)</f>
        <v>0.4375</v>
      </c>
      <c r="L235" s="56" t="str">
        <f aca="false">IF(ISERROR(L234),IF(ISERROR(L233),IF(ISERROR(L232),"BLANK",L232),L233),L234)</f>
        <v>KDC</v>
      </c>
      <c r="M235" s="56" t="n">
        <f aca="false">IF(ISERROR(M234),IF(ISERROR(M233),IF(ISERROR(M232),"BLANK",M232),M233),M234)</f>
        <v>3.5</v>
      </c>
      <c r="N235" s="56" t="n">
        <f aca="false">IF(ISERROR(N234),IF(ISERROR(N233),IF(ISERROR(N232),"BLANK",N232),N233),N234)</f>
        <v>2</v>
      </c>
      <c r="O235" s="56" t="n">
        <f aca="false">IF(ISERROR(O234),IF(ISERROR(O233),IF(ISERROR(O232),"BLANK",O232),O233),O234)</f>
        <v>2</v>
      </c>
      <c r="P235" s="56" t="s">
        <v>147</v>
      </c>
      <c r="Q235" s="55" t="str">
        <f aca="false">IF($N235=1,IF(ISERROR(VLOOKUP($P235,M1!$A:$C,Q$2,FALSE())),"NOT PRESENT",VLOOKUP($P235,M1!$A:$C,Q$2,FALSE())),IF($N235=2,IF(ISERROR(VLOOKUP(DATA!$P235,M2!$A:$C,Q$2,FALSE())),"NOT PRESENT",VLOOKUP(DATA!$P235,M2!$A:$C,Q$2,FALSE())),IF($N235=0,IF(ISERROR(VLOOKUP($P235,M1!$A:$C,Q$2,FALSE())),IF(ISERROR(VLOOKUP(DATA!$P235,M2!$A:$C,Q$2,FALSE())),"NOT PRESENT",VLOOKUP(DATA!$P235,M2!$A:$C,Q$2,FALSE())),VLOOKUP($P235,M1!$A:$C,Q$2,FALSE())),"SPECIFY METHOD")))</f>
        <v>Orthasterias koehleri</v>
      </c>
      <c r="R235" s="55" t="str">
        <f aca="false">IF($N235=1,IF(ISERROR(VLOOKUP($P235,M1!$A:$C,R$2,FALSE())),"NOT PRESENT",VLOOKUP($P235,M1!$A:$C,R$2,FALSE())),IF($N235=2,IF(ISERROR(VLOOKUP(DATA!$P235,M2!$A:$C,R$2,FALSE())),"NOT PRESENT",VLOOKUP(DATA!$P235,M2!$A:$C,R$2,FALSE())),IF($N235=0,IF(ISERROR(VLOOKUP($P235,M1!$A:$C,R$2,FALSE())),IF(ISERROR(VLOOKUP(DATA!$P235,M2!$A:$C,R$2,FALSE())),"NOT PRESENT",VLOOKUP(DATA!$P235,M2!$A:$C,R$2,FALSE())),VLOOKUP($P235,M1!$A:$C,R$2,FALSE())),"SPECIFY METHOD")))</f>
        <v>Rainbow star</v>
      </c>
      <c r="S235" s="60" t="n">
        <f aca="false">SUM(T235:AV235)</f>
        <v>16</v>
      </c>
      <c r="T235" s="56" t="n">
        <v>16</v>
      </c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</row>
    <row r="236" s="61" customFormat="true" ht="12.75" hidden="false" customHeight="true" outlineLevel="0" collapsed="false">
      <c r="A236" s="55" t="n">
        <f aca="false">MAX($A$1:$A235)+1</f>
        <v>234</v>
      </c>
      <c r="B236" s="56" t="str">
        <f aca="false">IF(ISERROR(B235),IF(ISERROR(B234),IF(ISERROR(B233),"BLANK",B233),B234),B235)</f>
        <v>Claire Attridge</v>
      </c>
      <c r="C236" s="56" t="str">
        <f aca="false">IF(ISERROR(C235),IF(ISERROR(C234),IF(ISERROR(C233),"BLANK",C233),C234),C235)</f>
        <v>Kieran Cox</v>
      </c>
      <c r="D236" s="56" t="str">
        <f aca="false">IF(ISERROR(D235),IF(ISERROR(D234),IF(ISERROR(D233),"BLANK",D233),D234),D235)</f>
        <v>KCCA11</v>
      </c>
      <c r="E236" s="55" t="str">
        <f aca="false">IF(ISERROR(VLOOKUP($D236,SITES!$A:$E,2,FALSE())),"",VLOOKUP($D236,SITES!$A:$E,2,FALSE()))</f>
        <v>Ross Islet 2</v>
      </c>
      <c r="F236" s="57" t="n">
        <f aca="false">IF(ISERROR(VLOOKUP($D236,SITES!$A:$E,3,FALSE())),"",VLOOKUP($D236,SITES!$A:$E,3,FALSE()))</f>
        <v>48.87229</v>
      </c>
      <c r="G236" s="58" t="n">
        <f aca="false">IF(ISERROR(VLOOKUP($D236,SITES!$A:$E,4,FALSE())),"",VLOOKUP($D236,SITES!$A:$E,4,FALSE()))</f>
        <v>-125.1627</v>
      </c>
      <c r="H236" s="62" t="str">
        <f aca="false">IF(ISERROR(H235),IF(ISERROR(H234),IF(ISERROR(H233),"BLANK",H233),H234),H235)</f>
        <v>12/06/2023</v>
      </c>
      <c r="I236" s="56" t="n">
        <f aca="false">IF(ISERROR(I235),IF(ISERROR(I234),IF(ISERROR(I233),"BLANK",I233),I234),I235)</f>
        <v>2</v>
      </c>
      <c r="J236" s="56" t="n">
        <f aca="false">IF(ISERROR(J235),IF(ISERROR(J234),IF(ISERROR(J233),"BLANK",J233),J234),J235)</f>
        <v>150</v>
      </c>
      <c r="K236" s="59" t="n">
        <f aca="false">IF(ISERROR(K235),IF(ISERROR(K234),IF(ISERROR(K233),"BLANK",K233),K234),K235)</f>
        <v>0.4375</v>
      </c>
      <c r="L236" s="56" t="str">
        <f aca="false">IF(ISERROR(L235),IF(ISERROR(L234),IF(ISERROR(L233),"BLANK",L233),L234),L235)</f>
        <v>KDC</v>
      </c>
      <c r="M236" s="56" t="n">
        <f aca="false">IF(ISERROR(M235),IF(ISERROR(M234),IF(ISERROR(M233),"BLANK",M233),M234),M235)</f>
        <v>3.5</v>
      </c>
      <c r="N236" s="56" t="n">
        <f aca="false">IF(ISERROR(N235),IF(ISERROR(N234),IF(ISERROR(N233),"BLANK",N233),N234),N235)</f>
        <v>2</v>
      </c>
      <c r="O236" s="56" t="n">
        <f aca="false">IF(ISERROR(O235),IF(ISERROR(O234),IF(ISERROR(O233),"BLANK",O233),O234),O235)</f>
        <v>2</v>
      </c>
      <c r="P236" s="56" t="s">
        <v>148</v>
      </c>
      <c r="Q236" s="55" t="str">
        <f aca="false">IF($N236=1,IF(ISERROR(VLOOKUP($P236,M1!$A:$C,Q$2,FALSE())),"NOT PRESENT",VLOOKUP($P236,M1!$A:$C,Q$2,FALSE())),IF($N236=2,IF(ISERROR(VLOOKUP(DATA!$P236,M2!$A:$C,Q$2,FALSE())),"NOT PRESENT",VLOOKUP(DATA!$P236,M2!$A:$C,Q$2,FALSE())),IF($N236=0,IF(ISERROR(VLOOKUP($P236,M1!$A:$C,Q$2,FALSE())),IF(ISERROR(VLOOKUP(DATA!$P236,M2!$A:$C,Q$2,FALSE())),"NOT PRESENT",VLOOKUP(DATA!$P236,M2!$A:$C,Q$2,FALSE())),VLOOKUP($P236,M1!$A:$C,Q$2,FALSE())),"SPECIFY METHOD")))</f>
        <v>Apostichopus californicus</v>
      </c>
      <c r="R236" s="55" t="str">
        <f aca="false">IF($N236=1,IF(ISERROR(VLOOKUP($P236,M1!$A:$C,R$2,FALSE())),"NOT PRESENT",VLOOKUP($P236,M1!$A:$C,R$2,FALSE())),IF($N236=2,IF(ISERROR(VLOOKUP(DATA!$P236,M2!$A:$C,R$2,FALSE())),"NOT PRESENT",VLOOKUP(DATA!$P236,M2!$A:$C,R$2,FALSE())),IF($N236=0,IF(ISERROR(VLOOKUP($P236,M1!$A:$C,R$2,FALSE())),IF(ISERROR(VLOOKUP(DATA!$P236,M2!$A:$C,R$2,FALSE())),"NOT PRESENT",VLOOKUP(DATA!$P236,M2!$A:$C,R$2,FALSE())),VLOOKUP($P236,M1!$A:$C,R$2,FALSE())),"SPECIFY METHOD")))</f>
        <v>California sea cucumber</v>
      </c>
      <c r="S236" s="60" t="n">
        <f aca="false">SUM(T236:AV236)</f>
        <v>9</v>
      </c>
      <c r="T236" s="56" t="n">
        <v>9</v>
      </c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</row>
    <row r="237" s="61" customFormat="true" ht="12.75" hidden="false" customHeight="true" outlineLevel="0" collapsed="false">
      <c r="A237" s="55" t="n">
        <f aca="false">MAX($A$1:$A236)+1</f>
        <v>235</v>
      </c>
      <c r="B237" s="56" t="str">
        <f aca="false">IF(ISERROR(B236),IF(ISERROR(B235),IF(ISERROR(B234),"BLANK",B234),B235),B236)</f>
        <v>Claire Attridge</v>
      </c>
      <c r="C237" s="56" t="str">
        <f aca="false">IF(ISERROR(C236),IF(ISERROR(C235),IF(ISERROR(C234),"BLANK",C234),C235),C236)</f>
        <v>Kieran Cox</v>
      </c>
      <c r="D237" s="56" t="str">
        <f aca="false">IF(ISERROR(D236),IF(ISERROR(D235),IF(ISERROR(D234),"BLANK",D234),D235),D236)</f>
        <v>KCCA11</v>
      </c>
      <c r="E237" s="55" t="str">
        <f aca="false">IF(ISERROR(VLOOKUP($D237,SITES!$A:$E,2,FALSE())),"",VLOOKUP($D237,SITES!$A:$E,2,FALSE()))</f>
        <v>Ross Islet 2</v>
      </c>
      <c r="F237" s="57" t="n">
        <f aca="false">IF(ISERROR(VLOOKUP($D237,SITES!$A:$E,3,FALSE())),"",VLOOKUP($D237,SITES!$A:$E,3,FALSE()))</f>
        <v>48.87229</v>
      </c>
      <c r="G237" s="58" t="n">
        <f aca="false">IF(ISERROR(VLOOKUP($D237,SITES!$A:$E,4,FALSE())),"",VLOOKUP($D237,SITES!$A:$E,4,FALSE()))</f>
        <v>-125.1627</v>
      </c>
      <c r="H237" s="62" t="str">
        <f aca="false">IF(ISERROR(H236),IF(ISERROR(H235),IF(ISERROR(H234),"BLANK",H234),H235),H236)</f>
        <v>12/06/2023</v>
      </c>
      <c r="I237" s="56" t="n">
        <f aca="false">IF(ISERROR(I236),IF(ISERROR(I235),IF(ISERROR(I234),"BLANK",I234),I235),I236)</f>
        <v>2</v>
      </c>
      <c r="J237" s="56" t="n">
        <f aca="false">IF(ISERROR(J236),IF(ISERROR(J235),IF(ISERROR(J234),"BLANK",J234),J235),J236)</f>
        <v>150</v>
      </c>
      <c r="K237" s="59" t="n">
        <f aca="false">IF(ISERROR(K236),IF(ISERROR(K235),IF(ISERROR(K234),"BLANK",K234),K235),K236)</f>
        <v>0.4375</v>
      </c>
      <c r="L237" s="56" t="str">
        <f aca="false">IF(ISERROR(L236),IF(ISERROR(L235),IF(ISERROR(L234),"BLANK",L234),L235),L236)</f>
        <v>KDC</v>
      </c>
      <c r="M237" s="56" t="n">
        <f aca="false">IF(ISERROR(M236),IF(ISERROR(M235),IF(ISERROR(M234),"BLANK",M234),M235),M236)</f>
        <v>3.5</v>
      </c>
      <c r="N237" s="56" t="n">
        <f aca="false">IF(ISERROR(N236),IF(ISERROR(N235),IF(ISERROR(N234),"BLANK",N234),N235),N236)</f>
        <v>2</v>
      </c>
      <c r="O237" s="56" t="n">
        <f aca="false">IF(ISERROR(O236),IF(ISERROR(O235),IF(ISERROR(O234),"BLANK",O234),O235),O236)</f>
        <v>2</v>
      </c>
      <c r="P237" s="56" t="s">
        <v>175</v>
      </c>
      <c r="Q237" s="55" t="str">
        <f aca="false">IF($N237=1,IF(ISERROR(VLOOKUP($P237,M1!$A:$C,Q$2,FALSE())),"NOT PRESENT",VLOOKUP($P237,M1!$A:$C,Q$2,FALSE())),IF($N237=2,IF(ISERROR(VLOOKUP(DATA!$P237,M2!$A:$C,Q$2,FALSE())),"NOT PRESENT",VLOOKUP(DATA!$P237,M2!$A:$C,Q$2,FALSE())),IF($N237=0,IF(ISERROR(VLOOKUP($P237,M1!$A:$C,Q$2,FALSE())),IF(ISERROR(VLOOKUP(DATA!$P237,M2!$A:$C,Q$2,FALSE())),"NOT PRESENT",VLOOKUP(DATA!$P237,M2!$A:$C,Q$2,FALSE())),VLOOKUP($P237,M1!$A:$C,Q$2,FALSE())),"SPECIFY METHOD")))</f>
        <v>Acmaea mitra</v>
      </c>
      <c r="R237" s="55" t="str">
        <f aca="false">IF($N237=1,IF(ISERROR(VLOOKUP($P237,M1!$A:$C,R$2,FALSE())),"NOT PRESENT",VLOOKUP($P237,M1!$A:$C,R$2,FALSE())),IF($N237=2,IF(ISERROR(VLOOKUP(DATA!$P237,M2!$A:$C,R$2,FALSE())),"NOT PRESENT",VLOOKUP(DATA!$P237,M2!$A:$C,R$2,FALSE())),IF($N237=0,IF(ISERROR(VLOOKUP($P237,M1!$A:$C,R$2,FALSE())),IF(ISERROR(VLOOKUP(DATA!$P237,M2!$A:$C,R$2,FALSE())),"NOT PRESENT",VLOOKUP(DATA!$P237,M2!$A:$C,R$2,FALSE())),VLOOKUP($P237,M1!$A:$C,R$2,FALSE())),"SPECIFY METHOD")))</f>
        <v>Whitecap limpet</v>
      </c>
      <c r="S237" s="60" t="n">
        <f aca="false">SUM(T237:AV237)</f>
        <v>3</v>
      </c>
      <c r="T237" s="56" t="n">
        <v>3</v>
      </c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</row>
    <row r="238" s="61" customFormat="true" ht="12.75" hidden="false" customHeight="true" outlineLevel="0" collapsed="false">
      <c r="A238" s="55" t="n">
        <f aca="false">MAX($A$1:$A237)+1</f>
        <v>236</v>
      </c>
      <c r="B238" s="56" t="str">
        <f aca="false">IF(ISERROR(B237),IF(ISERROR(B236),IF(ISERROR(B235),"BLANK",B235),B236),B237)</f>
        <v>Claire Attridge</v>
      </c>
      <c r="C238" s="56" t="str">
        <f aca="false">IF(ISERROR(C237),IF(ISERROR(C236),IF(ISERROR(C235),"BLANK",C235),C236),C237)</f>
        <v>Kieran Cox</v>
      </c>
      <c r="D238" s="56" t="str">
        <f aca="false">IF(ISERROR(D237),IF(ISERROR(D236),IF(ISERROR(D235),"BLANK",D235),D236),D237)</f>
        <v>KCCA11</v>
      </c>
      <c r="E238" s="55" t="str">
        <f aca="false">IF(ISERROR(VLOOKUP($D238,SITES!$A:$E,2,FALSE())),"",VLOOKUP($D238,SITES!$A:$E,2,FALSE()))</f>
        <v>Ross Islet 2</v>
      </c>
      <c r="F238" s="57" t="n">
        <f aca="false">IF(ISERROR(VLOOKUP($D238,SITES!$A:$E,3,FALSE())),"",VLOOKUP($D238,SITES!$A:$E,3,FALSE()))</f>
        <v>48.87229</v>
      </c>
      <c r="G238" s="58" t="n">
        <f aca="false">IF(ISERROR(VLOOKUP($D238,SITES!$A:$E,4,FALSE())),"",VLOOKUP($D238,SITES!$A:$E,4,FALSE()))</f>
        <v>-125.1627</v>
      </c>
      <c r="H238" s="62" t="str">
        <f aca="false">IF(ISERROR(H237),IF(ISERROR(H236),IF(ISERROR(H235),"BLANK",H235),H236),H237)</f>
        <v>12/06/2023</v>
      </c>
      <c r="I238" s="56" t="n">
        <f aca="false">IF(ISERROR(I237),IF(ISERROR(I236),IF(ISERROR(I235),"BLANK",I235),I236),I237)</f>
        <v>2</v>
      </c>
      <c r="J238" s="56" t="n">
        <f aca="false">IF(ISERROR(J237),IF(ISERROR(J236),IF(ISERROR(J235),"BLANK",J235),J236),J237)</f>
        <v>150</v>
      </c>
      <c r="K238" s="59" t="n">
        <f aca="false">IF(ISERROR(K237),IF(ISERROR(K236),IF(ISERROR(K235),"BLANK",K235),K236),K237)</f>
        <v>0.4375</v>
      </c>
      <c r="L238" s="56" t="str">
        <f aca="false">IF(ISERROR(L237),IF(ISERROR(L236),IF(ISERROR(L235),"BLANK",L235),L236),L237)</f>
        <v>KDC</v>
      </c>
      <c r="M238" s="56" t="n">
        <f aca="false">IF(ISERROR(M237),IF(ISERROR(M236),IF(ISERROR(M235),"BLANK",M235),M236),M237)</f>
        <v>3.5</v>
      </c>
      <c r="N238" s="56" t="n">
        <f aca="false">IF(ISERROR(N237),IF(ISERROR(N236),IF(ISERROR(N235),"BLANK",N235),N236),N237)</f>
        <v>2</v>
      </c>
      <c r="O238" s="56" t="n">
        <f aca="false">IF(ISERROR(O237),IF(ISERROR(O236),IF(ISERROR(O235),"BLANK",O235),O236),O237)</f>
        <v>2</v>
      </c>
      <c r="P238" s="56" t="s">
        <v>173</v>
      </c>
      <c r="Q238" s="55" t="str">
        <f aca="false">IF($N238=1,IF(ISERROR(VLOOKUP($P238,M1!$A:$C,Q$2,FALSE())),"NOT PRESENT",VLOOKUP($P238,M1!$A:$C,Q$2,FALSE())),IF($N238=2,IF(ISERROR(VLOOKUP(DATA!$P238,M2!$A:$C,Q$2,FALSE())),"NOT PRESENT",VLOOKUP(DATA!$P238,M2!$A:$C,Q$2,FALSE())),IF($N238=0,IF(ISERROR(VLOOKUP($P238,M1!$A:$C,Q$2,FALSE())),IF(ISERROR(VLOOKUP(DATA!$P238,M2!$A:$C,Q$2,FALSE())),"NOT PRESENT",VLOOKUP(DATA!$P238,M2!$A:$C,Q$2,FALSE())),VLOOKUP($P238,M1!$A:$C,Q$2,FALSE())),"SPECIFY METHOD")))</f>
        <v>Haliotis kamtschatkana</v>
      </c>
      <c r="R238" s="55" t="str">
        <f aca="false">IF($N238=1,IF(ISERROR(VLOOKUP($P238,M1!$A:$C,R$2,FALSE())),"NOT PRESENT",VLOOKUP($P238,M1!$A:$C,R$2,FALSE())),IF($N238=2,IF(ISERROR(VLOOKUP(DATA!$P238,M2!$A:$C,R$2,FALSE())),"NOT PRESENT",VLOOKUP(DATA!$P238,M2!$A:$C,R$2,FALSE())),IF($N238=0,IF(ISERROR(VLOOKUP($P238,M1!$A:$C,R$2,FALSE())),IF(ISERROR(VLOOKUP(DATA!$P238,M2!$A:$C,R$2,FALSE())),"NOT PRESENT",VLOOKUP(DATA!$P238,M2!$A:$C,R$2,FALSE())),VLOOKUP($P238,M1!$A:$C,R$2,FALSE())),"SPECIFY METHOD")))</f>
        <v>Pinto abalone</v>
      </c>
      <c r="S238" s="60" t="n">
        <f aca="false">SUM(T238:AV238)</f>
        <v>2</v>
      </c>
      <c r="T238" s="56" t="n">
        <v>0</v>
      </c>
      <c r="U238" s="56"/>
      <c r="V238" s="56"/>
      <c r="W238" s="56" t="n">
        <v>2</v>
      </c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</row>
    <row r="239" s="61" customFormat="true" ht="12.75" hidden="false" customHeight="true" outlineLevel="0" collapsed="false">
      <c r="A239" s="55" t="n">
        <f aca="false">MAX($A$1:$A238)+1</f>
        <v>237</v>
      </c>
      <c r="B239" s="56" t="str">
        <f aca="false">IF(ISERROR(B238),IF(ISERROR(B237),IF(ISERROR(B236),"BLANK",B236),B237),B238)</f>
        <v>Claire Attridge</v>
      </c>
      <c r="C239" s="56" t="str">
        <f aca="false">IF(ISERROR(C238),IF(ISERROR(C237),IF(ISERROR(C236),"BLANK",C236),C237),C238)</f>
        <v>Kieran Cox</v>
      </c>
      <c r="D239" s="56" t="str">
        <f aca="false">IF(ISERROR(D238),IF(ISERROR(D237),IF(ISERROR(D236),"BLANK",D236),D237),D238)</f>
        <v>KCCA11</v>
      </c>
      <c r="E239" s="55" t="str">
        <f aca="false">IF(ISERROR(VLOOKUP($D239,SITES!$A:$E,2,FALSE())),"",VLOOKUP($D239,SITES!$A:$E,2,FALSE()))</f>
        <v>Ross Islet 2</v>
      </c>
      <c r="F239" s="57" t="n">
        <f aca="false">IF(ISERROR(VLOOKUP($D239,SITES!$A:$E,3,FALSE())),"",VLOOKUP($D239,SITES!$A:$E,3,FALSE()))</f>
        <v>48.87229</v>
      </c>
      <c r="G239" s="58" t="n">
        <f aca="false">IF(ISERROR(VLOOKUP($D239,SITES!$A:$E,4,FALSE())),"",VLOOKUP($D239,SITES!$A:$E,4,FALSE()))</f>
        <v>-125.1627</v>
      </c>
      <c r="H239" s="62" t="str">
        <f aca="false">IF(ISERROR(H238),IF(ISERROR(H237),IF(ISERROR(H236),"BLANK",H236),H237),H238)</f>
        <v>12/06/2023</v>
      </c>
      <c r="I239" s="56" t="n">
        <f aca="false">IF(ISERROR(I238),IF(ISERROR(I237),IF(ISERROR(I236),"BLANK",I236),I237),I238)</f>
        <v>2</v>
      </c>
      <c r="J239" s="56" t="n">
        <f aca="false">IF(ISERROR(J238),IF(ISERROR(J237),IF(ISERROR(J236),"BLANK",J236),J237),J238)</f>
        <v>150</v>
      </c>
      <c r="K239" s="59" t="n">
        <f aca="false">IF(ISERROR(K238),IF(ISERROR(K237),IF(ISERROR(K236),"BLANK",K236),K237),K238)</f>
        <v>0.4375</v>
      </c>
      <c r="L239" s="56" t="str">
        <f aca="false">IF(ISERROR(L238),IF(ISERROR(L237),IF(ISERROR(L236),"BLANK",L236),L237),L238)</f>
        <v>KDC</v>
      </c>
      <c r="M239" s="56" t="n">
        <f aca="false">IF(ISERROR(M238),IF(ISERROR(M237),IF(ISERROR(M236),"BLANK",M236),M237),M238)</f>
        <v>3.5</v>
      </c>
      <c r="N239" s="56" t="n">
        <f aca="false">IF(ISERROR(N238),IF(ISERROR(N237),IF(ISERROR(N236),"BLANK",N236),N237),N238)</f>
        <v>2</v>
      </c>
      <c r="O239" s="56" t="n">
        <f aca="false">IF(ISERROR(O238),IF(ISERROR(O237),IF(ISERROR(O236),"BLANK",O236),O237),O238)</f>
        <v>2</v>
      </c>
      <c r="P239" s="56" t="s">
        <v>151</v>
      </c>
      <c r="Q239" s="55" t="str">
        <f aca="false">IF($N239=1,IF(ISERROR(VLOOKUP($P239,M1!$A:$C,Q$2,FALSE())),"NOT PRESENT",VLOOKUP($P239,M1!$A:$C,Q$2,FALSE())),IF($N239=2,IF(ISERROR(VLOOKUP(DATA!$P239,M2!$A:$C,Q$2,FALSE())),"NOT PRESENT",VLOOKUP(DATA!$P239,M2!$A:$C,Q$2,FALSE())),IF($N239=0,IF(ISERROR(VLOOKUP($P239,M1!$A:$C,Q$2,FALSE())),IF(ISERROR(VLOOKUP(DATA!$P239,M2!$A:$C,Q$2,FALSE())),"NOT PRESENT",VLOOKUP(DATA!$P239,M2!$A:$C,Q$2,FALSE())),VLOOKUP($P239,M1!$A:$C,Q$2,FALSE())),"SPECIFY METHOD")))</f>
        <v>Evasterias troschelii</v>
      </c>
      <c r="R239" s="55" t="str">
        <f aca="false">IF($N239=1,IF(ISERROR(VLOOKUP($P239,M1!$A:$C,R$2,FALSE())),"NOT PRESENT",VLOOKUP($P239,M1!$A:$C,R$2,FALSE())),IF($N239=2,IF(ISERROR(VLOOKUP(DATA!$P239,M2!$A:$C,R$2,FALSE())),"NOT PRESENT",VLOOKUP(DATA!$P239,M2!$A:$C,R$2,FALSE())),IF($N239=0,IF(ISERROR(VLOOKUP($P239,M1!$A:$C,R$2,FALSE())),IF(ISERROR(VLOOKUP(DATA!$P239,M2!$A:$C,R$2,FALSE())),"NOT PRESENT",VLOOKUP(DATA!$P239,M2!$A:$C,R$2,FALSE())),VLOOKUP($P239,M1!$A:$C,R$2,FALSE())),"SPECIFY METHOD")))</f>
        <v>Mottled starfish</v>
      </c>
      <c r="S239" s="60" t="n">
        <f aca="false">SUM(T239:AV239)</f>
        <v>3</v>
      </c>
      <c r="T239" s="56" t="n">
        <v>3</v>
      </c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</row>
    <row r="240" s="61" customFormat="true" ht="12.75" hidden="false" customHeight="true" outlineLevel="0" collapsed="false">
      <c r="A240" s="55" t="n">
        <f aca="false">MAX($A$1:$A239)+1</f>
        <v>238</v>
      </c>
      <c r="B240" s="56" t="str">
        <f aca="false">IF(ISERROR(B239),IF(ISERROR(B238),IF(ISERROR(B237),"BLANK",B237),B238),B239)</f>
        <v>Claire Attridge</v>
      </c>
      <c r="C240" s="56" t="str">
        <f aca="false">IF(ISERROR(C239),IF(ISERROR(C238),IF(ISERROR(C237),"BLANK",C237),C238),C239)</f>
        <v>Kieran Cox</v>
      </c>
      <c r="D240" s="56" t="str">
        <f aca="false">IF(ISERROR(D239),IF(ISERROR(D238),IF(ISERROR(D237),"BLANK",D237),D238),D239)</f>
        <v>KCCA11</v>
      </c>
      <c r="E240" s="55" t="str">
        <f aca="false">IF(ISERROR(VLOOKUP($D240,SITES!$A:$E,2,FALSE())),"",VLOOKUP($D240,SITES!$A:$E,2,FALSE()))</f>
        <v>Ross Islet 2</v>
      </c>
      <c r="F240" s="57" t="n">
        <f aca="false">IF(ISERROR(VLOOKUP($D240,SITES!$A:$E,3,FALSE())),"",VLOOKUP($D240,SITES!$A:$E,3,FALSE()))</f>
        <v>48.87229</v>
      </c>
      <c r="G240" s="58" t="n">
        <f aca="false">IF(ISERROR(VLOOKUP($D240,SITES!$A:$E,4,FALSE())),"",VLOOKUP($D240,SITES!$A:$E,4,FALSE()))</f>
        <v>-125.1627</v>
      </c>
      <c r="H240" s="62" t="str">
        <f aca="false">IF(ISERROR(H239),IF(ISERROR(H238),IF(ISERROR(H237),"BLANK",H237),H238),H239)</f>
        <v>12/06/2023</v>
      </c>
      <c r="I240" s="56" t="n">
        <f aca="false">IF(ISERROR(I239),IF(ISERROR(I238),IF(ISERROR(I237),"BLANK",I237),I238),I239)</f>
        <v>2</v>
      </c>
      <c r="J240" s="56" t="n">
        <f aca="false">IF(ISERROR(J239),IF(ISERROR(J238),IF(ISERROR(J237),"BLANK",J237),J238),J239)</f>
        <v>150</v>
      </c>
      <c r="K240" s="59" t="n">
        <f aca="false">IF(ISERROR(K239),IF(ISERROR(K238),IF(ISERROR(K237),"BLANK",K237),K238),K239)</f>
        <v>0.4375</v>
      </c>
      <c r="L240" s="56" t="str">
        <f aca="false">IF(ISERROR(L239),IF(ISERROR(L238),IF(ISERROR(L237),"BLANK",L237),L238),L239)</f>
        <v>KDC</v>
      </c>
      <c r="M240" s="56" t="n">
        <f aca="false">IF(ISERROR(M239),IF(ISERROR(M238),IF(ISERROR(M237),"BLANK",M237),M238),M239)</f>
        <v>3.5</v>
      </c>
      <c r="N240" s="56" t="n">
        <f aca="false">IF(ISERROR(N239),IF(ISERROR(N238),IF(ISERROR(N237),"BLANK",N237),N238),N239)</f>
        <v>2</v>
      </c>
      <c r="O240" s="56" t="n">
        <f aca="false">IF(ISERROR(O239),IF(ISERROR(O238),IF(ISERROR(O237),"BLANK",O237),O238),O239)</f>
        <v>2</v>
      </c>
      <c r="P240" s="56" t="s">
        <v>197</v>
      </c>
      <c r="Q240" s="55" t="str">
        <f aca="false">IF($N240=1,IF(ISERROR(VLOOKUP($P240,M1!$A:$C,Q$2,FALSE())),"NOT PRESENT",VLOOKUP($P240,M1!$A:$C,Q$2,FALSE())),IF($N240=2,IF(ISERROR(VLOOKUP(DATA!$P240,M2!$A:$C,Q$2,FALSE())),"NOT PRESENT",VLOOKUP(DATA!$P240,M2!$A:$C,Q$2,FALSE())),IF($N240=0,IF(ISERROR(VLOOKUP($P240,M1!$A:$C,Q$2,FALSE())),IF(ISERROR(VLOOKUP(DATA!$P240,M2!$A:$C,Q$2,FALSE())),"NOT PRESENT",VLOOKUP(DATA!$P240,M2!$A:$C,Q$2,FALSE())),VLOOKUP($P240,M1!$A:$C,Q$2,FALSE())),"SPECIFY METHOD")))</f>
        <v>Pholis laeta</v>
      </c>
      <c r="R240" s="55" t="str">
        <f aca="false">IF($N240=1,IF(ISERROR(VLOOKUP($P240,M1!$A:$C,R$2,FALSE())),"NOT PRESENT",VLOOKUP($P240,M1!$A:$C,R$2,FALSE())),IF($N240=2,IF(ISERROR(VLOOKUP(DATA!$P240,M2!$A:$C,R$2,FALSE())),"NOT PRESENT",VLOOKUP(DATA!$P240,M2!$A:$C,R$2,FALSE())),IF($N240=0,IF(ISERROR(VLOOKUP($P240,M1!$A:$C,R$2,FALSE())),IF(ISERROR(VLOOKUP(DATA!$P240,M2!$A:$C,R$2,FALSE())),"NOT PRESENT",VLOOKUP(DATA!$P240,M2!$A:$C,R$2,FALSE())),VLOOKUP($P240,M1!$A:$C,R$2,FALSE())),"SPECIFY METHOD")))</f>
        <v>Crescent gunnel</v>
      </c>
      <c r="S240" s="60" t="n">
        <f aca="false">SUM(T240:AV240)</f>
        <v>3</v>
      </c>
      <c r="T240" s="56" t="n">
        <v>0</v>
      </c>
      <c r="U240" s="56"/>
      <c r="V240" s="56"/>
      <c r="W240" s="56"/>
      <c r="X240" s="56"/>
      <c r="Y240" s="56" t="n">
        <v>2</v>
      </c>
      <c r="Z240" s="56" t="n">
        <v>1</v>
      </c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</row>
    <row r="241" s="61" customFormat="true" ht="12.75" hidden="false" customHeight="true" outlineLevel="0" collapsed="false">
      <c r="A241" s="55" t="n">
        <f aca="false">MAX($A$1:$A240)+1</f>
        <v>239</v>
      </c>
      <c r="B241" s="56" t="str">
        <f aca="false">IF(ISERROR(B240),IF(ISERROR(B239),IF(ISERROR(B238),"BLANK",B238),B239),B240)</f>
        <v>Claire Attridge</v>
      </c>
      <c r="C241" s="56" t="str">
        <f aca="false">IF(ISERROR(C240),IF(ISERROR(C239),IF(ISERROR(C238),"BLANK",C238),C239),C240)</f>
        <v>Kieran Cox</v>
      </c>
      <c r="D241" s="56" t="str">
        <f aca="false">IF(ISERROR(D240),IF(ISERROR(D239),IF(ISERROR(D238),"BLANK",D238),D239),D240)</f>
        <v>KCCA11</v>
      </c>
      <c r="E241" s="55" t="str">
        <f aca="false">IF(ISERROR(VLOOKUP($D241,SITES!$A:$E,2,FALSE())),"",VLOOKUP($D241,SITES!$A:$E,2,FALSE()))</f>
        <v>Ross Islet 2</v>
      </c>
      <c r="F241" s="57" t="n">
        <f aca="false">IF(ISERROR(VLOOKUP($D241,SITES!$A:$E,3,FALSE())),"",VLOOKUP($D241,SITES!$A:$E,3,FALSE()))</f>
        <v>48.87229</v>
      </c>
      <c r="G241" s="58" t="n">
        <f aca="false">IF(ISERROR(VLOOKUP($D241,SITES!$A:$E,4,FALSE())),"",VLOOKUP($D241,SITES!$A:$E,4,FALSE()))</f>
        <v>-125.1627</v>
      </c>
      <c r="H241" s="62" t="str">
        <f aca="false">IF(ISERROR(H240),IF(ISERROR(H239),IF(ISERROR(H238),"BLANK",H238),H239),H240)</f>
        <v>12/06/2023</v>
      </c>
      <c r="I241" s="56" t="n">
        <f aca="false">IF(ISERROR(I240),IF(ISERROR(I239),IF(ISERROR(I238),"BLANK",I238),I239),I240)</f>
        <v>2</v>
      </c>
      <c r="J241" s="56" t="n">
        <f aca="false">IF(ISERROR(J240),IF(ISERROR(J239),IF(ISERROR(J238),"BLANK",J238),J239),J240)</f>
        <v>150</v>
      </c>
      <c r="K241" s="59" t="n">
        <f aca="false">IF(ISERROR(K240),IF(ISERROR(K239),IF(ISERROR(K238),"BLANK",K238),K239),K240)</f>
        <v>0.4375</v>
      </c>
      <c r="L241" s="56" t="str">
        <f aca="false">IF(ISERROR(L240),IF(ISERROR(L239),IF(ISERROR(L238),"BLANK",L238),L239),L240)</f>
        <v>KDC</v>
      </c>
      <c r="M241" s="56" t="n">
        <f aca="false">IF(ISERROR(M240),IF(ISERROR(M239),IF(ISERROR(M238),"BLANK",M238),M239),M240)</f>
        <v>3.5</v>
      </c>
      <c r="N241" s="56" t="n">
        <f aca="false">IF(ISERROR(N240),IF(ISERROR(N239),IF(ISERROR(N238),"BLANK",N238),N239),N240)</f>
        <v>2</v>
      </c>
      <c r="O241" s="56" t="n">
        <f aca="false">IF(ISERROR(O240),IF(ISERROR(O239),IF(ISERROR(O238),"BLANK",O238),O239),O240)</f>
        <v>2</v>
      </c>
      <c r="P241" s="56" t="s">
        <v>205</v>
      </c>
      <c r="Q241" s="55" t="str">
        <f aca="false">IF($N241=1,IF(ISERROR(VLOOKUP($P241,M1!$A:$C,Q$2,FALSE())),"NOT PRESENT",VLOOKUP($P241,M1!$A:$C,Q$2,FALSE())),IF($N241=2,IF(ISERROR(VLOOKUP(DATA!$P241,M2!$A:$C,Q$2,FALSE())),"NOT PRESENT",VLOOKUP(DATA!$P241,M2!$A:$C,Q$2,FALSE())),IF($N241=0,IF(ISERROR(VLOOKUP($P241,M1!$A:$C,Q$2,FALSE())),IF(ISERROR(VLOOKUP(DATA!$P241,M2!$A:$C,Q$2,FALSE())),"NOT PRESENT",VLOOKUP(DATA!$P241,M2!$A:$C,Q$2,FALSE())),VLOOKUP($P241,M1!$A:$C,Q$2,FALSE())),"SPECIFY METHOD")))</f>
        <v>Rhamphocottus richardsonii</v>
      </c>
      <c r="R241" s="55" t="str">
        <f aca="false">IF($N241=1,IF(ISERROR(VLOOKUP($P241,M1!$A:$C,R$2,FALSE())),"NOT PRESENT",VLOOKUP($P241,M1!$A:$C,R$2,FALSE())),IF($N241=2,IF(ISERROR(VLOOKUP(DATA!$P241,M2!$A:$C,R$2,FALSE())),"NOT PRESENT",VLOOKUP(DATA!$P241,M2!$A:$C,R$2,FALSE())),IF($N241=0,IF(ISERROR(VLOOKUP($P241,M1!$A:$C,R$2,FALSE())),IF(ISERROR(VLOOKUP(DATA!$P241,M2!$A:$C,R$2,FALSE())),"NOT PRESENT",VLOOKUP(DATA!$P241,M2!$A:$C,R$2,FALSE())),VLOOKUP($P241,M1!$A:$C,R$2,FALSE())),"SPECIFY METHOD")))</f>
        <v>Grunt sculpin</v>
      </c>
      <c r="S241" s="60" t="n">
        <f aca="false">SUM(T241:AV241)</f>
        <v>1</v>
      </c>
      <c r="T241" s="56" t="n">
        <v>0</v>
      </c>
      <c r="U241" s="56"/>
      <c r="V241" s="56" t="n">
        <v>1</v>
      </c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</row>
    <row r="242" s="61" customFormat="true" ht="12.75" hidden="false" customHeight="true" outlineLevel="0" collapsed="false">
      <c r="A242" s="55" t="n">
        <f aca="false">MAX($A$1:$A241)+1</f>
        <v>240</v>
      </c>
      <c r="B242" s="56" t="str">
        <f aca="false">IF(ISERROR(B241),IF(ISERROR(B240),IF(ISERROR(B239),"BLANK",B239),B240),B241)</f>
        <v>Claire Attridge</v>
      </c>
      <c r="C242" s="56" t="str">
        <f aca="false">IF(ISERROR(C241),IF(ISERROR(C240),IF(ISERROR(C239),"BLANK",C239),C240),C241)</f>
        <v>Kieran Cox</v>
      </c>
      <c r="D242" s="56" t="str">
        <f aca="false">IF(ISERROR(D241),IF(ISERROR(D240),IF(ISERROR(D239),"BLANK",D239),D240),D241)</f>
        <v>KCCA11</v>
      </c>
      <c r="E242" s="55" t="str">
        <f aca="false">IF(ISERROR(VLOOKUP($D242,SITES!$A:$E,2,FALSE())),"",VLOOKUP($D242,SITES!$A:$E,2,FALSE()))</f>
        <v>Ross Islet 2</v>
      </c>
      <c r="F242" s="57" t="n">
        <f aca="false">IF(ISERROR(VLOOKUP($D242,SITES!$A:$E,3,FALSE())),"",VLOOKUP($D242,SITES!$A:$E,3,FALSE()))</f>
        <v>48.87229</v>
      </c>
      <c r="G242" s="58" t="n">
        <f aca="false">IF(ISERROR(VLOOKUP($D242,SITES!$A:$E,4,FALSE())),"",VLOOKUP($D242,SITES!$A:$E,4,FALSE()))</f>
        <v>-125.1627</v>
      </c>
      <c r="H242" s="62" t="str">
        <f aca="false">IF(ISERROR(H241),IF(ISERROR(H240),IF(ISERROR(H239),"BLANK",H239),H240),H241)</f>
        <v>12/06/2023</v>
      </c>
      <c r="I242" s="56" t="n">
        <f aca="false">IF(ISERROR(I241),IF(ISERROR(I240),IF(ISERROR(I239),"BLANK",I239),I240),I241)</f>
        <v>2</v>
      </c>
      <c r="J242" s="56" t="n">
        <f aca="false">IF(ISERROR(J241),IF(ISERROR(J240),IF(ISERROR(J239),"BLANK",J239),J240),J241)</f>
        <v>150</v>
      </c>
      <c r="K242" s="59" t="n">
        <f aca="false">IF(ISERROR(K241),IF(ISERROR(K240),IF(ISERROR(K239),"BLANK",K239),K240),K241)</f>
        <v>0.4375</v>
      </c>
      <c r="L242" s="56" t="str">
        <f aca="false">IF(ISERROR(L241),IF(ISERROR(L240),IF(ISERROR(L239),"BLANK",L239),L240),L241)</f>
        <v>KDC</v>
      </c>
      <c r="M242" s="56" t="n">
        <f aca="false">IF(ISERROR(M241),IF(ISERROR(M240),IF(ISERROR(M239),"BLANK",M239),M240),M241)</f>
        <v>3.5</v>
      </c>
      <c r="N242" s="56" t="n">
        <f aca="false">IF(ISERROR(N241),IF(ISERROR(N240),IF(ISERROR(N239),"BLANK",N239),N240),N241)</f>
        <v>2</v>
      </c>
      <c r="O242" s="56" t="n">
        <f aca="false">IF(ISERROR(O241),IF(ISERROR(O240),IF(ISERROR(O239),"BLANK",O239),O240),O241)</f>
        <v>2</v>
      </c>
      <c r="P242" s="56" t="s">
        <v>162</v>
      </c>
      <c r="Q242" s="55" t="str">
        <f aca="false">IF($N242=1,IF(ISERROR(VLOOKUP($P242,M1!$A:$C,Q$2,FALSE())),"NOT PRESENT",VLOOKUP($P242,M1!$A:$C,Q$2,FALSE())),IF($N242=2,IF(ISERROR(VLOOKUP(DATA!$P242,M2!$A:$C,Q$2,FALSE())),"NOT PRESENT",VLOOKUP(DATA!$P242,M2!$A:$C,Q$2,FALSE())),IF($N242=0,IF(ISERROR(VLOOKUP($P242,M1!$A:$C,Q$2,FALSE())),IF(ISERROR(VLOOKUP(DATA!$P242,M2!$A:$C,Q$2,FALSE())),"NOT PRESENT",VLOOKUP(DATA!$P242,M2!$A:$C,Q$2,FALSE())),VLOOKUP($P242,M1!$A:$C,Q$2,FALSE())),"SPECIFY METHOD")))</f>
        <v>Cancer productus</v>
      </c>
      <c r="R242" s="55" t="str">
        <f aca="false">IF($N242=1,IF(ISERROR(VLOOKUP($P242,M1!$A:$C,R$2,FALSE())),"NOT PRESENT",VLOOKUP($P242,M1!$A:$C,R$2,FALSE())),IF($N242=2,IF(ISERROR(VLOOKUP(DATA!$P242,M2!$A:$C,R$2,FALSE())),"NOT PRESENT",VLOOKUP(DATA!$P242,M2!$A:$C,R$2,FALSE())),IF($N242=0,IF(ISERROR(VLOOKUP($P242,M1!$A:$C,R$2,FALSE())),IF(ISERROR(VLOOKUP(DATA!$P242,M2!$A:$C,R$2,FALSE())),"NOT PRESENT",VLOOKUP(DATA!$P242,M2!$A:$C,R$2,FALSE())),VLOOKUP($P242,M1!$A:$C,R$2,FALSE())),"SPECIFY METHOD")))</f>
        <v>Red rock crab</v>
      </c>
      <c r="S242" s="60" t="n">
        <f aca="false">SUM(T242:AV242)</f>
        <v>2</v>
      </c>
      <c r="T242" s="56" t="n">
        <v>2</v>
      </c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</row>
    <row r="243" s="61" customFormat="true" ht="12.75" hidden="false" customHeight="true" outlineLevel="0" collapsed="false">
      <c r="A243" s="55" t="n">
        <f aca="false">MAX($A$1:$A242)+1</f>
        <v>241</v>
      </c>
      <c r="B243" s="56" t="str">
        <f aca="false">IF(ISERROR(B242),IF(ISERROR(B241),IF(ISERROR(B240),"BLANK",B240),B241),B242)</f>
        <v>Claire Attridge</v>
      </c>
      <c r="C243" s="56" t="str">
        <f aca="false">IF(ISERROR(C242),IF(ISERROR(C241),IF(ISERROR(C240),"BLANK",C240),C241),C242)</f>
        <v>Kieran Cox</v>
      </c>
      <c r="D243" s="56" t="str">
        <f aca="false">IF(ISERROR(D242),IF(ISERROR(D241),IF(ISERROR(D240),"BLANK",D240),D241),D242)</f>
        <v>KCCA11</v>
      </c>
      <c r="E243" s="55" t="str">
        <f aca="false">IF(ISERROR(VLOOKUP($D243,SITES!$A:$E,2,FALSE())),"",VLOOKUP($D243,SITES!$A:$E,2,FALSE()))</f>
        <v>Ross Islet 2</v>
      </c>
      <c r="F243" s="57" t="n">
        <f aca="false">IF(ISERROR(VLOOKUP($D243,SITES!$A:$E,3,FALSE())),"",VLOOKUP($D243,SITES!$A:$E,3,FALSE()))</f>
        <v>48.87229</v>
      </c>
      <c r="G243" s="58" t="n">
        <f aca="false">IF(ISERROR(VLOOKUP($D243,SITES!$A:$E,4,FALSE())),"",VLOOKUP($D243,SITES!$A:$E,4,FALSE()))</f>
        <v>-125.1627</v>
      </c>
      <c r="H243" s="62" t="str">
        <f aca="false">IF(ISERROR(H242),IF(ISERROR(H241),IF(ISERROR(H240),"BLANK",H240),H241),H242)</f>
        <v>12/06/2023</v>
      </c>
      <c r="I243" s="56" t="n">
        <f aca="false">IF(ISERROR(I242),IF(ISERROR(I241),IF(ISERROR(I240),"BLANK",I240),I241),I242)</f>
        <v>2</v>
      </c>
      <c r="J243" s="56" t="n">
        <f aca="false">IF(ISERROR(J242),IF(ISERROR(J241),IF(ISERROR(J240),"BLANK",J240),J241),J242)</f>
        <v>150</v>
      </c>
      <c r="K243" s="59" t="n">
        <f aca="false">IF(ISERROR(K242),IF(ISERROR(K241),IF(ISERROR(K240),"BLANK",K240),K241),K242)</f>
        <v>0.4375</v>
      </c>
      <c r="L243" s="56" t="str">
        <f aca="false">IF(ISERROR(L242),IF(ISERROR(L241),IF(ISERROR(L240),"BLANK",L240),L241),L242)</f>
        <v>KDC</v>
      </c>
      <c r="M243" s="56" t="n">
        <f aca="false">IF(ISERROR(M242),IF(ISERROR(M241),IF(ISERROR(M240),"BLANK",M240),M241),M242)</f>
        <v>3.5</v>
      </c>
      <c r="N243" s="56" t="n">
        <f aca="false">IF(ISERROR(N242),IF(ISERROR(N241),IF(ISERROR(N240),"BLANK",N240),N241),N242)</f>
        <v>2</v>
      </c>
      <c r="O243" s="56" t="n">
        <f aca="false">IF(ISERROR(O242),IF(ISERROR(O241),IF(ISERROR(O240),"BLANK",O240),O241),O242)</f>
        <v>2</v>
      </c>
      <c r="P243" s="56" t="s">
        <v>206</v>
      </c>
      <c r="Q243" s="55" t="str">
        <f aca="false">IF($N243=1,IF(ISERROR(VLOOKUP($P243,M1!$A:$C,Q$2,FALSE())),"NOT PRESENT",VLOOKUP($P243,M1!$A:$C,Q$2,FALSE())),IF($N243=2,IF(ISERROR(VLOOKUP(DATA!$P243,M2!$A:$C,Q$2,FALSE())),"NOT PRESENT",VLOOKUP(DATA!$P243,M2!$A:$C,Q$2,FALSE())),IF($N243=0,IF(ISERROR(VLOOKUP($P243,M1!$A:$C,Q$2,FALSE())),IF(ISERROR(VLOOKUP(DATA!$P243,M2!$A:$C,Q$2,FALSE())),"NOT PRESENT",VLOOKUP(DATA!$P243,M2!$A:$C,Q$2,FALSE())),VLOOKUP($P243,M1!$A:$C,Q$2,FALSE())),"SPECIFY METHOD")))</f>
        <v>Limacia cockerelli</v>
      </c>
      <c r="R243" s="55" t="str">
        <f aca="false">IF($N243=1,IF(ISERROR(VLOOKUP($P243,M1!$A:$C,R$2,FALSE())),"NOT PRESENT",VLOOKUP($P243,M1!$A:$C,R$2,FALSE())),IF($N243=2,IF(ISERROR(VLOOKUP(DATA!$P243,M2!$A:$C,R$2,FALSE())),"NOT PRESENT",VLOOKUP(DATA!$P243,M2!$A:$C,R$2,FALSE())),IF($N243=0,IF(ISERROR(VLOOKUP($P243,M1!$A:$C,R$2,FALSE())),IF(ISERROR(VLOOKUP(DATA!$P243,M2!$A:$C,R$2,FALSE())),"NOT PRESENT",VLOOKUP(DATA!$P243,M2!$A:$C,R$2,FALSE())),VLOOKUP($P243,M1!$A:$C,R$2,FALSE())),"SPECIFY METHOD")))</f>
        <v>Cockerell's dorid</v>
      </c>
      <c r="S243" s="60" t="n">
        <f aca="false">SUM(T243:AV243)</f>
        <v>3</v>
      </c>
      <c r="T243" s="56" t="n">
        <v>3</v>
      </c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</row>
    <row r="244" s="61" customFormat="true" ht="12.75" hidden="false" customHeight="true" outlineLevel="0" collapsed="false">
      <c r="A244" s="55" t="n">
        <f aca="false">MAX($A$1:$A243)+1</f>
        <v>242</v>
      </c>
      <c r="B244" s="56" t="str">
        <f aca="false">IF(ISERROR(B243),IF(ISERROR(B242),IF(ISERROR(B241),"BLANK",B241),B242),B243)</f>
        <v>Claire Attridge</v>
      </c>
      <c r="C244" s="56" t="str">
        <f aca="false">IF(ISERROR(C243),IF(ISERROR(C242),IF(ISERROR(C241),"BLANK",C241),C242),C243)</f>
        <v>Kieran Cox</v>
      </c>
      <c r="D244" s="56" t="str">
        <f aca="false">IF(ISERROR(D243),IF(ISERROR(D242),IF(ISERROR(D241),"BLANK",D241),D242),D243)</f>
        <v>KCCA11</v>
      </c>
      <c r="E244" s="55" t="str">
        <f aca="false">IF(ISERROR(VLOOKUP($D244,SITES!$A:$E,2,FALSE())),"",VLOOKUP($D244,SITES!$A:$E,2,FALSE()))</f>
        <v>Ross Islet 2</v>
      </c>
      <c r="F244" s="57" t="n">
        <f aca="false">IF(ISERROR(VLOOKUP($D244,SITES!$A:$E,3,FALSE())),"",VLOOKUP($D244,SITES!$A:$E,3,FALSE()))</f>
        <v>48.87229</v>
      </c>
      <c r="G244" s="58" t="n">
        <f aca="false">IF(ISERROR(VLOOKUP($D244,SITES!$A:$E,4,FALSE())),"",VLOOKUP($D244,SITES!$A:$E,4,FALSE()))</f>
        <v>-125.1627</v>
      </c>
      <c r="H244" s="62" t="str">
        <f aca="false">IF(ISERROR(H243),IF(ISERROR(H242),IF(ISERROR(H241),"BLANK",H241),H242),H243)</f>
        <v>12/06/2023</v>
      </c>
      <c r="I244" s="56" t="n">
        <f aca="false">IF(ISERROR(I243),IF(ISERROR(I242),IF(ISERROR(I241),"BLANK",I241),I242),I243)</f>
        <v>2</v>
      </c>
      <c r="J244" s="56" t="n">
        <f aca="false">IF(ISERROR(J243),IF(ISERROR(J242),IF(ISERROR(J241),"BLANK",J241),J242),J243)</f>
        <v>150</v>
      </c>
      <c r="K244" s="59" t="n">
        <f aca="false">IF(ISERROR(K243),IF(ISERROR(K242),IF(ISERROR(K241),"BLANK",K241),K242),K243)</f>
        <v>0.4375</v>
      </c>
      <c r="L244" s="56" t="str">
        <f aca="false">IF(ISERROR(L243),IF(ISERROR(L242),IF(ISERROR(L241),"BLANK",L241),L242),L243)</f>
        <v>KDC</v>
      </c>
      <c r="M244" s="56" t="n">
        <f aca="false">IF(ISERROR(M243),IF(ISERROR(M242),IF(ISERROR(M241),"BLANK",M241),M242),M243)</f>
        <v>3.5</v>
      </c>
      <c r="N244" s="56" t="n">
        <f aca="false">IF(ISERROR(N243),IF(ISERROR(N242),IF(ISERROR(N241),"BLANK",N241),N242),N243)</f>
        <v>2</v>
      </c>
      <c r="O244" s="56" t="n">
        <f aca="false">IF(ISERROR(O243),IF(ISERROR(O242),IF(ISERROR(O241),"BLANK",O241),O242),O243)</f>
        <v>2</v>
      </c>
      <c r="P244" s="56" t="s">
        <v>156</v>
      </c>
      <c r="Q244" s="55" t="str">
        <f aca="false">IF($N244=1,IF(ISERROR(VLOOKUP($P244,M1!$A:$C,Q$2,FALSE())),"NOT PRESENT",VLOOKUP($P244,M1!$A:$C,Q$2,FALSE())),IF($N244=2,IF(ISERROR(VLOOKUP(DATA!$P244,M2!$A:$C,Q$2,FALSE())),"NOT PRESENT",VLOOKUP(DATA!$P244,M2!$A:$C,Q$2,FALSE())),IF($N244=0,IF(ISERROR(VLOOKUP($P244,M1!$A:$C,Q$2,FALSE())),IF(ISERROR(VLOOKUP(DATA!$P244,M2!$A:$C,Q$2,FALSE())),"NOT PRESENT",VLOOKUP(DATA!$P244,M2!$A:$C,Q$2,FALSE())),VLOOKUP($P244,M1!$A:$C,Q$2,FALSE())),"SPECIFY METHOD")))</f>
        <v>Pugettia producta</v>
      </c>
      <c r="R244" s="55" t="str">
        <f aca="false">IF($N244=1,IF(ISERROR(VLOOKUP($P244,M1!$A:$C,R$2,FALSE())),"NOT PRESENT",VLOOKUP($P244,M1!$A:$C,R$2,FALSE())),IF($N244=2,IF(ISERROR(VLOOKUP(DATA!$P244,M2!$A:$C,R$2,FALSE())),"NOT PRESENT",VLOOKUP(DATA!$P244,M2!$A:$C,R$2,FALSE())),IF($N244=0,IF(ISERROR(VLOOKUP($P244,M1!$A:$C,R$2,FALSE())),IF(ISERROR(VLOOKUP(DATA!$P244,M2!$A:$C,R$2,FALSE())),"NOT PRESENT",VLOOKUP(DATA!$P244,M2!$A:$C,R$2,FALSE())),VLOOKUP($P244,M1!$A:$C,R$2,FALSE())),"SPECIFY METHOD")))</f>
        <v>Northern kelp crab</v>
      </c>
      <c r="S244" s="60" t="n">
        <f aca="false">SUM(T244:AV244)</f>
        <v>3</v>
      </c>
      <c r="T244" s="56" t="n">
        <v>3</v>
      </c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</row>
    <row r="245" s="61" customFormat="true" ht="12.75" hidden="false" customHeight="true" outlineLevel="0" collapsed="false">
      <c r="A245" s="55" t="n">
        <f aca="false">MAX($A$1:$A244)+1</f>
        <v>243</v>
      </c>
      <c r="B245" s="56" t="str">
        <f aca="false">IF(ISERROR(B244),IF(ISERROR(B243),IF(ISERROR(B242),"BLANK",B242),B243),B244)</f>
        <v>Claire Attridge</v>
      </c>
      <c r="C245" s="56" t="str">
        <f aca="false">IF(ISERROR(C244),IF(ISERROR(C243),IF(ISERROR(C242),"BLANK",C242),C243),C244)</f>
        <v>Kieran Cox</v>
      </c>
      <c r="D245" s="56" t="str">
        <f aca="false">IF(ISERROR(D244),IF(ISERROR(D243),IF(ISERROR(D242),"BLANK",D242),D243),D244)</f>
        <v>KCCA11</v>
      </c>
      <c r="E245" s="55" t="str">
        <f aca="false">IF(ISERROR(VLOOKUP($D245,SITES!$A:$E,2,FALSE())),"",VLOOKUP($D245,SITES!$A:$E,2,FALSE()))</f>
        <v>Ross Islet 2</v>
      </c>
      <c r="F245" s="57" t="n">
        <f aca="false">IF(ISERROR(VLOOKUP($D245,SITES!$A:$E,3,FALSE())),"",VLOOKUP($D245,SITES!$A:$E,3,FALSE()))</f>
        <v>48.87229</v>
      </c>
      <c r="G245" s="58" t="n">
        <f aca="false">IF(ISERROR(VLOOKUP($D245,SITES!$A:$E,4,FALSE())),"",VLOOKUP($D245,SITES!$A:$E,4,FALSE()))</f>
        <v>-125.1627</v>
      </c>
      <c r="H245" s="62" t="str">
        <f aca="false">IF(ISERROR(H244),IF(ISERROR(H243),IF(ISERROR(H242),"BLANK",H242),H243),H244)</f>
        <v>12/06/2023</v>
      </c>
      <c r="I245" s="56" t="n">
        <f aca="false">IF(ISERROR(I244),IF(ISERROR(I243),IF(ISERROR(I242),"BLANK",I242),I243),I244)</f>
        <v>2</v>
      </c>
      <c r="J245" s="56" t="n">
        <f aca="false">IF(ISERROR(J244),IF(ISERROR(J243),IF(ISERROR(J242),"BLANK",J242),J243),J244)</f>
        <v>150</v>
      </c>
      <c r="K245" s="59" t="n">
        <f aca="false">IF(ISERROR(K244),IF(ISERROR(K243),IF(ISERROR(K242),"BLANK",K242),K243),K244)</f>
        <v>0.4375</v>
      </c>
      <c r="L245" s="56" t="str">
        <f aca="false">IF(ISERROR(L244),IF(ISERROR(L243),IF(ISERROR(L242),"BLANK",L242),L243),L244)</f>
        <v>KDC</v>
      </c>
      <c r="M245" s="56" t="n">
        <f aca="false">IF(ISERROR(M244),IF(ISERROR(M243),IF(ISERROR(M242),"BLANK",M242),M243),M244)</f>
        <v>3.5</v>
      </c>
      <c r="N245" s="56" t="n">
        <f aca="false">IF(ISERROR(N244),IF(ISERROR(N243),IF(ISERROR(N242),"BLANK",N242),N243),N244)</f>
        <v>2</v>
      </c>
      <c r="O245" s="56" t="n">
        <f aca="false">IF(ISERROR(O244),IF(ISERROR(O243),IF(ISERROR(O242),"BLANK",O242),O243),O244)</f>
        <v>2</v>
      </c>
      <c r="P245" s="56" t="s">
        <v>207</v>
      </c>
      <c r="Q245" s="55" t="str">
        <f aca="false">IF($N245=1,IF(ISERROR(VLOOKUP($P245,M1!$A:$C,Q$2,FALSE())),"NOT PRESENT",VLOOKUP($P245,M1!$A:$C,Q$2,FALSE())),IF($N245=2,IF(ISERROR(VLOOKUP(DATA!$P245,M2!$A:$C,Q$2,FALSE())),"NOT PRESENT",VLOOKUP(DATA!$P245,M2!$A:$C,Q$2,FALSE())),IF($N245=0,IF(ISERROR(VLOOKUP($P245,M1!$A:$C,Q$2,FALSE())),IF(ISERROR(VLOOKUP(DATA!$P245,M2!$A:$C,Q$2,FALSE())),"NOT PRESENT",VLOOKUP(DATA!$P245,M2!$A:$C,Q$2,FALSE())),VLOOKUP($P245,M1!$A:$C,Q$2,FALSE())),"SPECIFY METHOD")))</f>
        <v>Nautichthys oculofasciatus</v>
      </c>
      <c r="R245" s="55" t="str">
        <f aca="false">IF($N245=1,IF(ISERROR(VLOOKUP($P245,M1!$A:$C,R$2,FALSE())),"NOT PRESENT",VLOOKUP($P245,M1!$A:$C,R$2,FALSE())),IF($N245=2,IF(ISERROR(VLOOKUP(DATA!$P245,M2!$A:$C,R$2,FALSE())),"NOT PRESENT",VLOOKUP(DATA!$P245,M2!$A:$C,R$2,FALSE())),IF($N245=0,IF(ISERROR(VLOOKUP($P245,M1!$A:$C,R$2,FALSE())),IF(ISERROR(VLOOKUP(DATA!$P245,M2!$A:$C,R$2,FALSE())),"NOT PRESENT",VLOOKUP(DATA!$P245,M2!$A:$C,R$2,FALSE())),VLOOKUP($P245,M1!$A:$C,R$2,FALSE())),"SPECIFY METHOD")))</f>
        <v>Sailfin sculpin</v>
      </c>
      <c r="S245" s="60" t="n">
        <f aca="false">SUM(T245:AV245)</f>
        <v>1</v>
      </c>
      <c r="T245" s="56" t="n">
        <v>0</v>
      </c>
      <c r="U245" s="56"/>
      <c r="V245" s="56"/>
      <c r="W245" s="56"/>
      <c r="X245" s="56"/>
      <c r="Y245" s="56"/>
      <c r="Z245" s="56" t="n">
        <v>1</v>
      </c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</row>
    <row r="246" s="61" customFormat="true" ht="12.75" hidden="false" customHeight="true" outlineLevel="0" collapsed="false">
      <c r="A246" s="55" t="n">
        <f aca="false">MAX($A$1:$A245)+1</f>
        <v>244</v>
      </c>
      <c r="B246" s="56" t="str">
        <f aca="false">IF(ISERROR(B245),IF(ISERROR(B244),IF(ISERROR(B243),"BLANK",B243),B244),B245)</f>
        <v>Claire Attridge</v>
      </c>
      <c r="C246" s="56" t="str">
        <f aca="false">IF(ISERROR(C245),IF(ISERROR(C244),IF(ISERROR(C243),"BLANK",C243),C244),C245)</f>
        <v>Kieran Cox</v>
      </c>
      <c r="D246" s="56" t="str">
        <f aca="false">IF(ISERROR(D245),IF(ISERROR(D244),IF(ISERROR(D243),"BLANK",D243),D244),D245)</f>
        <v>KCCA11</v>
      </c>
      <c r="E246" s="55" t="str">
        <f aca="false">IF(ISERROR(VLOOKUP($D246,SITES!$A:$E,2,FALSE())),"",VLOOKUP($D246,SITES!$A:$E,2,FALSE()))</f>
        <v>Ross Islet 2</v>
      </c>
      <c r="F246" s="57" t="n">
        <f aca="false">IF(ISERROR(VLOOKUP($D246,SITES!$A:$E,3,FALSE())),"",VLOOKUP($D246,SITES!$A:$E,3,FALSE()))</f>
        <v>48.87229</v>
      </c>
      <c r="G246" s="58" t="n">
        <f aca="false">IF(ISERROR(VLOOKUP($D246,SITES!$A:$E,4,FALSE())),"",VLOOKUP($D246,SITES!$A:$E,4,FALSE()))</f>
        <v>-125.1627</v>
      </c>
      <c r="H246" s="62" t="str">
        <f aca="false">IF(ISERROR(H245),IF(ISERROR(H244),IF(ISERROR(H243),"BLANK",H243),H244),H245)</f>
        <v>12/06/2023</v>
      </c>
      <c r="I246" s="56" t="n">
        <f aca="false">IF(ISERROR(I245),IF(ISERROR(I244),IF(ISERROR(I243),"BLANK",I243),I244),I245)</f>
        <v>2</v>
      </c>
      <c r="J246" s="56" t="n">
        <f aca="false">IF(ISERROR(J245),IF(ISERROR(J244),IF(ISERROR(J243),"BLANK",J243),J244),J245)</f>
        <v>150</v>
      </c>
      <c r="K246" s="59" t="n">
        <f aca="false">IF(ISERROR(K245),IF(ISERROR(K244),IF(ISERROR(K243),"BLANK",K243),K244),K245)</f>
        <v>0.4375</v>
      </c>
      <c r="L246" s="56" t="str">
        <f aca="false">IF(ISERROR(L245),IF(ISERROR(L244),IF(ISERROR(L243),"BLANK",L243),L244),L245)</f>
        <v>KDC</v>
      </c>
      <c r="M246" s="56" t="n">
        <f aca="false">IF(ISERROR(M245),IF(ISERROR(M244),IF(ISERROR(M243),"BLANK",M243),M244),M245)</f>
        <v>3.5</v>
      </c>
      <c r="N246" s="56" t="n">
        <f aca="false">IF(ISERROR(N245),IF(ISERROR(N244),IF(ISERROR(N243),"BLANK",N243),N244),N245)</f>
        <v>2</v>
      </c>
      <c r="O246" s="56" t="n">
        <f aca="false">IF(ISERROR(O245),IF(ISERROR(O244),IF(ISERROR(O243),"BLANK",O243),O244),O245)</f>
        <v>2</v>
      </c>
      <c r="P246" s="56" t="s">
        <v>208</v>
      </c>
      <c r="Q246" s="55" t="str">
        <f aca="false">IF($N246=1,IF(ISERROR(VLOOKUP($P246,M1!$A:$C,Q$2,FALSE())),"NOT PRESENT",VLOOKUP($P246,M1!$A:$C,Q$2,FALSE())),IF($N246=2,IF(ISERROR(VLOOKUP(DATA!$P246,M2!$A:$C,Q$2,FALSE())),"NOT PRESENT",VLOOKUP(DATA!$P246,M2!$A:$C,Q$2,FALSE())),IF($N246=0,IF(ISERROR(VLOOKUP($P246,M1!$A:$C,Q$2,FALSE())),IF(ISERROR(VLOOKUP(DATA!$P246,M2!$A:$C,Q$2,FALSE())),"NOT PRESENT",VLOOKUP(DATA!$P246,M2!$A:$C,Q$2,FALSE())),VLOOKUP($P246,M1!$A:$C,Q$2,FALSE())),"SPECIFY METHOD")))</f>
        <v>Pugettia gracilis</v>
      </c>
      <c r="R246" s="55" t="str">
        <f aca="false">IF($N246=1,IF(ISERROR(VLOOKUP($P246,M1!$A:$C,R$2,FALSE())),"NOT PRESENT",VLOOKUP($P246,M1!$A:$C,R$2,FALSE())),IF($N246=2,IF(ISERROR(VLOOKUP(DATA!$P246,M2!$A:$C,R$2,FALSE())),"NOT PRESENT",VLOOKUP(DATA!$P246,M2!$A:$C,R$2,FALSE())),IF($N246=0,IF(ISERROR(VLOOKUP($P246,M1!$A:$C,R$2,FALSE())),IF(ISERROR(VLOOKUP(DATA!$P246,M2!$A:$C,R$2,FALSE())),"NOT PRESENT",VLOOKUP(DATA!$P246,M2!$A:$C,R$2,FALSE())),VLOOKUP($P246,M1!$A:$C,R$2,FALSE())),"SPECIFY METHOD")))</f>
        <v>Graceful kelp crab</v>
      </c>
      <c r="S246" s="60" t="n">
        <f aca="false">SUM(T246:AV246)</f>
        <v>5</v>
      </c>
      <c r="T246" s="56" t="n">
        <v>5</v>
      </c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</row>
    <row r="247" s="61" customFormat="true" ht="12.75" hidden="false" customHeight="true" outlineLevel="0" collapsed="false">
      <c r="A247" s="55" t="n">
        <f aca="false">MAX($A$1:$A246)+1</f>
        <v>245</v>
      </c>
      <c r="B247" s="56" t="str">
        <f aca="false">IF(ISERROR(B246),IF(ISERROR(B245),IF(ISERROR(B244),"BLANK",B244),B245),B246)</f>
        <v>Claire Attridge</v>
      </c>
      <c r="C247" s="56" t="str">
        <f aca="false">IF(ISERROR(C246),IF(ISERROR(C245),IF(ISERROR(C244),"BLANK",C244),C245),C246)</f>
        <v>Kieran Cox</v>
      </c>
      <c r="D247" s="56" t="str">
        <f aca="false">IF(ISERROR(D246),IF(ISERROR(D245),IF(ISERROR(D244),"BLANK",D244),D245),D246)</f>
        <v>KCCA11</v>
      </c>
      <c r="E247" s="55" t="str">
        <f aca="false">IF(ISERROR(VLOOKUP($D247,SITES!$A:$E,2,FALSE())),"",VLOOKUP($D247,SITES!$A:$E,2,FALSE()))</f>
        <v>Ross Islet 2</v>
      </c>
      <c r="F247" s="57" t="n">
        <f aca="false">IF(ISERROR(VLOOKUP($D247,SITES!$A:$E,3,FALSE())),"",VLOOKUP($D247,SITES!$A:$E,3,FALSE()))</f>
        <v>48.87229</v>
      </c>
      <c r="G247" s="58" t="n">
        <f aca="false">IF(ISERROR(VLOOKUP($D247,SITES!$A:$E,4,FALSE())),"",VLOOKUP($D247,SITES!$A:$E,4,FALSE()))</f>
        <v>-125.1627</v>
      </c>
      <c r="H247" s="62" t="str">
        <f aca="false">IF(ISERROR(H246),IF(ISERROR(H245),IF(ISERROR(H244),"BLANK",H244),H245),H246)</f>
        <v>12/06/2023</v>
      </c>
      <c r="I247" s="56" t="n">
        <f aca="false">IF(ISERROR(I246),IF(ISERROR(I245),IF(ISERROR(I244),"BLANK",I244),I245),I246)</f>
        <v>2</v>
      </c>
      <c r="J247" s="56" t="n">
        <f aca="false">IF(ISERROR(J246),IF(ISERROR(J245),IF(ISERROR(J244),"BLANK",J244),J245),J246)</f>
        <v>150</v>
      </c>
      <c r="K247" s="59" t="n">
        <f aca="false">IF(ISERROR(K246),IF(ISERROR(K245),IF(ISERROR(K244),"BLANK",K244),K245),K246)</f>
        <v>0.4375</v>
      </c>
      <c r="L247" s="56" t="str">
        <f aca="false">IF(ISERROR(L246),IF(ISERROR(L245),IF(ISERROR(L244),"BLANK",L244),L245),L246)</f>
        <v>KDC</v>
      </c>
      <c r="M247" s="56" t="n">
        <f aca="false">IF(ISERROR(M246),IF(ISERROR(M245),IF(ISERROR(M244),"BLANK",M244),M245),M246)</f>
        <v>3.5</v>
      </c>
      <c r="N247" s="56" t="n">
        <f aca="false">IF(ISERROR(N246),IF(ISERROR(N245),IF(ISERROR(N244),"BLANK",N244),N245),N246)</f>
        <v>2</v>
      </c>
      <c r="O247" s="56" t="n">
        <f aca="false">IF(ISERROR(O246),IF(ISERROR(O245),IF(ISERROR(O244),"BLANK",O244),O245),O246)</f>
        <v>2</v>
      </c>
      <c r="P247" s="56" t="s">
        <v>209</v>
      </c>
      <c r="Q247" s="55" t="str">
        <f aca="false">IF($N247=1,IF(ISERROR(VLOOKUP($P247,M1!$A:$C,Q$2,FALSE())),"NOT PRESENT",VLOOKUP($P247,M1!$A:$C,Q$2,FALSE())),IF($N247=2,IF(ISERROR(VLOOKUP(DATA!$P247,M2!$A:$C,Q$2,FALSE())),"NOT PRESENT",VLOOKUP(DATA!$P247,M2!$A:$C,Q$2,FALSE())),IF($N247=0,IF(ISERROR(VLOOKUP($P247,M1!$A:$C,Q$2,FALSE())),IF(ISERROR(VLOOKUP(DATA!$P247,M2!$A:$C,Q$2,FALSE())),"NOT PRESENT",VLOOKUP(DATA!$P247,M2!$A:$C,Q$2,FALSE())),VLOOKUP($P247,M1!$A:$C,Q$2,FALSE())),"SPECIFY METHOD")))</f>
        <v>Sebastes maliger</v>
      </c>
      <c r="R247" s="55" t="str">
        <f aca="false">IF($N247=1,IF(ISERROR(VLOOKUP($P247,M1!$A:$C,R$2,FALSE())),"NOT PRESENT",VLOOKUP($P247,M1!$A:$C,R$2,FALSE())),IF($N247=2,IF(ISERROR(VLOOKUP(DATA!$P247,M2!$A:$C,R$2,FALSE())),"NOT PRESENT",VLOOKUP(DATA!$P247,M2!$A:$C,R$2,FALSE())),IF($N247=0,IF(ISERROR(VLOOKUP($P247,M1!$A:$C,R$2,FALSE())),IF(ISERROR(VLOOKUP(DATA!$P247,M2!$A:$C,R$2,FALSE())),"NOT PRESENT",VLOOKUP(DATA!$P247,M2!$A:$C,R$2,FALSE())),VLOOKUP($P247,M1!$A:$C,R$2,FALSE())),"SPECIFY METHOD")))</f>
        <v>Quillback rockfish</v>
      </c>
      <c r="S247" s="60" t="n">
        <f aca="false">SUM(T247:AV247)</f>
        <v>2</v>
      </c>
      <c r="T247" s="56" t="n">
        <v>0</v>
      </c>
      <c r="U247" s="56"/>
      <c r="V247" s="56"/>
      <c r="W247" s="56"/>
      <c r="X247" s="56"/>
      <c r="Y247" s="56" t="n">
        <v>1</v>
      </c>
      <c r="Z247" s="56" t="n">
        <v>1</v>
      </c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</row>
    <row r="248" s="61" customFormat="true" ht="12.75" hidden="false" customHeight="true" outlineLevel="0" collapsed="false">
      <c r="A248" s="55" t="n">
        <f aca="false">MAX($A$1:$A247)+1</f>
        <v>246</v>
      </c>
      <c r="B248" s="56" t="str">
        <f aca="false">IF(ISERROR(B247),IF(ISERROR(B246),IF(ISERROR(B245),"BLANK",B245),B246),B247)</f>
        <v>Claire Attridge</v>
      </c>
      <c r="C248" s="56" t="str">
        <f aca="false">IF(ISERROR(C247),IF(ISERROR(C246),IF(ISERROR(C245),"BLANK",C245),C246),C247)</f>
        <v>Kieran Cox</v>
      </c>
      <c r="D248" s="56" t="str">
        <f aca="false">IF(ISERROR(D247),IF(ISERROR(D246),IF(ISERROR(D245),"BLANK",D245),D246),D247)</f>
        <v>KCCA11</v>
      </c>
      <c r="E248" s="55" t="str">
        <f aca="false">IF(ISERROR(VLOOKUP($D248,SITES!$A:$E,2,FALSE())),"",VLOOKUP($D248,SITES!$A:$E,2,FALSE()))</f>
        <v>Ross Islet 2</v>
      </c>
      <c r="F248" s="57" t="n">
        <f aca="false">IF(ISERROR(VLOOKUP($D248,SITES!$A:$E,3,FALSE())),"",VLOOKUP($D248,SITES!$A:$E,3,FALSE()))</f>
        <v>48.87229</v>
      </c>
      <c r="G248" s="58" t="n">
        <f aca="false">IF(ISERROR(VLOOKUP($D248,SITES!$A:$E,4,FALSE())),"",VLOOKUP($D248,SITES!$A:$E,4,FALSE()))</f>
        <v>-125.1627</v>
      </c>
      <c r="H248" s="62" t="str">
        <f aca="false">IF(ISERROR(H247),IF(ISERROR(H246),IF(ISERROR(H245),"BLANK",H245),H246),H247)</f>
        <v>12/06/2023</v>
      </c>
      <c r="I248" s="56" t="n">
        <f aca="false">IF(ISERROR(I247),IF(ISERROR(I246),IF(ISERROR(I245),"BLANK",I245),I246),I247)</f>
        <v>2</v>
      </c>
      <c r="J248" s="56" t="n">
        <f aca="false">IF(ISERROR(J247),IF(ISERROR(J246),IF(ISERROR(J245),"BLANK",J245),J246),J247)</f>
        <v>150</v>
      </c>
      <c r="K248" s="59" t="n">
        <f aca="false">IF(ISERROR(K247),IF(ISERROR(K246),IF(ISERROR(K245),"BLANK",K245),K246),K247)</f>
        <v>0.4375</v>
      </c>
      <c r="L248" s="56" t="str">
        <f aca="false">IF(ISERROR(L247),IF(ISERROR(L246),IF(ISERROR(L245),"BLANK",L245),L246),L247)</f>
        <v>KDC</v>
      </c>
      <c r="M248" s="56" t="n">
        <f aca="false">IF(ISERROR(M247),IF(ISERROR(M246),IF(ISERROR(M245),"BLANK",M245),M246),M247)</f>
        <v>3.5</v>
      </c>
      <c r="N248" s="56" t="n">
        <f aca="false">IF(ISERROR(N247),IF(ISERROR(N246),IF(ISERROR(N245),"BLANK",N245),N246),N247)</f>
        <v>2</v>
      </c>
      <c r="O248" s="56" t="n">
        <f aca="false">IF(ISERROR(O247),IF(ISERROR(O246),IF(ISERROR(O245),"BLANK",O245),O246),O247)</f>
        <v>2</v>
      </c>
      <c r="P248" s="56" t="s">
        <v>185</v>
      </c>
      <c r="Q248" s="55" t="str">
        <f aca="false">IF($N248=1,IF(ISERROR(VLOOKUP($P248,M1!$A:$C,Q$2,FALSE())),"NOT PRESENT",VLOOKUP($P248,M1!$A:$C,Q$2,FALSE())),IF($N248=2,IF(ISERROR(VLOOKUP(DATA!$P248,M2!$A:$C,Q$2,FALSE())),"NOT PRESENT",VLOOKUP(DATA!$P248,M2!$A:$C,Q$2,FALSE())),IF($N248=0,IF(ISERROR(VLOOKUP($P248,M1!$A:$C,Q$2,FALSE())),IF(ISERROR(VLOOKUP(DATA!$P248,M2!$A:$C,Q$2,FALSE())),"NOT PRESENT",VLOOKUP(DATA!$P248,M2!$A:$C,Q$2,FALSE())),VLOOKUP($P248,M1!$A:$C,Q$2,FALSE())),"SPECIFY METHOD")))</f>
        <v>Oregonia gracilis</v>
      </c>
      <c r="R248" s="55" t="str">
        <f aca="false">IF($N248=1,IF(ISERROR(VLOOKUP($P248,M1!$A:$C,R$2,FALSE())),"NOT PRESENT",VLOOKUP($P248,M1!$A:$C,R$2,FALSE())),IF($N248=2,IF(ISERROR(VLOOKUP(DATA!$P248,M2!$A:$C,R$2,FALSE())),"NOT PRESENT",VLOOKUP(DATA!$P248,M2!$A:$C,R$2,FALSE())),IF($N248=0,IF(ISERROR(VLOOKUP($P248,M1!$A:$C,R$2,FALSE())),IF(ISERROR(VLOOKUP(DATA!$P248,M2!$A:$C,R$2,FALSE())),"NOT PRESENT",VLOOKUP(DATA!$P248,M2!$A:$C,R$2,FALSE())),VLOOKUP($P248,M1!$A:$C,R$2,FALSE())),"SPECIFY METHOD")))</f>
        <v>Graceful decorator crab</v>
      </c>
      <c r="S248" s="60" t="n">
        <f aca="false">SUM(T248:AV248)</f>
        <v>1</v>
      </c>
      <c r="T248" s="56" t="n">
        <v>1</v>
      </c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</row>
    <row r="249" s="61" customFormat="true" ht="12.75" hidden="false" customHeight="true" outlineLevel="0" collapsed="false">
      <c r="A249" s="55" t="n">
        <f aca="false">MAX($A$1:$A248)+1</f>
        <v>247</v>
      </c>
      <c r="B249" s="56" t="str">
        <f aca="false">IF(ISERROR(B248),IF(ISERROR(B247),IF(ISERROR(B246),"BLANK",B246),B247),B248)</f>
        <v>Claire Attridge</v>
      </c>
      <c r="C249" s="56" t="str">
        <f aca="false">IF(ISERROR(C248),IF(ISERROR(C247),IF(ISERROR(C246),"BLANK",C246),C247),C248)</f>
        <v>Kieran Cox</v>
      </c>
      <c r="D249" s="56" t="str">
        <f aca="false">IF(ISERROR(D248),IF(ISERROR(D247),IF(ISERROR(D246),"BLANK",D246),D247),D248)</f>
        <v>KCCA11</v>
      </c>
      <c r="E249" s="55" t="str">
        <f aca="false">IF(ISERROR(VLOOKUP($D249,SITES!$A:$E,2,FALSE())),"",VLOOKUP($D249,SITES!$A:$E,2,FALSE()))</f>
        <v>Ross Islet 2</v>
      </c>
      <c r="F249" s="57" t="n">
        <f aca="false">IF(ISERROR(VLOOKUP($D249,SITES!$A:$E,3,FALSE())),"",VLOOKUP($D249,SITES!$A:$E,3,FALSE()))</f>
        <v>48.87229</v>
      </c>
      <c r="G249" s="58" t="n">
        <f aca="false">IF(ISERROR(VLOOKUP($D249,SITES!$A:$E,4,FALSE())),"",VLOOKUP($D249,SITES!$A:$E,4,FALSE()))</f>
        <v>-125.1627</v>
      </c>
      <c r="H249" s="62" t="str">
        <f aca="false">IF(ISERROR(H248),IF(ISERROR(H247),IF(ISERROR(H246),"BLANK",H246),H247),H248)</f>
        <v>12/06/2023</v>
      </c>
      <c r="I249" s="56" t="n">
        <f aca="false">IF(ISERROR(I248),IF(ISERROR(I247),IF(ISERROR(I246),"BLANK",I246),I247),I248)</f>
        <v>2</v>
      </c>
      <c r="J249" s="56" t="n">
        <f aca="false">IF(ISERROR(J248),IF(ISERROR(J247),IF(ISERROR(J246),"BLANK",J246),J247),J248)</f>
        <v>150</v>
      </c>
      <c r="K249" s="59" t="n">
        <f aca="false">IF(ISERROR(K248),IF(ISERROR(K247),IF(ISERROR(K246),"BLANK",K246),K247),K248)</f>
        <v>0.4375</v>
      </c>
      <c r="L249" s="56" t="str">
        <f aca="false">IF(ISERROR(L248),IF(ISERROR(L247),IF(ISERROR(L246),"BLANK",L246),L247),L248)</f>
        <v>KDC</v>
      </c>
      <c r="M249" s="56" t="n">
        <f aca="false">IF(ISERROR(M248),IF(ISERROR(M247),IF(ISERROR(M246),"BLANK",M246),M247),M248)</f>
        <v>3.5</v>
      </c>
      <c r="N249" s="56" t="n">
        <f aca="false">IF(ISERROR(N248),IF(ISERROR(N247),IF(ISERROR(N246),"BLANK",N246),N247),N248)</f>
        <v>2</v>
      </c>
      <c r="O249" s="56" t="n">
        <f aca="false">IF(ISERROR(O248),IF(ISERROR(O247),IF(ISERROR(O246),"BLANK",O246),O247),O248)</f>
        <v>2</v>
      </c>
      <c r="P249" s="56" t="s">
        <v>152</v>
      </c>
      <c r="Q249" s="55" t="str">
        <f aca="false">IF($N249=1,IF(ISERROR(VLOOKUP($P249,M1!$A:$C,Q$2,FALSE())),"NOT PRESENT",VLOOKUP($P249,M1!$A:$C,Q$2,FALSE())),IF($N249=2,IF(ISERROR(VLOOKUP(DATA!$P249,M2!$A:$C,Q$2,FALSE())),"NOT PRESENT",VLOOKUP(DATA!$P249,M2!$A:$C,Q$2,FALSE())),IF($N249=0,IF(ISERROR(VLOOKUP($P249,M1!$A:$C,Q$2,FALSE())),IF(ISERROR(VLOOKUP(DATA!$P249,M2!$A:$C,Q$2,FALSE())),"NOT PRESENT",VLOOKUP(DATA!$P249,M2!$A:$C,Q$2,FALSE())),VLOOKUP($P249,M1!$A:$C,Q$2,FALSE())),"SPECIFY METHOD")))</f>
        <v>Stylasterias forreri</v>
      </c>
      <c r="R249" s="55" t="str">
        <f aca="false">IF($N249=1,IF(ISERROR(VLOOKUP($P249,M1!$A:$C,R$2,FALSE())),"NOT PRESENT",VLOOKUP($P249,M1!$A:$C,R$2,FALSE())),IF($N249=2,IF(ISERROR(VLOOKUP(DATA!$P249,M2!$A:$C,R$2,FALSE())),"NOT PRESENT",VLOOKUP(DATA!$P249,M2!$A:$C,R$2,FALSE())),IF($N249=0,IF(ISERROR(VLOOKUP($P249,M1!$A:$C,R$2,FALSE())),IF(ISERROR(VLOOKUP(DATA!$P249,M2!$A:$C,R$2,FALSE())),"NOT PRESENT",VLOOKUP(DATA!$P249,M2!$A:$C,R$2,FALSE())),VLOOKUP($P249,M1!$A:$C,R$2,FALSE())),"SPECIFY METHOD")))</f>
        <v>Velcro seastar</v>
      </c>
      <c r="S249" s="60" t="n">
        <f aca="false">SUM(T249:AV249)</f>
        <v>1</v>
      </c>
      <c r="T249" s="56" t="n">
        <v>1</v>
      </c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</row>
    <row r="250" s="61" customFormat="true" ht="12.75" hidden="false" customHeight="true" outlineLevel="0" collapsed="false">
      <c r="A250" s="55" t="n">
        <f aca="false">MAX($A$1:$A249)+1</f>
        <v>248</v>
      </c>
      <c r="B250" s="56" t="str">
        <f aca="false">IF(ISERROR(B249),IF(ISERROR(B248),IF(ISERROR(B247),"BLANK",B247),B248),B249)</f>
        <v>Claire Attridge</v>
      </c>
      <c r="C250" s="56" t="str">
        <f aca="false">IF(ISERROR(C249),IF(ISERROR(C248),IF(ISERROR(C247),"BLANK",C247),C248),C249)</f>
        <v>Kieran Cox</v>
      </c>
      <c r="D250" s="56" t="str">
        <f aca="false">IF(ISERROR(D249),IF(ISERROR(D248),IF(ISERROR(D247),"BLANK",D247),D248),D249)</f>
        <v>KCCA11</v>
      </c>
      <c r="E250" s="55" t="str">
        <f aca="false">IF(ISERROR(VLOOKUP($D250,SITES!$A:$E,2,FALSE())),"",VLOOKUP($D250,SITES!$A:$E,2,FALSE()))</f>
        <v>Ross Islet 2</v>
      </c>
      <c r="F250" s="57" t="n">
        <f aca="false">IF(ISERROR(VLOOKUP($D250,SITES!$A:$E,3,FALSE())),"",VLOOKUP($D250,SITES!$A:$E,3,FALSE()))</f>
        <v>48.87229</v>
      </c>
      <c r="G250" s="58" t="n">
        <f aca="false">IF(ISERROR(VLOOKUP($D250,SITES!$A:$E,4,FALSE())),"",VLOOKUP($D250,SITES!$A:$E,4,FALSE()))</f>
        <v>-125.1627</v>
      </c>
      <c r="H250" s="62" t="str">
        <f aca="false">IF(ISERROR(H249),IF(ISERROR(H248),IF(ISERROR(H247),"BLANK",H247),H248),H249)</f>
        <v>12/06/2023</v>
      </c>
      <c r="I250" s="56" t="n">
        <f aca="false">IF(ISERROR(I249),IF(ISERROR(I248),IF(ISERROR(I247),"BLANK",I247),I248),I249)</f>
        <v>2</v>
      </c>
      <c r="J250" s="56" t="n">
        <f aca="false">IF(ISERROR(J249),IF(ISERROR(J248),IF(ISERROR(J247),"BLANK",J247),J248),J249)</f>
        <v>150</v>
      </c>
      <c r="K250" s="59" t="n">
        <f aca="false">IF(ISERROR(K249),IF(ISERROR(K248),IF(ISERROR(K247),"BLANK",K247),K248),K249)</f>
        <v>0.4375</v>
      </c>
      <c r="L250" s="56" t="str">
        <f aca="false">IF(ISERROR(L249),IF(ISERROR(L248),IF(ISERROR(L247),"BLANK",L247),L248),L249)</f>
        <v>KDC</v>
      </c>
      <c r="M250" s="56" t="n">
        <f aca="false">IF(ISERROR(M249),IF(ISERROR(M248),IF(ISERROR(M247),"BLANK",M247),M248),M249)</f>
        <v>3.5</v>
      </c>
      <c r="N250" s="56" t="n">
        <f aca="false">IF(ISERROR(N249),IF(ISERROR(N248),IF(ISERROR(N247),"BLANK",N247),N248),N249)</f>
        <v>2</v>
      </c>
      <c r="O250" s="56" t="n">
        <f aca="false">IF(ISERROR(O249),IF(ISERROR(O248),IF(ISERROR(O247),"BLANK",O247),O248),O249)</f>
        <v>2</v>
      </c>
      <c r="P250" s="56" t="s">
        <v>168</v>
      </c>
      <c r="Q250" s="55" t="str">
        <f aca="false">IF($N250=1,IF(ISERROR(VLOOKUP($P250,M1!$A:$C,Q$2,FALSE())),"NOT PRESENT",VLOOKUP($P250,M1!$A:$C,Q$2,FALSE())),IF($N250=2,IF(ISERROR(VLOOKUP(DATA!$P250,M2!$A:$C,Q$2,FALSE())),"NOT PRESENT",VLOOKUP(DATA!$P250,M2!$A:$C,Q$2,FALSE())),IF($N250=0,IF(ISERROR(VLOOKUP($P250,M1!$A:$C,Q$2,FALSE())),IF(ISERROR(VLOOKUP(DATA!$P250,M2!$A:$C,Q$2,FALSE())),"NOT PRESENT",VLOOKUP(DATA!$P250,M2!$A:$C,Q$2,FALSE())),VLOOKUP($P250,M1!$A:$C,Q$2,FALSE())),"SPECIFY METHOD")))</f>
        <v>Debris - Zero</v>
      </c>
      <c r="R250" s="55" t="str">
        <f aca="false">IF($N250=1,IF(ISERROR(VLOOKUP($P250,M1!$A:$C,R$2,FALSE())),"NOT PRESENT",VLOOKUP($P250,M1!$A:$C,R$2,FALSE())),IF($N250=2,IF(ISERROR(VLOOKUP(DATA!$P250,M2!$A:$C,R$2,FALSE())),"NOT PRESENT",VLOOKUP(DATA!$P250,M2!$A:$C,R$2,FALSE())),IF($N250=0,IF(ISERROR(VLOOKUP($P250,M1!$A:$C,R$2,FALSE())),IF(ISERROR(VLOOKUP(DATA!$P250,M2!$A:$C,R$2,FALSE())),"NOT PRESENT",VLOOKUP(DATA!$P250,M2!$A:$C,R$2,FALSE())),VLOOKUP($P250,M1!$A:$C,R$2,FALSE())),"SPECIFY METHOD")))</f>
        <v>No Debris found</v>
      </c>
      <c r="S250" s="60" t="n">
        <f aca="false">SUM(T250:AV250)</f>
        <v>0</v>
      </c>
      <c r="T250" s="56" t="n">
        <v>0</v>
      </c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</row>
    <row r="251" s="61" customFormat="true" ht="12.75" hidden="false" customHeight="true" outlineLevel="0" collapsed="false">
      <c r="A251" s="55" t="n">
        <f aca="false">MAX($A$1:$A250)+1</f>
        <v>249</v>
      </c>
      <c r="B251" s="56" t="str">
        <f aca="false">IF(ISERROR(B250),IF(ISERROR(B249),IF(ISERROR(B248),"BLANK",B248),B249),B250)</f>
        <v>Claire Attridge</v>
      </c>
      <c r="C251" s="56" t="str">
        <f aca="false">IF(ISERROR(C250),IF(ISERROR(C249),IF(ISERROR(C248),"BLANK",C248),C249),C250)</f>
        <v>Kieran Cox</v>
      </c>
      <c r="D251" s="56" t="s">
        <v>23</v>
      </c>
      <c r="E251" s="55" t="str">
        <f aca="false">IF(ISERROR(VLOOKUP($D251,SITES!$A:$E,2,FALSE())),"",VLOOKUP($D251,SITES!$A:$E,2,FALSE()))</f>
        <v>Less Dangerous Bay</v>
      </c>
      <c r="F251" s="57" t="n">
        <f aca="false">IF(ISERROR(VLOOKUP($D251,SITES!$A:$E,3,FALSE())),"",VLOOKUP($D251,SITES!$A:$E,3,FALSE()))</f>
        <v>48.87535</v>
      </c>
      <c r="G251" s="58" t="n">
        <f aca="false">IF(ISERROR(VLOOKUP($D251,SITES!$A:$E,4,FALSE())),"",VLOOKUP($D251,SITES!$A:$E,4,FALSE()))</f>
        <v>-125.0915</v>
      </c>
      <c r="H251" s="56" t="s">
        <v>10</v>
      </c>
      <c r="I251" s="56" t="n">
        <v>3</v>
      </c>
      <c r="J251" s="56" t="n">
        <v>40</v>
      </c>
      <c r="K251" s="59" t="n">
        <v>0.372222222222222</v>
      </c>
      <c r="L251" s="56" t="s">
        <v>170</v>
      </c>
      <c r="M251" s="56" t="n">
        <v>3.2</v>
      </c>
      <c r="N251" s="56" t="n">
        <v>1</v>
      </c>
      <c r="O251" s="56" t="n">
        <v>1</v>
      </c>
      <c r="P251" s="56" t="s">
        <v>155</v>
      </c>
      <c r="Q251" s="55" t="str">
        <f aca="false">IF($N251=1,IF(ISERROR(VLOOKUP($P251,M1!$A:$C,Q$2,FALSE())),"NOT PRESENT",VLOOKUP($P251,M1!$A:$C,Q$2,FALSE())),IF($N251=2,IF(ISERROR(VLOOKUP(DATA!$P251,M2!$A:$C,Q$2,FALSE())),"NOT PRESENT",VLOOKUP(DATA!$P251,M2!$A:$C,Q$2,FALSE())),IF($N251=0,IF(ISERROR(VLOOKUP($P251,M1!$A:$C,Q$2,FALSE())),IF(ISERROR(VLOOKUP(DATA!$P251,M2!$A:$C,Q$2,FALSE())),"NOT PRESENT",VLOOKUP(DATA!$P251,M2!$A:$C,Q$2,FALSE())),VLOOKUP($P251,M1!$A:$C,Q$2,FALSE())),"SPECIFY METHOD")))</f>
        <v>Hexagrammos decagrammus</v>
      </c>
      <c r="R251" s="55" t="str">
        <f aca="false">IF($N251=1,IF(ISERROR(VLOOKUP($P251,M1!$A:$C,R$2,FALSE())),"NOT PRESENT",VLOOKUP($P251,M1!$A:$C,R$2,FALSE())),IF($N251=2,IF(ISERROR(VLOOKUP(DATA!$P251,M2!$A:$C,R$2,FALSE())),"NOT PRESENT",VLOOKUP(DATA!$P251,M2!$A:$C,R$2,FALSE())),IF($N251=0,IF(ISERROR(VLOOKUP($P251,M1!$A:$C,R$2,FALSE())),IF(ISERROR(VLOOKUP(DATA!$P251,M2!$A:$C,R$2,FALSE())),"NOT PRESENT",VLOOKUP(DATA!$P251,M2!$A:$C,R$2,FALSE())),VLOOKUP($P251,M1!$A:$C,R$2,FALSE())),"SPECIFY METHOD")))</f>
        <v>Kelp greenling</v>
      </c>
      <c r="S251" s="60" t="n">
        <f aca="false">SUM(T251:AV251)</f>
        <v>8</v>
      </c>
      <c r="T251" s="56" t="n">
        <v>0</v>
      </c>
      <c r="U251" s="56"/>
      <c r="V251" s="56"/>
      <c r="W251" s="56"/>
      <c r="X251" s="56"/>
      <c r="Y251" s="56"/>
      <c r="Z251" s="56" t="n">
        <v>1</v>
      </c>
      <c r="AA251" s="56" t="n">
        <v>5</v>
      </c>
      <c r="AB251" s="56" t="n">
        <v>2</v>
      </c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</row>
    <row r="252" s="61" customFormat="true" ht="12.75" hidden="false" customHeight="true" outlineLevel="0" collapsed="false">
      <c r="A252" s="55" t="n">
        <f aca="false">MAX($A$1:$A251)+1</f>
        <v>250</v>
      </c>
      <c r="B252" s="56" t="str">
        <f aca="false">IF(ISERROR(B251),IF(ISERROR(B250),IF(ISERROR(B249),"BLANK",B249),B250),B251)</f>
        <v>Claire Attridge</v>
      </c>
      <c r="C252" s="56" t="str">
        <f aca="false">IF(ISERROR(C251),IF(ISERROR(C250),IF(ISERROR(C249),"BLANK",C249),C250),C251)</f>
        <v>Kieran Cox</v>
      </c>
      <c r="D252" s="56" t="str">
        <f aca="false">IF(ISERROR(D251),IF(ISERROR(D250),IF(ISERROR(D249),"BLANK",D249),D250),D251)</f>
        <v>KCCA6</v>
      </c>
      <c r="E252" s="55" t="str">
        <f aca="false">IF(ISERROR(VLOOKUP($D252,SITES!$A:$E,2,FALSE())),"",VLOOKUP($D252,SITES!$A:$E,2,FALSE()))</f>
        <v>Less Dangerous Bay</v>
      </c>
      <c r="F252" s="57" t="n">
        <f aca="false">IF(ISERROR(VLOOKUP($D252,SITES!$A:$E,3,FALSE())),"",VLOOKUP($D252,SITES!$A:$E,3,FALSE()))</f>
        <v>48.87535</v>
      </c>
      <c r="G252" s="58" t="n">
        <f aca="false">IF(ISERROR(VLOOKUP($D252,SITES!$A:$E,4,FALSE())),"",VLOOKUP($D252,SITES!$A:$E,4,FALSE()))</f>
        <v>-125.0915</v>
      </c>
      <c r="H252" s="62" t="str">
        <f aca="false">IF(ISERROR(H251),IF(ISERROR(H250),IF(ISERROR(H249),"BLANK",H249),H250),H251)</f>
        <v>13/06/2023</v>
      </c>
      <c r="I252" s="56" t="n">
        <v>3</v>
      </c>
      <c r="J252" s="56" t="n">
        <f aca="false">IF(ISERROR(J251),IF(ISERROR(J250),IF(ISERROR(J249),"BLANK",J249),J250),J251)</f>
        <v>40</v>
      </c>
      <c r="K252" s="59" t="n">
        <f aca="false">IF(ISERROR(K251),IF(ISERROR(K250),IF(ISERROR(K249),"BLANK",K249),K250),K251)</f>
        <v>0.372222222222222</v>
      </c>
      <c r="L252" s="56" t="str">
        <f aca="false">IF(ISERROR(L251),IF(ISERROR(L250),IF(ISERROR(L249),"BLANK",L249),L250),L251)</f>
        <v>KDC</v>
      </c>
      <c r="M252" s="56" t="n">
        <v>3.2</v>
      </c>
      <c r="N252" s="56" t="n">
        <f aca="false">IF(ISERROR(N251),IF(ISERROR(N250),IF(ISERROR(N249),"BLANK",N249),N250),N251)</f>
        <v>1</v>
      </c>
      <c r="O252" s="56" t="n">
        <f aca="false">IF(ISERROR(O251),IF(ISERROR(O250),IF(ISERROR(O249),"BLANK",O249),O250),O251)</f>
        <v>1</v>
      </c>
      <c r="P252" s="56" t="s">
        <v>140</v>
      </c>
      <c r="Q252" s="55" t="str">
        <f aca="false">IF($N252=1,IF(ISERROR(VLOOKUP($P252,M1!$A:$C,Q$2,FALSE())),"NOT PRESENT",VLOOKUP($P252,M1!$A:$C,Q$2,FALSE())),IF($N252=2,IF(ISERROR(VLOOKUP(DATA!$P252,M2!$A:$C,Q$2,FALSE())),"NOT PRESENT",VLOOKUP(DATA!$P252,M2!$A:$C,Q$2,FALSE())),IF($N252=0,IF(ISERROR(VLOOKUP($P252,M1!$A:$C,Q$2,FALSE())),IF(ISERROR(VLOOKUP(DATA!$P252,M2!$A:$C,Q$2,FALSE())),"NOT PRESENT",VLOOKUP(DATA!$P252,M2!$A:$C,Q$2,FALSE())),VLOOKUP($P252,M1!$A:$C,Q$2,FALSE())),"SPECIFY METHOD")))</f>
        <v>Sebastes caurinus</v>
      </c>
      <c r="R252" s="55" t="str">
        <f aca="false">IF($N252=1,IF(ISERROR(VLOOKUP($P252,M1!$A:$C,R$2,FALSE())),"NOT PRESENT",VLOOKUP($P252,M1!$A:$C,R$2,FALSE())),IF($N252=2,IF(ISERROR(VLOOKUP(DATA!$P252,M2!$A:$C,R$2,FALSE())),"NOT PRESENT",VLOOKUP(DATA!$P252,M2!$A:$C,R$2,FALSE())),IF($N252=0,IF(ISERROR(VLOOKUP($P252,M1!$A:$C,R$2,FALSE())),IF(ISERROR(VLOOKUP(DATA!$P252,M2!$A:$C,R$2,FALSE())),"NOT PRESENT",VLOOKUP(DATA!$P252,M2!$A:$C,R$2,FALSE())),VLOOKUP($P252,M1!$A:$C,R$2,FALSE())),"SPECIFY METHOD")))</f>
        <v>Copper rockfish</v>
      </c>
      <c r="S252" s="60" t="n">
        <f aca="false">SUM(T252:AV252)</f>
        <v>1</v>
      </c>
      <c r="T252" s="56" t="n">
        <v>0</v>
      </c>
      <c r="U252" s="56"/>
      <c r="V252" s="56"/>
      <c r="W252" s="56"/>
      <c r="X252" s="56"/>
      <c r="Y252" s="56"/>
      <c r="Z252" s="56" t="n">
        <v>1</v>
      </c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</row>
    <row r="253" s="61" customFormat="true" ht="12.75" hidden="false" customHeight="true" outlineLevel="0" collapsed="false">
      <c r="A253" s="55" t="n">
        <f aca="false">MAX($A$1:$A252)+1</f>
        <v>251</v>
      </c>
      <c r="B253" s="56" t="str">
        <f aca="false">IF(ISERROR(B252),IF(ISERROR(B251),IF(ISERROR(B250),"BLANK",B250),B251),B252)</f>
        <v>Claire Attridge</v>
      </c>
      <c r="C253" s="56" t="str">
        <f aca="false">IF(ISERROR(C252),IF(ISERROR(C251),IF(ISERROR(C250),"BLANK",C250),C251),C252)</f>
        <v>Kieran Cox</v>
      </c>
      <c r="D253" s="56" t="str">
        <f aca="false">IF(ISERROR(D252),IF(ISERROR(D251),IF(ISERROR(D250),"BLANK",D250),D251),D252)</f>
        <v>KCCA6</v>
      </c>
      <c r="E253" s="55" t="str">
        <f aca="false">IF(ISERROR(VLOOKUP($D253,SITES!$A:$E,2,FALSE())),"",VLOOKUP($D253,SITES!$A:$E,2,FALSE()))</f>
        <v>Less Dangerous Bay</v>
      </c>
      <c r="F253" s="57" t="n">
        <f aca="false">IF(ISERROR(VLOOKUP($D253,SITES!$A:$E,3,FALSE())),"",VLOOKUP($D253,SITES!$A:$E,3,FALSE()))</f>
        <v>48.87535</v>
      </c>
      <c r="G253" s="58" t="n">
        <f aca="false">IF(ISERROR(VLOOKUP($D253,SITES!$A:$E,4,FALSE())),"",VLOOKUP($D253,SITES!$A:$E,4,FALSE()))</f>
        <v>-125.0915</v>
      </c>
      <c r="H253" s="62" t="str">
        <f aca="false">IF(ISERROR(H252),IF(ISERROR(H251),IF(ISERROR(H250),"BLANK",H250),H251),H252)</f>
        <v>13/06/2023</v>
      </c>
      <c r="I253" s="56" t="n">
        <v>3</v>
      </c>
      <c r="J253" s="56" t="n">
        <f aca="false">IF(ISERROR(J252),IF(ISERROR(J251),IF(ISERROR(J250),"BLANK",J250),J251),J252)</f>
        <v>40</v>
      </c>
      <c r="K253" s="59" t="n">
        <f aca="false">IF(ISERROR(K252),IF(ISERROR(K251),IF(ISERROR(K250),"BLANK",K250),K251),K252)</f>
        <v>0.372222222222222</v>
      </c>
      <c r="L253" s="56" t="str">
        <f aca="false">IF(ISERROR(L252),IF(ISERROR(L251),IF(ISERROR(L250),"BLANK",L250),L251),L252)</f>
        <v>KDC</v>
      </c>
      <c r="M253" s="56" t="n">
        <v>3.2</v>
      </c>
      <c r="N253" s="56" t="n">
        <v>2</v>
      </c>
      <c r="O253" s="56" t="n">
        <f aca="false">IF(ISERROR(O252),IF(ISERROR(O251),IF(ISERROR(O250),"BLANK",O250),O251),O252)</f>
        <v>1</v>
      </c>
      <c r="P253" s="56" t="s">
        <v>142</v>
      </c>
      <c r="Q253" s="55" t="str">
        <f aca="false">IF($N253=1,IF(ISERROR(VLOOKUP($P253,M1!$A:$C,Q$2,FALSE())),"NOT PRESENT",VLOOKUP($P253,M1!$A:$C,Q$2,FALSE())),IF($N253=2,IF(ISERROR(VLOOKUP(DATA!$P253,M2!$A:$C,Q$2,FALSE())),"NOT PRESENT",VLOOKUP(DATA!$P253,M2!$A:$C,Q$2,FALSE())),IF($N253=0,IF(ISERROR(VLOOKUP($P253,M1!$A:$C,Q$2,FALSE())),IF(ISERROR(VLOOKUP(DATA!$P253,M2!$A:$C,Q$2,FALSE())),"NOT PRESENT",VLOOKUP(DATA!$P253,M2!$A:$C,Q$2,FALSE())),VLOOKUP($P253,M1!$A:$C,Q$2,FALSE())),"SPECIFY METHOD")))</f>
        <v>Dermasterias imbricata</v>
      </c>
      <c r="R253" s="55" t="str">
        <f aca="false">IF($N253=1,IF(ISERROR(VLOOKUP($P253,M1!$A:$C,R$2,FALSE())),"NOT PRESENT",VLOOKUP($P253,M1!$A:$C,R$2,FALSE())),IF($N253=2,IF(ISERROR(VLOOKUP(DATA!$P253,M2!$A:$C,R$2,FALSE())),"NOT PRESENT",VLOOKUP(DATA!$P253,M2!$A:$C,R$2,FALSE())),IF($N253=0,IF(ISERROR(VLOOKUP($P253,M1!$A:$C,R$2,FALSE())),IF(ISERROR(VLOOKUP(DATA!$P253,M2!$A:$C,R$2,FALSE())),"NOT PRESENT",VLOOKUP(DATA!$P253,M2!$A:$C,R$2,FALSE())),VLOOKUP($P253,M1!$A:$C,R$2,FALSE())),"SPECIFY METHOD")))</f>
        <v>Leather star</v>
      </c>
      <c r="S253" s="60" t="n">
        <f aca="false">SUM(T253:AV253)</f>
        <v>10</v>
      </c>
      <c r="T253" s="56" t="n">
        <v>10</v>
      </c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</row>
    <row r="254" s="61" customFormat="true" ht="12.75" hidden="false" customHeight="true" outlineLevel="0" collapsed="false">
      <c r="A254" s="55" t="n">
        <f aca="false">MAX($A$1:$A253)+1</f>
        <v>252</v>
      </c>
      <c r="B254" s="56" t="str">
        <f aca="false">IF(ISERROR(B253),IF(ISERROR(B252),IF(ISERROR(B251),"BLANK",B251),B252),B253)</f>
        <v>Claire Attridge</v>
      </c>
      <c r="C254" s="56" t="str">
        <f aca="false">IF(ISERROR(C253),IF(ISERROR(C252),IF(ISERROR(C251),"BLANK",C251),C252),C253)</f>
        <v>Kieran Cox</v>
      </c>
      <c r="D254" s="56" t="str">
        <f aca="false">IF(ISERROR(D253),IF(ISERROR(D252),IF(ISERROR(D251),"BLANK",D251),D252),D253)</f>
        <v>KCCA6</v>
      </c>
      <c r="E254" s="55" t="str">
        <f aca="false">IF(ISERROR(VLOOKUP($D254,SITES!$A:$E,2,FALSE())),"",VLOOKUP($D254,SITES!$A:$E,2,FALSE()))</f>
        <v>Less Dangerous Bay</v>
      </c>
      <c r="F254" s="57" t="n">
        <f aca="false">IF(ISERROR(VLOOKUP($D254,SITES!$A:$E,3,FALSE())),"",VLOOKUP($D254,SITES!$A:$E,3,FALSE()))</f>
        <v>48.87535</v>
      </c>
      <c r="G254" s="58" t="n">
        <f aca="false">IF(ISERROR(VLOOKUP($D254,SITES!$A:$E,4,FALSE())),"",VLOOKUP($D254,SITES!$A:$E,4,FALSE()))</f>
        <v>-125.0915</v>
      </c>
      <c r="H254" s="62" t="str">
        <f aca="false">IF(ISERROR(H253),IF(ISERROR(H252),IF(ISERROR(H251),"BLANK",H251),H252),H253)</f>
        <v>13/06/2023</v>
      </c>
      <c r="I254" s="56" t="n">
        <v>3</v>
      </c>
      <c r="J254" s="56" t="n">
        <f aca="false">IF(ISERROR(J253),IF(ISERROR(J252),IF(ISERROR(J251),"BLANK",J251),J252),J253)</f>
        <v>40</v>
      </c>
      <c r="K254" s="59" t="n">
        <f aca="false">IF(ISERROR(K253),IF(ISERROR(K252),IF(ISERROR(K251),"BLANK",K251),K252),K253)</f>
        <v>0.372222222222222</v>
      </c>
      <c r="L254" s="56" t="str">
        <f aca="false">IF(ISERROR(L253),IF(ISERROR(L252),IF(ISERROR(L251),"BLANK",L251),L252),L253)</f>
        <v>KDC</v>
      </c>
      <c r="M254" s="56" t="n">
        <v>3.2</v>
      </c>
      <c r="N254" s="56" t="n">
        <f aca="false">IF(ISERROR(N253),IF(ISERROR(N252),IF(ISERROR(N251),"BLANK",N251),N252),N253)</f>
        <v>2</v>
      </c>
      <c r="O254" s="56" t="n">
        <f aca="false">IF(ISERROR(O253),IF(ISERROR(O252),IF(ISERROR(O251),"BLANK",O251),O252),O253)</f>
        <v>1</v>
      </c>
      <c r="P254" s="56" t="s">
        <v>159</v>
      </c>
      <c r="Q254" s="55" t="str">
        <f aca="false">IF($N254=1,IF(ISERROR(VLOOKUP($P254,M1!$A:$C,Q$2,FALSE())),"NOT PRESENT",VLOOKUP($P254,M1!$A:$C,Q$2,FALSE())),IF($N254=2,IF(ISERROR(VLOOKUP(DATA!$P254,M2!$A:$C,Q$2,FALSE())),"NOT PRESENT",VLOOKUP(DATA!$P254,M2!$A:$C,Q$2,FALSE())),IF($N254=0,IF(ISERROR(VLOOKUP($P254,M1!$A:$C,Q$2,FALSE())),IF(ISERROR(VLOOKUP(DATA!$P254,M2!$A:$C,Q$2,FALSE())),"NOT PRESENT",VLOOKUP(DATA!$P254,M2!$A:$C,Q$2,FALSE())),VLOOKUP($P254,M1!$A:$C,Q$2,FALSE())),"SPECIFY METHOD")))</f>
        <v>Patiria miniata</v>
      </c>
      <c r="R254" s="55" t="str">
        <f aca="false">IF($N254=1,IF(ISERROR(VLOOKUP($P254,M1!$A:$C,R$2,FALSE())),"NOT PRESENT",VLOOKUP($P254,M1!$A:$C,R$2,FALSE())),IF($N254=2,IF(ISERROR(VLOOKUP(DATA!$P254,M2!$A:$C,R$2,FALSE())),"NOT PRESENT",VLOOKUP(DATA!$P254,M2!$A:$C,R$2,FALSE())),IF($N254=0,IF(ISERROR(VLOOKUP($P254,M1!$A:$C,R$2,FALSE())),IF(ISERROR(VLOOKUP(DATA!$P254,M2!$A:$C,R$2,FALSE())),"NOT PRESENT",VLOOKUP(DATA!$P254,M2!$A:$C,R$2,FALSE())),VLOOKUP($P254,M1!$A:$C,R$2,FALSE())),"SPECIFY METHOD")))</f>
        <v>Bat star</v>
      </c>
      <c r="S254" s="60" t="n">
        <f aca="false">SUM(T254:AV254)</f>
        <v>46</v>
      </c>
      <c r="T254" s="56" t="n">
        <v>46</v>
      </c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</row>
    <row r="255" s="61" customFormat="true" ht="12.75" hidden="false" customHeight="true" outlineLevel="0" collapsed="false">
      <c r="A255" s="55" t="n">
        <f aca="false">MAX($A$1:$A254)+1</f>
        <v>253</v>
      </c>
      <c r="B255" s="56" t="str">
        <f aca="false">IF(ISERROR(B254),IF(ISERROR(B253),IF(ISERROR(B252),"BLANK",B252),B253),B254)</f>
        <v>Claire Attridge</v>
      </c>
      <c r="C255" s="56" t="str">
        <f aca="false">IF(ISERROR(C254),IF(ISERROR(C253),IF(ISERROR(C252),"BLANK",C252),C253),C254)</f>
        <v>Kieran Cox</v>
      </c>
      <c r="D255" s="56" t="str">
        <f aca="false">IF(ISERROR(D254),IF(ISERROR(D253),IF(ISERROR(D252),"BLANK",D252),D253),D254)</f>
        <v>KCCA6</v>
      </c>
      <c r="E255" s="55" t="str">
        <f aca="false">IF(ISERROR(VLOOKUP($D255,SITES!$A:$E,2,FALSE())),"",VLOOKUP($D255,SITES!$A:$E,2,FALSE()))</f>
        <v>Less Dangerous Bay</v>
      </c>
      <c r="F255" s="57" t="n">
        <f aca="false">IF(ISERROR(VLOOKUP($D255,SITES!$A:$E,3,FALSE())),"",VLOOKUP($D255,SITES!$A:$E,3,FALSE()))</f>
        <v>48.87535</v>
      </c>
      <c r="G255" s="58" t="n">
        <f aca="false">IF(ISERROR(VLOOKUP($D255,SITES!$A:$E,4,FALSE())),"",VLOOKUP($D255,SITES!$A:$E,4,FALSE()))</f>
        <v>-125.0915</v>
      </c>
      <c r="H255" s="62" t="str">
        <f aca="false">IF(ISERROR(H254),IF(ISERROR(H253),IF(ISERROR(H252),"BLANK",H252),H253),H254)</f>
        <v>13/06/2023</v>
      </c>
      <c r="I255" s="56" t="n">
        <v>3</v>
      </c>
      <c r="J255" s="56" t="n">
        <f aca="false">IF(ISERROR(J254),IF(ISERROR(J253),IF(ISERROR(J252),"BLANK",J252),J253),J254)</f>
        <v>40</v>
      </c>
      <c r="K255" s="59" t="n">
        <f aca="false">IF(ISERROR(K254),IF(ISERROR(K253),IF(ISERROR(K252),"BLANK",K252),K253),K254)</f>
        <v>0.372222222222222</v>
      </c>
      <c r="L255" s="56" t="str">
        <f aca="false">IF(ISERROR(L254),IF(ISERROR(L253),IF(ISERROR(L252),"BLANK",L252),L253),L254)</f>
        <v>KDC</v>
      </c>
      <c r="M255" s="56" t="n">
        <v>3.2</v>
      </c>
      <c r="N255" s="56" t="n">
        <f aca="false">IF(ISERROR(N254),IF(ISERROR(N253),IF(ISERROR(N252),"BLANK",N252),N253),N254)</f>
        <v>2</v>
      </c>
      <c r="O255" s="56" t="n">
        <f aca="false">IF(ISERROR(O254),IF(ISERROR(O253),IF(ISERROR(O252),"BLANK",O252),O253),O254)</f>
        <v>1</v>
      </c>
      <c r="P255" s="56" t="s">
        <v>151</v>
      </c>
      <c r="Q255" s="55" t="str">
        <f aca="false">IF($N255=1,IF(ISERROR(VLOOKUP($P255,M1!$A:$C,Q$2,FALSE())),"NOT PRESENT",VLOOKUP($P255,M1!$A:$C,Q$2,FALSE())),IF($N255=2,IF(ISERROR(VLOOKUP(DATA!$P255,M2!$A:$C,Q$2,FALSE())),"NOT PRESENT",VLOOKUP(DATA!$P255,M2!$A:$C,Q$2,FALSE())),IF($N255=0,IF(ISERROR(VLOOKUP($P255,M1!$A:$C,Q$2,FALSE())),IF(ISERROR(VLOOKUP(DATA!$P255,M2!$A:$C,Q$2,FALSE())),"NOT PRESENT",VLOOKUP(DATA!$P255,M2!$A:$C,Q$2,FALSE())),VLOOKUP($P255,M1!$A:$C,Q$2,FALSE())),"SPECIFY METHOD")))</f>
        <v>Evasterias troschelii</v>
      </c>
      <c r="R255" s="55" t="str">
        <f aca="false">IF($N255=1,IF(ISERROR(VLOOKUP($P255,M1!$A:$C,R$2,FALSE())),"NOT PRESENT",VLOOKUP($P255,M1!$A:$C,R$2,FALSE())),IF($N255=2,IF(ISERROR(VLOOKUP(DATA!$P255,M2!$A:$C,R$2,FALSE())),"NOT PRESENT",VLOOKUP(DATA!$P255,M2!$A:$C,R$2,FALSE())),IF($N255=0,IF(ISERROR(VLOOKUP($P255,M1!$A:$C,R$2,FALSE())),IF(ISERROR(VLOOKUP(DATA!$P255,M2!$A:$C,R$2,FALSE())),"NOT PRESENT",VLOOKUP(DATA!$P255,M2!$A:$C,R$2,FALSE())),VLOOKUP($P255,M1!$A:$C,R$2,FALSE())),"SPECIFY METHOD")))</f>
        <v>Mottled starfish</v>
      </c>
      <c r="S255" s="60" t="n">
        <f aca="false">SUM(T255:AV255)</f>
        <v>6</v>
      </c>
      <c r="T255" s="56" t="n">
        <v>6</v>
      </c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</row>
    <row r="256" s="61" customFormat="true" ht="12.75" hidden="false" customHeight="true" outlineLevel="0" collapsed="false">
      <c r="A256" s="55" t="n">
        <f aca="false">MAX($A$1:$A255)+1</f>
        <v>254</v>
      </c>
      <c r="B256" s="56" t="str">
        <f aca="false">IF(ISERROR(B255),IF(ISERROR(B254),IF(ISERROR(B253),"BLANK",B253),B254),B255)</f>
        <v>Claire Attridge</v>
      </c>
      <c r="C256" s="56" t="str">
        <f aca="false">IF(ISERROR(C255),IF(ISERROR(C254),IF(ISERROR(C253),"BLANK",C253),C254),C255)</f>
        <v>Kieran Cox</v>
      </c>
      <c r="D256" s="56" t="str">
        <f aca="false">IF(ISERROR(D255),IF(ISERROR(D254),IF(ISERROR(D253),"BLANK",D253),D254),D255)</f>
        <v>KCCA6</v>
      </c>
      <c r="E256" s="55" t="str">
        <f aca="false">IF(ISERROR(VLOOKUP($D256,SITES!$A:$E,2,FALSE())),"",VLOOKUP($D256,SITES!$A:$E,2,FALSE()))</f>
        <v>Less Dangerous Bay</v>
      </c>
      <c r="F256" s="57" t="n">
        <f aca="false">IF(ISERROR(VLOOKUP($D256,SITES!$A:$E,3,FALSE())),"",VLOOKUP($D256,SITES!$A:$E,3,FALSE()))</f>
        <v>48.87535</v>
      </c>
      <c r="G256" s="58" t="n">
        <f aca="false">IF(ISERROR(VLOOKUP($D256,SITES!$A:$E,4,FALSE())),"",VLOOKUP($D256,SITES!$A:$E,4,FALSE()))</f>
        <v>-125.0915</v>
      </c>
      <c r="H256" s="62" t="str">
        <f aca="false">IF(ISERROR(H255),IF(ISERROR(H254),IF(ISERROR(H253),"BLANK",H253),H254),H255)</f>
        <v>13/06/2023</v>
      </c>
      <c r="I256" s="56" t="n">
        <v>3</v>
      </c>
      <c r="J256" s="56" t="n">
        <f aca="false">IF(ISERROR(J255),IF(ISERROR(J254),IF(ISERROR(J253),"BLANK",J253),J254),J255)</f>
        <v>40</v>
      </c>
      <c r="K256" s="59" t="n">
        <f aca="false">IF(ISERROR(K255),IF(ISERROR(K254),IF(ISERROR(K253),"BLANK",K253),K254),K255)</f>
        <v>0.372222222222222</v>
      </c>
      <c r="L256" s="56" t="str">
        <f aca="false">IF(ISERROR(L255),IF(ISERROR(L254),IF(ISERROR(L253),"BLANK",L253),L254),L255)</f>
        <v>KDC</v>
      </c>
      <c r="M256" s="56" t="n">
        <v>3.2</v>
      </c>
      <c r="N256" s="56" t="n">
        <f aca="false">IF(ISERROR(N255),IF(ISERROR(N254),IF(ISERROR(N253),"BLANK",N253),N254),N255)</f>
        <v>2</v>
      </c>
      <c r="O256" s="56" t="n">
        <f aca="false">IF(ISERROR(O255),IF(ISERROR(O254),IF(ISERROR(O253),"BLANK",O253),O254),O255)</f>
        <v>1</v>
      </c>
      <c r="P256" s="56" t="s">
        <v>146</v>
      </c>
      <c r="Q256" s="55" t="str">
        <f aca="false">IF($N256=1,IF(ISERROR(VLOOKUP($P256,M1!$A:$C,Q$2,FALSE())),"NOT PRESENT",VLOOKUP($P256,M1!$A:$C,Q$2,FALSE())),IF($N256=2,IF(ISERROR(VLOOKUP(DATA!$P256,M2!$A:$C,Q$2,FALSE())),"NOT PRESENT",VLOOKUP(DATA!$P256,M2!$A:$C,Q$2,FALSE())),IF($N256=0,IF(ISERROR(VLOOKUP($P256,M1!$A:$C,Q$2,FALSE())),IF(ISERROR(VLOOKUP(DATA!$P256,M2!$A:$C,Q$2,FALSE())),"NOT PRESENT",VLOOKUP(DATA!$P256,M2!$A:$C,Q$2,FALSE())),VLOOKUP($P256,M1!$A:$C,Q$2,FALSE())),"SPECIFY METHOD")))</f>
        <v>Mesocentrotus franciscanus</v>
      </c>
      <c r="R256" s="55" t="str">
        <f aca="false">IF($N256=1,IF(ISERROR(VLOOKUP($P256,M1!$A:$C,R$2,FALSE())),"NOT PRESENT",VLOOKUP($P256,M1!$A:$C,R$2,FALSE())),IF($N256=2,IF(ISERROR(VLOOKUP(DATA!$P256,M2!$A:$C,R$2,FALSE())),"NOT PRESENT",VLOOKUP(DATA!$P256,M2!$A:$C,R$2,FALSE())),IF($N256=0,IF(ISERROR(VLOOKUP($P256,M1!$A:$C,R$2,FALSE())),IF(ISERROR(VLOOKUP(DATA!$P256,M2!$A:$C,R$2,FALSE())),"NOT PRESENT",VLOOKUP(DATA!$P256,M2!$A:$C,R$2,FALSE())),VLOOKUP($P256,M1!$A:$C,R$2,FALSE())),"SPECIFY METHOD")))</f>
        <v>Red sea urchin</v>
      </c>
      <c r="S256" s="60" t="n">
        <f aca="false">SUM(T256:AV256)</f>
        <v>4</v>
      </c>
      <c r="T256" s="56" t="n">
        <v>4</v>
      </c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</row>
    <row r="257" s="61" customFormat="true" ht="12.75" hidden="false" customHeight="true" outlineLevel="0" collapsed="false">
      <c r="A257" s="55" t="n">
        <f aca="false">MAX($A$1:$A256)+1</f>
        <v>255</v>
      </c>
      <c r="B257" s="56" t="str">
        <f aca="false">IF(ISERROR(B256),IF(ISERROR(B255),IF(ISERROR(B254),"BLANK",B254),B255),B256)</f>
        <v>Claire Attridge</v>
      </c>
      <c r="C257" s="56" t="str">
        <f aca="false">IF(ISERROR(C256),IF(ISERROR(C255),IF(ISERROR(C254),"BLANK",C254),C255),C256)</f>
        <v>Kieran Cox</v>
      </c>
      <c r="D257" s="56" t="str">
        <f aca="false">IF(ISERROR(D256),IF(ISERROR(D255),IF(ISERROR(D254),"BLANK",D254),D255),D256)</f>
        <v>KCCA6</v>
      </c>
      <c r="E257" s="55" t="str">
        <f aca="false">IF(ISERROR(VLOOKUP($D257,SITES!$A:$E,2,FALSE())),"",VLOOKUP($D257,SITES!$A:$E,2,FALSE()))</f>
        <v>Less Dangerous Bay</v>
      </c>
      <c r="F257" s="57" t="n">
        <f aca="false">IF(ISERROR(VLOOKUP($D257,SITES!$A:$E,3,FALSE())),"",VLOOKUP($D257,SITES!$A:$E,3,FALSE()))</f>
        <v>48.87535</v>
      </c>
      <c r="G257" s="58" t="n">
        <f aca="false">IF(ISERROR(VLOOKUP($D257,SITES!$A:$E,4,FALSE())),"",VLOOKUP($D257,SITES!$A:$E,4,FALSE()))</f>
        <v>-125.0915</v>
      </c>
      <c r="H257" s="62" t="str">
        <f aca="false">IF(ISERROR(H256),IF(ISERROR(H255),IF(ISERROR(H254),"BLANK",H254),H255),H256)</f>
        <v>13/06/2023</v>
      </c>
      <c r="I257" s="56" t="n">
        <v>3</v>
      </c>
      <c r="J257" s="56" t="n">
        <f aca="false">IF(ISERROR(J256),IF(ISERROR(J255),IF(ISERROR(J254),"BLANK",J254),J255),J256)</f>
        <v>40</v>
      </c>
      <c r="K257" s="59" t="n">
        <f aca="false">IF(ISERROR(K256),IF(ISERROR(K255),IF(ISERROR(K254),"BLANK",K254),K255),K256)</f>
        <v>0.372222222222222</v>
      </c>
      <c r="L257" s="56" t="str">
        <f aca="false">IF(ISERROR(L256),IF(ISERROR(L255),IF(ISERROR(L254),"BLANK",L254),L255),L256)</f>
        <v>KDC</v>
      </c>
      <c r="M257" s="56" t="n">
        <v>3.2</v>
      </c>
      <c r="N257" s="56" t="n">
        <f aca="false">IF(ISERROR(N256),IF(ISERROR(N255),IF(ISERROR(N254),"BLANK",N254),N255),N256)</f>
        <v>2</v>
      </c>
      <c r="O257" s="56" t="n">
        <f aca="false">IF(ISERROR(O256),IF(ISERROR(O255),IF(ISERROR(O254),"BLANK",O254),O255),O256)</f>
        <v>1</v>
      </c>
      <c r="P257" s="56" t="s">
        <v>145</v>
      </c>
      <c r="Q257" s="55" t="str">
        <f aca="false">IF($N257=1,IF(ISERROR(VLOOKUP($P257,M1!$A:$C,Q$2,FALSE())),"NOT PRESENT",VLOOKUP($P257,M1!$A:$C,Q$2,FALSE())),IF($N257=2,IF(ISERROR(VLOOKUP(DATA!$P257,M2!$A:$C,Q$2,FALSE())),"NOT PRESENT",VLOOKUP(DATA!$P257,M2!$A:$C,Q$2,FALSE())),IF($N257=0,IF(ISERROR(VLOOKUP($P257,M1!$A:$C,Q$2,FALSE())),IF(ISERROR(VLOOKUP(DATA!$P257,M2!$A:$C,Q$2,FALSE())),"NOT PRESENT",VLOOKUP(DATA!$P257,M2!$A:$C,Q$2,FALSE())),VLOOKUP($P257,M1!$A:$C,Q$2,FALSE())),"SPECIFY METHOD")))</f>
        <v>Pycnopodia helianthoides</v>
      </c>
      <c r="R257" s="55" t="str">
        <f aca="false">IF($N257=1,IF(ISERROR(VLOOKUP($P257,M1!$A:$C,R$2,FALSE())),"NOT PRESENT",VLOOKUP($P257,M1!$A:$C,R$2,FALSE())),IF($N257=2,IF(ISERROR(VLOOKUP(DATA!$P257,M2!$A:$C,R$2,FALSE())),"NOT PRESENT",VLOOKUP(DATA!$P257,M2!$A:$C,R$2,FALSE())),IF($N257=0,IF(ISERROR(VLOOKUP($P257,M1!$A:$C,R$2,FALSE())),IF(ISERROR(VLOOKUP(DATA!$P257,M2!$A:$C,R$2,FALSE())),"NOT PRESENT",VLOOKUP(DATA!$P257,M2!$A:$C,R$2,FALSE())),VLOOKUP($P257,M1!$A:$C,R$2,FALSE())),"SPECIFY METHOD")))</f>
        <v>Sunflower star</v>
      </c>
      <c r="S257" s="60" t="n">
        <f aca="false">SUM(T257:AV257)</f>
        <v>1</v>
      </c>
      <c r="T257" s="56" t="n">
        <v>0</v>
      </c>
      <c r="U257" s="56"/>
      <c r="V257" s="56" t="n">
        <v>1</v>
      </c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</row>
    <row r="258" s="61" customFormat="true" ht="12.75" hidden="false" customHeight="true" outlineLevel="0" collapsed="false">
      <c r="A258" s="55" t="n">
        <f aca="false">MAX($A$1:$A257)+1</f>
        <v>256</v>
      </c>
      <c r="B258" s="56" t="str">
        <f aca="false">IF(ISERROR(B257),IF(ISERROR(B256),IF(ISERROR(B255),"BLANK",B255),B256),B257)</f>
        <v>Claire Attridge</v>
      </c>
      <c r="C258" s="56" t="str">
        <f aca="false">IF(ISERROR(C257),IF(ISERROR(C256),IF(ISERROR(C255),"BLANK",C255),C256),C257)</f>
        <v>Kieran Cox</v>
      </c>
      <c r="D258" s="56" t="str">
        <f aca="false">IF(ISERROR(D257),IF(ISERROR(D256),IF(ISERROR(D255),"BLANK",D255),D256),D257)</f>
        <v>KCCA6</v>
      </c>
      <c r="E258" s="55" t="str">
        <f aca="false">IF(ISERROR(VLOOKUP($D258,SITES!$A:$E,2,FALSE())),"",VLOOKUP($D258,SITES!$A:$E,2,FALSE()))</f>
        <v>Less Dangerous Bay</v>
      </c>
      <c r="F258" s="57" t="n">
        <f aca="false">IF(ISERROR(VLOOKUP($D258,SITES!$A:$E,3,FALSE())),"",VLOOKUP($D258,SITES!$A:$E,3,FALSE()))</f>
        <v>48.87535</v>
      </c>
      <c r="G258" s="58" t="n">
        <f aca="false">IF(ISERROR(VLOOKUP($D258,SITES!$A:$E,4,FALSE())),"",VLOOKUP($D258,SITES!$A:$E,4,FALSE()))</f>
        <v>-125.0915</v>
      </c>
      <c r="H258" s="62" t="str">
        <f aca="false">IF(ISERROR(H257),IF(ISERROR(H256),IF(ISERROR(H255),"BLANK",H255),H256),H257)</f>
        <v>13/06/2023</v>
      </c>
      <c r="I258" s="56" t="n">
        <v>3</v>
      </c>
      <c r="J258" s="56" t="n">
        <f aca="false">IF(ISERROR(J257),IF(ISERROR(J256),IF(ISERROR(J255),"BLANK",J255),J256),J257)</f>
        <v>40</v>
      </c>
      <c r="K258" s="59" t="n">
        <f aca="false">IF(ISERROR(K257),IF(ISERROR(K256),IF(ISERROR(K255),"BLANK",K255),K256),K257)</f>
        <v>0.372222222222222</v>
      </c>
      <c r="L258" s="56" t="str">
        <f aca="false">IF(ISERROR(L257),IF(ISERROR(L256),IF(ISERROR(L255),"BLANK",L255),L256),L257)</f>
        <v>KDC</v>
      </c>
      <c r="M258" s="56" t="n">
        <v>3.2</v>
      </c>
      <c r="N258" s="56" t="n">
        <f aca="false">IF(ISERROR(N257),IF(ISERROR(N256),IF(ISERROR(N255),"BLANK",N255),N256),N257)</f>
        <v>2</v>
      </c>
      <c r="O258" s="56" t="n">
        <f aca="false">IF(ISERROR(O257),IF(ISERROR(O256),IF(ISERROR(O255),"BLANK",O255),O256),O257)</f>
        <v>1</v>
      </c>
      <c r="P258" s="56" t="s">
        <v>148</v>
      </c>
      <c r="Q258" s="55" t="str">
        <f aca="false">IF($N258=1,IF(ISERROR(VLOOKUP($P258,M1!$A:$C,Q$2,FALSE())),"NOT PRESENT",VLOOKUP($P258,M1!$A:$C,Q$2,FALSE())),IF($N258=2,IF(ISERROR(VLOOKUP(DATA!$P258,M2!$A:$C,Q$2,FALSE())),"NOT PRESENT",VLOOKUP(DATA!$P258,M2!$A:$C,Q$2,FALSE())),IF($N258=0,IF(ISERROR(VLOOKUP($P258,M1!$A:$C,Q$2,FALSE())),IF(ISERROR(VLOOKUP(DATA!$P258,M2!$A:$C,Q$2,FALSE())),"NOT PRESENT",VLOOKUP(DATA!$P258,M2!$A:$C,Q$2,FALSE())),VLOOKUP($P258,M1!$A:$C,Q$2,FALSE())),"SPECIFY METHOD")))</f>
        <v>Apostichopus californicus</v>
      </c>
      <c r="R258" s="55" t="str">
        <f aca="false">IF($N258=1,IF(ISERROR(VLOOKUP($P258,M1!$A:$C,R$2,FALSE())),"NOT PRESENT",VLOOKUP($P258,M1!$A:$C,R$2,FALSE())),IF($N258=2,IF(ISERROR(VLOOKUP(DATA!$P258,M2!$A:$C,R$2,FALSE())),"NOT PRESENT",VLOOKUP(DATA!$P258,M2!$A:$C,R$2,FALSE())),IF($N258=0,IF(ISERROR(VLOOKUP($P258,M1!$A:$C,R$2,FALSE())),IF(ISERROR(VLOOKUP(DATA!$P258,M2!$A:$C,R$2,FALSE())),"NOT PRESENT",VLOOKUP(DATA!$P258,M2!$A:$C,R$2,FALSE())),VLOOKUP($P258,M1!$A:$C,R$2,FALSE())),"SPECIFY METHOD")))</f>
        <v>California sea cucumber</v>
      </c>
      <c r="S258" s="60" t="n">
        <f aca="false">SUM(T258:AV258)</f>
        <v>4</v>
      </c>
      <c r="T258" s="56" t="n">
        <v>4</v>
      </c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</row>
    <row r="259" s="61" customFormat="true" ht="12.75" hidden="false" customHeight="true" outlineLevel="0" collapsed="false">
      <c r="A259" s="55" t="n">
        <f aca="false">MAX($A$1:$A258)+1</f>
        <v>257</v>
      </c>
      <c r="B259" s="56" t="str">
        <f aca="false">IF(ISERROR(B258),IF(ISERROR(B257),IF(ISERROR(B256),"BLANK",B256),B257),B258)</f>
        <v>Claire Attridge</v>
      </c>
      <c r="C259" s="56" t="str">
        <f aca="false">IF(ISERROR(C258),IF(ISERROR(C257),IF(ISERROR(C256),"BLANK",C256),C257),C258)</f>
        <v>Kieran Cox</v>
      </c>
      <c r="D259" s="56" t="str">
        <f aca="false">IF(ISERROR(D258),IF(ISERROR(D257),IF(ISERROR(D256),"BLANK",D256),D257),D258)</f>
        <v>KCCA6</v>
      </c>
      <c r="E259" s="55" t="str">
        <f aca="false">IF(ISERROR(VLOOKUP($D259,SITES!$A:$E,2,FALSE())),"",VLOOKUP($D259,SITES!$A:$E,2,FALSE()))</f>
        <v>Less Dangerous Bay</v>
      </c>
      <c r="F259" s="57" t="n">
        <f aca="false">IF(ISERROR(VLOOKUP($D259,SITES!$A:$E,3,FALSE())),"",VLOOKUP($D259,SITES!$A:$E,3,FALSE()))</f>
        <v>48.87535</v>
      </c>
      <c r="G259" s="58" t="n">
        <f aca="false">IF(ISERROR(VLOOKUP($D259,SITES!$A:$E,4,FALSE())),"",VLOOKUP($D259,SITES!$A:$E,4,FALSE()))</f>
        <v>-125.0915</v>
      </c>
      <c r="H259" s="62" t="str">
        <f aca="false">IF(ISERROR(H258),IF(ISERROR(H257),IF(ISERROR(H256),"BLANK",H256),H257),H258)</f>
        <v>13/06/2023</v>
      </c>
      <c r="I259" s="56" t="n">
        <v>3</v>
      </c>
      <c r="J259" s="56" t="n">
        <f aca="false">IF(ISERROR(J258),IF(ISERROR(J257),IF(ISERROR(J256),"BLANK",J256),J257),J258)</f>
        <v>40</v>
      </c>
      <c r="K259" s="59" t="n">
        <f aca="false">IF(ISERROR(K258),IF(ISERROR(K257),IF(ISERROR(K256),"BLANK",K256),K257),K258)</f>
        <v>0.372222222222222</v>
      </c>
      <c r="L259" s="56" t="str">
        <f aca="false">IF(ISERROR(L258),IF(ISERROR(L257),IF(ISERROR(L256),"BLANK",L256),L257),L258)</f>
        <v>KDC</v>
      </c>
      <c r="M259" s="56" t="n">
        <v>3.2</v>
      </c>
      <c r="N259" s="56" t="n">
        <f aca="false">IF(ISERROR(N258),IF(ISERROR(N257),IF(ISERROR(N256),"BLANK",N256),N257),N258)</f>
        <v>2</v>
      </c>
      <c r="O259" s="56" t="n">
        <f aca="false">IF(ISERROR(O258),IF(ISERROR(O257),IF(ISERROR(O256),"BLANK",O256),O257),O258)</f>
        <v>1</v>
      </c>
      <c r="P259" s="56" t="s">
        <v>141</v>
      </c>
      <c r="Q259" s="55" t="str">
        <f aca="false">IF($N259=1,IF(ISERROR(VLOOKUP($P259,M1!$A:$C,Q$2,FALSE())),"NOT PRESENT",VLOOKUP($P259,M1!$A:$C,Q$2,FALSE())),IF($N259=2,IF(ISERROR(VLOOKUP(DATA!$P259,M2!$A:$C,Q$2,FALSE())),"NOT PRESENT",VLOOKUP(DATA!$P259,M2!$A:$C,Q$2,FALSE())),IF($N259=0,IF(ISERROR(VLOOKUP($P259,M1!$A:$C,Q$2,FALSE())),IF(ISERROR(VLOOKUP(DATA!$P259,M2!$A:$C,Q$2,FALSE())),"NOT PRESENT",VLOOKUP(DATA!$P259,M2!$A:$C,Q$2,FALSE())),VLOOKUP($P259,M1!$A:$C,Q$2,FALSE())),"SPECIFY METHOD")))</f>
        <v>Rhinogobiops nicholsii</v>
      </c>
      <c r="R259" s="55" t="str">
        <f aca="false">IF($N259=1,IF(ISERROR(VLOOKUP($P259,M1!$A:$C,R$2,FALSE())),"NOT PRESENT",VLOOKUP($P259,M1!$A:$C,R$2,FALSE())),IF($N259=2,IF(ISERROR(VLOOKUP(DATA!$P259,M2!$A:$C,R$2,FALSE())),"NOT PRESENT",VLOOKUP(DATA!$P259,M2!$A:$C,R$2,FALSE())),IF($N259=0,IF(ISERROR(VLOOKUP($P259,M1!$A:$C,R$2,FALSE())),IF(ISERROR(VLOOKUP(DATA!$P259,M2!$A:$C,R$2,FALSE())),"NOT PRESENT",VLOOKUP(DATA!$P259,M2!$A:$C,R$2,FALSE())),VLOOKUP($P259,M1!$A:$C,R$2,FALSE())),"SPECIFY METHOD")))</f>
        <v>Blackeye goby</v>
      </c>
      <c r="S259" s="60" t="n">
        <f aca="false">SUM(T259:AV259)</f>
        <v>10</v>
      </c>
      <c r="T259" s="56" t="n">
        <v>0</v>
      </c>
      <c r="U259" s="56"/>
      <c r="V259" s="56"/>
      <c r="W259" s="56" t="n">
        <v>3</v>
      </c>
      <c r="X259" s="56" t="n">
        <v>5</v>
      </c>
      <c r="Y259" s="56" t="n">
        <v>2</v>
      </c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</row>
    <row r="260" s="61" customFormat="true" ht="12.75" hidden="false" customHeight="true" outlineLevel="0" collapsed="false">
      <c r="A260" s="55" t="n">
        <f aca="false">MAX($A$1:$A259)+1</f>
        <v>258</v>
      </c>
      <c r="B260" s="56" t="str">
        <f aca="false">IF(ISERROR(B259),IF(ISERROR(B258),IF(ISERROR(B257),"BLANK",B257),B258),B259)</f>
        <v>Claire Attridge</v>
      </c>
      <c r="C260" s="56" t="str">
        <f aca="false">IF(ISERROR(C259),IF(ISERROR(C258),IF(ISERROR(C257),"BLANK",C257),C258),C259)</f>
        <v>Kieran Cox</v>
      </c>
      <c r="D260" s="56" t="str">
        <f aca="false">IF(ISERROR(D259),IF(ISERROR(D258),IF(ISERROR(D257),"BLANK",D257),D258),D259)</f>
        <v>KCCA6</v>
      </c>
      <c r="E260" s="55" t="str">
        <f aca="false">IF(ISERROR(VLOOKUP($D260,SITES!$A:$E,2,FALSE())),"",VLOOKUP($D260,SITES!$A:$E,2,FALSE()))</f>
        <v>Less Dangerous Bay</v>
      </c>
      <c r="F260" s="57" t="n">
        <f aca="false">IF(ISERROR(VLOOKUP($D260,SITES!$A:$E,3,FALSE())),"",VLOOKUP($D260,SITES!$A:$E,3,FALSE()))</f>
        <v>48.87535</v>
      </c>
      <c r="G260" s="58" t="n">
        <f aca="false">IF(ISERROR(VLOOKUP($D260,SITES!$A:$E,4,FALSE())),"",VLOOKUP($D260,SITES!$A:$E,4,FALSE()))</f>
        <v>-125.0915</v>
      </c>
      <c r="H260" s="62" t="str">
        <f aca="false">IF(ISERROR(H259),IF(ISERROR(H258),IF(ISERROR(H257),"BLANK",H257),H258),H259)</f>
        <v>13/06/2023</v>
      </c>
      <c r="I260" s="56" t="n">
        <v>3</v>
      </c>
      <c r="J260" s="56" t="n">
        <f aca="false">IF(ISERROR(J259),IF(ISERROR(J258),IF(ISERROR(J257),"BLANK",J257),J258),J259)</f>
        <v>40</v>
      </c>
      <c r="K260" s="59" t="n">
        <f aca="false">IF(ISERROR(K259),IF(ISERROR(K258),IF(ISERROR(K257),"BLANK",K257),K258),K259)</f>
        <v>0.372222222222222</v>
      </c>
      <c r="L260" s="56" t="str">
        <f aca="false">IF(ISERROR(L259),IF(ISERROR(L258),IF(ISERROR(L257),"BLANK",L257),L258),L259)</f>
        <v>KDC</v>
      </c>
      <c r="M260" s="56" t="n">
        <v>3.2</v>
      </c>
      <c r="N260" s="56" t="n">
        <f aca="false">IF(ISERROR(N259),IF(ISERROR(N258),IF(ISERROR(N257),"BLANK",N257),N258),N259)</f>
        <v>2</v>
      </c>
      <c r="O260" s="56" t="n">
        <f aca="false">IF(ISERROR(O259),IF(ISERROR(O258),IF(ISERROR(O257),"BLANK",O257),O258),O259)</f>
        <v>1</v>
      </c>
      <c r="P260" s="56" t="s">
        <v>192</v>
      </c>
      <c r="Q260" s="55" t="str">
        <f aca="false">IF($N260=1,IF(ISERROR(VLOOKUP($P260,M1!$A:$C,Q$2,FALSE())),"NOT PRESENT",VLOOKUP($P260,M1!$A:$C,Q$2,FALSE())),IF($N260=2,IF(ISERROR(VLOOKUP(DATA!$P260,M2!$A:$C,Q$2,FALSE())),"NOT PRESENT",VLOOKUP(DATA!$P260,M2!$A:$C,Q$2,FALSE())),IF($N260=0,IF(ISERROR(VLOOKUP($P260,M1!$A:$C,Q$2,FALSE())),IF(ISERROR(VLOOKUP(DATA!$P260,M2!$A:$C,Q$2,FALSE())),"NOT PRESENT",VLOOKUP(DATA!$P260,M2!$A:$C,Q$2,FALSE())),VLOOKUP($P260,M1!$A:$C,Q$2,FALSE())),"SPECIFY METHOD")))</f>
        <v>Crassadoma gigantea</v>
      </c>
      <c r="R260" s="55" t="str">
        <f aca="false">IF($N260=1,IF(ISERROR(VLOOKUP($P260,M1!$A:$C,R$2,FALSE())),"NOT PRESENT",VLOOKUP($P260,M1!$A:$C,R$2,FALSE())),IF($N260=2,IF(ISERROR(VLOOKUP(DATA!$P260,M2!$A:$C,R$2,FALSE())),"NOT PRESENT",VLOOKUP(DATA!$P260,M2!$A:$C,R$2,FALSE())),IF($N260=0,IF(ISERROR(VLOOKUP($P260,M1!$A:$C,R$2,FALSE())),IF(ISERROR(VLOOKUP(DATA!$P260,M2!$A:$C,R$2,FALSE())),"NOT PRESENT",VLOOKUP(DATA!$P260,M2!$A:$C,R$2,FALSE())),VLOOKUP($P260,M1!$A:$C,R$2,FALSE())),"SPECIFY METHOD")))</f>
        <v>Purple-hinged rock scallop</v>
      </c>
      <c r="S260" s="60" t="n">
        <f aca="false">SUM(T260:AV260)</f>
        <v>2</v>
      </c>
      <c r="T260" s="56" t="n">
        <v>0</v>
      </c>
      <c r="U260" s="56"/>
      <c r="V260" s="56"/>
      <c r="W260" s="56"/>
      <c r="X260" s="56" t="n">
        <v>1</v>
      </c>
      <c r="Y260" s="56" t="n">
        <v>1</v>
      </c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</row>
    <row r="261" s="61" customFormat="true" ht="12.75" hidden="false" customHeight="true" outlineLevel="0" collapsed="false">
      <c r="A261" s="55" t="n">
        <f aca="false">MAX($A$1:$A260)+1</f>
        <v>259</v>
      </c>
      <c r="B261" s="56" t="str">
        <f aca="false">IF(ISERROR(B260),IF(ISERROR(B259),IF(ISERROR(B258),"BLANK",B258),B259),B260)</f>
        <v>Claire Attridge</v>
      </c>
      <c r="C261" s="56" t="str">
        <f aca="false">IF(ISERROR(C260),IF(ISERROR(C259),IF(ISERROR(C258),"BLANK",C258),C259),C260)</f>
        <v>Kieran Cox</v>
      </c>
      <c r="D261" s="56" t="str">
        <f aca="false">IF(ISERROR(D260),IF(ISERROR(D259),IF(ISERROR(D258),"BLANK",D258),D259),D260)</f>
        <v>KCCA6</v>
      </c>
      <c r="E261" s="55" t="str">
        <f aca="false">IF(ISERROR(VLOOKUP($D261,SITES!$A:$E,2,FALSE())),"",VLOOKUP($D261,SITES!$A:$E,2,FALSE()))</f>
        <v>Less Dangerous Bay</v>
      </c>
      <c r="F261" s="57" t="n">
        <f aca="false">IF(ISERROR(VLOOKUP($D261,SITES!$A:$E,3,FALSE())),"",VLOOKUP($D261,SITES!$A:$E,3,FALSE()))</f>
        <v>48.87535</v>
      </c>
      <c r="G261" s="58" t="n">
        <f aca="false">IF(ISERROR(VLOOKUP($D261,SITES!$A:$E,4,FALSE())),"",VLOOKUP($D261,SITES!$A:$E,4,FALSE()))</f>
        <v>-125.0915</v>
      </c>
      <c r="H261" s="62" t="str">
        <f aca="false">IF(ISERROR(H260),IF(ISERROR(H259),IF(ISERROR(H258),"BLANK",H258),H259),H260)</f>
        <v>13/06/2023</v>
      </c>
      <c r="I261" s="56" t="n">
        <v>3</v>
      </c>
      <c r="J261" s="56" t="n">
        <f aca="false">IF(ISERROR(J260),IF(ISERROR(J259),IF(ISERROR(J258),"BLANK",J258),J259),J260)</f>
        <v>40</v>
      </c>
      <c r="K261" s="59" t="n">
        <f aca="false">IF(ISERROR(K260),IF(ISERROR(K259),IF(ISERROR(K258),"BLANK",K258),K259),K260)</f>
        <v>0.372222222222222</v>
      </c>
      <c r="L261" s="56" t="str">
        <f aca="false">IF(ISERROR(L260),IF(ISERROR(L259),IF(ISERROR(L258),"BLANK",L258),L259),L260)</f>
        <v>KDC</v>
      </c>
      <c r="M261" s="56" t="n">
        <v>3.2</v>
      </c>
      <c r="N261" s="56" t="n">
        <f aca="false">IF(ISERROR(N260),IF(ISERROR(N259),IF(ISERROR(N258),"BLANK",N258),N259),N260)</f>
        <v>2</v>
      </c>
      <c r="O261" s="56" t="n">
        <f aca="false">IF(ISERROR(O260),IF(ISERROR(O259),IF(ISERROR(O258),"BLANK",O258),O259),O260)</f>
        <v>1</v>
      </c>
      <c r="P261" s="56" t="s">
        <v>193</v>
      </c>
      <c r="Q261" s="55" t="str">
        <f aca="false">IF($N261=1,IF(ISERROR(VLOOKUP($P261,M1!$A:$C,Q$2,FALSE())),"NOT PRESENT",VLOOKUP($P261,M1!$A:$C,Q$2,FALSE())),IF($N261=2,IF(ISERROR(VLOOKUP(DATA!$P261,M2!$A:$C,Q$2,FALSE())),"NOT PRESENT",VLOOKUP(DATA!$P261,M2!$A:$C,Q$2,FALSE())),IF($N261=0,IF(ISERROR(VLOOKUP($P261,M1!$A:$C,Q$2,FALSE())),IF(ISERROR(VLOOKUP(DATA!$P261,M2!$A:$C,Q$2,FALSE())),"NOT PRESENT",VLOOKUP(DATA!$P261,M2!$A:$C,Q$2,FALSE())),VLOOKUP($P261,M1!$A:$C,Q$2,FALSE())),"SPECIFY METHOD")))</f>
        <v>Diodora aspera</v>
      </c>
      <c r="R261" s="55" t="str">
        <f aca="false">IF($N261=1,IF(ISERROR(VLOOKUP($P261,M1!$A:$C,R$2,FALSE())),"NOT PRESENT",VLOOKUP($P261,M1!$A:$C,R$2,FALSE())),IF($N261=2,IF(ISERROR(VLOOKUP(DATA!$P261,M2!$A:$C,R$2,FALSE())),"NOT PRESENT",VLOOKUP(DATA!$P261,M2!$A:$C,R$2,FALSE())),IF($N261=0,IF(ISERROR(VLOOKUP($P261,M1!$A:$C,R$2,FALSE())),IF(ISERROR(VLOOKUP(DATA!$P261,M2!$A:$C,R$2,FALSE())),"NOT PRESENT",VLOOKUP(DATA!$P261,M2!$A:$C,R$2,FALSE())),VLOOKUP($P261,M1!$A:$C,R$2,FALSE())),"SPECIFY METHOD")))</f>
        <v>Rough Keyhold Limpet</v>
      </c>
      <c r="S261" s="60" t="n">
        <f aca="false">SUM(T261:AV261)</f>
        <v>1</v>
      </c>
      <c r="T261" s="56" t="n">
        <v>1</v>
      </c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</row>
    <row r="262" s="61" customFormat="true" ht="12.75" hidden="false" customHeight="true" outlineLevel="0" collapsed="false">
      <c r="A262" s="55" t="n">
        <f aca="false">MAX($A$1:$A261)+1</f>
        <v>260</v>
      </c>
      <c r="B262" s="56" t="str">
        <f aca="false">IF(ISERROR(B261),IF(ISERROR(B260),IF(ISERROR(B259),"BLANK",B259),B260),B261)</f>
        <v>Claire Attridge</v>
      </c>
      <c r="C262" s="56" t="str">
        <f aca="false">IF(ISERROR(C261),IF(ISERROR(C260),IF(ISERROR(C259),"BLANK",C259),C260),C261)</f>
        <v>Kieran Cox</v>
      </c>
      <c r="D262" s="56" t="str">
        <f aca="false">IF(ISERROR(D261),IF(ISERROR(D260),IF(ISERROR(D259),"BLANK",D259),D260),D261)</f>
        <v>KCCA6</v>
      </c>
      <c r="E262" s="55" t="str">
        <f aca="false">IF(ISERROR(VLOOKUP($D262,SITES!$A:$E,2,FALSE())),"",VLOOKUP($D262,SITES!$A:$E,2,FALSE()))</f>
        <v>Less Dangerous Bay</v>
      </c>
      <c r="F262" s="57" t="n">
        <f aca="false">IF(ISERROR(VLOOKUP($D262,SITES!$A:$E,3,FALSE())),"",VLOOKUP($D262,SITES!$A:$E,3,FALSE()))</f>
        <v>48.87535</v>
      </c>
      <c r="G262" s="58" t="n">
        <f aca="false">IF(ISERROR(VLOOKUP($D262,SITES!$A:$E,4,FALSE())),"",VLOOKUP($D262,SITES!$A:$E,4,FALSE()))</f>
        <v>-125.0915</v>
      </c>
      <c r="H262" s="62" t="str">
        <f aca="false">IF(ISERROR(H261),IF(ISERROR(H260),IF(ISERROR(H259),"BLANK",H259),H260),H261)</f>
        <v>13/06/2023</v>
      </c>
      <c r="I262" s="56" t="n">
        <v>3</v>
      </c>
      <c r="J262" s="56" t="n">
        <f aca="false">IF(ISERROR(J261),IF(ISERROR(J260),IF(ISERROR(J259),"BLANK",J259),J260),J261)</f>
        <v>40</v>
      </c>
      <c r="K262" s="59" t="n">
        <f aca="false">IF(ISERROR(K261),IF(ISERROR(K260),IF(ISERROR(K259),"BLANK",K259),K260),K261)</f>
        <v>0.372222222222222</v>
      </c>
      <c r="L262" s="56" t="str">
        <f aca="false">IF(ISERROR(L261),IF(ISERROR(L260),IF(ISERROR(L259),"BLANK",L259),L260),L261)</f>
        <v>KDC</v>
      </c>
      <c r="M262" s="56" t="n">
        <v>3.2</v>
      </c>
      <c r="N262" s="56" t="n">
        <f aca="false">IF(ISERROR(N261),IF(ISERROR(N260),IF(ISERROR(N259),"BLANK",N259),N260),N261)</f>
        <v>2</v>
      </c>
      <c r="O262" s="56" t="n">
        <f aca="false">IF(ISERROR(O261),IF(ISERROR(O260),IF(ISERROR(O259),"BLANK",O259),O260),O261)</f>
        <v>1</v>
      </c>
      <c r="P262" s="56" t="s">
        <v>144</v>
      </c>
      <c r="Q262" s="55" t="str">
        <f aca="false">IF($N262=1,IF(ISERROR(VLOOKUP($P262,M1!$A:$C,Q$2,FALSE())),"NOT PRESENT",VLOOKUP($P262,M1!$A:$C,Q$2,FALSE())),IF($N262=2,IF(ISERROR(VLOOKUP(DATA!$P262,M2!$A:$C,Q$2,FALSE())),"NOT PRESENT",VLOOKUP(DATA!$P262,M2!$A:$C,Q$2,FALSE())),IF($N262=0,IF(ISERROR(VLOOKUP($P262,M1!$A:$C,Q$2,FALSE())),IF(ISERROR(VLOOKUP(DATA!$P262,M2!$A:$C,Q$2,FALSE())),"NOT PRESENT",VLOOKUP(DATA!$P262,M2!$A:$C,Q$2,FALSE())),VLOOKUP($P262,M1!$A:$C,Q$2,FALSE())),"SPECIFY METHOD")))</f>
        <v>Pomaulax gibberosus</v>
      </c>
      <c r="R262" s="55" t="str">
        <f aca="false">IF($N262=1,IF(ISERROR(VLOOKUP($P262,M1!$A:$C,R$2,FALSE())),"NOT PRESENT",VLOOKUP($P262,M1!$A:$C,R$2,FALSE())),IF($N262=2,IF(ISERROR(VLOOKUP(DATA!$P262,M2!$A:$C,R$2,FALSE())),"NOT PRESENT",VLOOKUP(DATA!$P262,M2!$A:$C,R$2,FALSE())),IF($N262=0,IF(ISERROR(VLOOKUP($P262,M1!$A:$C,R$2,FALSE())),IF(ISERROR(VLOOKUP(DATA!$P262,M2!$A:$C,R$2,FALSE())),"NOT PRESENT",VLOOKUP(DATA!$P262,M2!$A:$C,R$2,FALSE())),VLOOKUP($P262,M1!$A:$C,R$2,FALSE())),"SPECIFY METHOD")))</f>
        <v>Red turban shell</v>
      </c>
      <c r="S262" s="60" t="n">
        <f aca="false">SUM(T262:AV262)</f>
        <v>3</v>
      </c>
      <c r="T262" s="56" t="n">
        <v>3</v>
      </c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</row>
    <row r="263" s="61" customFormat="true" ht="12.75" hidden="false" customHeight="true" outlineLevel="0" collapsed="false">
      <c r="A263" s="55" t="n">
        <f aca="false">MAX($A$1:$A262)+1</f>
        <v>261</v>
      </c>
      <c r="B263" s="56" t="str">
        <f aca="false">IF(ISERROR(B262),IF(ISERROR(B261),IF(ISERROR(B260),"BLANK",B260),B261),B262)</f>
        <v>Claire Attridge</v>
      </c>
      <c r="C263" s="56" t="str">
        <f aca="false">IF(ISERROR(C262),IF(ISERROR(C261),IF(ISERROR(C260),"BLANK",C260),C261),C262)</f>
        <v>Kieran Cox</v>
      </c>
      <c r="D263" s="56" t="str">
        <f aca="false">IF(ISERROR(D262),IF(ISERROR(D261),IF(ISERROR(D260),"BLANK",D260),D261),D262)</f>
        <v>KCCA6</v>
      </c>
      <c r="E263" s="55" t="str">
        <f aca="false">IF(ISERROR(VLOOKUP($D263,SITES!$A:$E,2,FALSE())),"",VLOOKUP($D263,SITES!$A:$E,2,FALSE()))</f>
        <v>Less Dangerous Bay</v>
      </c>
      <c r="F263" s="57" t="n">
        <f aca="false">IF(ISERROR(VLOOKUP($D263,SITES!$A:$E,3,FALSE())),"",VLOOKUP($D263,SITES!$A:$E,3,FALSE()))</f>
        <v>48.87535</v>
      </c>
      <c r="G263" s="58" t="n">
        <f aca="false">IF(ISERROR(VLOOKUP($D263,SITES!$A:$E,4,FALSE())),"",VLOOKUP($D263,SITES!$A:$E,4,FALSE()))</f>
        <v>-125.0915</v>
      </c>
      <c r="H263" s="62" t="str">
        <f aca="false">IF(ISERROR(H262),IF(ISERROR(H261),IF(ISERROR(H260),"BLANK",H260),H261),H262)</f>
        <v>13/06/2023</v>
      </c>
      <c r="I263" s="56" t="n">
        <v>3</v>
      </c>
      <c r="J263" s="56" t="n">
        <f aca="false">IF(ISERROR(J262),IF(ISERROR(J261),IF(ISERROR(J260),"BLANK",J260),J261),J262)</f>
        <v>40</v>
      </c>
      <c r="K263" s="59" t="n">
        <f aca="false">IF(ISERROR(K262),IF(ISERROR(K261),IF(ISERROR(K260),"BLANK",K260),K261),K262)</f>
        <v>0.372222222222222</v>
      </c>
      <c r="L263" s="56" t="str">
        <f aca="false">IF(ISERROR(L262),IF(ISERROR(L261),IF(ISERROR(L260),"BLANK",L260),L261),L262)</f>
        <v>KDC</v>
      </c>
      <c r="M263" s="56" t="n">
        <v>3.2</v>
      </c>
      <c r="N263" s="56" t="n">
        <f aca="false">IF(ISERROR(N262),IF(ISERROR(N261),IF(ISERROR(N260),"BLANK",N260),N261),N262)</f>
        <v>2</v>
      </c>
      <c r="O263" s="56" t="n">
        <f aca="false">IF(ISERROR(O262),IF(ISERROR(O261),IF(ISERROR(O260),"BLANK",O260),O261),O262)</f>
        <v>1</v>
      </c>
      <c r="P263" s="56" t="s">
        <v>162</v>
      </c>
      <c r="Q263" s="55" t="str">
        <f aca="false">IF($N263=1,IF(ISERROR(VLOOKUP($P263,M1!$A:$C,Q$2,FALSE())),"NOT PRESENT",VLOOKUP($P263,M1!$A:$C,Q$2,FALSE())),IF($N263=2,IF(ISERROR(VLOOKUP(DATA!$P263,M2!$A:$C,Q$2,FALSE())),"NOT PRESENT",VLOOKUP(DATA!$P263,M2!$A:$C,Q$2,FALSE())),IF($N263=0,IF(ISERROR(VLOOKUP($P263,M1!$A:$C,Q$2,FALSE())),IF(ISERROR(VLOOKUP(DATA!$P263,M2!$A:$C,Q$2,FALSE())),"NOT PRESENT",VLOOKUP(DATA!$P263,M2!$A:$C,Q$2,FALSE())),VLOOKUP($P263,M1!$A:$C,Q$2,FALSE())),"SPECIFY METHOD")))</f>
        <v>Cancer productus</v>
      </c>
      <c r="R263" s="55" t="str">
        <f aca="false">IF($N263=1,IF(ISERROR(VLOOKUP($P263,M1!$A:$C,R$2,FALSE())),"NOT PRESENT",VLOOKUP($P263,M1!$A:$C,R$2,FALSE())),IF($N263=2,IF(ISERROR(VLOOKUP(DATA!$P263,M2!$A:$C,R$2,FALSE())),"NOT PRESENT",VLOOKUP(DATA!$P263,M2!$A:$C,R$2,FALSE())),IF($N263=0,IF(ISERROR(VLOOKUP($P263,M1!$A:$C,R$2,FALSE())),IF(ISERROR(VLOOKUP(DATA!$P263,M2!$A:$C,R$2,FALSE())),"NOT PRESENT",VLOOKUP(DATA!$P263,M2!$A:$C,R$2,FALSE())),VLOOKUP($P263,M1!$A:$C,R$2,FALSE())),"SPECIFY METHOD")))</f>
        <v>Red rock crab</v>
      </c>
      <c r="S263" s="60" t="n">
        <f aca="false">SUM(T263:AV263)</f>
        <v>5</v>
      </c>
      <c r="T263" s="56" t="n">
        <v>5</v>
      </c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</row>
    <row r="264" s="61" customFormat="true" ht="12.75" hidden="false" customHeight="true" outlineLevel="0" collapsed="false">
      <c r="A264" s="55" t="n">
        <f aca="false">MAX($A$1:$A263)+1</f>
        <v>262</v>
      </c>
      <c r="B264" s="56" t="str">
        <f aca="false">IF(ISERROR(B263),IF(ISERROR(B262),IF(ISERROR(B261),"BLANK",B261),B262),B263)</f>
        <v>Claire Attridge</v>
      </c>
      <c r="C264" s="56" t="str">
        <f aca="false">IF(ISERROR(C263),IF(ISERROR(C262),IF(ISERROR(C261),"BLANK",C261),C262),C263)</f>
        <v>Kieran Cox</v>
      </c>
      <c r="D264" s="56" t="str">
        <f aca="false">IF(ISERROR(D263),IF(ISERROR(D262),IF(ISERROR(D261),"BLANK",D261),D262),D263)</f>
        <v>KCCA6</v>
      </c>
      <c r="E264" s="55" t="str">
        <f aca="false">IF(ISERROR(VLOOKUP($D264,SITES!$A:$E,2,FALSE())),"",VLOOKUP($D264,SITES!$A:$E,2,FALSE()))</f>
        <v>Less Dangerous Bay</v>
      </c>
      <c r="F264" s="57" t="n">
        <f aca="false">IF(ISERROR(VLOOKUP($D264,SITES!$A:$E,3,FALSE())),"",VLOOKUP($D264,SITES!$A:$E,3,FALSE()))</f>
        <v>48.87535</v>
      </c>
      <c r="G264" s="58" t="n">
        <f aca="false">IF(ISERROR(VLOOKUP($D264,SITES!$A:$E,4,FALSE())),"",VLOOKUP($D264,SITES!$A:$E,4,FALSE()))</f>
        <v>-125.0915</v>
      </c>
      <c r="H264" s="62" t="str">
        <f aca="false">IF(ISERROR(H263),IF(ISERROR(H262),IF(ISERROR(H261),"BLANK",H261),H262),H263)</f>
        <v>13/06/2023</v>
      </c>
      <c r="I264" s="56" t="n">
        <v>3</v>
      </c>
      <c r="J264" s="56" t="n">
        <f aca="false">IF(ISERROR(J263),IF(ISERROR(J262),IF(ISERROR(J261),"BLANK",J261),J262),J263)</f>
        <v>40</v>
      </c>
      <c r="K264" s="59" t="n">
        <f aca="false">IF(ISERROR(K263),IF(ISERROR(K262),IF(ISERROR(K261),"BLANK",K261),K262),K263)</f>
        <v>0.372222222222222</v>
      </c>
      <c r="L264" s="56" t="str">
        <f aca="false">IF(ISERROR(L263),IF(ISERROR(L262),IF(ISERROR(L261),"BLANK",L261),L262),L263)</f>
        <v>KDC</v>
      </c>
      <c r="M264" s="56" t="n">
        <v>3.2</v>
      </c>
      <c r="N264" s="56" t="n">
        <f aca="false">IF(ISERROR(N263),IF(ISERROR(N262),IF(ISERROR(N261),"BLANK",N261),N262),N263)</f>
        <v>2</v>
      </c>
      <c r="O264" s="56" t="n">
        <f aca="false">IF(ISERROR(O263),IF(ISERROR(O262),IF(ISERROR(O261),"BLANK",O261),O262),O263)</f>
        <v>1</v>
      </c>
      <c r="P264" s="56" t="s">
        <v>206</v>
      </c>
      <c r="Q264" s="55" t="str">
        <f aca="false">IF($N264=1,IF(ISERROR(VLOOKUP($P264,M1!$A:$C,Q$2,FALSE())),"NOT PRESENT",VLOOKUP($P264,M1!$A:$C,Q$2,FALSE())),IF($N264=2,IF(ISERROR(VLOOKUP(DATA!$P264,M2!$A:$C,Q$2,FALSE())),"NOT PRESENT",VLOOKUP(DATA!$P264,M2!$A:$C,Q$2,FALSE())),IF($N264=0,IF(ISERROR(VLOOKUP($P264,M1!$A:$C,Q$2,FALSE())),IF(ISERROR(VLOOKUP(DATA!$P264,M2!$A:$C,Q$2,FALSE())),"NOT PRESENT",VLOOKUP(DATA!$P264,M2!$A:$C,Q$2,FALSE())),VLOOKUP($P264,M1!$A:$C,Q$2,FALSE())),"SPECIFY METHOD")))</f>
        <v>Limacia cockerelli</v>
      </c>
      <c r="R264" s="55" t="str">
        <f aca="false">IF($N264=1,IF(ISERROR(VLOOKUP($P264,M1!$A:$C,R$2,FALSE())),"NOT PRESENT",VLOOKUP($P264,M1!$A:$C,R$2,FALSE())),IF($N264=2,IF(ISERROR(VLOOKUP(DATA!$P264,M2!$A:$C,R$2,FALSE())),"NOT PRESENT",VLOOKUP(DATA!$P264,M2!$A:$C,R$2,FALSE())),IF($N264=0,IF(ISERROR(VLOOKUP($P264,M1!$A:$C,R$2,FALSE())),IF(ISERROR(VLOOKUP(DATA!$P264,M2!$A:$C,R$2,FALSE())),"NOT PRESENT",VLOOKUP(DATA!$P264,M2!$A:$C,R$2,FALSE())),VLOOKUP($P264,M1!$A:$C,R$2,FALSE())),"SPECIFY METHOD")))</f>
        <v>Cockerell's dorid</v>
      </c>
      <c r="S264" s="60" t="n">
        <f aca="false">SUM(T264:AV264)</f>
        <v>1</v>
      </c>
      <c r="T264" s="56" t="n">
        <v>1</v>
      </c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</row>
    <row r="265" s="61" customFormat="true" ht="12.75" hidden="false" customHeight="true" outlineLevel="0" collapsed="false">
      <c r="A265" s="55" t="n">
        <f aca="false">MAX($A$1:$A264)+1</f>
        <v>263</v>
      </c>
      <c r="B265" s="56" t="str">
        <f aca="false">IF(ISERROR(B264),IF(ISERROR(B263),IF(ISERROR(B262),"BLANK",B262),B263),B264)</f>
        <v>Claire Attridge</v>
      </c>
      <c r="C265" s="56" t="str">
        <f aca="false">IF(ISERROR(C264),IF(ISERROR(C263),IF(ISERROR(C262),"BLANK",C262),C263),C264)</f>
        <v>Kieran Cox</v>
      </c>
      <c r="D265" s="56" t="str">
        <f aca="false">IF(ISERROR(D264),IF(ISERROR(D263),IF(ISERROR(D262),"BLANK",D262),D263),D264)</f>
        <v>KCCA6</v>
      </c>
      <c r="E265" s="55" t="str">
        <f aca="false">IF(ISERROR(VLOOKUP($D265,SITES!$A:$E,2,FALSE())),"",VLOOKUP($D265,SITES!$A:$E,2,FALSE()))</f>
        <v>Less Dangerous Bay</v>
      </c>
      <c r="F265" s="57" t="n">
        <f aca="false">IF(ISERROR(VLOOKUP($D265,SITES!$A:$E,3,FALSE())),"",VLOOKUP($D265,SITES!$A:$E,3,FALSE()))</f>
        <v>48.87535</v>
      </c>
      <c r="G265" s="58" t="n">
        <f aca="false">IF(ISERROR(VLOOKUP($D265,SITES!$A:$E,4,FALSE())),"",VLOOKUP($D265,SITES!$A:$E,4,FALSE()))</f>
        <v>-125.0915</v>
      </c>
      <c r="H265" s="62" t="str">
        <f aca="false">IF(ISERROR(H264),IF(ISERROR(H263),IF(ISERROR(H262),"BLANK",H262),H263),H264)</f>
        <v>13/06/2023</v>
      </c>
      <c r="I265" s="56" t="n">
        <v>3</v>
      </c>
      <c r="J265" s="56" t="n">
        <f aca="false">IF(ISERROR(J264),IF(ISERROR(J263),IF(ISERROR(J262),"BLANK",J262),J263),J264)</f>
        <v>40</v>
      </c>
      <c r="K265" s="59" t="n">
        <f aca="false">IF(ISERROR(K264),IF(ISERROR(K263),IF(ISERROR(K262),"BLANK",K262),K263),K264)</f>
        <v>0.372222222222222</v>
      </c>
      <c r="L265" s="56" t="str">
        <f aca="false">IF(ISERROR(L264),IF(ISERROR(L263),IF(ISERROR(L262),"BLANK",L262),L263),L264)</f>
        <v>KDC</v>
      </c>
      <c r="M265" s="56" t="n">
        <v>3.2</v>
      </c>
      <c r="N265" s="56" t="n">
        <f aca="false">IF(ISERROR(N264),IF(ISERROR(N263),IF(ISERROR(N262),"BLANK",N262),N263),N264)</f>
        <v>2</v>
      </c>
      <c r="O265" s="56" t="n">
        <f aca="false">IF(ISERROR(O264),IF(ISERROR(O263),IF(ISERROR(O262),"BLANK",O262),O263),O264)</f>
        <v>1</v>
      </c>
      <c r="P265" s="56" t="s">
        <v>197</v>
      </c>
      <c r="Q265" s="55" t="str">
        <f aca="false">IF($N265=1,IF(ISERROR(VLOOKUP($P265,M1!$A:$C,Q$2,FALSE())),"NOT PRESENT",VLOOKUP($P265,M1!$A:$C,Q$2,FALSE())),IF($N265=2,IF(ISERROR(VLOOKUP(DATA!$P265,M2!$A:$C,Q$2,FALSE())),"NOT PRESENT",VLOOKUP(DATA!$P265,M2!$A:$C,Q$2,FALSE())),IF($N265=0,IF(ISERROR(VLOOKUP($P265,M1!$A:$C,Q$2,FALSE())),IF(ISERROR(VLOOKUP(DATA!$P265,M2!$A:$C,Q$2,FALSE())),"NOT PRESENT",VLOOKUP(DATA!$P265,M2!$A:$C,Q$2,FALSE())),VLOOKUP($P265,M1!$A:$C,Q$2,FALSE())),"SPECIFY METHOD")))</f>
        <v>Pholis laeta</v>
      </c>
      <c r="R265" s="55" t="str">
        <f aca="false">IF($N265=1,IF(ISERROR(VLOOKUP($P265,M1!$A:$C,R$2,FALSE())),"NOT PRESENT",VLOOKUP($P265,M1!$A:$C,R$2,FALSE())),IF($N265=2,IF(ISERROR(VLOOKUP(DATA!$P265,M2!$A:$C,R$2,FALSE())),"NOT PRESENT",VLOOKUP(DATA!$P265,M2!$A:$C,R$2,FALSE())),IF($N265=0,IF(ISERROR(VLOOKUP($P265,M1!$A:$C,R$2,FALSE())),IF(ISERROR(VLOOKUP(DATA!$P265,M2!$A:$C,R$2,FALSE())),"NOT PRESENT",VLOOKUP(DATA!$P265,M2!$A:$C,R$2,FALSE())),VLOOKUP($P265,M1!$A:$C,R$2,FALSE())),"SPECIFY METHOD")))</f>
        <v>Crescent gunnel</v>
      </c>
      <c r="S265" s="60" t="n">
        <f aca="false">SUM(T265:AV265)</f>
        <v>1</v>
      </c>
      <c r="T265" s="56" t="n">
        <v>0</v>
      </c>
      <c r="U265" s="56"/>
      <c r="V265" s="56"/>
      <c r="W265" s="56"/>
      <c r="X265" s="56" t="n">
        <v>1</v>
      </c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</row>
    <row r="266" s="61" customFormat="true" ht="12.75" hidden="false" customHeight="true" outlineLevel="0" collapsed="false">
      <c r="A266" s="55" t="n">
        <f aca="false">MAX($A$1:$A265)+1</f>
        <v>264</v>
      </c>
      <c r="B266" s="56" t="str">
        <f aca="false">IF(ISERROR(B265),IF(ISERROR(B264),IF(ISERROR(B263),"BLANK",B263),B264),B265)</f>
        <v>Claire Attridge</v>
      </c>
      <c r="C266" s="56" t="str">
        <f aca="false">IF(ISERROR(C265),IF(ISERROR(C264),IF(ISERROR(C263),"BLANK",C263),C264),C265)</f>
        <v>Kieran Cox</v>
      </c>
      <c r="D266" s="56" t="str">
        <f aca="false">IF(ISERROR(D265),IF(ISERROR(D264),IF(ISERROR(D263),"BLANK",D263),D264),D265)</f>
        <v>KCCA6</v>
      </c>
      <c r="E266" s="55" t="str">
        <f aca="false">IF(ISERROR(VLOOKUP($D266,SITES!$A:$E,2,FALSE())),"",VLOOKUP($D266,SITES!$A:$E,2,FALSE()))</f>
        <v>Less Dangerous Bay</v>
      </c>
      <c r="F266" s="57" t="n">
        <f aca="false">IF(ISERROR(VLOOKUP($D266,SITES!$A:$E,3,FALSE())),"",VLOOKUP($D266,SITES!$A:$E,3,FALSE()))</f>
        <v>48.87535</v>
      </c>
      <c r="G266" s="58" t="n">
        <f aca="false">IF(ISERROR(VLOOKUP($D266,SITES!$A:$E,4,FALSE())),"",VLOOKUP($D266,SITES!$A:$E,4,FALSE()))</f>
        <v>-125.0915</v>
      </c>
      <c r="H266" s="62" t="str">
        <f aca="false">IF(ISERROR(H265),IF(ISERROR(H264),IF(ISERROR(H263),"BLANK",H263),H264),H265)</f>
        <v>13/06/2023</v>
      </c>
      <c r="I266" s="56" t="n">
        <v>3</v>
      </c>
      <c r="J266" s="56" t="n">
        <f aca="false">IF(ISERROR(J265),IF(ISERROR(J264),IF(ISERROR(J263),"BLANK",J263),J264),J265)</f>
        <v>40</v>
      </c>
      <c r="K266" s="59" t="n">
        <f aca="false">IF(ISERROR(K265),IF(ISERROR(K264),IF(ISERROR(K263),"BLANK",K263),K264),K265)</f>
        <v>0.372222222222222</v>
      </c>
      <c r="L266" s="56" t="str">
        <f aca="false">IF(ISERROR(L265),IF(ISERROR(L264),IF(ISERROR(L263),"BLANK",L263),L264),L265)</f>
        <v>KDC</v>
      </c>
      <c r="M266" s="56" t="n">
        <v>3.2</v>
      </c>
      <c r="N266" s="56" t="n">
        <f aca="false">IF(ISERROR(N265),IF(ISERROR(N264),IF(ISERROR(N263),"BLANK",N263),N264),N265)</f>
        <v>2</v>
      </c>
      <c r="O266" s="56" t="n">
        <f aca="false">IF(ISERROR(O265),IF(ISERROR(O264),IF(ISERROR(O263),"BLANK",O263),O264),O265)</f>
        <v>1</v>
      </c>
      <c r="P266" s="56" t="s">
        <v>177</v>
      </c>
      <c r="Q266" s="55" t="str">
        <f aca="false">IF($N266=1,IF(ISERROR(VLOOKUP($P266,M1!$A:$C,Q$2,FALSE())),"NOT PRESENT",VLOOKUP($P266,M1!$A:$C,Q$2,FALSE())),IF($N266=2,IF(ISERROR(VLOOKUP(DATA!$P266,M2!$A:$C,Q$2,FALSE())),"NOT PRESENT",VLOOKUP(DATA!$P266,M2!$A:$C,Q$2,FALSE())),IF($N266=0,IF(ISERROR(VLOOKUP($P266,M1!$A:$C,Q$2,FALSE())),IF(ISERROR(VLOOKUP(DATA!$P266,M2!$A:$C,Q$2,FALSE())),"NOT PRESENT",VLOOKUP(DATA!$P266,M2!$A:$C,Q$2,FALSE())),VLOOKUP($P266,M1!$A:$C,Q$2,FALSE())),"SPECIFY METHOD")))</f>
        <v>Jordania zonope</v>
      </c>
      <c r="R266" s="55" t="str">
        <f aca="false">IF($N266=1,IF(ISERROR(VLOOKUP($P266,M1!$A:$C,R$2,FALSE())),"NOT PRESENT",VLOOKUP($P266,M1!$A:$C,R$2,FALSE())),IF($N266=2,IF(ISERROR(VLOOKUP(DATA!$P266,M2!$A:$C,R$2,FALSE())),"NOT PRESENT",VLOOKUP(DATA!$P266,M2!$A:$C,R$2,FALSE())),IF($N266=0,IF(ISERROR(VLOOKUP($P266,M1!$A:$C,R$2,FALSE())),IF(ISERROR(VLOOKUP(DATA!$P266,M2!$A:$C,R$2,FALSE())),"NOT PRESENT",VLOOKUP(DATA!$P266,M2!$A:$C,R$2,FALSE())),VLOOKUP($P266,M1!$A:$C,R$2,FALSE())),"SPECIFY METHOD")))</f>
        <v>Longfin sculpin</v>
      </c>
      <c r="S266" s="60" t="n">
        <f aca="false">SUM(T266:AV266)</f>
        <v>1</v>
      </c>
      <c r="T266" s="56" t="n">
        <v>0</v>
      </c>
      <c r="U266" s="56"/>
      <c r="V266" s="56"/>
      <c r="W266" s="56"/>
      <c r="X266" s="56" t="n">
        <v>1</v>
      </c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</row>
    <row r="267" s="61" customFormat="true" ht="12.75" hidden="false" customHeight="true" outlineLevel="0" collapsed="false">
      <c r="A267" s="55" t="n">
        <f aca="false">MAX($A$1:$A266)+1</f>
        <v>265</v>
      </c>
      <c r="B267" s="56" t="str">
        <f aca="false">IF(ISERROR(B266),IF(ISERROR(B265),IF(ISERROR(B264),"BLANK",B264),B265),B266)</f>
        <v>Claire Attridge</v>
      </c>
      <c r="C267" s="56" t="str">
        <f aca="false">IF(ISERROR(C266),IF(ISERROR(C265),IF(ISERROR(C264),"BLANK",C264),C265),C266)</f>
        <v>Kieran Cox</v>
      </c>
      <c r="D267" s="56" t="str">
        <f aca="false">IF(ISERROR(D266),IF(ISERROR(D265),IF(ISERROR(D264),"BLANK",D264),D265),D266)</f>
        <v>KCCA6</v>
      </c>
      <c r="E267" s="55" t="str">
        <f aca="false">IF(ISERROR(VLOOKUP($D267,SITES!$A:$E,2,FALSE())),"",VLOOKUP($D267,SITES!$A:$E,2,FALSE()))</f>
        <v>Less Dangerous Bay</v>
      </c>
      <c r="F267" s="57" t="n">
        <f aca="false">IF(ISERROR(VLOOKUP($D267,SITES!$A:$E,3,FALSE())),"",VLOOKUP($D267,SITES!$A:$E,3,FALSE()))</f>
        <v>48.87535</v>
      </c>
      <c r="G267" s="58" t="n">
        <f aca="false">IF(ISERROR(VLOOKUP($D267,SITES!$A:$E,4,FALSE())),"",VLOOKUP($D267,SITES!$A:$E,4,FALSE()))</f>
        <v>-125.0915</v>
      </c>
      <c r="H267" s="62" t="str">
        <f aca="false">IF(ISERROR(H266),IF(ISERROR(H265),IF(ISERROR(H264),"BLANK",H264),H265),H266)</f>
        <v>13/06/2023</v>
      </c>
      <c r="I267" s="56" t="n">
        <v>3</v>
      </c>
      <c r="J267" s="56" t="n">
        <f aca="false">IF(ISERROR(J266),IF(ISERROR(J265),IF(ISERROR(J264),"BLANK",J264),J265),J266)</f>
        <v>40</v>
      </c>
      <c r="K267" s="59" t="n">
        <f aca="false">IF(ISERROR(K266),IF(ISERROR(K265),IF(ISERROR(K264),"BLANK",K264),K265),K266)</f>
        <v>0.372222222222222</v>
      </c>
      <c r="L267" s="56" t="str">
        <f aca="false">IF(ISERROR(L266),IF(ISERROR(L265),IF(ISERROR(L264),"BLANK",L264),L265),L266)</f>
        <v>KDC</v>
      </c>
      <c r="M267" s="56" t="n">
        <v>3.2</v>
      </c>
      <c r="N267" s="56" t="n">
        <v>0</v>
      </c>
      <c r="O267" s="56" t="n">
        <v>1</v>
      </c>
      <c r="P267" s="56" t="s">
        <v>168</v>
      </c>
      <c r="Q267" s="55" t="str">
        <f aca="false">IF($N267=1,IF(ISERROR(VLOOKUP($P267,M1!$A:$C,Q$2,FALSE())),"NOT PRESENT",VLOOKUP($P267,M1!$A:$C,Q$2,FALSE())),IF($N267=2,IF(ISERROR(VLOOKUP(DATA!$P267,M2!$A:$C,Q$2,FALSE())),"NOT PRESENT",VLOOKUP(DATA!$P267,M2!$A:$C,Q$2,FALSE())),IF($N267=0,IF(ISERROR(VLOOKUP($P267,M1!$A:$C,Q$2,FALSE())),IF(ISERROR(VLOOKUP(DATA!$P267,M2!$A:$C,Q$2,FALSE())),"NOT PRESENT",VLOOKUP(DATA!$P267,M2!$A:$C,Q$2,FALSE())),VLOOKUP($P267,M1!$A:$C,Q$2,FALSE())),"SPECIFY METHOD")))</f>
        <v>Debris - Zero</v>
      </c>
      <c r="R267" s="55" t="str">
        <f aca="false">IF($N267=1,IF(ISERROR(VLOOKUP($P267,M1!$A:$C,R$2,FALSE())),"NOT PRESENT",VLOOKUP($P267,M1!$A:$C,R$2,FALSE())),IF($N267=2,IF(ISERROR(VLOOKUP(DATA!$P267,M2!$A:$C,R$2,FALSE())),"NOT PRESENT",VLOOKUP(DATA!$P267,M2!$A:$C,R$2,FALSE())),IF($N267=0,IF(ISERROR(VLOOKUP($P267,M1!$A:$C,R$2,FALSE())),IF(ISERROR(VLOOKUP(DATA!$P267,M2!$A:$C,R$2,FALSE())),"NOT PRESENT",VLOOKUP(DATA!$P267,M2!$A:$C,R$2,FALSE())),VLOOKUP($P267,M1!$A:$C,R$2,FALSE())),"SPECIFY METHOD")))</f>
        <v>No Debris found</v>
      </c>
      <c r="S267" s="60" t="n">
        <f aca="false">SUM(T267:AV267)</f>
        <v>0</v>
      </c>
      <c r="T267" s="56" t="n">
        <v>0</v>
      </c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</row>
    <row r="268" s="61" customFormat="true" ht="12.75" hidden="false" customHeight="true" outlineLevel="0" collapsed="false">
      <c r="A268" s="55" t="n">
        <f aca="false">MAX($A$1:$A267)+1</f>
        <v>266</v>
      </c>
      <c r="B268" s="56" t="str">
        <f aca="false">IF(ISERROR(B266),IF(ISERROR(B265),IF(ISERROR(B264),"BLANK",B264),B265),B266)</f>
        <v>Claire Attridge</v>
      </c>
      <c r="C268" s="56" t="str">
        <f aca="false">IF(ISERROR(C266),IF(ISERROR(C265),IF(ISERROR(C264),"BLANK",C264),C265),C266)</f>
        <v>Kieran Cox</v>
      </c>
      <c r="D268" s="56" t="s">
        <v>24</v>
      </c>
      <c r="E268" s="55" t="str">
        <f aca="false">IF(ISERROR(VLOOKUP($D268,SITES!$A:$E,2,FALSE())),"",VLOOKUP($D268,SITES!$A:$E,2,FALSE()))</f>
        <v>Ross Islet Slug Island</v>
      </c>
      <c r="F268" s="57" t="n">
        <f aca="false">IF(ISERROR(VLOOKUP($D268,SITES!$A:$E,3,FALSE())),"",VLOOKUP($D268,SITES!$A:$E,3,FALSE()))</f>
        <v>48.87039</v>
      </c>
      <c r="G268" s="58" t="n">
        <f aca="false">IF(ISERROR(VLOOKUP($D268,SITES!$A:$E,4,FALSE())),"",VLOOKUP($D268,SITES!$A:$E,4,FALSE()))</f>
        <v>-125.1599</v>
      </c>
      <c r="H268" s="56" t="s">
        <v>11</v>
      </c>
      <c r="I268" s="56" t="n">
        <v>3.5</v>
      </c>
      <c r="J268" s="56" t="n">
        <v>90</v>
      </c>
      <c r="K268" s="59" t="n">
        <v>0.426388888888889</v>
      </c>
      <c r="L268" s="56" t="s">
        <v>170</v>
      </c>
      <c r="M268" s="56" t="n">
        <v>2.7</v>
      </c>
      <c r="N268" s="56" t="n">
        <v>1</v>
      </c>
      <c r="O268" s="56" t="n">
        <v>2</v>
      </c>
      <c r="P268" s="56" t="s">
        <v>157</v>
      </c>
      <c r="Q268" s="55" t="str">
        <f aca="false">IF($N268=1,IF(ISERROR(VLOOKUP($P268,M1!$A:$C,Q$2,FALSE())),"NOT PRESENT",VLOOKUP($P268,M1!$A:$C,Q$2,FALSE())),IF($N268=2,IF(ISERROR(VLOOKUP(DATA!$P268,M2!$A:$C,Q$2,FALSE())),"NOT PRESENT",VLOOKUP(DATA!$P268,M2!$A:$C,Q$2,FALSE())),IF($N268=0,IF(ISERROR(VLOOKUP($P268,M1!$A:$C,Q$2,FALSE())),IF(ISERROR(VLOOKUP(DATA!$P268,M2!$A:$C,Q$2,FALSE())),"NOT PRESENT",VLOOKUP(DATA!$P268,M2!$A:$C,Q$2,FALSE())),VLOOKUP($P268,M1!$A:$C,Q$2,FALSE())),"SPECIFY METHOD")))</f>
        <v>Sebastes melanops</v>
      </c>
      <c r="R268" s="55" t="str">
        <f aca="false">IF($N268=1,IF(ISERROR(VLOOKUP($P268,M1!$A:$C,R$2,FALSE())),"NOT PRESENT",VLOOKUP($P268,M1!$A:$C,R$2,FALSE())),IF($N268=2,IF(ISERROR(VLOOKUP(DATA!$P268,M2!$A:$C,R$2,FALSE())),"NOT PRESENT",VLOOKUP(DATA!$P268,M2!$A:$C,R$2,FALSE())),IF($N268=0,IF(ISERROR(VLOOKUP($P268,M1!$A:$C,R$2,FALSE())),IF(ISERROR(VLOOKUP(DATA!$P268,M2!$A:$C,R$2,FALSE())),"NOT PRESENT",VLOOKUP(DATA!$P268,M2!$A:$C,R$2,FALSE())),VLOOKUP($P268,M1!$A:$C,R$2,FALSE())),"SPECIFY METHOD")))</f>
        <v>Black rockfish</v>
      </c>
      <c r="S268" s="60" t="n">
        <f aca="false">SUM(T268:AV268)</f>
        <v>2</v>
      </c>
      <c r="T268" s="56" t="n">
        <v>0</v>
      </c>
      <c r="U268" s="56"/>
      <c r="V268" s="56"/>
      <c r="W268" s="56"/>
      <c r="X268" s="56"/>
      <c r="Y268" s="56"/>
      <c r="Z268" s="56" t="n">
        <v>1</v>
      </c>
      <c r="AA268" s="56" t="n">
        <v>1</v>
      </c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</row>
    <row r="269" s="61" customFormat="true" ht="12.75" hidden="false" customHeight="true" outlineLevel="0" collapsed="false">
      <c r="A269" s="55" t="n">
        <f aca="false">MAX($A$1:$A268)+1</f>
        <v>267</v>
      </c>
      <c r="B269" s="56" t="str">
        <f aca="false">IF(ISERROR(B268),IF(ISERROR(B266),IF(ISERROR(B265),"BLANK",B265),B266),B268)</f>
        <v>Claire Attridge</v>
      </c>
      <c r="C269" s="56" t="str">
        <f aca="false">IF(ISERROR(C268),IF(ISERROR(C266),IF(ISERROR(C265),"BLANK",C265),C266),C268)</f>
        <v>Kieran Cox</v>
      </c>
      <c r="D269" s="56" t="str">
        <f aca="false">IF(ISERROR(D268),IF(ISERROR(D266),IF(ISERROR(D265),"BLANK",D265),D266),D268)</f>
        <v>KCCA1</v>
      </c>
      <c r="E269" s="55" t="str">
        <f aca="false">IF(ISERROR(VLOOKUP($D269,SITES!$A:$E,2,FALSE())),"",VLOOKUP($D269,SITES!$A:$E,2,FALSE()))</f>
        <v>Ross Islet Slug Island</v>
      </c>
      <c r="F269" s="57" t="n">
        <f aca="false">IF(ISERROR(VLOOKUP($D269,SITES!$A:$E,3,FALSE())),"",VLOOKUP($D269,SITES!$A:$E,3,FALSE()))</f>
        <v>48.87039</v>
      </c>
      <c r="G269" s="58" t="n">
        <f aca="false">IF(ISERROR(VLOOKUP($D269,SITES!$A:$E,4,FALSE())),"",VLOOKUP($D269,SITES!$A:$E,4,FALSE()))</f>
        <v>-125.1599</v>
      </c>
      <c r="H269" s="62" t="str">
        <f aca="false">IF(ISERROR(H268),IF(ISERROR(H266),IF(ISERROR(H265),"BLANK",H265),H266),H268)</f>
        <v>14/06/2023</v>
      </c>
      <c r="I269" s="56" t="n">
        <f aca="false">IF(ISERROR(I268),IF(ISERROR(I266),IF(ISERROR(I265),"BLANK",I265),I266),I268)</f>
        <v>3.5</v>
      </c>
      <c r="J269" s="56" t="n">
        <f aca="false">IF(ISERROR(J268),IF(ISERROR(J266),IF(ISERROR(J265),"BLANK",J265),J266),J268)</f>
        <v>90</v>
      </c>
      <c r="K269" s="59" t="n">
        <f aca="false">IF(ISERROR(K268),IF(ISERROR(K266),IF(ISERROR(K265),"BLANK",K265),K266),K268)</f>
        <v>0.426388888888889</v>
      </c>
      <c r="L269" s="56" t="str">
        <f aca="false">IF(ISERROR(L268),IF(ISERROR(L266),IF(ISERROR(L265),"BLANK",L265),L266),L268)</f>
        <v>KDC</v>
      </c>
      <c r="M269" s="56" t="n">
        <f aca="false">IF(ISERROR(M268),IF(ISERROR(M266),IF(ISERROR(M265),"BLANK",M265),M266),M268)</f>
        <v>2.7</v>
      </c>
      <c r="N269" s="56" t="n">
        <f aca="false">IF(ISERROR(N268),IF(ISERROR(N266),IF(ISERROR(N265),"BLANK",N265),N266),N268)</f>
        <v>1</v>
      </c>
      <c r="O269" s="56" t="n">
        <f aca="false">IF(ISERROR(O268),IF(ISERROR(O266),IF(ISERROR(O265),"BLANK",O265),O266),O268)</f>
        <v>2</v>
      </c>
      <c r="P269" s="56" t="s">
        <v>140</v>
      </c>
      <c r="Q269" s="55" t="str">
        <f aca="false">IF($N269=1,IF(ISERROR(VLOOKUP($P269,M1!$A:$C,Q$2,FALSE())),"NOT PRESENT",VLOOKUP($P269,M1!$A:$C,Q$2,FALSE())),IF($N269=2,IF(ISERROR(VLOOKUP(DATA!$P269,M2!$A:$C,Q$2,FALSE())),"NOT PRESENT",VLOOKUP(DATA!$P269,M2!$A:$C,Q$2,FALSE())),IF($N269=0,IF(ISERROR(VLOOKUP($P269,M1!$A:$C,Q$2,FALSE())),IF(ISERROR(VLOOKUP(DATA!$P269,M2!$A:$C,Q$2,FALSE())),"NOT PRESENT",VLOOKUP(DATA!$P269,M2!$A:$C,Q$2,FALSE())),VLOOKUP($P269,M1!$A:$C,Q$2,FALSE())),"SPECIFY METHOD")))</f>
        <v>Sebastes caurinus</v>
      </c>
      <c r="R269" s="55" t="str">
        <f aca="false">IF($N269=1,IF(ISERROR(VLOOKUP($P269,M1!$A:$C,R$2,FALSE())),"NOT PRESENT",VLOOKUP($P269,M1!$A:$C,R$2,FALSE())),IF($N269=2,IF(ISERROR(VLOOKUP(DATA!$P269,M2!$A:$C,R$2,FALSE())),"NOT PRESENT",VLOOKUP(DATA!$P269,M2!$A:$C,R$2,FALSE())),IF($N269=0,IF(ISERROR(VLOOKUP($P269,M1!$A:$C,R$2,FALSE())),IF(ISERROR(VLOOKUP(DATA!$P269,M2!$A:$C,R$2,FALSE())),"NOT PRESENT",VLOOKUP(DATA!$P269,M2!$A:$C,R$2,FALSE())),VLOOKUP($P269,M1!$A:$C,R$2,FALSE())),"SPECIFY METHOD")))</f>
        <v>Copper rockfish</v>
      </c>
      <c r="S269" s="60" t="n">
        <f aca="false">SUM(T269:AV269)</f>
        <v>2</v>
      </c>
      <c r="T269" s="56" t="n">
        <v>0</v>
      </c>
      <c r="U269" s="56"/>
      <c r="V269" s="56"/>
      <c r="W269" s="56"/>
      <c r="X269" s="56"/>
      <c r="Y269" s="56"/>
      <c r="Z269" s="56" t="n">
        <v>2</v>
      </c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</row>
    <row r="270" s="61" customFormat="true" ht="12.75" hidden="false" customHeight="true" outlineLevel="0" collapsed="false">
      <c r="A270" s="55" t="n">
        <f aca="false">MAX($A$1:$A269)+1</f>
        <v>268</v>
      </c>
      <c r="B270" s="56" t="str">
        <f aca="false">IF(ISERROR(B269),IF(ISERROR(B268),IF(ISERROR(B266),"BLANK",B266),B268),B269)</f>
        <v>Claire Attridge</v>
      </c>
      <c r="C270" s="56" t="str">
        <f aca="false">IF(ISERROR(C269),IF(ISERROR(C268),IF(ISERROR(C266),"BLANK",C266),C268),C269)</f>
        <v>Kieran Cox</v>
      </c>
      <c r="D270" s="56" t="str">
        <f aca="false">IF(ISERROR(D269),IF(ISERROR(D268),IF(ISERROR(D266),"BLANK",D266),D268),D269)</f>
        <v>KCCA1</v>
      </c>
      <c r="E270" s="55" t="str">
        <f aca="false">IF(ISERROR(VLOOKUP($D270,SITES!$A:$E,2,FALSE())),"",VLOOKUP($D270,SITES!$A:$E,2,FALSE()))</f>
        <v>Ross Islet Slug Island</v>
      </c>
      <c r="F270" s="57" t="n">
        <f aca="false">IF(ISERROR(VLOOKUP($D270,SITES!$A:$E,3,FALSE())),"",VLOOKUP($D270,SITES!$A:$E,3,FALSE()))</f>
        <v>48.87039</v>
      </c>
      <c r="G270" s="58" t="n">
        <f aca="false">IF(ISERROR(VLOOKUP($D270,SITES!$A:$E,4,FALSE())),"",VLOOKUP($D270,SITES!$A:$E,4,FALSE()))</f>
        <v>-125.1599</v>
      </c>
      <c r="H270" s="62" t="str">
        <f aca="false">IF(ISERROR(H269),IF(ISERROR(H268),IF(ISERROR(H266),"BLANK",H266),H268),H269)</f>
        <v>14/06/2023</v>
      </c>
      <c r="I270" s="56" t="n">
        <f aca="false">IF(ISERROR(I269),IF(ISERROR(I268),IF(ISERROR(I266),"BLANK",I266),I268),I269)</f>
        <v>3.5</v>
      </c>
      <c r="J270" s="56" t="n">
        <f aca="false">IF(ISERROR(J269),IF(ISERROR(J268),IF(ISERROR(J266),"BLANK",J266),J268),J269)</f>
        <v>90</v>
      </c>
      <c r="K270" s="59" t="n">
        <f aca="false">IF(ISERROR(K269),IF(ISERROR(K268),IF(ISERROR(K266),"BLANK",K266),K268),K269)</f>
        <v>0.426388888888889</v>
      </c>
      <c r="L270" s="56" t="str">
        <f aca="false">IF(ISERROR(L269),IF(ISERROR(L268),IF(ISERROR(L266),"BLANK",L266),L268),L269)</f>
        <v>KDC</v>
      </c>
      <c r="M270" s="56" t="n">
        <f aca="false">IF(ISERROR(M269),IF(ISERROR(M268),IF(ISERROR(M266),"BLANK",M266),M268),M269)</f>
        <v>2.7</v>
      </c>
      <c r="N270" s="56" t="n">
        <f aca="false">IF(ISERROR(N269),IF(ISERROR(N268),IF(ISERROR(N266),"BLANK",N266),N268),N269)</f>
        <v>1</v>
      </c>
      <c r="O270" s="56" t="n">
        <f aca="false">IF(ISERROR(O269),IF(ISERROR(O268),IF(ISERROR(O266),"BLANK",O266),O268),O269)</f>
        <v>2</v>
      </c>
      <c r="P270" s="56" t="s">
        <v>164</v>
      </c>
      <c r="Q270" s="55" t="str">
        <f aca="false">IF($N270=1,IF(ISERROR(VLOOKUP($P270,M1!$A:$C,Q$2,FALSE())),"NOT PRESENT",VLOOKUP($P270,M1!$A:$C,Q$2,FALSE())),IF($N270=2,IF(ISERROR(VLOOKUP(DATA!$P270,M2!$A:$C,Q$2,FALSE())),"NOT PRESENT",VLOOKUP(DATA!$P270,M2!$A:$C,Q$2,FALSE())),IF($N270=0,IF(ISERROR(VLOOKUP($P270,M1!$A:$C,Q$2,FALSE())),IF(ISERROR(VLOOKUP(DATA!$P270,M2!$A:$C,Q$2,FALSE())),"NOT PRESENT",VLOOKUP(DATA!$P270,M2!$A:$C,Q$2,FALSE())),VLOOKUP($P270,M1!$A:$C,Q$2,FALSE())),"SPECIFY METHOD")))</f>
        <v>Brachyistius frenatus</v>
      </c>
      <c r="R270" s="55" t="str">
        <f aca="false">IF($N270=1,IF(ISERROR(VLOOKUP($P270,M1!$A:$C,R$2,FALSE())),"NOT PRESENT",VLOOKUP($P270,M1!$A:$C,R$2,FALSE())),IF($N270=2,IF(ISERROR(VLOOKUP(DATA!$P270,M2!$A:$C,R$2,FALSE())),"NOT PRESENT",VLOOKUP(DATA!$P270,M2!$A:$C,R$2,FALSE())),IF($N270=0,IF(ISERROR(VLOOKUP($P270,M1!$A:$C,R$2,FALSE())),IF(ISERROR(VLOOKUP(DATA!$P270,M2!$A:$C,R$2,FALSE())),"NOT PRESENT",VLOOKUP(DATA!$P270,M2!$A:$C,R$2,FALSE())),VLOOKUP($P270,M1!$A:$C,R$2,FALSE())),"SPECIFY METHOD")))</f>
        <v>Kelp perch</v>
      </c>
      <c r="S270" s="60" t="n">
        <f aca="false">SUM(T270:AV270)</f>
        <v>3</v>
      </c>
      <c r="T270" s="56" t="n">
        <v>0</v>
      </c>
      <c r="U270" s="56"/>
      <c r="V270" s="56"/>
      <c r="W270" s="56"/>
      <c r="X270" s="56" t="n">
        <v>2</v>
      </c>
      <c r="Y270" s="56" t="n">
        <v>1</v>
      </c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</row>
    <row r="271" s="61" customFormat="true" ht="12.75" hidden="false" customHeight="true" outlineLevel="0" collapsed="false">
      <c r="A271" s="55" t="n">
        <f aca="false">MAX($A$1:$A270)+1</f>
        <v>269</v>
      </c>
      <c r="B271" s="56" t="str">
        <f aca="false">IF(ISERROR(B270),IF(ISERROR(B269),IF(ISERROR(B268),"BLANK",B268),B269),B270)</f>
        <v>Claire Attridge</v>
      </c>
      <c r="C271" s="56" t="str">
        <f aca="false">IF(ISERROR(C270),IF(ISERROR(C269),IF(ISERROR(C268),"BLANK",C268),C269),C270)</f>
        <v>Kieran Cox</v>
      </c>
      <c r="D271" s="56" t="str">
        <f aca="false">IF(ISERROR(D270),IF(ISERROR(D269),IF(ISERROR(D268),"BLANK",D268),D269),D270)</f>
        <v>KCCA1</v>
      </c>
      <c r="E271" s="55" t="str">
        <f aca="false">IF(ISERROR(VLOOKUP($D271,SITES!$A:$E,2,FALSE())),"",VLOOKUP($D271,SITES!$A:$E,2,FALSE()))</f>
        <v>Ross Islet Slug Island</v>
      </c>
      <c r="F271" s="57" t="n">
        <f aca="false">IF(ISERROR(VLOOKUP($D271,SITES!$A:$E,3,FALSE())),"",VLOOKUP($D271,SITES!$A:$E,3,FALSE()))</f>
        <v>48.87039</v>
      </c>
      <c r="G271" s="58" t="n">
        <f aca="false">IF(ISERROR(VLOOKUP($D271,SITES!$A:$E,4,FALSE())),"",VLOOKUP($D271,SITES!$A:$E,4,FALSE()))</f>
        <v>-125.1599</v>
      </c>
      <c r="H271" s="62" t="str">
        <f aca="false">IF(ISERROR(H270),IF(ISERROR(H269),IF(ISERROR(H268),"BLANK",H268),H269),H270)</f>
        <v>14/06/2023</v>
      </c>
      <c r="I271" s="56" t="n">
        <f aca="false">IF(ISERROR(I270),IF(ISERROR(I269),IF(ISERROR(I268),"BLANK",I268),I269),I270)</f>
        <v>3.5</v>
      </c>
      <c r="J271" s="56" t="n">
        <f aca="false">IF(ISERROR(J270),IF(ISERROR(J269),IF(ISERROR(J268),"BLANK",J268),J269),J270)</f>
        <v>90</v>
      </c>
      <c r="K271" s="59" t="n">
        <f aca="false">IF(ISERROR(K270),IF(ISERROR(K269),IF(ISERROR(K268),"BLANK",K268),K269),K270)</f>
        <v>0.426388888888889</v>
      </c>
      <c r="L271" s="56" t="str">
        <f aca="false">IF(ISERROR(L270),IF(ISERROR(L269),IF(ISERROR(L268),"BLANK",L268),L269),L270)</f>
        <v>KDC</v>
      </c>
      <c r="M271" s="56" t="n">
        <f aca="false">IF(ISERROR(M270),IF(ISERROR(M269),IF(ISERROR(M268),"BLANK",M268),M269),M270)</f>
        <v>2.7</v>
      </c>
      <c r="N271" s="56" t="n">
        <f aca="false">IF(ISERROR(N270),IF(ISERROR(N269),IF(ISERROR(N268),"BLANK",N268),N269),N270)</f>
        <v>1</v>
      </c>
      <c r="O271" s="56" t="n">
        <f aca="false">IF(ISERROR(O270),IF(ISERROR(O269),IF(ISERROR(O268),"BLANK",O268),O269),O270)</f>
        <v>2</v>
      </c>
      <c r="P271" s="56" t="s">
        <v>155</v>
      </c>
      <c r="Q271" s="55" t="str">
        <f aca="false">IF($N271=1,IF(ISERROR(VLOOKUP($P271,M1!$A:$C,Q$2,FALSE())),"NOT PRESENT",VLOOKUP($P271,M1!$A:$C,Q$2,FALSE())),IF($N271=2,IF(ISERROR(VLOOKUP(DATA!$P271,M2!$A:$C,Q$2,FALSE())),"NOT PRESENT",VLOOKUP(DATA!$P271,M2!$A:$C,Q$2,FALSE())),IF($N271=0,IF(ISERROR(VLOOKUP($P271,M1!$A:$C,Q$2,FALSE())),IF(ISERROR(VLOOKUP(DATA!$P271,M2!$A:$C,Q$2,FALSE())),"NOT PRESENT",VLOOKUP(DATA!$P271,M2!$A:$C,Q$2,FALSE())),VLOOKUP($P271,M1!$A:$C,Q$2,FALSE())),"SPECIFY METHOD")))</f>
        <v>Hexagrammos decagrammus</v>
      </c>
      <c r="R271" s="55" t="str">
        <f aca="false">IF($N271=1,IF(ISERROR(VLOOKUP($P271,M1!$A:$C,R$2,FALSE())),"NOT PRESENT",VLOOKUP($P271,M1!$A:$C,R$2,FALSE())),IF($N271=2,IF(ISERROR(VLOOKUP(DATA!$P271,M2!$A:$C,R$2,FALSE())),"NOT PRESENT",VLOOKUP(DATA!$P271,M2!$A:$C,R$2,FALSE())),IF($N271=0,IF(ISERROR(VLOOKUP($P271,M1!$A:$C,R$2,FALSE())),IF(ISERROR(VLOOKUP(DATA!$P271,M2!$A:$C,R$2,FALSE())),"NOT PRESENT",VLOOKUP(DATA!$P271,M2!$A:$C,R$2,FALSE())),VLOOKUP($P271,M1!$A:$C,R$2,FALSE())),"SPECIFY METHOD")))</f>
        <v>Kelp greenling</v>
      </c>
      <c r="S271" s="60" t="n">
        <f aca="false">SUM(T271:AV271)</f>
        <v>4</v>
      </c>
      <c r="T271" s="56" t="n">
        <v>0</v>
      </c>
      <c r="U271" s="56"/>
      <c r="V271" s="56"/>
      <c r="W271" s="56"/>
      <c r="X271" s="56"/>
      <c r="Y271" s="56"/>
      <c r="Z271" s="56"/>
      <c r="AA271" s="56" t="n">
        <v>2</v>
      </c>
      <c r="AB271" s="56" t="n">
        <v>1</v>
      </c>
      <c r="AC271" s="56"/>
      <c r="AD271" s="56" t="n">
        <v>1</v>
      </c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</row>
    <row r="272" s="61" customFormat="true" ht="12.75" hidden="false" customHeight="true" outlineLevel="0" collapsed="false">
      <c r="A272" s="55" t="n">
        <f aca="false">MAX($A$1:$A271)+1</f>
        <v>270</v>
      </c>
      <c r="B272" s="56" t="str">
        <f aca="false">IF(ISERROR(B271),IF(ISERROR(B270),IF(ISERROR(B269),"BLANK",B269),B270),B271)</f>
        <v>Claire Attridge</v>
      </c>
      <c r="C272" s="56" t="str">
        <f aca="false">IF(ISERROR(C271),IF(ISERROR(C270),IF(ISERROR(C269),"BLANK",C269),C270),C271)</f>
        <v>Kieran Cox</v>
      </c>
      <c r="D272" s="56" t="str">
        <f aca="false">IF(ISERROR(D271),IF(ISERROR(D270),IF(ISERROR(D269),"BLANK",D269),D270),D271)</f>
        <v>KCCA1</v>
      </c>
      <c r="E272" s="55" t="str">
        <f aca="false">IF(ISERROR(VLOOKUP($D272,SITES!$A:$E,2,FALSE())),"",VLOOKUP($D272,SITES!$A:$E,2,FALSE()))</f>
        <v>Ross Islet Slug Island</v>
      </c>
      <c r="F272" s="57" t="n">
        <f aca="false">IF(ISERROR(VLOOKUP($D272,SITES!$A:$E,3,FALSE())),"",VLOOKUP($D272,SITES!$A:$E,3,FALSE()))</f>
        <v>48.87039</v>
      </c>
      <c r="G272" s="58" t="n">
        <f aca="false">IF(ISERROR(VLOOKUP($D272,SITES!$A:$E,4,FALSE())),"",VLOOKUP($D272,SITES!$A:$E,4,FALSE()))</f>
        <v>-125.1599</v>
      </c>
      <c r="H272" s="62" t="str">
        <f aca="false">IF(ISERROR(H271),IF(ISERROR(H270),IF(ISERROR(H269),"BLANK",H269),H270),H271)</f>
        <v>14/06/2023</v>
      </c>
      <c r="I272" s="56" t="n">
        <f aca="false">IF(ISERROR(I271),IF(ISERROR(I270),IF(ISERROR(I269),"BLANK",I269),I270),I271)</f>
        <v>3.5</v>
      </c>
      <c r="J272" s="56" t="n">
        <f aca="false">IF(ISERROR(J271),IF(ISERROR(J270),IF(ISERROR(J269),"BLANK",J269),J270),J271)</f>
        <v>90</v>
      </c>
      <c r="K272" s="59" t="n">
        <f aca="false">IF(ISERROR(K271),IF(ISERROR(K270),IF(ISERROR(K269),"BLANK",K269),K270),K271)</f>
        <v>0.426388888888889</v>
      </c>
      <c r="L272" s="56" t="str">
        <f aca="false">IF(ISERROR(L271),IF(ISERROR(L270),IF(ISERROR(L269),"BLANK",L269),L270),L271)</f>
        <v>KDC</v>
      </c>
      <c r="M272" s="56" t="n">
        <f aca="false">IF(ISERROR(M271),IF(ISERROR(M270),IF(ISERROR(M269),"BLANK",M269),M270),M271)</f>
        <v>2.7</v>
      </c>
      <c r="N272" s="56" t="n">
        <f aca="false">IF(ISERROR(N271),IF(ISERROR(N270),IF(ISERROR(N269),"BLANK",N269),N270),N271)</f>
        <v>1</v>
      </c>
      <c r="O272" s="56" t="n">
        <f aca="false">IF(ISERROR(O271),IF(ISERROR(O270),IF(ISERROR(O269),"BLANK",O269),O270),O271)</f>
        <v>2</v>
      </c>
      <c r="P272" s="56" t="s">
        <v>166</v>
      </c>
      <c r="Q272" s="55" t="str">
        <f aca="false">IF($N272=1,IF(ISERROR(VLOOKUP($P272,M1!$A:$C,Q$2,FALSE())),"NOT PRESENT",VLOOKUP($P272,M1!$A:$C,Q$2,FALSE())),IF($N272=2,IF(ISERROR(VLOOKUP(DATA!$P272,M2!$A:$C,Q$2,FALSE())),"NOT PRESENT",VLOOKUP(DATA!$P272,M2!$A:$C,Q$2,FALSE())),IF($N272=0,IF(ISERROR(VLOOKUP($P272,M1!$A:$C,Q$2,FALSE())),IF(ISERROR(VLOOKUP(DATA!$P272,M2!$A:$C,Q$2,FALSE())),"NOT PRESENT",VLOOKUP(DATA!$P272,M2!$A:$C,Q$2,FALSE())),VLOOKUP($P272,M1!$A:$C,Q$2,FALSE())),"SPECIFY METHOD")))</f>
        <v>Oxylebius pictus</v>
      </c>
      <c r="R272" s="55" t="str">
        <f aca="false">IF($N272=1,IF(ISERROR(VLOOKUP($P272,M1!$A:$C,R$2,FALSE())),"NOT PRESENT",VLOOKUP($P272,M1!$A:$C,R$2,FALSE())),IF($N272=2,IF(ISERROR(VLOOKUP(DATA!$P272,M2!$A:$C,R$2,FALSE())),"NOT PRESENT",VLOOKUP(DATA!$P272,M2!$A:$C,R$2,FALSE())),IF($N272=0,IF(ISERROR(VLOOKUP($P272,M1!$A:$C,R$2,FALSE())),IF(ISERROR(VLOOKUP(DATA!$P272,M2!$A:$C,R$2,FALSE())),"NOT PRESENT",VLOOKUP(DATA!$P272,M2!$A:$C,R$2,FALSE())),VLOOKUP($P272,M1!$A:$C,R$2,FALSE())),"SPECIFY METHOD")))</f>
        <v>Painted greenling</v>
      </c>
      <c r="S272" s="60" t="n">
        <f aca="false">SUM(T272:AV272)</f>
        <v>2</v>
      </c>
      <c r="T272" s="56" t="n">
        <v>0</v>
      </c>
      <c r="U272" s="56"/>
      <c r="V272" s="56"/>
      <c r="W272" s="56"/>
      <c r="X272" s="56"/>
      <c r="Y272" s="56" t="n">
        <v>1</v>
      </c>
      <c r="Z272" s="56" t="n">
        <v>1</v>
      </c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</row>
    <row r="273" s="61" customFormat="true" ht="12.75" hidden="false" customHeight="true" outlineLevel="0" collapsed="false">
      <c r="A273" s="55" t="n">
        <f aca="false">MAX($A$1:$A272)+1</f>
        <v>271</v>
      </c>
      <c r="B273" s="56" t="str">
        <f aca="false">IF(ISERROR(B272),IF(ISERROR(B271),IF(ISERROR(B270),"BLANK",B270),B271),B272)</f>
        <v>Claire Attridge</v>
      </c>
      <c r="C273" s="56" t="str">
        <f aca="false">IF(ISERROR(C272),IF(ISERROR(C271),IF(ISERROR(C270),"BLANK",C270),C271),C272)</f>
        <v>Kieran Cox</v>
      </c>
      <c r="D273" s="56" t="str">
        <f aca="false">IF(ISERROR(D272),IF(ISERROR(D271),IF(ISERROR(D270),"BLANK",D270),D271),D272)</f>
        <v>KCCA1</v>
      </c>
      <c r="E273" s="55" t="str">
        <f aca="false">IF(ISERROR(VLOOKUP($D273,SITES!$A:$E,2,FALSE())),"",VLOOKUP($D273,SITES!$A:$E,2,FALSE()))</f>
        <v>Ross Islet Slug Island</v>
      </c>
      <c r="F273" s="57" t="n">
        <f aca="false">IF(ISERROR(VLOOKUP($D273,SITES!$A:$E,3,FALSE())),"",VLOOKUP($D273,SITES!$A:$E,3,FALSE()))</f>
        <v>48.87039</v>
      </c>
      <c r="G273" s="58" t="n">
        <f aca="false">IF(ISERROR(VLOOKUP($D273,SITES!$A:$E,4,FALSE())),"",VLOOKUP($D273,SITES!$A:$E,4,FALSE()))</f>
        <v>-125.1599</v>
      </c>
      <c r="H273" s="62" t="str">
        <f aca="false">IF(ISERROR(H272),IF(ISERROR(H271),IF(ISERROR(H270),"BLANK",H270),H271),H272)</f>
        <v>14/06/2023</v>
      </c>
      <c r="I273" s="56" t="n">
        <f aca="false">IF(ISERROR(I272),IF(ISERROR(I271),IF(ISERROR(I270),"BLANK",I270),I271),I272)</f>
        <v>3.5</v>
      </c>
      <c r="J273" s="56" t="n">
        <f aca="false">IF(ISERROR(J272),IF(ISERROR(J271),IF(ISERROR(J270),"BLANK",J270),J271),J272)</f>
        <v>90</v>
      </c>
      <c r="K273" s="59" t="n">
        <f aca="false">IF(ISERROR(K272),IF(ISERROR(K271),IF(ISERROR(K270),"BLANK",K270),K271),K272)</f>
        <v>0.426388888888889</v>
      </c>
      <c r="L273" s="56" t="str">
        <f aca="false">IF(ISERROR(L272),IF(ISERROR(L271),IF(ISERROR(L270),"BLANK",L270),L271),L272)</f>
        <v>KDC</v>
      </c>
      <c r="M273" s="56" t="n">
        <f aca="false">IF(ISERROR(M272),IF(ISERROR(M271),IF(ISERROR(M270),"BLANK",M270),M271),M272)</f>
        <v>2.7</v>
      </c>
      <c r="N273" s="56" t="n">
        <f aca="false">IF(ISERROR(N272),IF(ISERROR(N271),IF(ISERROR(N270),"BLANK",N270),N271),N272)</f>
        <v>1</v>
      </c>
      <c r="O273" s="56" t="n">
        <f aca="false">IF(ISERROR(O272),IF(ISERROR(O271),IF(ISERROR(O270),"BLANK",O270),O271),O272)</f>
        <v>2</v>
      </c>
      <c r="P273" s="56" t="s">
        <v>165</v>
      </c>
      <c r="Q273" s="55" t="str">
        <f aca="false">IF($N273=1,IF(ISERROR(VLOOKUP($P273,M1!$A:$C,Q$2,FALSE())),"NOT PRESENT",VLOOKUP($P273,M1!$A:$C,Q$2,FALSE())),IF($N273=2,IF(ISERROR(VLOOKUP(DATA!$P273,M2!$A:$C,Q$2,FALSE())),"NOT PRESENT",VLOOKUP(DATA!$P273,M2!$A:$C,Q$2,FALSE())),IF($N273=0,IF(ISERROR(VLOOKUP($P273,M1!$A:$C,Q$2,FALSE())),IF(ISERROR(VLOOKUP(DATA!$P273,M2!$A:$C,Q$2,FALSE())),"NOT PRESENT",VLOOKUP(DATA!$P273,M2!$A:$C,Q$2,FALSE())),VLOOKUP($P273,M1!$A:$C,Q$2,FALSE())),"SPECIFY METHOD")))</f>
        <v>Cymatogaster aggregata</v>
      </c>
      <c r="R273" s="55" t="str">
        <f aca="false">IF($N273=1,IF(ISERROR(VLOOKUP($P273,M1!$A:$C,R$2,FALSE())),"NOT PRESENT",VLOOKUP($P273,M1!$A:$C,R$2,FALSE())),IF($N273=2,IF(ISERROR(VLOOKUP(DATA!$P273,M2!$A:$C,R$2,FALSE())),"NOT PRESENT",VLOOKUP(DATA!$P273,M2!$A:$C,R$2,FALSE())),IF($N273=0,IF(ISERROR(VLOOKUP($P273,M1!$A:$C,R$2,FALSE())),IF(ISERROR(VLOOKUP(DATA!$P273,M2!$A:$C,R$2,FALSE())),"NOT PRESENT",VLOOKUP(DATA!$P273,M2!$A:$C,R$2,FALSE())),VLOOKUP($P273,M1!$A:$C,R$2,FALSE())),"SPECIFY METHOD")))</f>
        <v>Shiner perch</v>
      </c>
      <c r="S273" s="60" t="n">
        <f aca="false">SUM(T273:AV273)</f>
        <v>4</v>
      </c>
      <c r="T273" s="56" t="n">
        <v>0</v>
      </c>
      <c r="U273" s="56"/>
      <c r="V273" s="56"/>
      <c r="W273" s="56" t="n">
        <v>2</v>
      </c>
      <c r="X273" s="56" t="n">
        <v>2</v>
      </c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</row>
    <row r="274" s="61" customFormat="true" ht="12.75" hidden="false" customHeight="true" outlineLevel="0" collapsed="false">
      <c r="A274" s="55" t="n">
        <f aca="false">MAX($A$1:$A273)+1</f>
        <v>272</v>
      </c>
      <c r="B274" s="56" t="str">
        <f aca="false">IF(ISERROR(B273),IF(ISERROR(B272),IF(ISERROR(B271),"BLANK",B271),B272),B273)</f>
        <v>Claire Attridge</v>
      </c>
      <c r="C274" s="56" t="str">
        <f aca="false">IF(ISERROR(C273),IF(ISERROR(C272),IF(ISERROR(C271),"BLANK",C271),C272),C273)</f>
        <v>Kieran Cox</v>
      </c>
      <c r="D274" s="56" t="str">
        <f aca="false">IF(ISERROR(D273),IF(ISERROR(D272),IF(ISERROR(D271),"BLANK",D271),D272),D273)</f>
        <v>KCCA1</v>
      </c>
      <c r="E274" s="55" t="str">
        <f aca="false">IF(ISERROR(VLOOKUP($D274,SITES!$A:$E,2,FALSE())),"",VLOOKUP($D274,SITES!$A:$E,2,FALSE()))</f>
        <v>Ross Islet Slug Island</v>
      </c>
      <c r="F274" s="57" t="n">
        <f aca="false">IF(ISERROR(VLOOKUP($D274,SITES!$A:$E,3,FALSE())),"",VLOOKUP($D274,SITES!$A:$E,3,FALSE()))</f>
        <v>48.87039</v>
      </c>
      <c r="G274" s="58" t="n">
        <f aca="false">IF(ISERROR(VLOOKUP($D274,SITES!$A:$E,4,FALSE())),"",VLOOKUP($D274,SITES!$A:$E,4,FALSE()))</f>
        <v>-125.1599</v>
      </c>
      <c r="H274" s="62" t="str">
        <f aca="false">IF(ISERROR(H273),IF(ISERROR(H272),IF(ISERROR(H271),"BLANK",H271),H272),H273)</f>
        <v>14/06/2023</v>
      </c>
      <c r="I274" s="56" t="n">
        <f aca="false">IF(ISERROR(I273),IF(ISERROR(I272),IF(ISERROR(I271),"BLANK",I271),I272),I273)</f>
        <v>3.5</v>
      </c>
      <c r="J274" s="56" t="n">
        <f aca="false">IF(ISERROR(J273),IF(ISERROR(J272),IF(ISERROR(J271),"BLANK",J271),J272),J273)</f>
        <v>90</v>
      </c>
      <c r="K274" s="59" t="n">
        <f aca="false">IF(ISERROR(K273),IF(ISERROR(K272),IF(ISERROR(K271),"BLANK",K271),K272),K273)</f>
        <v>0.426388888888889</v>
      </c>
      <c r="L274" s="56" t="str">
        <f aca="false">IF(ISERROR(L273),IF(ISERROR(L272),IF(ISERROR(L271),"BLANK",L271),L272),L273)</f>
        <v>KDC</v>
      </c>
      <c r="M274" s="56" t="n">
        <f aca="false">IF(ISERROR(M273),IF(ISERROR(M272),IF(ISERROR(M271),"BLANK",M271),M272),M273)</f>
        <v>2.7</v>
      </c>
      <c r="N274" s="56" t="n">
        <f aca="false">IF(ISERROR(N273),IF(ISERROR(N272),IF(ISERROR(N271),"BLANK",N271),N272),N273)</f>
        <v>1</v>
      </c>
      <c r="O274" s="56" t="n">
        <f aca="false">IF(ISERROR(O273),IF(ISERROR(O272),IF(ISERROR(O271),"BLANK",O271),O272),O273)</f>
        <v>2</v>
      </c>
      <c r="P274" s="56" t="s">
        <v>171</v>
      </c>
      <c r="Q274" s="55" t="str">
        <f aca="false">IF($N274=1,IF(ISERROR(VLOOKUP($P274,M1!$A:$C,Q$2,FALSE())),"NOT PRESENT",VLOOKUP($P274,M1!$A:$C,Q$2,FALSE())),IF($N274=2,IF(ISERROR(VLOOKUP(DATA!$P274,M2!$A:$C,Q$2,FALSE())),"NOT PRESENT",VLOOKUP(DATA!$P274,M2!$A:$C,Q$2,FALSE())),IF($N274=0,IF(ISERROR(VLOOKUP($P274,M1!$A:$C,Q$2,FALSE())),IF(ISERROR(VLOOKUP(DATA!$P274,M2!$A:$C,Q$2,FALSE())),"NOT PRESENT",VLOOKUP(DATA!$P274,M2!$A:$C,Q$2,FALSE())),VLOOKUP($P274,M1!$A:$C,Q$2,FALSE())),"SPECIFY METHOD")))</f>
        <v>Rhacochilus vacca</v>
      </c>
      <c r="R274" s="55" t="str">
        <f aca="false">IF($N274=1,IF(ISERROR(VLOOKUP($P274,M1!$A:$C,R$2,FALSE())),"NOT PRESENT",VLOOKUP($P274,M1!$A:$C,R$2,FALSE())),IF($N274=2,IF(ISERROR(VLOOKUP(DATA!$P274,M2!$A:$C,R$2,FALSE())),"NOT PRESENT",VLOOKUP(DATA!$P274,M2!$A:$C,R$2,FALSE())),IF($N274=0,IF(ISERROR(VLOOKUP($P274,M1!$A:$C,R$2,FALSE())),IF(ISERROR(VLOOKUP(DATA!$P274,M2!$A:$C,R$2,FALSE())),"NOT PRESENT",VLOOKUP(DATA!$P274,M2!$A:$C,R$2,FALSE())),VLOOKUP($P274,M1!$A:$C,R$2,FALSE())),"SPECIFY METHOD")))</f>
        <v>Pile perch</v>
      </c>
      <c r="S274" s="60" t="n">
        <f aca="false">SUM(T274:AV274)</f>
        <v>3</v>
      </c>
      <c r="T274" s="56" t="n">
        <v>0</v>
      </c>
      <c r="U274" s="56"/>
      <c r="V274" s="56"/>
      <c r="W274" s="56"/>
      <c r="X274" s="56" t="n">
        <v>2</v>
      </c>
      <c r="Y274" s="56" t="n">
        <v>1</v>
      </c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</row>
    <row r="275" s="61" customFormat="true" ht="12.75" hidden="false" customHeight="true" outlineLevel="0" collapsed="false">
      <c r="A275" s="55" t="n">
        <f aca="false">MAX($A$1:$A274)+1</f>
        <v>273</v>
      </c>
      <c r="B275" s="56" t="str">
        <f aca="false">IF(ISERROR(B274),IF(ISERROR(B273),IF(ISERROR(B272),"BLANK",B272),B273),B274)</f>
        <v>Claire Attridge</v>
      </c>
      <c r="C275" s="56" t="str">
        <f aca="false">IF(ISERROR(C274),IF(ISERROR(C273),IF(ISERROR(C272),"BLANK",C272),C273),C274)</f>
        <v>Kieran Cox</v>
      </c>
      <c r="D275" s="56" t="str">
        <f aca="false">IF(ISERROR(D274),IF(ISERROR(D273),IF(ISERROR(D272),"BLANK",D272),D273),D274)</f>
        <v>KCCA1</v>
      </c>
      <c r="E275" s="55" t="str">
        <f aca="false">IF(ISERROR(VLOOKUP($D275,SITES!$A:$E,2,FALSE())),"",VLOOKUP($D275,SITES!$A:$E,2,FALSE()))</f>
        <v>Ross Islet Slug Island</v>
      </c>
      <c r="F275" s="57" t="n">
        <f aca="false">IF(ISERROR(VLOOKUP($D275,SITES!$A:$E,3,FALSE())),"",VLOOKUP($D275,SITES!$A:$E,3,FALSE()))</f>
        <v>48.87039</v>
      </c>
      <c r="G275" s="58" t="n">
        <f aca="false">IF(ISERROR(VLOOKUP($D275,SITES!$A:$E,4,FALSE())),"",VLOOKUP($D275,SITES!$A:$E,4,FALSE()))</f>
        <v>-125.1599</v>
      </c>
      <c r="H275" s="62" t="str">
        <f aca="false">IF(ISERROR(H274),IF(ISERROR(H273),IF(ISERROR(H272),"BLANK",H272),H273),H274)</f>
        <v>14/06/2023</v>
      </c>
      <c r="I275" s="56" t="n">
        <f aca="false">IF(ISERROR(I274),IF(ISERROR(I273),IF(ISERROR(I272),"BLANK",I272),I273),I274)</f>
        <v>3.5</v>
      </c>
      <c r="J275" s="56" t="n">
        <f aca="false">IF(ISERROR(J274),IF(ISERROR(J273),IF(ISERROR(J272),"BLANK",J272),J273),J274)</f>
        <v>90</v>
      </c>
      <c r="K275" s="59" t="n">
        <f aca="false">IF(ISERROR(K274),IF(ISERROR(K273),IF(ISERROR(K272),"BLANK",K272),K273),K274)</f>
        <v>0.426388888888889</v>
      </c>
      <c r="L275" s="56" t="str">
        <f aca="false">IF(ISERROR(L274),IF(ISERROR(L273),IF(ISERROR(L272),"BLANK",L272),L273),L274)</f>
        <v>KDC</v>
      </c>
      <c r="M275" s="56" t="n">
        <f aca="false">IF(ISERROR(M274),IF(ISERROR(M273),IF(ISERROR(M272),"BLANK",M272),M273),M274)</f>
        <v>2.7</v>
      </c>
      <c r="N275" s="56" t="n">
        <f aca="false">IF(ISERROR(N274),IF(ISERROR(N273),IF(ISERROR(N272),"BLANK",N272),N273),N274)</f>
        <v>1</v>
      </c>
      <c r="O275" s="56" t="n">
        <f aca="false">IF(ISERROR(O274),IF(ISERROR(O273),IF(ISERROR(O272),"BLANK",O272),O273),O274)</f>
        <v>2</v>
      </c>
      <c r="P275" s="56" t="s">
        <v>141</v>
      </c>
      <c r="Q275" s="55" t="str">
        <f aca="false">IF($N275=1,IF(ISERROR(VLOOKUP($P275,M1!$A:$C,Q$2,FALSE())),"NOT PRESENT",VLOOKUP($P275,M1!$A:$C,Q$2,FALSE())),IF($N275=2,IF(ISERROR(VLOOKUP(DATA!$P275,M2!$A:$C,Q$2,FALSE())),"NOT PRESENT",VLOOKUP(DATA!$P275,M2!$A:$C,Q$2,FALSE())),IF($N275=0,IF(ISERROR(VLOOKUP($P275,M1!$A:$C,Q$2,FALSE())),IF(ISERROR(VLOOKUP(DATA!$P275,M2!$A:$C,Q$2,FALSE())),"NOT PRESENT",VLOOKUP(DATA!$P275,M2!$A:$C,Q$2,FALSE())),VLOOKUP($P275,M1!$A:$C,Q$2,FALSE())),"SPECIFY METHOD")))</f>
        <v>Rhinogobiops nicholsii</v>
      </c>
      <c r="R275" s="55" t="str">
        <f aca="false">IF($N275=1,IF(ISERROR(VLOOKUP($P275,M1!$A:$C,R$2,FALSE())),"NOT PRESENT",VLOOKUP($P275,M1!$A:$C,R$2,FALSE())),IF($N275=2,IF(ISERROR(VLOOKUP(DATA!$P275,M2!$A:$C,R$2,FALSE())),"NOT PRESENT",VLOOKUP(DATA!$P275,M2!$A:$C,R$2,FALSE())),IF($N275=0,IF(ISERROR(VLOOKUP($P275,M1!$A:$C,R$2,FALSE())),IF(ISERROR(VLOOKUP(DATA!$P275,M2!$A:$C,R$2,FALSE())),"NOT PRESENT",VLOOKUP(DATA!$P275,M2!$A:$C,R$2,FALSE())),VLOOKUP($P275,M1!$A:$C,R$2,FALSE())),"SPECIFY METHOD")))</f>
        <v>Blackeye goby</v>
      </c>
      <c r="S275" s="60" t="n">
        <f aca="false">SUM(T275:AV275)</f>
        <v>1</v>
      </c>
      <c r="T275" s="56" t="n">
        <v>0</v>
      </c>
      <c r="U275" s="56"/>
      <c r="V275" s="56"/>
      <c r="W275" s="56" t="n">
        <v>1</v>
      </c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</row>
    <row r="276" s="61" customFormat="true" ht="12.75" hidden="false" customHeight="true" outlineLevel="0" collapsed="false">
      <c r="A276" s="55" t="n">
        <f aca="false">MAX($A$1:$A275)+1</f>
        <v>274</v>
      </c>
      <c r="B276" s="56" t="str">
        <f aca="false">IF(ISERROR(B275),IF(ISERROR(B274),IF(ISERROR(B273),"BLANK",B273),B274),B275)</f>
        <v>Claire Attridge</v>
      </c>
      <c r="C276" s="56" t="str">
        <f aca="false">IF(ISERROR(C275),IF(ISERROR(C274),IF(ISERROR(C273),"BLANK",C273),C274),C275)</f>
        <v>Kieran Cox</v>
      </c>
      <c r="D276" s="56" t="str">
        <f aca="false">IF(ISERROR(D275),IF(ISERROR(D274),IF(ISERROR(D273),"BLANK",D273),D274),D275)</f>
        <v>KCCA1</v>
      </c>
      <c r="E276" s="55" t="str">
        <f aca="false">IF(ISERROR(VLOOKUP($D276,SITES!$A:$E,2,FALSE())),"",VLOOKUP($D276,SITES!$A:$E,2,FALSE()))</f>
        <v>Ross Islet Slug Island</v>
      </c>
      <c r="F276" s="57" t="n">
        <f aca="false">IF(ISERROR(VLOOKUP($D276,SITES!$A:$E,3,FALSE())),"",VLOOKUP($D276,SITES!$A:$E,3,FALSE()))</f>
        <v>48.87039</v>
      </c>
      <c r="G276" s="58" t="n">
        <f aca="false">IF(ISERROR(VLOOKUP($D276,SITES!$A:$E,4,FALSE())),"",VLOOKUP($D276,SITES!$A:$E,4,FALSE()))</f>
        <v>-125.1599</v>
      </c>
      <c r="H276" s="62" t="str">
        <f aca="false">IF(ISERROR(H275),IF(ISERROR(H274),IF(ISERROR(H273),"BLANK",H273),H274),H275)</f>
        <v>14/06/2023</v>
      </c>
      <c r="I276" s="56" t="n">
        <f aca="false">IF(ISERROR(I275),IF(ISERROR(I274),IF(ISERROR(I273),"BLANK",I273),I274),I275)</f>
        <v>3.5</v>
      </c>
      <c r="J276" s="56" t="n">
        <f aca="false">IF(ISERROR(J275),IF(ISERROR(J274),IF(ISERROR(J273),"BLANK",J273),J274),J275)</f>
        <v>90</v>
      </c>
      <c r="K276" s="59" t="n">
        <f aca="false">IF(ISERROR(K275),IF(ISERROR(K274),IF(ISERROR(K273),"BLANK",K273),K274),K275)</f>
        <v>0.426388888888889</v>
      </c>
      <c r="L276" s="56" t="str">
        <f aca="false">IF(ISERROR(L275),IF(ISERROR(L274),IF(ISERROR(L273),"BLANK",L273),L274),L275)</f>
        <v>KDC</v>
      </c>
      <c r="M276" s="56" t="n">
        <f aca="false">IF(ISERROR(M275),IF(ISERROR(M274),IF(ISERROR(M273),"BLANK",M273),M274),M275)</f>
        <v>2.7</v>
      </c>
      <c r="N276" s="56" t="n">
        <v>2</v>
      </c>
      <c r="O276" s="56" t="n">
        <f aca="false">IF(ISERROR(O275),IF(ISERROR(O274),IF(ISERROR(O273),"BLANK",O273),O274),O275)</f>
        <v>2</v>
      </c>
      <c r="P276" s="56" t="s">
        <v>146</v>
      </c>
      <c r="Q276" s="55" t="str">
        <f aca="false">IF($N276=1,IF(ISERROR(VLOOKUP($P276,M1!$A:$C,Q$2,FALSE())),"NOT PRESENT",VLOOKUP($P276,M1!$A:$C,Q$2,FALSE())),IF($N276=2,IF(ISERROR(VLOOKUP(DATA!$P276,M2!$A:$C,Q$2,FALSE())),"NOT PRESENT",VLOOKUP(DATA!$P276,M2!$A:$C,Q$2,FALSE())),IF($N276=0,IF(ISERROR(VLOOKUP($P276,M1!$A:$C,Q$2,FALSE())),IF(ISERROR(VLOOKUP(DATA!$P276,M2!$A:$C,Q$2,FALSE())),"NOT PRESENT",VLOOKUP(DATA!$P276,M2!$A:$C,Q$2,FALSE())),VLOOKUP($P276,M1!$A:$C,Q$2,FALSE())),"SPECIFY METHOD")))</f>
        <v>Mesocentrotus franciscanus</v>
      </c>
      <c r="R276" s="55" t="str">
        <f aca="false">IF($N276=1,IF(ISERROR(VLOOKUP($P276,M1!$A:$C,R$2,FALSE())),"NOT PRESENT",VLOOKUP($P276,M1!$A:$C,R$2,FALSE())),IF($N276=2,IF(ISERROR(VLOOKUP(DATA!$P276,M2!$A:$C,R$2,FALSE())),"NOT PRESENT",VLOOKUP(DATA!$P276,M2!$A:$C,R$2,FALSE())),IF($N276=0,IF(ISERROR(VLOOKUP($P276,M1!$A:$C,R$2,FALSE())),IF(ISERROR(VLOOKUP(DATA!$P276,M2!$A:$C,R$2,FALSE())),"NOT PRESENT",VLOOKUP(DATA!$P276,M2!$A:$C,R$2,FALSE())),VLOOKUP($P276,M1!$A:$C,R$2,FALSE())),"SPECIFY METHOD")))</f>
        <v>Red sea urchin</v>
      </c>
      <c r="S276" s="60" t="n">
        <f aca="false">SUM(T276:AV276)</f>
        <v>39</v>
      </c>
      <c r="T276" s="56" t="n">
        <v>39</v>
      </c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</row>
    <row r="277" s="61" customFormat="true" ht="12.75" hidden="false" customHeight="true" outlineLevel="0" collapsed="false">
      <c r="A277" s="55" t="n">
        <f aca="false">MAX($A$1:$A276)+1</f>
        <v>275</v>
      </c>
      <c r="B277" s="56" t="str">
        <f aca="false">IF(ISERROR(B276),IF(ISERROR(B275),IF(ISERROR(B274),"BLANK",B274),B275),B276)</f>
        <v>Claire Attridge</v>
      </c>
      <c r="C277" s="56" t="str">
        <f aca="false">IF(ISERROR(C276),IF(ISERROR(C275),IF(ISERROR(C274),"BLANK",C274),C275),C276)</f>
        <v>Kieran Cox</v>
      </c>
      <c r="D277" s="56" t="str">
        <f aca="false">IF(ISERROR(D276),IF(ISERROR(D275),IF(ISERROR(D274),"BLANK",D274),D275),D276)</f>
        <v>KCCA1</v>
      </c>
      <c r="E277" s="55" t="str">
        <f aca="false">IF(ISERROR(VLOOKUP($D277,SITES!$A:$E,2,FALSE())),"",VLOOKUP($D277,SITES!$A:$E,2,FALSE()))</f>
        <v>Ross Islet Slug Island</v>
      </c>
      <c r="F277" s="57" t="n">
        <f aca="false">IF(ISERROR(VLOOKUP($D277,SITES!$A:$E,3,FALSE())),"",VLOOKUP($D277,SITES!$A:$E,3,FALSE()))</f>
        <v>48.87039</v>
      </c>
      <c r="G277" s="58" t="n">
        <f aca="false">IF(ISERROR(VLOOKUP($D277,SITES!$A:$E,4,FALSE())),"",VLOOKUP($D277,SITES!$A:$E,4,FALSE()))</f>
        <v>-125.1599</v>
      </c>
      <c r="H277" s="62" t="str">
        <f aca="false">IF(ISERROR(H276),IF(ISERROR(H275),IF(ISERROR(H274),"BLANK",H274),H275),H276)</f>
        <v>14/06/2023</v>
      </c>
      <c r="I277" s="56" t="n">
        <f aca="false">IF(ISERROR(I276),IF(ISERROR(I275),IF(ISERROR(I274),"BLANK",I274),I275),I276)</f>
        <v>3.5</v>
      </c>
      <c r="J277" s="56" t="n">
        <f aca="false">IF(ISERROR(J276),IF(ISERROR(J275),IF(ISERROR(J274),"BLANK",J274),J275),J276)</f>
        <v>90</v>
      </c>
      <c r="K277" s="59" t="n">
        <f aca="false">IF(ISERROR(K276),IF(ISERROR(K275),IF(ISERROR(K274),"BLANK",K274),K275),K276)</f>
        <v>0.426388888888889</v>
      </c>
      <c r="L277" s="56" t="str">
        <f aca="false">IF(ISERROR(L276),IF(ISERROR(L275),IF(ISERROR(L274),"BLANK",L274),L275),L276)</f>
        <v>KDC</v>
      </c>
      <c r="M277" s="56" t="n">
        <f aca="false">IF(ISERROR(M276),IF(ISERROR(M275),IF(ISERROR(M274),"BLANK",M274),M275),M276)</f>
        <v>2.7</v>
      </c>
      <c r="N277" s="56" t="n">
        <f aca="false">IF(ISERROR(N276),IF(ISERROR(N275),IF(ISERROR(N274),"BLANK",N274),N275),N276)</f>
        <v>2</v>
      </c>
      <c r="O277" s="56" t="n">
        <f aca="false">IF(ISERROR(O276),IF(ISERROR(O275),IF(ISERROR(O274),"BLANK",O274),O275),O276)</f>
        <v>2</v>
      </c>
      <c r="P277" s="56" t="s">
        <v>173</v>
      </c>
      <c r="Q277" s="55" t="str">
        <f aca="false">IF($N277=1,IF(ISERROR(VLOOKUP($P277,M1!$A:$C,Q$2,FALSE())),"NOT PRESENT",VLOOKUP($P277,M1!$A:$C,Q$2,FALSE())),IF($N277=2,IF(ISERROR(VLOOKUP(DATA!$P277,M2!$A:$C,Q$2,FALSE())),"NOT PRESENT",VLOOKUP(DATA!$P277,M2!$A:$C,Q$2,FALSE())),IF($N277=0,IF(ISERROR(VLOOKUP($P277,M1!$A:$C,Q$2,FALSE())),IF(ISERROR(VLOOKUP(DATA!$P277,M2!$A:$C,Q$2,FALSE())),"NOT PRESENT",VLOOKUP(DATA!$P277,M2!$A:$C,Q$2,FALSE())),VLOOKUP($P277,M1!$A:$C,Q$2,FALSE())),"SPECIFY METHOD")))</f>
        <v>Haliotis kamtschatkana</v>
      </c>
      <c r="R277" s="55" t="str">
        <f aca="false">IF($N277=1,IF(ISERROR(VLOOKUP($P277,M1!$A:$C,R$2,FALSE())),"NOT PRESENT",VLOOKUP($P277,M1!$A:$C,R$2,FALSE())),IF($N277=2,IF(ISERROR(VLOOKUP(DATA!$P277,M2!$A:$C,R$2,FALSE())),"NOT PRESENT",VLOOKUP(DATA!$P277,M2!$A:$C,R$2,FALSE())),IF($N277=0,IF(ISERROR(VLOOKUP($P277,M1!$A:$C,R$2,FALSE())),IF(ISERROR(VLOOKUP(DATA!$P277,M2!$A:$C,R$2,FALSE())),"NOT PRESENT",VLOOKUP(DATA!$P277,M2!$A:$C,R$2,FALSE())),VLOOKUP($P277,M1!$A:$C,R$2,FALSE())),"SPECIFY METHOD")))</f>
        <v>Pinto abalone</v>
      </c>
      <c r="S277" s="60" t="n">
        <f aca="false">SUM(T277:AV277)</f>
        <v>24</v>
      </c>
      <c r="T277" s="56" t="n">
        <v>0</v>
      </c>
      <c r="U277" s="56"/>
      <c r="V277" s="56" t="n">
        <v>4</v>
      </c>
      <c r="W277" s="56" t="n">
        <v>7</v>
      </c>
      <c r="X277" s="56" t="n">
        <v>9</v>
      </c>
      <c r="Y277" s="56" t="n">
        <v>4</v>
      </c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</row>
    <row r="278" s="61" customFormat="true" ht="12.75" hidden="false" customHeight="true" outlineLevel="0" collapsed="false">
      <c r="A278" s="55" t="n">
        <f aca="false">MAX($A$1:$A277)+1</f>
        <v>276</v>
      </c>
      <c r="B278" s="56" t="str">
        <f aca="false">IF(ISERROR(B277),IF(ISERROR(B276),IF(ISERROR(B275),"BLANK",B275),B276),B277)</f>
        <v>Claire Attridge</v>
      </c>
      <c r="C278" s="56" t="str">
        <f aca="false">IF(ISERROR(C277),IF(ISERROR(C276),IF(ISERROR(C275),"BLANK",C275),C276),C277)</f>
        <v>Kieran Cox</v>
      </c>
      <c r="D278" s="56" t="str">
        <f aca="false">IF(ISERROR(D277),IF(ISERROR(D276),IF(ISERROR(D275),"BLANK",D275),D276),D277)</f>
        <v>KCCA1</v>
      </c>
      <c r="E278" s="55" t="str">
        <f aca="false">IF(ISERROR(VLOOKUP($D278,SITES!$A:$E,2,FALSE())),"",VLOOKUP($D278,SITES!$A:$E,2,FALSE()))</f>
        <v>Ross Islet Slug Island</v>
      </c>
      <c r="F278" s="57" t="n">
        <f aca="false">IF(ISERROR(VLOOKUP($D278,SITES!$A:$E,3,FALSE())),"",VLOOKUP($D278,SITES!$A:$E,3,FALSE()))</f>
        <v>48.87039</v>
      </c>
      <c r="G278" s="58" t="n">
        <f aca="false">IF(ISERROR(VLOOKUP($D278,SITES!$A:$E,4,FALSE())),"",VLOOKUP($D278,SITES!$A:$E,4,FALSE()))</f>
        <v>-125.1599</v>
      </c>
      <c r="H278" s="62" t="str">
        <f aca="false">IF(ISERROR(H277),IF(ISERROR(H276),IF(ISERROR(H275),"BLANK",H275),H276),H277)</f>
        <v>14/06/2023</v>
      </c>
      <c r="I278" s="56" t="n">
        <f aca="false">IF(ISERROR(I277),IF(ISERROR(I276),IF(ISERROR(I275),"BLANK",I275),I276),I277)</f>
        <v>3.5</v>
      </c>
      <c r="J278" s="56" t="n">
        <f aca="false">IF(ISERROR(J277),IF(ISERROR(J276),IF(ISERROR(J275),"BLANK",J275),J276),J277)</f>
        <v>90</v>
      </c>
      <c r="K278" s="59" t="n">
        <f aca="false">IF(ISERROR(K277),IF(ISERROR(K276),IF(ISERROR(K275),"BLANK",K275),K276),K277)</f>
        <v>0.426388888888889</v>
      </c>
      <c r="L278" s="56" t="str">
        <f aca="false">IF(ISERROR(L277),IF(ISERROR(L276),IF(ISERROR(L275),"BLANK",L275),L276),L277)</f>
        <v>KDC</v>
      </c>
      <c r="M278" s="56" t="n">
        <f aca="false">IF(ISERROR(M277),IF(ISERROR(M276),IF(ISERROR(M275),"BLANK",M275),M276),M277)</f>
        <v>2.7</v>
      </c>
      <c r="N278" s="56" t="n">
        <f aca="false">IF(ISERROR(N277),IF(ISERROR(N276),IF(ISERROR(N275),"BLANK",N275),N276),N277)</f>
        <v>2</v>
      </c>
      <c r="O278" s="56" t="n">
        <f aca="false">IF(ISERROR(O277),IF(ISERROR(O276),IF(ISERROR(O275),"BLANK",O275),O276),O277)</f>
        <v>2</v>
      </c>
      <c r="P278" s="56" t="s">
        <v>142</v>
      </c>
      <c r="Q278" s="55" t="str">
        <f aca="false">IF($N278=1,IF(ISERROR(VLOOKUP($P278,M1!$A:$C,Q$2,FALSE())),"NOT PRESENT",VLOOKUP($P278,M1!$A:$C,Q$2,FALSE())),IF($N278=2,IF(ISERROR(VLOOKUP(DATA!$P278,M2!$A:$C,Q$2,FALSE())),"NOT PRESENT",VLOOKUP(DATA!$P278,M2!$A:$C,Q$2,FALSE())),IF($N278=0,IF(ISERROR(VLOOKUP($P278,M1!$A:$C,Q$2,FALSE())),IF(ISERROR(VLOOKUP(DATA!$P278,M2!$A:$C,Q$2,FALSE())),"NOT PRESENT",VLOOKUP(DATA!$P278,M2!$A:$C,Q$2,FALSE())),VLOOKUP($P278,M1!$A:$C,Q$2,FALSE())),"SPECIFY METHOD")))</f>
        <v>Dermasterias imbricata</v>
      </c>
      <c r="R278" s="55" t="str">
        <f aca="false">IF($N278=1,IF(ISERROR(VLOOKUP($P278,M1!$A:$C,R$2,FALSE())),"NOT PRESENT",VLOOKUP($P278,M1!$A:$C,R$2,FALSE())),IF($N278=2,IF(ISERROR(VLOOKUP(DATA!$P278,M2!$A:$C,R$2,FALSE())),"NOT PRESENT",VLOOKUP(DATA!$P278,M2!$A:$C,R$2,FALSE())),IF($N278=0,IF(ISERROR(VLOOKUP($P278,M1!$A:$C,R$2,FALSE())),IF(ISERROR(VLOOKUP(DATA!$P278,M2!$A:$C,R$2,FALSE())),"NOT PRESENT",VLOOKUP(DATA!$P278,M2!$A:$C,R$2,FALSE())),VLOOKUP($P278,M1!$A:$C,R$2,FALSE())),"SPECIFY METHOD")))</f>
        <v>Leather star</v>
      </c>
      <c r="S278" s="60" t="n">
        <f aca="false">SUM(T278:AV278)</f>
        <v>8</v>
      </c>
      <c r="T278" s="56" t="n">
        <v>8</v>
      </c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</row>
    <row r="279" s="61" customFormat="true" ht="12.75" hidden="false" customHeight="true" outlineLevel="0" collapsed="false">
      <c r="A279" s="55" t="n">
        <f aca="false">MAX($A$1:$A278)+1</f>
        <v>277</v>
      </c>
      <c r="B279" s="56" t="str">
        <f aca="false">IF(ISERROR(B278),IF(ISERROR(B277),IF(ISERROR(B276),"BLANK",B276),B277),B278)</f>
        <v>Claire Attridge</v>
      </c>
      <c r="C279" s="56" t="str">
        <f aca="false">IF(ISERROR(C278),IF(ISERROR(C277),IF(ISERROR(C276),"BLANK",C276),C277),C278)</f>
        <v>Kieran Cox</v>
      </c>
      <c r="D279" s="56" t="str">
        <f aca="false">IF(ISERROR(D278),IF(ISERROR(D277),IF(ISERROR(D276),"BLANK",D276),D277),D278)</f>
        <v>KCCA1</v>
      </c>
      <c r="E279" s="55" t="str">
        <f aca="false">IF(ISERROR(VLOOKUP($D279,SITES!$A:$E,2,FALSE())),"",VLOOKUP($D279,SITES!$A:$E,2,FALSE()))</f>
        <v>Ross Islet Slug Island</v>
      </c>
      <c r="F279" s="57" t="n">
        <f aca="false">IF(ISERROR(VLOOKUP($D279,SITES!$A:$E,3,FALSE())),"",VLOOKUP($D279,SITES!$A:$E,3,FALSE()))</f>
        <v>48.87039</v>
      </c>
      <c r="G279" s="58" t="n">
        <f aca="false">IF(ISERROR(VLOOKUP($D279,SITES!$A:$E,4,FALSE())),"",VLOOKUP($D279,SITES!$A:$E,4,FALSE()))</f>
        <v>-125.1599</v>
      </c>
      <c r="H279" s="62" t="str">
        <f aca="false">IF(ISERROR(H278),IF(ISERROR(H277),IF(ISERROR(H276),"BLANK",H276),H277),H278)</f>
        <v>14/06/2023</v>
      </c>
      <c r="I279" s="56" t="n">
        <f aca="false">IF(ISERROR(I278),IF(ISERROR(I277),IF(ISERROR(I276),"BLANK",I276),I277),I278)</f>
        <v>3.5</v>
      </c>
      <c r="J279" s="56" t="n">
        <f aca="false">IF(ISERROR(J278),IF(ISERROR(J277),IF(ISERROR(J276),"BLANK",J276),J277),J278)</f>
        <v>90</v>
      </c>
      <c r="K279" s="59" t="n">
        <f aca="false">IF(ISERROR(K278),IF(ISERROR(K277),IF(ISERROR(K276),"BLANK",K276),K277),K278)</f>
        <v>0.426388888888889</v>
      </c>
      <c r="L279" s="56" t="str">
        <f aca="false">IF(ISERROR(L278),IF(ISERROR(L277),IF(ISERROR(L276),"BLANK",L276),L277),L278)</f>
        <v>KDC</v>
      </c>
      <c r="M279" s="56" t="n">
        <f aca="false">IF(ISERROR(M278),IF(ISERROR(M277),IF(ISERROR(M276),"BLANK",M276),M277),M278)</f>
        <v>2.7</v>
      </c>
      <c r="N279" s="56" t="n">
        <f aca="false">IF(ISERROR(N278),IF(ISERROR(N277),IF(ISERROR(N276),"BLANK",N276),N277),N278)</f>
        <v>2</v>
      </c>
      <c r="O279" s="56" t="n">
        <f aca="false">IF(ISERROR(O278),IF(ISERROR(O277),IF(ISERROR(O276),"BLANK",O276),O277),O278)</f>
        <v>2</v>
      </c>
      <c r="P279" s="56" t="s">
        <v>159</v>
      </c>
      <c r="Q279" s="55" t="str">
        <f aca="false">IF($N279=1,IF(ISERROR(VLOOKUP($P279,M1!$A:$C,Q$2,FALSE())),"NOT PRESENT",VLOOKUP($P279,M1!$A:$C,Q$2,FALSE())),IF($N279=2,IF(ISERROR(VLOOKUP(DATA!$P279,M2!$A:$C,Q$2,FALSE())),"NOT PRESENT",VLOOKUP(DATA!$P279,M2!$A:$C,Q$2,FALSE())),IF($N279=0,IF(ISERROR(VLOOKUP($P279,M1!$A:$C,Q$2,FALSE())),IF(ISERROR(VLOOKUP(DATA!$P279,M2!$A:$C,Q$2,FALSE())),"NOT PRESENT",VLOOKUP(DATA!$P279,M2!$A:$C,Q$2,FALSE())),VLOOKUP($P279,M1!$A:$C,Q$2,FALSE())),"SPECIFY METHOD")))</f>
        <v>Patiria miniata</v>
      </c>
      <c r="R279" s="55" t="str">
        <f aca="false">IF($N279=1,IF(ISERROR(VLOOKUP($P279,M1!$A:$C,R$2,FALSE())),"NOT PRESENT",VLOOKUP($P279,M1!$A:$C,R$2,FALSE())),IF($N279=2,IF(ISERROR(VLOOKUP(DATA!$P279,M2!$A:$C,R$2,FALSE())),"NOT PRESENT",VLOOKUP(DATA!$P279,M2!$A:$C,R$2,FALSE())),IF($N279=0,IF(ISERROR(VLOOKUP($P279,M1!$A:$C,R$2,FALSE())),IF(ISERROR(VLOOKUP(DATA!$P279,M2!$A:$C,R$2,FALSE())),"NOT PRESENT",VLOOKUP(DATA!$P279,M2!$A:$C,R$2,FALSE())),VLOOKUP($P279,M1!$A:$C,R$2,FALSE())),"SPECIFY METHOD")))</f>
        <v>Bat star</v>
      </c>
      <c r="S279" s="60" t="n">
        <f aca="false">SUM(T279:AV279)</f>
        <v>44</v>
      </c>
      <c r="T279" s="56" t="n">
        <v>44</v>
      </c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</row>
    <row r="280" s="61" customFormat="true" ht="12.75" hidden="false" customHeight="true" outlineLevel="0" collapsed="false">
      <c r="A280" s="55" t="n">
        <f aca="false">MAX($A$1:$A279)+1</f>
        <v>278</v>
      </c>
      <c r="B280" s="56" t="str">
        <f aca="false">IF(ISERROR(B279),IF(ISERROR(B278),IF(ISERROR(B277),"BLANK",B277),B278),B279)</f>
        <v>Claire Attridge</v>
      </c>
      <c r="C280" s="56" t="str">
        <f aca="false">IF(ISERROR(C279),IF(ISERROR(C278),IF(ISERROR(C277),"BLANK",C277),C278),C279)</f>
        <v>Kieran Cox</v>
      </c>
      <c r="D280" s="56" t="str">
        <f aca="false">IF(ISERROR(D279),IF(ISERROR(D278),IF(ISERROR(D277),"BLANK",D277),D278),D279)</f>
        <v>KCCA1</v>
      </c>
      <c r="E280" s="55" t="str">
        <f aca="false">IF(ISERROR(VLOOKUP($D280,SITES!$A:$E,2,FALSE())),"",VLOOKUP($D280,SITES!$A:$E,2,FALSE()))</f>
        <v>Ross Islet Slug Island</v>
      </c>
      <c r="F280" s="57" t="n">
        <f aca="false">IF(ISERROR(VLOOKUP($D280,SITES!$A:$E,3,FALSE())),"",VLOOKUP($D280,SITES!$A:$E,3,FALSE()))</f>
        <v>48.87039</v>
      </c>
      <c r="G280" s="58" t="n">
        <f aca="false">IF(ISERROR(VLOOKUP($D280,SITES!$A:$E,4,FALSE())),"",VLOOKUP($D280,SITES!$A:$E,4,FALSE()))</f>
        <v>-125.1599</v>
      </c>
      <c r="H280" s="62" t="str">
        <f aca="false">IF(ISERROR(H279),IF(ISERROR(H278),IF(ISERROR(H277),"BLANK",H277),H278),H279)</f>
        <v>14/06/2023</v>
      </c>
      <c r="I280" s="56" t="n">
        <f aca="false">IF(ISERROR(I279),IF(ISERROR(I278),IF(ISERROR(I277),"BLANK",I277),I278),I279)</f>
        <v>3.5</v>
      </c>
      <c r="J280" s="56" t="n">
        <f aca="false">IF(ISERROR(J279),IF(ISERROR(J278),IF(ISERROR(J277),"BLANK",J277),J278),J279)</f>
        <v>90</v>
      </c>
      <c r="K280" s="59" t="n">
        <f aca="false">IF(ISERROR(K279),IF(ISERROR(K278),IF(ISERROR(K277),"BLANK",K277),K278),K279)</f>
        <v>0.426388888888889</v>
      </c>
      <c r="L280" s="56" t="str">
        <f aca="false">IF(ISERROR(L279),IF(ISERROR(L278),IF(ISERROR(L277),"BLANK",L277),L278),L279)</f>
        <v>KDC</v>
      </c>
      <c r="M280" s="56" t="n">
        <f aca="false">IF(ISERROR(M279),IF(ISERROR(M278),IF(ISERROR(M277),"BLANK",M277),M278),M279)</f>
        <v>2.7</v>
      </c>
      <c r="N280" s="56" t="n">
        <f aca="false">IF(ISERROR(N279),IF(ISERROR(N278),IF(ISERROR(N277),"BLANK",N277),N278),N279)</f>
        <v>2</v>
      </c>
      <c r="O280" s="56" t="n">
        <f aca="false">IF(ISERROR(O279),IF(ISERROR(O278),IF(ISERROR(O277),"BLANK",O277),O278),O279)</f>
        <v>2</v>
      </c>
      <c r="P280" s="56" t="s">
        <v>141</v>
      </c>
      <c r="Q280" s="55" t="str">
        <f aca="false">IF($N280=1,IF(ISERROR(VLOOKUP($P280,M1!$A:$C,Q$2,FALSE())),"NOT PRESENT",VLOOKUP($P280,M1!$A:$C,Q$2,FALSE())),IF($N280=2,IF(ISERROR(VLOOKUP(DATA!$P280,M2!$A:$C,Q$2,FALSE())),"NOT PRESENT",VLOOKUP(DATA!$P280,M2!$A:$C,Q$2,FALSE())),IF($N280=0,IF(ISERROR(VLOOKUP($P280,M1!$A:$C,Q$2,FALSE())),IF(ISERROR(VLOOKUP(DATA!$P280,M2!$A:$C,Q$2,FALSE())),"NOT PRESENT",VLOOKUP(DATA!$P280,M2!$A:$C,Q$2,FALSE())),VLOOKUP($P280,M1!$A:$C,Q$2,FALSE())),"SPECIFY METHOD")))</f>
        <v>Rhinogobiops nicholsii</v>
      </c>
      <c r="R280" s="55" t="str">
        <f aca="false">IF($N280=1,IF(ISERROR(VLOOKUP($P280,M1!$A:$C,R$2,FALSE())),"NOT PRESENT",VLOOKUP($P280,M1!$A:$C,R$2,FALSE())),IF($N280=2,IF(ISERROR(VLOOKUP(DATA!$P280,M2!$A:$C,R$2,FALSE())),"NOT PRESENT",VLOOKUP(DATA!$P280,M2!$A:$C,R$2,FALSE())),IF($N280=0,IF(ISERROR(VLOOKUP($P280,M1!$A:$C,R$2,FALSE())),IF(ISERROR(VLOOKUP(DATA!$P280,M2!$A:$C,R$2,FALSE())),"NOT PRESENT",VLOOKUP(DATA!$P280,M2!$A:$C,R$2,FALSE())),VLOOKUP($P280,M1!$A:$C,R$2,FALSE())),"SPECIFY METHOD")))</f>
        <v>Blackeye goby</v>
      </c>
      <c r="S280" s="60" t="n">
        <f aca="false">SUM(T280:AV280)</f>
        <v>58</v>
      </c>
      <c r="T280" s="56" t="n">
        <v>0</v>
      </c>
      <c r="U280" s="56"/>
      <c r="V280" s="56" t="n">
        <v>9</v>
      </c>
      <c r="W280" s="56" t="n">
        <v>18</v>
      </c>
      <c r="X280" s="56" t="n">
        <v>19</v>
      </c>
      <c r="Y280" s="56" t="n">
        <v>12</v>
      </c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</row>
    <row r="281" s="61" customFormat="true" ht="12.75" hidden="false" customHeight="true" outlineLevel="0" collapsed="false">
      <c r="A281" s="55" t="n">
        <f aca="false">MAX($A$1:$A280)+1</f>
        <v>279</v>
      </c>
      <c r="B281" s="56" t="str">
        <f aca="false">IF(ISERROR(B280),IF(ISERROR(B279),IF(ISERROR(B278),"BLANK",B278),B279),B280)</f>
        <v>Claire Attridge</v>
      </c>
      <c r="C281" s="56" t="str">
        <f aca="false">IF(ISERROR(C280),IF(ISERROR(C279),IF(ISERROR(C278),"BLANK",C278),C279),C280)</f>
        <v>Kieran Cox</v>
      </c>
      <c r="D281" s="56" t="str">
        <f aca="false">IF(ISERROR(D280),IF(ISERROR(D279),IF(ISERROR(D278),"BLANK",D278),D279),D280)</f>
        <v>KCCA1</v>
      </c>
      <c r="E281" s="55" t="str">
        <f aca="false">IF(ISERROR(VLOOKUP($D281,SITES!$A:$E,2,FALSE())),"",VLOOKUP($D281,SITES!$A:$E,2,FALSE()))</f>
        <v>Ross Islet Slug Island</v>
      </c>
      <c r="F281" s="57" t="n">
        <f aca="false">IF(ISERROR(VLOOKUP($D281,SITES!$A:$E,3,FALSE())),"",VLOOKUP($D281,SITES!$A:$E,3,FALSE()))</f>
        <v>48.87039</v>
      </c>
      <c r="G281" s="58" t="n">
        <f aca="false">IF(ISERROR(VLOOKUP($D281,SITES!$A:$E,4,FALSE())),"",VLOOKUP($D281,SITES!$A:$E,4,FALSE()))</f>
        <v>-125.1599</v>
      </c>
      <c r="H281" s="62" t="str">
        <f aca="false">IF(ISERROR(H280),IF(ISERROR(H279),IF(ISERROR(H278),"BLANK",H278),H279),H280)</f>
        <v>14/06/2023</v>
      </c>
      <c r="I281" s="56" t="n">
        <f aca="false">IF(ISERROR(I280),IF(ISERROR(I279),IF(ISERROR(I278),"BLANK",I278),I279),I280)</f>
        <v>3.5</v>
      </c>
      <c r="J281" s="56" t="n">
        <f aca="false">IF(ISERROR(J280),IF(ISERROR(J279),IF(ISERROR(J278),"BLANK",J278),J279),J280)</f>
        <v>90</v>
      </c>
      <c r="K281" s="59" t="n">
        <f aca="false">IF(ISERROR(K280),IF(ISERROR(K279),IF(ISERROR(K278),"BLANK",K278),K279),K280)</f>
        <v>0.426388888888889</v>
      </c>
      <c r="L281" s="56" t="str">
        <f aca="false">IF(ISERROR(L280),IF(ISERROR(L279),IF(ISERROR(L278),"BLANK",L278),L279),L280)</f>
        <v>KDC</v>
      </c>
      <c r="M281" s="56" t="n">
        <f aca="false">IF(ISERROR(M280),IF(ISERROR(M279),IF(ISERROR(M278),"BLANK",M278),M279),M280)</f>
        <v>2.7</v>
      </c>
      <c r="N281" s="56" t="n">
        <f aca="false">IF(ISERROR(N280),IF(ISERROR(N279),IF(ISERROR(N278),"BLANK",N278),N279),N280)</f>
        <v>2</v>
      </c>
      <c r="O281" s="56" t="n">
        <f aca="false">IF(ISERROR(O280),IF(ISERROR(O279),IF(ISERROR(O278),"BLANK",O278),O279),O280)</f>
        <v>2</v>
      </c>
      <c r="P281" s="56" t="s">
        <v>151</v>
      </c>
      <c r="Q281" s="55" t="str">
        <f aca="false">IF($N281=1,IF(ISERROR(VLOOKUP($P281,M1!$A:$C,Q$2,FALSE())),"NOT PRESENT",VLOOKUP($P281,M1!$A:$C,Q$2,FALSE())),IF($N281=2,IF(ISERROR(VLOOKUP(DATA!$P281,M2!$A:$C,Q$2,FALSE())),"NOT PRESENT",VLOOKUP(DATA!$P281,M2!$A:$C,Q$2,FALSE())),IF($N281=0,IF(ISERROR(VLOOKUP($P281,M1!$A:$C,Q$2,FALSE())),IF(ISERROR(VLOOKUP(DATA!$P281,M2!$A:$C,Q$2,FALSE())),"NOT PRESENT",VLOOKUP(DATA!$P281,M2!$A:$C,Q$2,FALSE())),VLOOKUP($P281,M1!$A:$C,Q$2,FALSE())),"SPECIFY METHOD")))</f>
        <v>Evasterias troschelii</v>
      </c>
      <c r="R281" s="55" t="str">
        <f aca="false">IF($N281=1,IF(ISERROR(VLOOKUP($P281,M1!$A:$C,R$2,FALSE())),"NOT PRESENT",VLOOKUP($P281,M1!$A:$C,R$2,FALSE())),IF($N281=2,IF(ISERROR(VLOOKUP(DATA!$P281,M2!$A:$C,R$2,FALSE())),"NOT PRESENT",VLOOKUP(DATA!$P281,M2!$A:$C,R$2,FALSE())),IF($N281=0,IF(ISERROR(VLOOKUP($P281,M1!$A:$C,R$2,FALSE())),IF(ISERROR(VLOOKUP(DATA!$P281,M2!$A:$C,R$2,FALSE())),"NOT PRESENT",VLOOKUP(DATA!$P281,M2!$A:$C,R$2,FALSE())),VLOOKUP($P281,M1!$A:$C,R$2,FALSE())),"SPECIFY METHOD")))</f>
        <v>Mottled starfish</v>
      </c>
      <c r="S281" s="60" t="n">
        <f aca="false">SUM(T281:AV281)</f>
        <v>3</v>
      </c>
      <c r="T281" s="56" t="n">
        <v>3</v>
      </c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</row>
    <row r="282" s="61" customFormat="true" ht="12.75" hidden="false" customHeight="true" outlineLevel="0" collapsed="false">
      <c r="A282" s="55" t="n">
        <f aca="false">MAX($A$1:$A281)+1</f>
        <v>280</v>
      </c>
      <c r="B282" s="56" t="str">
        <f aca="false">IF(ISERROR(B281),IF(ISERROR(B280),IF(ISERROR(B279),"BLANK",B279),B280),B281)</f>
        <v>Claire Attridge</v>
      </c>
      <c r="C282" s="56" t="str">
        <f aca="false">IF(ISERROR(C281),IF(ISERROR(C280),IF(ISERROR(C279),"BLANK",C279),C280),C281)</f>
        <v>Kieran Cox</v>
      </c>
      <c r="D282" s="56" t="str">
        <f aca="false">IF(ISERROR(D281),IF(ISERROR(D280),IF(ISERROR(D279),"BLANK",D279),D280),D281)</f>
        <v>KCCA1</v>
      </c>
      <c r="E282" s="55" t="str">
        <f aca="false">IF(ISERROR(VLOOKUP($D282,SITES!$A:$E,2,FALSE())),"",VLOOKUP($D282,SITES!$A:$E,2,FALSE()))</f>
        <v>Ross Islet Slug Island</v>
      </c>
      <c r="F282" s="57" t="n">
        <f aca="false">IF(ISERROR(VLOOKUP($D282,SITES!$A:$E,3,FALSE())),"",VLOOKUP($D282,SITES!$A:$E,3,FALSE()))</f>
        <v>48.87039</v>
      </c>
      <c r="G282" s="58" t="n">
        <f aca="false">IF(ISERROR(VLOOKUP($D282,SITES!$A:$E,4,FALSE())),"",VLOOKUP($D282,SITES!$A:$E,4,FALSE()))</f>
        <v>-125.1599</v>
      </c>
      <c r="H282" s="62" t="str">
        <f aca="false">IF(ISERROR(H281),IF(ISERROR(H280),IF(ISERROR(H279),"BLANK",H279),H280),H281)</f>
        <v>14/06/2023</v>
      </c>
      <c r="I282" s="56" t="n">
        <f aca="false">IF(ISERROR(I281),IF(ISERROR(I280),IF(ISERROR(I279),"BLANK",I279),I280),I281)</f>
        <v>3.5</v>
      </c>
      <c r="J282" s="56" t="n">
        <f aca="false">IF(ISERROR(J281),IF(ISERROR(J280),IF(ISERROR(J279),"BLANK",J279),J280),J281)</f>
        <v>90</v>
      </c>
      <c r="K282" s="59" t="n">
        <f aca="false">IF(ISERROR(K281),IF(ISERROR(K280),IF(ISERROR(K279),"BLANK",K279),K280),K281)</f>
        <v>0.426388888888889</v>
      </c>
      <c r="L282" s="56" t="str">
        <f aca="false">IF(ISERROR(L281),IF(ISERROR(L280),IF(ISERROR(L279),"BLANK",L279),L280),L281)</f>
        <v>KDC</v>
      </c>
      <c r="M282" s="56" t="n">
        <f aca="false">IF(ISERROR(M281),IF(ISERROR(M280),IF(ISERROR(M279),"BLANK",M279),M280),M281)</f>
        <v>2.7</v>
      </c>
      <c r="N282" s="56" t="n">
        <f aca="false">IF(ISERROR(N281),IF(ISERROR(N280),IF(ISERROR(N279),"BLANK",N279),N280),N281)</f>
        <v>2</v>
      </c>
      <c r="O282" s="56" t="n">
        <f aca="false">IF(ISERROR(O281),IF(ISERROR(O280),IF(ISERROR(O279),"BLANK",O279),O280),O281)</f>
        <v>2</v>
      </c>
      <c r="P282" s="56" t="s">
        <v>145</v>
      </c>
      <c r="Q282" s="55" t="str">
        <f aca="false">IF($N282=1,IF(ISERROR(VLOOKUP($P282,M1!$A:$C,Q$2,FALSE())),"NOT PRESENT",VLOOKUP($P282,M1!$A:$C,Q$2,FALSE())),IF($N282=2,IF(ISERROR(VLOOKUP(DATA!$P282,M2!$A:$C,Q$2,FALSE())),"NOT PRESENT",VLOOKUP(DATA!$P282,M2!$A:$C,Q$2,FALSE())),IF($N282=0,IF(ISERROR(VLOOKUP($P282,M1!$A:$C,Q$2,FALSE())),IF(ISERROR(VLOOKUP(DATA!$P282,M2!$A:$C,Q$2,FALSE())),"NOT PRESENT",VLOOKUP(DATA!$P282,M2!$A:$C,Q$2,FALSE())),VLOOKUP($P282,M1!$A:$C,Q$2,FALSE())),"SPECIFY METHOD")))</f>
        <v>Pycnopodia helianthoides</v>
      </c>
      <c r="R282" s="55" t="str">
        <f aca="false">IF($N282=1,IF(ISERROR(VLOOKUP($P282,M1!$A:$C,R$2,FALSE())),"NOT PRESENT",VLOOKUP($P282,M1!$A:$C,R$2,FALSE())),IF($N282=2,IF(ISERROR(VLOOKUP(DATA!$P282,M2!$A:$C,R$2,FALSE())),"NOT PRESENT",VLOOKUP(DATA!$P282,M2!$A:$C,R$2,FALSE())),IF($N282=0,IF(ISERROR(VLOOKUP($P282,M1!$A:$C,R$2,FALSE())),IF(ISERROR(VLOOKUP(DATA!$P282,M2!$A:$C,R$2,FALSE())),"NOT PRESENT",VLOOKUP(DATA!$P282,M2!$A:$C,R$2,FALSE())),VLOOKUP($P282,M1!$A:$C,R$2,FALSE())),"SPECIFY METHOD")))</f>
        <v>Sunflower star</v>
      </c>
      <c r="S282" s="60" t="n">
        <f aca="false">SUM(T282:AV282)</f>
        <v>3</v>
      </c>
      <c r="T282" s="56" t="n">
        <v>0</v>
      </c>
      <c r="U282" s="56" t="n">
        <v>3</v>
      </c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</row>
    <row r="283" s="61" customFormat="true" ht="12.75" hidden="false" customHeight="true" outlineLevel="0" collapsed="false">
      <c r="A283" s="55" t="n">
        <f aca="false">MAX($A$1:$A282)+1</f>
        <v>281</v>
      </c>
      <c r="B283" s="56" t="str">
        <f aca="false">IF(ISERROR(B282),IF(ISERROR(B281),IF(ISERROR(B280),"BLANK",B280),B281),B282)</f>
        <v>Claire Attridge</v>
      </c>
      <c r="C283" s="56" t="str">
        <f aca="false">IF(ISERROR(C282),IF(ISERROR(C281),IF(ISERROR(C280),"BLANK",C280),C281),C282)</f>
        <v>Kieran Cox</v>
      </c>
      <c r="D283" s="56" t="str">
        <f aca="false">IF(ISERROR(D282),IF(ISERROR(D281),IF(ISERROR(D280),"BLANK",D280),D281),D282)</f>
        <v>KCCA1</v>
      </c>
      <c r="E283" s="55" t="str">
        <f aca="false">IF(ISERROR(VLOOKUP($D283,SITES!$A:$E,2,FALSE())),"",VLOOKUP($D283,SITES!$A:$E,2,FALSE()))</f>
        <v>Ross Islet Slug Island</v>
      </c>
      <c r="F283" s="57" t="n">
        <f aca="false">IF(ISERROR(VLOOKUP($D283,SITES!$A:$E,3,FALSE())),"",VLOOKUP($D283,SITES!$A:$E,3,FALSE()))</f>
        <v>48.87039</v>
      </c>
      <c r="G283" s="58" t="n">
        <f aca="false">IF(ISERROR(VLOOKUP($D283,SITES!$A:$E,4,FALSE())),"",VLOOKUP($D283,SITES!$A:$E,4,FALSE()))</f>
        <v>-125.1599</v>
      </c>
      <c r="H283" s="62" t="str">
        <f aca="false">IF(ISERROR(H282),IF(ISERROR(H281),IF(ISERROR(H280),"BLANK",H280),H281),H282)</f>
        <v>14/06/2023</v>
      </c>
      <c r="I283" s="56" t="n">
        <f aca="false">IF(ISERROR(I282),IF(ISERROR(I281),IF(ISERROR(I280),"BLANK",I280),I281),I282)</f>
        <v>3.5</v>
      </c>
      <c r="J283" s="56" t="n">
        <f aca="false">IF(ISERROR(J282),IF(ISERROR(J281),IF(ISERROR(J280),"BLANK",J280),J281),J282)</f>
        <v>90</v>
      </c>
      <c r="K283" s="59" t="n">
        <f aca="false">IF(ISERROR(K282),IF(ISERROR(K281),IF(ISERROR(K280),"BLANK",K280),K281),K282)</f>
        <v>0.426388888888889</v>
      </c>
      <c r="L283" s="56" t="str">
        <f aca="false">IF(ISERROR(L282),IF(ISERROR(L281),IF(ISERROR(L280),"BLANK",L280),L281),L282)</f>
        <v>KDC</v>
      </c>
      <c r="M283" s="56" t="n">
        <f aca="false">IF(ISERROR(M282),IF(ISERROR(M281),IF(ISERROR(M280),"BLANK",M280),M281),M282)</f>
        <v>2.7</v>
      </c>
      <c r="N283" s="56" t="n">
        <f aca="false">IF(ISERROR(N282),IF(ISERROR(N281),IF(ISERROR(N280),"BLANK",N280),N281),N282)</f>
        <v>2</v>
      </c>
      <c r="O283" s="56" t="n">
        <f aca="false">IF(ISERROR(O282),IF(ISERROR(O281),IF(ISERROR(O280),"BLANK",O280),O281),O282)</f>
        <v>2</v>
      </c>
      <c r="P283" s="56" t="s">
        <v>193</v>
      </c>
      <c r="Q283" s="55" t="str">
        <f aca="false">IF($N283=1,IF(ISERROR(VLOOKUP($P283,M1!$A:$C,Q$2,FALSE())),"NOT PRESENT",VLOOKUP($P283,M1!$A:$C,Q$2,FALSE())),IF($N283=2,IF(ISERROR(VLOOKUP(DATA!$P283,M2!$A:$C,Q$2,FALSE())),"NOT PRESENT",VLOOKUP(DATA!$P283,M2!$A:$C,Q$2,FALSE())),IF($N283=0,IF(ISERROR(VLOOKUP($P283,M1!$A:$C,Q$2,FALSE())),IF(ISERROR(VLOOKUP(DATA!$P283,M2!$A:$C,Q$2,FALSE())),"NOT PRESENT",VLOOKUP(DATA!$P283,M2!$A:$C,Q$2,FALSE())),VLOOKUP($P283,M1!$A:$C,Q$2,FALSE())),"SPECIFY METHOD")))</f>
        <v>Diodora aspera</v>
      </c>
      <c r="R283" s="55" t="str">
        <f aca="false">IF($N283=1,IF(ISERROR(VLOOKUP($P283,M1!$A:$C,R$2,FALSE())),"NOT PRESENT",VLOOKUP($P283,M1!$A:$C,R$2,FALSE())),IF($N283=2,IF(ISERROR(VLOOKUP(DATA!$P283,M2!$A:$C,R$2,FALSE())),"NOT PRESENT",VLOOKUP(DATA!$P283,M2!$A:$C,R$2,FALSE())),IF($N283=0,IF(ISERROR(VLOOKUP($P283,M1!$A:$C,R$2,FALSE())),IF(ISERROR(VLOOKUP(DATA!$P283,M2!$A:$C,R$2,FALSE())),"NOT PRESENT",VLOOKUP(DATA!$P283,M2!$A:$C,R$2,FALSE())),VLOOKUP($P283,M1!$A:$C,R$2,FALSE())),"SPECIFY METHOD")))</f>
        <v>Rough Keyhold Limpet</v>
      </c>
      <c r="S283" s="60" t="n">
        <f aca="false">SUM(T283:AV283)</f>
        <v>7</v>
      </c>
      <c r="T283" s="56" t="n">
        <v>7</v>
      </c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</row>
    <row r="284" s="61" customFormat="true" ht="12.75" hidden="false" customHeight="true" outlineLevel="0" collapsed="false">
      <c r="A284" s="55" t="n">
        <f aca="false">MAX($A$1:$A283)+1</f>
        <v>282</v>
      </c>
      <c r="B284" s="56" t="str">
        <f aca="false">IF(ISERROR(B283),IF(ISERROR(B282),IF(ISERROR(B281),"BLANK",B281),B282),B283)</f>
        <v>Claire Attridge</v>
      </c>
      <c r="C284" s="56" t="str">
        <f aca="false">IF(ISERROR(C283),IF(ISERROR(C282),IF(ISERROR(C281),"BLANK",C281),C282),C283)</f>
        <v>Kieran Cox</v>
      </c>
      <c r="D284" s="56" t="str">
        <f aca="false">IF(ISERROR(D283),IF(ISERROR(D282),IF(ISERROR(D281),"BLANK",D281),D282),D283)</f>
        <v>KCCA1</v>
      </c>
      <c r="E284" s="55" t="str">
        <f aca="false">IF(ISERROR(VLOOKUP($D284,SITES!$A:$E,2,FALSE())),"",VLOOKUP($D284,SITES!$A:$E,2,FALSE()))</f>
        <v>Ross Islet Slug Island</v>
      </c>
      <c r="F284" s="57" t="n">
        <f aca="false">IF(ISERROR(VLOOKUP($D284,SITES!$A:$E,3,FALSE())),"",VLOOKUP($D284,SITES!$A:$E,3,FALSE()))</f>
        <v>48.87039</v>
      </c>
      <c r="G284" s="58" t="n">
        <f aca="false">IF(ISERROR(VLOOKUP($D284,SITES!$A:$E,4,FALSE())),"",VLOOKUP($D284,SITES!$A:$E,4,FALSE()))</f>
        <v>-125.1599</v>
      </c>
      <c r="H284" s="62" t="str">
        <f aca="false">IF(ISERROR(H283),IF(ISERROR(H282),IF(ISERROR(H281),"BLANK",H281),H282),H283)</f>
        <v>14/06/2023</v>
      </c>
      <c r="I284" s="56" t="n">
        <f aca="false">IF(ISERROR(I283),IF(ISERROR(I282),IF(ISERROR(I281),"BLANK",I281),I282),I283)</f>
        <v>3.5</v>
      </c>
      <c r="J284" s="56" t="n">
        <f aca="false">IF(ISERROR(J283),IF(ISERROR(J282),IF(ISERROR(J281),"BLANK",J281),J282),J283)</f>
        <v>90</v>
      </c>
      <c r="K284" s="59" t="n">
        <f aca="false">IF(ISERROR(K283),IF(ISERROR(K282),IF(ISERROR(K281),"BLANK",K281),K282),K283)</f>
        <v>0.426388888888889</v>
      </c>
      <c r="L284" s="56" t="str">
        <f aca="false">IF(ISERROR(L283),IF(ISERROR(L282),IF(ISERROR(L281),"BLANK",L281),L282),L283)</f>
        <v>KDC</v>
      </c>
      <c r="M284" s="56" t="n">
        <f aca="false">IF(ISERROR(M283),IF(ISERROR(M282),IF(ISERROR(M281),"BLANK",M281),M282),M283)</f>
        <v>2.7</v>
      </c>
      <c r="N284" s="56" t="n">
        <f aca="false">IF(ISERROR(N283),IF(ISERROR(N282),IF(ISERROR(N281),"BLANK",N281),N282),N283)</f>
        <v>2</v>
      </c>
      <c r="O284" s="56" t="n">
        <f aca="false">IF(ISERROR(O283),IF(ISERROR(O282),IF(ISERROR(O281),"BLANK",O281),O282),O283)</f>
        <v>2</v>
      </c>
      <c r="P284" s="56" t="s">
        <v>144</v>
      </c>
      <c r="Q284" s="55" t="str">
        <f aca="false">IF($N284=1,IF(ISERROR(VLOOKUP($P284,M1!$A:$C,Q$2,FALSE())),"NOT PRESENT",VLOOKUP($P284,M1!$A:$C,Q$2,FALSE())),IF($N284=2,IF(ISERROR(VLOOKUP(DATA!$P284,M2!$A:$C,Q$2,FALSE())),"NOT PRESENT",VLOOKUP(DATA!$P284,M2!$A:$C,Q$2,FALSE())),IF($N284=0,IF(ISERROR(VLOOKUP($P284,M1!$A:$C,Q$2,FALSE())),IF(ISERROR(VLOOKUP(DATA!$P284,M2!$A:$C,Q$2,FALSE())),"NOT PRESENT",VLOOKUP(DATA!$P284,M2!$A:$C,Q$2,FALSE())),VLOOKUP($P284,M1!$A:$C,Q$2,FALSE())),"SPECIFY METHOD")))</f>
        <v>Pomaulax gibberosus</v>
      </c>
      <c r="R284" s="55" t="str">
        <f aca="false">IF($N284=1,IF(ISERROR(VLOOKUP($P284,M1!$A:$C,R$2,FALSE())),"NOT PRESENT",VLOOKUP($P284,M1!$A:$C,R$2,FALSE())),IF($N284=2,IF(ISERROR(VLOOKUP(DATA!$P284,M2!$A:$C,R$2,FALSE())),"NOT PRESENT",VLOOKUP(DATA!$P284,M2!$A:$C,R$2,FALSE())),IF($N284=0,IF(ISERROR(VLOOKUP($P284,M1!$A:$C,R$2,FALSE())),IF(ISERROR(VLOOKUP(DATA!$P284,M2!$A:$C,R$2,FALSE())),"NOT PRESENT",VLOOKUP(DATA!$P284,M2!$A:$C,R$2,FALSE())),VLOOKUP($P284,M1!$A:$C,R$2,FALSE())),"SPECIFY METHOD")))</f>
        <v>Red turban shell</v>
      </c>
      <c r="S284" s="60" t="n">
        <f aca="false">SUM(T284:AV284)</f>
        <v>15</v>
      </c>
      <c r="T284" s="56" t="n">
        <v>15</v>
      </c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</row>
    <row r="285" s="61" customFormat="true" ht="12.75" hidden="false" customHeight="true" outlineLevel="0" collapsed="false">
      <c r="A285" s="55" t="n">
        <f aca="false">MAX($A$1:$A284)+1</f>
        <v>283</v>
      </c>
      <c r="B285" s="56" t="str">
        <f aca="false">IF(ISERROR(B284),IF(ISERROR(B283),IF(ISERROR(B282),"BLANK",B282),B283),B284)</f>
        <v>Claire Attridge</v>
      </c>
      <c r="C285" s="56" t="str">
        <f aca="false">IF(ISERROR(C284),IF(ISERROR(C283),IF(ISERROR(C282),"BLANK",C282),C283),C284)</f>
        <v>Kieran Cox</v>
      </c>
      <c r="D285" s="56" t="str">
        <f aca="false">IF(ISERROR(D284),IF(ISERROR(D283),IF(ISERROR(D282),"BLANK",D282),D283),D284)</f>
        <v>KCCA1</v>
      </c>
      <c r="E285" s="55" t="str">
        <f aca="false">IF(ISERROR(VLOOKUP($D285,SITES!$A:$E,2,FALSE())),"",VLOOKUP($D285,SITES!$A:$E,2,FALSE()))</f>
        <v>Ross Islet Slug Island</v>
      </c>
      <c r="F285" s="57" t="n">
        <f aca="false">IF(ISERROR(VLOOKUP($D285,SITES!$A:$E,3,FALSE())),"",VLOOKUP($D285,SITES!$A:$E,3,FALSE()))</f>
        <v>48.87039</v>
      </c>
      <c r="G285" s="58" t="n">
        <f aca="false">IF(ISERROR(VLOOKUP($D285,SITES!$A:$E,4,FALSE())),"",VLOOKUP($D285,SITES!$A:$E,4,FALSE()))</f>
        <v>-125.1599</v>
      </c>
      <c r="H285" s="62" t="str">
        <f aca="false">IF(ISERROR(H284),IF(ISERROR(H283),IF(ISERROR(H282),"BLANK",H282),H283),H284)</f>
        <v>14/06/2023</v>
      </c>
      <c r="I285" s="56" t="n">
        <f aca="false">IF(ISERROR(I284),IF(ISERROR(I283),IF(ISERROR(I282),"BLANK",I282),I283),I284)</f>
        <v>3.5</v>
      </c>
      <c r="J285" s="56" t="n">
        <f aca="false">IF(ISERROR(J284),IF(ISERROR(J283),IF(ISERROR(J282),"BLANK",J282),J283),J284)</f>
        <v>90</v>
      </c>
      <c r="K285" s="59" t="n">
        <f aca="false">IF(ISERROR(K284),IF(ISERROR(K283),IF(ISERROR(K282),"BLANK",K282),K283),K284)</f>
        <v>0.426388888888889</v>
      </c>
      <c r="L285" s="56" t="str">
        <f aca="false">IF(ISERROR(L284),IF(ISERROR(L283),IF(ISERROR(L282),"BLANK",L282),L283),L284)</f>
        <v>KDC</v>
      </c>
      <c r="M285" s="56" t="n">
        <f aca="false">IF(ISERROR(M284),IF(ISERROR(M283),IF(ISERROR(M282),"BLANK",M282),M283),M284)</f>
        <v>2.7</v>
      </c>
      <c r="N285" s="56" t="n">
        <f aca="false">IF(ISERROR(N284),IF(ISERROR(N283),IF(ISERROR(N282),"BLANK",N282),N283),N284)</f>
        <v>2</v>
      </c>
      <c r="O285" s="56" t="n">
        <f aca="false">IF(ISERROR(O284),IF(ISERROR(O283),IF(ISERROR(O282),"BLANK",O282),O283),O284)</f>
        <v>2</v>
      </c>
      <c r="P285" s="56" t="s">
        <v>140</v>
      </c>
      <c r="Q285" s="55" t="str">
        <f aca="false">IF($N285=1,IF(ISERROR(VLOOKUP($P285,M1!$A:$C,Q$2,FALSE())),"NOT PRESENT",VLOOKUP($P285,M1!$A:$C,Q$2,FALSE())),IF($N285=2,IF(ISERROR(VLOOKUP(DATA!$P285,M2!$A:$C,Q$2,FALSE())),"NOT PRESENT",VLOOKUP(DATA!$P285,M2!$A:$C,Q$2,FALSE())),IF($N285=0,IF(ISERROR(VLOOKUP($P285,M1!$A:$C,Q$2,FALSE())),IF(ISERROR(VLOOKUP(DATA!$P285,M2!$A:$C,Q$2,FALSE())),"NOT PRESENT",VLOOKUP(DATA!$P285,M2!$A:$C,Q$2,FALSE())),VLOOKUP($P285,M1!$A:$C,Q$2,FALSE())),"SPECIFY METHOD")))</f>
        <v>Sebastes caurinus</v>
      </c>
      <c r="R285" s="55" t="str">
        <f aca="false">IF($N285=1,IF(ISERROR(VLOOKUP($P285,M1!$A:$C,R$2,FALSE())),"NOT PRESENT",VLOOKUP($P285,M1!$A:$C,R$2,FALSE())),IF($N285=2,IF(ISERROR(VLOOKUP(DATA!$P285,M2!$A:$C,R$2,FALSE())),"NOT PRESENT",VLOOKUP(DATA!$P285,M2!$A:$C,R$2,FALSE())),IF($N285=0,IF(ISERROR(VLOOKUP($P285,M1!$A:$C,R$2,FALSE())),IF(ISERROR(VLOOKUP(DATA!$P285,M2!$A:$C,R$2,FALSE())),"NOT PRESENT",VLOOKUP(DATA!$P285,M2!$A:$C,R$2,FALSE())),VLOOKUP($P285,M1!$A:$C,R$2,FALSE())),"SPECIFY METHOD")))</f>
        <v>Copper rockfish</v>
      </c>
      <c r="S285" s="60" t="n">
        <f aca="false">SUM(T285:AV285)</f>
        <v>4</v>
      </c>
      <c r="T285" s="56" t="n">
        <v>0</v>
      </c>
      <c r="U285" s="56"/>
      <c r="V285" s="56"/>
      <c r="W285" s="56"/>
      <c r="X285" s="56" t="n">
        <v>1</v>
      </c>
      <c r="Y285" s="56" t="n">
        <v>3</v>
      </c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</row>
    <row r="286" s="61" customFormat="true" ht="12.75" hidden="false" customHeight="true" outlineLevel="0" collapsed="false">
      <c r="A286" s="55" t="n">
        <f aca="false">MAX($A$1:$A285)+1</f>
        <v>284</v>
      </c>
      <c r="B286" s="56" t="str">
        <f aca="false">IF(ISERROR(B285),IF(ISERROR(B284),IF(ISERROR(B283),"BLANK",B283),B284),B285)</f>
        <v>Claire Attridge</v>
      </c>
      <c r="C286" s="56" t="str">
        <f aca="false">IF(ISERROR(C285),IF(ISERROR(C284),IF(ISERROR(C283),"BLANK",C283),C284),C285)</f>
        <v>Kieran Cox</v>
      </c>
      <c r="D286" s="56" t="str">
        <f aca="false">IF(ISERROR(D285),IF(ISERROR(D284),IF(ISERROR(D283),"BLANK",D283),D284),D285)</f>
        <v>KCCA1</v>
      </c>
      <c r="E286" s="55" t="str">
        <f aca="false">IF(ISERROR(VLOOKUP($D286,SITES!$A:$E,2,FALSE())),"",VLOOKUP($D286,SITES!$A:$E,2,FALSE()))</f>
        <v>Ross Islet Slug Island</v>
      </c>
      <c r="F286" s="57" t="n">
        <f aca="false">IF(ISERROR(VLOOKUP($D286,SITES!$A:$E,3,FALSE())),"",VLOOKUP($D286,SITES!$A:$E,3,FALSE()))</f>
        <v>48.87039</v>
      </c>
      <c r="G286" s="58" t="n">
        <f aca="false">IF(ISERROR(VLOOKUP($D286,SITES!$A:$E,4,FALSE())),"",VLOOKUP($D286,SITES!$A:$E,4,FALSE()))</f>
        <v>-125.1599</v>
      </c>
      <c r="H286" s="62" t="str">
        <f aca="false">IF(ISERROR(H285),IF(ISERROR(H284),IF(ISERROR(H283),"BLANK",H283),H284),H285)</f>
        <v>14/06/2023</v>
      </c>
      <c r="I286" s="56" t="n">
        <f aca="false">IF(ISERROR(I285),IF(ISERROR(I284),IF(ISERROR(I283),"BLANK",I283),I284),I285)</f>
        <v>3.5</v>
      </c>
      <c r="J286" s="56" t="n">
        <f aca="false">IF(ISERROR(J285),IF(ISERROR(J284),IF(ISERROR(J283),"BLANK",J283),J284),J285)</f>
        <v>90</v>
      </c>
      <c r="K286" s="59" t="n">
        <f aca="false">IF(ISERROR(K285),IF(ISERROR(K284),IF(ISERROR(K283),"BLANK",K283),K284),K285)</f>
        <v>0.426388888888889</v>
      </c>
      <c r="L286" s="56" t="str">
        <f aca="false">IF(ISERROR(L285),IF(ISERROR(L284),IF(ISERROR(L283),"BLANK",L283),L284),L285)</f>
        <v>KDC</v>
      </c>
      <c r="M286" s="56" t="n">
        <f aca="false">IF(ISERROR(M285),IF(ISERROR(M284),IF(ISERROR(M283),"BLANK",M283),M284),M285)</f>
        <v>2.7</v>
      </c>
      <c r="N286" s="56" t="n">
        <f aca="false">IF(ISERROR(N285),IF(ISERROR(N284),IF(ISERROR(N283),"BLANK",N283),N284),N285)</f>
        <v>2</v>
      </c>
      <c r="O286" s="56" t="n">
        <f aca="false">IF(ISERROR(O285),IF(ISERROR(O284),IF(ISERROR(O283),"BLANK",O283),O284),O285)</f>
        <v>2</v>
      </c>
      <c r="P286" s="56" t="s">
        <v>176</v>
      </c>
      <c r="Q286" s="55" t="str">
        <f aca="false">IF($N286=1,IF(ISERROR(VLOOKUP($P286,M1!$A:$C,Q$2,FALSE())),"NOT PRESENT",VLOOKUP($P286,M1!$A:$C,Q$2,FALSE())),IF($N286=2,IF(ISERROR(VLOOKUP(DATA!$P286,M2!$A:$C,Q$2,FALSE())),"NOT PRESENT",VLOOKUP(DATA!$P286,M2!$A:$C,Q$2,FALSE())),IF($N286=0,IF(ISERROR(VLOOKUP($P286,M1!$A:$C,Q$2,FALSE())),IF(ISERROR(VLOOKUP(DATA!$P286,M2!$A:$C,Q$2,FALSE())),"NOT PRESENT",VLOOKUP(DATA!$P286,M2!$A:$C,Q$2,FALSE())),VLOOKUP($P286,M1!$A:$C,Q$2,FALSE())),"SPECIFY METHOD")))</f>
        <v>Pisaster ochraceus</v>
      </c>
      <c r="R286" s="55" t="str">
        <f aca="false">IF($N286=1,IF(ISERROR(VLOOKUP($P286,M1!$A:$C,R$2,FALSE())),"NOT PRESENT",VLOOKUP($P286,M1!$A:$C,R$2,FALSE())),IF($N286=2,IF(ISERROR(VLOOKUP(DATA!$P286,M2!$A:$C,R$2,FALSE())),"NOT PRESENT",VLOOKUP(DATA!$P286,M2!$A:$C,R$2,FALSE())),IF($N286=0,IF(ISERROR(VLOOKUP($P286,M1!$A:$C,R$2,FALSE())),IF(ISERROR(VLOOKUP(DATA!$P286,M2!$A:$C,R$2,FALSE())),"NOT PRESENT",VLOOKUP(DATA!$P286,M2!$A:$C,R$2,FALSE())),VLOOKUP($P286,M1!$A:$C,R$2,FALSE())),"SPECIFY METHOD")))</f>
        <v>Purple sea star</v>
      </c>
      <c r="S286" s="60" t="n">
        <f aca="false">SUM(T286:AV286)</f>
        <v>1</v>
      </c>
      <c r="T286" s="56" t="n">
        <v>1</v>
      </c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</row>
    <row r="287" s="61" customFormat="true" ht="12.75" hidden="false" customHeight="true" outlineLevel="0" collapsed="false">
      <c r="A287" s="55" t="n">
        <f aca="false">MAX($A$1:$A286)+1</f>
        <v>285</v>
      </c>
      <c r="B287" s="56" t="str">
        <f aca="false">IF(ISERROR(B286),IF(ISERROR(B285),IF(ISERROR(B284),"BLANK",B284),B285),B286)</f>
        <v>Claire Attridge</v>
      </c>
      <c r="C287" s="56" t="str">
        <f aca="false">IF(ISERROR(C286),IF(ISERROR(C285),IF(ISERROR(C284),"BLANK",C284),C285),C286)</f>
        <v>Kieran Cox</v>
      </c>
      <c r="D287" s="56" t="str">
        <f aca="false">IF(ISERROR(D286),IF(ISERROR(D285),IF(ISERROR(D284),"BLANK",D284),D285),D286)</f>
        <v>KCCA1</v>
      </c>
      <c r="E287" s="55" t="str">
        <f aca="false">IF(ISERROR(VLOOKUP($D287,SITES!$A:$E,2,FALSE())),"",VLOOKUP($D287,SITES!$A:$E,2,FALSE()))</f>
        <v>Ross Islet Slug Island</v>
      </c>
      <c r="F287" s="57" t="n">
        <f aca="false">IF(ISERROR(VLOOKUP($D287,SITES!$A:$E,3,FALSE())),"",VLOOKUP($D287,SITES!$A:$E,3,FALSE()))</f>
        <v>48.87039</v>
      </c>
      <c r="G287" s="58" t="n">
        <f aca="false">IF(ISERROR(VLOOKUP($D287,SITES!$A:$E,4,FALSE())),"",VLOOKUP($D287,SITES!$A:$E,4,FALSE()))</f>
        <v>-125.1599</v>
      </c>
      <c r="H287" s="62" t="str">
        <f aca="false">IF(ISERROR(H286),IF(ISERROR(H285),IF(ISERROR(H284),"BLANK",H284),H285),H286)</f>
        <v>14/06/2023</v>
      </c>
      <c r="I287" s="56" t="n">
        <f aca="false">IF(ISERROR(I286),IF(ISERROR(I285),IF(ISERROR(I284),"BLANK",I284),I285),I286)</f>
        <v>3.5</v>
      </c>
      <c r="J287" s="56" t="n">
        <f aca="false">IF(ISERROR(J286),IF(ISERROR(J285),IF(ISERROR(J284),"BLANK",J284),J285),J286)</f>
        <v>90</v>
      </c>
      <c r="K287" s="59" t="n">
        <f aca="false">IF(ISERROR(K286),IF(ISERROR(K285),IF(ISERROR(K284),"BLANK",K284),K285),K286)</f>
        <v>0.426388888888889</v>
      </c>
      <c r="L287" s="56" t="str">
        <f aca="false">IF(ISERROR(L286),IF(ISERROR(L285),IF(ISERROR(L284),"BLANK",L284),L285),L286)</f>
        <v>KDC</v>
      </c>
      <c r="M287" s="56" t="n">
        <f aca="false">IF(ISERROR(M286),IF(ISERROR(M285),IF(ISERROR(M284),"BLANK",M284),M285),M286)</f>
        <v>2.7</v>
      </c>
      <c r="N287" s="56" t="n">
        <f aca="false">IF(ISERROR(N286),IF(ISERROR(N285),IF(ISERROR(N284),"BLANK",N284),N285),N286)</f>
        <v>2</v>
      </c>
      <c r="O287" s="56" t="n">
        <f aca="false">IF(ISERROR(O286),IF(ISERROR(O285),IF(ISERROR(O284),"BLANK",O284),O285),O286)</f>
        <v>2</v>
      </c>
      <c r="P287" s="56" t="s">
        <v>147</v>
      </c>
      <c r="Q287" s="55" t="str">
        <f aca="false">IF($N287=1,IF(ISERROR(VLOOKUP($P287,M1!$A:$C,Q$2,FALSE())),"NOT PRESENT",VLOOKUP($P287,M1!$A:$C,Q$2,FALSE())),IF($N287=2,IF(ISERROR(VLOOKUP(DATA!$P287,M2!$A:$C,Q$2,FALSE())),"NOT PRESENT",VLOOKUP(DATA!$P287,M2!$A:$C,Q$2,FALSE())),IF($N287=0,IF(ISERROR(VLOOKUP($P287,M1!$A:$C,Q$2,FALSE())),IF(ISERROR(VLOOKUP(DATA!$P287,M2!$A:$C,Q$2,FALSE())),"NOT PRESENT",VLOOKUP(DATA!$P287,M2!$A:$C,Q$2,FALSE())),VLOOKUP($P287,M1!$A:$C,Q$2,FALSE())),"SPECIFY METHOD")))</f>
        <v>Orthasterias koehleri</v>
      </c>
      <c r="R287" s="55" t="str">
        <f aca="false">IF($N287=1,IF(ISERROR(VLOOKUP($P287,M1!$A:$C,R$2,FALSE())),"NOT PRESENT",VLOOKUP($P287,M1!$A:$C,R$2,FALSE())),IF($N287=2,IF(ISERROR(VLOOKUP(DATA!$P287,M2!$A:$C,R$2,FALSE())),"NOT PRESENT",VLOOKUP(DATA!$P287,M2!$A:$C,R$2,FALSE())),IF($N287=0,IF(ISERROR(VLOOKUP($P287,M1!$A:$C,R$2,FALSE())),IF(ISERROR(VLOOKUP(DATA!$P287,M2!$A:$C,R$2,FALSE())),"NOT PRESENT",VLOOKUP(DATA!$P287,M2!$A:$C,R$2,FALSE())),VLOOKUP($P287,M1!$A:$C,R$2,FALSE())),"SPECIFY METHOD")))</f>
        <v>Rainbow star</v>
      </c>
      <c r="S287" s="60" t="n">
        <f aca="false">SUM(T287:AV287)</f>
        <v>5</v>
      </c>
      <c r="T287" s="56" t="n">
        <v>5</v>
      </c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</row>
    <row r="288" s="61" customFormat="true" ht="12.75" hidden="false" customHeight="true" outlineLevel="0" collapsed="false">
      <c r="A288" s="55" t="n">
        <f aca="false">MAX($A$1:$A287)+1</f>
        <v>286</v>
      </c>
      <c r="B288" s="56" t="str">
        <f aca="false">IF(ISERROR(B287),IF(ISERROR(B286),IF(ISERROR(B285),"BLANK",B285),B286),B287)</f>
        <v>Claire Attridge</v>
      </c>
      <c r="C288" s="56" t="str">
        <f aca="false">IF(ISERROR(C287),IF(ISERROR(C286),IF(ISERROR(C285),"BLANK",C285),C286),C287)</f>
        <v>Kieran Cox</v>
      </c>
      <c r="D288" s="56" t="str">
        <f aca="false">IF(ISERROR(D287),IF(ISERROR(D286),IF(ISERROR(D285),"BLANK",D285),D286),D287)</f>
        <v>KCCA1</v>
      </c>
      <c r="E288" s="55" t="str">
        <f aca="false">IF(ISERROR(VLOOKUP($D288,SITES!$A:$E,2,FALSE())),"",VLOOKUP($D288,SITES!$A:$E,2,FALSE()))</f>
        <v>Ross Islet Slug Island</v>
      </c>
      <c r="F288" s="57" t="n">
        <f aca="false">IF(ISERROR(VLOOKUP($D288,SITES!$A:$E,3,FALSE())),"",VLOOKUP($D288,SITES!$A:$E,3,FALSE()))</f>
        <v>48.87039</v>
      </c>
      <c r="G288" s="58" t="n">
        <f aca="false">IF(ISERROR(VLOOKUP($D288,SITES!$A:$E,4,FALSE())),"",VLOOKUP($D288,SITES!$A:$E,4,FALSE()))</f>
        <v>-125.1599</v>
      </c>
      <c r="H288" s="62" t="str">
        <f aca="false">IF(ISERROR(H287),IF(ISERROR(H286),IF(ISERROR(H285),"BLANK",H285),H286),H287)</f>
        <v>14/06/2023</v>
      </c>
      <c r="I288" s="56" t="n">
        <f aca="false">IF(ISERROR(I287),IF(ISERROR(I286),IF(ISERROR(I285),"BLANK",I285),I286),I287)</f>
        <v>3.5</v>
      </c>
      <c r="J288" s="56" t="n">
        <f aca="false">IF(ISERROR(J287),IF(ISERROR(J286),IF(ISERROR(J285),"BLANK",J285),J286),J287)</f>
        <v>90</v>
      </c>
      <c r="K288" s="59" t="n">
        <f aca="false">IF(ISERROR(K287),IF(ISERROR(K286),IF(ISERROR(K285),"BLANK",K285),K286),K287)</f>
        <v>0.426388888888889</v>
      </c>
      <c r="L288" s="56" t="str">
        <f aca="false">IF(ISERROR(L287),IF(ISERROR(L286),IF(ISERROR(L285),"BLANK",L285),L286),L287)</f>
        <v>KDC</v>
      </c>
      <c r="M288" s="56" t="n">
        <f aca="false">IF(ISERROR(M287),IF(ISERROR(M286),IF(ISERROR(M285),"BLANK",M285),M286),M287)</f>
        <v>2.7</v>
      </c>
      <c r="N288" s="56" t="n">
        <f aca="false">IF(ISERROR(N287),IF(ISERROR(N286),IF(ISERROR(N285),"BLANK",N285),N286),N287)</f>
        <v>2</v>
      </c>
      <c r="O288" s="56" t="n">
        <f aca="false">IF(ISERROR(O287),IF(ISERROR(O286),IF(ISERROR(O285),"BLANK",O285),O286),O287)</f>
        <v>2</v>
      </c>
      <c r="P288" s="56" t="s">
        <v>208</v>
      </c>
      <c r="Q288" s="55" t="str">
        <f aca="false">IF($N288=1,IF(ISERROR(VLOOKUP($P288,M1!$A:$C,Q$2,FALSE())),"NOT PRESENT",VLOOKUP($P288,M1!$A:$C,Q$2,FALSE())),IF($N288=2,IF(ISERROR(VLOOKUP(DATA!$P288,M2!$A:$C,Q$2,FALSE())),"NOT PRESENT",VLOOKUP(DATA!$P288,M2!$A:$C,Q$2,FALSE())),IF($N288=0,IF(ISERROR(VLOOKUP($P288,M1!$A:$C,Q$2,FALSE())),IF(ISERROR(VLOOKUP(DATA!$P288,M2!$A:$C,Q$2,FALSE())),"NOT PRESENT",VLOOKUP(DATA!$P288,M2!$A:$C,Q$2,FALSE())),VLOOKUP($P288,M1!$A:$C,Q$2,FALSE())),"SPECIFY METHOD")))</f>
        <v>Pugettia gracilis</v>
      </c>
      <c r="R288" s="55" t="str">
        <f aca="false">IF($N288=1,IF(ISERROR(VLOOKUP($P288,M1!$A:$C,R$2,FALSE())),"NOT PRESENT",VLOOKUP($P288,M1!$A:$C,R$2,FALSE())),IF($N288=2,IF(ISERROR(VLOOKUP(DATA!$P288,M2!$A:$C,R$2,FALSE())),"NOT PRESENT",VLOOKUP(DATA!$P288,M2!$A:$C,R$2,FALSE())),IF($N288=0,IF(ISERROR(VLOOKUP($P288,M1!$A:$C,R$2,FALSE())),IF(ISERROR(VLOOKUP(DATA!$P288,M2!$A:$C,R$2,FALSE())),"NOT PRESENT",VLOOKUP(DATA!$P288,M2!$A:$C,R$2,FALSE())),VLOOKUP($P288,M1!$A:$C,R$2,FALSE())),"SPECIFY METHOD")))</f>
        <v>Graceful kelp crab</v>
      </c>
      <c r="S288" s="60" t="n">
        <f aca="false">SUM(T288:AV288)</f>
        <v>1</v>
      </c>
      <c r="T288" s="56" t="n">
        <v>1</v>
      </c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</row>
    <row r="289" s="61" customFormat="true" ht="12.75" hidden="false" customHeight="true" outlineLevel="0" collapsed="false">
      <c r="A289" s="55" t="n">
        <f aca="false">MAX($A$1:$A288)+1</f>
        <v>287</v>
      </c>
      <c r="B289" s="56" t="str">
        <f aca="false">IF(ISERROR(B288),IF(ISERROR(B287),IF(ISERROR(B286),"BLANK",B286),B287),B288)</f>
        <v>Claire Attridge</v>
      </c>
      <c r="C289" s="56" t="str">
        <f aca="false">IF(ISERROR(C288),IF(ISERROR(C287),IF(ISERROR(C286),"BLANK",C286),C287),C288)</f>
        <v>Kieran Cox</v>
      </c>
      <c r="D289" s="56" t="str">
        <f aca="false">IF(ISERROR(D288),IF(ISERROR(D287),IF(ISERROR(D286),"BLANK",D286),D287),D288)</f>
        <v>KCCA1</v>
      </c>
      <c r="E289" s="55" t="str">
        <f aca="false">IF(ISERROR(VLOOKUP($D289,SITES!$A:$E,2,FALSE())),"",VLOOKUP($D289,SITES!$A:$E,2,FALSE()))</f>
        <v>Ross Islet Slug Island</v>
      </c>
      <c r="F289" s="57" t="n">
        <f aca="false">IF(ISERROR(VLOOKUP($D289,SITES!$A:$E,3,FALSE())),"",VLOOKUP($D289,SITES!$A:$E,3,FALSE()))</f>
        <v>48.87039</v>
      </c>
      <c r="G289" s="58" t="n">
        <f aca="false">IF(ISERROR(VLOOKUP($D289,SITES!$A:$E,4,FALSE())),"",VLOOKUP($D289,SITES!$A:$E,4,FALSE()))</f>
        <v>-125.1599</v>
      </c>
      <c r="H289" s="62" t="str">
        <f aca="false">IF(ISERROR(H288),IF(ISERROR(H287),IF(ISERROR(H286),"BLANK",H286),H287),H288)</f>
        <v>14/06/2023</v>
      </c>
      <c r="I289" s="56" t="n">
        <f aca="false">IF(ISERROR(I288),IF(ISERROR(I287),IF(ISERROR(I286),"BLANK",I286),I287),I288)</f>
        <v>3.5</v>
      </c>
      <c r="J289" s="56" t="n">
        <f aca="false">IF(ISERROR(J288),IF(ISERROR(J287),IF(ISERROR(J286),"BLANK",J286),J287),J288)</f>
        <v>90</v>
      </c>
      <c r="K289" s="59" t="n">
        <f aca="false">IF(ISERROR(K288),IF(ISERROR(K287),IF(ISERROR(K286),"BLANK",K286),K287),K288)</f>
        <v>0.426388888888889</v>
      </c>
      <c r="L289" s="56" t="str">
        <f aca="false">IF(ISERROR(L288),IF(ISERROR(L287),IF(ISERROR(L286),"BLANK",L286),L287),L288)</f>
        <v>KDC</v>
      </c>
      <c r="M289" s="56" t="n">
        <f aca="false">IF(ISERROR(M288),IF(ISERROR(M287),IF(ISERROR(M286),"BLANK",M286),M287),M288)</f>
        <v>2.7</v>
      </c>
      <c r="N289" s="56" t="n">
        <f aca="false">IF(ISERROR(N288),IF(ISERROR(N287),IF(ISERROR(N286),"BLANK",N286),N287),N288)</f>
        <v>2</v>
      </c>
      <c r="O289" s="56" t="n">
        <f aca="false">IF(ISERROR(O288),IF(ISERROR(O287),IF(ISERROR(O286),"BLANK",O286),O287),O288)</f>
        <v>2</v>
      </c>
      <c r="P289" s="56" t="s">
        <v>185</v>
      </c>
      <c r="Q289" s="55" t="str">
        <f aca="false">IF($N289=1,IF(ISERROR(VLOOKUP($P289,M1!$A:$C,Q$2,FALSE())),"NOT PRESENT",VLOOKUP($P289,M1!$A:$C,Q$2,FALSE())),IF($N289=2,IF(ISERROR(VLOOKUP(DATA!$P289,M2!$A:$C,Q$2,FALSE())),"NOT PRESENT",VLOOKUP(DATA!$P289,M2!$A:$C,Q$2,FALSE())),IF($N289=0,IF(ISERROR(VLOOKUP($P289,M1!$A:$C,Q$2,FALSE())),IF(ISERROR(VLOOKUP(DATA!$P289,M2!$A:$C,Q$2,FALSE())),"NOT PRESENT",VLOOKUP(DATA!$P289,M2!$A:$C,Q$2,FALSE())),VLOOKUP($P289,M1!$A:$C,Q$2,FALSE())),"SPECIFY METHOD")))</f>
        <v>Oregonia gracilis</v>
      </c>
      <c r="R289" s="55" t="str">
        <f aca="false">IF($N289=1,IF(ISERROR(VLOOKUP($P289,M1!$A:$C,R$2,FALSE())),"NOT PRESENT",VLOOKUP($P289,M1!$A:$C,R$2,FALSE())),IF($N289=2,IF(ISERROR(VLOOKUP(DATA!$P289,M2!$A:$C,R$2,FALSE())),"NOT PRESENT",VLOOKUP(DATA!$P289,M2!$A:$C,R$2,FALSE())),IF($N289=0,IF(ISERROR(VLOOKUP($P289,M1!$A:$C,R$2,FALSE())),IF(ISERROR(VLOOKUP(DATA!$P289,M2!$A:$C,R$2,FALSE())),"NOT PRESENT",VLOOKUP(DATA!$P289,M2!$A:$C,R$2,FALSE())),VLOOKUP($P289,M1!$A:$C,R$2,FALSE())),"SPECIFY METHOD")))</f>
        <v>Graceful decorator crab</v>
      </c>
      <c r="S289" s="60" t="n">
        <f aca="false">SUM(T289:AV289)</f>
        <v>6</v>
      </c>
      <c r="T289" s="56" t="n">
        <v>6</v>
      </c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</row>
    <row r="290" s="61" customFormat="true" ht="12.75" hidden="false" customHeight="true" outlineLevel="0" collapsed="false">
      <c r="A290" s="55" t="n">
        <f aca="false">MAX($A$1:$A289)+1</f>
        <v>288</v>
      </c>
      <c r="B290" s="56" t="str">
        <f aca="false">IF(ISERROR(B289),IF(ISERROR(B288),IF(ISERROR(B287),"BLANK",B287),B288),B289)</f>
        <v>Claire Attridge</v>
      </c>
      <c r="C290" s="56" t="str">
        <f aca="false">IF(ISERROR(C289),IF(ISERROR(C288),IF(ISERROR(C287),"BLANK",C287),C288),C289)</f>
        <v>Kieran Cox</v>
      </c>
      <c r="D290" s="56" t="str">
        <f aca="false">IF(ISERROR(D289),IF(ISERROR(D288),IF(ISERROR(D287),"BLANK",D287),D288),D289)</f>
        <v>KCCA1</v>
      </c>
      <c r="E290" s="55" t="str">
        <f aca="false">IF(ISERROR(VLOOKUP($D290,SITES!$A:$E,2,FALSE())),"",VLOOKUP($D290,SITES!$A:$E,2,FALSE()))</f>
        <v>Ross Islet Slug Island</v>
      </c>
      <c r="F290" s="57" t="n">
        <f aca="false">IF(ISERROR(VLOOKUP($D290,SITES!$A:$E,3,FALSE())),"",VLOOKUP($D290,SITES!$A:$E,3,FALSE()))</f>
        <v>48.87039</v>
      </c>
      <c r="G290" s="58" t="n">
        <f aca="false">IF(ISERROR(VLOOKUP($D290,SITES!$A:$E,4,FALSE())),"",VLOOKUP($D290,SITES!$A:$E,4,FALSE()))</f>
        <v>-125.1599</v>
      </c>
      <c r="H290" s="62" t="str">
        <f aca="false">IF(ISERROR(H289),IF(ISERROR(H288),IF(ISERROR(H287),"BLANK",H287),H288),H289)</f>
        <v>14/06/2023</v>
      </c>
      <c r="I290" s="56" t="n">
        <f aca="false">IF(ISERROR(I289),IF(ISERROR(I288),IF(ISERROR(I287),"BLANK",I287),I288),I289)</f>
        <v>3.5</v>
      </c>
      <c r="J290" s="56" t="n">
        <f aca="false">IF(ISERROR(J289),IF(ISERROR(J288),IF(ISERROR(J287),"BLANK",J287),J288),J289)</f>
        <v>90</v>
      </c>
      <c r="K290" s="59" t="n">
        <f aca="false">IF(ISERROR(K289),IF(ISERROR(K288),IF(ISERROR(K287),"BLANK",K287),K288),K289)</f>
        <v>0.426388888888889</v>
      </c>
      <c r="L290" s="56" t="str">
        <f aca="false">IF(ISERROR(L289),IF(ISERROR(L288),IF(ISERROR(L287),"BLANK",L287),L288),L289)</f>
        <v>KDC</v>
      </c>
      <c r="M290" s="56" t="n">
        <f aca="false">IF(ISERROR(M289),IF(ISERROR(M288),IF(ISERROR(M287),"BLANK",M287),M288),M289)</f>
        <v>2.7</v>
      </c>
      <c r="N290" s="56" t="n">
        <f aca="false">IF(ISERROR(N289),IF(ISERROR(N288),IF(ISERROR(N287),"BLANK",N287),N288),N289)</f>
        <v>2</v>
      </c>
      <c r="O290" s="56" t="n">
        <f aca="false">IF(ISERROR(O289),IF(ISERROR(O288),IF(ISERROR(O287),"BLANK",O287),O288),O289)</f>
        <v>2</v>
      </c>
      <c r="P290" s="56" t="s">
        <v>182</v>
      </c>
      <c r="Q290" s="55" t="str">
        <f aca="false">IF($N290=1,IF(ISERROR(VLOOKUP($P290,M1!$A:$C,Q$2,FALSE())),"NOT PRESENT",VLOOKUP($P290,M1!$A:$C,Q$2,FALSE())),IF($N290=2,IF(ISERROR(VLOOKUP(DATA!$P290,M2!$A:$C,Q$2,FALSE())),"NOT PRESENT",VLOOKUP(DATA!$P290,M2!$A:$C,Q$2,FALSE())),IF($N290=0,IF(ISERROR(VLOOKUP($P290,M1!$A:$C,Q$2,FALSE())),IF(ISERROR(VLOOKUP(DATA!$P290,M2!$A:$C,Q$2,FALSE())),"NOT PRESENT",VLOOKUP(DATA!$P290,M2!$A:$C,Q$2,FALSE())),VLOOKUP($P290,M1!$A:$C,Q$2,FALSE())),"SPECIFY METHOD")))</f>
        <v>Strongylocentrotus purpuratus</v>
      </c>
      <c r="R290" s="55" t="str">
        <f aca="false">IF($N290=1,IF(ISERROR(VLOOKUP($P290,M1!$A:$C,R$2,FALSE())),"NOT PRESENT",VLOOKUP($P290,M1!$A:$C,R$2,FALSE())),IF($N290=2,IF(ISERROR(VLOOKUP(DATA!$P290,M2!$A:$C,R$2,FALSE())),"NOT PRESENT",VLOOKUP(DATA!$P290,M2!$A:$C,R$2,FALSE())),IF($N290=0,IF(ISERROR(VLOOKUP($P290,M1!$A:$C,R$2,FALSE())),IF(ISERROR(VLOOKUP(DATA!$P290,M2!$A:$C,R$2,FALSE())),"NOT PRESENT",VLOOKUP(DATA!$P290,M2!$A:$C,R$2,FALSE())),VLOOKUP($P290,M1!$A:$C,R$2,FALSE())),"SPECIFY METHOD")))</f>
        <v>Purple sea urchin</v>
      </c>
      <c r="S290" s="60" t="n">
        <f aca="false">SUM(T290:AV290)</f>
        <v>4</v>
      </c>
      <c r="T290" s="56" t="n">
        <v>4</v>
      </c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</row>
    <row r="291" s="61" customFormat="true" ht="12.75" hidden="false" customHeight="true" outlineLevel="0" collapsed="false">
      <c r="A291" s="55" t="n">
        <f aca="false">MAX($A$1:$A290)+1</f>
        <v>289</v>
      </c>
      <c r="B291" s="56" t="str">
        <f aca="false">IF(ISERROR(B290),IF(ISERROR(B289),IF(ISERROR(B288),"BLANK",B288),B289),B290)</f>
        <v>Claire Attridge</v>
      </c>
      <c r="C291" s="56" t="str">
        <f aca="false">IF(ISERROR(C290),IF(ISERROR(C289),IF(ISERROR(C288),"BLANK",C288),C289),C290)</f>
        <v>Kieran Cox</v>
      </c>
      <c r="D291" s="56" t="str">
        <f aca="false">IF(ISERROR(D290),IF(ISERROR(D289),IF(ISERROR(D288),"BLANK",D288),D289),D290)</f>
        <v>KCCA1</v>
      </c>
      <c r="E291" s="55" t="str">
        <f aca="false">IF(ISERROR(VLOOKUP($D291,SITES!$A:$E,2,FALSE())),"",VLOOKUP($D291,SITES!$A:$E,2,FALSE()))</f>
        <v>Ross Islet Slug Island</v>
      </c>
      <c r="F291" s="57" t="n">
        <f aca="false">IF(ISERROR(VLOOKUP($D291,SITES!$A:$E,3,FALSE())),"",VLOOKUP($D291,SITES!$A:$E,3,FALSE()))</f>
        <v>48.87039</v>
      </c>
      <c r="G291" s="58" t="n">
        <f aca="false">IF(ISERROR(VLOOKUP($D291,SITES!$A:$E,4,FALSE())),"",VLOOKUP($D291,SITES!$A:$E,4,FALSE()))</f>
        <v>-125.1599</v>
      </c>
      <c r="H291" s="62" t="str">
        <f aca="false">IF(ISERROR(H290),IF(ISERROR(H289),IF(ISERROR(H288),"BLANK",H288),H289),H290)</f>
        <v>14/06/2023</v>
      </c>
      <c r="I291" s="56" t="n">
        <f aca="false">IF(ISERROR(I290),IF(ISERROR(I289),IF(ISERROR(I288),"BLANK",I288),I289),I290)</f>
        <v>3.5</v>
      </c>
      <c r="J291" s="56" t="n">
        <f aca="false">IF(ISERROR(J290),IF(ISERROR(J289),IF(ISERROR(J288),"BLANK",J288),J289),J290)</f>
        <v>90</v>
      </c>
      <c r="K291" s="59" t="n">
        <f aca="false">IF(ISERROR(K290),IF(ISERROR(K289),IF(ISERROR(K288),"BLANK",K288),K289),K290)</f>
        <v>0.426388888888889</v>
      </c>
      <c r="L291" s="56" t="str">
        <f aca="false">IF(ISERROR(L290),IF(ISERROR(L289),IF(ISERROR(L288),"BLANK",L288),L289),L290)</f>
        <v>KDC</v>
      </c>
      <c r="M291" s="56" t="n">
        <f aca="false">IF(ISERROR(M290),IF(ISERROR(M289),IF(ISERROR(M288),"BLANK",M288),M289),M290)</f>
        <v>2.7</v>
      </c>
      <c r="N291" s="56" t="n">
        <f aca="false">IF(ISERROR(N290),IF(ISERROR(N289),IF(ISERROR(N288),"BLANK",N288),N289),N290)</f>
        <v>2</v>
      </c>
      <c r="O291" s="56" t="n">
        <f aca="false">IF(ISERROR(O290),IF(ISERROR(O289),IF(ISERROR(O288),"BLANK",O288),O289),O290)</f>
        <v>2</v>
      </c>
      <c r="P291" s="56" t="s">
        <v>148</v>
      </c>
      <c r="Q291" s="55" t="str">
        <f aca="false">IF($N291=1,IF(ISERROR(VLOOKUP($P291,M1!$A:$C,Q$2,FALSE())),"NOT PRESENT",VLOOKUP($P291,M1!$A:$C,Q$2,FALSE())),IF($N291=2,IF(ISERROR(VLOOKUP(DATA!$P291,M2!$A:$C,Q$2,FALSE())),"NOT PRESENT",VLOOKUP(DATA!$P291,M2!$A:$C,Q$2,FALSE())),IF($N291=0,IF(ISERROR(VLOOKUP($P291,M1!$A:$C,Q$2,FALSE())),IF(ISERROR(VLOOKUP(DATA!$P291,M2!$A:$C,Q$2,FALSE())),"NOT PRESENT",VLOOKUP(DATA!$P291,M2!$A:$C,Q$2,FALSE())),VLOOKUP($P291,M1!$A:$C,Q$2,FALSE())),"SPECIFY METHOD")))</f>
        <v>Apostichopus californicus</v>
      </c>
      <c r="R291" s="55" t="str">
        <f aca="false">IF($N291=1,IF(ISERROR(VLOOKUP($P291,M1!$A:$C,R$2,FALSE())),"NOT PRESENT",VLOOKUP($P291,M1!$A:$C,R$2,FALSE())),IF($N291=2,IF(ISERROR(VLOOKUP(DATA!$P291,M2!$A:$C,R$2,FALSE())),"NOT PRESENT",VLOOKUP(DATA!$P291,M2!$A:$C,R$2,FALSE())),IF($N291=0,IF(ISERROR(VLOOKUP($P291,M1!$A:$C,R$2,FALSE())),IF(ISERROR(VLOOKUP(DATA!$P291,M2!$A:$C,R$2,FALSE())),"NOT PRESENT",VLOOKUP(DATA!$P291,M2!$A:$C,R$2,FALSE())),VLOOKUP($P291,M1!$A:$C,R$2,FALSE())),"SPECIFY METHOD")))</f>
        <v>California sea cucumber</v>
      </c>
      <c r="S291" s="60" t="n">
        <f aca="false">SUM(T291:AV291)</f>
        <v>10</v>
      </c>
      <c r="T291" s="56" t="n">
        <v>10</v>
      </c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</row>
    <row r="292" s="61" customFormat="true" ht="12.75" hidden="false" customHeight="true" outlineLevel="0" collapsed="false">
      <c r="A292" s="55" t="n">
        <f aca="false">MAX($A$1:$A291)+1</f>
        <v>290</v>
      </c>
      <c r="B292" s="56" t="str">
        <f aca="false">IF(ISERROR(B291),IF(ISERROR(B290),IF(ISERROR(B289),"BLANK",B289),B290),B291)</f>
        <v>Claire Attridge</v>
      </c>
      <c r="C292" s="56" t="str">
        <f aca="false">IF(ISERROR(C291),IF(ISERROR(C290),IF(ISERROR(C289),"BLANK",C289),C290),C291)</f>
        <v>Kieran Cox</v>
      </c>
      <c r="D292" s="56" t="str">
        <f aca="false">IF(ISERROR(D291),IF(ISERROR(D290),IF(ISERROR(D289),"BLANK",D289),D290),D291)</f>
        <v>KCCA1</v>
      </c>
      <c r="E292" s="55" t="str">
        <f aca="false">IF(ISERROR(VLOOKUP($D292,SITES!$A:$E,2,FALSE())),"",VLOOKUP($D292,SITES!$A:$E,2,FALSE()))</f>
        <v>Ross Islet Slug Island</v>
      </c>
      <c r="F292" s="57" t="n">
        <f aca="false">IF(ISERROR(VLOOKUP($D292,SITES!$A:$E,3,FALSE())),"",VLOOKUP($D292,SITES!$A:$E,3,FALSE()))</f>
        <v>48.87039</v>
      </c>
      <c r="G292" s="58" t="n">
        <f aca="false">IF(ISERROR(VLOOKUP($D292,SITES!$A:$E,4,FALSE())),"",VLOOKUP($D292,SITES!$A:$E,4,FALSE()))</f>
        <v>-125.1599</v>
      </c>
      <c r="H292" s="62" t="str">
        <f aca="false">IF(ISERROR(H291),IF(ISERROR(H290),IF(ISERROR(H289),"BLANK",H289),H290),H291)</f>
        <v>14/06/2023</v>
      </c>
      <c r="I292" s="56" t="n">
        <f aca="false">IF(ISERROR(I291),IF(ISERROR(I290),IF(ISERROR(I289),"BLANK",I289),I290),I291)</f>
        <v>3.5</v>
      </c>
      <c r="J292" s="56" t="n">
        <f aca="false">IF(ISERROR(J291),IF(ISERROR(J290),IF(ISERROR(J289),"BLANK",J289),J290),J291)</f>
        <v>90</v>
      </c>
      <c r="K292" s="59" t="n">
        <f aca="false">IF(ISERROR(K291),IF(ISERROR(K290),IF(ISERROR(K289),"BLANK",K289),K290),K291)</f>
        <v>0.426388888888889</v>
      </c>
      <c r="L292" s="56" t="str">
        <f aca="false">IF(ISERROR(L291),IF(ISERROR(L290),IF(ISERROR(L289),"BLANK",L289),L290),L291)</f>
        <v>KDC</v>
      </c>
      <c r="M292" s="56" t="n">
        <f aca="false">IF(ISERROR(M291),IF(ISERROR(M290),IF(ISERROR(M289),"BLANK",M289),M290),M291)</f>
        <v>2.7</v>
      </c>
      <c r="N292" s="56" t="n">
        <f aca="false">IF(ISERROR(N291),IF(ISERROR(N290),IF(ISERROR(N289),"BLANK",N289),N290),N291)</f>
        <v>2</v>
      </c>
      <c r="O292" s="56" t="n">
        <f aca="false">IF(ISERROR(O291),IF(ISERROR(O290),IF(ISERROR(O289),"BLANK",O289),O290),O291)</f>
        <v>2</v>
      </c>
      <c r="P292" s="56" t="s">
        <v>163</v>
      </c>
      <c r="Q292" s="55" t="str">
        <f aca="false">IF($N292=1,IF(ISERROR(VLOOKUP($P292,M1!$A:$C,Q$2,FALSE())),"NOT PRESENT",VLOOKUP($P292,M1!$A:$C,Q$2,FALSE())),IF($N292=2,IF(ISERROR(VLOOKUP(DATA!$P292,M2!$A:$C,Q$2,FALSE())),"NOT PRESENT",VLOOKUP(DATA!$P292,M2!$A:$C,Q$2,FALSE())),IF($N292=0,IF(ISERROR(VLOOKUP($P292,M1!$A:$C,Q$2,FALSE())),IF(ISERROR(VLOOKUP(DATA!$P292,M2!$A:$C,Q$2,FALSE())),"NOT PRESENT",VLOOKUP(DATA!$P292,M2!$A:$C,Q$2,FALSE())),VLOOKUP($P292,M1!$A:$C,Q$2,FALSE())),"SPECIFY METHOD")))</f>
        <v>Apodichthys flavidus</v>
      </c>
      <c r="R292" s="55" t="str">
        <f aca="false">IF($N292=1,IF(ISERROR(VLOOKUP($P292,M1!$A:$C,R$2,FALSE())),"NOT PRESENT",VLOOKUP($P292,M1!$A:$C,R$2,FALSE())),IF($N292=2,IF(ISERROR(VLOOKUP(DATA!$P292,M2!$A:$C,R$2,FALSE())),"NOT PRESENT",VLOOKUP(DATA!$P292,M2!$A:$C,R$2,FALSE())),IF($N292=0,IF(ISERROR(VLOOKUP($P292,M1!$A:$C,R$2,FALSE())),IF(ISERROR(VLOOKUP(DATA!$P292,M2!$A:$C,R$2,FALSE())),"NOT PRESENT",VLOOKUP(DATA!$P292,M2!$A:$C,R$2,FALSE())),VLOOKUP($P292,M1!$A:$C,R$2,FALSE())),"SPECIFY METHOD")))</f>
        <v>Penpoint gunnel</v>
      </c>
      <c r="S292" s="60" t="n">
        <f aca="false">SUM(T292:AV292)</f>
        <v>1</v>
      </c>
      <c r="T292" s="56" t="n">
        <v>0</v>
      </c>
      <c r="U292" s="56"/>
      <c r="V292" s="56"/>
      <c r="W292" s="56"/>
      <c r="X292" s="56" t="n">
        <v>1</v>
      </c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</row>
    <row r="293" s="61" customFormat="true" ht="12.75" hidden="false" customHeight="true" outlineLevel="0" collapsed="false">
      <c r="A293" s="55" t="n">
        <f aca="false">MAX($A$1:$A292)+1</f>
        <v>291</v>
      </c>
      <c r="B293" s="56" t="str">
        <f aca="false">IF(ISERROR(B292),IF(ISERROR(B291),IF(ISERROR(B290),"BLANK",B290),B291),B292)</f>
        <v>Claire Attridge</v>
      </c>
      <c r="C293" s="56" t="str">
        <f aca="false">IF(ISERROR(C292),IF(ISERROR(C291),IF(ISERROR(C290),"BLANK",C290),C291),C292)</f>
        <v>Kieran Cox</v>
      </c>
      <c r="D293" s="56" t="str">
        <f aca="false">IF(ISERROR(D292),IF(ISERROR(D291),IF(ISERROR(D290),"BLANK",D290),D291),D292)</f>
        <v>KCCA1</v>
      </c>
      <c r="E293" s="55" t="str">
        <f aca="false">IF(ISERROR(VLOOKUP($D293,SITES!$A:$E,2,FALSE())),"",VLOOKUP($D293,SITES!$A:$E,2,FALSE()))</f>
        <v>Ross Islet Slug Island</v>
      </c>
      <c r="F293" s="57" t="n">
        <f aca="false">IF(ISERROR(VLOOKUP($D293,SITES!$A:$E,3,FALSE())),"",VLOOKUP($D293,SITES!$A:$E,3,FALSE()))</f>
        <v>48.87039</v>
      </c>
      <c r="G293" s="58" t="n">
        <f aca="false">IF(ISERROR(VLOOKUP($D293,SITES!$A:$E,4,FALSE())),"",VLOOKUP($D293,SITES!$A:$E,4,FALSE()))</f>
        <v>-125.1599</v>
      </c>
      <c r="H293" s="62" t="str">
        <f aca="false">IF(ISERROR(H292),IF(ISERROR(H291),IF(ISERROR(H290),"BLANK",H290),H291),H292)</f>
        <v>14/06/2023</v>
      </c>
      <c r="I293" s="56" t="n">
        <f aca="false">IF(ISERROR(I292),IF(ISERROR(I291),IF(ISERROR(I290),"BLANK",I290),I291),I292)</f>
        <v>3.5</v>
      </c>
      <c r="J293" s="56" t="n">
        <f aca="false">IF(ISERROR(J292),IF(ISERROR(J291),IF(ISERROR(J290),"BLANK",J290),J291),J292)</f>
        <v>90</v>
      </c>
      <c r="K293" s="59" t="n">
        <f aca="false">IF(ISERROR(K292),IF(ISERROR(K291),IF(ISERROR(K290),"BLANK",K290),K291),K292)</f>
        <v>0.426388888888889</v>
      </c>
      <c r="L293" s="56" t="str">
        <f aca="false">IF(ISERROR(L292),IF(ISERROR(L291),IF(ISERROR(L290),"BLANK",L290),L291),L292)</f>
        <v>KDC</v>
      </c>
      <c r="M293" s="56" t="n">
        <f aca="false">IF(ISERROR(M292),IF(ISERROR(M291),IF(ISERROR(M290),"BLANK",M290),M291),M292)</f>
        <v>2.7</v>
      </c>
      <c r="N293" s="56" t="n">
        <f aca="false">IF(ISERROR(N292),IF(ISERROR(N291),IF(ISERROR(N290),"BLANK",N290),N291),N292)</f>
        <v>2</v>
      </c>
      <c r="O293" s="56" t="n">
        <f aca="false">IF(ISERROR(O292),IF(ISERROR(O291),IF(ISERROR(O290),"BLANK",O290),O291),O292)</f>
        <v>2</v>
      </c>
      <c r="P293" s="56" t="s">
        <v>191</v>
      </c>
      <c r="Q293" s="55" t="str">
        <f aca="false">IF($N293=1,IF(ISERROR(VLOOKUP($P293,M1!$A:$C,Q$2,FALSE())),"NOT PRESENT",VLOOKUP($P293,M1!$A:$C,Q$2,FALSE())),IF($N293=2,IF(ISERROR(VLOOKUP(DATA!$P293,M2!$A:$C,Q$2,FALSE())),"NOT PRESENT",VLOOKUP(DATA!$P293,M2!$A:$C,Q$2,FALSE())),IF($N293=0,IF(ISERROR(VLOOKUP($P293,M1!$A:$C,Q$2,FALSE())),IF(ISERROR(VLOOKUP(DATA!$P293,M2!$A:$C,Q$2,FALSE())),"NOT PRESENT",VLOOKUP(DATA!$P293,M2!$A:$C,Q$2,FALSE())),VLOOKUP($P293,M1!$A:$C,Q$2,FALSE())),"SPECIFY METHOD")))</f>
        <v>Strongylocentrotus droebachiensis</v>
      </c>
      <c r="R293" s="55" t="str">
        <f aca="false">IF($N293=1,IF(ISERROR(VLOOKUP($P293,M1!$A:$C,R$2,FALSE())),"NOT PRESENT",VLOOKUP($P293,M1!$A:$C,R$2,FALSE())),IF($N293=2,IF(ISERROR(VLOOKUP(DATA!$P293,M2!$A:$C,R$2,FALSE())),"NOT PRESENT",VLOOKUP(DATA!$P293,M2!$A:$C,R$2,FALSE())),IF($N293=0,IF(ISERROR(VLOOKUP($P293,M1!$A:$C,R$2,FALSE())),IF(ISERROR(VLOOKUP(DATA!$P293,M2!$A:$C,R$2,FALSE())),"NOT PRESENT",VLOOKUP(DATA!$P293,M2!$A:$C,R$2,FALSE())),VLOOKUP($P293,M1!$A:$C,R$2,FALSE())),"SPECIFY METHOD")))</f>
        <v>Northern sea urchin</v>
      </c>
      <c r="S293" s="60" t="n">
        <f aca="false">SUM(T293:AV293)</f>
        <v>1</v>
      </c>
      <c r="T293" s="56" t="n">
        <v>1</v>
      </c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</row>
    <row r="294" s="61" customFormat="true" ht="12.75" hidden="false" customHeight="true" outlineLevel="0" collapsed="false">
      <c r="A294" s="55" t="n">
        <f aca="false">MAX($A$1:$A293)+1</f>
        <v>292</v>
      </c>
      <c r="B294" s="56" t="str">
        <f aca="false">IF(ISERROR(B293),IF(ISERROR(B292),IF(ISERROR(B291),"BLANK",B291),B292),B293)</f>
        <v>Claire Attridge</v>
      </c>
      <c r="C294" s="56" t="str">
        <f aca="false">IF(ISERROR(C293),IF(ISERROR(C292),IF(ISERROR(C291),"BLANK",C291),C292),C293)</f>
        <v>Kieran Cox</v>
      </c>
      <c r="D294" s="56" t="str">
        <f aca="false">IF(ISERROR(D293),IF(ISERROR(D292),IF(ISERROR(D291),"BLANK",D291),D292),D293)</f>
        <v>KCCA1</v>
      </c>
      <c r="E294" s="55" t="str">
        <f aca="false">IF(ISERROR(VLOOKUP($D294,SITES!$A:$E,2,FALSE())),"",VLOOKUP($D294,SITES!$A:$E,2,FALSE()))</f>
        <v>Ross Islet Slug Island</v>
      </c>
      <c r="F294" s="57" t="n">
        <f aca="false">IF(ISERROR(VLOOKUP($D294,SITES!$A:$E,3,FALSE())),"",VLOOKUP($D294,SITES!$A:$E,3,FALSE()))</f>
        <v>48.87039</v>
      </c>
      <c r="G294" s="58" t="n">
        <f aca="false">IF(ISERROR(VLOOKUP($D294,SITES!$A:$E,4,FALSE())),"",VLOOKUP($D294,SITES!$A:$E,4,FALSE()))</f>
        <v>-125.1599</v>
      </c>
      <c r="H294" s="62" t="str">
        <f aca="false">IF(ISERROR(H293),IF(ISERROR(H292),IF(ISERROR(H291),"BLANK",H291),H292),H293)</f>
        <v>14/06/2023</v>
      </c>
      <c r="I294" s="56" t="n">
        <f aca="false">IF(ISERROR(I293),IF(ISERROR(I292),IF(ISERROR(I291),"BLANK",I291),I292),I293)</f>
        <v>3.5</v>
      </c>
      <c r="J294" s="56" t="n">
        <f aca="false">IF(ISERROR(J293),IF(ISERROR(J292),IF(ISERROR(J291),"BLANK",J291),J292),J293)</f>
        <v>90</v>
      </c>
      <c r="K294" s="59" t="n">
        <f aca="false">IF(ISERROR(K293),IF(ISERROR(K292),IF(ISERROR(K291),"BLANK",K291),K292),K293)</f>
        <v>0.426388888888889</v>
      </c>
      <c r="L294" s="56" t="str">
        <f aca="false">IF(ISERROR(L293),IF(ISERROR(L292),IF(ISERROR(L291),"BLANK",L291),L292),L293)</f>
        <v>KDC</v>
      </c>
      <c r="M294" s="56" t="n">
        <f aca="false">IF(ISERROR(M293),IF(ISERROR(M292),IF(ISERROR(M291),"BLANK",M291),M292),M293)</f>
        <v>2.7</v>
      </c>
      <c r="N294" s="56" t="n">
        <f aca="false">IF(ISERROR(N293),IF(ISERROR(N292),IF(ISERROR(N291),"BLANK",N291),N292),N293)</f>
        <v>2</v>
      </c>
      <c r="O294" s="56" t="n">
        <f aca="false">IF(ISERROR(O293),IF(ISERROR(O292),IF(ISERROR(O291),"BLANK",O291),O292),O293)</f>
        <v>2</v>
      </c>
      <c r="P294" s="56" t="s">
        <v>172</v>
      </c>
      <c r="Q294" s="55" t="str">
        <f aca="false">IF($N294=1,IF(ISERROR(VLOOKUP($P294,M1!$A:$C,Q$2,FALSE())),"NOT PRESENT",VLOOKUP($P294,M1!$A:$C,Q$2,FALSE())),IF($N294=2,IF(ISERROR(VLOOKUP(DATA!$P294,M2!$A:$C,Q$2,FALSE())),"NOT PRESENT",VLOOKUP(DATA!$P294,M2!$A:$C,Q$2,FALSE())),IF($N294=0,IF(ISERROR(VLOOKUP($P294,M1!$A:$C,Q$2,FALSE())),IF(ISERROR(VLOOKUP(DATA!$P294,M2!$A:$C,Q$2,FALSE())),"NOT PRESENT",VLOOKUP(DATA!$P294,M2!$A:$C,Q$2,FALSE())),VLOOKUP($P294,M1!$A:$C,Q$2,FALSE())),"SPECIFY METHOD")))</f>
        <v>Ceratostoma foliatum</v>
      </c>
      <c r="R294" s="55" t="str">
        <f aca="false">IF($N294=1,IF(ISERROR(VLOOKUP($P294,M1!$A:$C,R$2,FALSE())),"NOT PRESENT",VLOOKUP($P294,M1!$A:$C,R$2,FALSE())),IF($N294=2,IF(ISERROR(VLOOKUP(DATA!$P294,M2!$A:$C,R$2,FALSE())),"NOT PRESENT",VLOOKUP(DATA!$P294,M2!$A:$C,R$2,FALSE())),IF($N294=0,IF(ISERROR(VLOOKUP($P294,M1!$A:$C,R$2,FALSE())),IF(ISERROR(VLOOKUP(DATA!$P294,M2!$A:$C,R$2,FALSE())),"NOT PRESENT",VLOOKUP(DATA!$P294,M2!$A:$C,R$2,FALSE())),VLOOKUP($P294,M1!$A:$C,R$2,FALSE())),"SPECIFY METHOD")))</f>
        <v>Leafy hornmouth</v>
      </c>
      <c r="S294" s="60" t="n">
        <f aca="false">SUM(T294:AV294)</f>
        <v>3</v>
      </c>
      <c r="T294" s="56" t="n">
        <v>3</v>
      </c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</row>
    <row r="295" s="61" customFormat="true" ht="12.75" hidden="false" customHeight="true" outlineLevel="0" collapsed="false">
      <c r="A295" s="55" t="n">
        <f aca="false">MAX($A$1:$A294)+1</f>
        <v>293</v>
      </c>
      <c r="B295" s="56" t="str">
        <f aca="false">IF(ISERROR(B294),IF(ISERROR(B293),IF(ISERROR(B292),"BLANK",B292),B293),B294)</f>
        <v>Claire Attridge</v>
      </c>
      <c r="C295" s="56" t="str">
        <f aca="false">IF(ISERROR(C294),IF(ISERROR(C293),IF(ISERROR(C292),"BLANK",C292),C293),C294)</f>
        <v>Kieran Cox</v>
      </c>
      <c r="D295" s="56" t="str">
        <f aca="false">IF(ISERROR(D294),IF(ISERROR(D293),IF(ISERROR(D292),"BLANK",D292),D293),D294)</f>
        <v>KCCA1</v>
      </c>
      <c r="E295" s="55" t="str">
        <f aca="false">IF(ISERROR(VLOOKUP($D295,SITES!$A:$E,2,FALSE())),"",VLOOKUP($D295,SITES!$A:$E,2,FALSE()))</f>
        <v>Ross Islet Slug Island</v>
      </c>
      <c r="F295" s="57" t="n">
        <f aca="false">IF(ISERROR(VLOOKUP($D295,SITES!$A:$E,3,FALSE())),"",VLOOKUP($D295,SITES!$A:$E,3,FALSE()))</f>
        <v>48.87039</v>
      </c>
      <c r="G295" s="58" t="n">
        <f aca="false">IF(ISERROR(VLOOKUP($D295,SITES!$A:$E,4,FALSE())),"",VLOOKUP($D295,SITES!$A:$E,4,FALSE()))</f>
        <v>-125.1599</v>
      </c>
      <c r="H295" s="62" t="str">
        <f aca="false">IF(ISERROR(H294),IF(ISERROR(H293),IF(ISERROR(H292),"BLANK",H292),H293),H294)</f>
        <v>14/06/2023</v>
      </c>
      <c r="I295" s="56" t="n">
        <f aca="false">IF(ISERROR(I294),IF(ISERROR(I293),IF(ISERROR(I292),"BLANK",I292),I293),I294)</f>
        <v>3.5</v>
      </c>
      <c r="J295" s="56" t="n">
        <f aca="false">IF(ISERROR(J294),IF(ISERROR(J293),IF(ISERROR(J292),"BLANK",J292),J293),J294)</f>
        <v>90</v>
      </c>
      <c r="K295" s="59" t="n">
        <f aca="false">IF(ISERROR(K294),IF(ISERROR(K293),IF(ISERROR(K292),"BLANK",K292),K293),K294)</f>
        <v>0.426388888888889</v>
      </c>
      <c r="L295" s="56" t="str">
        <f aca="false">IF(ISERROR(L294),IF(ISERROR(L293),IF(ISERROR(L292),"BLANK",L292),L293),L294)</f>
        <v>KDC</v>
      </c>
      <c r="M295" s="56" t="n">
        <f aca="false">IF(ISERROR(M294),IF(ISERROR(M293),IF(ISERROR(M292),"BLANK",M292),M293),M294)</f>
        <v>2.7</v>
      </c>
      <c r="N295" s="56" t="n">
        <v>0</v>
      </c>
      <c r="O295" s="56" t="n">
        <f aca="false">IF(ISERROR(O294),IF(ISERROR(O293),IF(ISERROR(O292),"BLANK",O292),O293),O294)</f>
        <v>2</v>
      </c>
      <c r="P295" s="56" t="s">
        <v>210</v>
      </c>
      <c r="Q295" s="55" t="str">
        <f aca="false">IF($N295=1,IF(ISERROR(VLOOKUP($P295,M1!$A:$C,Q$2,FALSE())),"NOT PRESENT",VLOOKUP($P295,M1!$A:$C,Q$2,FALSE())),IF($N295=2,IF(ISERROR(VLOOKUP(DATA!$P295,M2!$A:$C,Q$2,FALSE())),"NOT PRESENT",VLOOKUP(DATA!$P295,M2!$A:$C,Q$2,FALSE())),IF($N295=0,IF(ISERROR(VLOOKUP($P295,M1!$A:$C,Q$2,FALSE())),IF(ISERROR(VLOOKUP(DATA!$P295,M2!$A:$C,Q$2,FALSE())),"NOT PRESENT",VLOOKUP(DATA!$P295,M2!$A:$C,Q$2,FALSE())),VLOOKUP($P295,M1!$A:$C,Q$2,FALSE())),"SPECIFY METHOD")))</f>
        <v>Sebastes nebulosus</v>
      </c>
      <c r="R295" s="55" t="str">
        <f aca="false">IF($N295=1,IF(ISERROR(VLOOKUP($P295,M1!$A:$C,R$2,FALSE())),"NOT PRESENT",VLOOKUP($P295,M1!$A:$C,R$2,FALSE())),IF($N295=2,IF(ISERROR(VLOOKUP(DATA!$P295,M2!$A:$C,R$2,FALSE())),"NOT PRESENT",VLOOKUP(DATA!$P295,M2!$A:$C,R$2,FALSE())),IF($N295=0,IF(ISERROR(VLOOKUP($P295,M1!$A:$C,R$2,FALSE())),IF(ISERROR(VLOOKUP(DATA!$P295,M2!$A:$C,R$2,FALSE())),"NOT PRESENT",VLOOKUP(DATA!$P295,M2!$A:$C,R$2,FALSE())),VLOOKUP($P295,M1!$A:$C,R$2,FALSE())),"SPECIFY METHOD")))</f>
        <v>China rockfish</v>
      </c>
      <c r="S295" s="60" t="n">
        <f aca="false">SUM(T295:AV295)</f>
        <v>1</v>
      </c>
      <c r="T295" s="56" t="n">
        <v>0</v>
      </c>
      <c r="U295" s="56"/>
      <c r="V295" s="56"/>
      <c r="W295" s="56"/>
      <c r="X295" s="56"/>
      <c r="Y295" s="56"/>
      <c r="Z295" s="56" t="n">
        <v>1</v>
      </c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</row>
    <row r="296" s="61" customFormat="true" ht="12.75" hidden="false" customHeight="true" outlineLevel="0" collapsed="false">
      <c r="A296" s="55" t="n">
        <f aca="false">MAX($A$1:$A295)+1</f>
        <v>294</v>
      </c>
      <c r="B296" s="56" t="str">
        <f aca="false">IF(ISERROR(B295),IF(ISERROR(B294),IF(ISERROR(B293),"BLANK",B293),B294),B295)</f>
        <v>Claire Attridge</v>
      </c>
      <c r="C296" s="56" t="str">
        <f aca="false">IF(ISERROR(C295),IF(ISERROR(C294),IF(ISERROR(C293),"BLANK",C293),C294),C295)</f>
        <v>Kieran Cox</v>
      </c>
      <c r="D296" s="56" t="str">
        <f aca="false">IF(ISERROR(D295),IF(ISERROR(D294),IF(ISERROR(D293),"BLANK",D293),D294),D295)</f>
        <v>KCCA1</v>
      </c>
      <c r="E296" s="55" t="str">
        <f aca="false">IF(ISERROR(VLOOKUP($D296,SITES!$A:$E,2,FALSE())),"",VLOOKUP($D296,SITES!$A:$E,2,FALSE()))</f>
        <v>Ross Islet Slug Island</v>
      </c>
      <c r="F296" s="57" t="n">
        <f aca="false">IF(ISERROR(VLOOKUP($D296,SITES!$A:$E,3,FALSE())),"",VLOOKUP($D296,SITES!$A:$E,3,FALSE()))</f>
        <v>48.87039</v>
      </c>
      <c r="G296" s="58" t="n">
        <f aca="false">IF(ISERROR(VLOOKUP($D296,SITES!$A:$E,4,FALSE())),"",VLOOKUP($D296,SITES!$A:$E,4,FALSE()))</f>
        <v>-125.1599</v>
      </c>
      <c r="H296" s="62" t="str">
        <f aca="false">IF(ISERROR(H295),IF(ISERROR(H294),IF(ISERROR(H293),"BLANK",H293),H294),H295)</f>
        <v>14/06/2023</v>
      </c>
      <c r="I296" s="56" t="n">
        <f aca="false">IF(ISERROR(I295),IF(ISERROR(I294),IF(ISERROR(I293),"BLANK",I293),I294),I295)</f>
        <v>3.5</v>
      </c>
      <c r="J296" s="56" t="n">
        <f aca="false">IF(ISERROR(J295),IF(ISERROR(J294),IF(ISERROR(J293),"BLANK",J293),J294),J295)</f>
        <v>90</v>
      </c>
      <c r="K296" s="59" t="n">
        <f aca="false">IF(ISERROR(K295),IF(ISERROR(K294),IF(ISERROR(K293),"BLANK",K293),K294),K295)</f>
        <v>0.426388888888889</v>
      </c>
      <c r="L296" s="56" t="str">
        <f aca="false">IF(ISERROR(L295),IF(ISERROR(L294),IF(ISERROR(L293),"BLANK",L293),L294),L295)</f>
        <v>KDC</v>
      </c>
      <c r="M296" s="56" t="n">
        <f aca="false">IF(ISERROR(M295),IF(ISERROR(M294),IF(ISERROR(M293),"BLANK",M293),M294),M295)</f>
        <v>2.7</v>
      </c>
      <c r="N296" s="56" t="n">
        <f aca="false">IF(ISERROR(N295),IF(ISERROR(N294),IF(ISERROR(N293),"BLANK",N293),N294),N295)</f>
        <v>0</v>
      </c>
      <c r="O296" s="56" t="n">
        <f aca="false">IF(ISERROR(O295),IF(ISERROR(O294),IF(ISERROR(O293),"BLANK",O293),O294),O295)</f>
        <v>2</v>
      </c>
      <c r="P296" s="56" t="s">
        <v>200</v>
      </c>
      <c r="Q296" s="55" t="str">
        <f aca="false">IF($N296=1,IF(ISERROR(VLOOKUP($P296,M1!$A:$C,Q$2,FALSE())),"NOT PRESENT",VLOOKUP($P296,M1!$A:$C,Q$2,FALSE())),IF($N296=2,IF(ISERROR(VLOOKUP(DATA!$P296,M2!$A:$C,Q$2,FALSE())),"NOT PRESENT",VLOOKUP(DATA!$P296,M2!$A:$C,Q$2,FALSE())),IF($N296=0,IF(ISERROR(VLOOKUP($P296,M1!$A:$C,Q$2,FALSE())),IF(ISERROR(VLOOKUP(DATA!$P296,M2!$A:$C,Q$2,FALSE())),"NOT PRESENT",VLOOKUP(DATA!$P296,M2!$A:$C,Q$2,FALSE())),VLOOKUP($P296,M1!$A:$C,Q$2,FALSE())),"SPECIFY METHOD")))</f>
        <v>Sebastes flavidus</v>
      </c>
      <c r="R296" s="55" t="str">
        <f aca="false">IF($N296=1,IF(ISERROR(VLOOKUP($P296,M1!$A:$C,R$2,FALSE())),"NOT PRESENT",VLOOKUP($P296,M1!$A:$C,R$2,FALSE())),IF($N296=2,IF(ISERROR(VLOOKUP(DATA!$P296,M2!$A:$C,R$2,FALSE())),"NOT PRESENT",VLOOKUP(DATA!$P296,M2!$A:$C,R$2,FALSE())),IF($N296=0,IF(ISERROR(VLOOKUP($P296,M1!$A:$C,R$2,FALSE())),IF(ISERROR(VLOOKUP(DATA!$P296,M2!$A:$C,R$2,FALSE())),"NOT PRESENT",VLOOKUP(DATA!$P296,M2!$A:$C,R$2,FALSE())),VLOOKUP($P296,M1!$A:$C,R$2,FALSE())),"SPECIFY METHOD")))</f>
        <v>Yellowtail rockfish</v>
      </c>
      <c r="S296" s="60" t="n">
        <f aca="false">SUM(T296:AV296)</f>
        <v>1</v>
      </c>
      <c r="T296" s="56" t="n">
        <v>0</v>
      </c>
      <c r="U296" s="56"/>
      <c r="V296" s="56"/>
      <c r="W296" s="56"/>
      <c r="X296" s="56"/>
      <c r="Y296" s="56" t="n">
        <v>1</v>
      </c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</row>
    <row r="297" s="61" customFormat="true" ht="12.75" hidden="false" customHeight="true" outlineLevel="0" collapsed="false">
      <c r="A297" s="55" t="n">
        <f aca="false">MAX($A$1:$A296)+1</f>
        <v>295</v>
      </c>
      <c r="B297" s="56" t="str">
        <f aca="false">IF(ISERROR(B296),IF(ISERROR(B295),IF(ISERROR(B294),"BLANK",B294),B295),B296)</f>
        <v>Claire Attridge</v>
      </c>
      <c r="C297" s="56" t="str">
        <f aca="false">IF(ISERROR(C296),IF(ISERROR(C295),IF(ISERROR(C294),"BLANK",C294),C295),C296)</f>
        <v>Kieran Cox</v>
      </c>
      <c r="D297" s="56" t="str">
        <f aca="false">IF(ISERROR(D296),IF(ISERROR(D295),IF(ISERROR(D294),"BLANK",D294),D295),D296)</f>
        <v>KCCA1</v>
      </c>
      <c r="E297" s="55" t="str">
        <f aca="false">IF(ISERROR(VLOOKUP($D297,SITES!$A:$E,2,FALSE())),"",VLOOKUP($D297,SITES!$A:$E,2,FALSE()))</f>
        <v>Ross Islet Slug Island</v>
      </c>
      <c r="F297" s="57" t="n">
        <f aca="false">IF(ISERROR(VLOOKUP($D297,SITES!$A:$E,3,FALSE())),"",VLOOKUP($D297,SITES!$A:$E,3,FALSE()))</f>
        <v>48.87039</v>
      </c>
      <c r="G297" s="58" t="n">
        <f aca="false">IF(ISERROR(VLOOKUP($D297,SITES!$A:$E,4,FALSE())),"",VLOOKUP($D297,SITES!$A:$E,4,FALSE()))</f>
        <v>-125.1599</v>
      </c>
      <c r="H297" s="62" t="str">
        <f aca="false">IF(ISERROR(H296),IF(ISERROR(H295),IF(ISERROR(H294),"BLANK",H294),H295),H296)</f>
        <v>14/06/2023</v>
      </c>
      <c r="I297" s="56" t="n">
        <f aca="false">IF(ISERROR(I296),IF(ISERROR(I295),IF(ISERROR(I294),"BLANK",I294),I295),I296)</f>
        <v>3.5</v>
      </c>
      <c r="J297" s="56" t="n">
        <f aca="false">IF(ISERROR(J296),IF(ISERROR(J295),IF(ISERROR(J294),"BLANK",J294),J295),J296)</f>
        <v>90</v>
      </c>
      <c r="K297" s="59" t="n">
        <f aca="false">IF(ISERROR(K296),IF(ISERROR(K295),IF(ISERROR(K294),"BLANK",K294),K295),K296)</f>
        <v>0.426388888888889</v>
      </c>
      <c r="L297" s="56" t="str">
        <f aca="false">IF(ISERROR(L296),IF(ISERROR(L295),IF(ISERROR(L294),"BLANK",L294),L295),L296)</f>
        <v>KDC</v>
      </c>
      <c r="M297" s="56" t="n">
        <f aca="false">IF(ISERROR(M296),IF(ISERROR(M295),IF(ISERROR(M294),"BLANK",M294),M295),M296)</f>
        <v>2.7</v>
      </c>
      <c r="N297" s="56" t="n">
        <f aca="false">IF(ISERROR(N296),IF(ISERROR(N295),IF(ISERROR(N294),"BLANK",N294),N295),N296)</f>
        <v>0</v>
      </c>
      <c r="O297" s="56" t="n">
        <f aca="false">IF(ISERROR(O296),IF(ISERROR(O295),IF(ISERROR(O294),"BLANK",O294),O295),O296)</f>
        <v>2</v>
      </c>
      <c r="P297" s="56" t="s">
        <v>168</v>
      </c>
      <c r="Q297" s="55" t="str">
        <f aca="false">IF($N297=1,IF(ISERROR(VLOOKUP($P297,M1!$A:$C,Q$2,FALSE())),"NOT PRESENT",VLOOKUP($P297,M1!$A:$C,Q$2,FALSE())),IF($N297=2,IF(ISERROR(VLOOKUP(DATA!$P297,M2!$A:$C,Q$2,FALSE())),"NOT PRESENT",VLOOKUP(DATA!$P297,M2!$A:$C,Q$2,FALSE())),IF($N297=0,IF(ISERROR(VLOOKUP($P297,M1!$A:$C,Q$2,FALSE())),IF(ISERROR(VLOOKUP(DATA!$P297,M2!$A:$C,Q$2,FALSE())),"NOT PRESENT",VLOOKUP(DATA!$P297,M2!$A:$C,Q$2,FALSE())),VLOOKUP($P297,M1!$A:$C,Q$2,FALSE())),"SPECIFY METHOD")))</f>
        <v>Debris - Zero</v>
      </c>
      <c r="R297" s="55" t="str">
        <f aca="false">IF($N297=1,IF(ISERROR(VLOOKUP($P297,M1!$A:$C,R$2,FALSE())),"NOT PRESENT",VLOOKUP($P297,M1!$A:$C,R$2,FALSE())),IF($N297=2,IF(ISERROR(VLOOKUP(DATA!$P297,M2!$A:$C,R$2,FALSE())),"NOT PRESENT",VLOOKUP(DATA!$P297,M2!$A:$C,R$2,FALSE())),IF($N297=0,IF(ISERROR(VLOOKUP($P297,M1!$A:$C,R$2,FALSE())),IF(ISERROR(VLOOKUP(DATA!$P297,M2!$A:$C,R$2,FALSE())),"NOT PRESENT",VLOOKUP(DATA!$P297,M2!$A:$C,R$2,FALSE())),VLOOKUP($P297,M1!$A:$C,R$2,FALSE())),"SPECIFY METHOD")))</f>
        <v>No Debris found</v>
      </c>
      <c r="S297" s="60" t="n">
        <f aca="false">SUM(T297:AV297)</f>
        <v>0</v>
      </c>
      <c r="T297" s="56" t="n">
        <v>0</v>
      </c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</row>
    <row r="298" s="61" customFormat="true" ht="12.75" hidden="false" customHeight="true" outlineLevel="0" collapsed="false">
      <c r="A298" s="55" t="n">
        <f aca="false">MAX($A$1:$A297)+1</f>
        <v>296</v>
      </c>
      <c r="B298" s="56" t="s">
        <v>137</v>
      </c>
      <c r="C298" s="56" t="s">
        <v>136</v>
      </c>
      <c r="D298" s="56" t="s">
        <v>25</v>
      </c>
      <c r="E298" s="55" t="str">
        <f aca="false">IF(ISERROR(VLOOKUP($D298,SITES!$A:$E,2,FALSE())),"",VLOOKUP($D298,SITES!$A:$E,2,FALSE()))</f>
        <v>Flemming 114</v>
      </c>
      <c r="F298" s="57" t="n">
        <f aca="false">IF(ISERROR(VLOOKUP($D298,SITES!$A:$E,3,FALSE())),"",VLOOKUP($D298,SITES!$A:$E,3,FALSE()))</f>
        <v>48.8915</v>
      </c>
      <c r="G298" s="58" t="n">
        <f aca="false">IF(ISERROR(VLOOKUP($D298,SITES!$A:$E,4,FALSE())),"",VLOOKUP($D298,SITES!$A:$E,4,FALSE()))</f>
        <v>-125.1149</v>
      </c>
      <c r="H298" s="56" t="s">
        <v>12</v>
      </c>
      <c r="I298" s="56" t="n">
        <v>1</v>
      </c>
      <c r="J298" s="56" t="n">
        <v>40</v>
      </c>
      <c r="K298" s="59" t="n">
        <v>0.427083333333333</v>
      </c>
      <c r="L298" s="56" t="s">
        <v>138</v>
      </c>
      <c r="M298" s="56" t="n">
        <v>10</v>
      </c>
      <c r="N298" s="56" t="n">
        <v>1</v>
      </c>
      <c r="O298" s="56" t="n">
        <v>2</v>
      </c>
      <c r="P298" s="56" t="s">
        <v>140</v>
      </c>
      <c r="Q298" s="55" t="str">
        <f aca="false">IF($N298=1,IF(ISERROR(VLOOKUP($P298,M1!$A:$C,Q$2,FALSE())),"NOT PRESENT",VLOOKUP($P298,M1!$A:$C,Q$2,FALSE())),IF($N298=2,IF(ISERROR(VLOOKUP(DATA!$P298,M2!$A:$C,Q$2,FALSE())),"NOT PRESENT",VLOOKUP(DATA!$P298,M2!$A:$C,Q$2,FALSE())),IF($N298=0,IF(ISERROR(VLOOKUP($P298,M1!$A:$C,Q$2,FALSE())),IF(ISERROR(VLOOKUP(DATA!$P298,M2!$A:$C,Q$2,FALSE())),"NOT PRESENT",VLOOKUP(DATA!$P298,M2!$A:$C,Q$2,FALSE())),VLOOKUP($P298,M1!$A:$C,Q$2,FALSE())),"SPECIFY METHOD")))</f>
        <v>Sebastes caurinus</v>
      </c>
      <c r="R298" s="55" t="str">
        <f aca="false">IF($N298=1,IF(ISERROR(VLOOKUP($P298,M1!$A:$C,R$2,FALSE())),"NOT PRESENT",VLOOKUP($P298,M1!$A:$C,R$2,FALSE())),IF($N298=2,IF(ISERROR(VLOOKUP(DATA!$P298,M2!$A:$C,R$2,FALSE())),"NOT PRESENT",VLOOKUP(DATA!$P298,M2!$A:$C,R$2,FALSE())),IF($N298=0,IF(ISERROR(VLOOKUP($P298,M1!$A:$C,R$2,FALSE())),IF(ISERROR(VLOOKUP(DATA!$P298,M2!$A:$C,R$2,FALSE())),"NOT PRESENT",VLOOKUP(DATA!$P298,M2!$A:$C,R$2,FALSE())),VLOOKUP($P298,M1!$A:$C,R$2,FALSE())),"SPECIFY METHOD")))</f>
        <v>Copper rockfish</v>
      </c>
      <c r="S298" s="60" t="n">
        <f aca="false">SUM(T298:AV298)</f>
        <v>4</v>
      </c>
      <c r="T298" s="56" t="n">
        <v>0</v>
      </c>
      <c r="U298" s="56"/>
      <c r="V298" s="56" t="n">
        <v>1</v>
      </c>
      <c r="W298" s="56" t="n">
        <v>1</v>
      </c>
      <c r="X298" s="56"/>
      <c r="Y298" s="56"/>
      <c r="Z298" s="56"/>
      <c r="AA298" s="56" t="n">
        <v>1</v>
      </c>
      <c r="AB298" s="56"/>
      <c r="AC298" s="56" t="n">
        <v>1</v>
      </c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</row>
    <row r="299" s="61" customFormat="true" ht="12.75" hidden="false" customHeight="true" outlineLevel="0" collapsed="false">
      <c r="A299" s="55" t="n">
        <f aca="false">MAX($A$1:$A298)+1</f>
        <v>297</v>
      </c>
      <c r="B299" s="56" t="str">
        <f aca="false">IF(ISERROR(B298),IF(ISERROR(B297),IF(ISERROR(B296),"BLANK",B296),B297),B298)</f>
        <v>Kieran Cox</v>
      </c>
      <c r="C299" s="56" t="str">
        <f aca="false">IF(ISERROR(C298),IF(ISERROR(C297),IF(ISERROR(C296),"BLANK",C296),C297),C298)</f>
        <v>Em Lim</v>
      </c>
      <c r="D299" s="56" t="str">
        <f aca="false">IF(ISERROR(D298),IF(ISERROR(D297),IF(ISERROR(D296),"BLANK",D296),D297),D298)</f>
        <v>KCCA23</v>
      </c>
      <c r="E299" s="55" t="str">
        <f aca="false">IF(ISERROR(VLOOKUP($D299,SITES!$A:$E,2,FALSE())),"",VLOOKUP($D299,SITES!$A:$E,2,FALSE()))</f>
        <v>Flemming 114</v>
      </c>
      <c r="F299" s="57" t="n">
        <f aca="false">IF(ISERROR(VLOOKUP($D299,SITES!$A:$E,3,FALSE())),"",VLOOKUP($D299,SITES!$A:$E,3,FALSE()))</f>
        <v>48.8915</v>
      </c>
      <c r="G299" s="58" t="n">
        <f aca="false">IF(ISERROR(VLOOKUP($D299,SITES!$A:$E,4,FALSE())),"",VLOOKUP($D299,SITES!$A:$E,4,FALSE()))</f>
        <v>-125.1149</v>
      </c>
      <c r="H299" s="62" t="str">
        <f aca="false">IF(ISERROR(H298),IF(ISERROR(H297),IF(ISERROR(H296),"BLANK",H296),H297),H298)</f>
        <v>28/05/2023</v>
      </c>
      <c r="I299" s="56" t="n">
        <f aca="false">IF(ISERROR(I298),IF(ISERROR(I297),IF(ISERROR(I296),"BLANK",I296),I297),I298)</f>
        <v>1</v>
      </c>
      <c r="J299" s="56" t="n">
        <f aca="false">IF(ISERROR(J298),IF(ISERROR(J297),IF(ISERROR(J296),"BLANK",J296),J297),J298)</f>
        <v>40</v>
      </c>
      <c r="K299" s="59" t="n">
        <f aca="false">IF(ISERROR(K298),IF(ISERROR(K297),IF(ISERROR(K296),"BLANK",K296),K297),K298)</f>
        <v>0.427083333333333</v>
      </c>
      <c r="L299" s="56" t="str">
        <f aca="false">IF(ISERROR(L298),IF(ISERROR(L297),IF(ISERROR(L296),"BLANK",L296),L297),L298)</f>
        <v>EGL</v>
      </c>
      <c r="M299" s="56" t="n">
        <f aca="false">IF(ISERROR(M298),IF(ISERROR(M297),IF(ISERROR(M296),"BLANK",M296),M297),M298)</f>
        <v>10</v>
      </c>
      <c r="N299" s="56" t="n">
        <f aca="false">IF(ISERROR(N298),IF(ISERROR(N297),IF(ISERROR(N296),"BLANK",N296),N297),N298)</f>
        <v>1</v>
      </c>
      <c r="O299" s="56" t="n">
        <f aca="false">IF(ISERROR(O298),IF(ISERROR(O297),IF(ISERROR(O296),"BLANK",O296),O297),O298)</f>
        <v>2</v>
      </c>
      <c r="P299" s="56" t="s">
        <v>155</v>
      </c>
      <c r="Q299" s="55" t="str">
        <f aca="false">IF($N299=1,IF(ISERROR(VLOOKUP($P299,M1!$A:$C,Q$2,FALSE())),"NOT PRESENT",VLOOKUP($P299,M1!$A:$C,Q$2,FALSE())),IF($N299=2,IF(ISERROR(VLOOKUP(DATA!$P299,M2!$A:$C,Q$2,FALSE())),"NOT PRESENT",VLOOKUP(DATA!$P299,M2!$A:$C,Q$2,FALSE())),IF($N299=0,IF(ISERROR(VLOOKUP($P299,M1!$A:$C,Q$2,FALSE())),IF(ISERROR(VLOOKUP(DATA!$P299,M2!$A:$C,Q$2,FALSE())),"NOT PRESENT",VLOOKUP(DATA!$P299,M2!$A:$C,Q$2,FALSE())),VLOOKUP($P299,M1!$A:$C,Q$2,FALSE())),"SPECIFY METHOD")))</f>
        <v>Hexagrammos decagrammus</v>
      </c>
      <c r="R299" s="55" t="str">
        <f aca="false">IF($N299=1,IF(ISERROR(VLOOKUP($P299,M1!$A:$C,R$2,FALSE())),"NOT PRESENT",VLOOKUP($P299,M1!$A:$C,R$2,FALSE())),IF($N299=2,IF(ISERROR(VLOOKUP(DATA!$P299,M2!$A:$C,R$2,FALSE())),"NOT PRESENT",VLOOKUP(DATA!$P299,M2!$A:$C,R$2,FALSE())),IF($N299=0,IF(ISERROR(VLOOKUP($P299,M1!$A:$C,R$2,FALSE())),IF(ISERROR(VLOOKUP(DATA!$P299,M2!$A:$C,R$2,FALSE())),"NOT PRESENT",VLOOKUP(DATA!$P299,M2!$A:$C,R$2,FALSE())),VLOOKUP($P299,M1!$A:$C,R$2,FALSE())),"SPECIFY METHOD")))</f>
        <v>Kelp greenling</v>
      </c>
      <c r="S299" s="60" t="n">
        <f aca="false">SUM(T299:AV299)</f>
        <v>1</v>
      </c>
      <c r="T299" s="56" t="n">
        <v>0</v>
      </c>
      <c r="U299" s="56"/>
      <c r="V299" s="56"/>
      <c r="W299" s="56"/>
      <c r="X299" s="56"/>
      <c r="Y299" s="56"/>
      <c r="Z299" s="56"/>
      <c r="AA299" s="56"/>
      <c r="AB299" s="56" t="n">
        <v>1</v>
      </c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</row>
    <row r="300" s="61" customFormat="true" ht="12.75" hidden="false" customHeight="true" outlineLevel="0" collapsed="false">
      <c r="A300" s="55" t="n">
        <f aca="false">MAX($A$1:$A299)+1</f>
        <v>298</v>
      </c>
      <c r="B300" s="56" t="str">
        <f aca="false">IF(ISERROR(B299),IF(ISERROR(B298),IF(ISERROR(B297),"BLANK",B297),B298),B299)</f>
        <v>Kieran Cox</v>
      </c>
      <c r="C300" s="56" t="str">
        <f aca="false">IF(ISERROR(C299),IF(ISERROR(C298),IF(ISERROR(C297),"BLANK",C297),C298),C299)</f>
        <v>Em Lim</v>
      </c>
      <c r="D300" s="56" t="str">
        <f aca="false">IF(ISERROR(D299),IF(ISERROR(D298),IF(ISERROR(D297),"BLANK",D297),D298),D299)</f>
        <v>KCCA23</v>
      </c>
      <c r="E300" s="55" t="str">
        <f aca="false">IF(ISERROR(VLOOKUP($D300,SITES!$A:$E,2,FALSE())),"",VLOOKUP($D300,SITES!$A:$E,2,FALSE()))</f>
        <v>Flemming 114</v>
      </c>
      <c r="F300" s="57" t="n">
        <f aca="false">IF(ISERROR(VLOOKUP($D300,SITES!$A:$E,3,FALSE())),"",VLOOKUP($D300,SITES!$A:$E,3,FALSE()))</f>
        <v>48.8915</v>
      </c>
      <c r="G300" s="58" t="n">
        <f aca="false">IF(ISERROR(VLOOKUP($D300,SITES!$A:$E,4,FALSE())),"",VLOOKUP($D300,SITES!$A:$E,4,FALSE()))</f>
        <v>-125.1149</v>
      </c>
      <c r="H300" s="62" t="str">
        <f aca="false">IF(ISERROR(H299),IF(ISERROR(H298),IF(ISERROR(H297),"BLANK",H297),H298),H299)</f>
        <v>28/05/2023</v>
      </c>
      <c r="I300" s="56" t="n">
        <f aca="false">IF(ISERROR(I299),IF(ISERROR(I298),IF(ISERROR(I297),"BLANK",I297),I298),I299)</f>
        <v>1</v>
      </c>
      <c r="J300" s="56" t="n">
        <f aca="false">IF(ISERROR(J299),IF(ISERROR(J298),IF(ISERROR(J297),"BLANK",J297),J298),J299)</f>
        <v>40</v>
      </c>
      <c r="K300" s="59" t="n">
        <f aca="false">IF(ISERROR(K299),IF(ISERROR(K298),IF(ISERROR(K297),"BLANK",K297),K298),K299)</f>
        <v>0.427083333333333</v>
      </c>
      <c r="L300" s="56" t="str">
        <f aca="false">IF(ISERROR(L299),IF(ISERROR(L298),IF(ISERROR(L297),"BLANK",L297),L298),L299)</f>
        <v>EGL</v>
      </c>
      <c r="M300" s="56" t="n">
        <f aca="false">IF(ISERROR(M299),IF(ISERROR(M298),IF(ISERROR(M297),"BLANK",M297),M298),M299)</f>
        <v>10</v>
      </c>
      <c r="N300" s="56" t="n">
        <v>2</v>
      </c>
      <c r="O300" s="56" t="n">
        <f aca="false">IF(ISERROR(O299),IF(ISERROR(O298),IF(ISERROR(O297),"BLANK",O297),O298),O299)</f>
        <v>2</v>
      </c>
      <c r="P300" s="56" t="s">
        <v>175</v>
      </c>
      <c r="Q300" s="55" t="str">
        <f aca="false">IF($N300=1,IF(ISERROR(VLOOKUP($P300,M1!$A:$C,Q$2,FALSE())),"NOT PRESENT",VLOOKUP($P300,M1!$A:$C,Q$2,FALSE())),IF($N300=2,IF(ISERROR(VLOOKUP(DATA!$P300,M2!$A:$C,Q$2,FALSE())),"NOT PRESENT",VLOOKUP(DATA!$P300,M2!$A:$C,Q$2,FALSE())),IF($N300=0,IF(ISERROR(VLOOKUP($P300,M1!$A:$C,Q$2,FALSE())),IF(ISERROR(VLOOKUP(DATA!$P300,M2!$A:$C,Q$2,FALSE())),"NOT PRESENT",VLOOKUP(DATA!$P300,M2!$A:$C,Q$2,FALSE())),VLOOKUP($P300,M1!$A:$C,Q$2,FALSE())),"SPECIFY METHOD")))</f>
        <v>Acmaea mitra</v>
      </c>
      <c r="R300" s="55" t="str">
        <f aca="false">IF($N300=1,IF(ISERROR(VLOOKUP($P300,M1!$A:$C,R$2,FALSE())),"NOT PRESENT",VLOOKUP($P300,M1!$A:$C,R$2,FALSE())),IF($N300=2,IF(ISERROR(VLOOKUP(DATA!$P300,M2!$A:$C,R$2,FALSE())),"NOT PRESENT",VLOOKUP(DATA!$P300,M2!$A:$C,R$2,FALSE())),IF($N300=0,IF(ISERROR(VLOOKUP($P300,M1!$A:$C,R$2,FALSE())),IF(ISERROR(VLOOKUP(DATA!$P300,M2!$A:$C,R$2,FALSE())),"NOT PRESENT",VLOOKUP(DATA!$P300,M2!$A:$C,R$2,FALSE())),VLOOKUP($P300,M1!$A:$C,R$2,FALSE())),"SPECIFY METHOD")))</f>
        <v>Whitecap limpet</v>
      </c>
      <c r="S300" s="60" t="n">
        <f aca="false">SUM(T300:AV300)</f>
        <v>6</v>
      </c>
      <c r="T300" s="56" t="n">
        <v>6</v>
      </c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</row>
    <row r="301" s="61" customFormat="true" ht="12.75" hidden="false" customHeight="true" outlineLevel="0" collapsed="false">
      <c r="A301" s="55" t="n">
        <f aca="false">MAX($A$1:$A300)+1</f>
        <v>299</v>
      </c>
      <c r="B301" s="56" t="str">
        <f aca="false">IF(ISERROR(B300),IF(ISERROR(B299),IF(ISERROR(B298),"BLANK",B298),B299),B300)</f>
        <v>Kieran Cox</v>
      </c>
      <c r="C301" s="56" t="str">
        <f aca="false">IF(ISERROR(C300),IF(ISERROR(C299),IF(ISERROR(C298),"BLANK",C298),C299),C300)</f>
        <v>Em Lim</v>
      </c>
      <c r="D301" s="56" t="str">
        <f aca="false">IF(ISERROR(D300),IF(ISERROR(D299),IF(ISERROR(D298),"BLANK",D298),D299),D300)</f>
        <v>KCCA23</v>
      </c>
      <c r="E301" s="55" t="str">
        <f aca="false">IF(ISERROR(VLOOKUP($D301,SITES!$A:$E,2,FALSE())),"",VLOOKUP($D301,SITES!$A:$E,2,FALSE()))</f>
        <v>Flemming 114</v>
      </c>
      <c r="F301" s="57" t="n">
        <f aca="false">IF(ISERROR(VLOOKUP($D301,SITES!$A:$E,3,FALSE())),"",VLOOKUP($D301,SITES!$A:$E,3,FALSE()))</f>
        <v>48.8915</v>
      </c>
      <c r="G301" s="58" t="n">
        <f aca="false">IF(ISERROR(VLOOKUP($D301,SITES!$A:$E,4,FALSE())),"",VLOOKUP($D301,SITES!$A:$E,4,FALSE()))</f>
        <v>-125.1149</v>
      </c>
      <c r="H301" s="62" t="str">
        <f aca="false">IF(ISERROR(H300),IF(ISERROR(H299),IF(ISERROR(H298),"BLANK",H298),H299),H300)</f>
        <v>28/05/2023</v>
      </c>
      <c r="I301" s="56" t="n">
        <f aca="false">IF(ISERROR(I300),IF(ISERROR(I299),IF(ISERROR(I298),"BLANK",I298),I299),I300)</f>
        <v>1</v>
      </c>
      <c r="J301" s="56" t="n">
        <f aca="false">IF(ISERROR(J300),IF(ISERROR(J299),IF(ISERROR(J298),"BLANK",J298),J299),J300)</f>
        <v>40</v>
      </c>
      <c r="K301" s="59" t="n">
        <f aca="false">IF(ISERROR(K300),IF(ISERROR(K299),IF(ISERROR(K298),"BLANK",K298),K299),K300)</f>
        <v>0.427083333333333</v>
      </c>
      <c r="L301" s="56" t="str">
        <f aca="false">IF(ISERROR(L300),IF(ISERROR(L299),IF(ISERROR(L298),"BLANK",L298),L299),L300)</f>
        <v>EGL</v>
      </c>
      <c r="M301" s="56" t="n">
        <f aca="false">IF(ISERROR(M300),IF(ISERROR(M299),IF(ISERROR(M298),"BLANK",M298),M299),M300)</f>
        <v>10</v>
      </c>
      <c r="N301" s="56" t="n">
        <f aca="false">IF(ISERROR(N300),IF(ISERROR(N299),IF(ISERROR(N298),"BLANK",N298),N299),N300)</f>
        <v>2</v>
      </c>
      <c r="O301" s="56" t="n">
        <f aca="false">IF(ISERROR(O300),IF(ISERROR(O299),IF(ISERROR(O298),"BLANK",O298),O299),O300)</f>
        <v>2</v>
      </c>
      <c r="P301" s="56" t="s">
        <v>141</v>
      </c>
      <c r="Q301" s="55" t="str">
        <f aca="false">IF($N301=1,IF(ISERROR(VLOOKUP($P301,M1!$A:$C,Q$2,FALSE())),"NOT PRESENT",VLOOKUP($P301,M1!$A:$C,Q$2,FALSE())),IF($N301=2,IF(ISERROR(VLOOKUP(DATA!$P301,M2!$A:$C,Q$2,FALSE())),"NOT PRESENT",VLOOKUP(DATA!$P301,M2!$A:$C,Q$2,FALSE())),IF($N301=0,IF(ISERROR(VLOOKUP($P301,M1!$A:$C,Q$2,FALSE())),IF(ISERROR(VLOOKUP(DATA!$P301,M2!$A:$C,Q$2,FALSE())),"NOT PRESENT",VLOOKUP(DATA!$P301,M2!$A:$C,Q$2,FALSE())),VLOOKUP($P301,M1!$A:$C,Q$2,FALSE())),"SPECIFY METHOD")))</f>
        <v>Rhinogobiops nicholsii</v>
      </c>
      <c r="R301" s="55" t="str">
        <f aca="false">IF($N301=1,IF(ISERROR(VLOOKUP($P301,M1!$A:$C,R$2,FALSE())),"NOT PRESENT",VLOOKUP($P301,M1!$A:$C,R$2,FALSE())),IF($N301=2,IF(ISERROR(VLOOKUP(DATA!$P301,M2!$A:$C,R$2,FALSE())),"NOT PRESENT",VLOOKUP(DATA!$P301,M2!$A:$C,R$2,FALSE())),IF($N301=0,IF(ISERROR(VLOOKUP($P301,M1!$A:$C,R$2,FALSE())),IF(ISERROR(VLOOKUP(DATA!$P301,M2!$A:$C,R$2,FALSE())),"NOT PRESENT",VLOOKUP(DATA!$P301,M2!$A:$C,R$2,FALSE())),VLOOKUP($P301,M1!$A:$C,R$2,FALSE())),"SPECIFY METHOD")))</f>
        <v>Blackeye goby</v>
      </c>
      <c r="S301" s="60" t="n">
        <f aca="false">SUM(T301:AV301)</f>
        <v>39</v>
      </c>
      <c r="T301" s="56" t="n">
        <v>0</v>
      </c>
      <c r="U301" s="56" t="n">
        <v>17</v>
      </c>
      <c r="V301" s="56" t="n">
        <v>12</v>
      </c>
      <c r="W301" s="56" t="n">
        <v>10</v>
      </c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</row>
    <row r="302" s="61" customFormat="true" ht="12.75" hidden="false" customHeight="true" outlineLevel="0" collapsed="false">
      <c r="A302" s="55" t="n">
        <f aca="false">MAX($A$1:$A301)+1</f>
        <v>300</v>
      </c>
      <c r="B302" s="56" t="str">
        <f aca="false">IF(ISERROR(B301),IF(ISERROR(B300),IF(ISERROR(B299),"BLANK",B299),B300),B301)</f>
        <v>Kieran Cox</v>
      </c>
      <c r="C302" s="56" t="str">
        <f aca="false">IF(ISERROR(C301),IF(ISERROR(C300),IF(ISERROR(C299),"BLANK",C299),C300),C301)</f>
        <v>Em Lim</v>
      </c>
      <c r="D302" s="56" t="str">
        <f aca="false">IF(ISERROR(D301),IF(ISERROR(D300),IF(ISERROR(D299),"BLANK",D299),D300),D301)</f>
        <v>KCCA23</v>
      </c>
      <c r="E302" s="55" t="str">
        <f aca="false">IF(ISERROR(VLOOKUP($D302,SITES!$A:$E,2,FALSE())),"",VLOOKUP($D302,SITES!$A:$E,2,FALSE()))</f>
        <v>Flemming 114</v>
      </c>
      <c r="F302" s="57" t="n">
        <f aca="false">IF(ISERROR(VLOOKUP($D302,SITES!$A:$E,3,FALSE())),"",VLOOKUP($D302,SITES!$A:$E,3,FALSE()))</f>
        <v>48.8915</v>
      </c>
      <c r="G302" s="58" t="n">
        <f aca="false">IF(ISERROR(VLOOKUP($D302,SITES!$A:$E,4,FALSE())),"",VLOOKUP($D302,SITES!$A:$E,4,FALSE()))</f>
        <v>-125.1149</v>
      </c>
      <c r="H302" s="62" t="str">
        <f aca="false">IF(ISERROR(H301),IF(ISERROR(H300),IF(ISERROR(H299),"BLANK",H299),H300),H301)</f>
        <v>28/05/2023</v>
      </c>
      <c r="I302" s="56" t="n">
        <f aca="false">IF(ISERROR(I301),IF(ISERROR(I300),IF(ISERROR(I299),"BLANK",I299),I300),I301)</f>
        <v>1</v>
      </c>
      <c r="J302" s="56" t="n">
        <f aca="false">IF(ISERROR(J301),IF(ISERROR(J300),IF(ISERROR(J299),"BLANK",J299),J300),J301)</f>
        <v>40</v>
      </c>
      <c r="K302" s="59" t="n">
        <f aca="false">IF(ISERROR(K301),IF(ISERROR(K300),IF(ISERROR(K299),"BLANK",K299),K300),K301)</f>
        <v>0.427083333333333</v>
      </c>
      <c r="L302" s="56" t="str">
        <f aca="false">IF(ISERROR(L301),IF(ISERROR(L300),IF(ISERROR(L299),"BLANK",L299),L300),L301)</f>
        <v>EGL</v>
      </c>
      <c r="M302" s="56" t="n">
        <f aca="false">IF(ISERROR(M301),IF(ISERROR(M300),IF(ISERROR(M299),"BLANK",M299),M300),M301)</f>
        <v>10</v>
      </c>
      <c r="N302" s="56" t="n">
        <f aca="false">IF(ISERROR(N301),IF(ISERROR(N300),IF(ISERROR(N299),"BLANK",N299),N300),N301)</f>
        <v>2</v>
      </c>
      <c r="O302" s="56" t="n">
        <f aca="false">IF(ISERROR(O301),IF(ISERROR(O300),IF(ISERROR(O299),"BLANK",O299),O300),O301)</f>
        <v>2</v>
      </c>
      <c r="P302" s="56" t="s">
        <v>143</v>
      </c>
      <c r="Q302" s="55" t="str">
        <f aca="false">IF($N302=1,IF(ISERROR(VLOOKUP($P302,M1!$A:$C,Q$2,FALSE())),"NOT PRESENT",VLOOKUP($P302,M1!$A:$C,Q$2,FALSE())),IF($N302=2,IF(ISERROR(VLOOKUP(DATA!$P302,M2!$A:$C,Q$2,FALSE())),"NOT PRESENT",VLOOKUP(DATA!$P302,M2!$A:$C,Q$2,FALSE())),IF($N302=0,IF(ISERROR(VLOOKUP($P302,M1!$A:$C,Q$2,FALSE())),IF(ISERROR(VLOOKUP(DATA!$P302,M2!$A:$C,Q$2,FALSE())),"NOT PRESENT",VLOOKUP(DATA!$P302,M2!$A:$C,Q$2,FALSE())),VLOOKUP($P302,M1!$A:$C,Q$2,FALSE())),"SPECIFY METHOD")))</f>
        <v>Henricia spp.</v>
      </c>
      <c r="R302" s="55" t="str">
        <f aca="false">IF($N302=1,IF(ISERROR(VLOOKUP($P302,M1!$A:$C,R$2,FALSE())),"NOT PRESENT",VLOOKUP($P302,M1!$A:$C,R$2,FALSE())),IF($N302=2,IF(ISERROR(VLOOKUP(DATA!$P302,M2!$A:$C,R$2,FALSE())),"NOT PRESENT",VLOOKUP(DATA!$P302,M2!$A:$C,R$2,FALSE())),IF($N302=0,IF(ISERROR(VLOOKUP($P302,M1!$A:$C,R$2,FALSE())),IF(ISERROR(VLOOKUP(DATA!$P302,M2!$A:$C,R$2,FALSE())),"NOT PRESENT",VLOOKUP(DATA!$P302,M2!$A:$C,R$2,FALSE())),VLOOKUP($P302,M1!$A:$C,R$2,FALSE())),"SPECIFY METHOD")))</f>
        <v>Unidentified blood star</v>
      </c>
      <c r="S302" s="60" t="n">
        <f aca="false">SUM(T302:AV302)</f>
        <v>3</v>
      </c>
      <c r="T302" s="56" t="n">
        <v>3</v>
      </c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</row>
    <row r="303" s="61" customFormat="true" ht="12.75" hidden="false" customHeight="true" outlineLevel="0" collapsed="false">
      <c r="A303" s="55" t="n">
        <f aca="false">MAX($A$1:$A302)+1</f>
        <v>301</v>
      </c>
      <c r="B303" s="56" t="str">
        <f aca="false">IF(ISERROR(B302),IF(ISERROR(B301),IF(ISERROR(B300),"BLANK",B300),B301),B302)</f>
        <v>Kieran Cox</v>
      </c>
      <c r="C303" s="56" t="str">
        <f aca="false">IF(ISERROR(C302),IF(ISERROR(C301),IF(ISERROR(C300),"BLANK",C300),C301),C302)</f>
        <v>Em Lim</v>
      </c>
      <c r="D303" s="56" t="str">
        <f aca="false">IF(ISERROR(D302),IF(ISERROR(D301),IF(ISERROR(D300),"BLANK",D300),D301),D302)</f>
        <v>KCCA23</v>
      </c>
      <c r="E303" s="55" t="str">
        <f aca="false">IF(ISERROR(VLOOKUP($D303,SITES!$A:$E,2,FALSE())),"",VLOOKUP($D303,SITES!$A:$E,2,FALSE()))</f>
        <v>Flemming 114</v>
      </c>
      <c r="F303" s="57" t="n">
        <f aca="false">IF(ISERROR(VLOOKUP($D303,SITES!$A:$E,3,FALSE())),"",VLOOKUP($D303,SITES!$A:$E,3,FALSE()))</f>
        <v>48.8915</v>
      </c>
      <c r="G303" s="58" t="n">
        <f aca="false">IF(ISERROR(VLOOKUP($D303,SITES!$A:$E,4,FALSE())),"",VLOOKUP($D303,SITES!$A:$E,4,FALSE()))</f>
        <v>-125.1149</v>
      </c>
      <c r="H303" s="62" t="str">
        <f aca="false">IF(ISERROR(H302),IF(ISERROR(H301),IF(ISERROR(H300),"BLANK",H300),H301),H302)</f>
        <v>28/05/2023</v>
      </c>
      <c r="I303" s="56" t="n">
        <f aca="false">IF(ISERROR(I302),IF(ISERROR(I301),IF(ISERROR(I300),"BLANK",I300),I301),I302)</f>
        <v>1</v>
      </c>
      <c r="J303" s="56" t="n">
        <f aca="false">IF(ISERROR(J302),IF(ISERROR(J301),IF(ISERROR(J300),"BLANK",J300),J301),J302)</f>
        <v>40</v>
      </c>
      <c r="K303" s="59" t="n">
        <f aca="false">IF(ISERROR(K302),IF(ISERROR(K301),IF(ISERROR(K300),"BLANK",K300),K301),K302)</f>
        <v>0.427083333333333</v>
      </c>
      <c r="L303" s="56" t="str">
        <f aca="false">IF(ISERROR(L302),IF(ISERROR(L301),IF(ISERROR(L300),"BLANK",L300),L301),L302)</f>
        <v>EGL</v>
      </c>
      <c r="M303" s="56" t="n">
        <f aca="false">IF(ISERROR(M302),IF(ISERROR(M301),IF(ISERROR(M300),"BLANK",M300),M301),M302)</f>
        <v>10</v>
      </c>
      <c r="N303" s="56" t="n">
        <f aca="false">IF(ISERROR(N302),IF(ISERROR(N301),IF(ISERROR(N300),"BLANK",N300),N301),N302)</f>
        <v>2</v>
      </c>
      <c r="O303" s="56" t="n">
        <f aca="false">IF(ISERROR(O302),IF(ISERROR(O301),IF(ISERROR(O300),"BLANK",O300),O301),O302)</f>
        <v>2</v>
      </c>
      <c r="P303" s="56" t="s">
        <v>162</v>
      </c>
      <c r="Q303" s="55" t="str">
        <f aca="false">IF($N303=1,IF(ISERROR(VLOOKUP($P303,M1!$A:$C,Q$2,FALSE())),"NOT PRESENT",VLOOKUP($P303,M1!$A:$C,Q$2,FALSE())),IF($N303=2,IF(ISERROR(VLOOKUP(DATA!$P303,M2!$A:$C,Q$2,FALSE())),"NOT PRESENT",VLOOKUP(DATA!$P303,M2!$A:$C,Q$2,FALSE())),IF($N303=0,IF(ISERROR(VLOOKUP($P303,M1!$A:$C,Q$2,FALSE())),IF(ISERROR(VLOOKUP(DATA!$P303,M2!$A:$C,Q$2,FALSE())),"NOT PRESENT",VLOOKUP(DATA!$P303,M2!$A:$C,Q$2,FALSE())),VLOOKUP($P303,M1!$A:$C,Q$2,FALSE())),"SPECIFY METHOD")))</f>
        <v>Cancer productus</v>
      </c>
      <c r="R303" s="55" t="str">
        <f aca="false">IF($N303=1,IF(ISERROR(VLOOKUP($P303,M1!$A:$C,R$2,FALSE())),"NOT PRESENT",VLOOKUP($P303,M1!$A:$C,R$2,FALSE())),IF($N303=2,IF(ISERROR(VLOOKUP(DATA!$P303,M2!$A:$C,R$2,FALSE())),"NOT PRESENT",VLOOKUP(DATA!$P303,M2!$A:$C,R$2,FALSE())),IF($N303=0,IF(ISERROR(VLOOKUP($P303,M1!$A:$C,R$2,FALSE())),IF(ISERROR(VLOOKUP(DATA!$P303,M2!$A:$C,R$2,FALSE())),"NOT PRESENT",VLOOKUP(DATA!$P303,M2!$A:$C,R$2,FALSE())),VLOOKUP($P303,M1!$A:$C,R$2,FALSE())),"SPECIFY METHOD")))</f>
        <v>Red rock crab</v>
      </c>
      <c r="S303" s="60" t="n">
        <f aca="false">SUM(T303:AV303)</f>
        <v>1</v>
      </c>
      <c r="T303" s="56" t="n">
        <v>1</v>
      </c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</row>
    <row r="304" s="61" customFormat="true" ht="12.75" hidden="false" customHeight="true" outlineLevel="0" collapsed="false">
      <c r="A304" s="55" t="n">
        <f aca="false">MAX($A$1:$A303)+1</f>
        <v>302</v>
      </c>
      <c r="B304" s="56" t="str">
        <f aca="false">IF(ISERROR(B303),IF(ISERROR(B302),IF(ISERROR(B301),"BLANK",B301),B302),B303)</f>
        <v>Kieran Cox</v>
      </c>
      <c r="C304" s="56" t="str">
        <f aca="false">IF(ISERROR(C303),IF(ISERROR(C302),IF(ISERROR(C301),"BLANK",C301),C302),C303)</f>
        <v>Em Lim</v>
      </c>
      <c r="D304" s="56" t="str">
        <f aca="false">IF(ISERROR(D303),IF(ISERROR(D302),IF(ISERROR(D301),"BLANK",D301),D302),D303)</f>
        <v>KCCA23</v>
      </c>
      <c r="E304" s="55" t="str">
        <f aca="false">IF(ISERROR(VLOOKUP($D304,SITES!$A:$E,2,FALSE())),"",VLOOKUP($D304,SITES!$A:$E,2,FALSE()))</f>
        <v>Flemming 114</v>
      </c>
      <c r="F304" s="57" t="n">
        <f aca="false">IF(ISERROR(VLOOKUP($D304,SITES!$A:$E,3,FALSE())),"",VLOOKUP($D304,SITES!$A:$E,3,FALSE()))</f>
        <v>48.8915</v>
      </c>
      <c r="G304" s="58" t="n">
        <f aca="false">IF(ISERROR(VLOOKUP($D304,SITES!$A:$E,4,FALSE())),"",VLOOKUP($D304,SITES!$A:$E,4,FALSE()))</f>
        <v>-125.1149</v>
      </c>
      <c r="H304" s="62" t="str">
        <f aca="false">IF(ISERROR(H303),IF(ISERROR(H302),IF(ISERROR(H301),"BLANK",H301),H302),H303)</f>
        <v>28/05/2023</v>
      </c>
      <c r="I304" s="56" t="n">
        <f aca="false">IF(ISERROR(I303),IF(ISERROR(I302),IF(ISERROR(I301),"BLANK",I301),I302),I303)</f>
        <v>1</v>
      </c>
      <c r="J304" s="56" t="n">
        <f aca="false">IF(ISERROR(J303),IF(ISERROR(J302),IF(ISERROR(J301),"BLANK",J301),J302),J303)</f>
        <v>40</v>
      </c>
      <c r="K304" s="59" t="n">
        <f aca="false">IF(ISERROR(K303),IF(ISERROR(K302),IF(ISERROR(K301),"BLANK",K301),K302),K303)</f>
        <v>0.427083333333333</v>
      </c>
      <c r="L304" s="56" t="str">
        <f aca="false">IF(ISERROR(L303),IF(ISERROR(L302),IF(ISERROR(L301),"BLANK",L301),L302),L303)</f>
        <v>EGL</v>
      </c>
      <c r="M304" s="56" t="n">
        <f aca="false">IF(ISERROR(M303),IF(ISERROR(M302),IF(ISERROR(M301),"BLANK",M301),M302),M303)</f>
        <v>10</v>
      </c>
      <c r="N304" s="56" t="n">
        <f aca="false">IF(ISERROR(N303),IF(ISERROR(N302),IF(ISERROR(N301),"BLANK",N301),N302),N303)</f>
        <v>2</v>
      </c>
      <c r="O304" s="56" t="n">
        <f aca="false">IF(ISERROR(O303),IF(ISERROR(O302),IF(ISERROR(O301),"BLANK",O301),O302),O303)</f>
        <v>2</v>
      </c>
      <c r="P304" s="56" t="s">
        <v>145</v>
      </c>
      <c r="Q304" s="55" t="str">
        <f aca="false">IF($N304=1,IF(ISERROR(VLOOKUP($P304,M1!$A:$C,Q$2,FALSE())),"NOT PRESENT",VLOOKUP($P304,M1!$A:$C,Q$2,FALSE())),IF($N304=2,IF(ISERROR(VLOOKUP(DATA!$P304,M2!$A:$C,Q$2,FALSE())),"NOT PRESENT",VLOOKUP(DATA!$P304,M2!$A:$C,Q$2,FALSE())),IF($N304=0,IF(ISERROR(VLOOKUP($P304,M1!$A:$C,Q$2,FALSE())),IF(ISERROR(VLOOKUP(DATA!$P304,M2!$A:$C,Q$2,FALSE())),"NOT PRESENT",VLOOKUP(DATA!$P304,M2!$A:$C,Q$2,FALSE())),VLOOKUP($P304,M1!$A:$C,Q$2,FALSE())),"SPECIFY METHOD")))</f>
        <v>Pycnopodia helianthoides</v>
      </c>
      <c r="R304" s="55" t="str">
        <f aca="false">IF($N304=1,IF(ISERROR(VLOOKUP($P304,M1!$A:$C,R$2,FALSE())),"NOT PRESENT",VLOOKUP($P304,M1!$A:$C,R$2,FALSE())),IF($N304=2,IF(ISERROR(VLOOKUP(DATA!$P304,M2!$A:$C,R$2,FALSE())),"NOT PRESENT",VLOOKUP(DATA!$P304,M2!$A:$C,R$2,FALSE())),IF($N304=0,IF(ISERROR(VLOOKUP($P304,M1!$A:$C,R$2,FALSE())),IF(ISERROR(VLOOKUP(DATA!$P304,M2!$A:$C,R$2,FALSE())),"NOT PRESENT",VLOOKUP(DATA!$P304,M2!$A:$C,R$2,FALSE())),VLOOKUP($P304,M1!$A:$C,R$2,FALSE())),"SPECIFY METHOD")))</f>
        <v>Sunflower star</v>
      </c>
      <c r="S304" s="60" t="n">
        <f aca="false">SUM(T304:AV304)</f>
        <v>6</v>
      </c>
      <c r="T304" s="56" t="n">
        <v>0</v>
      </c>
      <c r="U304" s="56" t="n">
        <v>1</v>
      </c>
      <c r="V304" s="56" t="n">
        <v>4</v>
      </c>
      <c r="W304" s="56" t="n">
        <v>1</v>
      </c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</row>
    <row r="305" s="61" customFormat="true" ht="12.75" hidden="false" customHeight="true" outlineLevel="0" collapsed="false">
      <c r="A305" s="55" t="n">
        <f aca="false">MAX($A$1:$A304)+1</f>
        <v>303</v>
      </c>
      <c r="B305" s="56" t="str">
        <f aca="false">IF(ISERROR(B304),IF(ISERROR(B303),IF(ISERROR(B302),"BLANK",B302),B303),B304)</f>
        <v>Kieran Cox</v>
      </c>
      <c r="C305" s="56" t="str">
        <f aca="false">IF(ISERROR(C304),IF(ISERROR(C303),IF(ISERROR(C302),"BLANK",C302),C303),C304)</f>
        <v>Em Lim</v>
      </c>
      <c r="D305" s="56" t="str">
        <f aca="false">IF(ISERROR(D304),IF(ISERROR(D303),IF(ISERROR(D302),"BLANK",D302),D303),D304)</f>
        <v>KCCA23</v>
      </c>
      <c r="E305" s="55" t="str">
        <f aca="false">IF(ISERROR(VLOOKUP($D305,SITES!$A:$E,2,FALSE())),"",VLOOKUP($D305,SITES!$A:$E,2,FALSE()))</f>
        <v>Flemming 114</v>
      </c>
      <c r="F305" s="57" t="n">
        <f aca="false">IF(ISERROR(VLOOKUP($D305,SITES!$A:$E,3,FALSE())),"",VLOOKUP($D305,SITES!$A:$E,3,FALSE()))</f>
        <v>48.8915</v>
      </c>
      <c r="G305" s="58" t="n">
        <f aca="false">IF(ISERROR(VLOOKUP($D305,SITES!$A:$E,4,FALSE())),"",VLOOKUP($D305,SITES!$A:$E,4,FALSE()))</f>
        <v>-125.1149</v>
      </c>
      <c r="H305" s="62" t="str">
        <f aca="false">IF(ISERROR(H304),IF(ISERROR(H303),IF(ISERROR(H302),"BLANK",H302),H303),H304)</f>
        <v>28/05/2023</v>
      </c>
      <c r="I305" s="56" t="n">
        <f aca="false">IF(ISERROR(I304),IF(ISERROR(I303),IF(ISERROR(I302),"BLANK",I302),I303),I304)</f>
        <v>1</v>
      </c>
      <c r="J305" s="56" t="n">
        <f aca="false">IF(ISERROR(J304),IF(ISERROR(J303),IF(ISERROR(J302),"BLANK",J302),J303),J304)</f>
        <v>40</v>
      </c>
      <c r="K305" s="59" t="n">
        <f aca="false">IF(ISERROR(K304),IF(ISERROR(K303),IF(ISERROR(K302),"BLANK",K302),K303),K304)</f>
        <v>0.427083333333333</v>
      </c>
      <c r="L305" s="56" t="str">
        <f aca="false">IF(ISERROR(L304),IF(ISERROR(L303),IF(ISERROR(L302),"BLANK",L302),L303),L304)</f>
        <v>EGL</v>
      </c>
      <c r="M305" s="56" t="n">
        <f aca="false">IF(ISERROR(M304),IF(ISERROR(M303),IF(ISERROR(M302),"BLANK",M302),M303),M304)</f>
        <v>10</v>
      </c>
      <c r="N305" s="56" t="n">
        <f aca="false">IF(ISERROR(N304),IF(ISERROR(N303),IF(ISERROR(N302),"BLANK",N302),N303),N304)</f>
        <v>2</v>
      </c>
      <c r="O305" s="56" t="n">
        <f aca="false">IF(ISERROR(O304),IF(ISERROR(O303),IF(ISERROR(O302),"BLANK",O302),O303),O304)</f>
        <v>2</v>
      </c>
      <c r="P305" s="56" t="s">
        <v>142</v>
      </c>
      <c r="Q305" s="55" t="str">
        <f aca="false">IF($N305=1,IF(ISERROR(VLOOKUP($P305,M1!$A:$C,Q$2,FALSE())),"NOT PRESENT",VLOOKUP($P305,M1!$A:$C,Q$2,FALSE())),IF($N305=2,IF(ISERROR(VLOOKUP(DATA!$P305,M2!$A:$C,Q$2,FALSE())),"NOT PRESENT",VLOOKUP(DATA!$P305,M2!$A:$C,Q$2,FALSE())),IF($N305=0,IF(ISERROR(VLOOKUP($P305,M1!$A:$C,Q$2,FALSE())),IF(ISERROR(VLOOKUP(DATA!$P305,M2!$A:$C,Q$2,FALSE())),"NOT PRESENT",VLOOKUP(DATA!$P305,M2!$A:$C,Q$2,FALSE())),VLOOKUP($P305,M1!$A:$C,Q$2,FALSE())),"SPECIFY METHOD")))</f>
        <v>Dermasterias imbricata</v>
      </c>
      <c r="R305" s="55" t="str">
        <f aca="false">IF($N305=1,IF(ISERROR(VLOOKUP($P305,M1!$A:$C,R$2,FALSE())),"NOT PRESENT",VLOOKUP($P305,M1!$A:$C,R$2,FALSE())),IF($N305=2,IF(ISERROR(VLOOKUP(DATA!$P305,M2!$A:$C,R$2,FALSE())),"NOT PRESENT",VLOOKUP(DATA!$P305,M2!$A:$C,R$2,FALSE())),IF($N305=0,IF(ISERROR(VLOOKUP($P305,M1!$A:$C,R$2,FALSE())),IF(ISERROR(VLOOKUP(DATA!$P305,M2!$A:$C,R$2,FALSE())),"NOT PRESENT",VLOOKUP(DATA!$P305,M2!$A:$C,R$2,FALSE())),VLOOKUP($P305,M1!$A:$C,R$2,FALSE())),"SPECIFY METHOD")))</f>
        <v>Leather star</v>
      </c>
      <c r="S305" s="60" t="n">
        <f aca="false">SUM(T305:AV305)</f>
        <v>8</v>
      </c>
      <c r="T305" s="56" t="n">
        <v>8</v>
      </c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</row>
    <row r="306" s="61" customFormat="true" ht="12.75" hidden="false" customHeight="true" outlineLevel="0" collapsed="false">
      <c r="A306" s="55" t="n">
        <f aca="false">MAX($A$1:$A305)+1</f>
        <v>304</v>
      </c>
      <c r="B306" s="56" t="str">
        <f aca="false">IF(ISERROR(B305),IF(ISERROR(B304),IF(ISERROR(B303),"BLANK",B303),B304),B305)</f>
        <v>Kieran Cox</v>
      </c>
      <c r="C306" s="56" t="str">
        <f aca="false">IF(ISERROR(C305),IF(ISERROR(C304),IF(ISERROR(C303),"BLANK",C303),C304),C305)</f>
        <v>Em Lim</v>
      </c>
      <c r="D306" s="56" t="str">
        <f aca="false">IF(ISERROR(D305),IF(ISERROR(D304),IF(ISERROR(D303),"BLANK",D303),D304),D305)</f>
        <v>KCCA23</v>
      </c>
      <c r="E306" s="55" t="str">
        <f aca="false">IF(ISERROR(VLOOKUP($D306,SITES!$A:$E,2,FALSE())),"",VLOOKUP($D306,SITES!$A:$E,2,FALSE()))</f>
        <v>Flemming 114</v>
      </c>
      <c r="F306" s="57" t="n">
        <f aca="false">IF(ISERROR(VLOOKUP($D306,SITES!$A:$E,3,FALSE())),"",VLOOKUP($D306,SITES!$A:$E,3,FALSE()))</f>
        <v>48.8915</v>
      </c>
      <c r="G306" s="58" t="n">
        <f aca="false">IF(ISERROR(VLOOKUP($D306,SITES!$A:$E,4,FALSE())),"",VLOOKUP($D306,SITES!$A:$E,4,FALSE()))</f>
        <v>-125.1149</v>
      </c>
      <c r="H306" s="62" t="str">
        <f aca="false">IF(ISERROR(H305),IF(ISERROR(H304),IF(ISERROR(H303),"BLANK",H303),H304),H305)</f>
        <v>28/05/2023</v>
      </c>
      <c r="I306" s="56" t="n">
        <f aca="false">IF(ISERROR(I305),IF(ISERROR(I304),IF(ISERROR(I303),"BLANK",I303),I304),I305)</f>
        <v>1</v>
      </c>
      <c r="J306" s="56" t="n">
        <f aca="false">IF(ISERROR(J305),IF(ISERROR(J304),IF(ISERROR(J303),"BLANK",J303),J304),J305)</f>
        <v>40</v>
      </c>
      <c r="K306" s="59" t="n">
        <f aca="false">IF(ISERROR(K305),IF(ISERROR(K304),IF(ISERROR(K303),"BLANK",K303),K304),K305)</f>
        <v>0.427083333333333</v>
      </c>
      <c r="L306" s="56" t="str">
        <f aca="false">IF(ISERROR(L305),IF(ISERROR(L304),IF(ISERROR(L303),"BLANK",L303),L304),L305)</f>
        <v>EGL</v>
      </c>
      <c r="M306" s="56" t="n">
        <f aca="false">IF(ISERROR(M305),IF(ISERROR(M304),IF(ISERROR(M303),"BLANK",M303),M304),M305)</f>
        <v>10</v>
      </c>
      <c r="N306" s="56" t="n">
        <f aca="false">IF(ISERROR(N305),IF(ISERROR(N304),IF(ISERROR(N303),"BLANK",N303),N304),N305)</f>
        <v>2</v>
      </c>
      <c r="O306" s="56" t="n">
        <f aca="false">IF(ISERROR(O305),IF(ISERROR(O304),IF(ISERROR(O303),"BLANK",O303),O304),O305)</f>
        <v>2</v>
      </c>
      <c r="P306" s="56" t="s">
        <v>211</v>
      </c>
      <c r="Q306" s="55" t="str">
        <f aca="false">IF($N306=1,IF(ISERROR(VLOOKUP($P306,M1!$A:$C,Q$2,FALSE())),"NOT PRESENT",VLOOKUP($P306,M1!$A:$C,Q$2,FALSE())),IF($N306=2,IF(ISERROR(VLOOKUP(DATA!$P306,M2!$A:$C,Q$2,FALSE())),"NOT PRESENT",VLOOKUP(DATA!$P306,M2!$A:$C,Q$2,FALSE())),IF($N306=0,IF(ISERROR(VLOOKUP($P306,M1!$A:$C,Q$2,FALSE())),IF(ISERROR(VLOOKUP(DATA!$P306,M2!$A:$C,Q$2,FALSE())),"NOT PRESENT",VLOOKUP(DATA!$P306,M2!$A:$C,Q$2,FALSE())),VLOOKUP($P306,M1!$A:$C,Q$2,FALSE())),"SPECIFY METHOD")))</f>
        <v>Leptasterias hexactis</v>
      </c>
      <c r="R306" s="55" t="str">
        <f aca="false">IF($N306=1,IF(ISERROR(VLOOKUP($P306,M1!$A:$C,R$2,FALSE())),"NOT PRESENT",VLOOKUP($P306,M1!$A:$C,R$2,FALSE())),IF($N306=2,IF(ISERROR(VLOOKUP(DATA!$P306,M2!$A:$C,R$2,FALSE())),"NOT PRESENT",VLOOKUP(DATA!$P306,M2!$A:$C,R$2,FALSE())),IF($N306=0,IF(ISERROR(VLOOKUP($P306,M1!$A:$C,R$2,FALSE())),IF(ISERROR(VLOOKUP(DATA!$P306,M2!$A:$C,R$2,FALSE())),"NOT PRESENT",VLOOKUP(DATA!$P306,M2!$A:$C,R$2,FALSE())),VLOOKUP($P306,M1!$A:$C,R$2,FALSE())),"SPECIFY METHOD")))</f>
        <v>Six-rayed star</v>
      </c>
      <c r="S306" s="60" t="n">
        <f aca="false">SUM(T306:AV306)</f>
        <v>5</v>
      </c>
      <c r="T306" s="56" t="n">
        <v>5</v>
      </c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</row>
    <row r="307" s="61" customFormat="true" ht="12.75" hidden="false" customHeight="true" outlineLevel="0" collapsed="false">
      <c r="A307" s="55" t="n">
        <f aca="false">MAX($A$1:$A306)+1</f>
        <v>305</v>
      </c>
      <c r="B307" s="56" t="str">
        <f aca="false">IF(ISERROR(B306),IF(ISERROR(B305),IF(ISERROR(B304),"BLANK",B304),B305),B306)</f>
        <v>Kieran Cox</v>
      </c>
      <c r="C307" s="56" t="str">
        <f aca="false">IF(ISERROR(C306),IF(ISERROR(C305),IF(ISERROR(C304),"BLANK",C304),C305),C306)</f>
        <v>Em Lim</v>
      </c>
      <c r="D307" s="56" t="str">
        <f aca="false">IF(ISERROR(D306),IF(ISERROR(D305),IF(ISERROR(D304),"BLANK",D304),D305),D306)</f>
        <v>KCCA23</v>
      </c>
      <c r="E307" s="55" t="str">
        <f aca="false">IF(ISERROR(VLOOKUP($D307,SITES!$A:$E,2,FALSE())),"",VLOOKUP($D307,SITES!$A:$E,2,FALSE()))</f>
        <v>Flemming 114</v>
      </c>
      <c r="F307" s="57" t="n">
        <f aca="false">IF(ISERROR(VLOOKUP($D307,SITES!$A:$E,3,FALSE())),"",VLOOKUP($D307,SITES!$A:$E,3,FALSE()))</f>
        <v>48.8915</v>
      </c>
      <c r="G307" s="58" t="n">
        <f aca="false">IF(ISERROR(VLOOKUP($D307,SITES!$A:$E,4,FALSE())),"",VLOOKUP($D307,SITES!$A:$E,4,FALSE()))</f>
        <v>-125.1149</v>
      </c>
      <c r="H307" s="62" t="str">
        <f aca="false">IF(ISERROR(H306),IF(ISERROR(H305),IF(ISERROR(H304),"BLANK",H304),H305),H306)</f>
        <v>28/05/2023</v>
      </c>
      <c r="I307" s="56" t="n">
        <f aca="false">IF(ISERROR(I306),IF(ISERROR(I305),IF(ISERROR(I304),"BLANK",I304),I305),I306)</f>
        <v>1</v>
      </c>
      <c r="J307" s="56" t="n">
        <f aca="false">IF(ISERROR(J306),IF(ISERROR(J305),IF(ISERROR(J304),"BLANK",J304),J305),J306)</f>
        <v>40</v>
      </c>
      <c r="K307" s="59" t="n">
        <f aca="false">IF(ISERROR(K306),IF(ISERROR(K305),IF(ISERROR(K304),"BLANK",K304),K305),K306)</f>
        <v>0.427083333333333</v>
      </c>
      <c r="L307" s="56" t="str">
        <f aca="false">IF(ISERROR(L306),IF(ISERROR(L305),IF(ISERROR(L304),"BLANK",L304),L305),L306)</f>
        <v>EGL</v>
      </c>
      <c r="M307" s="56" t="n">
        <f aca="false">IF(ISERROR(M306),IF(ISERROR(M305),IF(ISERROR(M304),"BLANK",M304),M305),M306)</f>
        <v>10</v>
      </c>
      <c r="N307" s="56" t="n">
        <f aca="false">IF(ISERROR(N306),IF(ISERROR(N305),IF(ISERROR(N304),"BLANK",N304),N305),N306)</f>
        <v>2</v>
      </c>
      <c r="O307" s="56" t="n">
        <f aca="false">IF(ISERROR(O306),IF(ISERROR(O305),IF(ISERROR(O304),"BLANK",O304),O305),O306)</f>
        <v>2</v>
      </c>
      <c r="P307" s="56" t="s">
        <v>212</v>
      </c>
      <c r="Q307" s="55" t="str">
        <f aca="false">IF($N307=1,IF(ISERROR(VLOOKUP($P307,M1!$A:$C,Q$2,FALSE())),"NOT PRESENT",VLOOKUP($P307,M1!$A:$C,Q$2,FALSE())),IF($N307=2,IF(ISERROR(VLOOKUP(DATA!$P307,M2!$A:$C,Q$2,FALSE())),"NOT PRESENT",VLOOKUP(DATA!$P307,M2!$A:$C,Q$2,FALSE())),IF($N307=0,IF(ISERROR(VLOOKUP($P307,M1!$A:$C,Q$2,FALSE())),IF(ISERROR(VLOOKUP(DATA!$P307,M2!$A:$C,Q$2,FALSE())),"NOT PRESENT",VLOOKUP(DATA!$P307,M2!$A:$C,Q$2,FALSE())),VLOOKUP($P307,M1!$A:$C,Q$2,FALSE())),"SPECIFY METHOD")))</f>
        <v>Doris odhneri</v>
      </c>
      <c r="R307" s="55" t="str">
        <f aca="false">IF($N307=1,IF(ISERROR(VLOOKUP($P307,M1!$A:$C,R$2,FALSE())),"NOT PRESENT",VLOOKUP($P307,M1!$A:$C,R$2,FALSE())),IF($N307=2,IF(ISERROR(VLOOKUP(DATA!$P307,M2!$A:$C,R$2,FALSE())),"NOT PRESENT",VLOOKUP(DATA!$P307,M2!$A:$C,R$2,FALSE())),IF($N307=0,IF(ISERROR(VLOOKUP($P307,M1!$A:$C,R$2,FALSE())),IF(ISERROR(VLOOKUP(DATA!$P307,M2!$A:$C,R$2,FALSE())),"NOT PRESENT",VLOOKUP(DATA!$P307,M2!$A:$C,R$2,FALSE())),VLOOKUP($P307,M1!$A:$C,R$2,FALSE())),"SPECIFY METHOD")))</f>
        <v>White night doris</v>
      </c>
      <c r="S307" s="60" t="n">
        <f aca="false">SUM(T307:AV307)</f>
        <v>1</v>
      </c>
      <c r="T307" s="56" t="n">
        <v>1</v>
      </c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</row>
    <row r="308" s="61" customFormat="true" ht="12.75" hidden="false" customHeight="true" outlineLevel="0" collapsed="false">
      <c r="A308" s="55" t="n">
        <f aca="false">MAX($A$1:$A307)+1</f>
        <v>306</v>
      </c>
      <c r="B308" s="56" t="str">
        <f aca="false">IF(ISERROR(B307),IF(ISERROR(B306),IF(ISERROR(B305),"BLANK",B305),B306),B307)</f>
        <v>Kieran Cox</v>
      </c>
      <c r="C308" s="56" t="str">
        <f aca="false">IF(ISERROR(C307),IF(ISERROR(C306),IF(ISERROR(C305),"BLANK",C305),C306),C307)</f>
        <v>Em Lim</v>
      </c>
      <c r="D308" s="56" t="str">
        <f aca="false">IF(ISERROR(D307),IF(ISERROR(D306),IF(ISERROR(D305),"BLANK",D305),D306),D307)</f>
        <v>KCCA23</v>
      </c>
      <c r="E308" s="55" t="str">
        <f aca="false">IF(ISERROR(VLOOKUP($D308,SITES!$A:$E,2,FALSE())),"",VLOOKUP($D308,SITES!$A:$E,2,FALSE()))</f>
        <v>Flemming 114</v>
      </c>
      <c r="F308" s="57" t="n">
        <f aca="false">IF(ISERROR(VLOOKUP($D308,SITES!$A:$E,3,FALSE())),"",VLOOKUP($D308,SITES!$A:$E,3,FALSE()))</f>
        <v>48.8915</v>
      </c>
      <c r="G308" s="58" t="n">
        <f aca="false">IF(ISERROR(VLOOKUP($D308,SITES!$A:$E,4,FALSE())),"",VLOOKUP($D308,SITES!$A:$E,4,FALSE()))</f>
        <v>-125.1149</v>
      </c>
      <c r="H308" s="62" t="str">
        <f aca="false">IF(ISERROR(H307),IF(ISERROR(H306),IF(ISERROR(H305),"BLANK",H305),H306),H307)</f>
        <v>28/05/2023</v>
      </c>
      <c r="I308" s="56" t="n">
        <f aca="false">IF(ISERROR(I307),IF(ISERROR(I306),IF(ISERROR(I305),"BLANK",I305),I306),I307)</f>
        <v>1</v>
      </c>
      <c r="J308" s="56" t="n">
        <f aca="false">IF(ISERROR(J307),IF(ISERROR(J306),IF(ISERROR(J305),"BLANK",J305),J306),J307)</f>
        <v>40</v>
      </c>
      <c r="K308" s="59" t="n">
        <f aca="false">IF(ISERROR(K307),IF(ISERROR(K306),IF(ISERROR(K305),"BLANK",K305),K306),K307)</f>
        <v>0.427083333333333</v>
      </c>
      <c r="L308" s="56" t="str">
        <f aca="false">IF(ISERROR(L307),IF(ISERROR(L306),IF(ISERROR(L305),"BLANK",L305),L306),L307)</f>
        <v>EGL</v>
      </c>
      <c r="M308" s="56" t="n">
        <f aca="false">IF(ISERROR(M307),IF(ISERROR(M306),IF(ISERROR(M305),"BLANK",M305),M306),M307)</f>
        <v>10</v>
      </c>
      <c r="N308" s="56" t="n">
        <f aca="false">IF(ISERROR(N307),IF(ISERROR(N306),IF(ISERROR(N305),"BLANK",N305),N306),N307)</f>
        <v>2</v>
      </c>
      <c r="O308" s="56" t="n">
        <f aca="false">IF(ISERROR(O307),IF(ISERROR(O306),IF(ISERROR(O305),"BLANK",O305),O306),O307)</f>
        <v>2</v>
      </c>
      <c r="P308" s="56" t="s">
        <v>192</v>
      </c>
      <c r="Q308" s="55" t="str">
        <f aca="false">IF($N308=1,IF(ISERROR(VLOOKUP($P308,M1!$A:$C,Q$2,FALSE())),"NOT PRESENT",VLOOKUP($P308,M1!$A:$C,Q$2,FALSE())),IF($N308=2,IF(ISERROR(VLOOKUP(DATA!$P308,M2!$A:$C,Q$2,FALSE())),"NOT PRESENT",VLOOKUP(DATA!$P308,M2!$A:$C,Q$2,FALSE())),IF($N308=0,IF(ISERROR(VLOOKUP($P308,M1!$A:$C,Q$2,FALSE())),IF(ISERROR(VLOOKUP(DATA!$P308,M2!$A:$C,Q$2,FALSE())),"NOT PRESENT",VLOOKUP(DATA!$P308,M2!$A:$C,Q$2,FALSE())),VLOOKUP($P308,M1!$A:$C,Q$2,FALSE())),"SPECIFY METHOD")))</f>
        <v>Crassadoma gigantea</v>
      </c>
      <c r="R308" s="55" t="str">
        <f aca="false">IF($N308=1,IF(ISERROR(VLOOKUP($P308,M1!$A:$C,R$2,FALSE())),"NOT PRESENT",VLOOKUP($P308,M1!$A:$C,R$2,FALSE())),IF($N308=2,IF(ISERROR(VLOOKUP(DATA!$P308,M2!$A:$C,R$2,FALSE())),"NOT PRESENT",VLOOKUP(DATA!$P308,M2!$A:$C,R$2,FALSE())),IF($N308=0,IF(ISERROR(VLOOKUP($P308,M1!$A:$C,R$2,FALSE())),IF(ISERROR(VLOOKUP(DATA!$P308,M2!$A:$C,R$2,FALSE())),"NOT PRESENT",VLOOKUP(DATA!$P308,M2!$A:$C,R$2,FALSE())),VLOOKUP($P308,M1!$A:$C,R$2,FALSE())),"SPECIFY METHOD")))</f>
        <v>Purple-hinged rock scallop</v>
      </c>
      <c r="S308" s="60" t="n">
        <f aca="false">SUM(T308:AV308)</f>
        <v>1</v>
      </c>
      <c r="T308" s="56" t="n">
        <v>0</v>
      </c>
      <c r="U308" s="56"/>
      <c r="V308" s="56"/>
      <c r="W308" s="56" t="n">
        <v>1</v>
      </c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</row>
    <row r="309" s="61" customFormat="true" ht="12.75" hidden="false" customHeight="true" outlineLevel="0" collapsed="false">
      <c r="A309" s="55" t="n">
        <f aca="false">MAX($A$1:$A308)+1</f>
        <v>307</v>
      </c>
      <c r="B309" s="56" t="str">
        <f aca="false">IF(ISERROR(B308),IF(ISERROR(B307),IF(ISERROR(B306),"BLANK",B306),B307),B308)</f>
        <v>Kieran Cox</v>
      </c>
      <c r="C309" s="56" t="str">
        <f aca="false">IF(ISERROR(C308),IF(ISERROR(C307),IF(ISERROR(C306),"BLANK",C306),C307),C308)</f>
        <v>Em Lim</v>
      </c>
      <c r="D309" s="56" t="str">
        <f aca="false">IF(ISERROR(D308),IF(ISERROR(D307),IF(ISERROR(D306),"BLANK",D306),D307),D308)</f>
        <v>KCCA23</v>
      </c>
      <c r="E309" s="55" t="str">
        <f aca="false">IF(ISERROR(VLOOKUP($D309,SITES!$A:$E,2,FALSE())),"",VLOOKUP($D309,SITES!$A:$E,2,FALSE()))</f>
        <v>Flemming 114</v>
      </c>
      <c r="F309" s="57" t="n">
        <f aca="false">IF(ISERROR(VLOOKUP($D309,SITES!$A:$E,3,FALSE())),"",VLOOKUP($D309,SITES!$A:$E,3,FALSE()))</f>
        <v>48.8915</v>
      </c>
      <c r="G309" s="58" t="n">
        <f aca="false">IF(ISERROR(VLOOKUP($D309,SITES!$A:$E,4,FALSE())),"",VLOOKUP($D309,SITES!$A:$E,4,FALSE()))</f>
        <v>-125.1149</v>
      </c>
      <c r="H309" s="62" t="str">
        <f aca="false">IF(ISERROR(H308),IF(ISERROR(H307),IF(ISERROR(H306),"BLANK",H306),H307),H308)</f>
        <v>28/05/2023</v>
      </c>
      <c r="I309" s="56" t="n">
        <f aca="false">IF(ISERROR(I308),IF(ISERROR(I307),IF(ISERROR(I306),"BLANK",I306),I307),I308)</f>
        <v>1</v>
      </c>
      <c r="J309" s="56" t="n">
        <f aca="false">IF(ISERROR(J308),IF(ISERROR(J307),IF(ISERROR(J306),"BLANK",J306),J307),J308)</f>
        <v>40</v>
      </c>
      <c r="K309" s="59" t="n">
        <f aca="false">IF(ISERROR(K308),IF(ISERROR(K307),IF(ISERROR(K306),"BLANK",K306),K307),K308)</f>
        <v>0.427083333333333</v>
      </c>
      <c r="L309" s="56" t="str">
        <f aca="false">IF(ISERROR(L308),IF(ISERROR(L307),IF(ISERROR(L306),"BLANK",L306),L307),L308)</f>
        <v>EGL</v>
      </c>
      <c r="M309" s="56" t="n">
        <f aca="false">IF(ISERROR(M308),IF(ISERROR(M307),IF(ISERROR(M306),"BLANK",M306),M307),M308)</f>
        <v>10</v>
      </c>
      <c r="N309" s="56" t="n">
        <f aca="false">IF(ISERROR(N308),IF(ISERROR(N307),IF(ISERROR(N306),"BLANK",N306),N307),N308)</f>
        <v>2</v>
      </c>
      <c r="O309" s="56" t="n">
        <f aca="false">IF(ISERROR(O308),IF(ISERROR(O307),IF(ISERROR(O306),"BLANK",O306),O307),O308)</f>
        <v>2</v>
      </c>
      <c r="P309" s="56" t="s">
        <v>213</v>
      </c>
      <c r="Q309" s="55" t="str">
        <f aca="false">IF($N309=1,IF(ISERROR(VLOOKUP($P309,M1!$A:$C,Q$2,FALSE())),"NOT PRESENT",VLOOKUP($P309,M1!$A:$C,Q$2,FALSE())),IF($N309=2,IF(ISERROR(VLOOKUP(DATA!$P309,M2!$A:$C,Q$2,FALSE())),"NOT PRESENT",VLOOKUP(DATA!$P309,M2!$A:$C,Q$2,FALSE())),IF($N309=0,IF(ISERROR(VLOOKUP($P309,M1!$A:$C,Q$2,FALSE())),IF(ISERROR(VLOOKUP(DATA!$P309,M2!$A:$C,Q$2,FALSE())),"NOT PRESENT",VLOOKUP(DATA!$P309,M2!$A:$C,Q$2,FALSE())),VLOOKUP($P309,M1!$A:$C,Q$2,FALSE())),"SPECIFY METHOD")))</f>
        <v>Parastichopus californicus</v>
      </c>
      <c r="R309" s="55" t="str">
        <f aca="false">IF($N309=1,IF(ISERROR(VLOOKUP($P309,M1!$A:$C,R$2,FALSE())),"NOT PRESENT",VLOOKUP($P309,M1!$A:$C,R$2,FALSE())),IF($N309=2,IF(ISERROR(VLOOKUP(DATA!$P309,M2!$A:$C,R$2,FALSE())),"NOT PRESENT",VLOOKUP(DATA!$P309,M2!$A:$C,R$2,FALSE())),IF($N309=0,IF(ISERROR(VLOOKUP($P309,M1!$A:$C,R$2,FALSE())),IF(ISERROR(VLOOKUP(DATA!$P309,M2!$A:$C,R$2,FALSE())),"NOT PRESENT",VLOOKUP(DATA!$P309,M2!$A:$C,R$2,FALSE())),VLOOKUP($P309,M1!$A:$C,R$2,FALSE())),"SPECIFY METHOD")))</f>
        <v>Californian sea cucumber</v>
      </c>
      <c r="S309" s="60" t="n">
        <f aca="false">SUM(T309:AV309)</f>
        <v>3</v>
      </c>
      <c r="T309" s="56" t="n">
        <v>3</v>
      </c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</row>
    <row r="310" s="61" customFormat="true" ht="12.75" hidden="false" customHeight="true" outlineLevel="0" collapsed="false">
      <c r="A310" s="55" t="n">
        <f aca="false">MAX($A$1:$A309)+1</f>
        <v>308</v>
      </c>
      <c r="B310" s="56" t="str">
        <f aca="false">IF(ISERROR(B309),IF(ISERROR(B308),IF(ISERROR(B307),"BLANK",B307),B308),B309)</f>
        <v>Kieran Cox</v>
      </c>
      <c r="C310" s="56" t="str">
        <f aca="false">IF(ISERROR(C309),IF(ISERROR(C308),IF(ISERROR(C307),"BLANK",C307),C308),C309)</f>
        <v>Em Lim</v>
      </c>
      <c r="D310" s="56" t="str">
        <f aca="false">IF(ISERROR(D309),IF(ISERROR(D308),IF(ISERROR(D307),"BLANK",D307),D308),D309)</f>
        <v>KCCA23</v>
      </c>
      <c r="E310" s="55" t="str">
        <f aca="false">IF(ISERROR(VLOOKUP($D310,SITES!$A:$E,2,FALSE())),"",VLOOKUP($D310,SITES!$A:$E,2,FALSE()))</f>
        <v>Flemming 114</v>
      </c>
      <c r="F310" s="57" t="n">
        <f aca="false">IF(ISERROR(VLOOKUP($D310,SITES!$A:$E,3,FALSE())),"",VLOOKUP($D310,SITES!$A:$E,3,FALSE()))</f>
        <v>48.8915</v>
      </c>
      <c r="G310" s="58" t="n">
        <f aca="false">IF(ISERROR(VLOOKUP($D310,SITES!$A:$E,4,FALSE())),"",VLOOKUP($D310,SITES!$A:$E,4,FALSE()))</f>
        <v>-125.1149</v>
      </c>
      <c r="H310" s="62" t="str">
        <f aca="false">IF(ISERROR(H309),IF(ISERROR(H308),IF(ISERROR(H307),"BLANK",H307),H308),H309)</f>
        <v>28/05/2023</v>
      </c>
      <c r="I310" s="56" t="n">
        <f aca="false">IF(ISERROR(I309),IF(ISERROR(I308),IF(ISERROR(I307),"BLANK",I307),I308),I309)</f>
        <v>1</v>
      </c>
      <c r="J310" s="56" t="n">
        <f aca="false">IF(ISERROR(J309),IF(ISERROR(J308),IF(ISERROR(J307),"BLANK",J307),J308),J309)</f>
        <v>40</v>
      </c>
      <c r="K310" s="59" t="n">
        <f aca="false">IF(ISERROR(K309),IF(ISERROR(K308),IF(ISERROR(K307),"BLANK",K307),K308),K309)</f>
        <v>0.427083333333333</v>
      </c>
      <c r="L310" s="56" t="str">
        <f aca="false">IF(ISERROR(L309),IF(ISERROR(L308),IF(ISERROR(L307),"BLANK",L307),L308),L309)</f>
        <v>EGL</v>
      </c>
      <c r="M310" s="56" t="n">
        <f aca="false">IF(ISERROR(M309),IF(ISERROR(M308),IF(ISERROR(M307),"BLANK",M307),M308),M309)</f>
        <v>10</v>
      </c>
      <c r="N310" s="56" t="n">
        <f aca="false">IF(ISERROR(N309),IF(ISERROR(N308),IF(ISERROR(N307),"BLANK",N307),N308),N309)</f>
        <v>2</v>
      </c>
      <c r="O310" s="56" t="n">
        <f aca="false">IF(ISERROR(O309),IF(ISERROR(O308),IF(ISERROR(O307),"BLANK",O307),O308),O309)</f>
        <v>2</v>
      </c>
      <c r="P310" s="56" t="s">
        <v>191</v>
      </c>
      <c r="Q310" s="55" t="str">
        <f aca="false">IF($N310=1,IF(ISERROR(VLOOKUP($P310,M1!$A:$C,Q$2,FALSE())),"NOT PRESENT",VLOOKUP($P310,M1!$A:$C,Q$2,FALSE())),IF($N310=2,IF(ISERROR(VLOOKUP(DATA!$P310,M2!$A:$C,Q$2,FALSE())),"NOT PRESENT",VLOOKUP(DATA!$P310,M2!$A:$C,Q$2,FALSE())),IF($N310=0,IF(ISERROR(VLOOKUP($P310,M1!$A:$C,Q$2,FALSE())),IF(ISERROR(VLOOKUP(DATA!$P310,M2!$A:$C,Q$2,FALSE())),"NOT PRESENT",VLOOKUP(DATA!$P310,M2!$A:$C,Q$2,FALSE())),VLOOKUP($P310,M1!$A:$C,Q$2,FALSE())),"SPECIFY METHOD")))</f>
        <v>Strongylocentrotus droebachiensis</v>
      </c>
      <c r="R310" s="55" t="str">
        <f aca="false">IF($N310=1,IF(ISERROR(VLOOKUP($P310,M1!$A:$C,R$2,FALSE())),"NOT PRESENT",VLOOKUP($P310,M1!$A:$C,R$2,FALSE())),IF($N310=2,IF(ISERROR(VLOOKUP(DATA!$P310,M2!$A:$C,R$2,FALSE())),"NOT PRESENT",VLOOKUP(DATA!$P310,M2!$A:$C,R$2,FALSE())),IF($N310=0,IF(ISERROR(VLOOKUP($P310,M1!$A:$C,R$2,FALSE())),IF(ISERROR(VLOOKUP(DATA!$P310,M2!$A:$C,R$2,FALSE())),"NOT PRESENT",VLOOKUP(DATA!$P310,M2!$A:$C,R$2,FALSE())),VLOOKUP($P310,M1!$A:$C,R$2,FALSE())),"SPECIFY METHOD")))</f>
        <v>Northern sea urchin</v>
      </c>
      <c r="S310" s="60" t="n">
        <f aca="false">SUM(T310:AV310)</f>
        <v>1</v>
      </c>
      <c r="T310" s="56" t="n">
        <v>1</v>
      </c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</row>
    <row r="311" s="61" customFormat="true" ht="12.75" hidden="false" customHeight="true" outlineLevel="0" collapsed="false">
      <c r="A311" s="55" t="n">
        <f aca="false">MAX($A$1:$A310)+1</f>
        <v>309</v>
      </c>
      <c r="B311" s="56" t="str">
        <f aca="false">IF(ISERROR(B310),IF(ISERROR(B309),IF(ISERROR(B308),"BLANK",B308),B309),B310)</f>
        <v>Kieran Cox</v>
      </c>
      <c r="C311" s="56" t="str">
        <f aca="false">IF(ISERROR(C310),IF(ISERROR(C309),IF(ISERROR(C308),"BLANK",C308),C309),C310)</f>
        <v>Em Lim</v>
      </c>
      <c r="D311" s="56" t="str">
        <f aca="false">IF(ISERROR(D310),IF(ISERROR(D309),IF(ISERROR(D308),"BLANK",D308),D309),D310)</f>
        <v>KCCA23</v>
      </c>
      <c r="E311" s="55" t="str">
        <f aca="false">IF(ISERROR(VLOOKUP($D311,SITES!$A:$E,2,FALSE())),"",VLOOKUP($D311,SITES!$A:$E,2,FALSE()))</f>
        <v>Flemming 114</v>
      </c>
      <c r="F311" s="57" t="n">
        <f aca="false">IF(ISERROR(VLOOKUP($D311,SITES!$A:$E,3,FALSE())),"",VLOOKUP($D311,SITES!$A:$E,3,FALSE()))</f>
        <v>48.8915</v>
      </c>
      <c r="G311" s="58" t="n">
        <f aca="false">IF(ISERROR(VLOOKUP($D311,SITES!$A:$E,4,FALSE())),"",VLOOKUP($D311,SITES!$A:$E,4,FALSE()))</f>
        <v>-125.1149</v>
      </c>
      <c r="H311" s="62" t="str">
        <f aca="false">IF(ISERROR(H310),IF(ISERROR(H309),IF(ISERROR(H308),"BLANK",H308),H309),H310)</f>
        <v>28/05/2023</v>
      </c>
      <c r="I311" s="56" t="n">
        <f aca="false">IF(ISERROR(I310),IF(ISERROR(I309),IF(ISERROR(I308),"BLANK",I308),I309),I310)</f>
        <v>1</v>
      </c>
      <c r="J311" s="56" t="n">
        <f aca="false">IF(ISERROR(J310),IF(ISERROR(J309),IF(ISERROR(J308),"BLANK",J308),J309),J310)</f>
        <v>40</v>
      </c>
      <c r="K311" s="59" t="n">
        <f aca="false">IF(ISERROR(K310),IF(ISERROR(K309),IF(ISERROR(K308),"BLANK",K308),K309),K310)</f>
        <v>0.427083333333333</v>
      </c>
      <c r="L311" s="56" t="str">
        <f aca="false">IF(ISERROR(L310),IF(ISERROR(L309),IF(ISERROR(L308),"BLANK",L308),L309),L310)</f>
        <v>EGL</v>
      </c>
      <c r="M311" s="56" t="n">
        <f aca="false">IF(ISERROR(M310),IF(ISERROR(M309),IF(ISERROR(M308),"BLANK",M308),M309),M310)</f>
        <v>10</v>
      </c>
      <c r="N311" s="56" t="n">
        <f aca="false">IF(ISERROR(N310),IF(ISERROR(N309),IF(ISERROR(N308),"BLANK",N308),N309),N310)</f>
        <v>2</v>
      </c>
      <c r="O311" s="56" t="n">
        <f aca="false">IF(ISERROR(O310),IF(ISERROR(O309),IF(ISERROR(O308),"BLANK",O308),O309),O310)</f>
        <v>2</v>
      </c>
      <c r="P311" s="56" t="s">
        <v>214</v>
      </c>
      <c r="Q311" s="55" t="str">
        <f aca="false">IF($N311=1,IF(ISERROR(VLOOKUP($P311,M1!$A:$C,Q$2,FALSE())),"NOT PRESENT",VLOOKUP($P311,M1!$A:$C,Q$2,FALSE())),IF($N311=2,IF(ISERROR(VLOOKUP(DATA!$P311,M2!$A:$C,Q$2,FALSE())),"NOT PRESENT",VLOOKUP(DATA!$P311,M2!$A:$C,Q$2,FALSE())),IF($N311=0,IF(ISERROR(VLOOKUP($P311,M1!$A:$C,Q$2,FALSE())),IF(ISERROR(VLOOKUP(DATA!$P311,M2!$A:$C,Q$2,FALSE())),"NOT PRESENT",VLOOKUP(DATA!$P311,M2!$A:$C,Q$2,FALSE())),VLOOKUP($P311,M1!$A:$C,Q$2,FALSE())),"SPECIFY METHOD")))</f>
        <v>Eupentacta quinquesemita</v>
      </c>
      <c r="R311" s="55" t="str">
        <f aca="false">IF($N311=1,IF(ISERROR(VLOOKUP($P311,M1!$A:$C,R$2,FALSE())),"NOT PRESENT",VLOOKUP($P311,M1!$A:$C,R$2,FALSE())),IF($N311=2,IF(ISERROR(VLOOKUP(DATA!$P311,M2!$A:$C,R$2,FALSE())),"NOT PRESENT",VLOOKUP(DATA!$P311,M2!$A:$C,R$2,FALSE())),IF($N311=0,IF(ISERROR(VLOOKUP($P311,M1!$A:$C,R$2,FALSE())),IF(ISERROR(VLOOKUP(DATA!$P311,M2!$A:$C,R$2,FALSE())),"NOT PRESENT",VLOOKUP(DATA!$P311,M2!$A:$C,R$2,FALSE())),VLOOKUP($P311,M1!$A:$C,R$2,FALSE())),"SPECIFY METHOD")))</f>
        <v>Stiff-footed sea cucumber</v>
      </c>
      <c r="S311" s="60" t="n">
        <f aca="false">SUM(T311:AV311)</f>
        <v>1</v>
      </c>
      <c r="T311" s="56" t="n">
        <v>1</v>
      </c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</row>
    <row r="312" s="61" customFormat="true" ht="12.75" hidden="false" customHeight="true" outlineLevel="0" collapsed="false">
      <c r="A312" s="55" t="n">
        <f aca="false">MAX($A$1:$A311)+1</f>
        <v>310</v>
      </c>
      <c r="B312" s="56" t="str">
        <f aca="false">IF(ISERROR(B311),IF(ISERROR(B310),IF(ISERROR(B309),"BLANK",B309),B310),B311)</f>
        <v>Kieran Cox</v>
      </c>
      <c r="C312" s="56" t="str">
        <f aca="false">IF(ISERROR(C311),IF(ISERROR(C310),IF(ISERROR(C309),"BLANK",C309),C310),C311)</f>
        <v>Em Lim</v>
      </c>
      <c r="D312" s="56" t="str">
        <f aca="false">IF(ISERROR(D311),IF(ISERROR(D310),IF(ISERROR(D309),"BLANK",D309),D310),D311)</f>
        <v>KCCA23</v>
      </c>
      <c r="E312" s="55" t="str">
        <f aca="false">IF(ISERROR(VLOOKUP($D312,SITES!$A:$E,2,FALSE())),"",VLOOKUP($D312,SITES!$A:$E,2,FALSE()))</f>
        <v>Flemming 114</v>
      </c>
      <c r="F312" s="57" t="n">
        <f aca="false">IF(ISERROR(VLOOKUP($D312,SITES!$A:$E,3,FALSE())),"",VLOOKUP($D312,SITES!$A:$E,3,FALSE()))</f>
        <v>48.8915</v>
      </c>
      <c r="G312" s="58" t="n">
        <f aca="false">IF(ISERROR(VLOOKUP($D312,SITES!$A:$E,4,FALSE())),"",VLOOKUP($D312,SITES!$A:$E,4,FALSE()))</f>
        <v>-125.1149</v>
      </c>
      <c r="H312" s="62" t="str">
        <f aca="false">IF(ISERROR(H311),IF(ISERROR(H310),IF(ISERROR(H309),"BLANK",H309),H310),H311)</f>
        <v>28/05/2023</v>
      </c>
      <c r="I312" s="56" t="n">
        <f aca="false">IF(ISERROR(I311),IF(ISERROR(I310),IF(ISERROR(I309),"BLANK",I309),I310),I311)</f>
        <v>1</v>
      </c>
      <c r="J312" s="56" t="n">
        <f aca="false">IF(ISERROR(J311),IF(ISERROR(J310),IF(ISERROR(J309),"BLANK",J309),J310),J311)</f>
        <v>40</v>
      </c>
      <c r="K312" s="59" t="n">
        <f aca="false">IF(ISERROR(K311),IF(ISERROR(K310),IF(ISERROR(K309),"BLANK",K309),K310),K311)</f>
        <v>0.427083333333333</v>
      </c>
      <c r="L312" s="56" t="str">
        <f aca="false">IF(ISERROR(L311),IF(ISERROR(L310),IF(ISERROR(L309),"BLANK",L309),L310),L311)</f>
        <v>EGL</v>
      </c>
      <c r="M312" s="56" t="n">
        <f aca="false">IF(ISERROR(M311),IF(ISERROR(M310),IF(ISERROR(M309),"BLANK",M309),M310),M311)</f>
        <v>10</v>
      </c>
      <c r="N312" s="56" t="n">
        <f aca="false">IF(ISERROR(N311),IF(ISERROR(N310),IF(ISERROR(N309),"BLANK",N309),N310),N311)</f>
        <v>2</v>
      </c>
      <c r="O312" s="56" t="n">
        <f aca="false">IF(ISERROR(O311),IF(ISERROR(O310),IF(ISERROR(O309),"BLANK",O309),O310),O311)</f>
        <v>2</v>
      </c>
      <c r="P312" s="56" t="s">
        <v>149</v>
      </c>
      <c r="Q312" s="55" t="str">
        <f aca="false">IF($N312=1,IF(ISERROR(VLOOKUP($P312,M1!$A:$C,Q$2,FALSE())),"NOT PRESENT",VLOOKUP($P312,M1!$A:$C,Q$2,FALSE())),IF($N312=2,IF(ISERROR(VLOOKUP(DATA!$P312,M2!$A:$C,Q$2,FALSE())),"NOT PRESENT",VLOOKUP(DATA!$P312,M2!$A:$C,Q$2,FALSE())),IF($N312=0,IF(ISERROR(VLOOKUP($P312,M1!$A:$C,Q$2,FALSE())),IF(ISERROR(VLOOKUP(DATA!$P312,M2!$A:$C,Q$2,FALSE())),"NOT PRESENT",VLOOKUP(DATA!$P312,M2!$A:$C,Q$2,FALSE())),VLOOKUP($P312,M1!$A:$C,Q$2,FALSE())),"SPECIFY METHOD")))</f>
        <v>Polycera tricolor</v>
      </c>
      <c r="R312" s="55" t="str">
        <f aca="false">IF($N312=1,IF(ISERROR(VLOOKUP($P312,M1!$A:$C,R$2,FALSE())),"NOT PRESENT",VLOOKUP($P312,M1!$A:$C,R$2,FALSE())),IF($N312=2,IF(ISERROR(VLOOKUP(DATA!$P312,M2!$A:$C,R$2,FALSE())),"NOT PRESENT",VLOOKUP(DATA!$P312,M2!$A:$C,R$2,FALSE())),IF($N312=0,IF(ISERROR(VLOOKUP($P312,M1!$A:$C,R$2,FALSE())),IF(ISERROR(VLOOKUP(DATA!$P312,M2!$A:$C,R$2,FALSE())),"NOT PRESENT",VLOOKUP(DATA!$P312,M2!$A:$C,R$2,FALSE())),VLOOKUP($P312,M1!$A:$C,R$2,FALSE())),"SPECIFY METHOD")))</f>
        <v>Tricolour nudibranch</v>
      </c>
      <c r="S312" s="60" t="n">
        <f aca="false">SUM(T312:AV312)</f>
        <v>1</v>
      </c>
      <c r="T312" s="56" t="n">
        <v>1</v>
      </c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</row>
    <row r="313" s="61" customFormat="true" ht="12.75" hidden="false" customHeight="true" outlineLevel="0" collapsed="false">
      <c r="A313" s="55" t="n">
        <f aca="false">MAX($A$1:$A312)+1</f>
        <v>311</v>
      </c>
      <c r="B313" s="56" t="str">
        <f aca="false">IF(ISERROR(B312),IF(ISERROR(B311),IF(ISERROR(B310),"BLANK",B310),B311),B312)</f>
        <v>Kieran Cox</v>
      </c>
      <c r="C313" s="56" t="str">
        <f aca="false">IF(ISERROR(C312),IF(ISERROR(C311),IF(ISERROR(C310),"BLANK",C310),C311),C312)</f>
        <v>Em Lim</v>
      </c>
      <c r="D313" s="56" t="str">
        <f aca="false">IF(ISERROR(D312),IF(ISERROR(D311),IF(ISERROR(D310),"BLANK",D310),D311),D312)</f>
        <v>KCCA23</v>
      </c>
      <c r="E313" s="55" t="str">
        <f aca="false">IF(ISERROR(VLOOKUP($D313,SITES!$A:$E,2,FALSE())),"",VLOOKUP($D313,SITES!$A:$E,2,FALSE()))</f>
        <v>Flemming 114</v>
      </c>
      <c r="F313" s="57" t="n">
        <f aca="false">IF(ISERROR(VLOOKUP($D313,SITES!$A:$E,3,FALSE())),"",VLOOKUP($D313,SITES!$A:$E,3,FALSE()))</f>
        <v>48.8915</v>
      </c>
      <c r="G313" s="58" t="n">
        <f aca="false">IF(ISERROR(VLOOKUP($D313,SITES!$A:$E,4,FALSE())),"",VLOOKUP($D313,SITES!$A:$E,4,FALSE()))</f>
        <v>-125.1149</v>
      </c>
      <c r="H313" s="62" t="str">
        <f aca="false">IF(ISERROR(H312),IF(ISERROR(H311),IF(ISERROR(H310),"BLANK",H310),H311),H312)</f>
        <v>28/05/2023</v>
      </c>
      <c r="I313" s="56" t="n">
        <f aca="false">IF(ISERROR(I312),IF(ISERROR(I311),IF(ISERROR(I310),"BLANK",I310),I311),I312)</f>
        <v>1</v>
      </c>
      <c r="J313" s="56" t="n">
        <f aca="false">IF(ISERROR(J312),IF(ISERROR(J311),IF(ISERROR(J310),"BLANK",J310),J311),J312)</f>
        <v>40</v>
      </c>
      <c r="K313" s="59" t="n">
        <f aca="false">IF(ISERROR(K312),IF(ISERROR(K311),IF(ISERROR(K310),"BLANK",K310),K311),K312)</f>
        <v>0.427083333333333</v>
      </c>
      <c r="L313" s="56" t="str">
        <f aca="false">IF(ISERROR(L312),IF(ISERROR(L311),IF(ISERROR(L310),"BLANK",L310),L311),L312)</f>
        <v>EGL</v>
      </c>
      <c r="M313" s="56" t="n">
        <f aca="false">IF(ISERROR(M312),IF(ISERROR(M311),IF(ISERROR(M310),"BLANK",M310),M311),M312)</f>
        <v>10</v>
      </c>
      <c r="N313" s="56" t="n">
        <f aca="false">IF(ISERROR(N312),IF(ISERROR(N311),IF(ISERROR(N310),"BLANK",N310),N311),N312)</f>
        <v>2</v>
      </c>
      <c r="O313" s="56" t="n">
        <f aca="false">IF(ISERROR(O312),IF(ISERROR(O311),IF(ISERROR(O310),"BLANK",O310),O311),O312)</f>
        <v>2</v>
      </c>
      <c r="P313" s="56" t="s">
        <v>185</v>
      </c>
      <c r="Q313" s="55" t="str">
        <f aca="false">IF($N313=1,IF(ISERROR(VLOOKUP($P313,M1!$A:$C,Q$2,FALSE())),"NOT PRESENT",VLOOKUP($P313,M1!$A:$C,Q$2,FALSE())),IF($N313=2,IF(ISERROR(VLOOKUP(DATA!$P313,M2!$A:$C,Q$2,FALSE())),"NOT PRESENT",VLOOKUP(DATA!$P313,M2!$A:$C,Q$2,FALSE())),IF($N313=0,IF(ISERROR(VLOOKUP($P313,M1!$A:$C,Q$2,FALSE())),IF(ISERROR(VLOOKUP(DATA!$P313,M2!$A:$C,Q$2,FALSE())),"NOT PRESENT",VLOOKUP(DATA!$P313,M2!$A:$C,Q$2,FALSE())),VLOOKUP($P313,M1!$A:$C,Q$2,FALSE())),"SPECIFY METHOD")))</f>
        <v>Oregonia gracilis</v>
      </c>
      <c r="R313" s="55" t="str">
        <f aca="false">IF($N313=1,IF(ISERROR(VLOOKUP($P313,M1!$A:$C,R$2,FALSE())),"NOT PRESENT",VLOOKUP($P313,M1!$A:$C,R$2,FALSE())),IF($N313=2,IF(ISERROR(VLOOKUP(DATA!$P313,M2!$A:$C,R$2,FALSE())),"NOT PRESENT",VLOOKUP(DATA!$P313,M2!$A:$C,R$2,FALSE())),IF($N313=0,IF(ISERROR(VLOOKUP($P313,M1!$A:$C,R$2,FALSE())),IF(ISERROR(VLOOKUP(DATA!$P313,M2!$A:$C,R$2,FALSE())),"NOT PRESENT",VLOOKUP(DATA!$P313,M2!$A:$C,R$2,FALSE())),VLOOKUP($P313,M1!$A:$C,R$2,FALSE())),"SPECIFY METHOD")))</f>
        <v>Graceful decorator crab</v>
      </c>
      <c r="S313" s="60" t="n">
        <f aca="false">SUM(T313:AV313)</f>
        <v>2</v>
      </c>
      <c r="T313" s="56" t="n">
        <v>2</v>
      </c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</row>
    <row r="314" s="61" customFormat="true" ht="12.75" hidden="false" customHeight="true" outlineLevel="0" collapsed="false">
      <c r="A314" s="55" t="n">
        <f aca="false">MAX($A$1:$A313)+1</f>
        <v>312</v>
      </c>
      <c r="B314" s="56" t="str">
        <f aca="false">IF(ISERROR(B313),IF(ISERROR(B312),IF(ISERROR(B311),"BLANK",B311),B312),B313)</f>
        <v>Kieran Cox</v>
      </c>
      <c r="C314" s="56" t="str">
        <f aca="false">IF(ISERROR(C313),IF(ISERROR(C312),IF(ISERROR(C311),"BLANK",C311),C312),C313)</f>
        <v>Em Lim</v>
      </c>
      <c r="D314" s="56" t="str">
        <f aca="false">IF(ISERROR(D313),IF(ISERROR(D312),IF(ISERROR(D311),"BLANK",D311),D312),D313)</f>
        <v>KCCA23</v>
      </c>
      <c r="E314" s="55" t="str">
        <f aca="false">IF(ISERROR(VLOOKUP($D314,SITES!$A:$E,2,FALSE())),"",VLOOKUP($D314,SITES!$A:$E,2,FALSE()))</f>
        <v>Flemming 114</v>
      </c>
      <c r="F314" s="57" t="n">
        <f aca="false">IF(ISERROR(VLOOKUP($D314,SITES!$A:$E,3,FALSE())),"",VLOOKUP($D314,SITES!$A:$E,3,FALSE()))</f>
        <v>48.8915</v>
      </c>
      <c r="G314" s="58" t="n">
        <f aca="false">IF(ISERROR(VLOOKUP($D314,SITES!$A:$E,4,FALSE())),"",VLOOKUP($D314,SITES!$A:$E,4,FALSE()))</f>
        <v>-125.1149</v>
      </c>
      <c r="H314" s="62" t="str">
        <f aca="false">IF(ISERROR(H313),IF(ISERROR(H312),IF(ISERROR(H311),"BLANK",H311),H312),H313)</f>
        <v>28/05/2023</v>
      </c>
      <c r="I314" s="56" t="n">
        <f aca="false">IF(ISERROR(I313),IF(ISERROR(I312),IF(ISERROR(I311),"BLANK",I311),I312),I313)</f>
        <v>1</v>
      </c>
      <c r="J314" s="56" t="n">
        <f aca="false">IF(ISERROR(J313),IF(ISERROR(J312),IF(ISERROR(J311),"BLANK",J311),J312),J313)</f>
        <v>40</v>
      </c>
      <c r="K314" s="59" t="n">
        <f aca="false">IF(ISERROR(K313),IF(ISERROR(K312),IF(ISERROR(K311),"BLANK",K311),K312),K313)</f>
        <v>0.427083333333333</v>
      </c>
      <c r="L314" s="56" t="str">
        <f aca="false">IF(ISERROR(L313),IF(ISERROR(L312),IF(ISERROR(L311),"BLANK",L311),L312),L313)</f>
        <v>EGL</v>
      </c>
      <c r="M314" s="56" t="n">
        <f aca="false">IF(ISERROR(M313),IF(ISERROR(M312),IF(ISERROR(M311),"BLANK",M311),M312),M313)</f>
        <v>10</v>
      </c>
      <c r="N314" s="56" t="n">
        <f aca="false">IF(ISERROR(N313),IF(ISERROR(N312),IF(ISERROR(N311),"BLANK",N311),N312),N313)</f>
        <v>2</v>
      </c>
      <c r="O314" s="56" t="n">
        <f aca="false">IF(ISERROR(O313),IF(ISERROR(O312),IF(ISERROR(O311),"BLANK",O311),O312),O313)</f>
        <v>2</v>
      </c>
      <c r="P314" s="56" t="s">
        <v>159</v>
      </c>
      <c r="Q314" s="55" t="str">
        <f aca="false">IF($N314=1,IF(ISERROR(VLOOKUP($P314,M1!$A:$C,Q$2,FALSE())),"NOT PRESENT",VLOOKUP($P314,M1!$A:$C,Q$2,FALSE())),IF($N314=2,IF(ISERROR(VLOOKUP(DATA!$P314,M2!$A:$C,Q$2,FALSE())),"NOT PRESENT",VLOOKUP(DATA!$P314,M2!$A:$C,Q$2,FALSE())),IF($N314=0,IF(ISERROR(VLOOKUP($P314,M1!$A:$C,Q$2,FALSE())),IF(ISERROR(VLOOKUP(DATA!$P314,M2!$A:$C,Q$2,FALSE())),"NOT PRESENT",VLOOKUP(DATA!$P314,M2!$A:$C,Q$2,FALSE())),VLOOKUP($P314,M1!$A:$C,Q$2,FALSE())),"SPECIFY METHOD")))</f>
        <v>Patiria miniata</v>
      </c>
      <c r="R314" s="55" t="str">
        <f aca="false">IF($N314=1,IF(ISERROR(VLOOKUP($P314,M1!$A:$C,R$2,FALSE())),"NOT PRESENT",VLOOKUP($P314,M1!$A:$C,R$2,FALSE())),IF($N314=2,IF(ISERROR(VLOOKUP(DATA!$P314,M2!$A:$C,R$2,FALSE())),"NOT PRESENT",VLOOKUP(DATA!$P314,M2!$A:$C,R$2,FALSE())),IF($N314=0,IF(ISERROR(VLOOKUP($P314,M1!$A:$C,R$2,FALSE())),IF(ISERROR(VLOOKUP(DATA!$P314,M2!$A:$C,R$2,FALSE())),"NOT PRESENT",VLOOKUP(DATA!$P314,M2!$A:$C,R$2,FALSE())),VLOOKUP($P314,M1!$A:$C,R$2,FALSE())),"SPECIFY METHOD")))</f>
        <v>Bat star</v>
      </c>
      <c r="S314" s="60" t="n">
        <f aca="false">SUM(T314:AV314)</f>
        <v>1</v>
      </c>
      <c r="T314" s="56" t="n">
        <v>1</v>
      </c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</row>
    <row r="315" s="61" customFormat="true" ht="12.75" hidden="false" customHeight="true" outlineLevel="0" collapsed="false">
      <c r="A315" s="55" t="n">
        <f aca="false">MAX($A$1:$A314)+1</f>
        <v>313</v>
      </c>
      <c r="B315" s="56" t="str">
        <f aca="false">IF(ISERROR(B314),IF(ISERROR(B313),IF(ISERROR(B312),"BLANK",B312),B313),B314)</f>
        <v>Kieran Cox</v>
      </c>
      <c r="C315" s="56" t="str">
        <f aca="false">IF(ISERROR(C314),IF(ISERROR(C313),IF(ISERROR(C312),"BLANK",C312),C313),C314)</f>
        <v>Em Lim</v>
      </c>
      <c r="D315" s="56" t="str">
        <f aca="false">IF(ISERROR(D314),IF(ISERROR(D313),IF(ISERROR(D312),"BLANK",D312),D313),D314)</f>
        <v>KCCA23</v>
      </c>
      <c r="E315" s="55" t="str">
        <f aca="false">IF(ISERROR(VLOOKUP($D315,SITES!$A:$E,2,FALSE())),"",VLOOKUP($D315,SITES!$A:$E,2,FALSE()))</f>
        <v>Flemming 114</v>
      </c>
      <c r="F315" s="57" t="n">
        <f aca="false">IF(ISERROR(VLOOKUP($D315,SITES!$A:$E,3,FALSE())),"",VLOOKUP($D315,SITES!$A:$E,3,FALSE()))</f>
        <v>48.8915</v>
      </c>
      <c r="G315" s="58" t="n">
        <f aca="false">IF(ISERROR(VLOOKUP($D315,SITES!$A:$E,4,FALSE())),"",VLOOKUP($D315,SITES!$A:$E,4,FALSE()))</f>
        <v>-125.1149</v>
      </c>
      <c r="H315" s="62" t="str">
        <f aca="false">IF(ISERROR(H314),IF(ISERROR(H313),IF(ISERROR(H312),"BLANK",H312),H313),H314)</f>
        <v>28/05/2023</v>
      </c>
      <c r="I315" s="56" t="n">
        <f aca="false">IF(ISERROR(I314),IF(ISERROR(I313),IF(ISERROR(I312),"BLANK",I312),I313),I314)</f>
        <v>1</v>
      </c>
      <c r="J315" s="56" t="n">
        <f aca="false">IF(ISERROR(J314),IF(ISERROR(J313),IF(ISERROR(J312),"BLANK",J312),J313),J314)</f>
        <v>40</v>
      </c>
      <c r="K315" s="59" t="n">
        <f aca="false">IF(ISERROR(K314),IF(ISERROR(K313),IF(ISERROR(K312),"BLANK",K312),K313),K314)</f>
        <v>0.427083333333333</v>
      </c>
      <c r="L315" s="56" t="str">
        <f aca="false">IF(ISERROR(L314),IF(ISERROR(L313),IF(ISERROR(L312),"BLANK",L312),L313),L314)</f>
        <v>EGL</v>
      </c>
      <c r="M315" s="56" t="n">
        <f aca="false">IF(ISERROR(M314),IF(ISERROR(M313),IF(ISERROR(M312),"BLANK",M312),M313),M314)</f>
        <v>10</v>
      </c>
      <c r="N315" s="56" t="n">
        <f aca="false">IF(ISERROR(N314),IF(ISERROR(N313),IF(ISERROR(N312),"BLANK",N312),N313),N314)</f>
        <v>2</v>
      </c>
      <c r="O315" s="56" t="n">
        <f aca="false">IF(ISERROR(O314),IF(ISERROR(O313),IF(ISERROR(O312),"BLANK",O312),O313),O314)</f>
        <v>2</v>
      </c>
      <c r="P315" s="56" t="s">
        <v>147</v>
      </c>
      <c r="Q315" s="55" t="str">
        <f aca="false">IF($N315=1,IF(ISERROR(VLOOKUP($P315,M1!$A:$C,Q$2,FALSE())),"NOT PRESENT",VLOOKUP($P315,M1!$A:$C,Q$2,FALSE())),IF($N315=2,IF(ISERROR(VLOOKUP(DATA!$P315,M2!$A:$C,Q$2,FALSE())),"NOT PRESENT",VLOOKUP(DATA!$P315,M2!$A:$C,Q$2,FALSE())),IF($N315=0,IF(ISERROR(VLOOKUP($P315,M1!$A:$C,Q$2,FALSE())),IF(ISERROR(VLOOKUP(DATA!$P315,M2!$A:$C,Q$2,FALSE())),"NOT PRESENT",VLOOKUP(DATA!$P315,M2!$A:$C,Q$2,FALSE())),VLOOKUP($P315,M1!$A:$C,Q$2,FALSE())),"SPECIFY METHOD")))</f>
        <v>Orthasterias koehleri</v>
      </c>
      <c r="R315" s="55" t="str">
        <f aca="false">IF($N315=1,IF(ISERROR(VLOOKUP($P315,M1!$A:$C,R$2,FALSE())),"NOT PRESENT",VLOOKUP($P315,M1!$A:$C,R$2,FALSE())),IF($N315=2,IF(ISERROR(VLOOKUP(DATA!$P315,M2!$A:$C,R$2,FALSE())),"NOT PRESENT",VLOOKUP(DATA!$P315,M2!$A:$C,R$2,FALSE())),IF($N315=0,IF(ISERROR(VLOOKUP($P315,M1!$A:$C,R$2,FALSE())),IF(ISERROR(VLOOKUP(DATA!$P315,M2!$A:$C,R$2,FALSE())),"NOT PRESENT",VLOOKUP(DATA!$P315,M2!$A:$C,R$2,FALSE())),VLOOKUP($P315,M1!$A:$C,R$2,FALSE())),"SPECIFY METHOD")))</f>
        <v>Rainbow star</v>
      </c>
      <c r="S315" s="60" t="n">
        <f aca="false">SUM(T315:AV315)</f>
        <v>1</v>
      </c>
      <c r="T315" s="56" t="n">
        <v>1</v>
      </c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</row>
    <row r="316" s="61" customFormat="true" ht="12.75" hidden="false" customHeight="true" outlineLevel="0" collapsed="false">
      <c r="A316" s="55" t="n">
        <f aca="false">MAX($A$1:$A315)+1</f>
        <v>314</v>
      </c>
      <c r="B316" s="56" t="str">
        <f aca="false">IF(ISERROR(B315),IF(ISERROR(B314),IF(ISERROR(B313),"BLANK",B313),B314),B315)</f>
        <v>Kieran Cox</v>
      </c>
      <c r="C316" s="56" t="str">
        <f aca="false">IF(ISERROR(C315),IF(ISERROR(C314),IF(ISERROR(C313),"BLANK",C313),C314),C315)</f>
        <v>Em Lim</v>
      </c>
      <c r="D316" s="56" t="str">
        <f aca="false">IF(ISERROR(D315),IF(ISERROR(D314),IF(ISERROR(D313),"BLANK",D313),D314),D315)</f>
        <v>KCCA23</v>
      </c>
      <c r="E316" s="55" t="str">
        <f aca="false">IF(ISERROR(VLOOKUP($D316,SITES!$A:$E,2,FALSE())),"",VLOOKUP($D316,SITES!$A:$E,2,FALSE()))</f>
        <v>Flemming 114</v>
      </c>
      <c r="F316" s="57" t="n">
        <f aca="false">IF(ISERROR(VLOOKUP($D316,SITES!$A:$E,3,FALSE())),"",VLOOKUP($D316,SITES!$A:$E,3,FALSE()))</f>
        <v>48.8915</v>
      </c>
      <c r="G316" s="58" t="n">
        <f aca="false">IF(ISERROR(VLOOKUP($D316,SITES!$A:$E,4,FALSE())),"",VLOOKUP($D316,SITES!$A:$E,4,FALSE()))</f>
        <v>-125.1149</v>
      </c>
      <c r="H316" s="62" t="str">
        <f aca="false">IF(ISERROR(H315),IF(ISERROR(H314),IF(ISERROR(H313),"BLANK",H313),H314),H315)</f>
        <v>28/05/2023</v>
      </c>
      <c r="I316" s="56" t="n">
        <f aca="false">IF(ISERROR(I315),IF(ISERROR(I314),IF(ISERROR(I313),"BLANK",I313),I314),I315)</f>
        <v>1</v>
      </c>
      <c r="J316" s="56" t="n">
        <f aca="false">IF(ISERROR(J315),IF(ISERROR(J314),IF(ISERROR(J313),"BLANK",J313),J314),J315)</f>
        <v>40</v>
      </c>
      <c r="K316" s="59" t="n">
        <f aca="false">IF(ISERROR(K315),IF(ISERROR(K314),IF(ISERROR(K313),"BLANK",K313),K314),K315)</f>
        <v>0.427083333333333</v>
      </c>
      <c r="L316" s="56" t="str">
        <f aca="false">IF(ISERROR(L315),IF(ISERROR(L314),IF(ISERROR(L313),"BLANK",L313),L314),L315)</f>
        <v>EGL</v>
      </c>
      <c r="M316" s="56" t="n">
        <f aca="false">IF(ISERROR(M315),IF(ISERROR(M314),IF(ISERROR(M313),"BLANK",M313),M314),M315)</f>
        <v>10</v>
      </c>
      <c r="N316" s="56" t="n">
        <f aca="false">IF(ISERROR(N315),IF(ISERROR(N314),IF(ISERROR(N313),"BLANK",N313),N314),N315)</f>
        <v>2</v>
      </c>
      <c r="O316" s="56" t="n">
        <f aca="false">IF(ISERROR(O315),IF(ISERROR(O314),IF(ISERROR(O313),"BLANK",O313),O314),O315)</f>
        <v>2</v>
      </c>
      <c r="P316" s="56" t="s">
        <v>151</v>
      </c>
      <c r="Q316" s="55" t="str">
        <f aca="false">IF($N316=1,IF(ISERROR(VLOOKUP($P316,M1!$A:$C,Q$2,FALSE())),"NOT PRESENT",VLOOKUP($P316,M1!$A:$C,Q$2,FALSE())),IF($N316=2,IF(ISERROR(VLOOKUP(DATA!$P316,M2!$A:$C,Q$2,FALSE())),"NOT PRESENT",VLOOKUP(DATA!$P316,M2!$A:$C,Q$2,FALSE())),IF($N316=0,IF(ISERROR(VLOOKUP($P316,M1!$A:$C,Q$2,FALSE())),IF(ISERROR(VLOOKUP(DATA!$P316,M2!$A:$C,Q$2,FALSE())),"NOT PRESENT",VLOOKUP(DATA!$P316,M2!$A:$C,Q$2,FALSE())),VLOOKUP($P316,M1!$A:$C,Q$2,FALSE())),"SPECIFY METHOD")))</f>
        <v>Evasterias troschelii</v>
      </c>
      <c r="R316" s="55" t="str">
        <f aca="false">IF($N316=1,IF(ISERROR(VLOOKUP($P316,M1!$A:$C,R$2,FALSE())),"NOT PRESENT",VLOOKUP($P316,M1!$A:$C,R$2,FALSE())),IF($N316=2,IF(ISERROR(VLOOKUP(DATA!$P316,M2!$A:$C,R$2,FALSE())),"NOT PRESENT",VLOOKUP(DATA!$P316,M2!$A:$C,R$2,FALSE())),IF($N316=0,IF(ISERROR(VLOOKUP($P316,M1!$A:$C,R$2,FALSE())),IF(ISERROR(VLOOKUP(DATA!$P316,M2!$A:$C,R$2,FALSE())),"NOT PRESENT",VLOOKUP(DATA!$P316,M2!$A:$C,R$2,FALSE())),VLOOKUP($P316,M1!$A:$C,R$2,FALSE())),"SPECIFY METHOD")))</f>
        <v>Mottled starfish</v>
      </c>
      <c r="S316" s="60" t="n">
        <f aca="false">SUM(T316:AV316)</f>
        <v>1</v>
      </c>
      <c r="T316" s="56" t="n">
        <v>1</v>
      </c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</row>
    <row r="317" s="61" customFormat="true" ht="12.75" hidden="false" customHeight="true" outlineLevel="0" collapsed="false">
      <c r="A317" s="55" t="n">
        <f aca="false">MAX($A$1:$A316)+1</f>
        <v>315</v>
      </c>
      <c r="B317" s="56" t="str">
        <f aca="false">IF(ISERROR(B316),IF(ISERROR(B315),IF(ISERROR(B314),"BLANK",B314),B315),B316)</f>
        <v>Kieran Cox</v>
      </c>
      <c r="C317" s="56" t="str">
        <f aca="false">IF(ISERROR(C316),IF(ISERROR(C315),IF(ISERROR(C314),"BLANK",C314),C315),C316)</f>
        <v>Em Lim</v>
      </c>
      <c r="D317" s="56" t="str">
        <f aca="false">IF(ISERROR(D316),IF(ISERROR(D315),IF(ISERROR(D314),"BLANK",D314),D315),D316)</f>
        <v>KCCA23</v>
      </c>
      <c r="E317" s="55" t="str">
        <f aca="false">IF(ISERROR(VLOOKUP($D317,SITES!$A:$E,2,FALSE())),"",VLOOKUP($D317,SITES!$A:$E,2,FALSE()))</f>
        <v>Flemming 114</v>
      </c>
      <c r="F317" s="57" t="n">
        <f aca="false">IF(ISERROR(VLOOKUP($D317,SITES!$A:$E,3,FALSE())),"",VLOOKUP($D317,SITES!$A:$E,3,FALSE()))</f>
        <v>48.8915</v>
      </c>
      <c r="G317" s="58" t="n">
        <f aca="false">IF(ISERROR(VLOOKUP($D317,SITES!$A:$E,4,FALSE())),"",VLOOKUP($D317,SITES!$A:$E,4,FALSE()))</f>
        <v>-125.1149</v>
      </c>
      <c r="H317" s="62" t="str">
        <f aca="false">IF(ISERROR(H316),IF(ISERROR(H315),IF(ISERROR(H314),"BLANK",H314),H315),H316)</f>
        <v>28/05/2023</v>
      </c>
      <c r="I317" s="56" t="n">
        <f aca="false">IF(ISERROR(I316),IF(ISERROR(I315),IF(ISERROR(I314),"BLANK",I314),I315),I316)</f>
        <v>1</v>
      </c>
      <c r="J317" s="56" t="n">
        <f aca="false">IF(ISERROR(J316),IF(ISERROR(J315),IF(ISERROR(J314),"BLANK",J314),J315),J316)</f>
        <v>40</v>
      </c>
      <c r="K317" s="59" t="n">
        <f aca="false">IF(ISERROR(K316),IF(ISERROR(K315),IF(ISERROR(K314),"BLANK",K314),K315),K316)</f>
        <v>0.427083333333333</v>
      </c>
      <c r="L317" s="56" t="str">
        <f aca="false">IF(ISERROR(L316),IF(ISERROR(L315),IF(ISERROR(L314),"BLANK",L314),L315),L316)</f>
        <v>EGL</v>
      </c>
      <c r="M317" s="56" t="n">
        <f aca="false">IF(ISERROR(M316),IF(ISERROR(M315),IF(ISERROR(M314),"BLANK",M314),M315),M316)</f>
        <v>10</v>
      </c>
      <c r="N317" s="56" t="n">
        <f aca="false">IF(ISERROR(N316),IF(ISERROR(N315),IF(ISERROR(N314),"BLANK",N314),N315),N316)</f>
        <v>2</v>
      </c>
      <c r="O317" s="56" t="n">
        <f aca="false">IF(ISERROR(O316),IF(ISERROR(O315),IF(ISERROR(O314),"BLANK",O314),O315),O316)</f>
        <v>2</v>
      </c>
      <c r="P317" s="56" t="s">
        <v>215</v>
      </c>
      <c r="Q317" s="55" t="str">
        <f aca="false">IF($N317=1,IF(ISERROR(VLOOKUP($P317,M1!$A:$C,Q$2,FALSE())),"NOT PRESENT",VLOOKUP($P317,M1!$A:$C,Q$2,FALSE())),IF($N317=2,IF(ISERROR(VLOOKUP(DATA!$P317,M2!$A:$C,Q$2,FALSE())),"NOT PRESENT",VLOOKUP(DATA!$P317,M2!$A:$C,Q$2,FALSE())),IF($N317=0,IF(ISERROR(VLOOKUP($P317,M1!$A:$C,Q$2,FALSE())),IF(ISERROR(VLOOKUP(DATA!$P317,M2!$A:$C,Q$2,FALSE())),"NOT PRESENT",VLOOKUP(DATA!$P317,M2!$A:$C,Q$2,FALSE())),VLOOKUP($P317,M1!$A:$C,Q$2,FALSE())),"SPECIFY METHOD")))</f>
        <v>Paguristes ulreyi</v>
      </c>
      <c r="R317" s="55" t="str">
        <f aca="false">IF($N317=1,IF(ISERROR(VLOOKUP($P317,M1!$A:$C,R$2,FALSE())),"NOT PRESENT",VLOOKUP($P317,M1!$A:$C,R$2,FALSE())),IF($N317=2,IF(ISERROR(VLOOKUP(DATA!$P317,M2!$A:$C,R$2,FALSE())),"NOT PRESENT",VLOOKUP(DATA!$P317,M2!$A:$C,R$2,FALSE())),IF($N317=0,IF(ISERROR(VLOOKUP($P317,M1!$A:$C,R$2,FALSE())),IF(ISERROR(VLOOKUP(DATA!$P317,M2!$A:$C,R$2,FALSE())),"NOT PRESENT",VLOOKUP(DATA!$P317,M2!$A:$C,R$2,FALSE())),VLOOKUP($P317,M1!$A:$C,R$2,FALSE())),"SPECIFY METHOD")))</f>
        <v>Furry hermit crab</v>
      </c>
      <c r="S317" s="60" t="n">
        <f aca="false">SUM(T317:AV317)</f>
        <v>1</v>
      </c>
      <c r="T317" s="56" t="n">
        <v>1</v>
      </c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</row>
    <row r="318" s="61" customFormat="true" ht="12.75" hidden="false" customHeight="true" outlineLevel="0" collapsed="false">
      <c r="A318" s="55" t="n">
        <f aca="false">MAX($A$1:$A317)+1</f>
        <v>316</v>
      </c>
      <c r="B318" s="56" t="str">
        <f aca="false">IF(ISERROR(B317),IF(ISERROR(B316),IF(ISERROR(B315),"BLANK",B315),B316),B317)</f>
        <v>Kieran Cox</v>
      </c>
      <c r="C318" s="56" t="str">
        <f aca="false">IF(ISERROR(C317),IF(ISERROR(C316),IF(ISERROR(C315),"BLANK",C315),C316),C317)</f>
        <v>Em Lim</v>
      </c>
      <c r="D318" s="56" t="str">
        <f aca="false">IF(ISERROR(D317),IF(ISERROR(D316),IF(ISERROR(D315),"BLANK",D315),D316),D317)</f>
        <v>KCCA23</v>
      </c>
      <c r="E318" s="55" t="str">
        <f aca="false">IF(ISERROR(VLOOKUP($D318,SITES!$A:$E,2,FALSE())),"",VLOOKUP($D318,SITES!$A:$E,2,FALSE()))</f>
        <v>Flemming 114</v>
      </c>
      <c r="F318" s="57" t="n">
        <f aca="false">IF(ISERROR(VLOOKUP($D318,SITES!$A:$E,3,FALSE())),"",VLOOKUP($D318,SITES!$A:$E,3,FALSE()))</f>
        <v>48.8915</v>
      </c>
      <c r="G318" s="58" t="n">
        <f aca="false">IF(ISERROR(VLOOKUP($D318,SITES!$A:$E,4,FALSE())),"",VLOOKUP($D318,SITES!$A:$E,4,FALSE()))</f>
        <v>-125.1149</v>
      </c>
      <c r="H318" s="62" t="str">
        <f aca="false">IF(ISERROR(H317),IF(ISERROR(H316),IF(ISERROR(H315),"BLANK",H315),H316),H317)</f>
        <v>28/05/2023</v>
      </c>
      <c r="I318" s="56" t="n">
        <f aca="false">IF(ISERROR(I317),IF(ISERROR(I316),IF(ISERROR(I315),"BLANK",I315),I316),I317)</f>
        <v>1</v>
      </c>
      <c r="J318" s="56" t="n">
        <f aca="false">IF(ISERROR(J317),IF(ISERROR(J316),IF(ISERROR(J315),"BLANK",J315),J316),J317)</f>
        <v>40</v>
      </c>
      <c r="K318" s="59" t="n">
        <f aca="false">IF(ISERROR(K317),IF(ISERROR(K316),IF(ISERROR(K315),"BLANK",K315),K316),K317)</f>
        <v>0.427083333333333</v>
      </c>
      <c r="L318" s="56" t="str">
        <f aca="false">IF(ISERROR(L317),IF(ISERROR(L316),IF(ISERROR(L315),"BLANK",L315),L316),L317)</f>
        <v>EGL</v>
      </c>
      <c r="M318" s="56" t="n">
        <f aca="false">IF(ISERROR(M317),IF(ISERROR(M316),IF(ISERROR(M315),"BLANK",M315),M316),M317)</f>
        <v>10</v>
      </c>
      <c r="N318" s="56" t="n">
        <f aca="false">IF(ISERROR(N317),IF(ISERROR(N316),IF(ISERROR(N315),"BLANK",N315),N316),N317)</f>
        <v>2</v>
      </c>
      <c r="O318" s="56" t="n">
        <f aca="false">IF(ISERROR(O317),IF(ISERROR(O316),IF(ISERROR(O315),"BLANK",O315),O316),O317)</f>
        <v>2</v>
      </c>
      <c r="P318" s="56" t="s">
        <v>194</v>
      </c>
      <c r="Q318" s="55" t="str">
        <f aca="false">IF($N318=1,IF(ISERROR(VLOOKUP($P318,M1!$A:$C,Q$2,FALSE())),"NOT PRESENT",VLOOKUP($P318,M1!$A:$C,Q$2,FALSE())),IF($N318=2,IF(ISERROR(VLOOKUP(DATA!$P318,M2!$A:$C,Q$2,FALSE())),"NOT PRESENT",VLOOKUP(DATA!$P318,M2!$A:$C,Q$2,FALSE())),IF($N318=0,IF(ISERROR(VLOOKUP($P318,M1!$A:$C,Q$2,FALSE())),IF(ISERROR(VLOOKUP(DATA!$P318,M2!$A:$C,Q$2,FALSE())),"NOT PRESENT",VLOOKUP(DATA!$P318,M2!$A:$C,Q$2,FALSE())),VLOOKUP($P318,M1!$A:$C,Q$2,FALSE())),"SPECIFY METHOD")))</f>
        <v>Pleuronichthys coenosus</v>
      </c>
      <c r="R318" s="55" t="str">
        <f aca="false">IF($N318=1,IF(ISERROR(VLOOKUP($P318,M1!$A:$C,R$2,FALSE())),"NOT PRESENT",VLOOKUP($P318,M1!$A:$C,R$2,FALSE())),IF($N318=2,IF(ISERROR(VLOOKUP(DATA!$P318,M2!$A:$C,R$2,FALSE())),"NOT PRESENT",VLOOKUP(DATA!$P318,M2!$A:$C,R$2,FALSE())),IF($N318=0,IF(ISERROR(VLOOKUP($P318,M1!$A:$C,R$2,FALSE())),IF(ISERROR(VLOOKUP(DATA!$P318,M2!$A:$C,R$2,FALSE())),"NOT PRESENT",VLOOKUP(DATA!$P318,M2!$A:$C,R$2,FALSE())),VLOOKUP($P318,M1!$A:$C,R$2,FALSE())),"SPECIFY METHOD")))</f>
        <v>C-o sole</v>
      </c>
      <c r="S318" s="60" t="n">
        <f aca="false">SUM(T318:AV318)</f>
        <v>1</v>
      </c>
      <c r="T318" s="56" t="n">
        <v>0</v>
      </c>
      <c r="U318" s="56"/>
      <c r="V318" s="56"/>
      <c r="W318" s="56"/>
      <c r="X318" s="56"/>
      <c r="Y318" s="56"/>
      <c r="Z318" s="56" t="n">
        <v>1</v>
      </c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</row>
    <row r="319" s="61" customFormat="true" ht="12.75" hidden="false" customHeight="true" outlineLevel="0" collapsed="false">
      <c r="A319" s="55" t="n">
        <f aca="false">MAX($A$1:$A318)+1</f>
        <v>317</v>
      </c>
      <c r="B319" s="56" t="str">
        <f aca="false">IF(ISERROR(#REF!),IF(ISERROR(B318),IF(ISERROR(B317),"BLANK",B317),B318),#REF!)</f>
        <v>Kieran Cox</v>
      </c>
      <c r="C319" s="56" t="str">
        <f aca="false">IF(ISERROR(#REF!),IF(ISERROR(C318),IF(ISERROR(C317),"BLANK",C317),C318),#REF!)</f>
        <v>Em Lim</v>
      </c>
      <c r="D319" s="56" t="str">
        <f aca="false">IF(ISERROR(#REF!),IF(ISERROR(D318),IF(ISERROR(D317),"BLANK",D317),D318),#REF!)</f>
        <v>KCCA23</v>
      </c>
      <c r="E319" s="55" t="str">
        <f aca="false">IF(ISERROR(VLOOKUP($D319,SITES!$A:$E,2,FALSE())),"",VLOOKUP($D319,SITES!$A:$E,2,FALSE()))</f>
        <v>Flemming 114</v>
      </c>
      <c r="F319" s="57" t="n">
        <f aca="false">IF(ISERROR(VLOOKUP($D319,SITES!$A:$E,3,FALSE())),"",VLOOKUP($D319,SITES!$A:$E,3,FALSE()))</f>
        <v>48.8915</v>
      </c>
      <c r="G319" s="58" t="n">
        <f aca="false">IF(ISERROR(VLOOKUP($D319,SITES!$A:$E,4,FALSE())),"",VLOOKUP($D319,SITES!$A:$E,4,FALSE()))</f>
        <v>-125.1149</v>
      </c>
      <c r="H319" s="62" t="str">
        <f aca="false">IF(ISERROR(#REF!),IF(ISERROR(H318),IF(ISERROR(H317),"BLANK",H317),H318),#REF!)</f>
        <v>28/05/2023</v>
      </c>
      <c r="I319" s="56" t="n">
        <f aca="false">IF(ISERROR(#REF!),IF(ISERROR(I318),IF(ISERROR(I317),"BLANK",I317),I318),#REF!)</f>
        <v>1</v>
      </c>
      <c r="J319" s="56" t="n">
        <f aca="false">IF(ISERROR(#REF!),IF(ISERROR(J318),IF(ISERROR(J317),"BLANK",J317),J318),#REF!)</f>
        <v>40</v>
      </c>
      <c r="K319" s="59" t="n">
        <f aca="false">IF(ISERROR(#REF!),IF(ISERROR(K318),IF(ISERROR(K317),"BLANK",K317),K318),#REF!)</f>
        <v>0.427083333333333</v>
      </c>
      <c r="L319" s="56" t="str">
        <f aca="false">IF(ISERROR(#REF!),IF(ISERROR(L318),IF(ISERROR(L317),"BLANK",L317),L318),#REF!)</f>
        <v>EGL</v>
      </c>
      <c r="M319" s="56" t="n">
        <f aca="false">IF(ISERROR(#REF!),IF(ISERROR(M318),IF(ISERROR(M317),"BLANK",M317),M318),#REF!)</f>
        <v>10</v>
      </c>
      <c r="N319" s="56" t="n">
        <f aca="false">IF(ISERROR(#REF!),IF(ISERROR(N318),IF(ISERROR(N317),"BLANK",N317),N318),#REF!)</f>
        <v>2</v>
      </c>
      <c r="O319" s="56" t="n">
        <f aca="false">IF(ISERROR(#REF!),IF(ISERROR(O318),IF(ISERROR(O317),"BLANK",O317),O318),#REF!)</f>
        <v>2</v>
      </c>
      <c r="P319" s="56" t="s">
        <v>182</v>
      </c>
      <c r="Q319" s="55" t="str">
        <f aca="false">IF($N319=1,IF(ISERROR(VLOOKUP($P319,M1!$A:$C,Q$2,FALSE())),"NOT PRESENT",VLOOKUP($P319,M1!$A:$C,Q$2,FALSE())),IF($N319=2,IF(ISERROR(VLOOKUP(DATA!$P319,M2!$A:$C,Q$2,FALSE())),"NOT PRESENT",VLOOKUP(DATA!$P319,M2!$A:$C,Q$2,FALSE())),IF($N319=0,IF(ISERROR(VLOOKUP($P319,M1!$A:$C,Q$2,FALSE())),IF(ISERROR(VLOOKUP(DATA!$P319,M2!$A:$C,Q$2,FALSE())),"NOT PRESENT",VLOOKUP(DATA!$P319,M2!$A:$C,Q$2,FALSE())),VLOOKUP($P319,M1!$A:$C,Q$2,FALSE())),"SPECIFY METHOD")))</f>
        <v>Strongylocentrotus purpuratus</v>
      </c>
      <c r="R319" s="55" t="str">
        <f aca="false">IF($N319=1,IF(ISERROR(VLOOKUP($P319,M1!$A:$C,R$2,FALSE())),"NOT PRESENT",VLOOKUP($P319,M1!$A:$C,R$2,FALSE())),IF($N319=2,IF(ISERROR(VLOOKUP(DATA!$P319,M2!$A:$C,R$2,FALSE())),"NOT PRESENT",VLOOKUP(DATA!$P319,M2!$A:$C,R$2,FALSE())),IF($N319=0,IF(ISERROR(VLOOKUP($P319,M1!$A:$C,R$2,FALSE())),IF(ISERROR(VLOOKUP(DATA!$P319,M2!$A:$C,R$2,FALSE())),"NOT PRESENT",VLOOKUP(DATA!$P319,M2!$A:$C,R$2,FALSE())),VLOOKUP($P319,M1!$A:$C,R$2,FALSE())),"SPECIFY METHOD")))</f>
        <v>Purple sea urchin</v>
      </c>
      <c r="S319" s="60" t="n">
        <f aca="false">SUM(T319:AV319)</f>
        <v>1</v>
      </c>
      <c r="T319" s="56" t="n">
        <v>1</v>
      </c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</row>
    <row r="320" s="61" customFormat="true" ht="12.75" hidden="false" customHeight="true" outlineLevel="0" collapsed="false">
      <c r="A320" s="55" t="n">
        <f aca="false">MAX($A$1:$A319)+1</f>
        <v>318</v>
      </c>
      <c r="B320" s="56" t="str">
        <f aca="false">IF(ISERROR(B319),IF(ISERROR(#REF!),IF(ISERROR(B318),"BLANK",B318),#REF!),B319)</f>
        <v>Kieran Cox</v>
      </c>
      <c r="C320" s="56" t="str">
        <f aca="false">IF(ISERROR(C319),IF(ISERROR(#REF!),IF(ISERROR(C318),"BLANK",C318),#REF!),C319)</f>
        <v>Em Lim</v>
      </c>
      <c r="D320" s="56" t="str">
        <f aca="false">IF(ISERROR(D319),IF(ISERROR(#REF!),IF(ISERROR(D318),"BLANK",D318),#REF!),D319)</f>
        <v>KCCA23</v>
      </c>
      <c r="E320" s="55" t="str">
        <f aca="false">IF(ISERROR(VLOOKUP($D320,SITES!$A:$E,2,FALSE())),"",VLOOKUP($D320,SITES!$A:$E,2,FALSE()))</f>
        <v>Flemming 114</v>
      </c>
      <c r="F320" s="57" t="n">
        <f aca="false">IF(ISERROR(VLOOKUP($D320,SITES!$A:$E,3,FALSE())),"",VLOOKUP($D320,SITES!$A:$E,3,FALSE()))</f>
        <v>48.8915</v>
      </c>
      <c r="G320" s="58" t="n">
        <f aca="false">IF(ISERROR(VLOOKUP($D320,SITES!$A:$E,4,FALSE())),"",VLOOKUP($D320,SITES!$A:$E,4,FALSE()))</f>
        <v>-125.1149</v>
      </c>
      <c r="H320" s="62" t="str">
        <f aca="false">IF(ISERROR(H319),IF(ISERROR(#REF!),IF(ISERROR(H318),"BLANK",H318),#REF!),H319)</f>
        <v>28/05/2023</v>
      </c>
      <c r="I320" s="56" t="n">
        <f aca="false">IF(ISERROR(I319),IF(ISERROR(#REF!),IF(ISERROR(I318),"BLANK",I318),#REF!),I319)</f>
        <v>1</v>
      </c>
      <c r="J320" s="56" t="n">
        <f aca="false">IF(ISERROR(J319),IF(ISERROR(#REF!),IF(ISERROR(J318),"BLANK",J318),#REF!),J319)</f>
        <v>40</v>
      </c>
      <c r="K320" s="59" t="n">
        <f aca="false">IF(ISERROR(K319),IF(ISERROR(#REF!),IF(ISERROR(K318),"BLANK",K318),#REF!),K319)</f>
        <v>0.427083333333333</v>
      </c>
      <c r="L320" s="56" t="str">
        <f aca="false">IF(ISERROR(L319),IF(ISERROR(#REF!),IF(ISERROR(L318),"BLANK",L318),#REF!),L319)</f>
        <v>EGL</v>
      </c>
      <c r="M320" s="56" t="n">
        <f aca="false">IF(ISERROR(M319),IF(ISERROR(#REF!),IF(ISERROR(M318),"BLANK",M318),#REF!),M319)</f>
        <v>10</v>
      </c>
      <c r="N320" s="56" t="n">
        <f aca="false">IF(ISERROR(N319),IF(ISERROR(#REF!),IF(ISERROR(N318),"BLANK",N318),#REF!),N319)</f>
        <v>2</v>
      </c>
      <c r="O320" s="56" t="n">
        <f aca="false">IF(ISERROR(O319),IF(ISERROR(#REF!),IF(ISERROR(O318),"BLANK",O318),#REF!),O319)</f>
        <v>2</v>
      </c>
      <c r="P320" s="56" t="s">
        <v>216</v>
      </c>
      <c r="Q320" s="55" t="str">
        <f aca="false">IF($N320=1,IF(ISERROR(VLOOKUP($P320,M1!$A:$C,Q$2,FALSE())),"NOT PRESENT",VLOOKUP($P320,M1!$A:$C,Q$2,FALSE())),IF($N320=2,IF(ISERROR(VLOOKUP(DATA!$P320,M2!$A:$C,Q$2,FALSE())),"NOT PRESENT",VLOOKUP(DATA!$P320,M2!$A:$C,Q$2,FALSE())),IF($N320=0,IF(ISERROR(VLOOKUP($P320,M1!$A:$C,Q$2,FALSE())),IF(ISERROR(VLOOKUP(DATA!$P320,M2!$A:$C,Q$2,FALSE())),"NOT PRESENT",VLOOKUP(DATA!$P320,M2!$A:$C,Q$2,FALSE())),VLOOKUP($P320,M1!$A:$C,Q$2,FALSE())),"SPECIFY METHOD")))</f>
        <v>Citharichthys stigmaeus</v>
      </c>
      <c r="R320" s="55" t="str">
        <f aca="false">IF($N320=1,IF(ISERROR(VLOOKUP($P320,M1!$A:$C,R$2,FALSE())),"NOT PRESENT",VLOOKUP($P320,M1!$A:$C,R$2,FALSE())),IF($N320=2,IF(ISERROR(VLOOKUP(DATA!$P320,M2!$A:$C,R$2,FALSE())),"NOT PRESENT",VLOOKUP(DATA!$P320,M2!$A:$C,R$2,FALSE())),IF($N320=0,IF(ISERROR(VLOOKUP($P320,M1!$A:$C,R$2,FALSE())),IF(ISERROR(VLOOKUP(DATA!$P320,M2!$A:$C,R$2,FALSE())),"NOT PRESENT",VLOOKUP(DATA!$P320,M2!$A:$C,R$2,FALSE())),VLOOKUP($P320,M1!$A:$C,R$2,FALSE())),"SPECIFY METHOD")))</f>
        <v>Speckled sand dab</v>
      </c>
      <c r="S320" s="60" t="n">
        <f aca="false">SUM(T320:AV320)</f>
        <v>1</v>
      </c>
      <c r="T320" s="56" t="n">
        <v>0</v>
      </c>
      <c r="U320" s="56"/>
      <c r="V320" s="56"/>
      <c r="W320" s="56"/>
      <c r="X320" s="56"/>
      <c r="Y320" s="56" t="n">
        <v>1</v>
      </c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</row>
    <row r="321" s="61" customFormat="true" ht="12.75" hidden="false" customHeight="true" outlineLevel="0" collapsed="false">
      <c r="A321" s="55" t="n">
        <f aca="false">MAX($A$1:$A320)+1</f>
        <v>319</v>
      </c>
      <c r="B321" s="56" t="str">
        <f aca="false">IF(ISERROR(B320),IF(ISERROR(#REF!),IF(ISERROR(B319),"BLANK",B319),#REF!),B320)</f>
        <v>Kieran Cox</v>
      </c>
      <c r="C321" s="56" t="str">
        <f aca="false">IF(ISERROR(C320),IF(ISERROR(#REF!),IF(ISERROR(C319),"BLANK",C319),#REF!),C320)</f>
        <v>Em Lim</v>
      </c>
      <c r="D321" s="56" t="str">
        <f aca="false">IF(ISERROR(D320),IF(ISERROR(#REF!),IF(ISERROR(D319),"BLANK",D319),#REF!),D320)</f>
        <v>KCCA23</v>
      </c>
      <c r="E321" s="55" t="str">
        <f aca="false">IF(ISERROR(VLOOKUP($D321,SITES!$A:$E,2,FALSE())),"",VLOOKUP($D321,SITES!$A:$E,2,FALSE()))</f>
        <v>Flemming 114</v>
      </c>
      <c r="F321" s="57" t="n">
        <f aca="false">IF(ISERROR(VLOOKUP($D321,SITES!$A:$E,3,FALSE())),"",VLOOKUP($D321,SITES!$A:$E,3,FALSE()))</f>
        <v>48.8915</v>
      </c>
      <c r="G321" s="58" t="n">
        <f aca="false">IF(ISERROR(VLOOKUP($D321,SITES!$A:$E,4,FALSE())),"",VLOOKUP($D321,SITES!$A:$E,4,FALSE()))</f>
        <v>-125.1149</v>
      </c>
      <c r="H321" s="62" t="str">
        <f aca="false">IF(ISERROR(H320),IF(ISERROR(#REF!),IF(ISERROR(H319),"BLANK",H319),#REF!),H320)</f>
        <v>28/05/2023</v>
      </c>
      <c r="I321" s="56" t="n">
        <f aca="false">IF(ISERROR(I320),IF(ISERROR(#REF!),IF(ISERROR(I319),"BLANK",I319),#REF!),I320)</f>
        <v>1</v>
      </c>
      <c r="J321" s="56" t="n">
        <f aca="false">IF(ISERROR(J320),IF(ISERROR(#REF!),IF(ISERROR(J319),"BLANK",J319),#REF!),J320)</f>
        <v>40</v>
      </c>
      <c r="K321" s="59" t="n">
        <f aca="false">IF(ISERROR(K320),IF(ISERROR(#REF!),IF(ISERROR(K319),"BLANK",K319),#REF!),K320)</f>
        <v>0.427083333333333</v>
      </c>
      <c r="L321" s="56" t="str">
        <f aca="false">IF(ISERROR(L320),IF(ISERROR(#REF!),IF(ISERROR(L319),"BLANK",L319),#REF!),L320)</f>
        <v>EGL</v>
      </c>
      <c r="M321" s="56" t="n">
        <f aca="false">IF(ISERROR(M320),IF(ISERROR(#REF!),IF(ISERROR(M319),"BLANK",M319),#REF!),M320)</f>
        <v>10</v>
      </c>
      <c r="N321" s="56" t="n">
        <v>0</v>
      </c>
      <c r="O321" s="56" t="n">
        <f aca="false">IF(ISERROR(O320),IF(ISERROR(#REF!),IF(ISERROR(O319),"BLANK",O319),#REF!),O320)</f>
        <v>2</v>
      </c>
      <c r="P321" s="56" t="s">
        <v>168</v>
      </c>
      <c r="Q321" s="55" t="str">
        <f aca="false">IF($N321=1,IF(ISERROR(VLOOKUP($P321,M1!$A:$C,Q$2,FALSE())),"NOT PRESENT",VLOOKUP($P321,M1!$A:$C,Q$2,FALSE())),IF($N321=2,IF(ISERROR(VLOOKUP(DATA!$P321,M2!$A:$C,Q$2,FALSE())),"NOT PRESENT",VLOOKUP(DATA!$P321,M2!$A:$C,Q$2,FALSE())),IF($N321=0,IF(ISERROR(VLOOKUP($P321,M1!$A:$C,Q$2,FALSE())),IF(ISERROR(VLOOKUP(DATA!$P321,M2!$A:$C,Q$2,FALSE())),"NOT PRESENT",VLOOKUP(DATA!$P321,M2!$A:$C,Q$2,FALSE())),VLOOKUP($P321,M1!$A:$C,Q$2,FALSE())),"SPECIFY METHOD")))</f>
        <v>Debris - Zero</v>
      </c>
      <c r="R321" s="55" t="str">
        <f aca="false">IF($N321=1,IF(ISERROR(VLOOKUP($P321,M1!$A:$C,R$2,FALSE())),"NOT PRESENT",VLOOKUP($P321,M1!$A:$C,R$2,FALSE())),IF($N321=2,IF(ISERROR(VLOOKUP(DATA!$P321,M2!$A:$C,R$2,FALSE())),"NOT PRESENT",VLOOKUP(DATA!$P321,M2!$A:$C,R$2,FALSE())),IF($N321=0,IF(ISERROR(VLOOKUP($P321,M1!$A:$C,R$2,FALSE())),IF(ISERROR(VLOOKUP(DATA!$P321,M2!$A:$C,R$2,FALSE())),"NOT PRESENT",VLOOKUP(DATA!$P321,M2!$A:$C,R$2,FALSE())),VLOOKUP($P321,M1!$A:$C,R$2,FALSE())),"SPECIFY METHOD")))</f>
        <v>No Debris found</v>
      </c>
      <c r="S321" s="60" t="n">
        <f aca="false">SUM(T321:AV321)</f>
        <v>0</v>
      </c>
      <c r="T321" s="56" t="n">
        <v>0</v>
      </c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</row>
    <row r="322" s="61" customFormat="true" ht="12.75" hidden="false" customHeight="true" outlineLevel="0" collapsed="false">
      <c r="A322" s="55" t="n">
        <f aca="false">MAX($A$1:$A321)+1</f>
        <v>320</v>
      </c>
      <c r="B322" s="56" t="s">
        <v>137</v>
      </c>
      <c r="C322" s="56" t="s">
        <v>169</v>
      </c>
      <c r="D322" s="56" t="s">
        <v>20</v>
      </c>
      <c r="E322" s="55" t="str">
        <f aca="false">IF(ISERROR(VLOOKUP($D322,SITES!$A:$E,2,FALSE())),"",VLOOKUP($D322,SITES!$A:$E,2,FALSE()))</f>
        <v>Dodger Channel 1</v>
      </c>
      <c r="F322" s="57" t="n">
        <f aca="false">IF(ISERROR(VLOOKUP($D322,SITES!$A:$E,3,FALSE())),"",VLOOKUP($D322,SITES!$A:$E,3,FALSE()))</f>
        <v>48.83072</v>
      </c>
      <c r="G322" s="58" t="n">
        <f aca="false">IF(ISERROR(VLOOKUP($D322,SITES!$A:$E,4,FALSE())),"",VLOOKUP($D322,SITES!$A:$E,4,FALSE()))</f>
        <v>-125.19439</v>
      </c>
      <c r="H322" s="62" t="s">
        <v>7</v>
      </c>
      <c r="I322" s="56" t="n">
        <v>1.5</v>
      </c>
      <c r="J322" s="56" t="n">
        <v>20</v>
      </c>
      <c r="K322" s="59" t="n">
        <v>0.4375</v>
      </c>
      <c r="L322" s="56" t="s">
        <v>170</v>
      </c>
      <c r="M322" s="56" t="n">
        <v>2</v>
      </c>
      <c r="N322" s="56" t="n">
        <v>1</v>
      </c>
      <c r="O322" s="56" t="n">
        <v>2</v>
      </c>
      <c r="P322" s="56" t="s">
        <v>155</v>
      </c>
      <c r="Q322" s="55" t="str">
        <f aca="false">IF($N322=1,IF(ISERROR(VLOOKUP($P322,M1!$A:$C,Q$2,FALSE())),"NOT PRESENT",VLOOKUP($P322,M1!$A:$C,Q$2,FALSE())),IF($N322=2,IF(ISERROR(VLOOKUP(DATA!$P322,M2!$A:$C,Q$2,FALSE())),"NOT PRESENT",VLOOKUP(DATA!$P322,M2!$A:$C,Q$2,FALSE())),IF($N322=0,IF(ISERROR(VLOOKUP($P322,M1!$A:$C,Q$2,FALSE())),IF(ISERROR(VLOOKUP(DATA!$P322,M2!$A:$C,Q$2,FALSE())),"NOT PRESENT",VLOOKUP(DATA!$P322,M2!$A:$C,Q$2,FALSE())),VLOOKUP($P322,M1!$A:$C,Q$2,FALSE())),"SPECIFY METHOD")))</f>
        <v>Hexagrammos decagrammus</v>
      </c>
      <c r="R322" s="55" t="str">
        <f aca="false">IF($N322=1,IF(ISERROR(VLOOKUP($P322,M1!$A:$C,R$2,FALSE())),"NOT PRESENT",VLOOKUP($P322,M1!$A:$C,R$2,FALSE())),IF($N322=2,IF(ISERROR(VLOOKUP(DATA!$P322,M2!$A:$C,R$2,FALSE())),"NOT PRESENT",VLOOKUP(DATA!$P322,M2!$A:$C,R$2,FALSE())),IF($N322=0,IF(ISERROR(VLOOKUP($P322,M1!$A:$C,R$2,FALSE())),IF(ISERROR(VLOOKUP(DATA!$P322,M2!$A:$C,R$2,FALSE())),"NOT PRESENT",VLOOKUP(DATA!$P322,M2!$A:$C,R$2,FALSE())),VLOOKUP($P322,M1!$A:$C,R$2,FALSE())),"SPECIFY METHOD")))</f>
        <v>Kelp greenling</v>
      </c>
      <c r="S322" s="60" t="n">
        <f aca="false">SUM(T322:AV322)</f>
        <v>4</v>
      </c>
      <c r="T322" s="56" t="n">
        <v>0</v>
      </c>
      <c r="U322" s="56"/>
      <c r="V322" s="56" t="n">
        <v>1</v>
      </c>
      <c r="W322" s="56"/>
      <c r="X322" s="56" t="n">
        <v>2</v>
      </c>
      <c r="Y322" s="56" t="n">
        <v>1</v>
      </c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</row>
    <row r="323" s="61" customFormat="true" ht="12.75" hidden="false" customHeight="true" outlineLevel="0" collapsed="false">
      <c r="A323" s="55" t="n">
        <f aca="false">MAX($A$1:$A322)+1</f>
        <v>321</v>
      </c>
      <c r="B323" s="56" t="str">
        <f aca="false">IF(ISERROR(B322),IF(ISERROR(B320),IF(ISERROR(B319),"BLANK",B319),B320),B322)</f>
        <v>Kieran Cox</v>
      </c>
      <c r="C323" s="56" t="str">
        <f aca="false">IF(ISERROR(C322),IF(ISERROR(C320),IF(ISERROR(C319),"BLANK",C319),C320),C322)</f>
        <v>Claire Attridge</v>
      </c>
      <c r="D323" s="56" t="str">
        <f aca="false">IF(ISERROR(D322),IF(ISERROR(D320),IF(ISERROR(D319),"BLANK",D319),D320),D322)</f>
        <v>KCCA3</v>
      </c>
      <c r="E323" s="55" t="str">
        <f aca="false">IF(ISERROR(VLOOKUP($D323,SITES!$A:$E,2,FALSE())),"",VLOOKUP($D323,SITES!$A:$E,2,FALSE()))</f>
        <v>Dodger Channel 1</v>
      </c>
      <c r="F323" s="57" t="n">
        <f aca="false">IF(ISERROR(VLOOKUP($D323,SITES!$A:$E,3,FALSE())),"",VLOOKUP($D323,SITES!$A:$E,3,FALSE()))</f>
        <v>48.83072</v>
      </c>
      <c r="G323" s="58" t="n">
        <f aca="false">IF(ISERROR(VLOOKUP($D323,SITES!$A:$E,4,FALSE())),"",VLOOKUP($D323,SITES!$A:$E,4,FALSE()))</f>
        <v>-125.19439</v>
      </c>
      <c r="H323" s="62" t="str">
        <f aca="false">IF(ISERROR(H322),IF(ISERROR(H320),IF(ISERROR(H319),"BLANK",H319),H320),H322)</f>
        <v>09/06/2023</v>
      </c>
      <c r="I323" s="56" t="n">
        <f aca="false">IF(ISERROR(I322),IF(ISERROR(I320),IF(ISERROR(I319),"BLANK",I319),I320),I322)</f>
        <v>1.5</v>
      </c>
      <c r="J323" s="56" t="n">
        <f aca="false">IF(ISERROR(J322),IF(ISERROR(J320),IF(ISERROR(J319),"BLANK",J319),J320),J322)</f>
        <v>20</v>
      </c>
      <c r="K323" s="59" t="n">
        <f aca="false">IF(ISERROR(K322),IF(ISERROR(K320),IF(ISERROR(K319),"BLANK",K319),K320),K322)</f>
        <v>0.4375</v>
      </c>
      <c r="L323" s="56" t="str">
        <f aca="false">IF(ISERROR(L322),IF(ISERROR(L320),IF(ISERROR(L319),"BLANK",L319),L320),L322)</f>
        <v>KDC</v>
      </c>
      <c r="M323" s="56" t="n">
        <f aca="false">IF(ISERROR(M322),IF(ISERROR(M320),IF(ISERROR(M319),"BLANK",M319),M320),M322)</f>
        <v>2</v>
      </c>
      <c r="N323" s="56" t="n">
        <f aca="false">IF(ISERROR(N322),IF(ISERROR(N320),IF(ISERROR(N319),"BLANK",N319),N320),N322)</f>
        <v>1</v>
      </c>
      <c r="O323" s="56" t="n">
        <f aca="false">IF(ISERROR(O322),IF(ISERROR(O320),IF(ISERROR(O319),"BLANK",O319),O320),O322)</f>
        <v>2</v>
      </c>
      <c r="P323" s="56" t="s">
        <v>165</v>
      </c>
      <c r="Q323" s="55" t="str">
        <f aca="false">IF($N323=1,IF(ISERROR(VLOOKUP($P323,M1!$A:$C,Q$2,FALSE())),"NOT PRESENT",VLOOKUP($P323,M1!$A:$C,Q$2,FALSE())),IF($N323=2,IF(ISERROR(VLOOKUP(DATA!$P323,M2!$A:$C,Q$2,FALSE())),"NOT PRESENT",VLOOKUP(DATA!$P323,M2!$A:$C,Q$2,FALSE())),IF($N323=0,IF(ISERROR(VLOOKUP($P323,M1!$A:$C,Q$2,FALSE())),IF(ISERROR(VLOOKUP(DATA!$P323,M2!$A:$C,Q$2,FALSE())),"NOT PRESENT",VLOOKUP(DATA!$P323,M2!$A:$C,Q$2,FALSE())),VLOOKUP($P323,M1!$A:$C,Q$2,FALSE())),"SPECIFY METHOD")))</f>
        <v>Cymatogaster aggregata</v>
      </c>
      <c r="R323" s="55" t="str">
        <f aca="false">IF($N323=1,IF(ISERROR(VLOOKUP($P323,M1!$A:$C,R$2,FALSE())),"NOT PRESENT",VLOOKUP($P323,M1!$A:$C,R$2,FALSE())),IF($N323=2,IF(ISERROR(VLOOKUP(DATA!$P323,M2!$A:$C,R$2,FALSE())),"NOT PRESENT",VLOOKUP(DATA!$P323,M2!$A:$C,R$2,FALSE())),IF($N323=0,IF(ISERROR(VLOOKUP($P323,M1!$A:$C,R$2,FALSE())),IF(ISERROR(VLOOKUP(DATA!$P323,M2!$A:$C,R$2,FALSE())),"NOT PRESENT",VLOOKUP(DATA!$P323,M2!$A:$C,R$2,FALSE())),VLOOKUP($P323,M1!$A:$C,R$2,FALSE())),"SPECIFY METHOD")))</f>
        <v>Shiner perch</v>
      </c>
      <c r="S323" s="60" t="n">
        <f aca="false">SUM(T323:AV323)</f>
        <v>8</v>
      </c>
      <c r="T323" s="56" t="n">
        <v>0</v>
      </c>
      <c r="U323" s="56"/>
      <c r="V323" s="56" t="n">
        <v>6</v>
      </c>
      <c r="W323" s="56" t="n">
        <v>2</v>
      </c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</row>
    <row r="324" s="61" customFormat="true" ht="12.75" hidden="false" customHeight="true" outlineLevel="0" collapsed="false">
      <c r="A324" s="55" t="n">
        <f aca="false">MAX($A$1:$A323)+1</f>
        <v>322</v>
      </c>
      <c r="B324" s="56" t="str">
        <f aca="false">IF(ISERROR(B323),IF(ISERROR(B322),IF(ISERROR(B320),"BLANK",B320),B322),B323)</f>
        <v>Kieran Cox</v>
      </c>
      <c r="C324" s="56" t="str">
        <f aca="false">IF(ISERROR(C323),IF(ISERROR(C322),IF(ISERROR(C320),"BLANK",C320),C322),C323)</f>
        <v>Claire Attridge</v>
      </c>
      <c r="D324" s="56" t="str">
        <f aca="false">IF(ISERROR(D323),IF(ISERROR(D322),IF(ISERROR(D320),"BLANK",D320),D322),D323)</f>
        <v>KCCA3</v>
      </c>
      <c r="E324" s="55" t="str">
        <f aca="false">IF(ISERROR(VLOOKUP($D324,SITES!$A:$E,2,FALSE())),"",VLOOKUP($D324,SITES!$A:$E,2,FALSE()))</f>
        <v>Dodger Channel 1</v>
      </c>
      <c r="F324" s="57" t="n">
        <f aca="false">IF(ISERROR(VLOOKUP($D324,SITES!$A:$E,3,FALSE())),"",VLOOKUP($D324,SITES!$A:$E,3,FALSE()))</f>
        <v>48.83072</v>
      </c>
      <c r="G324" s="58" t="n">
        <f aca="false">IF(ISERROR(VLOOKUP($D324,SITES!$A:$E,4,FALSE())),"",VLOOKUP($D324,SITES!$A:$E,4,FALSE()))</f>
        <v>-125.19439</v>
      </c>
      <c r="H324" s="62" t="str">
        <f aca="false">IF(ISERROR(H323),IF(ISERROR(H322),IF(ISERROR(H320),"BLANK",H320),H322),H323)</f>
        <v>09/06/2023</v>
      </c>
      <c r="I324" s="56" t="n">
        <f aca="false">IF(ISERROR(I323),IF(ISERROR(I322),IF(ISERROR(I320),"BLANK",I320),I322),I323)</f>
        <v>1.5</v>
      </c>
      <c r="J324" s="56" t="n">
        <f aca="false">IF(ISERROR(J323),IF(ISERROR(J322),IF(ISERROR(J320),"BLANK",J320),J322),J323)</f>
        <v>20</v>
      </c>
      <c r="K324" s="59" t="n">
        <f aca="false">IF(ISERROR(K323),IF(ISERROR(K322),IF(ISERROR(K320),"BLANK",K320),K322),K323)</f>
        <v>0.4375</v>
      </c>
      <c r="L324" s="56" t="str">
        <f aca="false">IF(ISERROR(L323),IF(ISERROR(L322),IF(ISERROR(L320),"BLANK",L320),L322),L323)</f>
        <v>KDC</v>
      </c>
      <c r="M324" s="56" t="n">
        <f aca="false">IF(ISERROR(M323),IF(ISERROR(M322),IF(ISERROR(M320),"BLANK",M320),M322),M323)</f>
        <v>2</v>
      </c>
      <c r="N324" s="56" t="n">
        <f aca="false">IF(ISERROR(N323),IF(ISERROR(N322),IF(ISERROR(N320),"BLANK",N320),N322),N323)</f>
        <v>1</v>
      </c>
      <c r="O324" s="56" t="n">
        <f aca="false">IF(ISERROR(O323),IF(ISERROR(O322),IF(ISERROR(O320),"BLANK",O320),O322),O323)</f>
        <v>2</v>
      </c>
      <c r="P324" s="56" t="s">
        <v>163</v>
      </c>
      <c r="Q324" s="55" t="str">
        <f aca="false">IF($N324=1,IF(ISERROR(VLOOKUP($P324,M1!$A:$C,Q$2,FALSE())),"NOT PRESENT",VLOOKUP($P324,M1!$A:$C,Q$2,FALSE())),IF($N324=2,IF(ISERROR(VLOOKUP(DATA!$P324,M2!$A:$C,Q$2,FALSE())),"NOT PRESENT",VLOOKUP(DATA!$P324,M2!$A:$C,Q$2,FALSE())),IF($N324=0,IF(ISERROR(VLOOKUP($P324,M1!$A:$C,Q$2,FALSE())),IF(ISERROR(VLOOKUP(DATA!$P324,M2!$A:$C,Q$2,FALSE())),"NOT PRESENT",VLOOKUP(DATA!$P324,M2!$A:$C,Q$2,FALSE())),VLOOKUP($P324,M1!$A:$C,Q$2,FALSE())),"SPECIFY METHOD")))</f>
        <v>Aulorhynchus flavidus</v>
      </c>
      <c r="R324" s="55" t="str">
        <f aca="false">IF($N324=1,IF(ISERROR(VLOOKUP($P324,M1!$A:$C,R$2,FALSE())),"NOT PRESENT",VLOOKUP($P324,M1!$A:$C,R$2,FALSE())),IF($N324=2,IF(ISERROR(VLOOKUP(DATA!$P324,M2!$A:$C,R$2,FALSE())),"NOT PRESENT",VLOOKUP(DATA!$P324,M2!$A:$C,R$2,FALSE())),IF($N324=0,IF(ISERROR(VLOOKUP($P324,M1!$A:$C,R$2,FALSE())),IF(ISERROR(VLOOKUP(DATA!$P324,M2!$A:$C,R$2,FALSE())),"NOT PRESENT",VLOOKUP(DATA!$P324,M2!$A:$C,R$2,FALSE())),VLOOKUP($P324,M1!$A:$C,R$2,FALSE())),"SPECIFY METHOD")))</f>
        <v>Tube-snout</v>
      </c>
      <c r="S324" s="60" t="n">
        <f aca="false">SUM(T324:AV324)</f>
        <v>18</v>
      </c>
      <c r="T324" s="56" t="n">
        <v>0</v>
      </c>
      <c r="U324" s="56"/>
      <c r="V324" s="56" t="n">
        <v>3</v>
      </c>
      <c r="W324" s="56" t="n">
        <v>8</v>
      </c>
      <c r="X324" s="56" t="n">
        <v>7</v>
      </c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</row>
    <row r="325" s="61" customFormat="true" ht="12.75" hidden="false" customHeight="true" outlineLevel="0" collapsed="false">
      <c r="A325" s="55" t="n">
        <f aca="false">MAX($A$1:$A324)+1</f>
        <v>323</v>
      </c>
      <c r="B325" s="56" t="str">
        <f aca="false">IF(ISERROR(B324),IF(ISERROR(B323),IF(ISERROR(B322),"BLANK",B322),B323),B324)</f>
        <v>Kieran Cox</v>
      </c>
      <c r="C325" s="56" t="str">
        <f aca="false">IF(ISERROR(C324),IF(ISERROR(C323),IF(ISERROR(C322),"BLANK",C322),C323),C324)</f>
        <v>Claire Attridge</v>
      </c>
      <c r="D325" s="56" t="str">
        <f aca="false">IF(ISERROR(D324),IF(ISERROR(D323),IF(ISERROR(D322),"BLANK",D322),D323),D324)</f>
        <v>KCCA3</v>
      </c>
      <c r="E325" s="55" t="str">
        <f aca="false">IF(ISERROR(VLOOKUP($D325,SITES!$A:$E,2,FALSE())),"",VLOOKUP($D325,SITES!$A:$E,2,FALSE()))</f>
        <v>Dodger Channel 1</v>
      </c>
      <c r="F325" s="57" t="n">
        <f aca="false">IF(ISERROR(VLOOKUP($D325,SITES!$A:$E,3,FALSE())),"",VLOOKUP($D325,SITES!$A:$E,3,FALSE()))</f>
        <v>48.83072</v>
      </c>
      <c r="G325" s="58" t="n">
        <f aca="false">IF(ISERROR(VLOOKUP($D325,SITES!$A:$E,4,FALSE())),"",VLOOKUP($D325,SITES!$A:$E,4,FALSE()))</f>
        <v>-125.19439</v>
      </c>
      <c r="H325" s="62" t="str">
        <f aca="false">IF(ISERROR(H324),IF(ISERROR(H323),IF(ISERROR(H322),"BLANK",H322),H323),H324)</f>
        <v>09/06/2023</v>
      </c>
      <c r="I325" s="56" t="n">
        <f aca="false">IF(ISERROR(I324),IF(ISERROR(I323),IF(ISERROR(I322),"BLANK",I322),I323),I324)</f>
        <v>1.5</v>
      </c>
      <c r="J325" s="56" t="n">
        <f aca="false">IF(ISERROR(J324),IF(ISERROR(J323),IF(ISERROR(J322),"BLANK",J322),J323),J324)</f>
        <v>20</v>
      </c>
      <c r="K325" s="59" t="n">
        <f aca="false">IF(ISERROR(K324),IF(ISERROR(K323),IF(ISERROR(K322),"BLANK",K322),K323),K324)</f>
        <v>0.4375</v>
      </c>
      <c r="L325" s="56" t="str">
        <f aca="false">IF(ISERROR(L324),IF(ISERROR(L323),IF(ISERROR(L322),"BLANK",L322),L323),L324)</f>
        <v>KDC</v>
      </c>
      <c r="M325" s="56" t="n">
        <f aca="false">IF(ISERROR(M324),IF(ISERROR(M323),IF(ISERROR(M322),"BLANK",M322),M323),M324)</f>
        <v>2</v>
      </c>
      <c r="N325" s="56" t="n">
        <f aca="false">IF(ISERROR(N324),IF(ISERROR(N323),IF(ISERROR(N322),"BLANK",N322),N323),N324)</f>
        <v>1</v>
      </c>
      <c r="O325" s="56" t="n">
        <f aca="false">IF(ISERROR(O324),IF(ISERROR(O323),IF(ISERROR(O322),"BLANK",O322),O323),O324)</f>
        <v>2</v>
      </c>
      <c r="P325" s="56" t="s">
        <v>164</v>
      </c>
      <c r="Q325" s="55" t="str">
        <f aca="false">IF($N325=1,IF(ISERROR(VLOOKUP($P325,M1!$A:$C,Q$2,FALSE())),"NOT PRESENT",VLOOKUP($P325,M1!$A:$C,Q$2,FALSE())),IF($N325=2,IF(ISERROR(VLOOKUP(DATA!$P325,M2!$A:$C,Q$2,FALSE())),"NOT PRESENT",VLOOKUP(DATA!$P325,M2!$A:$C,Q$2,FALSE())),IF($N325=0,IF(ISERROR(VLOOKUP($P325,M1!$A:$C,Q$2,FALSE())),IF(ISERROR(VLOOKUP(DATA!$P325,M2!$A:$C,Q$2,FALSE())),"NOT PRESENT",VLOOKUP(DATA!$P325,M2!$A:$C,Q$2,FALSE())),VLOOKUP($P325,M1!$A:$C,Q$2,FALSE())),"SPECIFY METHOD")))</f>
        <v>Brachyistius frenatus</v>
      </c>
      <c r="R325" s="55" t="str">
        <f aca="false">IF($N325=1,IF(ISERROR(VLOOKUP($P325,M1!$A:$C,R$2,FALSE())),"NOT PRESENT",VLOOKUP($P325,M1!$A:$C,R$2,FALSE())),IF($N325=2,IF(ISERROR(VLOOKUP(DATA!$P325,M2!$A:$C,R$2,FALSE())),"NOT PRESENT",VLOOKUP(DATA!$P325,M2!$A:$C,R$2,FALSE())),IF($N325=0,IF(ISERROR(VLOOKUP($P325,M1!$A:$C,R$2,FALSE())),IF(ISERROR(VLOOKUP(DATA!$P325,M2!$A:$C,R$2,FALSE())),"NOT PRESENT",VLOOKUP(DATA!$P325,M2!$A:$C,R$2,FALSE())),VLOOKUP($P325,M1!$A:$C,R$2,FALSE())),"SPECIFY METHOD")))</f>
        <v>Kelp perch</v>
      </c>
      <c r="S325" s="60" t="n">
        <f aca="false">SUM(T325:AV325)</f>
        <v>1</v>
      </c>
      <c r="T325" s="56" t="n">
        <v>0</v>
      </c>
      <c r="U325" s="56"/>
      <c r="V325" s="56" t="n">
        <v>1</v>
      </c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</row>
    <row r="326" s="61" customFormat="true" ht="12.75" hidden="false" customHeight="true" outlineLevel="0" collapsed="false">
      <c r="A326" s="55" t="n">
        <f aca="false">MAX($A$1:$A325)+1</f>
        <v>324</v>
      </c>
      <c r="B326" s="56" t="str">
        <f aca="false">IF(ISERROR(B325),IF(ISERROR(B324),IF(ISERROR(B323),"BLANK",B323),B324),B325)</f>
        <v>Kieran Cox</v>
      </c>
      <c r="C326" s="56" t="str">
        <f aca="false">IF(ISERROR(C325),IF(ISERROR(C324),IF(ISERROR(C323),"BLANK",C323),C324),C325)</f>
        <v>Claire Attridge</v>
      </c>
      <c r="D326" s="56" t="str">
        <f aca="false">IF(ISERROR(D325),IF(ISERROR(D324),IF(ISERROR(D323),"BLANK",D323),D324),D325)</f>
        <v>KCCA3</v>
      </c>
      <c r="E326" s="55" t="str">
        <f aca="false">IF(ISERROR(VLOOKUP($D326,SITES!$A:$E,2,FALSE())),"",VLOOKUP($D326,SITES!$A:$E,2,FALSE()))</f>
        <v>Dodger Channel 1</v>
      </c>
      <c r="F326" s="57" t="n">
        <f aca="false">IF(ISERROR(VLOOKUP($D326,SITES!$A:$E,3,FALSE())),"",VLOOKUP($D326,SITES!$A:$E,3,FALSE()))</f>
        <v>48.83072</v>
      </c>
      <c r="G326" s="58" t="n">
        <f aca="false">IF(ISERROR(VLOOKUP($D326,SITES!$A:$E,4,FALSE())),"",VLOOKUP($D326,SITES!$A:$E,4,FALSE()))</f>
        <v>-125.19439</v>
      </c>
      <c r="H326" s="62" t="str">
        <f aca="false">IF(ISERROR(H325),IF(ISERROR(H324),IF(ISERROR(H323),"BLANK",H323),H324),H325)</f>
        <v>09/06/2023</v>
      </c>
      <c r="I326" s="56" t="n">
        <f aca="false">IF(ISERROR(I325),IF(ISERROR(I324),IF(ISERROR(I323),"BLANK",I323),I324),I325)</f>
        <v>1.5</v>
      </c>
      <c r="J326" s="56" t="n">
        <f aca="false">IF(ISERROR(J325),IF(ISERROR(J324),IF(ISERROR(J323),"BLANK",J323),J324),J325)</f>
        <v>20</v>
      </c>
      <c r="K326" s="59" t="n">
        <f aca="false">IF(ISERROR(K325),IF(ISERROR(K324),IF(ISERROR(K323),"BLANK",K323),K324),K325)</f>
        <v>0.4375</v>
      </c>
      <c r="L326" s="56" t="str">
        <f aca="false">IF(ISERROR(L325),IF(ISERROR(L324),IF(ISERROR(L323),"BLANK",L323),L324),L325)</f>
        <v>KDC</v>
      </c>
      <c r="M326" s="56" t="n">
        <f aca="false">IF(ISERROR(M325),IF(ISERROR(M324),IF(ISERROR(M323),"BLANK",M323),M324),M325)</f>
        <v>2</v>
      </c>
      <c r="N326" s="56" t="n">
        <v>2</v>
      </c>
      <c r="O326" s="56" t="n">
        <f aca="false">IF(ISERROR(O325),IF(ISERROR(O324),IF(ISERROR(O323),"BLANK",O323),O324),O325)</f>
        <v>2</v>
      </c>
      <c r="P326" s="56" t="s">
        <v>144</v>
      </c>
      <c r="Q326" s="55" t="str">
        <f aca="false">IF($N326=1,IF(ISERROR(VLOOKUP($P326,M1!$A:$C,Q$2,FALSE())),"NOT PRESENT",VLOOKUP($P326,M1!$A:$C,Q$2,FALSE())),IF($N326=2,IF(ISERROR(VLOOKUP(DATA!$P326,M2!$A:$C,Q$2,FALSE())),"NOT PRESENT",VLOOKUP(DATA!$P326,M2!$A:$C,Q$2,FALSE())),IF($N326=0,IF(ISERROR(VLOOKUP($P326,M1!$A:$C,Q$2,FALSE())),IF(ISERROR(VLOOKUP(DATA!$P326,M2!$A:$C,Q$2,FALSE())),"NOT PRESENT",VLOOKUP(DATA!$P326,M2!$A:$C,Q$2,FALSE())),VLOOKUP($P326,M1!$A:$C,Q$2,FALSE())),"SPECIFY METHOD")))</f>
        <v>Pomaulax gibberosus</v>
      </c>
      <c r="R326" s="55" t="str">
        <f aca="false">IF($N326=1,IF(ISERROR(VLOOKUP($P326,M1!$A:$C,R$2,FALSE())),"NOT PRESENT",VLOOKUP($P326,M1!$A:$C,R$2,FALSE())),IF($N326=2,IF(ISERROR(VLOOKUP(DATA!$P326,M2!$A:$C,R$2,FALSE())),"NOT PRESENT",VLOOKUP(DATA!$P326,M2!$A:$C,R$2,FALSE())),IF($N326=0,IF(ISERROR(VLOOKUP($P326,M1!$A:$C,R$2,FALSE())),IF(ISERROR(VLOOKUP(DATA!$P326,M2!$A:$C,R$2,FALSE())),"NOT PRESENT",VLOOKUP(DATA!$P326,M2!$A:$C,R$2,FALSE())),VLOOKUP($P326,M1!$A:$C,R$2,FALSE())),"SPECIFY METHOD")))</f>
        <v>Red turban shell</v>
      </c>
      <c r="S326" s="60" t="n">
        <f aca="false">SUM(T326:AV326)</f>
        <v>88</v>
      </c>
      <c r="T326" s="56" t="n">
        <v>88</v>
      </c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</row>
    <row r="327" s="61" customFormat="true" ht="12.75" hidden="false" customHeight="true" outlineLevel="0" collapsed="false">
      <c r="A327" s="55" t="n">
        <f aca="false">MAX($A$1:$A326)+1</f>
        <v>325</v>
      </c>
      <c r="B327" s="56" t="str">
        <f aca="false">IF(ISERROR(B326),IF(ISERROR(B325),IF(ISERROR(B324),"BLANK",B324),B325),B326)</f>
        <v>Kieran Cox</v>
      </c>
      <c r="C327" s="56" t="str">
        <f aca="false">IF(ISERROR(C326),IF(ISERROR(C325),IF(ISERROR(C324),"BLANK",C324),C325),C326)</f>
        <v>Claire Attridge</v>
      </c>
      <c r="D327" s="56" t="str">
        <f aca="false">IF(ISERROR(D326),IF(ISERROR(D325),IF(ISERROR(D324),"BLANK",D324),D325),D326)</f>
        <v>KCCA3</v>
      </c>
      <c r="E327" s="55" t="str">
        <f aca="false">IF(ISERROR(VLOOKUP($D327,SITES!$A:$E,2,FALSE())),"",VLOOKUP($D327,SITES!$A:$E,2,FALSE()))</f>
        <v>Dodger Channel 1</v>
      </c>
      <c r="F327" s="57" t="n">
        <f aca="false">IF(ISERROR(VLOOKUP($D327,SITES!$A:$E,3,FALSE())),"",VLOOKUP($D327,SITES!$A:$E,3,FALSE()))</f>
        <v>48.83072</v>
      </c>
      <c r="G327" s="58" t="n">
        <f aca="false">IF(ISERROR(VLOOKUP($D327,SITES!$A:$E,4,FALSE())),"",VLOOKUP($D327,SITES!$A:$E,4,FALSE()))</f>
        <v>-125.19439</v>
      </c>
      <c r="H327" s="62" t="str">
        <f aca="false">IF(ISERROR(H326),IF(ISERROR(H325),IF(ISERROR(H324),"BLANK",H324),H325),H326)</f>
        <v>09/06/2023</v>
      </c>
      <c r="I327" s="56" t="n">
        <f aca="false">IF(ISERROR(I326),IF(ISERROR(I325),IF(ISERROR(I324),"BLANK",I324),I325),I326)</f>
        <v>1.5</v>
      </c>
      <c r="J327" s="56" t="n">
        <f aca="false">IF(ISERROR(J326),IF(ISERROR(J325),IF(ISERROR(J324),"BLANK",J324),J325),J326)</f>
        <v>20</v>
      </c>
      <c r="K327" s="59" t="n">
        <f aca="false">IF(ISERROR(K326),IF(ISERROR(K325),IF(ISERROR(K324),"BLANK",K324),K325),K326)</f>
        <v>0.4375</v>
      </c>
      <c r="L327" s="56" t="str">
        <f aca="false">IF(ISERROR(L326),IF(ISERROR(L325),IF(ISERROR(L324),"BLANK",L324),L325),L326)</f>
        <v>KDC</v>
      </c>
      <c r="M327" s="56" t="n">
        <f aca="false">IF(ISERROR(M326),IF(ISERROR(M325),IF(ISERROR(M324),"BLANK",M324),M325),M326)</f>
        <v>2</v>
      </c>
      <c r="N327" s="56" t="n">
        <f aca="false">IF(ISERROR(N326),IF(ISERROR(N325),IF(ISERROR(N324),"BLANK",N324),N325),N326)</f>
        <v>2</v>
      </c>
      <c r="O327" s="56" t="n">
        <f aca="false">IF(ISERROR(O326),IF(ISERROR(O325),IF(ISERROR(O324),"BLANK",O324),O325),O326)</f>
        <v>2</v>
      </c>
      <c r="P327" s="56" t="s">
        <v>151</v>
      </c>
      <c r="Q327" s="55" t="str">
        <f aca="false">IF($N327=1,IF(ISERROR(VLOOKUP($P327,M1!$A:$C,Q$2,FALSE())),"NOT PRESENT",VLOOKUP($P327,M1!$A:$C,Q$2,FALSE())),IF($N327=2,IF(ISERROR(VLOOKUP(DATA!$P327,M2!$A:$C,Q$2,FALSE())),"NOT PRESENT",VLOOKUP(DATA!$P327,M2!$A:$C,Q$2,FALSE())),IF($N327=0,IF(ISERROR(VLOOKUP($P327,M1!$A:$C,Q$2,FALSE())),IF(ISERROR(VLOOKUP(DATA!$P327,M2!$A:$C,Q$2,FALSE())),"NOT PRESENT",VLOOKUP(DATA!$P327,M2!$A:$C,Q$2,FALSE())),VLOOKUP($P327,M1!$A:$C,Q$2,FALSE())),"SPECIFY METHOD")))</f>
        <v>Evasterias troschelii</v>
      </c>
      <c r="R327" s="55" t="str">
        <f aca="false">IF($N327=1,IF(ISERROR(VLOOKUP($P327,M1!$A:$C,R$2,FALSE())),"NOT PRESENT",VLOOKUP($P327,M1!$A:$C,R$2,FALSE())),IF($N327=2,IF(ISERROR(VLOOKUP(DATA!$P327,M2!$A:$C,R$2,FALSE())),"NOT PRESENT",VLOOKUP(DATA!$P327,M2!$A:$C,R$2,FALSE())),IF($N327=0,IF(ISERROR(VLOOKUP($P327,M1!$A:$C,R$2,FALSE())),IF(ISERROR(VLOOKUP(DATA!$P327,M2!$A:$C,R$2,FALSE())),"NOT PRESENT",VLOOKUP(DATA!$P327,M2!$A:$C,R$2,FALSE())),VLOOKUP($P327,M1!$A:$C,R$2,FALSE())),"SPECIFY METHOD")))</f>
        <v>Mottled starfish</v>
      </c>
      <c r="S327" s="60" t="n">
        <f aca="false">SUM(T327:AV327)</f>
        <v>7</v>
      </c>
      <c r="T327" s="56" t="n">
        <v>7</v>
      </c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</row>
    <row r="328" s="61" customFormat="true" ht="12.75" hidden="false" customHeight="true" outlineLevel="0" collapsed="false">
      <c r="A328" s="55" t="n">
        <f aca="false">MAX($A$1:$A327)+1</f>
        <v>326</v>
      </c>
      <c r="B328" s="56" t="str">
        <f aca="false">IF(ISERROR(B327),IF(ISERROR(B326),IF(ISERROR(B325),"BLANK",B325),B326),B327)</f>
        <v>Kieran Cox</v>
      </c>
      <c r="C328" s="56" t="str">
        <f aca="false">IF(ISERROR(C327),IF(ISERROR(C326),IF(ISERROR(C325),"BLANK",C325),C326),C327)</f>
        <v>Claire Attridge</v>
      </c>
      <c r="D328" s="56" t="str">
        <f aca="false">IF(ISERROR(D327),IF(ISERROR(D326),IF(ISERROR(D325),"BLANK",D325),D326),D327)</f>
        <v>KCCA3</v>
      </c>
      <c r="E328" s="55" t="str">
        <f aca="false">IF(ISERROR(VLOOKUP($D328,SITES!$A:$E,2,FALSE())),"",VLOOKUP($D328,SITES!$A:$E,2,FALSE()))</f>
        <v>Dodger Channel 1</v>
      </c>
      <c r="F328" s="57" t="n">
        <f aca="false">IF(ISERROR(VLOOKUP($D328,SITES!$A:$E,3,FALSE())),"",VLOOKUP($D328,SITES!$A:$E,3,FALSE()))</f>
        <v>48.83072</v>
      </c>
      <c r="G328" s="58" t="n">
        <f aca="false">IF(ISERROR(VLOOKUP($D328,SITES!$A:$E,4,FALSE())),"",VLOOKUP($D328,SITES!$A:$E,4,FALSE()))</f>
        <v>-125.19439</v>
      </c>
      <c r="H328" s="62" t="str">
        <f aca="false">IF(ISERROR(H327),IF(ISERROR(H326),IF(ISERROR(H325),"BLANK",H325),H326),H327)</f>
        <v>09/06/2023</v>
      </c>
      <c r="I328" s="56" t="n">
        <f aca="false">IF(ISERROR(I327),IF(ISERROR(I326),IF(ISERROR(I325),"BLANK",I325),I326),I327)</f>
        <v>1.5</v>
      </c>
      <c r="J328" s="56" t="n">
        <f aca="false">IF(ISERROR(J327),IF(ISERROR(J326),IF(ISERROR(J325),"BLANK",J325),J326),J327)</f>
        <v>20</v>
      </c>
      <c r="K328" s="59" t="n">
        <f aca="false">IF(ISERROR(K327),IF(ISERROR(K326),IF(ISERROR(K325),"BLANK",K325),K326),K327)</f>
        <v>0.4375</v>
      </c>
      <c r="L328" s="56" t="str">
        <f aca="false">IF(ISERROR(L327),IF(ISERROR(L326),IF(ISERROR(L325),"BLANK",L325),L326),L327)</f>
        <v>KDC</v>
      </c>
      <c r="M328" s="56" t="n">
        <f aca="false">IF(ISERROR(M327),IF(ISERROR(M326),IF(ISERROR(M325),"BLANK",M325),M326),M327)</f>
        <v>2</v>
      </c>
      <c r="N328" s="56" t="n">
        <f aca="false">IF(ISERROR(N327),IF(ISERROR(N326),IF(ISERROR(N325),"BLANK",N325),N326),N327)</f>
        <v>2</v>
      </c>
      <c r="O328" s="56" t="n">
        <f aca="false">IF(ISERROR(O327),IF(ISERROR(O326),IF(ISERROR(O325),"BLANK",O325),O326),O327)</f>
        <v>2</v>
      </c>
      <c r="P328" s="56" t="s">
        <v>176</v>
      </c>
      <c r="Q328" s="55" t="str">
        <f aca="false">IF($N328=1,IF(ISERROR(VLOOKUP($P328,M1!$A:$C,Q$2,FALSE())),"NOT PRESENT",VLOOKUP($P328,M1!$A:$C,Q$2,FALSE())),IF($N328=2,IF(ISERROR(VLOOKUP(DATA!$P328,M2!$A:$C,Q$2,FALSE())),"NOT PRESENT",VLOOKUP(DATA!$P328,M2!$A:$C,Q$2,FALSE())),IF($N328=0,IF(ISERROR(VLOOKUP($P328,M1!$A:$C,Q$2,FALSE())),IF(ISERROR(VLOOKUP(DATA!$P328,M2!$A:$C,Q$2,FALSE())),"NOT PRESENT",VLOOKUP(DATA!$P328,M2!$A:$C,Q$2,FALSE())),VLOOKUP($P328,M1!$A:$C,Q$2,FALSE())),"SPECIFY METHOD")))</f>
        <v>Pisaster ochraceus</v>
      </c>
      <c r="R328" s="55" t="str">
        <f aca="false">IF($N328=1,IF(ISERROR(VLOOKUP($P328,M1!$A:$C,R$2,FALSE())),"NOT PRESENT",VLOOKUP($P328,M1!$A:$C,R$2,FALSE())),IF($N328=2,IF(ISERROR(VLOOKUP(DATA!$P328,M2!$A:$C,R$2,FALSE())),"NOT PRESENT",VLOOKUP(DATA!$P328,M2!$A:$C,R$2,FALSE())),IF($N328=0,IF(ISERROR(VLOOKUP($P328,M1!$A:$C,R$2,FALSE())),IF(ISERROR(VLOOKUP(DATA!$P328,M2!$A:$C,R$2,FALSE())),"NOT PRESENT",VLOOKUP(DATA!$P328,M2!$A:$C,R$2,FALSE())),VLOOKUP($P328,M1!$A:$C,R$2,FALSE())),"SPECIFY METHOD")))</f>
        <v>Purple sea star</v>
      </c>
      <c r="S328" s="60" t="n">
        <f aca="false">SUM(T328:AV328)</f>
        <v>7</v>
      </c>
      <c r="T328" s="56" t="n">
        <v>7</v>
      </c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</row>
    <row r="329" s="61" customFormat="true" ht="12.75" hidden="false" customHeight="true" outlineLevel="0" collapsed="false">
      <c r="A329" s="55" t="n">
        <f aca="false">MAX($A$1:$A328)+1</f>
        <v>327</v>
      </c>
      <c r="B329" s="56" t="str">
        <f aca="false">IF(ISERROR(B328),IF(ISERROR(B327),IF(ISERROR(B326),"BLANK",B326),B327),B328)</f>
        <v>Kieran Cox</v>
      </c>
      <c r="C329" s="56" t="str">
        <f aca="false">IF(ISERROR(C328),IF(ISERROR(C327),IF(ISERROR(C326),"BLANK",C326),C327),C328)</f>
        <v>Claire Attridge</v>
      </c>
      <c r="D329" s="56" t="str">
        <f aca="false">IF(ISERROR(D328),IF(ISERROR(D327),IF(ISERROR(D326),"BLANK",D326),D327),D328)</f>
        <v>KCCA3</v>
      </c>
      <c r="E329" s="55" t="str">
        <f aca="false">IF(ISERROR(VLOOKUP($D329,SITES!$A:$E,2,FALSE())),"",VLOOKUP($D329,SITES!$A:$E,2,FALSE()))</f>
        <v>Dodger Channel 1</v>
      </c>
      <c r="F329" s="57" t="n">
        <f aca="false">IF(ISERROR(VLOOKUP($D329,SITES!$A:$E,3,FALSE())),"",VLOOKUP($D329,SITES!$A:$E,3,FALSE()))</f>
        <v>48.83072</v>
      </c>
      <c r="G329" s="58" t="n">
        <f aca="false">IF(ISERROR(VLOOKUP($D329,SITES!$A:$E,4,FALSE())),"",VLOOKUP($D329,SITES!$A:$E,4,FALSE()))</f>
        <v>-125.19439</v>
      </c>
      <c r="H329" s="62" t="str">
        <f aca="false">IF(ISERROR(H328),IF(ISERROR(H327),IF(ISERROR(H326),"BLANK",H326),H327),H328)</f>
        <v>09/06/2023</v>
      </c>
      <c r="I329" s="56" t="n">
        <f aca="false">IF(ISERROR(I328),IF(ISERROR(I327),IF(ISERROR(I326),"BLANK",I326),I327),I328)</f>
        <v>1.5</v>
      </c>
      <c r="J329" s="56" t="n">
        <f aca="false">IF(ISERROR(J328),IF(ISERROR(J327),IF(ISERROR(J326),"BLANK",J326),J327),J328)</f>
        <v>20</v>
      </c>
      <c r="K329" s="59" t="n">
        <f aca="false">IF(ISERROR(K328),IF(ISERROR(K327),IF(ISERROR(K326),"BLANK",K326),K327),K328)</f>
        <v>0.4375</v>
      </c>
      <c r="L329" s="56" t="str">
        <f aca="false">IF(ISERROR(L328),IF(ISERROR(L327),IF(ISERROR(L326),"BLANK",L326),L327),L328)</f>
        <v>KDC</v>
      </c>
      <c r="M329" s="56" t="n">
        <f aca="false">IF(ISERROR(M328),IF(ISERROR(M327),IF(ISERROR(M326),"BLANK",M326),M327),M328)</f>
        <v>2</v>
      </c>
      <c r="N329" s="56" t="n">
        <f aca="false">IF(ISERROR(N328),IF(ISERROR(N327),IF(ISERROR(N326),"BLANK",N326),N327),N328)</f>
        <v>2</v>
      </c>
      <c r="O329" s="56" t="n">
        <f aca="false">IF(ISERROR(O328),IF(ISERROR(O327),IF(ISERROR(O326),"BLANK",O326),O327),O328)</f>
        <v>2</v>
      </c>
      <c r="P329" s="56" t="s">
        <v>175</v>
      </c>
      <c r="Q329" s="55" t="str">
        <f aca="false">IF($N329=1,IF(ISERROR(VLOOKUP($P329,M1!$A:$C,Q$2,FALSE())),"NOT PRESENT",VLOOKUP($P329,M1!$A:$C,Q$2,FALSE())),IF($N329=2,IF(ISERROR(VLOOKUP(DATA!$P329,M2!$A:$C,Q$2,FALSE())),"NOT PRESENT",VLOOKUP(DATA!$P329,M2!$A:$C,Q$2,FALSE())),IF($N329=0,IF(ISERROR(VLOOKUP($P329,M1!$A:$C,Q$2,FALSE())),IF(ISERROR(VLOOKUP(DATA!$P329,M2!$A:$C,Q$2,FALSE())),"NOT PRESENT",VLOOKUP(DATA!$P329,M2!$A:$C,Q$2,FALSE())),VLOOKUP($P329,M1!$A:$C,Q$2,FALSE())),"SPECIFY METHOD")))</f>
        <v>Acmaea mitra</v>
      </c>
      <c r="R329" s="55" t="str">
        <f aca="false">IF($N329=1,IF(ISERROR(VLOOKUP($P329,M1!$A:$C,R$2,FALSE())),"NOT PRESENT",VLOOKUP($P329,M1!$A:$C,R$2,FALSE())),IF($N329=2,IF(ISERROR(VLOOKUP(DATA!$P329,M2!$A:$C,R$2,FALSE())),"NOT PRESENT",VLOOKUP(DATA!$P329,M2!$A:$C,R$2,FALSE())),IF($N329=0,IF(ISERROR(VLOOKUP($P329,M1!$A:$C,R$2,FALSE())),IF(ISERROR(VLOOKUP(DATA!$P329,M2!$A:$C,R$2,FALSE())),"NOT PRESENT",VLOOKUP(DATA!$P329,M2!$A:$C,R$2,FALSE())),VLOOKUP($P329,M1!$A:$C,R$2,FALSE())),"SPECIFY METHOD")))</f>
        <v>Whitecap limpet</v>
      </c>
      <c r="S329" s="60" t="n">
        <f aca="false">SUM(T329:AV329)</f>
        <v>2</v>
      </c>
      <c r="T329" s="56" t="n">
        <v>2</v>
      </c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</row>
    <row r="330" s="61" customFormat="true" ht="12.75" hidden="false" customHeight="true" outlineLevel="0" collapsed="false">
      <c r="A330" s="55" t="n">
        <f aca="false">MAX($A$1:$A329)+1</f>
        <v>328</v>
      </c>
      <c r="B330" s="56" t="str">
        <f aca="false">IF(ISERROR(B329),IF(ISERROR(B328),IF(ISERROR(B327),"BLANK",B327),B328),B329)</f>
        <v>Kieran Cox</v>
      </c>
      <c r="C330" s="56" t="str">
        <f aca="false">IF(ISERROR(C329),IF(ISERROR(C328),IF(ISERROR(C327),"BLANK",C327),C328),C329)</f>
        <v>Claire Attridge</v>
      </c>
      <c r="D330" s="56" t="str">
        <f aca="false">IF(ISERROR(D329),IF(ISERROR(D328),IF(ISERROR(D327),"BLANK",D327),D328),D329)</f>
        <v>KCCA3</v>
      </c>
      <c r="E330" s="55" t="str">
        <f aca="false">IF(ISERROR(VLOOKUP($D330,SITES!$A:$E,2,FALSE())),"",VLOOKUP($D330,SITES!$A:$E,2,FALSE()))</f>
        <v>Dodger Channel 1</v>
      </c>
      <c r="F330" s="57" t="n">
        <f aca="false">IF(ISERROR(VLOOKUP($D330,SITES!$A:$E,3,FALSE())),"",VLOOKUP($D330,SITES!$A:$E,3,FALSE()))</f>
        <v>48.83072</v>
      </c>
      <c r="G330" s="58" t="n">
        <f aca="false">IF(ISERROR(VLOOKUP($D330,SITES!$A:$E,4,FALSE())),"",VLOOKUP($D330,SITES!$A:$E,4,FALSE()))</f>
        <v>-125.19439</v>
      </c>
      <c r="H330" s="62" t="str">
        <f aca="false">IF(ISERROR(H329),IF(ISERROR(H328),IF(ISERROR(H327),"BLANK",H327),H328),H329)</f>
        <v>09/06/2023</v>
      </c>
      <c r="I330" s="56" t="n">
        <f aca="false">IF(ISERROR(I329),IF(ISERROR(I328),IF(ISERROR(I327),"BLANK",I327),I328),I329)</f>
        <v>1.5</v>
      </c>
      <c r="J330" s="56" t="n">
        <f aca="false">IF(ISERROR(J329),IF(ISERROR(J328),IF(ISERROR(J327),"BLANK",J327),J328),J329)</f>
        <v>20</v>
      </c>
      <c r="K330" s="59" t="n">
        <f aca="false">IF(ISERROR(K329),IF(ISERROR(K328),IF(ISERROR(K327),"BLANK",K327),K328),K329)</f>
        <v>0.4375</v>
      </c>
      <c r="L330" s="56" t="str">
        <f aca="false">IF(ISERROR(L329),IF(ISERROR(L328),IF(ISERROR(L327),"BLANK",L327),L328),L329)</f>
        <v>KDC</v>
      </c>
      <c r="M330" s="56" t="n">
        <f aca="false">IF(ISERROR(M329),IF(ISERROR(M328),IF(ISERROR(M327),"BLANK",M327),M328),M329)</f>
        <v>2</v>
      </c>
      <c r="N330" s="56" t="n">
        <v>0</v>
      </c>
      <c r="O330" s="56" t="n">
        <f aca="false">IF(ISERROR(O329),IF(ISERROR(O328),IF(ISERROR(O327),"BLANK",O327),O328),O329)</f>
        <v>2</v>
      </c>
      <c r="P330" s="56" t="s">
        <v>164</v>
      </c>
      <c r="Q330" s="55" t="str">
        <f aca="false">IF($N330=1,IF(ISERROR(VLOOKUP($P330,M1!$A:$C,Q$2,FALSE())),"NOT PRESENT",VLOOKUP($P330,M1!$A:$C,Q$2,FALSE())),IF($N330=2,IF(ISERROR(VLOOKUP(DATA!$P330,M2!$A:$C,Q$2,FALSE())),"NOT PRESENT",VLOOKUP(DATA!$P330,M2!$A:$C,Q$2,FALSE())),IF($N330=0,IF(ISERROR(VLOOKUP($P330,M1!$A:$C,Q$2,FALSE())),IF(ISERROR(VLOOKUP(DATA!$P330,M2!$A:$C,Q$2,FALSE())),"NOT PRESENT",VLOOKUP(DATA!$P330,M2!$A:$C,Q$2,FALSE())),VLOOKUP($P330,M1!$A:$C,Q$2,FALSE())),"SPECIFY METHOD")))</f>
        <v>Brachyistius frenatus</v>
      </c>
      <c r="R330" s="55" t="str">
        <f aca="false">IF($N330=1,IF(ISERROR(VLOOKUP($P330,M1!$A:$C,R$2,FALSE())),"NOT PRESENT",VLOOKUP($P330,M1!$A:$C,R$2,FALSE())),IF($N330=2,IF(ISERROR(VLOOKUP(DATA!$P330,M2!$A:$C,R$2,FALSE())),"NOT PRESENT",VLOOKUP(DATA!$P330,M2!$A:$C,R$2,FALSE())),IF($N330=0,IF(ISERROR(VLOOKUP($P330,M1!$A:$C,R$2,FALSE())),IF(ISERROR(VLOOKUP(DATA!$P330,M2!$A:$C,R$2,FALSE())),"NOT PRESENT",VLOOKUP(DATA!$P330,M2!$A:$C,R$2,FALSE())),VLOOKUP($P330,M1!$A:$C,R$2,FALSE())),"SPECIFY METHOD")))</f>
        <v>Kelp perch</v>
      </c>
      <c r="S330" s="60" t="n">
        <f aca="false">SUM(T330:AV330)</f>
        <v>2</v>
      </c>
      <c r="T330" s="56" t="n">
        <v>0</v>
      </c>
      <c r="U330" s="56"/>
      <c r="V330" s="56" t="n">
        <v>2</v>
      </c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</row>
    <row r="331" s="61" customFormat="true" ht="12.75" hidden="false" customHeight="true" outlineLevel="0" collapsed="false">
      <c r="A331" s="55" t="n">
        <f aca="false">MAX($A$1:$A330)+1</f>
        <v>329</v>
      </c>
      <c r="B331" s="56" t="str">
        <f aca="false">IF(ISERROR(B330),IF(ISERROR(B329),IF(ISERROR(B328),"BLANK",B328),B329),B330)</f>
        <v>Kieran Cox</v>
      </c>
      <c r="C331" s="56" t="str">
        <f aca="false">IF(ISERROR(C330),IF(ISERROR(C329),IF(ISERROR(C328),"BLANK",C328),C329),C330)</f>
        <v>Claire Attridge</v>
      </c>
      <c r="D331" s="56" t="str">
        <f aca="false">IF(ISERROR(D330),IF(ISERROR(D329),IF(ISERROR(D328),"BLANK",D328),D329),D330)</f>
        <v>KCCA3</v>
      </c>
      <c r="E331" s="55" t="str">
        <f aca="false">IF(ISERROR(VLOOKUP($D331,SITES!$A:$E,2,FALSE())),"",VLOOKUP($D331,SITES!$A:$E,2,FALSE()))</f>
        <v>Dodger Channel 1</v>
      </c>
      <c r="F331" s="57" t="n">
        <f aca="false">IF(ISERROR(VLOOKUP($D331,SITES!$A:$E,3,FALSE())),"",VLOOKUP($D331,SITES!$A:$E,3,FALSE()))</f>
        <v>48.83072</v>
      </c>
      <c r="G331" s="58" t="n">
        <f aca="false">IF(ISERROR(VLOOKUP($D331,SITES!$A:$E,4,FALSE())),"",VLOOKUP($D331,SITES!$A:$E,4,FALSE()))</f>
        <v>-125.19439</v>
      </c>
      <c r="H331" s="62" t="str">
        <f aca="false">IF(ISERROR(H330),IF(ISERROR(H329),IF(ISERROR(H328),"BLANK",H328),H329),H330)</f>
        <v>09/06/2023</v>
      </c>
      <c r="I331" s="56" t="n">
        <f aca="false">IF(ISERROR(I330),IF(ISERROR(I329),IF(ISERROR(I328),"BLANK",I328),I329),I330)</f>
        <v>1.5</v>
      </c>
      <c r="J331" s="56" t="n">
        <f aca="false">IF(ISERROR(J330),IF(ISERROR(J329),IF(ISERROR(J328),"BLANK",J328),J329),J330)</f>
        <v>20</v>
      </c>
      <c r="K331" s="59" t="n">
        <f aca="false">IF(ISERROR(K330),IF(ISERROR(K329),IF(ISERROR(K328),"BLANK",K328),K329),K330)</f>
        <v>0.4375</v>
      </c>
      <c r="L331" s="56" t="str">
        <f aca="false">IF(ISERROR(L330),IF(ISERROR(L329),IF(ISERROR(L328),"BLANK",L328),L329),L330)</f>
        <v>KDC</v>
      </c>
      <c r="M331" s="56" t="n">
        <f aca="false">IF(ISERROR(M330),IF(ISERROR(M329),IF(ISERROR(M328),"BLANK",M328),M329),M330)</f>
        <v>2</v>
      </c>
      <c r="N331" s="56" t="n">
        <v>2</v>
      </c>
      <c r="O331" s="56" t="n">
        <f aca="false">IF(ISERROR(O330),IF(ISERROR(O329),IF(ISERROR(O328),"BLANK",O328),O329),O330)</f>
        <v>2</v>
      </c>
      <c r="P331" s="56" t="s">
        <v>145</v>
      </c>
      <c r="Q331" s="55" t="str">
        <f aca="false">IF($N331=1,IF(ISERROR(VLOOKUP($P331,M1!$A:$C,Q$2,FALSE())),"NOT PRESENT",VLOOKUP($P331,M1!$A:$C,Q$2,FALSE())),IF($N331=2,IF(ISERROR(VLOOKUP(DATA!$P331,M2!$A:$C,Q$2,FALSE())),"NOT PRESENT",VLOOKUP(DATA!$P331,M2!$A:$C,Q$2,FALSE())),IF($N331=0,IF(ISERROR(VLOOKUP($P331,M1!$A:$C,Q$2,FALSE())),IF(ISERROR(VLOOKUP(DATA!$P331,M2!$A:$C,Q$2,FALSE())),"NOT PRESENT",VLOOKUP(DATA!$P331,M2!$A:$C,Q$2,FALSE())),VLOOKUP($P331,M1!$A:$C,Q$2,FALSE())),"SPECIFY METHOD")))</f>
        <v>Pycnopodia helianthoides</v>
      </c>
      <c r="R331" s="55" t="str">
        <f aca="false">IF($N331=1,IF(ISERROR(VLOOKUP($P331,M1!$A:$C,R$2,FALSE())),"NOT PRESENT",VLOOKUP($P331,M1!$A:$C,R$2,FALSE())),IF($N331=2,IF(ISERROR(VLOOKUP(DATA!$P331,M2!$A:$C,R$2,FALSE())),"NOT PRESENT",VLOOKUP(DATA!$P331,M2!$A:$C,R$2,FALSE())),IF($N331=0,IF(ISERROR(VLOOKUP($P331,M1!$A:$C,R$2,FALSE())),IF(ISERROR(VLOOKUP(DATA!$P331,M2!$A:$C,R$2,FALSE())),"NOT PRESENT",VLOOKUP(DATA!$P331,M2!$A:$C,R$2,FALSE())),VLOOKUP($P331,M1!$A:$C,R$2,FALSE())),"SPECIFY METHOD")))</f>
        <v>Sunflower star</v>
      </c>
      <c r="S331" s="60" t="n">
        <f aca="false">SUM(T331:AV331)</f>
        <v>1</v>
      </c>
      <c r="T331" s="56" t="n">
        <v>0</v>
      </c>
      <c r="U331" s="56" t="n">
        <v>1</v>
      </c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</row>
    <row r="332" s="61" customFormat="true" ht="12.75" hidden="false" customHeight="true" outlineLevel="0" collapsed="false">
      <c r="A332" s="55" t="n">
        <f aca="false">MAX($A$1:$A331)+1</f>
        <v>330</v>
      </c>
      <c r="B332" s="56" t="str">
        <f aca="false">IF(ISERROR(B331),IF(ISERROR(B330),IF(ISERROR(B329),"BLANK",B329),B330),B331)</f>
        <v>Kieran Cox</v>
      </c>
      <c r="C332" s="56" t="str">
        <f aca="false">IF(ISERROR(C331),IF(ISERROR(C330),IF(ISERROR(C329),"BLANK",C329),C330),C331)</f>
        <v>Claire Attridge</v>
      </c>
      <c r="D332" s="56" t="str">
        <f aca="false">IF(ISERROR(D331),IF(ISERROR(D330),IF(ISERROR(D329),"BLANK",D329),D330),D331)</f>
        <v>KCCA3</v>
      </c>
      <c r="E332" s="55" t="str">
        <f aca="false">IF(ISERROR(VLOOKUP($D332,SITES!$A:$E,2,FALSE())),"",VLOOKUP($D332,SITES!$A:$E,2,FALSE()))</f>
        <v>Dodger Channel 1</v>
      </c>
      <c r="F332" s="57" t="n">
        <f aca="false">IF(ISERROR(VLOOKUP($D332,SITES!$A:$E,3,FALSE())),"",VLOOKUP($D332,SITES!$A:$E,3,FALSE()))</f>
        <v>48.83072</v>
      </c>
      <c r="G332" s="58" t="n">
        <f aca="false">IF(ISERROR(VLOOKUP($D332,SITES!$A:$E,4,FALSE())),"",VLOOKUP($D332,SITES!$A:$E,4,FALSE()))</f>
        <v>-125.19439</v>
      </c>
      <c r="H332" s="62" t="str">
        <f aca="false">IF(ISERROR(H331),IF(ISERROR(H330),IF(ISERROR(H329),"BLANK",H329),H330),H331)</f>
        <v>09/06/2023</v>
      </c>
      <c r="I332" s="56" t="n">
        <f aca="false">IF(ISERROR(I331),IF(ISERROR(I330),IF(ISERROR(I329),"BLANK",I329),I330),I331)</f>
        <v>1.5</v>
      </c>
      <c r="J332" s="56" t="n">
        <f aca="false">IF(ISERROR(J331),IF(ISERROR(J330),IF(ISERROR(J329),"BLANK",J329),J330),J331)</f>
        <v>20</v>
      </c>
      <c r="K332" s="59" t="n">
        <f aca="false">IF(ISERROR(K331),IF(ISERROR(K330),IF(ISERROR(K329),"BLANK",K329),K330),K331)</f>
        <v>0.4375</v>
      </c>
      <c r="L332" s="56" t="str">
        <f aca="false">IF(ISERROR(L331),IF(ISERROR(L330),IF(ISERROR(L329),"BLANK",L329),L330),L331)</f>
        <v>KDC</v>
      </c>
      <c r="M332" s="56" t="n">
        <f aca="false">IF(ISERROR(M331),IF(ISERROR(M330),IF(ISERROR(M329),"BLANK",M329),M330),M331)</f>
        <v>2</v>
      </c>
      <c r="N332" s="56" t="n">
        <f aca="false">IF(ISERROR(N331),IF(ISERROR(N330),IF(ISERROR(N329),"BLANK",N329),N330),N331)</f>
        <v>2</v>
      </c>
      <c r="O332" s="56" t="n">
        <f aca="false">IF(ISERROR(O331),IF(ISERROR(O330),IF(ISERROR(O329),"BLANK",O329),O330),O331)</f>
        <v>2</v>
      </c>
      <c r="P332" s="56" t="s">
        <v>192</v>
      </c>
      <c r="Q332" s="55" t="str">
        <f aca="false">IF($N332=1,IF(ISERROR(VLOOKUP($P332,M1!$A:$C,Q$2,FALSE())),"NOT PRESENT",VLOOKUP($P332,M1!$A:$C,Q$2,FALSE())),IF($N332=2,IF(ISERROR(VLOOKUP(DATA!$P332,M2!$A:$C,Q$2,FALSE())),"NOT PRESENT",VLOOKUP(DATA!$P332,M2!$A:$C,Q$2,FALSE())),IF($N332=0,IF(ISERROR(VLOOKUP($P332,M1!$A:$C,Q$2,FALSE())),IF(ISERROR(VLOOKUP(DATA!$P332,M2!$A:$C,Q$2,FALSE())),"NOT PRESENT",VLOOKUP(DATA!$P332,M2!$A:$C,Q$2,FALSE())),VLOOKUP($P332,M1!$A:$C,Q$2,FALSE())),"SPECIFY METHOD")))</f>
        <v>Crassadoma gigantea</v>
      </c>
      <c r="R332" s="55" t="str">
        <f aca="false">IF($N332=1,IF(ISERROR(VLOOKUP($P332,M1!$A:$C,R$2,FALSE())),"NOT PRESENT",VLOOKUP($P332,M1!$A:$C,R$2,FALSE())),IF($N332=2,IF(ISERROR(VLOOKUP(DATA!$P332,M2!$A:$C,R$2,FALSE())),"NOT PRESENT",VLOOKUP(DATA!$P332,M2!$A:$C,R$2,FALSE())),IF($N332=0,IF(ISERROR(VLOOKUP($P332,M1!$A:$C,R$2,FALSE())),IF(ISERROR(VLOOKUP(DATA!$P332,M2!$A:$C,R$2,FALSE())),"NOT PRESENT",VLOOKUP(DATA!$P332,M2!$A:$C,R$2,FALSE())),VLOOKUP($P332,M1!$A:$C,R$2,FALSE())),"SPECIFY METHOD")))</f>
        <v>Purple-hinged rock scallop</v>
      </c>
      <c r="S332" s="60" t="n">
        <f aca="false">SUM(T332:AV332)</f>
        <v>7</v>
      </c>
      <c r="T332" s="56" t="n">
        <v>0</v>
      </c>
      <c r="U332" s="56" t="n">
        <v>1</v>
      </c>
      <c r="V332" s="56" t="n">
        <v>3</v>
      </c>
      <c r="W332" s="56" t="n">
        <v>3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</row>
    <row r="333" s="61" customFormat="true" ht="12.75" hidden="false" customHeight="true" outlineLevel="0" collapsed="false">
      <c r="A333" s="55" t="n">
        <f aca="false">MAX($A$1:$A332)+1</f>
        <v>331</v>
      </c>
      <c r="B333" s="56" t="str">
        <f aca="false">IF(ISERROR(B332),IF(ISERROR(B331),IF(ISERROR(B330),"BLANK",B330),B331),B332)</f>
        <v>Kieran Cox</v>
      </c>
      <c r="C333" s="56" t="str">
        <f aca="false">IF(ISERROR(C332),IF(ISERROR(C331),IF(ISERROR(C330),"BLANK",C330),C331),C332)</f>
        <v>Claire Attridge</v>
      </c>
      <c r="D333" s="56" t="str">
        <f aca="false">IF(ISERROR(D332),IF(ISERROR(D331),IF(ISERROR(D330),"BLANK",D330),D331),D332)</f>
        <v>KCCA3</v>
      </c>
      <c r="E333" s="55" t="str">
        <f aca="false">IF(ISERROR(VLOOKUP($D333,SITES!$A:$E,2,FALSE())),"",VLOOKUP($D333,SITES!$A:$E,2,FALSE()))</f>
        <v>Dodger Channel 1</v>
      </c>
      <c r="F333" s="57" t="n">
        <f aca="false">IF(ISERROR(VLOOKUP($D333,SITES!$A:$E,3,FALSE())),"",VLOOKUP($D333,SITES!$A:$E,3,FALSE()))</f>
        <v>48.83072</v>
      </c>
      <c r="G333" s="58" t="n">
        <f aca="false">IF(ISERROR(VLOOKUP($D333,SITES!$A:$E,4,FALSE())),"",VLOOKUP($D333,SITES!$A:$E,4,FALSE()))</f>
        <v>-125.19439</v>
      </c>
      <c r="H333" s="62" t="str">
        <f aca="false">IF(ISERROR(H332),IF(ISERROR(H331),IF(ISERROR(H330),"BLANK",H330),H331),H332)</f>
        <v>09/06/2023</v>
      </c>
      <c r="I333" s="56" t="n">
        <f aca="false">IF(ISERROR(I332),IF(ISERROR(I331),IF(ISERROR(I330),"BLANK",I330),I331),I332)</f>
        <v>1.5</v>
      </c>
      <c r="J333" s="56" t="n">
        <f aca="false">IF(ISERROR(J332),IF(ISERROR(J331),IF(ISERROR(J330),"BLANK",J330),J331),J332)</f>
        <v>20</v>
      </c>
      <c r="K333" s="59" t="n">
        <f aca="false">IF(ISERROR(K332),IF(ISERROR(K331),IF(ISERROR(K330),"BLANK",K330),K331),K332)</f>
        <v>0.4375</v>
      </c>
      <c r="L333" s="56" t="str">
        <f aca="false">IF(ISERROR(L332),IF(ISERROR(L331),IF(ISERROR(L330),"BLANK",L330),L331),L332)</f>
        <v>KDC</v>
      </c>
      <c r="M333" s="56" t="n">
        <f aca="false">IF(ISERROR(M332),IF(ISERROR(M331),IF(ISERROR(M330),"BLANK",M330),M331),M332)</f>
        <v>2</v>
      </c>
      <c r="N333" s="56" t="n">
        <f aca="false">IF(ISERROR(N332),IF(ISERROR(N331),IF(ISERROR(N330),"BLANK",N330),N331),N332)</f>
        <v>2</v>
      </c>
      <c r="O333" s="56" t="n">
        <f aca="false">IF(ISERROR(O332),IF(ISERROR(O331),IF(ISERROR(O330),"BLANK",O330),O331),O332)</f>
        <v>2</v>
      </c>
      <c r="P333" s="56" t="s">
        <v>172</v>
      </c>
      <c r="Q333" s="55" t="str">
        <f aca="false">IF($N333=1,IF(ISERROR(VLOOKUP($P333,M1!$A:$C,Q$2,FALSE())),"NOT PRESENT",VLOOKUP($P333,M1!$A:$C,Q$2,FALSE())),IF($N333=2,IF(ISERROR(VLOOKUP(DATA!$P333,M2!$A:$C,Q$2,FALSE())),"NOT PRESENT",VLOOKUP(DATA!$P333,M2!$A:$C,Q$2,FALSE())),IF($N333=0,IF(ISERROR(VLOOKUP($P333,M1!$A:$C,Q$2,FALSE())),IF(ISERROR(VLOOKUP(DATA!$P333,M2!$A:$C,Q$2,FALSE())),"NOT PRESENT",VLOOKUP(DATA!$P333,M2!$A:$C,Q$2,FALSE())),VLOOKUP($P333,M1!$A:$C,Q$2,FALSE())),"SPECIFY METHOD")))</f>
        <v>Ceratostoma foliatum</v>
      </c>
      <c r="R333" s="55" t="str">
        <f aca="false">IF($N333=1,IF(ISERROR(VLOOKUP($P333,M1!$A:$C,R$2,FALSE())),"NOT PRESENT",VLOOKUP($P333,M1!$A:$C,R$2,FALSE())),IF($N333=2,IF(ISERROR(VLOOKUP(DATA!$P333,M2!$A:$C,R$2,FALSE())),"NOT PRESENT",VLOOKUP(DATA!$P333,M2!$A:$C,R$2,FALSE())),IF($N333=0,IF(ISERROR(VLOOKUP($P333,M1!$A:$C,R$2,FALSE())),IF(ISERROR(VLOOKUP(DATA!$P333,M2!$A:$C,R$2,FALSE())),"NOT PRESENT",VLOOKUP(DATA!$P333,M2!$A:$C,R$2,FALSE())),VLOOKUP($P333,M1!$A:$C,R$2,FALSE())),"SPECIFY METHOD")))</f>
        <v>Leafy hornmouth</v>
      </c>
      <c r="S333" s="60" t="n">
        <f aca="false">SUM(T333:AV333)</f>
        <v>4</v>
      </c>
      <c r="T333" s="56" t="n">
        <v>4</v>
      </c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</row>
    <row r="334" s="61" customFormat="true" ht="12.75" hidden="false" customHeight="true" outlineLevel="0" collapsed="false">
      <c r="A334" s="55" t="n">
        <f aca="false">MAX($A$1:$A333)+1</f>
        <v>332</v>
      </c>
      <c r="B334" s="56" t="str">
        <f aca="false">IF(ISERROR(B333),IF(ISERROR(B332),IF(ISERROR(B331),"BLANK",B331),B332),B333)</f>
        <v>Kieran Cox</v>
      </c>
      <c r="C334" s="56" t="str">
        <f aca="false">IF(ISERROR(C333),IF(ISERROR(C332),IF(ISERROR(C331),"BLANK",C331),C332),C333)</f>
        <v>Claire Attridge</v>
      </c>
      <c r="D334" s="56" t="str">
        <f aca="false">IF(ISERROR(D333),IF(ISERROR(D332),IF(ISERROR(D331),"BLANK",D331),D332),D333)</f>
        <v>KCCA3</v>
      </c>
      <c r="E334" s="55" t="str">
        <f aca="false">IF(ISERROR(VLOOKUP($D334,SITES!$A:$E,2,FALSE())),"",VLOOKUP($D334,SITES!$A:$E,2,FALSE()))</f>
        <v>Dodger Channel 1</v>
      </c>
      <c r="F334" s="57" t="n">
        <f aca="false">IF(ISERROR(VLOOKUP($D334,SITES!$A:$E,3,FALSE())),"",VLOOKUP($D334,SITES!$A:$E,3,FALSE()))</f>
        <v>48.83072</v>
      </c>
      <c r="G334" s="58" t="n">
        <f aca="false">IF(ISERROR(VLOOKUP($D334,SITES!$A:$E,4,FALSE())),"",VLOOKUP($D334,SITES!$A:$E,4,FALSE()))</f>
        <v>-125.19439</v>
      </c>
      <c r="H334" s="62" t="str">
        <f aca="false">IF(ISERROR(H333),IF(ISERROR(H332),IF(ISERROR(H331),"BLANK",H331),H332),H333)</f>
        <v>09/06/2023</v>
      </c>
      <c r="I334" s="56" t="n">
        <f aca="false">IF(ISERROR(I333),IF(ISERROR(I332),IF(ISERROR(I331),"BLANK",I331),I332),I333)</f>
        <v>1.5</v>
      </c>
      <c r="J334" s="56" t="n">
        <f aca="false">IF(ISERROR(J333),IF(ISERROR(J332),IF(ISERROR(J331),"BLANK",J331),J332),J333)</f>
        <v>20</v>
      </c>
      <c r="K334" s="59" t="n">
        <f aca="false">IF(ISERROR(K333),IF(ISERROR(K332),IF(ISERROR(K331),"BLANK",K331),K332),K333)</f>
        <v>0.4375</v>
      </c>
      <c r="L334" s="56" t="str">
        <f aca="false">IF(ISERROR(L333),IF(ISERROR(L332),IF(ISERROR(L331),"BLANK",L331),L332),L333)</f>
        <v>KDC</v>
      </c>
      <c r="M334" s="56" t="n">
        <f aca="false">IF(ISERROR(M333),IF(ISERROR(M332),IF(ISERROR(M331),"BLANK",M331),M332),M333)</f>
        <v>2</v>
      </c>
      <c r="N334" s="56" t="n">
        <f aca="false">IF(ISERROR(N333),IF(ISERROR(N332),IF(ISERROR(N331),"BLANK",N331),N332),N333)</f>
        <v>2</v>
      </c>
      <c r="O334" s="56" t="n">
        <f aca="false">IF(ISERROR(O333),IF(ISERROR(O332),IF(ISERROR(O331),"BLANK",O331),O332),O333)</f>
        <v>2</v>
      </c>
      <c r="P334" s="56" t="s">
        <v>159</v>
      </c>
      <c r="Q334" s="55" t="str">
        <f aca="false">IF($N334=1,IF(ISERROR(VLOOKUP($P334,M1!$A:$C,Q$2,FALSE())),"NOT PRESENT",VLOOKUP($P334,M1!$A:$C,Q$2,FALSE())),IF($N334=2,IF(ISERROR(VLOOKUP(DATA!$P334,M2!$A:$C,Q$2,FALSE())),"NOT PRESENT",VLOOKUP(DATA!$P334,M2!$A:$C,Q$2,FALSE())),IF($N334=0,IF(ISERROR(VLOOKUP($P334,M1!$A:$C,Q$2,FALSE())),IF(ISERROR(VLOOKUP(DATA!$P334,M2!$A:$C,Q$2,FALSE())),"NOT PRESENT",VLOOKUP(DATA!$P334,M2!$A:$C,Q$2,FALSE())),VLOOKUP($P334,M1!$A:$C,Q$2,FALSE())),"SPECIFY METHOD")))</f>
        <v>Patiria miniata</v>
      </c>
      <c r="R334" s="55" t="str">
        <f aca="false">IF($N334=1,IF(ISERROR(VLOOKUP($P334,M1!$A:$C,R$2,FALSE())),"NOT PRESENT",VLOOKUP($P334,M1!$A:$C,R$2,FALSE())),IF($N334=2,IF(ISERROR(VLOOKUP(DATA!$P334,M2!$A:$C,R$2,FALSE())),"NOT PRESENT",VLOOKUP(DATA!$P334,M2!$A:$C,R$2,FALSE())),IF($N334=0,IF(ISERROR(VLOOKUP($P334,M1!$A:$C,R$2,FALSE())),IF(ISERROR(VLOOKUP(DATA!$P334,M2!$A:$C,R$2,FALSE())),"NOT PRESENT",VLOOKUP(DATA!$P334,M2!$A:$C,R$2,FALSE())),VLOOKUP($P334,M1!$A:$C,R$2,FALSE())),"SPECIFY METHOD")))</f>
        <v>Bat star</v>
      </c>
      <c r="S334" s="60" t="n">
        <f aca="false">SUM(T334:AV334)</f>
        <v>27</v>
      </c>
      <c r="T334" s="56" t="n">
        <v>27</v>
      </c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</row>
    <row r="335" s="61" customFormat="true" ht="12.75" hidden="false" customHeight="true" outlineLevel="0" collapsed="false">
      <c r="A335" s="55" t="n">
        <f aca="false">MAX($A$1:$A334)+1</f>
        <v>333</v>
      </c>
      <c r="B335" s="56" t="str">
        <f aca="false">IF(ISERROR(B334),IF(ISERROR(B333),IF(ISERROR(B332),"BLANK",B332),B333),B334)</f>
        <v>Kieran Cox</v>
      </c>
      <c r="C335" s="56" t="str">
        <f aca="false">IF(ISERROR(C334),IF(ISERROR(C333),IF(ISERROR(C332),"BLANK",C332),C333),C334)</f>
        <v>Claire Attridge</v>
      </c>
      <c r="D335" s="56" t="str">
        <f aca="false">IF(ISERROR(D334),IF(ISERROR(D333),IF(ISERROR(D332),"BLANK",D332),D333),D334)</f>
        <v>KCCA3</v>
      </c>
      <c r="E335" s="55" t="str">
        <f aca="false">IF(ISERROR(VLOOKUP($D335,SITES!$A:$E,2,FALSE())),"",VLOOKUP($D335,SITES!$A:$E,2,FALSE()))</f>
        <v>Dodger Channel 1</v>
      </c>
      <c r="F335" s="57" t="n">
        <f aca="false">IF(ISERROR(VLOOKUP($D335,SITES!$A:$E,3,FALSE())),"",VLOOKUP($D335,SITES!$A:$E,3,FALSE()))</f>
        <v>48.83072</v>
      </c>
      <c r="G335" s="58" t="n">
        <f aca="false">IF(ISERROR(VLOOKUP($D335,SITES!$A:$E,4,FALSE())),"",VLOOKUP($D335,SITES!$A:$E,4,FALSE()))</f>
        <v>-125.19439</v>
      </c>
      <c r="H335" s="62" t="str">
        <f aca="false">IF(ISERROR(H334),IF(ISERROR(H333),IF(ISERROR(H332),"BLANK",H332),H333),H334)</f>
        <v>09/06/2023</v>
      </c>
      <c r="I335" s="56" t="n">
        <f aca="false">IF(ISERROR(I334),IF(ISERROR(I333),IF(ISERROR(I332),"BLANK",I332),I333),I334)</f>
        <v>1.5</v>
      </c>
      <c r="J335" s="56" t="n">
        <f aca="false">IF(ISERROR(J334),IF(ISERROR(J333),IF(ISERROR(J332),"BLANK",J332),J333),J334)</f>
        <v>20</v>
      </c>
      <c r="K335" s="59" t="n">
        <f aca="false">IF(ISERROR(K334),IF(ISERROR(K333),IF(ISERROR(K332),"BLANK",K332),K333),K334)</f>
        <v>0.4375</v>
      </c>
      <c r="L335" s="56" t="str">
        <f aca="false">IF(ISERROR(L334),IF(ISERROR(L333),IF(ISERROR(L332),"BLANK",L332),L333),L334)</f>
        <v>KDC</v>
      </c>
      <c r="M335" s="56" t="n">
        <f aca="false">IF(ISERROR(M334),IF(ISERROR(M333),IF(ISERROR(M332),"BLANK",M332),M333),M334)</f>
        <v>2</v>
      </c>
      <c r="N335" s="56" t="n">
        <f aca="false">IF(ISERROR(N334),IF(ISERROR(N333),IF(ISERROR(N332),"BLANK",N332),N333),N334)</f>
        <v>2</v>
      </c>
      <c r="O335" s="56" t="n">
        <f aca="false">IF(ISERROR(O334),IF(ISERROR(O333),IF(ISERROR(O332),"BLANK",O332),O333),O334)</f>
        <v>2</v>
      </c>
      <c r="P335" s="56" t="s">
        <v>213</v>
      </c>
      <c r="Q335" s="55" t="str">
        <f aca="false">IF($N335=1,IF(ISERROR(VLOOKUP($P335,M1!$A:$C,Q$2,FALSE())),"NOT PRESENT",VLOOKUP($P335,M1!$A:$C,Q$2,FALSE())),IF($N335=2,IF(ISERROR(VLOOKUP(DATA!$P335,M2!$A:$C,Q$2,FALSE())),"NOT PRESENT",VLOOKUP(DATA!$P335,M2!$A:$C,Q$2,FALSE())),IF($N335=0,IF(ISERROR(VLOOKUP($P335,M1!$A:$C,Q$2,FALSE())),IF(ISERROR(VLOOKUP(DATA!$P335,M2!$A:$C,Q$2,FALSE())),"NOT PRESENT",VLOOKUP(DATA!$P335,M2!$A:$C,Q$2,FALSE())),VLOOKUP($P335,M1!$A:$C,Q$2,FALSE())),"SPECIFY METHOD")))</f>
        <v>Parastichopus californicus</v>
      </c>
      <c r="R335" s="55" t="str">
        <f aca="false">IF($N335=1,IF(ISERROR(VLOOKUP($P335,M1!$A:$C,R$2,FALSE())),"NOT PRESENT",VLOOKUP($P335,M1!$A:$C,R$2,FALSE())),IF($N335=2,IF(ISERROR(VLOOKUP(DATA!$P335,M2!$A:$C,R$2,FALSE())),"NOT PRESENT",VLOOKUP(DATA!$P335,M2!$A:$C,R$2,FALSE())),IF($N335=0,IF(ISERROR(VLOOKUP($P335,M1!$A:$C,R$2,FALSE())),IF(ISERROR(VLOOKUP(DATA!$P335,M2!$A:$C,R$2,FALSE())),"NOT PRESENT",VLOOKUP(DATA!$P335,M2!$A:$C,R$2,FALSE())),VLOOKUP($P335,M1!$A:$C,R$2,FALSE())),"SPECIFY METHOD")))</f>
        <v>Californian sea cucumber</v>
      </c>
      <c r="S335" s="60" t="n">
        <f aca="false">SUM(T335:AV335)</f>
        <v>23</v>
      </c>
      <c r="T335" s="56" t="n">
        <v>23</v>
      </c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</row>
    <row r="336" s="61" customFormat="true" ht="12.75" hidden="false" customHeight="true" outlineLevel="0" collapsed="false">
      <c r="A336" s="55" t="n">
        <f aca="false">MAX($A$1:$A335)+1</f>
        <v>334</v>
      </c>
      <c r="B336" s="56" t="str">
        <f aca="false">IF(ISERROR(B335),IF(ISERROR(B334),IF(ISERROR(B333),"BLANK",B333),B334),B335)</f>
        <v>Kieran Cox</v>
      </c>
      <c r="C336" s="56" t="str">
        <f aca="false">IF(ISERROR(C335),IF(ISERROR(C334),IF(ISERROR(C333),"BLANK",C333),C334),C335)</f>
        <v>Claire Attridge</v>
      </c>
      <c r="D336" s="56" t="str">
        <f aca="false">IF(ISERROR(D335),IF(ISERROR(D334),IF(ISERROR(D333),"BLANK",D333),D334),D335)</f>
        <v>KCCA3</v>
      </c>
      <c r="E336" s="55" t="str">
        <f aca="false">IF(ISERROR(VLOOKUP($D336,SITES!$A:$E,2,FALSE())),"",VLOOKUP($D336,SITES!$A:$E,2,FALSE()))</f>
        <v>Dodger Channel 1</v>
      </c>
      <c r="F336" s="57" t="n">
        <f aca="false">IF(ISERROR(VLOOKUP($D336,SITES!$A:$E,3,FALSE())),"",VLOOKUP($D336,SITES!$A:$E,3,FALSE()))</f>
        <v>48.83072</v>
      </c>
      <c r="G336" s="58" t="n">
        <f aca="false">IF(ISERROR(VLOOKUP($D336,SITES!$A:$E,4,FALSE())),"",VLOOKUP($D336,SITES!$A:$E,4,FALSE()))</f>
        <v>-125.19439</v>
      </c>
      <c r="H336" s="62" t="str">
        <f aca="false">IF(ISERROR(H335),IF(ISERROR(H334),IF(ISERROR(H333),"BLANK",H333),H334),H335)</f>
        <v>09/06/2023</v>
      </c>
      <c r="I336" s="56" t="n">
        <f aca="false">IF(ISERROR(I335),IF(ISERROR(I334),IF(ISERROR(I333),"BLANK",I333),I334),I335)</f>
        <v>1.5</v>
      </c>
      <c r="J336" s="56" t="n">
        <f aca="false">IF(ISERROR(J335),IF(ISERROR(J334),IF(ISERROR(J333),"BLANK",J333),J334),J335)</f>
        <v>20</v>
      </c>
      <c r="K336" s="59" t="n">
        <f aca="false">IF(ISERROR(K335),IF(ISERROR(K334),IF(ISERROR(K333),"BLANK",K333),K334),K335)</f>
        <v>0.4375</v>
      </c>
      <c r="L336" s="56" t="str">
        <f aca="false">IF(ISERROR(L335),IF(ISERROR(L334),IF(ISERROR(L333),"BLANK",L333),L334),L335)</f>
        <v>KDC</v>
      </c>
      <c r="M336" s="56" t="n">
        <f aca="false">IF(ISERROR(M335),IF(ISERROR(M334),IF(ISERROR(M333),"BLANK",M333),M334),M335)</f>
        <v>2</v>
      </c>
      <c r="N336" s="56" t="n">
        <f aca="false">IF(ISERROR(N335),IF(ISERROR(N334),IF(ISERROR(N333),"BLANK",N333),N334),N335)</f>
        <v>2</v>
      </c>
      <c r="O336" s="56" t="n">
        <f aca="false">IF(ISERROR(O335),IF(ISERROR(O334),IF(ISERROR(O333),"BLANK",O333),O334),O335)</f>
        <v>2</v>
      </c>
      <c r="P336" s="56" t="s">
        <v>217</v>
      </c>
      <c r="Q336" s="55" t="str">
        <f aca="false">IF($N336=1,IF(ISERROR(VLOOKUP($P336,M1!$A:$C,Q$2,FALSE())),"NOT PRESENT",VLOOKUP($P336,M1!$A:$C,Q$2,FALSE())),IF($N336=2,IF(ISERROR(VLOOKUP(DATA!$P336,M2!$A:$C,Q$2,FALSE())),"NOT PRESENT",VLOOKUP(DATA!$P336,M2!$A:$C,Q$2,FALSE())),IF($N336=0,IF(ISERROR(VLOOKUP($P336,M1!$A:$C,Q$2,FALSE())),IF(ISERROR(VLOOKUP(DATA!$P336,M2!$A:$C,Q$2,FALSE())),"NOT PRESENT",VLOOKUP(DATA!$P336,M2!$A:$C,Q$2,FALSE())),VLOOKUP($P336,M1!$A:$C,Q$2,FALSE())),"SPECIFY METHOD")))</f>
        <v>Neverita lewisii</v>
      </c>
      <c r="R336" s="55" t="str">
        <f aca="false">IF($N336=1,IF(ISERROR(VLOOKUP($P336,M1!$A:$C,R$2,FALSE())),"NOT PRESENT",VLOOKUP($P336,M1!$A:$C,R$2,FALSE())),IF($N336=2,IF(ISERROR(VLOOKUP(DATA!$P336,M2!$A:$C,R$2,FALSE())),"NOT PRESENT",VLOOKUP(DATA!$P336,M2!$A:$C,R$2,FALSE())),IF($N336=0,IF(ISERROR(VLOOKUP($P336,M1!$A:$C,R$2,FALSE())),IF(ISERROR(VLOOKUP(DATA!$P336,M2!$A:$C,R$2,FALSE())),"NOT PRESENT",VLOOKUP(DATA!$P336,M2!$A:$C,R$2,FALSE())),VLOOKUP($P336,M1!$A:$C,R$2,FALSE())),"SPECIFY METHOD")))</f>
        <v>Lewis' Moon snail</v>
      </c>
      <c r="S336" s="60" t="n">
        <f aca="false">SUM(T336:AV336)</f>
        <v>2</v>
      </c>
      <c r="T336" s="56" t="n">
        <v>2</v>
      </c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</row>
    <row r="337" s="61" customFormat="true" ht="12.75" hidden="false" customHeight="true" outlineLevel="0" collapsed="false">
      <c r="A337" s="55" t="n">
        <f aca="false">MAX($A$1:$A336)+1</f>
        <v>335</v>
      </c>
      <c r="B337" s="56" t="str">
        <f aca="false">IF(ISERROR(B336),IF(ISERROR(B335),IF(ISERROR(B334),"BLANK",B334),B335),B336)</f>
        <v>Kieran Cox</v>
      </c>
      <c r="C337" s="56" t="str">
        <f aca="false">IF(ISERROR(C336),IF(ISERROR(C335),IF(ISERROR(C334),"BLANK",C334),C335),C336)</f>
        <v>Claire Attridge</v>
      </c>
      <c r="D337" s="56" t="str">
        <f aca="false">IF(ISERROR(D336),IF(ISERROR(D335),IF(ISERROR(D334),"BLANK",D334),D335),D336)</f>
        <v>KCCA3</v>
      </c>
      <c r="E337" s="55" t="str">
        <f aca="false">IF(ISERROR(VLOOKUP($D337,SITES!$A:$E,2,FALSE())),"",VLOOKUP($D337,SITES!$A:$E,2,FALSE()))</f>
        <v>Dodger Channel 1</v>
      </c>
      <c r="F337" s="57" t="n">
        <f aca="false">IF(ISERROR(VLOOKUP($D337,SITES!$A:$E,3,FALSE())),"",VLOOKUP($D337,SITES!$A:$E,3,FALSE()))</f>
        <v>48.83072</v>
      </c>
      <c r="G337" s="58" t="n">
        <f aca="false">IF(ISERROR(VLOOKUP($D337,SITES!$A:$E,4,FALSE())),"",VLOOKUP($D337,SITES!$A:$E,4,FALSE()))</f>
        <v>-125.19439</v>
      </c>
      <c r="H337" s="62" t="str">
        <f aca="false">IF(ISERROR(H336),IF(ISERROR(H335),IF(ISERROR(H334),"BLANK",H334),H335),H336)</f>
        <v>09/06/2023</v>
      </c>
      <c r="I337" s="56" t="n">
        <f aca="false">IF(ISERROR(I336),IF(ISERROR(I335),IF(ISERROR(I334),"BLANK",I334),I335),I336)</f>
        <v>1.5</v>
      </c>
      <c r="J337" s="56" t="n">
        <f aca="false">IF(ISERROR(J336),IF(ISERROR(J335),IF(ISERROR(J334),"BLANK",J334),J335),J336)</f>
        <v>20</v>
      </c>
      <c r="K337" s="59" t="n">
        <f aca="false">IF(ISERROR(K336),IF(ISERROR(K335),IF(ISERROR(K334),"BLANK",K334),K335),K336)</f>
        <v>0.4375</v>
      </c>
      <c r="L337" s="56" t="str">
        <f aca="false">IF(ISERROR(L336),IF(ISERROR(L335),IF(ISERROR(L334),"BLANK",L334),L335),L336)</f>
        <v>KDC</v>
      </c>
      <c r="M337" s="56" t="n">
        <f aca="false">IF(ISERROR(M336),IF(ISERROR(M335),IF(ISERROR(M334),"BLANK",M334),M335),M336)</f>
        <v>2</v>
      </c>
      <c r="N337" s="56" t="n">
        <f aca="false">IF(ISERROR(N336),IF(ISERROR(N335),IF(ISERROR(N334),"BLANK",N334),N335),N336)</f>
        <v>2</v>
      </c>
      <c r="O337" s="56" t="n">
        <f aca="false">IF(ISERROR(O336),IF(ISERROR(O335),IF(ISERROR(O334),"BLANK",O334),O335),O336)</f>
        <v>2</v>
      </c>
      <c r="P337" s="56" t="s">
        <v>146</v>
      </c>
      <c r="Q337" s="55" t="str">
        <f aca="false">IF($N337=1,IF(ISERROR(VLOOKUP($P337,M1!$A:$C,Q$2,FALSE())),"NOT PRESENT",VLOOKUP($P337,M1!$A:$C,Q$2,FALSE())),IF($N337=2,IF(ISERROR(VLOOKUP(DATA!$P337,M2!$A:$C,Q$2,FALSE())),"NOT PRESENT",VLOOKUP(DATA!$P337,M2!$A:$C,Q$2,FALSE())),IF($N337=0,IF(ISERROR(VLOOKUP($P337,M1!$A:$C,Q$2,FALSE())),IF(ISERROR(VLOOKUP(DATA!$P337,M2!$A:$C,Q$2,FALSE())),"NOT PRESENT",VLOOKUP(DATA!$P337,M2!$A:$C,Q$2,FALSE())),VLOOKUP($P337,M1!$A:$C,Q$2,FALSE())),"SPECIFY METHOD")))</f>
        <v>Mesocentrotus franciscanus</v>
      </c>
      <c r="R337" s="55" t="str">
        <f aca="false">IF($N337=1,IF(ISERROR(VLOOKUP($P337,M1!$A:$C,R$2,FALSE())),"NOT PRESENT",VLOOKUP($P337,M1!$A:$C,R$2,FALSE())),IF($N337=2,IF(ISERROR(VLOOKUP(DATA!$P337,M2!$A:$C,R$2,FALSE())),"NOT PRESENT",VLOOKUP(DATA!$P337,M2!$A:$C,R$2,FALSE())),IF($N337=0,IF(ISERROR(VLOOKUP($P337,M1!$A:$C,R$2,FALSE())),IF(ISERROR(VLOOKUP(DATA!$P337,M2!$A:$C,R$2,FALSE())),"NOT PRESENT",VLOOKUP(DATA!$P337,M2!$A:$C,R$2,FALSE())),VLOOKUP($P337,M1!$A:$C,R$2,FALSE())),"SPECIFY METHOD")))</f>
        <v>Red sea urchin</v>
      </c>
      <c r="S337" s="60" t="n">
        <f aca="false">SUM(T337:AV337)</f>
        <v>91</v>
      </c>
      <c r="T337" s="56" t="n">
        <v>91</v>
      </c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</row>
    <row r="338" s="61" customFormat="true" ht="12.75" hidden="false" customHeight="true" outlineLevel="0" collapsed="false">
      <c r="A338" s="55" t="n">
        <f aca="false">MAX($A$1:$A337)+1</f>
        <v>336</v>
      </c>
      <c r="B338" s="56" t="str">
        <f aca="false">IF(ISERROR(B337),IF(ISERROR(B336),IF(ISERROR(B335),"BLANK",B335),B336),B337)</f>
        <v>Kieran Cox</v>
      </c>
      <c r="C338" s="56" t="str">
        <f aca="false">IF(ISERROR(C337),IF(ISERROR(C336),IF(ISERROR(C335),"BLANK",C335),C336),C337)</f>
        <v>Claire Attridge</v>
      </c>
      <c r="D338" s="56" t="str">
        <f aca="false">IF(ISERROR(D337),IF(ISERROR(D336),IF(ISERROR(D335),"BLANK",D335),D336),D337)</f>
        <v>KCCA3</v>
      </c>
      <c r="E338" s="55" t="str">
        <f aca="false">IF(ISERROR(VLOOKUP($D338,SITES!$A:$E,2,FALSE())),"",VLOOKUP($D338,SITES!$A:$E,2,FALSE()))</f>
        <v>Dodger Channel 1</v>
      </c>
      <c r="F338" s="57" t="n">
        <f aca="false">IF(ISERROR(VLOOKUP($D338,SITES!$A:$E,3,FALSE())),"",VLOOKUP($D338,SITES!$A:$E,3,FALSE()))</f>
        <v>48.83072</v>
      </c>
      <c r="G338" s="58" t="n">
        <f aca="false">IF(ISERROR(VLOOKUP($D338,SITES!$A:$E,4,FALSE())),"",VLOOKUP($D338,SITES!$A:$E,4,FALSE()))</f>
        <v>-125.19439</v>
      </c>
      <c r="H338" s="62" t="str">
        <f aca="false">IF(ISERROR(H337),IF(ISERROR(H336),IF(ISERROR(H335),"BLANK",H335),H336),H337)</f>
        <v>09/06/2023</v>
      </c>
      <c r="I338" s="56" t="n">
        <f aca="false">IF(ISERROR(I337),IF(ISERROR(I336),IF(ISERROR(I335),"BLANK",I335),I336),I337)</f>
        <v>1.5</v>
      </c>
      <c r="J338" s="56" t="n">
        <f aca="false">IF(ISERROR(J337),IF(ISERROR(J336),IF(ISERROR(J335),"BLANK",J335),J336),J337)</f>
        <v>20</v>
      </c>
      <c r="K338" s="59" t="n">
        <f aca="false">IF(ISERROR(K337),IF(ISERROR(K336),IF(ISERROR(K335),"BLANK",K335),K336),K337)</f>
        <v>0.4375</v>
      </c>
      <c r="L338" s="56" t="str">
        <f aca="false">IF(ISERROR(L337),IF(ISERROR(L336),IF(ISERROR(L335),"BLANK",L335),L336),L337)</f>
        <v>KDC</v>
      </c>
      <c r="M338" s="56" t="n">
        <f aca="false">IF(ISERROR(M337),IF(ISERROR(M336),IF(ISERROR(M335),"BLANK",M335),M336),M337)</f>
        <v>2</v>
      </c>
      <c r="N338" s="56" t="n">
        <f aca="false">IF(ISERROR(N337),IF(ISERROR(N336),IF(ISERROR(N335),"BLANK",N335),N336),N337)</f>
        <v>2</v>
      </c>
      <c r="O338" s="56" t="n">
        <f aca="false">IF(ISERROR(O337),IF(ISERROR(O336),IF(ISERROR(O335),"BLANK",O335),O336),O337)</f>
        <v>2</v>
      </c>
      <c r="P338" s="56" t="s">
        <v>179</v>
      </c>
      <c r="Q338" s="55" t="str">
        <f aca="false">IF($N338=1,IF(ISERROR(VLOOKUP($P338,M1!$A:$C,Q$2,FALSE())),"NOT PRESENT",VLOOKUP($P338,M1!$A:$C,Q$2,FALSE())),IF($N338=2,IF(ISERROR(VLOOKUP(DATA!$P338,M2!$A:$C,Q$2,FALSE())),"NOT PRESENT",VLOOKUP(DATA!$P338,M2!$A:$C,Q$2,FALSE())),IF($N338=0,IF(ISERROR(VLOOKUP($P338,M1!$A:$C,Q$2,FALSE())),IF(ISERROR(VLOOKUP(DATA!$P338,M2!$A:$C,Q$2,FALSE())),"NOT PRESENT",VLOOKUP(DATA!$P338,M2!$A:$C,Q$2,FALSE())),VLOOKUP($P338,M1!$A:$C,Q$2,FALSE())),"SPECIFY METHOD")))</f>
        <v>Artedius harringtoni</v>
      </c>
      <c r="R338" s="55" t="str">
        <f aca="false">IF($N338=1,IF(ISERROR(VLOOKUP($P338,M1!$A:$C,R$2,FALSE())),"NOT PRESENT",VLOOKUP($P338,M1!$A:$C,R$2,FALSE())),IF($N338=2,IF(ISERROR(VLOOKUP(DATA!$P338,M2!$A:$C,R$2,FALSE())),"NOT PRESENT",VLOOKUP(DATA!$P338,M2!$A:$C,R$2,FALSE())),IF($N338=0,IF(ISERROR(VLOOKUP($P338,M1!$A:$C,R$2,FALSE())),IF(ISERROR(VLOOKUP(DATA!$P338,M2!$A:$C,R$2,FALSE())),"NOT PRESENT",VLOOKUP(DATA!$P338,M2!$A:$C,R$2,FALSE())),VLOOKUP($P338,M1!$A:$C,R$2,FALSE())),"SPECIFY METHOD")))</f>
        <v>Scalyhead sculpin</v>
      </c>
      <c r="S338" s="60" t="n">
        <f aca="false">SUM(T338:AV338)</f>
        <v>3</v>
      </c>
      <c r="T338" s="56" t="n">
        <v>0</v>
      </c>
      <c r="U338" s="56"/>
      <c r="V338" s="56" t="n">
        <v>3</v>
      </c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</row>
    <row r="339" s="61" customFormat="true" ht="12.75" hidden="false" customHeight="true" outlineLevel="0" collapsed="false">
      <c r="A339" s="55" t="n">
        <f aca="false">MAX($A$1:$A338)+1</f>
        <v>337</v>
      </c>
      <c r="B339" s="56" t="str">
        <f aca="false">IF(ISERROR(B338),IF(ISERROR(B337),IF(ISERROR(B336),"BLANK",B336),B337),B338)</f>
        <v>Kieran Cox</v>
      </c>
      <c r="C339" s="56" t="str">
        <f aca="false">IF(ISERROR(C338),IF(ISERROR(C337),IF(ISERROR(C336),"BLANK",C336),C337),C338)</f>
        <v>Claire Attridge</v>
      </c>
      <c r="D339" s="56" t="str">
        <f aca="false">IF(ISERROR(D338),IF(ISERROR(D337),IF(ISERROR(D336),"BLANK",D336),D337),D338)</f>
        <v>KCCA3</v>
      </c>
      <c r="E339" s="55" t="str">
        <f aca="false">IF(ISERROR(VLOOKUP($D339,SITES!$A:$E,2,FALSE())),"",VLOOKUP($D339,SITES!$A:$E,2,FALSE()))</f>
        <v>Dodger Channel 1</v>
      </c>
      <c r="F339" s="57" t="n">
        <f aca="false">IF(ISERROR(VLOOKUP($D339,SITES!$A:$E,3,FALSE())),"",VLOOKUP($D339,SITES!$A:$E,3,FALSE()))</f>
        <v>48.83072</v>
      </c>
      <c r="G339" s="58" t="n">
        <f aca="false">IF(ISERROR(VLOOKUP($D339,SITES!$A:$E,4,FALSE())),"",VLOOKUP($D339,SITES!$A:$E,4,FALSE()))</f>
        <v>-125.19439</v>
      </c>
      <c r="H339" s="62" t="str">
        <f aca="false">IF(ISERROR(H338),IF(ISERROR(H337),IF(ISERROR(H336),"BLANK",H336),H337),H338)</f>
        <v>09/06/2023</v>
      </c>
      <c r="I339" s="56" t="n">
        <f aca="false">IF(ISERROR(I338),IF(ISERROR(I337),IF(ISERROR(I336),"BLANK",I336),I337),I338)</f>
        <v>1.5</v>
      </c>
      <c r="J339" s="56" t="n">
        <f aca="false">IF(ISERROR(J338),IF(ISERROR(J337),IF(ISERROR(J336),"BLANK",J336),J337),J338)</f>
        <v>20</v>
      </c>
      <c r="K339" s="59" t="n">
        <f aca="false">IF(ISERROR(K338),IF(ISERROR(K337),IF(ISERROR(K336),"BLANK",K336),K337),K338)</f>
        <v>0.4375</v>
      </c>
      <c r="L339" s="56" t="str">
        <f aca="false">IF(ISERROR(L338),IF(ISERROR(L337),IF(ISERROR(L336),"BLANK",L336),L337),L338)</f>
        <v>KDC</v>
      </c>
      <c r="M339" s="56" t="n">
        <f aca="false">IF(ISERROR(M338),IF(ISERROR(M337),IF(ISERROR(M336),"BLANK",M336),M337),M338)</f>
        <v>2</v>
      </c>
      <c r="N339" s="56" t="n">
        <f aca="false">IF(ISERROR(N338),IF(ISERROR(N337),IF(ISERROR(N336),"BLANK",N336),N337),N338)</f>
        <v>2</v>
      </c>
      <c r="O339" s="56" t="n">
        <f aca="false">IF(ISERROR(O338),IF(ISERROR(O337),IF(ISERROR(O336),"BLANK",O336),O337),O338)</f>
        <v>2</v>
      </c>
      <c r="P339" s="56" t="s">
        <v>173</v>
      </c>
      <c r="Q339" s="55" t="str">
        <f aca="false">IF($N339=1,IF(ISERROR(VLOOKUP($P339,M1!$A:$C,Q$2,FALSE())),"NOT PRESENT",VLOOKUP($P339,M1!$A:$C,Q$2,FALSE())),IF($N339=2,IF(ISERROR(VLOOKUP(DATA!$P339,M2!$A:$C,Q$2,FALSE())),"NOT PRESENT",VLOOKUP(DATA!$P339,M2!$A:$C,Q$2,FALSE())),IF($N339=0,IF(ISERROR(VLOOKUP($P339,M1!$A:$C,Q$2,FALSE())),IF(ISERROR(VLOOKUP(DATA!$P339,M2!$A:$C,Q$2,FALSE())),"NOT PRESENT",VLOOKUP(DATA!$P339,M2!$A:$C,Q$2,FALSE())),VLOOKUP($P339,M1!$A:$C,Q$2,FALSE())),"SPECIFY METHOD")))</f>
        <v>Haliotis kamtschatkana</v>
      </c>
      <c r="R339" s="55" t="str">
        <f aca="false">IF($N339=1,IF(ISERROR(VLOOKUP($P339,M1!$A:$C,R$2,FALSE())),"NOT PRESENT",VLOOKUP($P339,M1!$A:$C,R$2,FALSE())),IF($N339=2,IF(ISERROR(VLOOKUP(DATA!$P339,M2!$A:$C,R$2,FALSE())),"NOT PRESENT",VLOOKUP(DATA!$P339,M2!$A:$C,R$2,FALSE())),IF($N339=0,IF(ISERROR(VLOOKUP($P339,M1!$A:$C,R$2,FALSE())),IF(ISERROR(VLOOKUP(DATA!$P339,M2!$A:$C,R$2,FALSE())),"NOT PRESENT",VLOOKUP(DATA!$P339,M2!$A:$C,R$2,FALSE())),VLOOKUP($P339,M1!$A:$C,R$2,FALSE())),"SPECIFY METHOD")))</f>
        <v>Pinto abalone</v>
      </c>
      <c r="S339" s="60" t="n">
        <f aca="false">SUM(T339:AV339)</f>
        <v>3</v>
      </c>
      <c r="T339" s="56" t="n">
        <v>0</v>
      </c>
      <c r="U339" s="56" t="n">
        <v>1</v>
      </c>
      <c r="V339" s="56" t="n">
        <v>2</v>
      </c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</row>
    <row r="340" s="61" customFormat="true" ht="12.75" hidden="false" customHeight="true" outlineLevel="0" collapsed="false">
      <c r="A340" s="55" t="n">
        <f aca="false">MAX($A$1:$A339)+1</f>
        <v>338</v>
      </c>
      <c r="B340" s="56" t="str">
        <f aca="false">IF(ISERROR(B339),IF(ISERROR(B338),IF(ISERROR(B337),"BLANK",B337),B338),B339)</f>
        <v>Kieran Cox</v>
      </c>
      <c r="C340" s="56" t="str">
        <f aca="false">IF(ISERROR(C339),IF(ISERROR(C338),IF(ISERROR(C337),"BLANK",C337),C338),C339)</f>
        <v>Claire Attridge</v>
      </c>
      <c r="D340" s="56" t="str">
        <f aca="false">IF(ISERROR(D339),IF(ISERROR(D338),IF(ISERROR(D337),"BLANK",D337),D338),D339)</f>
        <v>KCCA3</v>
      </c>
      <c r="E340" s="55" t="str">
        <f aca="false">IF(ISERROR(VLOOKUP($D340,SITES!$A:$E,2,FALSE())),"",VLOOKUP($D340,SITES!$A:$E,2,FALSE()))</f>
        <v>Dodger Channel 1</v>
      </c>
      <c r="F340" s="57" t="n">
        <f aca="false">IF(ISERROR(VLOOKUP($D340,SITES!$A:$E,3,FALSE())),"",VLOOKUP($D340,SITES!$A:$E,3,FALSE()))</f>
        <v>48.83072</v>
      </c>
      <c r="G340" s="58" t="n">
        <f aca="false">IF(ISERROR(VLOOKUP($D340,SITES!$A:$E,4,FALSE())),"",VLOOKUP($D340,SITES!$A:$E,4,FALSE()))</f>
        <v>-125.19439</v>
      </c>
      <c r="H340" s="62" t="str">
        <f aca="false">IF(ISERROR(H339),IF(ISERROR(H338),IF(ISERROR(H337),"BLANK",H337),H338),H339)</f>
        <v>09/06/2023</v>
      </c>
      <c r="I340" s="56" t="n">
        <f aca="false">IF(ISERROR(I339),IF(ISERROR(I338),IF(ISERROR(I337),"BLANK",I337),I338),I339)</f>
        <v>1.5</v>
      </c>
      <c r="J340" s="56" t="n">
        <f aca="false">IF(ISERROR(J339),IF(ISERROR(J338),IF(ISERROR(J337),"BLANK",J337),J338),J339)</f>
        <v>20</v>
      </c>
      <c r="K340" s="59" t="n">
        <f aca="false">IF(ISERROR(K339),IF(ISERROR(K338),IF(ISERROR(K337),"BLANK",K337),K338),K339)</f>
        <v>0.4375</v>
      </c>
      <c r="L340" s="56" t="str">
        <f aca="false">IF(ISERROR(L339),IF(ISERROR(L338),IF(ISERROR(L337),"BLANK",L337),L338),L339)</f>
        <v>KDC</v>
      </c>
      <c r="M340" s="56" t="n">
        <f aca="false">IF(ISERROR(M339),IF(ISERROR(M338),IF(ISERROR(M337),"BLANK",M337),M338),M339)</f>
        <v>2</v>
      </c>
      <c r="N340" s="56" t="n">
        <f aca="false">IF(ISERROR(N339),IF(ISERROR(N338),IF(ISERROR(N337),"BLANK",N337),N338),N339)</f>
        <v>2</v>
      </c>
      <c r="O340" s="56" t="n">
        <f aca="false">IF(ISERROR(O339),IF(ISERROR(O338),IF(ISERROR(O337),"BLANK",O337),O338),O339)</f>
        <v>2</v>
      </c>
      <c r="P340" s="56" t="s">
        <v>218</v>
      </c>
      <c r="Q340" s="55" t="str">
        <f aca="false">IF($N340=1,IF(ISERROR(VLOOKUP($P340,M1!$A:$C,Q$2,FALSE())),"NOT PRESENT",VLOOKUP($P340,M1!$A:$C,Q$2,FALSE())),IF($N340=2,IF(ISERROR(VLOOKUP(DATA!$P340,M2!$A:$C,Q$2,FALSE())),"NOT PRESENT",VLOOKUP(DATA!$P340,M2!$A:$C,Q$2,FALSE())),IF($N340=0,IF(ISERROR(VLOOKUP($P340,M1!$A:$C,Q$2,FALSE())),IF(ISERROR(VLOOKUP(DATA!$P340,M2!$A:$C,Q$2,FALSE())),"NOT PRESENT",VLOOKUP(DATA!$P340,M2!$A:$C,Q$2,FALSE())),VLOOKUP($P340,M1!$A:$C,Q$2,FALSE())),"SPECIFY METHOD")))</f>
        <v>Nucella lamellosa</v>
      </c>
      <c r="R340" s="55" t="str">
        <f aca="false">IF($N340=1,IF(ISERROR(VLOOKUP($P340,M1!$A:$C,R$2,FALSE())),"NOT PRESENT",VLOOKUP($P340,M1!$A:$C,R$2,FALSE())),IF($N340=2,IF(ISERROR(VLOOKUP(DATA!$P340,M2!$A:$C,R$2,FALSE())),"NOT PRESENT",VLOOKUP(DATA!$P340,M2!$A:$C,R$2,FALSE())),IF($N340=0,IF(ISERROR(VLOOKUP($P340,M1!$A:$C,R$2,FALSE())),IF(ISERROR(VLOOKUP(DATA!$P340,M2!$A:$C,R$2,FALSE())),"NOT PRESENT",VLOOKUP(DATA!$P340,M2!$A:$C,R$2,FALSE())),VLOOKUP($P340,M1!$A:$C,R$2,FALSE())),"SPECIFY METHOD")))</f>
        <v>Frilled dogwinkle</v>
      </c>
      <c r="S340" s="60" t="n">
        <f aca="false">SUM(T340:AV340)</f>
        <v>1</v>
      </c>
      <c r="T340" s="56" t="n">
        <v>1</v>
      </c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</row>
    <row r="341" s="61" customFormat="true" ht="12.75" hidden="false" customHeight="true" outlineLevel="0" collapsed="false">
      <c r="A341" s="55" t="n">
        <f aca="false">MAX($A$1:$A340)+1</f>
        <v>339</v>
      </c>
      <c r="B341" s="56" t="str">
        <f aca="false">IF(ISERROR(B340),IF(ISERROR(B339),IF(ISERROR(B338),"BLANK",B338),B339),B340)</f>
        <v>Kieran Cox</v>
      </c>
      <c r="C341" s="56" t="str">
        <f aca="false">IF(ISERROR(C340),IF(ISERROR(C339),IF(ISERROR(C338),"BLANK",C338),C339),C340)</f>
        <v>Claire Attridge</v>
      </c>
      <c r="D341" s="56" t="str">
        <f aca="false">IF(ISERROR(D340),IF(ISERROR(D339),IF(ISERROR(D338),"BLANK",D338),D339),D340)</f>
        <v>KCCA3</v>
      </c>
      <c r="E341" s="55" t="str">
        <f aca="false">IF(ISERROR(VLOOKUP($D341,SITES!$A:$E,2,FALSE())),"",VLOOKUP($D341,SITES!$A:$E,2,FALSE()))</f>
        <v>Dodger Channel 1</v>
      </c>
      <c r="F341" s="57" t="n">
        <f aca="false">IF(ISERROR(VLOOKUP($D341,SITES!$A:$E,3,FALSE())),"",VLOOKUP($D341,SITES!$A:$E,3,FALSE()))</f>
        <v>48.83072</v>
      </c>
      <c r="G341" s="58" t="n">
        <f aca="false">IF(ISERROR(VLOOKUP($D341,SITES!$A:$E,4,FALSE())),"",VLOOKUP($D341,SITES!$A:$E,4,FALSE()))</f>
        <v>-125.19439</v>
      </c>
      <c r="H341" s="62" t="str">
        <f aca="false">IF(ISERROR(H340),IF(ISERROR(H339),IF(ISERROR(H338),"BLANK",H338),H339),H340)</f>
        <v>09/06/2023</v>
      </c>
      <c r="I341" s="56" t="n">
        <f aca="false">IF(ISERROR(I340),IF(ISERROR(I339),IF(ISERROR(I338),"BLANK",I338),I339),I340)</f>
        <v>1.5</v>
      </c>
      <c r="J341" s="56" t="n">
        <f aca="false">IF(ISERROR(J340),IF(ISERROR(J339),IF(ISERROR(J338),"BLANK",J338),J339),J340)</f>
        <v>20</v>
      </c>
      <c r="K341" s="59" t="n">
        <f aca="false">IF(ISERROR(K340),IF(ISERROR(K339),IF(ISERROR(K338),"BLANK",K338),K339),K340)</f>
        <v>0.4375</v>
      </c>
      <c r="L341" s="56" t="str">
        <f aca="false">IF(ISERROR(L340),IF(ISERROR(L339),IF(ISERROR(L338),"BLANK",L338),L339),L340)</f>
        <v>KDC</v>
      </c>
      <c r="M341" s="56" t="n">
        <f aca="false">IF(ISERROR(M340),IF(ISERROR(M339),IF(ISERROR(M338),"BLANK",M338),M339),M340)</f>
        <v>2</v>
      </c>
      <c r="N341" s="56" t="n">
        <f aca="false">IF(ISERROR(N340),IF(ISERROR(N339),IF(ISERROR(N338),"BLANK",N338),N339),N340)</f>
        <v>2</v>
      </c>
      <c r="O341" s="56" t="n">
        <f aca="false">IF(ISERROR(O340),IF(ISERROR(O339),IF(ISERROR(O338),"BLANK",O338),O339),O340)</f>
        <v>2</v>
      </c>
      <c r="P341" s="56" t="s">
        <v>142</v>
      </c>
      <c r="Q341" s="55" t="str">
        <f aca="false">IF($N341=1,IF(ISERROR(VLOOKUP($P341,M1!$A:$C,Q$2,FALSE())),"NOT PRESENT",VLOOKUP($P341,M1!$A:$C,Q$2,FALSE())),IF($N341=2,IF(ISERROR(VLOOKUP(DATA!$P341,M2!$A:$C,Q$2,FALSE())),"NOT PRESENT",VLOOKUP(DATA!$P341,M2!$A:$C,Q$2,FALSE())),IF($N341=0,IF(ISERROR(VLOOKUP($P341,M1!$A:$C,Q$2,FALSE())),IF(ISERROR(VLOOKUP(DATA!$P341,M2!$A:$C,Q$2,FALSE())),"NOT PRESENT",VLOOKUP(DATA!$P341,M2!$A:$C,Q$2,FALSE())),VLOOKUP($P341,M1!$A:$C,Q$2,FALSE())),"SPECIFY METHOD")))</f>
        <v>Dermasterias imbricata</v>
      </c>
      <c r="R341" s="55" t="str">
        <f aca="false">IF($N341=1,IF(ISERROR(VLOOKUP($P341,M1!$A:$C,R$2,FALSE())),"NOT PRESENT",VLOOKUP($P341,M1!$A:$C,R$2,FALSE())),IF($N341=2,IF(ISERROR(VLOOKUP(DATA!$P341,M2!$A:$C,R$2,FALSE())),"NOT PRESENT",VLOOKUP(DATA!$P341,M2!$A:$C,R$2,FALSE())),IF($N341=0,IF(ISERROR(VLOOKUP($P341,M1!$A:$C,R$2,FALSE())),IF(ISERROR(VLOOKUP(DATA!$P341,M2!$A:$C,R$2,FALSE())),"NOT PRESENT",VLOOKUP(DATA!$P341,M2!$A:$C,R$2,FALSE())),VLOOKUP($P341,M1!$A:$C,R$2,FALSE())),"SPECIFY METHOD")))</f>
        <v>Leather star</v>
      </c>
      <c r="S341" s="60" t="n">
        <f aca="false">SUM(T341:AV341)</f>
        <v>3</v>
      </c>
      <c r="T341" s="56" t="n">
        <v>3</v>
      </c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</row>
    <row r="342" s="61" customFormat="true" ht="12.75" hidden="false" customHeight="true" outlineLevel="0" collapsed="false">
      <c r="A342" s="55" t="n">
        <f aca="false">MAX($A$1:$A341)+1</f>
        <v>340</v>
      </c>
      <c r="B342" s="56" t="str">
        <f aca="false">IF(ISERROR(B341),IF(ISERROR(B340),IF(ISERROR(B339),"BLANK",B339),B340),B341)</f>
        <v>Kieran Cox</v>
      </c>
      <c r="C342" s="56" t="str">
        <f aca="false">IF(ISERROR(C341),IF(ISERROR(C340),IF(ISERROR(C339),"BLANK",C339),C340),C341)</f>
        <v>Claire Attridge</v>
      </c>
      <c r="D342" s="56" t="str">
        <f aca="false">IF(ISERROR(D341),IF(ISERROR(D340),IF(ISERROR(D339),"BLANK",D339),D340),D341)</f>
        <v>KCCA3</v>
      </c>
      <c r="E342" s="55" t="str">
        <f aca="false">IF(ISERROR(VLOOKUP($D342,SITES!$A:$E,2,FALSE())),"",VLOOKUP($D342,SITES!$A:$E,2,FALSE()))</f>
        <v>Dodger Channel 1</v>
      </c>
      <c r="F342" s="57" t="n">
        <f aca="false">IF(ISERROR(VLOOKUP($D342,SITES!$A:$E,3,FALSE())),"",VLOOKUP($D342,SITES!$A:$E,3,FALSE()))</f>
        <v>48.83072</v>
      </c>
      <c r="G342" s="58" t="n">
        <f aca="false">IF(ISERROR(VLOOKUP($D342,SITES!$A:$E,4,FALSE())),"",VLOOKUP($D342,SITES!$A:$E,4,FALSE()))</f>
        <v>-125.19439</v>
      </c>
      <c r="H342" s="62" t="str">
        <f aca="false">IF(ISERROR(H341),IF(ISERROR(H340),IF(ISERROR(H339),"BLANK",H339),H340),H341)</f>
        <v>09/06/2023</v>
      </c>
      <c r="I342" s="56" t="n">
        <f aca="false">IF(ISERROR(I341),IF(ISERROR(I340),IF(ISERROR(I339),"BLANK",I339),I340),I341)</f>
        <v>1.5</v>
      </c>
      <c r="J342" s="56" t="n">
        <f aca="false">IF(ISERROR(J341),IF(ISERROR(J340),IF(ISERROR(J339),"BLANK",J339),J340),J341)</f>
        <v>20</v>
      </c>
      <c r="K342" s="59" t="n">
        <f aca="false">IF(ISERROR(K341),IF(ISERROR(K340),IF(ISERROR(K339),"BLANK",K339),K340),K341)</f>
        <v>0.4375</v>
      </c>
      <c r="L342" s="56" t="str">
        <f aca="false">IF(ISERROR(L341),IF(ISERROR(L340),IF(ISERROR(L339),"BLANK",L339),L340),L341)</f>
        <v>KDC</v>
      </c>
      <c r="M342" s="56" t="n">
        <f aca="false">IF(ISERROR(M341),IF(ISERROR(M340),IF(ISERROR(M339),"BLANK",M339),M340),M341)</f>
        <v>2</v>
      </c>
      <c r="N342" s="56" t="n">
        <f aca="false">IF(ISERROR(N341),IF(ISERROR(N340),IF(ISERROR(N339),"BLANK",N339),N340),N341)</f>
        <v>2</v>
      </c>
      <c r="O342" s="56" t="n">
        <f aca="false">IF(ISERROR(O341),IF(ISERROR(O340),IF(ISERROR(O339),"BLANK",O339),O340),O341)</f>
        <v>2</v>
      </c>
      <c r="P342" s="56" t="s">
        <v>156</v>
      </c>
      <c r="Q342" s="55" t="str">
        <f aca="false">IF($N342=1,IF(ISERROR(VLOOKUP($P342,M1!$A:$C,Q$2,FALSE())),"NOT PRESENT",VLOOKUP($P342,M1!$A:$C,Q$2,FALSE())),IF($N342=2,IF(ISERROR(VLOOKUP(DATA!$P342,M2!$A:$C,Q$2,FALSE())),"NOT PRESENT",VLOOKUP(DATA!$P342,M2!$A:$C,Q$2,FALSE())),IF($N342=0,IF(ISERROR(VLOOKUP($P342,M1!$A:$C,Q$2,FALSE())),IF(ISERROR(VLOOKUP(DATA!$P342,M2!$A:$C,Q$2,FALSE())),"NOT PRESENT",VLOOKUP(DATA!$P342,M2!$A:$C,Q$2,FALSE())),VLOOKUP($P342,M1!$A:$C,Q$2,FALSE())),"SPECIFY METHOD")))</f>
        <v>Pugettia producta</v>
      </c>
      <c r="R342" s="55" t="str">
        <f aca="false">IF($N342=1,IF(ISERROR(VLOOKUP($P342,M1!$A:$C,R$2,FALSE())),"NOT PRESENT",VLOOKUP($P342,M1!$A:$C,R$2,FALSE())),IF($N342=2,IF(ISERROR(VLOOKUP(DATA!$P342,M2!$A:$C,R$2,FALSE())),"NOT PRESENT",VLOOKUP(DATA!$P342,M2!$A:$C,R$2,FALSE())),IF($N342=0,IF(ISERROR(VLOOKUP($P342,M1!$A:$C,R$2,FALSE())),IF(ISERROR(VLOOKUP(DATA!$P342,M2!$A:$C,R$2,FALSE())),"NOT PRESENT",VLOOKUP(DATA!$P342,M2!$A:$C,R$2,FALSE())),VLOOKUP($P342,M1!$A:$C,R$2,FALSE())),"SPECIFY METHOD")))</f>
        <v>Northern kelp crab</v>
      </c>
      <c r="S342" s="60" t="n">
        <f aca="false">SUM(T342:AV342)</f>
        <v>9</v>
      </c>
      <c r="T342" s="56" t="n">
        <v>9</v>
      </c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</row>
    <row r="343" s="61" customFormat="true" ht="12.75" hidden="false" customHeight="true" outlineLevel="0" collapsed="false">
      <c r="A343" s="55" t="n">
        <f aca="false">MAX($A$1:$A342)+1</f>
        <v>341</v>
      </c>
      <c r="B343" s="56" t="str">
        <f aca="false">IF(ISERROR(B342),IF(ISERROR(B341),IF(ISERROR(B340),"BLANK",B340),B341),B342)</f>
        <v>Kieran Cox</v>
      </c>
      <c r="C343" s="56" t="str">
        <f aca="false">IF(ISERROR(C342),IF(ISERROR(C341),IF(ISERROR(C340),"BLANK",C340),C341),C342)</f>
        <v>Claire Attridge</v>
      </c>
      <c r="D343" s="56" t="str">
        <f aca="false">IF(ISERROR(D342),IF(ISERROR(D341),IF(ISERROR(D340),"BLANK",D340),D341),D342)</f>
        <v>KCCA3</v>
      </c>
      <c r="E343" s="55" t="str">
        <f aca="false">IF(ISERROR(VLOOKUP($D343,SITES!$A:$E,2,FALSE())),"",VLOOKUP($D343,SITES!$A:$E,2,FALSE()))</f>
        <v>Dodger Channel 1</v>
      </c>
      <c r="F343" s="57" t="n">
        <f aca="false">IF(ISERROR(VLOOKUP($D343,SITES!$A:$E,3,FALSE())),"",VLOOKUP($D343,SITES!$A:$E,3,FALSE()))</f>
        <v>48.83072</v>
      </c>
      <c r="G343" s="58" t="n">
        <f aca="false">IF(ISERROR(VLOOKUP($D343,SITES!$A:$E,4,FALSE())),"",VLOOKUP($D343,SITES!$A:$E,4,FALSE()))</f>
        <v>-125.19439</v>
      </c>
      <c r="H343" s="62" t="str">
        <f aca="false">IF(ISERROR(H342),IF(ISERROR(H341),IF(ISERROR(H340),"BLANK",H340),H341),H342)</f>
        <v>09/06/2023</v>
      </c>
      <c r="I343" s="56" t="n">
        <f aca="false">IF(ISERROR(I342),IF(ISERROR(I341),IF(ISERROR(I340),"BLANK",I340),I341),I342)</f>
        <v>1.5</v>
      </c>
      <c r="J343" s="56" t="n">
        <f aca="false">IF(ISERROR(J342),IF(ISERROR(J341),IF(ISERROR(J340),"BLANK",J340),J341),J342)</f>
        <v>20</v>
      </c>
      <c r="K343" s="59" t="n">
        <f aca="false">IF(ISERROR(K342),IF(ISERROR(K341),IF(ISERROR(K340),"BLANK",K340),K341),K342)</f>
        <v>0.4375</v>
      </c>
      <c r="L343" s="56" t="str">
        <f aca="false">IF(ISERROR(L342),IF(ISERROR(L341),IF(ISERROR(L340),"BLANK",L340),L341),L342)</f>
        <v>KDC</v>
      </c>
      <c r="M343" s="56" t="n">
        <f aca="false">IF(ISERROR(M342),IF(ISERROR(M341),IF(ISERROR(M340),"BLANK",M340),M341),M342)</f>
        <v>2</v>
      </c>
      <c r="N343" s="56" t="n">
        <f aca="false">IF(ISERROR(N342),IF(ISERROR(N341),IF(ISERROR(N340),"BLANK",N340),N341),N342)</f>
        <v>2</v>
      </c>
      <c r="O343" s="56" t="n">
        <f aca="false">IF(ISERROR(O342),IF(ISERROR(O341),IF(ISERROR(O340),"BLANK",O340),O341),O342)</f>
        <v>2</v>
      </c>
      <c r="P343" s="56" t="s">
        <v>197</v>
      </c>
      <c r="Q343" s="55" t="str">
        <f aca="false">IF($N343=1,IF(ISERROR(VLOOKUP($P343,M1!$A:$C,Q$2,FALSE())),"NOT PRESENT",VLOOKUP($P343,M1!$A:$C,Q$2,FALSE())),IF($N343=2,IF(ISERROR(VLOOKUP(DATA!$P343,M2!$A:$C,Q$2,FALSE())),"NOT PRESENT",VLOOKUP(DATA!$P343,M2!$A:$C,Q$2,FALSE())),IF($N343=0,IF(ISERROR(VLOOKUP($P343,M1!$A:$C,Q$2,FALSE())),IF(ISERROR(VLOOKUP(DATA!$P343,M2!$A:$C,Q$2,FALSE())),"NOT PRESENT",VLOOKUP(DATA!$P343,M2!$A:$C,Q$2,FALSE())),VLOOKUP($P343,M1!$A:$C,Q$2,FALSE())),"SPECIFY METHOD")))</f>
        <v>Pholis laeta</v>
      </c>
      <c r="R343" s="55" t="str">
        <f aca="false">IF($N343=1,IF(ISERROR(VLOOKUP($P343,M1!$A:$C,R$2,FALSE())),"NOT PRESENT",VLOOKUP($P343,M1!$A:$C,R$2,FALSE())),IF($N343=2,IF(ISERROR(VLOOKUP(DATA!$P343,M2!$A:$C,R$2,FALSE())),"NOT PRESENT",VLOOKUP(DATA!$P343,M2!$A:$C,R$2,FALSE())),IF($N343=0,IF(ISERROR(VLOOKUP($P343,M1!$A:$C,R$2,FALSE())),IF(ISERROR(VLOOKUP(DATA!$P343,M2!$A:$C,R$2,FALSE())),"NOT PRESENT",VLOOKUP(DATA!$P343,M2!$A:$C,R$2,FALSE())),VLOOKUP($P343,M1!$A:$C,R$2,FALSE())),"SPECIFY METHOD")))</f>
        <v>Crescent gunnel</v>
      </c>
      <c r="S343" s="60" t="n">
        <f aca="false">SUM(T343:AV343)</f>
        <v>1</v>
      </c>
      <c r="T343" s="56" t="n">
        <v>0</v>
      </c>
      <c r="U343" s="56"/>
      <c r="V343" s="56"/>
      <c r="W343" s="56" t="n">
        <v>1</v>
      </c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</row>
    <row r="344" s="61" customFormat="true" ht="12.75" hidden="false" customHeight="true" outlineLevel="0" collapsed="false">
      <c r="A344" s="55" t="n">
        <f aca="false">MAX($A$1:$A343)+1</f>
        <v>342</v>
      </c>
      <c r="B344" s="56" t="str">
        <f aca="false">IF(ISERROR(B343),IF(ISERROR(B342),IF(ISERROR(B341),"BLANK",B341),B342),B343)</f>
        <v>Kieran Cox</v>
      </c>
      <c r="C344" s="56" t="str">
        <f aca="false">IF(ISERROR(C343),IF(ISERROR(C342),IF(ISERROR(C341),"BLANK",C341),C342),C343)</f>
        <v>Claire Attridge</v>
      </c>
      <c r="D344" s="56" t="str">
        <f aca="false">IF(ISERROR(D343),IF(ISERROR(D342),IF(ISERROR(D341),"BLANK",D341),D342),D343)</f>
        <v>KCCA3</v>
      </c>
      <c r="E344" s="55" t="str">
        <f aca="false">IF(ISERROR(VLOOKUP($D344,SITES!$A:$E,2,FALSE())),"",VLOOKUP($D344,SITES!$A:$E,2,FALSE()))</f>
        <v>Dodger Channel 1</v>
      </c>
      <c r="F344" s="57" t="n">
        <f aca="false">IF(ISERROR(VLOOKUP($D344,SITES!$A:$E,3,FALSE())),"",VLOOKUP($D344,SITES!$A:$E,3,FALSE()))</f>
        <v>48.83072</v>
      </c>
      <c r="G344" s="58" t="n">
        <f aca="false">IF(ISERROR(VLOOKUP($D344,SITES!$A:$E,4,FALSE())),"",VLOOKUP($D344,SITES!$A:$E,4,FALSE()))</f>
        <v>-125.19439</v>
      </c>
      <c r="H344" s="62" t="str">
        <f aca="false">IF(ISERROR(H343),IF(ISERROR(H342),IF(ISERROR(H341),"BLANK",H341),H342),H343)</f>
        <v>09/06/2023</v>
      </c>
      <c r="I344" s="56" t="n">
        <f aca="false">IF(ISERROR(I343),IF(ISERROR(I342),IF(ISERROR(I341),"BLANK",I341),I342),I343)</f>
        <v>1.5</v>
      </c>
      <c r="J344" s="56" t="n">
        <f aca="false">IF(ISERROR(J343),IF(ISERROR(J342),IF(ISERROR(J341),"BLANK",J341),J342),J343)</f>
        <v>20</v>
      </c>
      <c r="K344" s="59" t="n">
        <f aca="false">IF(ISERROR(K343),IF(ISERROR(K342),IF(ISERROR(K341),"BLANK",K341),K342),K343)</f>
        <v>0.4375</v>
      </c>
      <c r="L344" s="56" t="str">
        <f aca="false">IF(ISERROR(L343),IF(ISERROR(L342),IF(ISERROR(L341),"BLANK",L341),L342),L343)</f>
        <v>KDC</v>
      </c>
      <c r="M344" s="56" t="n">
        <f aca="false">IF(ISERROR(M343),IF(ISERROR(M342),IF(ISERROR(M341),"BLANK",M341),M342),M343)</f>
        <v>2</v>
      </c>
      <c r="N344" s="56" t="n">
        <v>0</v>
      </c>
      <c r="O344" s="56" t="n">
        <f aca="false">IF(ISERROR(O343),IF(ISERROR(O342),IF(ISERROR(O341),"BLANK",O341),O342),O343)</f>
        <v>2</v>
      </c>
      <c r="P344" s="56" t="s">
        <v>155</v>
      </c>
      <c r="Q344" s="55" t="str">
        <f aca="false">IF($N344=1,IF(ISERROR(VLOOKUP($P344,M1!$A:$C,Q$2,FALSE())),"NOT PRESENT",VLOOKUP($P344,M1!$A:$C,Q$2,FALSE())),IF($N344=2,IF(ISERROR(VLOOKUP(DATA!$P344,M2!$A:$C,Q$2,FALSE())),"NOT PRESENT",VLOOKUP(DATA!$P344,M2!$A:$C,Q$2,FALSE())),IF($N344=0,IF(ISERROR(VLOOKUP($P344,M1!$A:$C,Q$2,FALSE())),IF(ISERROR(VLOOKUP(DATA!$P344,M2!$A:$C,Q$2,FALSE())),"NOT PRESENT",VLOOKUP(DATA!$P344,M2!$A:$C,Q$2,FALSE())),VLOOKUP($P344,M1!$A:$C,Q$2,FALSE())),"SPECIFY METHOD")))</f>
        <v>Hexagrammos decagrammus</v>
      </c>
      <c r="R344" s="55" t="str">
        <f aca="false">IF($N344=1,IF(ISERROR(VLOOKUP($P344,M1!$A:$C,R$2,FALSE())),"NOT PRESENT",VLOOKUP($P344,M1!$A:$C,R$2,FALSE())),IF($N344=2,IF(ISERROR(VLOOKUP(DATA!$P344,M2!$A:$C,R$2,FALSE())),"NOT PRESENT",VLOOKUP(DATA!$P344,M2!$A:$C,R$2,FALSE())),IF($N344=0,IF(ISERROR(VLOOKUP($P344,M1!$A:$C,R$2,FALSE())),IF(ISERROR(VLOOKUP(DATA!$P344,M2!$A:$C,R$2,FALSE())),"NOT PRESENT",VLOOKUP(DATA!$P344,M2!$A:$C,R$2,FALSE())),VLOOKUP($P344,M1!$A:$C,R$2,FALSE())),"SPECIFY METHOD")))</f>
        <v>Kelp greenling</v>
      </c>
      <c r="S344" s="60" t="n">
        <f aca="false">SUM(T344:AV344)</f>
        <v>3</v>
      </c>
      <c r="T344" s="56" t="n">
        <v>0</v>
      </c>
      <c r="U344" s="56" t="n">
        <v>1</v>
      </c>
      <c r="V344" s="56" t="n">
        <v>2</v>
      </c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</row>
    <row r="345" s="61" customFormat="true" ht="12.75" hidden="false" customHeight="true" outlineLevel="0" collapsed="false">
      <c r="A345" s="55" t="n">
        <f aca="false">MAX($A$1:$A344)+1</f>
        <v>343</v>
      </c>
      <c r="B345" s="56" t="str">
        <f aca="false">IF(ISERROR(B344),IF(ISERROR(B343),IF(ISERROR(B342),"BLANK",B342),B343),B344)</f>
        <v>Kieran Cox</v>
      </c>
      <c r="C345" s="56" t="str">
        <f aca="false">IF(ISERROR(C344),IF(ISERROR(C343),IF(ISERROR(C342),"BLANK",C342),C343),C344)</f>
        <v>Claire Attridge</v>
      </c>
      <c r="D345" s="56" t="str">
        <f aca="false">IF(ISERROR(D344),IF(ISERROR(D343),IF(ISERROR(D342),"BLANK",D342),D343),D344)</f>
        <v>KCCA3</v>
      </c>
      <c r="E345" s="55" t="str">
        <f aca="false">IF(ISERROR(VLOOKUP($D345,SITES!$A:$E,2,FALSE())),"",VLOOKUP($D345,SITES!$A:$E,2,FALSE()))</f>
        <v>Dodger Channel 1</v>
      </c>
      <c r="F345" s="57" t="n">
        <f aca="false">IF(ISERROR(VLOOKUP($D345,SITES!$A:$E,3,FALSE())),"",VLOOKUP($D345,SITES!$A:$E,3,FALSE()))</f>
        <v>48.83072</v>
      </c>
      <c r="G345" s="58" t="n">
        <f aca="false">IF(ISERROR(VLOOKUP($D345,SITES!$A:$E,4,FALSE())),"",VLOOKUP($D345,SITES!$A:$E,4,FALSE()))</f>
        <v>-125.19439</v>
      </c>
      <c r="H345" s="62" t="str">
        <f aca="false">IF(ISERROR(H344),IF(ISERROR(H343),IF(ISERROR(H342),"BLANK",H342),H343),H344)</f>
        <v>09/06/2023</v>
      </c>
      <c r="I345" s="56" t="n">
        <f aca="false">IF(ISERROR(I344),IF(ISERROR(I343),IF(ISERROR(I342),"BLANK",I342),I343),I344)</f>
        <v>1.5</v>
      </c>
      <c r="J345" s="56" t="n">
        <f aca="false">IF(ISERROR(J344),IF(ISERROR(J343),IF(ISERROR(J342),"BLANK",J342),J343),J344)</f>
        <v>20</v>
      </c>
      <c r="K345" s="59" t="n">
        <f aca="false">IF(ISERROR(K344),IF(ISERROR(K343),IF(ISERROR(K342),"BLANK",K342),K343),K344)</f>
        <v>0.4375</v>
      </c>
      <c r="L345" s="56" t="str">
        <f aca="false">IF(ISERROR(L344),IF(ISERROR(L343),IF(ISERROR(L342),"BLANK",L342),L343),L344)</f>
        <v>KDC</v>
      </c>
      <c r="M345" s="56" t="n">
        <f aca="false">IF(ISERROR(M344),IF(ISERROR(M343),IF(ISERROR(M342),"BLANK",M342),M343),M344)</f>
        <v>2</v>
      </c>
      <c r="N345" s="56" t="n">
        <v>0</v>
      </c>
      <c r="O345" s="56" t="n">
        <f aca="false">IF(ISERROR(O344),IF(ISERROR(O343),IF(ISERROR(O342),"BLANK",O342),O343),O344)</f>
        <v>2</v>
      </c>
      <c r="P345" s="56" t="s">
        <v>219</v>
      </c>
      <c r="Q345" s="55" t="str">
        <f aca="false">IF($N345=1,IF(ISERROR(VLOOKUP($P345,M1!$A:$C,Q$2,FALSE())),"NOT PRESENT",VLOOKUP($P345,M1!$A:$C,Q$2,FALSE())),IF($N345=2,IF(ISERROR(VLOOKUP(DATA!$P345,M2!$A:$C,Q$2,FALSE())),"NOT PRESENT",VLOOKUP(DATA!$P345,M2!$A:$C,Q$2,FALSE())),IF($N345=0,IF(ISERROR(VLOOKUP($P345,M1!$A:$C,Q$2,FALSE())),IF(ISERROR(VLOOKUP(DATA!$P345,M2!$A:$C,Q$2,FALSE())),"NOT PRESENT",VLOOKUP(DATA!$P345,M2!$A:$C,Q$2,FALSE())),VLOOKUP($P345,M1!$A:$C,Q$2,FALSE())),"SPECIFY METHOD")))</f>
        <v>Clupea pallasii</v>
      </c>
      <c r="R345" s="55" t="str">
        <f aca="false">IF($N345=1,IF(ISERROR(VLOOKUP($P345,M1!$A:$C,R$2,FALSE())),"NOT PRESENT",VLOOKUP($P345,M1!$A:$C,R$2,FALSE())),IF($N345=2,IF(ISERROR(VLOOKUP(DATA!$P345,M2!$A:$C,R$2,FALSE())),"NOT PRESENT",VLOOKUP(DATA!$P345,M2!$A:$C,R$2,FALSE())),IF($N345=0,IF(ISERROR(VLOOKUP($P345,M1!$A:$C,R$2,FALSE())),IF(ISERROR(VLOOKUP(DATA!$P345,M2!$A:$C,R$2,FALSE())),"NOT PRESENT",VLOOKUP(DATA!$P345,M2!$A:$C,R$2,FALSE())),VLOOKUP($P345,M1!$A:$C,R$2,FALSE())),"SPECIFY METHOD")))</f>
        <v>Pacific Herring</v>
      </c>
      <c r="S345" s="60" t="n">
        <f aca="false">SUM(T345:AV345)</f>
        <v>75</v>
      </c>
      <c r="T345" s="56" t="n">
        <v>0</v>
      </c>
      <c r="U345" s="56"/>
      <c r="V345" s="56" t="n">
        <v>50</v>
      </c>
      <c r="W345" s="56" t="n">
        <v>25</v>
      </c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</row>
    <row r="346" s="61" customFormat="true" ht="12.75" hidden="false" customHeight="true" outlineLevel="0" collapsed="false">
      <c r="A346" s="55" t="n">
        <f aca="false">MAX($A$1:$A345)+1</f>
        <v>344</v>
      </c>
      <c r="B346" s="56" t="str">
        <f aca="false">IF(ISERROR(B345),IF(ISERROR(B344),IF(ISERROR(B343),"BLANK",B343),B344),B345)</f>
        <v>Kieran Cox</v>
      </c>
      <c r="C346" s="56" t="str">
        <f aca="false">IF(ISERROR(C345),IF(ISERROR(C344),IF(ISERROR(C343),"BLANK",C343),C344),C345)</f>
        <v>Claire Attridge</v>
      </c>
      <c r="D346" s="56" t="str">
        <f aca="false">IF(ISERROR(D345),IF(ISERROR(D344),IF(ISERROR(D343),"BLANK",D343),D344),D345)</f>
        <v>KCCA3</v>
      </c>
      <c r="E346" s="55" t="str">
        <f aca="false">IF(ISERROR(VLOOKUP($D346,SITES!$A:$E,2,FALSE())),"",VLOOKUP($D346,SITES!$A:$E,2,FALSE()))</f>
        <v>Dodger Channel 1</v>
      </c>
      <c r="F346" s="57" t="n">
        <f aca="false">IF(ISERROR(VLOOKUP($D346,SITES!$A:$E,3,FALSE())),"",VLOOKUP($D346,SITES!$A:$E,3,FALSE()))</f>
        <v>48.83072</v>
      </c>
      <c r="G346" s="58" t="n">
        <f aca="false">IF(ISERROR(VLOOKUP($D346,SITES!$A:$E,4,FALSE())),"",VLOOKUP($D346,SITES!$A:$E,4,FALSE()))</f>
        <v>-125.19439</v>
      </c>
      <c r="H346" s="62" t="str">
        <f aca="false">IF(ISERROR(H345),IF(ISERROR(H344),IF(ISERROR(H343),"BLANK",H343),H344),H345)</f>
        <v>09/06/2023</v>
      </c>
      <c r="I346" s="56" t="n">
        <f aca="false">IF(ISERROR(I345),IF(ISERROR(I344),IF(ISERROR(I343),"BLANK",I343),I344),I345)</f>
        <v>1.5</v>
      </c>
      <c r="J346" s="56" t="n">
        <f aca="false">IF(ISERROR(J345),IF(ISERROR(J344),IF(ISERROR(J343),"BLANK",J343),J344),J345)</f>
        <v>20</v>
      </c>
      <c r="K346" s="59" t="n">
        <f aca="false">IF(ISERROR(K345),IF(ISERROR(K344),IF(ISERROR(K343),"BLANK",K343),K344),K345)</f>
        <v>0.4375</v>
      </c>
      <c r="L346" s="56" t="str">
        <f aca="false">IF(ISERROR(L345),IF(ISERROR(L344),IF(ISERROR(L343),"BLANK",L343),L344),L345)</f>
        <v>KDC</v>
      </c>
      <c r="M346" s="56" t="n">
        <f aca="false">IF(ISERROR(M345),IF(ISERROR(M344),IF(ISERROR(M343),"BLANK",M343),M344),M345)</f>
        <v>2</v>
      </c>
      <c r="N346" s="56" t="n">
        <f aca="false">IF(ISERROR(N345),IF(ISERROR(N344),IF(ISERROR(N343),"BLANK",N343),N344),N345)</f>
        <v>0</v>
      </c>
      <c r="O346" s="56" t="n">
        <f aca="false">IF(ISERROR(O345),IF(ISERROR(O344),IF(ISERROR(O343),"BLANK",O343),O344),O345)</f>
        <v>2</v>
      </c>
      <c r="P346" s="56" t="s">
        <v>220</v>
      </c>
      <c r="Q346" s="55" t="str">
        <f aca="false">IF($N346=1,IF(ISERROR(VLOOKUP($P346,M1!$A:$C,Q$2,FALSE())),"NOT PRESENT",VLOOKUP($P346,M1!$A:$C,Q$2,FALSE())),IF($N346=2,IF(ISERROR(VLOOKUP(DATA!$P346,M2!$A:$C,Q$2,FALSE())),"NOT PRESENT",VLOOKUP(DATA!$P346,M2!$A:$C,Q$2,FALSE())),IF($N346=0,IF(ISERROR(VLOOKUP($P346,M1!$A:$C,Q$2,FALSE())),IF(ISERROR(VLOOKUP(DATA!$P346,M2!$A:$C,Q$2,FALSE())),"NOT PRESENT",VLOOKUP(DATA!$P346,M2!$A:$C,Q$2,FALSE())),VLOOKUP($P346,M1!$A:$C,Q$2,FALSE())),"SPECIFY METHOD")))</f>
        <v>Gobiesox maeandricus</v>
      </c>
      <c r="R346" s="55" t="str">
        <f aca="false">IF($N346=1,IF(ISERROR(VLOOKUP($P346,M1!$A:$C,R$2,FALSE())),"NOT PRESENT",VLOOKUP($P346,M1!$A:$C,R$2,FALSE())),IF($N346=2,IF(ISERROR(VLOOKUP(DATA!$P346,M2!$A:$C,R$2,FALSE())),"NOT PRESENT",VLOOKUP(DATA!$P346,M2!$A:$C,R$2,FALSE())),IF($N346=0,IF(ISERROR(VLOOKUP($P346,M1!$A:$C,R$2,FALSE())),IF(ISERROR(VLOOKUP(DATA!$P346,M2!$A:$C,R$2,FALSE())),"NOT PRESENT",VLOOKUP(DATA!$P346,M2!$A:$C,R$2,FALSE())),VLOOKUP($P346,M1!$A:$C,R$2,FALSE())),"SPECIFY METHOD")))</f>
        <v>Northern clingfish</v>
      </c>
      <c r="S346" s="60" t="n">
        <f aca="false">SUM(T346:AV346)</f>
        <v>1</v>
      </c>
      <c r="T346" s="56" t="n">
        <v>0</v>
      </c>
      <c r="U346" s="56" t="n">
        <v>1</v>
      </c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</row>
    <row r="347" s="61" customFormat="true" ht="12.75" hidden="false" customHeight="true" outlineLevel="0" collapsed="false">
      <c r="A347" s="55" t="n">
        <f aca="false">MAX($A$1:$A346)+1</f>
        <v>345</v>
      </c>
      <c r="B347" s="56" t="str">
        <f aca="false">IF(ISERROR(B346),IF(ISERROR(B345),IF(ISERROR(B344),"BLANK",B344),B345),B346)</f>
        <v>Kieran Cox</v>
      </c>
      <c r="C347" s="56" t="str">
        <f aca="false">IF(ISERROR(C346),IF(ISERROR(C345),IF(ISERROR(C344),"BLANK",C344),C345),C346)</f>
        <v>Claire Attridge</v>
      </c>
      <c r="D347" s="56" t="str">
        <f aca="false">IF(ISERROR(D346),IF(ISERROR(D345),IF(ISERROR(D344),"BLANK",D344),D345),D346)</f>
        <v>KCCA3</v>
      </c>
      <c r="E347" s="55" t="str">
        <f aca="false">IF(ISERROR(VLOOKUP($D347,SITES!$A:$E,2,FALSE())),"",VLOOKUP($D347,SITES!$A:$E,2,FALSE()))</f>
        <v>Dodger Channel 1</v>
      </c>
      <c r="F347" s="57" t="n">
        <f aca="false">IF(ISERROR(VLOOKUP($D347,SITES!$A:$E,3,FALSE())),"",VLOOKUP($D347,SITES!$A:$E,3,FALSE()))</f>
        <v>48.83072</v>
      </c>
      <c r="G347" s="58" t="n">
        <f aca="false">IF(ISERROR(VLOOKUP($D347,SITES!$A:$E,4,FALSE())),"",VLOOKUP($D347,SITES!$A:$E,4,FALSE()))</f>
        <v>-125.19439</v>
      </c>
      <c r="H347" s="62" t="str">
        <f aca="false">IF(ISERROR(H346),IF(ISERROR(H345),IF(ISERROR(H344),"BLANK",H344),H345),H346)</f>
        <v>09/06/2023</v>
      </c>
      <c r="I347" s="56" t="n">
        <f aca="false">IF(ISERROR(I346),IF(ISERROR(I345),IF(ISERROR(I344),"BLANK",I344),I345),I346)</f>
        <v>1.5</v>
      </c>
      <c r="J347" s="56" t="n">
        <f aca="false">IF(ISERROR(J346),IF(ISERROR(J345),IF(ISERROR(J344),"BLANK",J344),J345),J346)</f>
        <v>20</v>
      </c>
      <c r="K347" s="59" t="n">
        <f aca="false">IF(ISERROR(K346),IF(ISERROR(K345),IF(ISERROR(K344),"BLANK",K344),K345),K346)</f>
        <v>0.4375</v>
      </c>
      <c r="L347" s="56" t="str">
        <f aca="false">IF(ISERROR(L346),IF(ISERROR(L345),IF(ISERROR(L344),"BLANK",L344),L345),L346)</f>
        <v>KDC</v>
      </c>
      <c r="M347" s="56" t="n">
        <f aca="false">IF(ISERROR(M346),IF(ISERROR(M345),IF(ISERROR(M344),"BLANK",M344),M345),M346)</f>
        <v>2</v>
      </c>
      <c r="N347" s="56" t="n">
        <v>0</v>
      </c>
      <c r="O347" s="56" t="n">
        <v>2</v>
      </c>
      <c r="P347" s="56" t="s">
        <v>168</v>
      </c>
      <c r="Q347" s="55" t="str">
        <f aca="false">IF($N347=1,IF(ISERROR(VLOOKUP($P347,M1!$A:$C,Q$2,FALSE())),"NOT PRESENT",VLOOKUP($P347,M1!$A:$C,Q$2,FALSE())),IF($N347=2,IF(ISERROR(VLOOKUP(DATA!$P347,M2!$A:$C,Q$2,FALSE())),"NOT PRESENT",VLOOKUP(DATA!$P347,M2!$A:$C,Q$2,FALSE())),IF($N347=0,IF(ISERROR(VLOOKUP($P347,M1!$A:$C,Q$2,FALSE())),IF(ISERROR(VLOOKUP(DATA!$P347,M2!$A:$C,Q$2,FALSE())),"NOT PRESENT",VLOOKUP(DATA!$P347,M2!$A:$C,Q$2,FALSE())),VLOOKUP($P347,M1!$A:$C,Q$2,FALSE())),"SPECIFY METHOD")))</f>
        <v>Debris - Zero</v>
      </c>
      <c r="R347" s="55" t="str">
        <f aca="false">IF($N347=1,IF(ISERROR(VLOOKUP($P347,M1!$A:$C,R$2,FALSE())),"NOT PRESENT",VLOOKUP($P347,M1!$A:$C,R$2,FALSE())),IF($N347=2,IF(ISERROR(VLOOKUP(DATA!$P347,M2!$A:$C,R$2,FALSE())),"NOT PRESENT",VLOOKUP(DATA!$P347,M2!$A:$C,R$2,FALSE())),IF($N347=0,IF(ISERROR(VLOOKUP($P347,M1!$A:$C,R$2,FALSE())),IF(ISERROR(VLOOKUP(DATA!$P347,M2!$A:$C,R$2,FALSE())),"NOT PRESENT",VLOOKUP(DATA!$P347,M2!$A:$C,R$2,FALSE())),VLOOKUP($P347,M1!$A:$C,R$2,FALSE())),"SPECIFY METHOD")))</f>
        <v>No Debris found</v>
      </c>
      <c r="S347" s="60" t="n">
        <f aca="false">SUM(T347:AV347)</f>
        <v>0</v>
      </c>
      <c r="T347" s="56" t="n">
        <v>0</v>
      </c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</row>
    <row r="348" s="61" customFormat="true" ht="12.75" hidden="false" customHeight="true" outlineLevel="0" collapsed="false">
      <c r="A348" s="55" t="n">
        <f aca="false">MAX($A$1:$A347)+1</f>
        <v>346</v>
      </c>
      <c r="B348" s="56" t="str">
        <f aca="false">IF(ISERROR(B346),IF(ISERROR(B345),IF(ISERROR(B344),"BLANK",B344),B345),B346)</f>
        <v>Kieran Cox</v>
      </c>
      <c r="C348" s="56" t="s">
        <v>169</v>
      </c>
      <c r="D348" s="56" t="s">
        <v>21</v>
      </c>
      <c r="E348" s="55" t="str">
        <f aca="false">IF(ISERROR(VLOOKUP($D348,SITES!$A:$E,2,FALSE())),"",VLOOKUP($D348,SITES!$A:$E,2,FALSE()))</f>
        <v>Tzartus 116 R</v>
      </c>
      <c r="F348" s="57" t="n">
        <f aca="false">IF(ISERROR(VLOOKUP($D348,SITES!$A:$E,3,FALSE())),"",VLOOKUP($D348,SITES!$A:$E,3,FALSE()))</f>
        <v>48.90084</v>
      </c>
      <c r="G348" s="58" t="n">
        <f aca="false">IF(ISERROR(VLOOKUP($D348,SITES!$A:$E,4,FALSE())),"",VLOOKUP($D348,SITES!$A:$E,4,FALSE()))</f>
        <v>-125.0811</v>
      </c>
      <c r="H348" s="62" t="s">
        <v>8</v>
      </c>
      <c r="I348" s="56" t="n">
        <v>2.5</v>
      </c>
      <c r="J348" s="56" t="n">
        <v>20</v>
      </c>
      <c r="K348" s="59" t="n">
        <v>0.420138888888889</v>
      </c>
      <c r="L348" s="56" t="s">
        <v>170</v>
      </c>
      <c r="M348" s="56" t="n">
        <v>3</v>
      </c>
      <c r="N348" s="56" t="n">
        <v>1</v>
      </c>
      <c r="O348" s="56" t="n">
        <v>1</v>
      </c>
      <c r="P348" s="56" t="s">
        <v>140</v>
      </c>
      <c r="Q348" s="55" t="str">
        <f aca="false">IF($N348=1,IF(ISERROR(VLOOKUP($P348,M1!$A:$C,Q$2,FALSE())),"NOT PRESENT",VLOOKUP($P348,M1!$A:$C,Q$2,FALSE())),IF($N348=2,IF(ISERROR(VLOOKUP(DATA!$P348,M2!$A:$C,Q$2,FALSE())),"NOT PRESENT",VLOOKUP(DATA!$P348,M2!$A:$C,Q$2,FALSE())),IF($N348=0,IF(ISERROR(VLOOKUP($P348,M1!$A:$C,Q$2,FALSE())),IF(ISERROR(VLOOKUP(DATA!$P348,M2!$A:$C,Q$2,FALSE())),"NOT PRESENT",VLOOKUP(DATA!$P348,M2!$A:$C,Q$2,FALSE())),VLOOKUP($P348,M1!$A:$C,Q$2,FALSE())),"SPECIFY METHOD")))</f>
        <v>Sebastes caurinus</v>
      </c>
      <c r="R348" s="55" t="str">
        <f aca="false">IF($N348=1,IF(ISERROR(VLOOKUP($P348,M1!$A:$C,R$2,FALSE())),"NOT PRESENT",VLOOKUP($P348,M1!$A:$C,R$2,FALSE())),IF($N348=2,IF(ISERROR(VLOOKUP(DATA!$P348,M2!$A:$C,R$2,FALSE())),"NOT PRESENT",VLOOKUP(DATA!$P348,M2!$A:$C,R$2,FALSE())),IF($N348=0,IF(ISERROR(VLOOKUP($P348,M1!$A:$C,R$2,FALSE())),IF(ISERROR(VLOOKUP(DATA!$P348,M2!$A:$C,R$2,FALSE())),"NOT PRESENT",VLOOKUP(DATA!$P348,M2!$A:$C,R$2,FALSE())),VLOOKUP($P348,M1!$A:$C,R$2,FALSE())),"SPECIFY METHOD")))</f>
        <v>Copper rockfish</v>
      </c>
      <c r="S348" s="60" t="n">
        <f aca="false">SUM(T348:AV348)</f>
        <v>21</v>
      </c>
      <c r="T348" s="56" t="n">
        <v>0</v>
      </c>
      <c r="U348" s="56"/>
      <c r="V348" s="56" t="n">
        <v>4</v>
      </c>
      <c r="W348" s="56" t="n">
        <v>5</v>
      </c>
      <c r="X348" s="56" t="n">
        <v>7</v>
      </c>
      <c r="Y348" s="56" t="n">
        <v>2</v>
      </c>
      <c r="Z348" s="56" t="n">
        <v>2</v>
      </c>
      <c r="AA348" s="56" t="n">
        <v>1</v>
      </c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</row>
    <row r="349" s="61" customFormat="true" ht="12.75" hidden="false" customHeight="true" outlineLevel="0" collapsed="false">
      <c r="A349" s="55" t="n">
        <f aca="false">MAX($A$1:$A348)+1</f>
        <v>347</v>
      </c>
      <c r="B349" s="56" t="str">
        <f aca="false">IF(ISERROR(B348),IF(ISERROR(B346),IF(ISERROR(B345),"BLANK",B345),B346),B348)</f>
        <v>Kieran Cox</v>
      </c>
      <c r="C349" s="56" t="str">
        <f aca="false">IF(ISERROR(C348),IF(ISERROR(C346),IF(ISERROR(C345),"BLANK",C345),C346),C348)</f>
        <v>Claire Attridge</v>
      </c>
      <c r="D349" s="56" t="str">
        <f aca="false">IF(ISERROR(D348),IF(ISERROR(D346),IF(ISERROR(D345),"BLANK",D345),D346),D348)</f>
        <v>BMKC2</v>
      </c>
      <c r="E349" s="55" t="str">
        <f aca="false">IF(ISERROR(VLOOKUP($D349,SITES!$A:$E,2,FALSE())),"",VLOOKUP($D349,SITES!$A:$E,2,FALSE()))</f>
        <v>Tzartus 116 R</v>
      </c>
      <c r="F349" s="57" t="n">
        <f aca="false">IF(ISERROR(VLOOKUP($D349,SITES!$A:$E,3,FALSE())),"",VLOOKUP($D349,SITES!$A:$E,3,FALSE()))</f>
        <v>48.90084</v>
      </c>
      <c r="G349" s="58" t="n">
        <f aca="false">IF(ISERROR(VLOOKUP($D349,SITES!$A:$E,4,FALSE())),"",VLOOKUP($D349,SITES!$A:$E,4,FALSE()))</f>
        <v>-125.0811</v>
      </c>
      <c r="H349" s="62" t="str">
        <f aca="false">IF(ISERROR(H348),IF(ISERROR(H346),IF(ISERROR(H345),"BLANK",H345),H346),H348)</f>
        <v>10/06/2023</v>
      </c>
      <c r="I349" s="56" t="n">
        <f aca="false">IF(ISERROR(I348),IF(ISERROR(I346),IF(ISERROR(I345),"BLANK",I345),I346),I348)</f>
        <v>2.5</v>
      </c>
      <c r="J349" s="56" t="n">
        <f aca="false">IF(ISERROR(J348),IF(ISERROR(J346),IF(ISERROR(J345),"BLANK",J345),J346),J348)</f>
        <v>20</v>
      </c>
      <c r="K349" s="59" t="n">
        <f aca="false">IF(ISERROR(K348),IF(ISERROR(K346),IF(ISERROR(K345),"BLANK",K345),K346),K348)</f>
        <v>0.420138888888889</v>
      </c>
      <c r="L349" s="56" t="str">
        <f aca="false">IF(ISERROR(L348),IF(ISERROR(L346),IF(ISERROR(L345),"BLANK",L345),L346),L348)</f>
        <v>KDC</v>
      </c>
      <c r="M349" s="56" t="n">
        <f aca="false">IF(ISERROR(M348),IF(ISERROR(M346),IF(ISERROR(M345),"BLANK",M345),M346),M348)</f>
        <v>3</v>
      </c>
      <c r="N349" s="56" t="n">
        <f aca="false">IF(ISERROR(N348),IF(ISERROR(N346),IF(ISERROR(N345),"BLANK",N345),N346),N348)</f>
        <v>1</v>
      </c>
      <c r="O349" s="56" t="n">
        <f aca="false">IF(ISERROR(O348),IF(ISERROR(O346),IF(ISERROR(O345),"BLANK",O345),O346),O348)</f>
        <v>1</v>
      </c>
      <c r="P349" s="56" t="s">
        <v>164</v>
      </c>
      <c r="Q349" s="55" t="str">
        <f aca="false">IF($N349=1,IF(ISERROR(VLOOKUP($P349,M1!$A:$C,Q$2,FALSE())),"NOT PRESENT",VLOOKUP($P349,M1!$A:$C,Q$2,FALSE())),IF($N349=2,IF(ISERROR(VLOOKUP(DATA!$P349,M2!$A:$C,Q$2,FALSE())),"NOT PRESENT",VLOOKUP(DATA!$P349,M2!$A:$C,Q$2,FALSE())),IF($N349=0,IF(ISERROR(VLOOKUP($P349,M1!$A:$C,Q$2,FALSE())),IF(ISERROR(VLOOKUP(DATA!$P349,M2!$A:$C,Q$2,FALSE())),"NOT PRESENT",VLOOKUP(DATA!$P349,M2!$A:$C,Q$2,FALSE())),VLOOKUP($P349,M1!$A:$C,Q$2,FALSE())),"SPECIFY METHOD")))</f>
        <v>Brachyistius frenatus</v>
      </c>
      <c r="R349" s="55" t="str">
        <f aca="false">IF($N349=1,IF(ISERROR(VLOOKUP($P349,M1!$A:$C,R$2,FALSE())),"NOT PRESENT",VLOOKUP($P349,M1!$A:$C,R$2,FALSE())),IF($N349=2,IF(ISERROR(VLOOKUP(DATA!$P349,M2!$A:$C,R$2,FALSE())),"NOT PRESENT",VLOOKUP(DATA!$P349,M2!$A:$C,R$2,FALSE())),IF($N349=0,IF(ISERROR(VLOOKUP($P349,M1!$A:$C,R$2,FALSE())),IF(ISERROR(VLOOKUP(DATA!$P349,M2!$A:$C,R$2,FALSE())),"NOT PRESENT",VLOOKUP(DATA!$P349,M2!$A:$C,R$2,FALSE())),VLOOKUP($P349,M1!$A:$C,R$2,FALSE())),"SPECIFY METHOD")))</f>
        <v>Kelp perch</v>
      </c>
      <c r="S349" s="60" t="n">
        <f aca="false">SUM(T349:AV349)</f>
        <v>9</v>
      </c>
      <c r="T349" s="56" t="n">
        <v>0</v>
      </c>
      <c r="U349" s="56"/>
      <c r="V349" s="56" t="n">
        <v>4</v>
      </c>
      <c r="W349" s="56" t="n">
        <v>3</v>
      </c>
      <c r="X349" s="56"/>
      <c r="Y349" s="56" t="n">
        <v>2</v>
      </c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</row>
    <row r="350" s="61" customFormat="true" ht="12.75" hidden="false" customHeight="true" outlineLevel="0" collapsed="false">
      <c r="A350" s="55" t="n">
        <f aca="false">MAX($A$1:$A349)+1</f>
        <v>348</v>
      </c>
      <c r="B350" s="56" t="str">
        <f aca="false">IF(ISERROR(B349),IF(ISERROR(B348),IF(ISERROR(B346),"BLANK",B346),B348),B349)</f>
        <v>Kieran Cox</v>
      </c>
      <c r="C350" s="56" t="str">
        <f aca="false">IF(ISERROR(C349),IF(ISERROR(C348),IF(ISERROR(C346),"BLANK",C346),C348),C349)</f>
        <v>Claire Attridge</v>
      </c>
      <c r="D350" s="56" t="str">
        <f aca="false">IF(ISERROR(D349),IF(ISERROR(D348),IF(ISERROR(D346),"BLANK",D346),D348),D349)</f>
        <v>BMKC2</v>
      </c>
      <c r="E350" s="55" t="str">
        <f aca="false">IF(ISERROR(VLOOKUP($D350,SITES!$A:$E,2,FALSE())),"",VLOOKUP($D350,SITES!$A:$E,2,FALSE()))</f>
        <v>Tzartus 116 R</v>
      </c>
      <c r="F350" s="57" t="n">
        <f aca="false">IF(ISERROR(VLOOKUP($D350,SITES!$A:$E,3,FALSE())),"",VLOOKUP($D350,SITES!$A:$E,3,FALSE()))</f>
        <v>48.90084</v>
      </c>
      <c r="G350" s="58" t="n">
        <f aca="false">IF(ISERROR(VLOOKUP($D350,SITES!$A:$E,4,FALSE())),"",VLOOKUP($D350,SITES!$A:$E,4,FALSE()))</f>
        <v>-125.0811</v>
      </c>
      <c r="H350" s="62" t="str">
        <f aca="false">IF(ISERROR(H349),IF(ISERROR(H348),IF(ISERROR(H346),"BLANK",H346),H348),H349)</f>
        <v>10/06/2023</v>
      </c>
      <c r="I350" s="56" t="n">
        <f aca="false">IF(ISERROR(I349),IF(ISERROR(I348),IF(ISERROR(I346),"BLANK",I346),I348),I349)</f>
        <v>2.5</v>
      </c>
      <c r="J350" s="56" t="n">
        <f aca="false">IF(ISERROR(J349),IF(ISERROR(J348),IF(ISERROR(J346),"BLANK",J346),J348),J349)</f>
        <v>20</v>
      </c>
      <c r="K350" s="59" t="n">
        <f aca="false">IF(ISERROR(K349),IF(ISERROR(K348),IF(ISERROR(K346),"BLANK",K346),K348),K349)</f>
        <v>0.420138888888889</v>
      </c>
      <c r="L350" s="56" t="str">
        <f aca="false">IF(ISERROR(L349),IF(ISERROR(L348),IF(ISERROR(L346),"BLANK",L346),L348),L349)</f>
        <v>KDC</v>
      </c>
      <c r="M350" s="56" t="n">
        <f aca="false">IF(ISERROR(M349),IF(ISERROR(M348),IF(ISERROR(M346),"BLANK",M346),M348),M349)</f>
        <v>3</v>
      </c>
      <c r="N350" s="56" t="n">
        <f aca="false">IF(ISERROR(N349),IF(ISERROR(N348),IF(ISERROR(N346),"BLANK",N346),N348),N349)</f>
        <v>1</v>
      </c>
      <c r="O350" s="56" t="n">
        <f aca="false">IF(ISERROR(O349),IF(ISERROR(O348),IF(ISERROR(O346),"BLANK",O346),O348),O349)</f>
        <v>1</v>
      </c>
      <c r="P350" s="56" t="s">
        <v>171</v>
      </c>
      <c r="Q350" s="55" t="str">
        <f aca="false">IF($N350=1,IF(ISERROR(VLOOKUP($P350,M1!$A:$C,Q$2,FALSE())),"NOT PRESENT",VLOOKUP($P350,M1!$A:$C,Q$2,FALSE())),IF($N350=2,IF(ISERROR(VLOOKUP(DATA!$P350,M2!$A:$C,Q$2,FALSE())),"NOT PRESENT",VLOOKUP(DATA!$P350,M2!$A:$C,Q$2,FALSE())),IF($N350=0,IF(ISERROR(VLOOKUP($P350,M1!$A:$C,Q$2,FALSE())),IF(ISERROR(VLOOKUP(DATA!$P350,M2!$A:$C,Q$2,FALSE())),"NOT PRESENT",VLOOKUP(DATA!$P350,M2!$A:$C,Q$2,FALSE())),VLOOKUP($P350,M1!$A:$C,Q$2,FALSE())),"SPECIFY METHOD")))</f>
        <v>Rhacochilus vacca</v>
      </c>
      <c r="R350" s="55" t="str">
        <f aca="false">IF($N350=1,IF(ISERROR(VLOOKUP($P350,M1!$A:$C,R$2,FALSE())),"NOT PRESENT",VLOOKUP($P350,M1!$A:$C,R$2,FALSE())),IF($N350=2,IF(ISERROR(VLOOKUP(DATA!$P350,M2!$A:$C,R$2,FALSE())),"NOT PRESENT",VLOOKUP(DATA!$P350,M2!$A:$C,R$2,FALSE())),IF($N350=0,IF(ISERROR(VLOOKUP($P350,M1!$A:$C,R$2,FALSE())),IF(ISERROR(VLOOKUP(DATA!$P350,M2!$A:$C,R$2,FALSE())),"NOT PRESENT",VLOOKUP(DATA!$P350,M2!$A:$C,R$2,FALSE())),VLOOKUP($P350,M1!$A:$C,R$2,FALSE())),"SPECIFY METHOD")))</f>
        <v>Pile perch</v>
      </c>
      <c r="S350" s="60" t="n">
        <f aca="false">SUM(T350:AV350)</f>
        <v>7</v>
      </c>
      <c r="T350" s="56" t="n">
        <v>0</v>
      </c>
      <c r="U350" s="56"/>
      <c r="V350" s="56"/>
      <c r="W350" s="56" t="n">
        <v>1</v>
      </c>
      <c r="X350" s="56" t="n">
        <v>3</v>
      </c>
      <c r="Y350" s="56" t="n">
        <v>3</v>
      </c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</row>
    <row r="351" s="61" customFormat="true" ht="12.75" hidden="false" customHeight="true" outlineLevel="0" collapsed="false">
      <c r="A351" s="55" t="n">
        <f aca="false">MAX($A$1:$A350)+1</f>
        <v>349</v>
      </c>
      <c r="B351" s="56" t="str">
        <f aca="false">IF(ISERROR(B350),IF(ISERROR(B349),IF(ISERROR(B348),"BLANK",B348),B349),B350)</f>
        <v>Kieran Cox</v>
      </c>
      <c r="C351" s="56" t="str">
        <f aca="false">IF(ISERROR(C350),IF(ISERROR(C349),IF(ISERROR(C348),"BLANK",C348),C349),C350)</f>
        <v>Claire Attridge</v>
      </c>
      <c r="D351" s="56" t="str">
        <f aca="false">IF(ISERROR(D350),IF(ISERROR(D349),IF(ISERROR(D348),"BLANK",D348),D349),D350)</f>
        <v>BMKC2</v>
      </c>
      <c r="E351" s="55" t="str">
        <f aca="false">IF(ISERROR(VLOOKUP($D351,SITES!$A:$E,2,FALSE())),"",VLOOKUP($D351,SITES!$A:$E,2,FALSE()))</f>
        <v>Tzartus 116 R</v>
      </c>
      <c r="F351" s="57" t="n">
        <f aca="false">IF(ISERROR(VLOOKUP($D351,SITES!$A:$E,3,FALSE())),"",VLOOKUP($D351,SITES!$A:$E,3,FALSE()))</f>
        <v>48.90084</v>
      </c>
      <c r="G351" s="58" t="n">
        <f aca="false">IF(ISERROR(VLOOKUP($D351,SITES!$A:$E,4,FALSE())),"",VLOOKUP($D351,SITES!$A:$E,4,FALSE()))</f>
        <v>-125.0811</v>
      </c>
      <c r="H351" s="62" t="str">
        <f aca="false">IF(ISERROR(H350),IF(ISERROR(H349),IF(ISERROR(H348),"BLANK",H348),H349),H350)</f>
        <v>10/06/2023</v>
      </c>
      <c r="I351" s="56" t="n">
        <f aca="false">IF(ISERROR(I350),IF(ISERROR(I349),IF(ISERROR(I348),"BLANK",I348),I349),I350)</f>
        <v>2.5</v>
      </c>
      <c r="J351" s="56" t="n">
        <f aca="false">IF(ISERROR(J350),IF(ISERROR(J349),IF(ISERROR(J348),"BLANK",J348),J349),J350)</f>
        <v>20</v>
      </c>
      <c r="K351" s="59" t="n">
        <f aca="false">IF(ISERROR(K350),IF(ISERROR(K349),IF(ISERROR(K348),"BLANK",K348),K349),K350)</f>
        <v>0.420138888888889</v>
      </c>
      <c r="L351" s="56" t="str">
        <f aca="false">IF(ISERROR(L350),IF(ISERROR(L349),IF(ISERROR(L348),"BLANK",L348),L349),L350)</f>
        <v>KDC</v>
      </c>
      <c r="M351" s="56" t="n">
        <f aca="false">IF(ISERROR(M350),IF(ISERROR(M349),IF(ISERROR(M348),"BLANK",M348),M349),M350)</f>
        <v>3</v>
      </c>
      <c r="N351" s="56" t="n">
        <f aca="false">IF(ISERROR(N350),IF(ISERROR(N349),IF(ISERROR(N348),"BLANK",N348),N349),N350)</f>
        <v>1</v>
      </c>
      <c r="O351" s="56" t="n">
        <f aca="false">IF(ISERROR(O350),IF(ISERROR(O349),IF(ISERROR(O348),"BLANK",O348),O349),O350)</f>
        <v>1</v>
      </c>
      <c r="P351" s="56" t="s">
        <v>157</v>
      </c>
      <c r="Q351" s="55" t="str">
        <f aca="false">IF($N351=1,IF(ISERROR(VLOOKUP($P351,M1!$A:$C,Q$2,FALSE())),"NOT PRESENT",VLOOKUP($P351,M1!$A:$C,Q$2,FALSE())),IF($N351=2,IF(ISERROR(VLOOKUP(DATA!$P351,M2!$A:$C,Q$2,FALSE())),"NOT PRESENT",VLOOKUP(DATA!$P351,M2!$A:$C,Q$2,FALSE())),IF($N351=0,IF(ISERROR(VLOOKUP($P351,M1!$A:$C,Q$2,FALSE())),IF(ISERROR(VLOOKUP(DATA!$P351,M2!$A:$C,Q$2,FALSE())),"NOT PRESENT",VLOOKUP(DATA!$P351,M2!$A:$C,Q$2,FALSE())),VLOOKUP($P351,M1!$A:$C,Q$2,FALSE())),"SPECIFY METHOD")))</f>
        <v>Sebastes melanops</v>
      </c>
      <c r="R351" s="55" t="str">
        <f aca="false">IF($N351=1,IF(ISERROR(VLOOKUP($P351,M1!$A:$C,R$2,FALSE())),"NOT PRESENT",VLOOKUP($P351,M1!$A:$C,R$2,FALSE())),IF($N351=2,IF(ISERROR(VLOOKUP(DATA!$P351,M2!$A:$C,R$2,FALSE())),"NOT PRESENT",VLOOKUP(DATA!$P351,M2!$A:$C,R$2,FALSE())),IF($N351=0,IF(ISERROR(VLOOKUP($P351,M1!$A:$C,R$2,FALSE())),IF(ISERROR(VLOOKUP(DATA!$P351,M2!$A:$C,R$2,FALSE())),"NOT PRESENT",VLOOKUP(DATA!$P351,M2!$A:$C,R$2,FALSE())),VLOOKUP($P351,M1!$A:$C,R$2,FALSE())),"SPECIFY METHOD")))</f>
        <v>Black rockfish</v>
      </c>
      <c r="S351" s="60" t="n">
        <f aca="false">SUM(T351:AV351)</f>
        <v>2</v>
      </c>
      <c r="T351" s="56" t="n">
        <v>0</v>
      </c>
      <c r="U351" s="56"/>
      <c r="V351" s="56"/>
      <c r="W351" s="56"/>
      <c r="X351" s="56"/>
      <c r="Y351" s="56" t="n">
        <v>1</v>
      </c>
      <c r="Z351" s="56" t="n">
        <v>1</v>
      </c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</row>
    <row r="352" s="61" customFormat="true" ht="12.75" hidden="false" customHeight="true" outlineLevel="0" collapsed="false">
      <c r="A352" s="55" t="n">
        <f aca="false">MAX($A$1:$A351)+1</f>
        <v>350</v>
      </c>
      <c r="B352" s="56" t="str">
        <f aca="false">IF(ISERROR(B351),IF(ISERROR(B350),IF(ISERROR(B349),"BLANK",B349),B350),B351)</f>
        <v>Kieran Cox</v>
      </c>
      <c r="C352" s="56" t="str">
        <f aca="false">IF(ISERROR(C351),IF(ISERROR(C350),IF(ISERROR(C349),"BLANK",C349),C350),C351)</f>
        <v>Claire Attridge</v>
      </c>
      <c r="D352" s="56" t="str">
        <f aca="false">IF(ISERROR(D351),IF(ISERROR(D350),IF(ISERROR(D349),"BLANK",D349),D350),D351)</f>
        <v>BMKC2</v>
      </c>
      <c r="E352" s="55" t="str">
        <f aca="false">IF(ISERROR(VLOOKUP($D352,SITES!$A:$E,2,FALSE())),"",VLOOKUP($D352,SITES!$A:$E,2,FALSE()))</f>
        <v>Tzartus 116 R</v>
      </c>
      <c r="F352" s="57" t="n">
        <f aca="false">IF(ISERROR(VLOOKUP($D352,SITES!$A:$E,3,FALSE())),"",VLOOKUP($D352,SITES!$A:$E,3,FALSE()))</f>
        <v>48.90084</v>
      </c>
      <c r="G352" s="58" t="n">
        <f aca="false">IF(ISERROR(VLOOKUP($D352,SITES!$A:$E,4,FALSE())),"",VLOOKUP($D352,SITES!$A:$E,4,FALSE()))</f>
        <v>-125.0811</v>
      </c>
      <c r="H352" s="62" t="str">
        <f aca="false">IF(ISERROR(H351),IF(ISERROR(H350),IF(ISERROR(H349),"BLANK",H349),H350),H351)</f>
        <v>10/06/2023</v>
      </c>
      <c r="I352" s="56" t="n">
        <f aca="false">IF(ISERROR(I351),IF(ISERROR(I350),IF(ISERROR(I349),"BLANK",I349),I350),I351)</f>
        <v>2.5</v>
      </c>
      <c r="J352" s="56" t="n">
        <f aca="false">IF(ISERROR(J351),IF(ISERROR(J350),IF(ISERROR(J349),"BLANK",J349),J350),J351)</f>
        <v>20</v>
      </c>
      <c r="K352" s="59" t="n">
        <f aca="false">IF(ISERROR(K351),IF(ISERROR(K350),IF(ISERROR(K349),"BLANK",K349),K350),K351)</f>
        <v>0.420138888888889</v>
      </c>
      <c r="L352" s="56" t="str">
        <f aca="false">IF(ISERROR(L351),IF(ISERROR(L350),IF(ISERROR(L349),"BLANK",L349),L350),L351)</f>
        <v>KDC</v>
      </c>
      <c r="M352" s="56" t="n">
        <f aca="false">IF(ISERROR(M351),IF(ISERROR(M350),IF(ISERROR(M349),"BLANK",M349),M350),M351)</f>
        <v>3</v>
      </c>
      <c r="N352" s="56" t="n">
        <f aca="false">IF(ISERROR(N351),IF(ISERROR(N350),IF(ISERROR(N349),"BLANK",N349),N350),N351)</f>
        <v>1</v>
      </c>
      <c r="O352" s="56" t="n">
        <f aca="false">IF(ISERROR(O351),IF(ISERROR(O350),IF(ISERROR(O349),"BLANK",O349),O350),O351)</f>
        <v>1</v>
      </c>
      <c r="P352" s="56" t="s">
        <v>209</v>
      </c>
      <c r="Q352" s="55" t="str">
        <f aca="false">IF($N352=1,IF(ISERROR(VLOOKUP($P352,M1!$A:$C,Q$2,FALSE())),"NOT PRESENT",VLOOKUP($P352,M1!$A:$C,Q$2,FALSE())),IF($N352=2,IF(ISERROR(VLOOKUP(DATA!$P352,M2!$A:$C,Q$2,FALSE())),"NOT PRESENT",VLOOKUP(DATA!$P352,M2!$A:$C,Q$2,FALSE())),IF($N352=0,IF(ISERROR(VLOOKUP($P352,M1!$A:$C,Q$2,FALSE())),IF(ISERROR(VLOOKUP(DATA!$P352,M2!$A:$C,Q$2,FALSE())),"NOT PRESENT",VLOOKUP(DATA!$P352,M2!$A:$C,Q$2,FALSE())),VLOOKUP($P352,M1!$A:$C,Q$2,FALSE())),"SPECIFY METHOD")))</f>
        <v>Sebastes maliger</v>
      </c>
      <c r="R352" s="55" t="str">
        <f aca="false">IF($N352=1,IF(ISERROR(VLOOKUP($P352,M1!$A:$C,R$2,FALSE())),"NOT PRESENT",VLOOKUP($P352,M1!$A:$C,R$2,FALSE())),IF($N352=2,IF(ISERROR(VLOOKUP(DATA!$P352,M2!$A:$C,R$2,FALSE())),"NOT PRESENT",VLOOKUP(DATA!$P352,M2!$A:$C,R$2,FALSE())),IF($N352=0,IF(ISERROR(VLOOKUP($P352,M1!$A:$C,R$2,FALSE())),IF(ISERROR(VLOOKUP(DATA!$P352,M2!$A:$C,R$2,FALSE())),"NOT PRESENT",VLOOKUP(DATA!$P352,M2!$A:$C,R$2,FALSE())),VLOOKUP($P352,M1!$A:$C,R$2,FALSE())),"SPECIFY METHOD")))</f>
        <v>Quillback rockfish</v>
      </c>
      <c r="S352" s="60" t="n">
        <f aca="false">SUM(T352:AV352)</f>
        <v>2</v>
      </c>
      <c r="T352" s="56" t="n">
        <v>0</v>
      </c>
      <c r="U352" s="56"/>
      <c r="V352" s="56"/>
      <c r="W352" s="56" t="n">
        <v>1</v>
      </c>
      <c r="X352" s="56" t="n">
        <v>1</v>
      </c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</row>
    <row r="353" s="61" customFormat="true" ht="12.75" hidden="false" customHeight="true" outlineLevel="0" collapsed="false">
      <c r="A353" s="55" t="n">
        <f aca="false">MAX($A$1:$A352)+1</f>
        <v>351</v>
      </c>
      <c r="B353" s="56" t="str">
        <f aca="false">IF(ISERROR(B352),IF(ISERROR(B351),IF(ISERROR(B350),"BLANK",B350),B351),B352)</f>
        <v>Kieran Cox</v>
      </c>
      <c r="C353" s="56" t="str">
        <f aca="false">IF(ISERROR(C352),IF(ISERROR(C351),IF(ISERROR(C350),"BLANK",C350),C351),C352)</f>
        <v>Claire Attridge</v>
      </c>
      <c r="D353" s="56" t="str">
        <f aca="false">IF(ISERROR(D352),IF(ISERROR(D351),IF(ISERROR(D350),"BLANK",D350),D351),D352)</f>
        <v>BMKC2</v>
      </c>
      <c r="E353" s="55" t="str">
        <f aca="false">IF(ISERROR(VLOOKUP($D353,SITES!$A:$E,2,FALSE())),"",VLOOKUP($D353,SITES!$A:$E,2,FALSE()))</f>
        <v>Tzartus 116 R</v>
      </c>
      <c r="F353" s="57" t="n">
        <f aca="false">IF(ISERROR(VLOOKUP($D353,SITES!$A:$E,3,FALSE())),"",VLOOKUP($D353,SITES!$A:$E,3,FALSE()))</f>
        <v>48.90084</v>
      </c>
      <c r="G353" s="58" t="n">
        <f aca="false">IF(ISERROR(VLOOKUP($D353,SITES!$A:$E,4,FALSE())),"",VLOOKUP($D353,SITES!$A:$E,4,FALSE()))</f>
        <v>-125.0811</v>
      </c>
      <c r="H353" s="62" t="str">
        <f aca="false">IF(ISERROR(H352),IF(ISERROR(H351),IF(ISERROR(H350),"BLANK",H350),H351),H352)</f>
        <v>10/06/2023</v>
      </c>
      <c r="I353" s="56" t="n">
        <f aca="false">IF(ISERROR(I352),IF(ISERROR(I351),IF(ISERROR(I350),"BLANK",I350),I351),I352)</f>
        <v>2.5</v>
      </c>
      <c r="J353" s="56" t="n">
        <f aca="false">IF(ISERROR(J352),IF(ISERROR(J351),IF(ISERROR(J350),"BLANK",J350),J351),J352)</f>
        <v>20</v>
      </c>
      <c r="K353" s="59" t="n">
        <f aca="false">IF(ISERROR(K352),IF(ISERROR(K351),IF(ISERROR(K350),"BLANK",K350),K351),K352)</f>
        <v>0.420138888888889</v>
      </c>
      <c r="L353" s="56" t="str">
        <f aca="false">IF(ISERROR(L352),IF(ISERROR(L351),IF(ISERROR(L350),"BLANK",L350),L351),L352)</f>
        <v>KDC</v>
      </c>
      <c r="M353" s="56" t="n">
        <f aca="false">IF(ISERROR(M352),IF(ISERROR(M351),IF(ISERROR(M350),"BLANK",M350),M351),M352)</f>
        <v>3</v>
      </c>
      <c r="N353" s="56" t="n">
        <v>2</v>
      </c>
      <c r="O353" s="56" t="n">
        <f aca="false">IF(ISERROR(O352),IF(ISERROR(O351),IF(ISERROR(O350),"BLANK",O350),O351),O352)</f>
        <v>1</v>
      </c>
      <c r="P353" s="56" t="s">
        <v>144</v>
      </c>
      <c r="Q353" s="55" t="str">
        <f aca="false">IF($N353=1,IF(ISERROR(VLOOKUP($P353,M1!$A:$C,Q$2,FALSE())),"NOT PRESENT",VLOOKUP($P353,M1!$A:$C,Q$2,FALSE())),IF($N353=2,IF(ISERROR(VLOOKUP(DATA!$P353,M2!$A:$C,Q$2,FALSE())),"NOT PRESENT",VLOOKUP(DATA!$P353,M2!$A:$C,Q$2,FALSE())),IF($N353=0,IF(ISERROR(VLOOKUP($P353,M1!$A:$C,Q$2,FALSE())),IF(ISERROR(VLOOKUP(DATA!$P353,M2!$A:$C,Q$2,FALSE())),"NOT PRESENT",VLOOKUP(DATA!$P353,M2!$A:$C,Q$2,FALSE())),VLOOKUP($P353,M1!$A:$C,Q$2,FALSE())),"SPECIFY METHOD")))</f>
        <v>Pomaulax gibberosus</v>
      </c>
      <c r="R353" s="55" t="str">
        <f aca="false">IF($N353=1,IF(ISERROR(VLOOKUP($P353,M1!$A:$C,R$2,FALSE())),"NOT PRESENT",VLOOKUP($P353,M1!$A:$C,R$2,FALSE())),IF($N353=2,IF(ISERROR(VLOOKUP(DATA!$P353,M2!$A:$C,R$2,FALSE())),"NOT PRESENT",VLOOKUP(DATA!$P353,M2!$A:$C,R$2,FALSE())),IF($N353=0,IF(ISERROR(VLOOKUP($P353,M1!$A:$C,R$2,FALSE())),IF(ISERROR(VLOOKUP(DATA!$P353,M2!$A:$C,R$2,FALSE())),"NOT PRESENT",VLOOKUP(DATA!$P353,M2!$A:$C,R$2,FALSE())),VLOOKUP($P353,M1!$A:$C,R$2,FALSE())),"SPECIFY METHOD")))</f>
        <v>Red turban shell</v>
      </c>
      <c r="S353" s="60" t="n">
        <f aca="false">SUM(T353:AV353)</f>
        <v>62</v>
      </c>
      <c r="T353" s="56" t="n">
        <v>62</v>
      </c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</row>
    <row r="354" s="61" customFormat="true" ht="12.75" hidden="false" customHeight="true" outlineLevel="0" collapsed="false">
      <c r="A354" s="55" t="n">
        <f aca="false">MAX($A$1:$A353)+1</f>
        <v>352</v>
      </c>
      <c r="B354" s="56" t="str">
        <f aca="false">IF(ISERROR(B353),IF(ISERROR(B352),IF(ISERROR(B351),"BLANK",B351),B352),B353)</f>
        <v>Kieran Cox</v>
      </c>
      <c r="C354" s="56" t="str">
        <f aca="false">IF(ISERROR(C353),IF(ISERROR(C352),IF(ISERROR(C351),"BLANK",C351),C352),C353)</f>
        <v>Claire Attridge</v>
      </c>
      <c r="D354" s="56" t="str">
        <f aca="false">IF(ISERROR(D353),IF(ISERROR(D352),IF(ISERROR(D351),"BLANK",D351),D352),D353)</f>
        <v>BMKC2</v>
      </c>
      <c r="E354" s="55" t="str">
        <f aca="false">IF(ISERROR(VLOOKUP($D354,SITES!$A:$E,2,FALSE())),"",VLOOKUP($D354,SITES!$A:$E,2,FALSE()))</f>
        <v>Tzartus 116 R</v>
      </c>
      <c r="F354" s="57" t="n">
        <f aca="false">IF(ISERROR(VLOOKUP($D354,SITES!$A:$E,3,FALSE())),"",VLOOKUP($D354,SITES!$A:$E,3,FALSE()))</f>
        <v>48.90084</v>
      </c>
      <c r="G354" s="58" t="n">
        <f aca="false">IF(ISERROR(VLOOKUP($D354,SITES!$A:$E,4,FALSE())),"",VLOOKUP($D354,SITES!$A:$E,4,FALSE()))</f>
        <v>-125.0811</v>
      </c>
      <c r="H354" s="62" t="str">
        <f aca="false">IF(ISERROR(H353),IF(ISERROR(H352),IF(ISERROR(H351),"BLANK",H351),H352),H353)</f>
        <v>10/06/2023</v>
      </c>
      <c r="I354" s="56" t="n">
        <f aca="false">IF(ISERROR(I353),IF(ISERROR(I352),IF(ISERROR(I351),"BLANK",I351),I352),I353)</f>
        <v>2.5</v>
      </c>
      <c r="J354" s="56" t="n">
        <f aca="false">IF(ISERROR(J353),IF(ISERROR(J352),IF(ISERROR(J351),"BLANK",J351),J352),J353)</f>
        <v>20</v>
      </c>
      <c r="K354" s="59" t="n">
        <f aca="false">IF(ISERROR(K353),IF(ISERROR(K352),IF(ISERROR(K351),"BLANK",K351),K352),K353)</f>
        <v>0.420138888888889</v>
      </c>
      <c r="L354" s="56" t="str">
        <f aca="false">IF(ISERROR(L353),IF(ISERROR(L352),IF(ISERROR(L351),"BLANK",L351),L352),L353)</f>
        <v>KDC</v>
      </c>
      <c r="M354" s="56" t="n">
        <f aca="false">IF(ISERROR(M353),IF(ISERROR(M352),IF(ISERROR(M351),"BLANK",M351),M352),M353)</f>
        <v>3</v>
      </c>
      <c r="N354" s="56" t="n">
        <f aca="false">IF(ISERROR(N353),IF(ISERROR(N352),IF(ISERROR(N351),"BLANK",N351),N352),N353)</f>
        <v>2</v>
      </c>
      <c r="O354" s="56" t="n">
        <f aca="false">IF(ISERROR(O353),IF(ISERROR(O352),IF(ISERROR(O351),"BLANK",O351),O352),O353)</f>
        <v>1</v>
      </c>
      <c r="P354" s="56" t="s">
        <v>142</v>
      </c>
      <c r="Q354" s="55" t="str">
        <f aca="false">IF($N354=1,IF(ISERROR(VLOOKUP($P354,M1!$A:$C,Q$2,FALSE())),"NOT PRESENT",VLOOKUP($P354,M1!$A:$C,Q$2,FALSE())),IF($N354=2,IF(ISERROR(VLOOKUP(DATA!$P354,M2!$A:$C,Q$2,FALSE())),"NOT PRESENT",VLOOKUP(DATA!$P354,M2!$A:$C,Q$2,FALSE())),IF($N354=0,IF(ISERROR(VLOOKUP($P354,M1!$A:$C,Q$2,FALSE())),IF(ISERROR(VLOOKUP(DATA!$P354,M2!$A:$C,Q$2,FALSE())),"NOT PRESENT",VLOOKUP(DATA!$P354,M2!$A:$C,Q$2,FALSE())),VLOOKUP($P354,M1!$A:$C,Q$2,FALSE())),"SPECIFY METHOD")))</f>
        <v>Dermasterias imbricata</v>
      </c>
      <c r="R354" s="55" t="str">
        <f aca="false">IF($N354=1,IF(ISERROR(VLOOKUP($P354,M1!$A:$C,R$2,FALSE())),"NOT PRESENT",VLOOKUP($P354,M1!$A:$C,R$2,FALSE())),IF($N354=2,IF(ISERROR(VLOOKUP(DATA!$P354,M2!$A:$C,R$2,FALSE())),"NOT PRESENT",VLOOKUP(DATA!$P354,M2!$A:$C,R$2,FALSE())),IF($N354=0,IF(ISERROR(VLOOKUP($P354,M1!$A:$C,R$2,FALSE())),IF(ISERROR(VLOOKUP(DATA!$P354,M2!$A:$C,R$2,FALSE())),"NOT PRESENT",VLOOKUP(DATA!$P354,M2!$A:$C,R$2,FALSE())),VLOOKUP($P354,M1!$A:$C,R$2,FALSE())),"SPECIFY METHOD")))</f>
        <v>Leather star</v>
      </c>
      <c r="S354" s="60" t="n">
        <f aca="false">SUM(T354:AV354)</f>
        <v>18</v>
      </c>
      <c r="T354" s="56" t="n">
        <v>18</v>
      </c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</row>
    <row r="355" s="61" customFormat="true" ht="12.75" hidden="false" customHeight="true" outlineLevel="0" collapsed="false">
      <c r="A355" s="55" t="n">
        <f aca="false">MAX($A$1:$A354)+1</f>
        <v>353</v>
      </c>
      <c r="B355" s="56" t="str">
        <f aca="false">IF(ISERROR(B354),IF(ISERROR(B353),IF(ISERROR(B352),"BLANK",B352),B353),B354)</f>
        <v>Kieran Cox</v>
      </c>
      <c r="C355" s="56" t="str">
        <f aca="false">IF(ISERROR(C354),IF(ISERROR(C353),IF(ISERROR(C352),"BLANK",C352),C353),C354)</f>
        <v>Claire Attridge</v>
      </c>
      <c r="D355" s="56" t="str">
        <f aca="false">IF(ISERROR(D354),IF(ISERROR(D353),IF(ISERROR(D352),"BLANK",D352),D353),D354)</f>
        <v>BMKC2</v>
      </c>
      <c r="E355" s="55" t="str">
        <f aca="false">IF(ISERROR(VLOOKUP($D355,SITES!$A:$E,2,FALSE())),"",VLOOKUP($D355,SITES!$A:$E,2,FALSE()))</f>
        <v>Tzartus 116 R</v>
      </c>
      <c r="F355" s="57" t="n">
        <f aca="false">IF(ISERROR(VLOOKUP($D355,SITES!$A:$E,3,FALSE())),"",VLOOKUP($D355,SITES!$A:$E,3,FALSE()))</f>
        <v>48.90084</v>
      </c>
      <c r="G355" s="58" t="n">
        <f aca="false">IF(ISERROR(VLOOKUP($D355,SITES!$A:$E,4,FALSE())),"",VLOOKUP($D355,SITES!$A:$E,4,FALSE()))</f>
        <v>-125.0811</v>
      </c>
      <c r="H355" s="62" t="str">
        <f aca="false">IF(ISERROR(H354),IF(ISERROR(H353),IF(ISERROR(H352),"BLANK",H352),H353),H354)</f>
        <v>10/06/2023</v>
      </c>
      <c r="I355" s="56" t="n">
        <f aca="false">IF(ISERROR(I354),IF(ISERROR(I353),IF(ISERROR(I352),"BLANK",I352),I353),I354)</f>
        <v>2.5</v>
      </c>
      <c r="J355" s="56" t="n">
        <f aca="false">IF(ISERROR(J354),IF(ISERROR(J353),IF(ISERROR(J352),"BLANK",J352),J353),J354)</f>
        <v>20</v>
      </c>
      <c r="K355" s="59" t="n">
        <f aca="false">IF(ISERROR(K354),IF(ISERROR(K353),IF(ISERROR(K352),"BLANK",K352),K353),K354)</f>
        <v>0.420138888888889</v>
      </c>
      <c r="L355" s="56" t="str">
        <f aca="false">IF(ISERROR(L354),IF(ISERROR(L353),IF(ISERROR(L352),"BLANK",L352),L353),L354)</f>
        <v>KDC</v>
      </c>
      <c r="M355" s="56" t="n">
        <f aca="false">IF(ISERROR(M354),IF(ISERROR(M353),IF(ISERROR(M352),"BLANK",M352),M353),M354)</f>
        <v>3</v>
      </c>
      <c r="N355" s="56" t="n">
        <f aca="false">IF(ISERROR(N354),IF(ISERROR(N353),IF(ISERROR(N352),"BLANK",N352),N353),N354)</f>
        <v>2</v>
      </c>
      <c r="O355" s="56" t="n">
        <f aca="false">IF(ISERROR(O354),IF(ISERROR(O353),IF(ISERROR(O352),"BLANK",O352),O353),O354)</f>
        <v>1</v>
      </c>
      <c r="P355" s="56" t="s">
        <v>145</v>
      </c>
      <c r="Q355" s="55" t="str">
        <f aca="false">IF($N355=1,IF(ISERROR(VLOOKUP($P355,M1!$A:$C,Q$2,FALSE())),"NOT PRESENT",VLOOKUP($P355,M1!$A:$C,Q$2,FALSE())),IF($N355=2,IF(ISERROR(VLOOKUP(DATA!$P355,M2!$A:$C,Q$2,FALSE())),"NOT PRESENT",VLOOKUP(DATA!$P355,M2!$A:$C,Q$2,FALSE())),IF($N355=0,IF(ISERROR(VLOOKUP($P355,M1!$A:$C,Q$2,FALSE())),IF(ISERROR(VLOOKUP(DATA!$P355,M2!$A:$C,Q$2,FALSE())),"NOT PRESENT",VLOOKUP(DATA!$P355,M2!$A:$C,Q$2,FALSE())),VLOOKUP($P355,M1!$A:$C,Q$2,FALSE())),"SPECIFY METHOD")))</f>
        <v>Pycnopodia helianthoides</v>
      </c>
      <c r="R355" s="55" t="str">
        <f aca="false">IF($N355=1,IF(ISERROR(VLOOKUP($P355,M1!$A:$C,R$2,FALSE())),"NOT PRESENT",VLOOKUP($P355,M1!$A:$C,R$2,FALSE())),IF($N355=2,IF(ISERROR(VLOOKUP(DATA!$P355,M2!$A:$C,R$2,FALSE())),"NOT PRESENT",VLOOKUP(DATA!$P355,M2!$A:$C,R$2,FALSE())),IF($N355=0,IF(ISERROR(VLOOKUP($P355,M1!$A:$C,R$2,FALSE())),IF(ISERROR(VLOOKUP(DATA!$P355,M2!$A:$C,R$2,FALSE())),"NOT PRESENT",VLOOKUP(DATA!$P355,M2!$A:$C,R$2,FALSE())),VLOOKUP($P355,M1!$A:$C,R$2,FALSE())),"SPECIFY METHOD")))</f>
        <v>Sunflower star</v>
      </c>
      <c r="S355" s="60" t="n">
        <f aca="false">SUM(T355:AV355)</f>
        <v>3</v>
      </c>
      <c r="T355" s="56" t="n">
        <v>0</v>
      </c>
      <c r="U355" s="56"/>
      <c r="V355" s="56" t="n">
        <v>1</v>
      </c>
      <c r="W355" s="56" t="n">
        <v>1</v>
      </c>
      <c r="X355" s="56"/>
      <c r="Y355" s="56" t="n">
        <v>1</v>
      </c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</row>
    <row r="356" s="61" customFormat="true" ht="12.75" hidden="false" customHeight="true" outlineLevel="0" collapsed="false">
      <c r="A356" s="55" t="n">
        <f aca="false">MAX($A$1:$A355)+1</f>
        <v>354</v>
      </c>
      <c r="B356" s="56" t="str">
        <f aca="false">IF(ISERROR(B355),IF(ISERROR(B354),IF(ISERROR(B353),"BLANK",B353),B354),B355)</f>
        <v>Kieran Cox</v>
      </c>
      <c r="C356" s="56" t="str">
        <f aca="false">IF(ISERROR(C355),IF(ISERROR(C354),IF(ISERROR(C353),"BLANK",C353),C354),C355)</f>
        <v>Claire Attridge</v>
      </c>
      <c r="D356" s="56" t="str">
        <f aca="false">IF(ISERROR(D355),IF(ISERROR(D354),IF(ISERROR(D353),"BLANK",D353),D354),D355)</f>
        <v>BMKC2</v>
      </c>
      <c r="E356" s="55" t="str">
        <f aca="false">IF(ISERROR(VLOOKUP($D356,SITES!$A:$E,2,FALSE())),"",VLOOKUP($D356,SITES!$A:$E,2,FALSE()))</f>
        <v>Tzartus 116 R</v>
      </c>
      <c r="F356" s="57" t="n">
        <f aca="false">IF(ISERROR(VLOOKUP($D356,SITES!$A:$E,3,FALSE())),"",VLOOKUP($D356,SITES!$A:$E,3,FALSE()))</f>
        <v>48.90084</v>
      </c>
      <c r="G356" s="58" t="n">
        <f aca="false">IF(ISERROR(VLOOKUP($D356,SITES!$A:$E,4,FALSE())),"",VLOOKUP($D356,SITES!$A:$E,4,FALSE()))</f>
        <v>-125.0811</v>
      </c>
      <c r="H356" s="62" t="str">
        <f aca="false">IF(ISERROR(H355),IF(ISERROR(H354),IF(ISERROR(H353),"BLANK",H353),H354),H355)</f>
        <v>10/06/2023</v>
      </c>
      <c r="I356" s="56" t="n">
        <f aca="false">IF(ISERROR(I355),IF(ISERROR(I354),IF(ISERROR(I353),"BLANK",I353),I354),I355)</f>
        <v>2.5</v>
      </c>
      <c r="J356" s="56" t="n">
        <f aca="false">IF(ISERROR(J355),IF(ISERROR(J354),IF(ISERROR(J353),"BLANK",J353),J354),J355)</f>
        <v>20</v>
      </c>
      <c r="K356" s="59" t="n">
        <f aca="false">IF(ISERROR(K355),IF(ISERROR(K354),IF(ISERROR(K353),"BLANK",K353),K354),K355)</f>
        <v>0.420138888888889</v>
      </c>
      <c r="L356" s="56" t="str">
        <f aca="false">IF(ISERROR(L355),IF(ISERROR(L354),IF(ISERROR(L353),"BLANK",L353),L354),L355)</f>
        <v>KDC</v>
      </c>
      <c r="M356" s="56" t="n">
        <f aca="false">IF(ISERROR(M355),IF(ISERROR(M354),IF(ISERROR(M353),"BLANK",M353),M354),M355)</f>
        <v>3</v>
      </c>
      <c r="N356" s="56" t="n">
        <f aca="false">IF(ISERROR(N355),IF(ISERROR(N354),IF(ISERROR(N353),"BLANK",N353),N354),N355)</f>
        <v>2</v>
      </c>
      <c r="O356" s="56" t="n">
        <f aca="false">IF(ISERROR(O355),IF(ISERROR(O354),IF(ISERROR(O353),"BLANK",O353),O354),O355)</f>
        <v>1</v>
      </c>
      <c r="P356" s="56" t="s">
        <v>176</v>
      </c>
      <c r="Q356" s="55" t="str">
        <f aca="false">IF($N356=1,IF(ISERROR(VLOOKUP($P356,M1!$A:$C,Q$2,FALSE())),"NOT PRESENT",VLOOKUP($P356,M1!$A:$C,Q$2,FALSE())),IF($N356=2,IF(ISERROR(VLOOKUP(DATA!$P356,M2!$A:$C,Q$2,FALSE())),"NOT PRESENT",VLOOKUP(DATA!$P356,M2!$A:$C,Q$2,FALSE())),IF($N356=0,IF(ISERROR(VLOOKUP($P356,M1!$A:$C,Q$2,FALSE())),IF(ISERROR(VLOOKUP(DATA!$P356,M2!$A:$C,Q$2,FALSE())),"NOT PRESENT",VLOOKUP(DATA!$P356,M2!$A:$C,Q$2,FALSE())),VLOOKUP($P356,M1!$A:$C,Q$2,FALSE())),"SPECIFY METHOD")))</f>
        <v>Pisaster ochraceus</v>
      </c>
      <c r="R356" s="55" t="str">
        <f aca="false">IF($N356=1,IF(ISERROR(VLOOKUP($P356,M1!$A:$C,R$2,FALSE())),"NOT PRESENT",VLOOKUP($P356,M1!$A:$C,R$2,FALSE())),IF($N356=2,IF(ISERROR(VLOOKUP(DATA!$P356,M2!$A:$C,R$2,FALSE())),"NOT PRESENT",VLOOKUP(DATA!$P356,M2!$A:$C,R$2,FALSE())),IF($N356=0,IF(ISERROR(VLOOKUP($P356,M1!$A:$C,R$2,FALSE())),IF(ISERROR(VLOOKUP(DATA!$P356,M2!$A:$C,R$2,FALSE())),"NOT PRESENT",VLOOKUP(DATA!$P356,M2!$A:$C,R$2,FALSE())),VLOOKUP($P356,M1!$A:$C,R$2,FALSE())),"SPECIFY METHOD")))</f>
        <v>Purple sea star</v>
      </c>
      <c r="S356" s="60" t="n">
        <f aca="false">SUM(T356:AV356)</f>
        <v>2</v>
      </c>
      <c r="T356" s="56" t="n">
        <v>2</v>
      </c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</row>
    <row r="357" s="61" customFormat="true" ht="12.75" hidden="false" customHeight="true" outlineLevel="0" collapsed="false">
      <c r="A357" s="55" t="n">
        <f aca="false">MAX($A$1:$A356)+1</f>
        <v>355</v>
      </c>
      <c r="B357" s="56" t="str">
        <f aca="false">IF(ISERROR(B356),IF(ISERROR(B355),IF(ISERROR(B354),"BLANK",B354),B355),B356)</f>
        <v>Kieran Cox</v>
      </c>
      <c r="C357" s="56" t="str">
        <f aca="false">IF(ISERROR(C356),IF(ISERROR(C355),IF(ISERROR(C354),"BLANK",C354),C355),C356)</f>
        <v>Claire Attridge</v>
      </c>
      <c r="D357" s="56" t="str">
        <f aca="false">IF(ISERROR(D356),IF(ISERROR(D355),IF(ISERROR(D354),"BLANK",D354),D355),D356)</f>
        <v>BMKC2</v>
      </c>
      <c r="E357" s="55" t="str">
        <f aca="false">IF(ISERROR(VLOOKUP($D357,SITES!$A:$E,2,FALSE())),"",VLOOKUP($D357,SITES!$A:$E,2,FALSE()))</f>
        <v>Tzartus 116 R</v>
      </c>
      <c r="F357" s="57" t="n">
        <f aca="false">IF(ISERROR(VLOOKUP($D357,SITES!$A:$E,3,FALSE())),"",VLOOKUP($D357,SITES!$A:$E,3,FALSE()))</f>
        <v>48.90084</v>
      </c>
      <c r="G357" s="58" t="n">
        <f aca="false">IF(ISERROR(VLOOKUP($D357,SITES!$A:$E,4,FALSE())),"",VLOOKUP($D357,SITES!$A:$E,4,FALSE()))</f>
        <v>-125.0811</v>
      </c>
      <c r="H357" s="62" t="str">
        <f aca="false">IF(ISERROR(H356),IF(ISERROR(H355),IF(ISERROR(H354),"BLANK",H354),H355),H356)</f>
        <v>10/06/2023</v>
      </c>
      <c r="I357" s="56" t="n">
        <f aca="false">IF(ISERROR(I356),IF(ISERROR(I355),IF(ISERROR(I354),"BLANK",I354),I355),I356)</f>
        <v>2.5</v>
      </c>
      <c r="J357" s="56" t="n">
        <f aca="false">IF(ISERROR(J356),IF(ISERROR(J355),IF(ISERROR(J354),"BLANK",J354),J355),J356)</f>
        <v>20</v>
      </c>
      <c r="K357" s="59" t="n">
        <f aca="false">IF(ISERROR(K356),IF(ISERROR(K355),IF(ISERROR(K354),"BLANK",K354),K355),K356)</f>
        <v>0.420138888888889</v>
      </c>
      <c r="L357" s="56" t="str">
        <f aca="false">IF(ISERROR(L356),IF(ISERROR(L355),IF(ISERROR(L354),"BLANK",L354),L355),L356)</f>
        <v>KDC</v>
      </c>
      <c r="M357" s="56" t="n">
        <f aca="false">IF(ISERROR(M356),IF(ISERROR(M355),IF(ISERROR(M354),"BLANK",M354),M355),M356)</f>
        <v>3</v>
      </c>
      <c r="N357" s="56" t="n">
        <f aca="false">IF(ISERROR(N356),IF(ISERROR(N355),IF(ISERROR(N354),"BLANK",N354),N355),N356)</f>
        <v>2</v>
      </c>
      <c r="O357" s="56" t="n">
        <f aca="false">IF(ISERROR(O356),IF(ISERROR(O355),IF(ISERROR(O354),"BLANK",O354),O355),O356)</f>
        <v>1</v>
      </c>
      <c r="P357" s="56" t="s">
        <v>147</v>
      </c>
      <c r="Q357" s="55" t="str">
        <f aca="false">IF($N357=1,IF(ISERROR(VLOOKUP($P357,M1!$A:$C,Q$2,FALSE())),"NOT PRESENT",VLOOKUP($P357,M1!$A:$C,Q$2,FALSE())),IF($N357=2,IF(ISERROR(VLOOKUP(DATA!$P357,M2!$A:$C,Q$2,FALSE())),"NOT PRESENT",VLOOKUP(DATA!$P357,M2!$A:$C,Q$2,FALSE())),IF($N357=0,IF(ISERROR(VLOOKUP($P357,M1!$A:$C,Q$2,FALSE())),IF(ISERROR(VLOOKUP(DATA!$P357,M2!$A:$C,Q$2,FALSE())),"NOT PRESENT",VLOOKUP(DATA!$P357,M2!$A:$C,Q$2,FALSE())),VLOOKUP($P357,M1!$A:$C,Q$2,FALSE())),"SPECIFY METHOD")))</f>
        <v>Orthasterias koehleri</v>
      </c>
      <c r="R357" s="55" t="str">
        <f aca="false">IF($N357=1,IF(ISERROR(VLOOKUP($P357,M1!$A:$C,R$2,FALSE())),"NOT PRESENT",VLOOKUP($P357,M1!$A:$C,R$2,FALSE())),IF($N357=2,IF(ISERROR(VLOOKUP(DATA!$P357,M2!$A:$C,R$2,FALSE())),"NOT PRESENT",VLOOKUP(DATA!$P357,M2!$A:$C,R$2,FALSE())),IF($N357=0,IF(ISERROR(VLOOKUP($P357,M1!$A:$C,R$2,FALSE())),IF(ISERROR(VLOOKUP(DATA!$P357,M2!$A:$C,R$2,FALSE())),"NOT PRESENT",VLOOKUP(DATA!$P357,M2!$A:$C,R$2,FALSE())),VLOOKUP($P357,M1!$A:$C,R$2,FALSE())),"SPECIFY METHOD")))</f>
        <v>Rainbow star</v>
      </c>
      <c r="S357" s="60" t="n">
        <f aca="false">SUM(T357:AV357)</f>
        <v>1</v>
      </c>
      <c r="T357" s="56" t="n">
        <v>1</v>
      </c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</row>
    <row r="358" s="61" customFormat="true" ht="12.75" hidden="false" customHeight="true" outlineLevel="0" collapsed="false">
      <c r="A358" s="55" t="n">
        <f aca="false">MAX($A$1:$A357)+1</f>
        <v>356</v>
      </c>
      <c r="B358" s="56" t="str">
        <f aca="false">IF(ISERROR(B357),IF(ISERROR(B356),IF(ISERROR(B355),"BLANK",B355),B356),B357)</f>
        <v>Kieran Cox</v>
      </c>
      <c r="C358" s="56" t="str">
        <f aca="false">IF(ISERROR(C357),IF(ISERROR(C356),IF(ISERROR(C355),"BLANK",C355),C356),C357)</f>
        <v>Claire Attridge</v>
      </c>
      <c r="D358" s="56" t="str">
        <f aca="false">IF(ISERROR(D357),IF(ISERROR(D356),IF(ISERROR(D355),"BLANK",D355),D356),D357)</f>
        <v>BMKC2</v>
      </c>
      <c r="E358" s="55" t="str">
        <f aca="false">IF(ISERROR(VLOOKUP($D358,SITES!$A:$E,2,FALSE())),"",VLOOKUP($D358,SITES!$A:$E,2,FALSE()))</f>
        <v>Tzartus 116 R</v>
      </c>
      <c r="F358" s="57" t="n">
        <f aca="false">IF(ISERROR(VLOOKUP($D358,SITES!$A:$E,3,FALSE())),"",VLOOKUP($D358,SITES!$A:$E,3,FALSE()))</f>
        <v>48.90084</v>
      </c>
      <c r="G358" s="58" t="n">
        <f aca="false">IF(ISERROR(VLOOKUP($D358,SITES!$A:$E,4,FALSE())),"",VLOOKUP($D358,SITES!$A:$E,4,FALSE()))</f>
        <v>-125.0811</v>
      </c>
      <c r="H358" s="62" t="str">
        <f aca="false">IF(ISERROR(H357),IF(ISERROR(H356),IF(ISERROR(H355),"BLANK",H355),H356),H357)</f>
        <v>10/06/2023</v>
      </c>
      <c r="I358" s="56" t="n">
        <f aca="false">IF(ISERROR(I357),IF(ISERROR(I356),IF(ISERROR(I355),"BLANK",I355),I356),I357)</f>
        <v>2.5</v>
      </c>
      <c r="J358" s="56" t="n">
        <f aca="false">IF(ISERROR(J357),IF(ISERROR(J356),IF(ISERROR(J355),"BLANK",J355),J356),J357)</f>
        <v>20</v>
      </c>
      <c r="K358" s="59" t="n">
        <f aca="false">IF(ISERROR(K357),IF(ISERROR(K356),IF(ISERROR(K355),"BLANK",K355),K356),K357)</f>
        <v>0.420138888888889</v>
      </c>
      <c r="L358" s="56" t="str">
        <f aca="false">IF(ISERROR(L357),IF(ISERROR(L356),IF(ISERROR(L355),"BLANK",L355),L356),L357)</f>
        <v>KDC</v>
      </c>
      <c r="M358" s="56" t="n">
        <f aca="false">IF(ISERROR(M357),IF(ISERROR(M356),IF(ISERROR(M355),"BLANK",M355),M356),M357)</f>
        <v>3</v>
      </c>
      <c r="N358" s="56" t="n">
        <f aca="false">IF(ISERROR(N357),IF(ISERROR(N356),IF(ISERROR(N355),"BLANK",N355),N356),N357)</f>
        <v>2</v>
      </c>
      <c r="O358" s="56" t="n">
        <f aca="false">IF(ISERROR(O357),IF(ISERROR(O356),IF(ISERROR(O355),"BLANK",O355),O356),O357)</f>
        <v>1</v>
      </c>
      <c r="P358" s="56" t="s">
        <v>141</v>
      </c>
      <c r="Q358" s="55" t="str">
        <f aca="false">IF($N358=1,IF(ISERROR(VLOOKUP($P358,M1!$A:$C,Q$2,FALSE())),"NOT PRESENT",VLOOKUP($P358,M1!$A:$C,Q$2,FALSE())),IF($N358=2,IF(ISERROR(VLOOKUP(DATA!$P358,M2!$A:$C,Q$2,FALSE())),"NOT PRESENT",VLOOKUP(DATA!$P358,M2!$A:$C,Q$2,FALSE())),IF($N358=0,IF(ISERROR(VLOOKUP($P358,M1!$A:$C,Q$2,FALSE())),IF(ISERROR(VLOOKUP(DATA!$P358,M2!$A:$C,Q$2,FALSE())),"NOT PRESENT",VLOOKUP(DATA!$P358,M2!$A:$C,Q$2,FALSE())),VLOOKUP($P358,M1!$A:$C,Q$2,FALSE())),"SPECIFY METHOD")))</f>
        <v>Rhinogobiops nicholsii</v>
      </c>
      <c r="R358" s="55" t="str">
        <f aca="false">IF($N358=1,IF(ISERROR(VLOOKUP($P358,M1!$A:$C,R$2,FALSE())),"NOT PRESENT",VLOOKUP($P358,M1!$A:$C,R$2,FALSE())),IF($N358=2,IF(ISERROR(VLOOKUP(DATA!$P358,M2!$A:$C,R$2,FALSE())),"NOT PRESENT",VLOOKUP(DATA!$P358,M2!$A:$C,R$2,FALSE())),IF($N358=0,IF(ISERROR(VLOOKUP($P358,M1!$A:$C,R$2,FALSE())),IF(ISERROR(VLOOKUP(DATA!$P358,M2!$A:$C,R$2,FALSE())),"NOT PRESENT",VLOOKUP(DATA!$P358,M2!$A:$C,R$2,FALSE())),VLOOKUP($P358,M1!$A:$C,R$2,FALSE())),"SPECIFY METHOD")))</f>
        <v>Blackeye goby</v>
      </c>
      <c r="S358" s="60" t="n">
        <f aca="false">SUM(T358:AV358)</f>
        <v>21</v>
      </c>
      <c r="T358" s="56" t="n">
        <v>0</v>
      </c>
      <c r="U358" s="56" t="n">
        <v>4</v>
      </c>
      <c r="V358" s="56" t="n">
        <v>7</v>
      </c>
      <c r="W358" s="56" t="n">
        <v>10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</row>
    <row r="359" s="61" customFormat="true" ht="12.75" hidden="false" customHeight="true" outlineLevel="0" collapsed="false">
      <c r="A359" s="55" t="n">
        <f aca="false">MAX($A$1:$A358)+1</f>
        <v>357</v>
      </c>
      <c r="B359" s="56" t="str">
        <f aca="false">IF(ISERROR(B358),IF(ISERROR(B357),IF(ISERROR(B356),"BLANK",B356),B357),B358)</f>
        <v>Kieran Cox</v>
      </c>
      <c r="C359" s="56" t="str">
        <f aca="false">IF(ISERROR(C358),IF(ISERROR(C357),IF(ISERROR(C356),"BLANK",C356),C357),C358)</f>
        <v>Claire Attridge</v>
      </c>
      <c r="D359" s="56" t="str">
        <f aca="false">IF(ISERROR(D358),IF(ISERROR(D357),IF(ISERROR(D356),"BLANK",D356),D357),D358)</f>
        <v>BMKC2</v>
      </c>
      <c r="E359" s="55" t="str">
        <f aca="false">IF(ISERROR(VLOOKUP($D359,SITES!$A:$E,2,FALSE())),"",VLOOKUP($D359,SITES!$A:$E,2,FALSE()))</f>
        <v>Tzartus 116 R</v>
      </c>
      <c r="F359" s="57" t="n">
        <f aca="false">IF(ISERROR(VLOOKUP($D359,SITES!$A:$E,3,FALSE())),"",VLOOKUP($D359,SITES!$A:$E,3,FALSE()))</f>
        <v>48.90084</v>
      </c>
      <c r="G359" s="58" t="n">
        <f aca="false">IF(ISERROR(VLOOKUP($D359,SITES!$A:$E,4,FALSE())),"",VLOOKUP($D359,SITES!$A:$E,4,FALSE()))</f>
        <v>-125.0811</v>
      </c>
      <c r="H359" s="62" t="str">
        <f aca="false">IF(ISERROR(H358),IF(ISERROR(H357),IF(ISERROR(H356),"BLANK",H356),H357),H358)</f>
        <v>10/06/2023</v>
      </c>
      <c r="I359" s="56" t="n">
        <f aca="false">IF(ISERROR(I358),IF(ISERROR(I357),IF(ISERROR(I356),"BLANK",I356),I357),I358)</f>
        <v>2.5</v>
      </c>
      <c r="J359" s="56" t="n">
        <f aca="false">IF(ISERROR(J358),IF(ISERROR(J357),IF(ISERROR(J356),"BLANK",J356),J357),J358)</f>
        <v>20</v>
      </c>
      <c r="K359" s="59" t="n">
        <f aca="false">IF(ISERROR(K358),IF(ISERROR(K357),IF(ISERROR(K356),"BLANK",K356),K357),K358)</f>
        <v>0.420138888888889</v>
      </c>
      <c r="L359" s="56" t="str">
        <f aca="false">IF(ISERROR(L358),IF(ISERROR(L357),IF(ISERROR(L356),"BLANK",L356),L357),L358)</f>
        <v>KDC</v>
      </c>
      <c r="M359" s="56" t="n">
        <f aca="false">IF(ISERROR(M358),IF(ISERROR(M357),IF(ISERROR(M356),"BLANK",M356),M357),M358)</f>
        <v>3</v>
      </c>
      <c r="N359" s="56" t="n">
        <f aca="false">IF(ISERROR(N358),IF(ISERROR(N357),IF(ISERROR(N356),"BLANK",N356),N357),N358)</f>
        <v>2</v>
      </c>
      <c r="O359" s="56" t="n">
        <f aca="false">IF(ISERROR(O358),IF(ISERROR(O357),IF(ISERROR(O356),"BLANK",O356),O357),O358)</f>
        <v>1</v>
      </c>
      <c r="P359" s="56" t="s">
        <v>150</v>
      </c>
      <c r="Q359" s="55" t="str">
        <f aca="false">IF($N359=1,IF(ISERROR(VLOOKUP($P359,M1!$A:$C,Q$2,FALSE())),"NOT PRESENT",VLOOKUP($P359,M1!$A:$C,Q$2,FALSE())),IF($N359=2,IF(ISERROR(VLOOKUP(DATA!$P359,M2!$A:$C,Q$2,FALSE())),"NOT PRESENT",VLOOKUP(DATA!$P359,M2!$A:$C,Q$2,FALSE())),IF($N359=0,IF(ISERROR(VLOOKUP($P359,M1!$A:$C,Q$2,FALSE())),IF(ISERROR(VLOOKUP(DATA!$P359,M2!$A:$C,Q$2,FALSE())),"NOT PRESENT",VLOOKUP(DATA!$P359,M2!$A:$C,Q$2,FALSE())),VLOOKUP($P359,M1!$A:$C,Q$2,FALSE())),"SPECIFY METHOD")))</f>
        <v>Pteraster tesselatus</v>
      </c>
      <c r="R359" s="55" t="str">
        <f aca="false">IF($N359=1,IF(ISERROR(VLOOKUP($P359,M1!$A:$C,R$2,FALSE())),"NOT PRESENT",VLOOKUP($P359,M1!$A:$C,R$2,FALSE())),IF($N359=2,IF(ISERROR(VLOOKUP(DATA!$P359,M2!$A:$C,R$2,FALSE())),"NOT PRESENT",VLOOKUP(DATA!$P359,M2!$A:$C,R$2,FALSE())),IF($N359=0,IF(ISERROR(VLOOKUP($P359,M1!$A:$C,R$2,FALSE())),IF(ISERROR(VLOOKUP(DATA!$P359,M2!$A:$C,R$2,FALSE())),"NOT PRESENT",VLOOKUP(DATA!$P359,M2!$A:$C,R$2,FALSE())),VLOOKUP($P359,M1!$A:$C,R$2,FALSE())),"SPECIFY METHOD")))</f>
        <v>Slime star</v>
      </c>
      <c r="S359" s="60" t="n">
        <f aca="false">SUM(T359:AV359)</f>
        <v>1</v>
      </c>
      <c r="T359" s="56" t="n">
        <v>1</v>
      </c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</row>
    <row r="360" s="61" customFormat="true" ht="12.75" hidden="false" customHeight="true" outlineLevel="0" collapsed="false">
      <c r="A360" s="55" t="n">
        <f aca="false">MAX($A$1:$A359)+1</f>
        <v>358</v>
      </c>
      <c r="B360" s="56" t="str">
        <f aca="false">IF(ISERROR(B359),IF(ISERROR(B358),IF(ISERROR(B357),"BLANK",B357),B358),B359)</f>
        <v>Kieran Cox</v>
      </c>
      <c r="C360" s="56" t="str">
        <f aca="false">IF(ISERROR(C359),IF(ISERROR(C358),IF(ISERROR(C357),"BLANK",C357),C358),C359)</f>
        <v>Claire Attridge</v>
      </c>
      <c r="D360" s="56" t="str">
        <f aca="false">IF(ISERROR(D359),IF(ISERROR(D358),IF(ISERROR(D357),"BLANK",D357),D358),D359)</f>
        <v>BMKC2</v>
      </c>
      <c r="E360" s="55" t="str">
        <f aca="false">IF(ISERROR(VLOOKUP($D360,SITES!$A:$E,2,FALSE())),"",VLOOKUP($D360,SITES!$A:$E,2,FALSE()))</f>
        <v>Tzartus 116 R</v>
      </c>
      <c r="F360" s="57" t="n">
        <f aca="false">IF(ISERROR(VLOOKUP($D360,SITES!$A:$E,3,FALSE())),"",VLOOKUP($D360,SITES!$A:$E,3,FALSE()))</f>
        <v>48.90084</v>
      </c>
      <c r="G360" s="58" t="n">
        <f aca="false">IF(ISERROR(VLOOKUP($D360,SITES!$A:$E,4,FALSE())),"",VLOOKUP($D360,SITES!$A:$E,4,FALSE()))</f>
        <v>-125.0811</v>
      </c>
      <c r="H360" s="62" t="str">
        <f aca="false">IF(ISERROR(H359),IF(ISERROR(H358),IF(ISERROR(H357),"BLANK",H357),H358),H359)</f>
        <v>10/06/2023</v>
      </c>
      <c r="I360" s="56" t="n">
        <f aca="false">IF(ISERROR(I359),IF(ISERROR(I358),IF(ISERROR(I357),"BLANK",I357),I358),I359)</f>
        <v>2.5</v>
      </c>
      <c r="J360" s="56" t="n">
        <f aca="false">IF(ISERROR(J359),IF(ISERROR(J358),IF(ISERROR(J357),"BLANK",J357),J358),J359)</f>
        <v>20</v>
      </c>
      <c r="K360" s="59" t="n">
        <f aca="false">IF(ISERROR(K359),IF(ISERROR(K358),IF(ISERROR(K357),"BLANK",K357),K358),K359)</f>
        <v>0.420138888888889</v>
      </c>
      <c r="L360" s="56" t="str">
        <f aca="false">IF(ISERROR(L359),IF(ISERROR(L358),IF(ISERROR(L357),"BLANK",L357),L358),L359)</f>
        <v>KDC</v>
      </c>
      <c r="M360" s="56" t="n">
        <f aca="false">IF(ISERROR(M359),IF(ISERROR(M358),IF(ISERROR(M357),"BLANK",M357),M358),M359)</f>
        <v>3</v>
      </c>
      <c r="N360" s="56" t="n">
        <f aca="false">IF(ISERROR(N359),IF(ISERROR(N358),IF(ISERROR(N357),"BLANK",N357),N358),N359)</f>
        <v>2</v>
      </c>
      <c r="O360" s="56" t="n">
        <f aca="false">IF(ISERROR(O359),IF(ISERROR(O358),IF(ISERROR(O357),"BLANK",O357),O358),O359)</f>
        <v>1</v>
      </c>
      <c r="P360" s="56" t="s">
        <v>140</v>
      </c>
      <c r="Q360" s="55" t="str">
        <f aca="false">IF($N360=1,IF(ISERROR(VLOOKUP($P360,M1!$A:$C,Q$2,FALSE())),"NOT PRESENT",VLOOKUP($P360,M1!$A:$C,Q$2,FALSE())),IF($N360=2,IF(ISERROR(VLOOKUP(DATA!$P360,M2!$A:$C,Q$2,FALSE())),"NOT PRESENT",VLOOKUP(DATA!$P360,M2!$A:$C,Q$2,FALSE())),IF($N360=0,IF(ISERROR(VLOOKUP($P360,M1!$A:$C,Q$2,FALSE())),IF(ISERROR(VLOOKUP(DATA!$P360,M2!$A:$C,Q$2,FALSE())),"NOT PRESENT",VLOOKUP(DATA!$P360,M2!$A:$C,Q$2,FALSE())),VLOOKUP($P360,M1!$A:$C,Q$2,FALSE())),"SPECIFY METHOD")))</f>
        <v>Sebastes caurinus</v>
      </c>
      <c r="R360" s="55" t="str">
        <f aca="false">IF($N360=1,IF(ISERROR(VLOOKUP($P360,M1!$A:$C,R$2,FALSE())),"NOT PRESENT",VLOOKUP($P360,M1!$A:$C,R$2,FALSE())),IF($N360=2,IF(ISERROR(VLOOKUP(DATA!$P360,M2!$A:$C,R$2,FALSE())),"NOT PRESENT",VLOOKUP(DATA!$P360,M2!$A:$C,R$2,FALSE())),IF($N360=0,IF(ISERROR(VLOOKUP($P360,M1!$A:$C,R$2,FALSE())),IF(ISERROR(VLOOKUP(DATA!$P360,M2!$A:$C,R$2,FALSE())),"NOT PRESENT",VLOOKUP(DATA!$P360,M2!$A:$C,R$2,FALSE())),VLOOKUP($P360,M1!$A:$C,R$2,FALSE())),"SPECIFY METHOD")))</f>
        <v>Copper rockfish</v>
      </c>
      <c r="S360" s="60" t="n">
        <f aca="false">SUM(T360:AV360)</f>
        <v>3</v>
      </c>
      <c r="T360" s="56" t="n">
        <v>0</v>
      </c>
      <c r="U360" s="56"/>
      <c r="V360" s="56"/>
      <c r="W360" s="56" t="n">
        <v>2</v>
      </c>
      <c r="X360" s="56" t="n">
        <v>1</v>
      </c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</row>
    <row r="361" s="61" customFormat="true" ht="12.75" hidden="false" customHeight="true" outlineLevel="0" collapsed="false">
      <c r="A361" s="55" t="n">
        <f aca="false">MAX($A$1:$A360)+1</f>
        <v>359</v>
      </c>
      <c r="B361" s="56" t="str">
        <f aca="false">IF(ISERROR(B360),IF(ISERROR(B359),IF(ISERROR(B358),"BLANK",B358),B359),B360)</f>
        <v>Kieran Cox</v>
      </c>
      <c r="C361" s="56" t="str">
        <f aca="false">IF(ISERROR(C360),IF(ISERROR(C359),IF(ISERROR(C358),"BLANK",C358),C359),C360)</f>
        <v>Claire Attridge</v>
      </c>
      <c r="D361" s="56" t="str">
        <f aca="false">IF(ISERROR(D360),IF(ISERROR(D359),IF(ISERROR(D358),"BLANK",D358),D359),D360)</f>
        <v>BMKC2</v>
      </c>
      <c r="E361" s="55" t="str">
        <f aca="false">IF(ISERROR(VLOOKUP($D361,SITES!$A:$E,2,FALSE())),"",VLOOKUP($D361,SITES!$A:$E,2,FALSE()))</f>
        <v>Tzartus 116 R</v>
      </c>
      <c r="F361" s="57" t="n">
        <f aca="false">IF(ISERROR(VLOOKUP($D361,SITES!$A:$E,3,FALSE())),"",VLOOKUP($D361,SITES!$A:$E,3,FALSE()))</f>
        <v>48.90084</v>
      </c>
      <c r="G361" s="58" t="n">
        <f aca="false">IF(ISERROR(VLOOKUP($D361,SITES!$A:$E,4,FALSE())),"",VLOOKUP($D361,SITES!$A:$E,4,FALSE()))</f>
        <v>-125.0811</v>
      </c>
      <c r="H361" s="62" t="str">
        <f aca="false">IF(ISERROR(H360),IF(ISERROR(H359),IF(ISERROR(H358),"BLANK",H358),H359),H360)</f>
        <v>10/06/2023</v>
      </c>
      <c r="I361" s="56" t="n">
        <f aca="false">IF(ISERROR(I360),IF(ISERROR(I359),IF(ISERROR(I358),"BLANK",I358),I359),I360)</f>
        <v>2.5</v>
      </c>
      <c r="J361" s="56" t="n">
        <f aca="false">IF(ISERROR(J360),IF(ISERROR(J359),IF(ISERROR(J358),"BLANK",J358),J359),J360)</f>
        <v>20</v>
      </c>
      <c r="K361" s="59" t="n">
        <f aca="false">IF(ISERROR(K360),IF(ISERROR(K359),IF(ISERROR(K358),"BLANK",K358),K359),K360)</f>
        <v>0.420138888888889</v>
      </c>
      <c r="L361" s="56" t="str">
        <f aca="false">IF(ISERROR(L360),IF(ISERROR(L359),IF(ISERROR(L358),"BLANK",L358),L359),L360)</f>
        <v>KDC</v>
      </c>
      <c r="M361" s="56" t="n">
        <f aca="false">IF(ISERROR(M360),IF(ISERROR(M359),IF(ISERROR(M358),"BLANK",M358),M359),M360)</f>
        <v>3</v>
      </c>
      <c r="N361" s="56" t="n">
        <f aca="false">IF(ISERROR(N360),IF(ISERROR(N359),IF(ISERROR(N358),"BLANK",N358),N359),N360)</f>
        <v>2</v>
      </c>
      <c r="O361" s="56" t="n">
        <f aca="false">IF(ISERROR(O360),IF(ISERROR(O359),IF(ISERROR(O358),"BLANK",O358),O359),O360)</f>
        <v>1</v>
      </c>
      <c r="P361" s="56" t="s">
        <v>164</v>
      </c>
      <c r="Q361" s="55" t="str">
        <f aca="false">IF($N361=1,IF(ISERROR(VLOOKUP($P361,M1!$A:$C,Q$2,FALSE())),"NOT PRESENT",VLOOKUP($P361,M1!$A:$C,Q$2,FALSE())),IF($N361=2,IF(ISERROR(VLOOKUP(DATA!$P361,M2!$A:$C,Q$2,FALSE())),"NOT PRESENT",VLOOKUP(DATA!$P361,M2!$A:$C,Q$2,FALSE())),IF($N361=0,IF(ISERROR(VLOOKUP($P361,M1!$A:$C,Q$2,FALSE())),IF(ISERROR(VLOOKUP(DATA!$P361,M2!$A:$C,Q$2,FALSE())),"NOT PRESENT",VLOOKUP(DATA!$P361,M2!$A:$C,Q$2,FALSE())),VLOOKUP($P361,M1!$A:$C,Q$2,FALSE())),"SPECIFY METHOD")))</f>
        <v>Brachyistius frenatus</v>
      </c>
      <c r="R361" s="55" t="str">
        <f aca="false">IF($N361=1,IF(ISERROR(VLOOKUP($P361,M1!$A:$C,R$2,FALSE())),"NOT PRESENT",VLOOKUP($P361,M1!$A:$C,R$2,FALSE())),IF($N361=2,IF(ISERROR(VLOOKUP(DATA!$P361,M2!$A:$C,R$2,FALSE())),"NOT PRESENT",VLOOKUP(DATA!$P361,M2!$A:$C,R$2,FALSE())),IF($N361=0,IF(ISERROR(VLOOKUP($P361,M1!$A:$C,R$2,FALSE())),IF(ISERROR(VLOOKUP(DATA!$P361,M2!$A:$C,R$2,FALSE())),"NOT PRESENT",VLOOKUP(DATA!$P361,M2!$A:$C,R$2,FALSE())),VLOOKUP($P361,M1!$A:$C,R$2,FALSE())),"SPECIFY METHOD")))</f>
        <v>Kelp perch</v>
      </c>
      <c r="S361" s="60" t="n">
        <f aca="false">SUM(T361:AV361)</f>
        <v>1</v>
      </c>
      <c r="T361" s="56" t="n">
        <v>0</v>
      </c>
      <c r="U361" s="56"/>
      <c r="V361" s="56" t="n">
        <v>1</v>
      </c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</row>
    <row r="362" s="61" customFormat="true" ht="12.75" hidden="false" customHeight="true" outlineLevel="0" collapsed="false">
      <c r="A362" s="55" t="n">
        <f aca="false">MAX($A$1:$A361)+1</f>
        <v>360</v>
      </c>
      <c r="B362" s="56" t="str">
        <f aca="false">IF(ISERROR(B361),IF(ISERROR(B360),IF(ISERROR(B359),"BLANK",B359),B360),B361)</f>
        <v>Kieran Cox</v>
      </c>
      <c r="C362" s="56" t="str">
        <f aca="false">IF(ISERROR(C361),IF(ISERROR(C360),IF(ISERROR(C359),"BLANK",C359),C360),C361)</f>
        <v>Claire Attridge</v>
      </c>
      <c r="D362" s="56" t="str">
        <f aca="false">IF(ISERROR(D361),IF(ISERROR(D360),IF(ISERROR(D359),"BLANK",D359),D360),D361)</f>
        <v>BMKC2</v>
      </c>
      <c r="E362" s="55" t="str">
        <f aca="false">IF(ISERROR(VLOOKUP($D362,SITES!$A:$E,2,FALSE())),"",VLOOKUP($D362,SITES!$A:$E,2,FALSE()))</f>
        <v>Tzartus 116 R</v>
      </c>
      <c r="F362" s="57" t="n">
        <f aca="false">IF(ISERROR(VLOOKUP($D362,SITES!$A:$E,3,FALSE())),"",VLOOKUP($D362,SITES!$A:$E,3,FALSE()))</f>
        <v>48.90084</v>
      </c>
      <c r="G362" s="58" t="n">
        <f aca="false">IF(ISERROR(VLOOKUP($D362,SITES!$A:$E,4,FALSE())),"",VLOOKUP($D362,SITES!$A:$E,4,FALSE()))</f>
        <v>-125.0811</v>
      </c>
      <c r="H362" s="62" t="str">
        <f aca="false">IF(ISERROR(H361),IF(ISERROR(H360),IF(ISERROR(H359),"BLANK",H359),H360),H361)</f>
        <v>10/06/2023</v>
      </c>
      <c r="I362" s="56" t="n">
        <f aca="false">IF(ISERROR(I361),IF(ISERROR(I360),IF(ISERROR(I359),"BLANK",I359),I360),I361)</f>
        <v>2.5</v>
      </c>
      <c r="J362" s="56" t="n">
        <f aca="false">IF(ISERROR(J361),IF(ISERROR(J360),IF(ISERROR(J359),"BLANK",J359),J360),J361)</f>
        <v>20</v>
      </c>
      <c r="K362" s="59" t="n">
        <f aca="false">IF(ISERROR(K361),IF(ISERROR(K360),IF(ISERROR(K359),"BLANK",K359),K360),K361)</f>
        <v>0.420138888888889</v>
      </c>
      <c r="L362" s="56" t="str">
        <f aca="false">IF(ISERROR(L361),IF(ISERROR(L360),IF(ISERROR(L359),"BLANK",L359),L360),L361)</f>
        <v>KDC</v>
      </c>
      <c r="M362" s="56" t="n">
        <f aca="false">IF(ISERROR(M361),IF(ISERROR(M360),IF(ISERROR(M359),"BLANK",M359),M360),M361)</f>
        <v>3</v>
      </c>
      <c r="N362" s="56" t="n">
        <f aca="false">IF(ISERROR(N361),IF(ISERROR(N360),IF(ISERROR(N359),"BLANK",N359),N360),N361)</f>
        <v>2</v>
      </c>
      <c r="O362" s="56" t="n">
        <f aca="false">IF(ISERROR(O361),IF(ISERROR(O360),IF(ISERROR(O359),"BLANK",O359),O360),O361)</f>
        <v>1</v>
      </c>
      <c r="P362" s="56" t="s">
        <v>173</v>
      </c>
      <c r="Q362" s="55" t="str">
        <f aca="false">IF($N362=1,IF(ISERROR(VLOOKUP($P362,M1!$A:$C,Q$2,FALSE())),"NOT PRESENT",VLOOKUP($P362,M1!$A:$C,Q$2,FALSE())),IF($N362=2,IF(ISERROR(VLOOKUP(DATA!$P362,M2!$A:$C,Q$2,FALSE())),"NOT PRESENT",VLOOKUP(DATA!$P362,M2!$A:$C,Q$2,FALSE())),IF($N362=0,IF(ISERROR(VLOOKUP($P362,M1!$A:$C,Q$2,FALSE())),IF(ISERROR(VLOOKUP(DATA!$P362,M2!$A:$C,Q$2,FALSE())),"NOT PRESENT",VLOOKUP(DATA!$P362,M2!$A:$C,Q$2,FALSE())),VLOOKUP($P362,M1!$A:$C,Q$2,FALSE())),"SPECIFY METHOD")))</f>
        <v>Haliotis kamtschatkana</v>
      </c>
      <c r="R362" s="55" t="str">
        <f aca="false">IF($N362=1,IF(ISERROR(VLOOKUP($P362,M1!$A:$C,R$2,FALSE())),"NOT PRESENT",VLOOKUP($P362,M1!$A:$C,R$2,FALSE())),IF($N362=2,IF(ISERROR(VLOOKUP(DATA!$P362,M2!$A:$C,R$2,FALSE())),"NOT PRESENT",VLOOKUP(DATA!$P362,M2!$A:$C,R$2,FALSE())),IF($N362=0,IF(ISERROR(VLOOKUP($P362,M1!$A:$C,R$2,FALSE())),IF(ISERROR(VLOOKUP(DATA!$P362,M2!$A:$C,R$2,FALSE())),"NOT PRESENT",VLOOKUP(DATA!$P362,M2!$A:$C,R$2,FALSE())),VLOOKUP($P362,M1!$A:$C,R$2,FALSE())),"SPECIFY METHOD")))</f>
        <v>Pinto abalone</v>
      </c>
      <c r="S362" s="60" t="n">
        <f aca="false">SUM(T362:AV362)</f>
        <v>1</v>
      </c>
      <c r="T362" s="56" t="n">
        <v>0</v>
      </c>
      <c r="U362" s="56"/>
      <c r="V362" s="56"/>
      <c r="W362" s="56"/>
      <c r="X362" s="56" t="n">
        <v>1</v>
      </c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</row>
    <row r="363" s="61" customFormat="true" ht="12.75" hidden="false" customHeight="true" outlineLevel="0" collapsed="false">
      <c r="A363" s="55" t="n">
        <f aca="false">MAX($A$1:$A362)+1</f>
        <v>361</v>
      </c>
      <c r="B363" s="56" t="str">
        <f aca="false">IF(ISERROR(B362),IF(ISERROR(B361),IF(ISERROR(B360),"BLANK",B360),B361),B362)</f>
        <v>Kieran Cox</v>
      </c>
      <c r="C363" s="56" t="str">
        <f aca="false">IF(ISERROR(C362),IF(ISERROR(C361),IF(ISERROR(C360),"BLANK",C360),C361),C362)</f>
        <v>Claire Attridge</v>
      </c>
      <c r="D363" s="56" t="str">
        <f aca="false">IF(ISERROR(D362),IF(ISERROR(D361),IF(ISERROR(D360),"BLANK",D360),D361),D362)</f>
        <v>BMKC2</v>
      </c>
      <c r="E363" s="55" t="str">
        <f aca="false">IF(ISERROR(VLOOKUP($D363,SITES!$A:$E,2,FALSE())),"",VLOOKUP($D363,SITES!$A:$E,2,FALSE()))</f>
        <v>Tzartus 116 R</v>
      </c>
      <c r="F363" s="57" t="n">
        <f aca="false">IF(ISERROR(VLOOKUP($D363,SITES!$A:$E,3,FALSE())),"",VLOOKUP($D363,SITES!$A:$E,3,FALSE()))</f>
        <v>48.90084</v>
      </c>
      <c r="G363" s="58" t="n">
        <f aca="false">IF(ISERROR(VLOOKUP($D363,SITES!$A:$E,4,FALSE())),"",VLOOKUP($D363,SITES!$A:$E,4,FALSE()))</f>
        <v>-125.0811</v>
      </c>
      <c r="H363" s="62" t="str">
        <f aca="false">IF(ISERROR(H362),IF(ISERROR(H361),IF(ISERROR(H360),"BLANK",H360),H361),H362)</f>
        <v>10/06/2023</v>
      </c>
      <c r="I363" s="56" t="n">
        <f aca="false">IF(ISERROR(I362),IF(ISERROR(I361),IF(ISERROR(I360),"BLANK",I360),I361),I362)</f>
        <v>2.5</v>
      </c>
      <c r="J363" s="56" t="n">
        <f aca="false">IF(ISERROR(J362),IF(ISERROR(J361),IF(ISERROR(J360),"BLANK",J360),J361),J362)</f>
        <v>20</v>
      </c>
      <c r="K363" s="59" t="n">
        <f aca="false">IF(ISERROR(K362),IF(ISERROR(K361),IF(ISERROR(K360),"BLANK",K360),K361),K362)</f>
        <v>0.420138888888889</v>
      </c>
      <c r="L363" s="56" t="str">
        <f aca="false">IF(ISERROR(L362),IF(ISERROR(L361),IF(ISERROR(L360),"BLANK",L360),L361),L362)</f>
        <v>KDC</v>
      </c>
      <c r="M363" s="56" t="n">
        <f aca="false">IF(ISERROR(M362),IF(ISERROR(M361),IF(ISERROR(M360),"BLANK",M360),M361),M362)</f>
        <v>3</v>
      </c>
      <c r="N363" s="56" t="n">
        <f aca="false">IF(ISERROR(N362),IF(ISERROR(N361),IF(ISERROR(N360),"BLANK",N360),N361),N362)</f>
        <v>2</v>
      </c>
      <c r="O363" s="56" t="n">
        <f aca="false">IF(ISERROR(O362),IF(ISERROR(O361),IF(ISERROR(O360),"BLANK",O360),O361),O362)</f>
        <v>1</v>
      </c>
      <c r="P363" s="56" t="s">
        <v>151</v>
      </c>
      <c r="Q363" s="55" t="str">
        <f aca="false">IF($N363=1,IF(ISERROR(VLOOKUP($P363,M1!$A:$C,Q$2,FALSE())),"NOT PRESENT",VLOOKUP($P363,M1!$A:$C,Q$2,FALSE())),IF($N363=2,IF(ISERROR(VLOOKUP(DATA!$P363,M2!$A:$C,Q$2,FALSE())),"NOT PRESENT",VLOOKUP(DATA!$P363,M2!$A:$C,Q$2,FALSE())),IF($N363=0,IF(ISERROR(VLOOKUP($P363,M1!$A:$C,Q$2,FALSE())),IF(ISERROR(VLOOKUP(DATA!$P363,M2!$A:$C,Q$2,FALSE())),"NOT PRESENT",VLOOKUP(DATA!$P363,M2!$A:$C,Q$2,FALSE())),VLOOKUP($P363,M1!$A:$C,Q$2,FALSE())),"SPECIFY METHOD")))</f>
        <v>Evasterias troschelii</v>
      </c>
      <c r="R363" s="55" t="str">
        <f aca="false">IF($N363=1,IF(ISERROR(VLOOKUP($P363,M1!$A:$C,R$2,FALSE())),"NOT PRESENT",VLOOKUP($P363,M1!$A:$C,R$2,FALSE())),IF($N363=2,IF(ISERROR(VLOOKUP(DATA!$P363,M2!$A:$C,R$2,FALSE())),"NOT PRESENT",VLOOKUP(DATA!$P363,M2!$A:$C,R$2,FALSE())),IF($N363=0,IF(ISERROR(VLOOKUP($P363,M1!$A:$C,R$2,FALSE())),IF(ISERROR(VLOOKUP(DATA!$P363,M2!$A:$C,R$2,FALSE())),"NOT PRESENT",VLOOKUP(DATA!$P363,M2!$A:$C,R$2,FALSE())),VLOOKUP($P363,M1!$A:$C,R$2,FALSE())),"SPECIFY METHOD")))</f>
        <v>Mottled starfish</v>
      </c>
      <c r="S363" s="60" t="n">
        <f aca="false">SUM(T363:AV363)</f>
        <v>1</v>
      </c>
      <c r="T363" s="56" t="n">
        <v>1</v>
      </c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</row>
    <row r="364" s="61" customFormat="true" ht="12.75" hidden="false" customHeight="true" outlineLevel="0" collapsed="false">
      <c r="A364" s="55" t="n">
        <f aca="false">MAX($A$1:$A363)+1</f>
        <v>362</v>
      </c>
      <c r="B364" s="56" t="str">
        <f aca="false">IF(ISERROR(B363),IF(ISERROR(B362),IF(ISERROR(B361),"BLANK",B361),B362),B363)</f>
        <v>Kieran Cox</v>
      </c>
      <c r="C364" s="56" t="str">
        <f aca="false">IF(ISERROR(C363),IF(ISERROR(C362),IF(ISERROR(C361),"BLANK",C361),C362),C363)</f>
        <v>Claire Attridge</v>
      </c>
      <c r="D364" s="56" t="str">
        <f aca="false">IF(ISERROR(D363),IF(ISERROR(D362),IF(ISERROR(D361),"BLANK",D361),D362),D363)</f>
        <v>BMKC2</v>
      </c>
      <c r="E364" s="55" t="str">
        <f aca="false">IF(ISERROR(VLOOKUP($D364,SITES!$A:$E,2,FALSE())),"",VLOOKUP($D364,SITES!$A:$E,2,FALSE()))</f>
        <v>Tzartus 116 R</v>
      </c>
      <c r="F364" s="57" t="n">
        <f aca="false">IF(ISERROR(VLOOKUP($D364,SITES!$A:$E,3,FALSE())),"",VLOOKUP($D364,SITES!$A:$E,3,FALSE()))</f>
        <v>48.90084</v>
      </c>
      <c r="G364" s="58" t="n">
        <f aca="false">IF(ISERROR(VLOOKUP($D364,SITES!$A:$E,4,FALSE())),"",VLOOKUP($D364,SITES!$A:$E,4,FALSE()))</f>
        <v>-125.0811</v>
      </c>
      <c r="H364" s="62" t="str">
        <f aca="false">IF(ISERROR(H363),IF(ISERROR(H362),IF(ISERROR(H361),"BLANK",H361),H362),H363)</f>
        <v>10/06/2023</v>
      </c>
      <c r="I364" s="56" t="n">
        <f aca="false">IF(ISERROR(I363),IF(ISERROR(I362),IF(ISERROR(I361),"BLANK",I361),I362),I363)</f>
        <v>2.5</v>
      </c>
      <c r="J364" s="56" t="n">
        <f aca="false">IF(ISERROR(J363),IF(ISERROR(J362),IF(ISERROR(J361),"BLANK",J361),J362),J363)</f>
        <v>20</v>
      </c>
      <c r="K364" s="59" t="n">
        <f aca="false">IF(ISERROR(K363),IF(ISERROR(K362),IF(ISERROR(K361),"BLANK",K361),K362),K363)</f>
        <v>0.420138888888889</v>
      </c>
      <c r="L364" s="56" t="str">
        <f aca="false">IF(ISERROR(L363),IF(ISERROR(L362),IF(ISERROR(L361),"BLANK",L361),L362),L363)</f>
        <v>KDC</v>
      </c>
      <c r="M364" s="56" t="n">
        <f aca="false">IF(ISERROR(M363),IF(ISERROR(M362),IF(ISERROR(M361),"BLANK",M361),M362),M363)</f>
        <v>3</v>
      </c>
      <c r="N364" s="56" t="n">
        <f aca="false">IF(ISERROR(N363),IF(ISERROR(N362),IF(ISERROR(N361),"BLANK",N361),N362),N363)</f>
        <v>2</v>
      </c>
      <c r="O364" s="56" t="n">
        <f aca="false">IF(ISERROR(O363),IF(ISERROR(O362),IF(ISERROR(O361),"BLANK",O361),O362),O363)</f>
        <v>1</v>
      </c>
      <c r="P364" s="56" t="s">
        <v>221</v>
      </c>
      <c r="Q364" s="55" t="str">
        <f aca="false">IF($N364=1,IF(ISERROR(VLOOKUP($P364,M1!$A:$C,Q$2,FALSE())),"NOT PRESENT",VLOOKUP($P364,M1!$A:$C,Q$2,FALSE())),IF($N364=2,IF(ISERROR(VLOOKUP(DATA!$P364,M2!$A:$C,Q$2,FALSE())),"NOT PRESENT",VLOOKUP(DATA!$P364,M2!$A:$C,Q$2,FALSE())),IF($N364=0,IF(ISERROR(VLOOKUP($P364,M1!$A:$C,Q$2,FALSE())),IF(ISERROR(VLOOKUP(DATA!$P364,M2!$A:$C,Q$2,FALSE())),"NOT PRESENT",VLOOKUP(DATA!$P364,M2!$A:$C,Q$2,FALSE())),VLOOKUP($P364,M1!$A:$C,Q$2,FALSE())),"SPECIFY METHOD")))</f>
        <v>Pentidotea resecata</v>
      </c>
      <c r="R364" s="55" t="str">
        <f aca="false">IF($N364=1,IF(ISERROR(VLOOKUP($P364,M1!$A:$C,R$2,FALSE())),"NOT PRESENT",VLOOKUP($P364,M1!$A:$C,R$2,FALSE())),IF($N364=2,IF(ISERROR(VLOOKUP(DATA!$P364,M2!$A:$C,R$2,FALSE())),"NOT PRESENT",VLOOKUP(DATA!$P364,M2!$A:$C,R$2,FALSE())),IF($N364=0,IF(ISERROR(VLOOKUP($P364,M1!$A:$C,R$2,FALSE())),IF(ISERROR(VLOOKUP(DATA!$P364,M2!$A:$C,R$2,FALSE())),"NOT PRESENT",VLOOKUP(DATA!$P364,M2!$A:$C,R$2,FALSE())),VLOOKUP($P364,M1!$A:$C,R$2,FALSE())),"SPECIFY METHOD")))</f>
        <v>Eelgrass isopod</v>
      </c>
      <c r="S364" s="60" t="n">
        <f aca="false">SUM(T364:AV364)</f>
        <v>1</v>
      </c>
      <c r="T364" s="56" t="n">
        <v>1</v>
      </c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</row>
    <row r="365" s="61" customFormat="true" ht="12.75" hidden="false" customHeight="true" outlineLevel="0" collapsed="false">
      <c r="A365" s="55" t="n">
        <f aca="false">MAX($A$1:$A364)+1</f>
        <v>363</v>
      </c>
      <c r="B365" s="56" t="str">
        <f aca="false">IF(ISERROR(B364),IF(ISERROR(B363),IF(ISERROR(B362),"BLANK",B362),B363),B364)</f>
        <v>Kieran Cox</v>
      </c>
      <c r="C365" s="56" t="str">
        <f aca="false">IF(ISERROR(C364),IF(ISERROR(C363),IF(ISERROR(C362),"BLANK",C362),C363),C364)</f>
        <v>Claire Attridge</v>
      </c>
      <c r="D365" s="56" t="str">
        <f aca="false">IF(ISERROR(D364),IF(ISERROR(D363),IF(ISERROR(D362),"BLANK",D362),D363),D364)</f>
        <v>BMKC2</v>
      </c>
      <c r="E365" s="55" t="str">
        <f aca="false">IF(ISERROR(VLOOKUP($D365,SITES!$A:$E,2,FALSE())),"",VLOOKUP($D365,SITES!$A:$E,2,FALSE()))</f>
        <v>Tzartus 116 R</v>
      </c>
      <c r="F365" s="57" t="n">
        <f aca="false">IF(ISERROR(VLOOKUP($D365,SITES!$A:$E,3,FALSE())),"",VLOOKUP($D365,SITES!$A:$E,3,FALSE()))</f>
        <v>48.90084</v>
      </c>
      <c r="G365" s="58" t="n">
        <f aca="false">IF(ISERROR(VLOOKUP($D365,SITES!$A:$E,4,FALSE())),"",VLOOKUP($D365,SITES!$A:$E,4,FALSE()))</f>
        <v>-125.0811</v>
      </c>
      <c r="H365" s="62" t="str">
        <f aca="false">IF(ISERROR(H364),IF(ISERROR(H363),IF(ISERROR(H362),"BLANK",H362),H363),H364)</f>
        <v>10/06/2023</v>
      </c>
      <c r="I365" s="56" t="n">
        <f aca="false">IF(ISERROR(I364),IF(ISERROR(I363),IF(ISERROR(I362),"BLANK",I362),I363),I364)</f>
        <v>2.5</v>
      </c>
      <c r="J365" s="56" t="n">
        <f aca="false">IF(ISERROR(J364),IF(ISERROR(J363),IF(ISERROR(J362),"BLANK",J362),J363),J364)</f>
        <v>20</v>
      </c>
      <c r="K365" s="59" t="n">
        <f aca="false">IF(ISERROR(K364),IF(ISERROR(K363),IF(ISERROR(K362),"BLANK",K362),K363),K364)</f>
        <v>0.420138888888889</v>
      </c>
      <c r="L365" s="56" t="str">
        <f aca="false">IF(ISERROR(L364),IF(ISERROR(L363),IF(ISERROR(L362),"BLANK",L362),L363),L364)</f>
        <v>KDC</v>
      </c>
      <c r="M365" s="56" t="n">
        <f aca="false">IF(ISERROR(M364),IF(ISERROR(M363),IF(ISERROR(M362),"BLANK",M362),M363),M364)</f>
        <v>3</v>
      </c>
      <c r="N365" s="56" t="n">
        <f aca="false">IF(ISERROR(N364),IF(ISERROR(N363),IF(ISERROR(N362),"BLANK",N362),N363),N364)</f>
        <v>2</v>
      </c>
      <c r="O365" s="56" t="n">
        <f aca="false">IF(ISERROR(O364),IF(ISERROR(O363),IF(ISERROR(O362),"BLANK",O362),O363),O364)</f>
        <v>1</v>
      </c>
      <c r="P365" s="56" t="s">
        <v>156</v>
      </c>
      <c r="Q365" s="55" t="str">
        <f aca="false">IF($N365=1,IF(ISERROR(VLOOKUP($P365,M1!$A:$C,Q$2,FALSE())),"NOT PRESENT",VLOOKUP($P365,M1!$A:$C,Q$2,FALSE())),IF($N365=2,IF(ISERROR(VLOOKUP(DATA!$P365,M2!$A:$C,Q$2,FALSE())),"NOT PRESENT",VLOOKUP(DATA!$P365,M2!$A:$C,Q$2,FALSE())),IF($N365=0,IF(ISERROR(VLOOKUP($P365,M1!$A:$C,Q$2,FALSE())),IF(ISERROR(VLOOKUP(DATA!$P365,M2!$A:$C,Q$2,FALSE())),"NOT PRESENT",VLOOKUP(DATA!$P365,M2!$A:$C,Q$2,FALSE())),VLOOKUP($P365,M1!$A:$C,Q$2,FALSE())),"SPECIFY METHOD")))</f>
        <v>Pugettia producta</v>
      </c>
      <c r="R365" s="55" t="str">
        <f aca="false">IF($N365=1,IF(ISERROR(VLOOKUP($P365,M1!$A:$C,R$2,FALSE())),"NOT PRESENT",VLOOKUP($P365,M1!$A:$C,R$2,FALSE())),IF($N365=2,IF(ISERROR(VLOOKUP(DATA!$P365,M2!$A:$C,R$2,FALSE())),"NOT PRESENT",VLOOKUP(DATA!$P365,M2!$A:$C,R$2,FALSE())),IF($N365=0,IF(ISERROR(VLOOKUP($P365,M1!$A:$C,R$2,FALSE())),IF(ISERROR(VLOOKUP(DATA!$P365,M2!$A:$C,R$2,FALSE())),"NOT PRESENT",VLOOKUP(DATA!$P365,M2!$A:$C,R$2,FALSE())),VLOOKUP($P365,M1!$A:$C,R$2,FALSE())),"SPECIFY METHOD")))</f>
        <v>Northern kelp crab</v>
      </c>
      <c r="S365" s="60" t="n">
        <f aca="false">SUM(T365:AV365)</f>
        <v>4</v>
      </c>
      <c r="T365" s="56" t="n">
        <v>4</v>
      </c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</row>
    <row r="366" s="61" customFormat="true" ht="12.75" hidden="false" customHeight="true" outlineLevel="0" collapsed="false">
      <c r="A366" s="55" t="n">
        <f aca="false">MAX($A$1:$A365)+1</f>
        <v>364</v>
      </c>
      <c r="B366" s="56" t="str">
        <f aca="false">IF(ISERROR(B365),IF(ISERROR(B364),IF(ISERROR(B363),"BLANK",B363),B364),B365)</f>
        <v>Kieran Cox</v>
      </c>
      <c r="C366" s="56" t="str">
        <f aca="false">IF(ISERROR(C365),IF(ISERROR(C364),IF(ISERROR(C363),"BLANK",C363),C364),C365)</f>
        <v>Claire Attridge</v>
      </c>
      <c r="D366" s="56" t="str">
        <f aca="false">IF(ISERROR(D365),IF(ISERROR(D364),IF(ISERROR(D363),"BLANK",D363),D364),D365)</f>
        <v>BMKC2</v>
      </c>
      <c r="E366" s="55" t="str">
        <f aca="false">IF(ISERROR(VLOOKUP($D366,SITES!$A:$E,2,FALSE())),"",VLOOKUP($D366,SITES!$A:$E,2,FALSE()))</f>
        <v>Tzartus 116 R</v>
      </c>
      <c r="F366" s="57" t="n">
        <f aca="false">IF(ISERROR(VLOOKUP($D366,SITES!$A:$E,3,FALSE())),"",VLOOKUP($D366,SITES!$A:$E,3,FALSE()))</f>
        <v>48.90084</v>
      </c>
      <c r="G366" s="58" t="n">
        <f aca="false">IF(ISERROR(VLOOKUP($D366,SITES!$A:$E,4,FALSE())),"",VLOOKUP($D366,SITES!$A:$E,4,FALSE()))</f>
        <v>-125.0811</v>
      </c>
      <c r="H366" s="62" t="str">
        <f aca="false">IF(ISERROR(H365),IF(ISERROR(H364),IF(ISERROR(H363),"BLANK",H363),H364),H365)</f>
        <v>10/06/2023</v>
      </c>
      <c r="I366" s="56" t="n">
        <f aca="false">IF(ISERROR(I365),IF(ISERROR(I364),IF(ISERROR(I363),"BLANK",I363),I364),I365)</f>
        <v>2.5</v>
      </c>
      <c r="J366" s="56" t="n">
        <f aca="false">IF(ISERROR(J365),IF(ISERROR(J364),IF(ISERROR(J363),"BLANK",J363),J364),J365)</f>
        <v>20</v>
      </c>
      <c r="K366" s="59" t="n">
        <f aca="false">IF(ISERROR(K365),IF(ISERROR(K364),IF(ISERROR(K363),"BLANK",K363),K364),K365)</f>
        <v>0.420138888888889</v>
      </c>
      <c r="L366" s="56" t="str">
        <f aca="false">IF(ISERROR(L365),IF(ISERROR(L364),IF(ISERROR(L363),"BLANK",L363),L364),L365)</f>
        <v>KDC</v>
      </c>
      <c r="M366" s="56" t="n">
        <f aca="false">IF(ISERROR(M365),IF(ISERROR(M364),IF(ISERROR(M363),"BLANK",M363),M364),M365)</f>
        <v>3</v>
      </c>
      <c r="N366" s="56" t="n">
        <v>0</v>
      </c>
      <c r="O366" s="56" t="n">
        <f aca="false">IF(ISERROR(O365),IF(ISERROR(O364),IF(ISERROR(O363),"BLANK",O363),O364),O365)</f>
        <v>1</v>
      </c>
      <c r="P366" s="56" t="s">
        <v>155</v>
      </c>
      <c r="Q366" s="55" t="str">
        <f aca="false">IF($N366=1,IF(ISERROR(VLOOKUP($P366,M1!$A:$C,Q$2,FALSE())),"NOT PRESENT",VLOOKUP($P366,M1!$A:$C,Q$2,FALSE())),IF($N366=2,IF(ISERROR(VLOOKUP(DATA!$P366,M2!$A:$C,Q$2,FALSE())),"NOT PRESENT",VLOOKUP(DATA!$P366,M2!$A:$C,Q$2,FALSE())),IF($N366=0,IF(ISERROR(VLOOKUP($P366,M1!$A:$C,Q$2,FALSE())),IF(ISERROR(VLOOKUP(DATA!$P366,M2!$A:$C,Q$2,FALSE())),"NOT PRESENT",VLOOKUP(DATA!$P366,M2!$A:$C,Q$2,FALSE())),VLOOKUP($P366,M1!$A:$C,Q$2,FALSE())),"SPECIFY METHOD")))</f>
        <v>Hexagrammos decagrammus</v>
      </c>
      <c r="R366" s="55" t="str">
        <f aca="false">IF($N366=1,IF(ISERROR(VLOOKUP($P366,M1!$A:$C,R$2,FALSE())),"NOT PRESENT",VLOOKUP($P366,M1!$A:$C,R$2,FALSE())),IF($N366=2,IF(ISERROR(VLOOKUP(DATA!$P366,M2!$A:$C,R$2,FALSE())),"NOT PRESENT",VLOOKUP(DATA!$P366,M2!$A:$C,R$2,FALSE())),IF($N366=0,IF(ISERROR(VLOOKUP($P366,M1!$A:$C,R$2,FALSE())),IF(ISERROR(VLOOKUP(DATA!$P366,M2!$A:$C,R$2,FALSE())),"NOT PRESENT",VLOOKUP(DATA!$P366,M2!$A:$C,R$2,FALSE())),VLOOKUP($P366,M1!$A:$C,R$2,FALSE())),"SPECIFY METHOD")))</f>
        <v>Kelp greenling</v>
      </c>
      <c r="S366" s="60" t="n">
        <f aca="false">SUM(T366:AV366)</f>
        <v>2</v>
      </c>
      <c r="T366" s="56" t="n">
        <v>0</v>
      </c>
      <c r="U366" s="56"/>
      <c r="V366" s="56" t="n">
        <v>1</v>
      </c>
      <c r="W366" s="56"/>
      <c r="X366" s="56"/>
      <c r="Y366" s="56" t="n">
        <v>1</v>
      </c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</row>
    <row r="367" s="61" customFormat="true" ht="12.75" hidden="false" customHeight="true" outlineLevel="0" collapsed="false">
      <c r="A367" s="55" t="n">
        <f aca="false">MAX($A$1:$A366)+1</f>
        <v>365</v>
      </c>
      <c r="B367" s="56" t="str">
        <f aca="false">IF(ISERROR(B366),IF(ISERROR(B365),IF(ISERROR(B364),"BLANK",B364),B365),B366)</f>
        <v>Kieran Cox</v>
      </c>
      <c r="C367" s="56" t="str">
        <f aca="false">IF(ISERROR(C366),IF(ISERROR(C365),IF(ISERROR(C364),"BLANK",C364),C365),C366)</f>
        <v>Claire Attridge</v>
      </c>
      <c r="D367" s="56" t="str">
        <f aca="false">IF(ISERROR(D366),IF(ISERROR(D365),IF(ISERROR(D364),"BLANK",D364),D365),D366)</f>
        <v>BMKC2</v>
      </c>
      <c r="E367" s="55" t="str">
        <f aca="false">IF(ISERROR(VLOOKUP($D367,SITES!$A:$E,2,FALSE())),"",VLOOKUP($D367,SITES!$A:$E,2,FALSE()))</f>
        <v>Tzartus 116 R</v>
      </c>
      <c r="F367" s="57" t="n">
        <f aca="false">IF(ISERROR(VLOOKUP($D367,SITES!$A:$E,3,FALSE())),"",VLOOKUP($D367,SITES!$A:$E,3,FALSE()))</f>
        <v>48.90084</v>
      </c>
      <c r="G367" s="58" t="n">
        <f aca="false">IF(ISERROR(VLOOKUP($D367,SITES!$A:$E,4,FALSE())),"",VLOOKUP($D367,SITES!$A:$E,4,FALSE()))</f>
        <v>-125.0811</v>
      </c>
      <c r="H367" s="62" t="str">
        <f aca="false">IF(ISERROR(H366),IF(ISERROR(H365),IF(ISERROR(H364),"BLANK",H364),H365),H366)</f>
        <v>10/06/2023</v>
      </c>
      <c r="I367" s="56" t="n">
        <f aca="false">IF(ISERROR(I366),IF(ISERROR(I365),IF(ISERROR(I364),"BLANK",I364),I365),I366)</f>
        <v>2.5</v>
      </c>
      <c r="J367" s="56" t="n">
        <f aca="false">IF(ISERROR(J366),IF(ISERROR(J365),IF(ISERROR(J364),"BLANK",J364),J365),J366)</f>
        <v>20</v>
      </c>
      <c r="K367" s="59" t="n">
        <f aca="false">IF(ISERROR(K366),IF(ISERROR(K365),IF(ISERROR(K364),"BLANK",K364),K365),K366)</f>
        <v>0.420138888888889</v>
      </c>
      <c r="L367" s="56" t="str">
        <f aca="false">IF(ISERROR(L366),IF(ISERROR(L365),IF(ISERROR(L364),"BLANK",L364),L365),L366)</f>
        <v>KDC</v>
      </c>
      <c r="M367" s="56" t="n">
        <f aca="false">IF(ISERROR(M366),IF(ISERROR(M365),IF(ISERROR(M364),"BLANK",M364),M365),M366)</f>
        <v>3</v>
      </c>
      <c r="N367" s="56" t="n">
        <v>2</v>
      </c>
      <c r="O367" s="56" t="n">
        <f aca="false">IF(ISERROR(O366),IF(ISERROR(O365),IF(ISERROR(O364),"BLANK",O364),O365),O366)</f>
        <v>1</v>
      </c>
      <c r="P367" s="56" t="s">
        <v>180</v>
      </c>
      <c r="Q367" s="55" t="str">
        <f aca="false">IF($N367=1,IF(ISERROR(VLOOKUP($P367,M1!$A:$C,Q$2,FALSE())),"NOT PRESENT",VLOOKUP($P367,M1!$A:$C,Q$2,FALSE())),IF($N367=2,IF(ISERROR(VLOOKUP(DATA!$P367,M2!$A:$C,Q$2,FALSE())),"NOT PRESENT",VLOOKUP(DATA!$P367,M2!$A:$C,Q$2,FALSE())),IF($N367=0,IF(ISERROR(VLOOKUP($P367,M1!$A:$C,Q$2,FALSE())),IF(ISERROR(VLOOKUP(DATA!$P367,M2!$A:$C,Q$2,FALSE())),"NOT PRESENT",VLOOKUP(DATA!$P367,M2!$A:$C,Q$2,FALSE())),VLOOKUP($P367,M1!$A:$C,Q$2,FALSE())),"SPECIFY METHOD")))</f>
        <v>Artedius lateralis</v>
      </c>
      <c r="R367" s="55" t="str">
        <f aca="false">IF($N367=1,IF(ISERROR(VLOOKUP($P367,M1!$A:$C,R$2,FALSE())),"NOT PRESENT",VLOOKUP($P367,M1!$A:$C,R$2,FALSE())),IF($N367=2,IF(ISERROR(VLOOKUP(DATA!$P367,M2!$A:$C,R$2,FALSE())),"NOT PRESENT",VLOOKUP(DATA!$P367,M2!$A:$C,R$2,FALSE())),IF($N367=0,IF(ISERROR(VLOOKUP($P367,M1!$A:$C,R$2,FALSE())),IF(ISERROR(VLOOKUP(DATA!$P367,M2!$A:$C,R$2,FALSE())),"NOT PRESENT",VLOOKUP(DATA!$P367,M2!$A:$C,R$2,FALSE())),VLOOKUP($P367,M1!$A:$C,R$2,FALSE())),"SPECIFY METHOD")))</f>
        <v>Smoothhead sculpin</v>
      </c>
      <c r="S367" s="60" t="n">
        <f aca="false">SUM(T367:AV367)</f>
        <v>1</v>
      </c>
      <c r="T367" s="56" t="n">
        <v>0</v>
      </c>
      <c r="U367" s="56"/>
      <c r="V367" s="56"/>
      <c r="W367" s="56" t="n">
        <v>1</v>
      </c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</row>
    <row r="368" s="61" customFormat="true" ht="12.75" hidden="false" customHeight="true" outlineLevel="0" collapsed="false">
      <c r="A368" s="55" t="n">
        <f aca="false">MAX($A$1:$A367)+1</f>
        <v>366</v>
      </c>
      <c r="B368" s="56" t="str">
        <f aca="false">IF(ISERROR(B367),IF(ISERROR(B366),IF(ISERROR(B365),"BLANK",B365),B366),B367)</f>
        <v>Kieran Cox</v>
      </c>
      <c r="C368" s="56" t="str">
        <f aca="false">IF(ISERROR(C367),IF(ISERROR(C366),IF(ISERROR(C365),"BLANK",C365),C366),C367)</f>
        <v>Claire Attridge</v>
      </c>
      <c r="D368" s="56" t="str">
        <f aca="false">IF(ISERROR(D367),IF(ISERROR(D366),IF(ISERROR(D365),"BLANK",D365),D366),D367)</f>
        <v>BMKC2</v>
      </c>
      <c r="E368" s="55" t="str">
        <f aca="false">IF(ISERROR(VLOOKUP($D368,SITES!$A:$E,2,FALSE())),"",VLOOKUP($D368,SITES!$A:$E,2,FALSE()))</f>
        <v>Tzartus 116 R</v>
      </c>
      <c r="F368" s="57" t="n">
        <f aca="false">IF(ISERROR(VLOOKUP($D368,SITES!$A:$E,3,FALSE())),"",VLOOKUP($D368,SITES!$A:$E,3,FALSE()))</f>
        <v>48.90084</v>
      </c>
      <c r="G368" s="58" t="n">
        <f aca="false">IF(ISERROR(VLOOKUP($D368,SITES!$A:$E,4,FALSE())),"",VLOOKUP($D368,SITES!$A:$E,4,FALSE()))</f>
        <v>-125.0811</v>
      </c>
      <c r="H368" s="62" t="str">
        <f aca="false">IF(ISERROR(H367),IF(ISERROR(H366),IF(ISERROR(H365),"BLANK",H365),H366),H367)</f>
        <v>10/06/2023</v>
      </c>
      <c r="I368" s="56" t="n">
        <f aca="false">IF(ISERROR(I367),IF(ISERROR(I366),IF(ISERROR(I365),"BLANK",I365),I366),I367)</f>
        <v>2.5</v>
      </c>
      <c r="J368" s="56" t="n">
        <f aca="false">IF(ISERROR(J367),IF(ISERROR(J366),IF(ISERROR(J365),"BLANK",J365),J366),J367)</f>
        <v>20</v>
      </c>
      <c r="K368" s="59" t="n">
        <f aca="false">IF(ISERROR(K367),IF(ISERROR(K366),IF(ISERROR(K365),"BLANK",K365),K366),K367)</f>
        <v>0.420138888888889</v>
      </c>
      <c r="L368" s="56" t="str">
        <f aca="false">IF(ISERROR(L367),IF(ISERROR(L366),IF(ISERROR(L365),"BLANK",L365),L366),L367)</f>
        <v>KDC</v>
      </c>
      <c r="M368" s="56" t="n">
        <f aca="false">IF(ISERROR(M367),IF(ISERROR(M366),IF(ISERROR(M365),"BLANK",M365),M366),M367)</f>
        <v>3</v>
      </c>
      <c r="N368" s="56" t="n">
        <v>0</v>
      </c>
      <c r="O368" s="56" t="n">
        <f aca="false">IF(ISERROR(O367),IF(ISERROR(O366),IF(ISERROR(O365),"BLANK",O365),O366),O367)</f>
        <v>1</v>
      </c>
      <c r="P368" s="56" t="s">
        <v>222</v>
      </c>
      <c r="Q368" s="55" t="str">
        <f aca="false">IF($N368=1,IF(ISERROR(VLOOKUP($P368,M1!$A:$C,Q$2,FALSE())),"NOT PRESENT",VLOOKUP($P368,M1!$A:$C,Q$2,FALSE())),IF($N368=2,IF(ISERROR(VLOOKUP(DATA!$P368,M2!$A:$C,Q$2,FALSE())),"NOT PRESENT",VLOOKUP(DATA!$P368,M2!$A:$C,Q$2,FALSE())),IF($N368=0,IF(ISERROR(VLOOKUP($P368,M1!$A:$C,Q$2,FALSE())),IF(ISERROR(VLOOKUP(DATA!$P368,M2!$A:$C,Q$2,FALSE())),"NOT PRESENT",VLOOKUP(DATA!$P368,M2!$A:$C,Q$2,FALSE())),VLOOKUP($P368,M1!$A:$C,Q$2,FALSE())),"SPECIFY METHOD")))</f>
        <v>Embiotoca lateralis</v>
      </c>
      <c r="R368" s="55" t="str">
        <f aca="false">IF($N368=1,IF(ISERROR(VLOOKUP($P368,M1!$A:$C,R$2,FALSE())),"NOT PRESENT",VLOOKUP($P368,M1!$A:$C,R$2,FALSE())),IF($N368=2,IF(ISERROR(VLOOKUP(DATA!$P368,M2!$A:$C,R$2,FALSE())),"NOT PRESENT",VLOOKUP(DATA!$P368,M2!$A:$C,R$2,FALSE())),IF($N368=0,IF(ISERROR(VLOOKUP($P368,M1!$A:$C,R$2,FALSE())),IF(ISERROR(VLOOKUP(DATA!$P368,M2!$A:$C,R$2,FALSE())),"NOT PRESENT",VLOOKUP(DATA!$P368,M2!$A:$C,R$2,FALSE())),VLOOKUP($P368,M1!$A:$C,R$2,FALSE())),"SPECIFY METHOD")))</f>
        <v>Striped seaperch</v>
      </c>
      <c r="S368" s="60" t="n">
        <f aca="false">SUM(T368:AV368)</f>
        <v>2</v>
      </c>
      <c r="T368" s="56" t="n">
        <v>0</v>
      </c>
      <c r="U368" s="56"/>
      <c r="V368" s="56"/>
      <c r="W368" s="56"/>
      <c r="X368" s="56"/>
      <c r="Y368" s="56"/>
      <c r="Z368" s="56" t="n">
        <v>1</v>
      </c>
      <c r="AA368" s="56" t="n">
        <v>1</v>
      </c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</row>
    <row r="369" s="61" customFormat="true" ht="12.75" hidden="false" customHeight="true" outlineLevel="0" collapsed="false">
      <c r="A369" s="55" t="n">
        <f aca="false">MAX($A$1:$A368)+1</f>
        <v>367</v>
      </c>
      <c r="B369" s="56" t="str">
        <f aca="false">IF(ISERROR(B368),IF(ISERROR(B367),IF(ISERROR(B366),"BLANK",B366),B367),B368)</f>
        <v>Kieran Cox</v>
      </c>
      <c r="C369" s="56" t="str">
        <f aca="false">IF(ISERROR(C368),IF(ISERROR(C367),IF(ISERROR(C366),"BLANK",C366),C367),C368)</f>
        <v>Claire Attridge</v>
      </c>
      <c r="D369" s="56" t="str">
        <f aca="false">IF(ISERROR(D368),IF(ISERROR(D367),IF(ISERROR(D366),"BLANK",D366),D367),D368)</f>
        <v>BMKC2</v>
      </c>
      <c r="E369" s="55" t="str">
        <f aca="false">IF(ISERROR(VLOOKUP($D369,SITES!$A:$E,2,FALSE())),"",VLOOKUP($D369,SITES!$A:$E,2,FALSE()))</f>
        <v>Tzartus 116 R</v>
      </c>
      <c r="F369" s="57" t="n">
        <f aca="false">IF(ISERROR(VLOOKUP($D369,SITES!$A:$E,3,FALSE())),"",VLOOKUP($D369,SITES!$A:$E,3,FALSE()))</f>
        <v>48.90084</v>
      </c>
      <c r="G369" s="58" t="n">
        <f aca="false">IF(ISERROR(VLOOKUP($D369,SITES!$A:$E,4,FALSE())),"",VLOOKUP($D369,SITES!$A:$E,4,FALSE()))</f>
        <v>-125.0811</v>
      </c>
      <c r="H369" s="62" t="str">
        <f aca="false">IF(ISERROR(H368),IF(ISERROR(H367),IF(ISERROR(H366),"BLANK",H366),H367),H368)</f>
        <v>10/06/2023</v>
      </c>
      <c r="I369" s="56" t="n">
        <f aca="false">IF(ISERROR(I368),IF(ISERROR(I367),IF(ISERROR(I366),"BLANK",I366),I367),I368)</f>
        <v>2.5</v>
      </c>
      <c r="J369" s="56" t="n">
        <f aca="false">IF(ISERROR(J368),IF(ISERROR(J367),IF(ISERROR(J366),"BLANK",J366),J367),J368)</f>
        <v>20</v>
      </c>
      <c r="K369" s="59" t="n">
        <f aca="false">IF(ISERROR(K368),IF(ISERROR(K367),IF(ISERROR(K366),"BLANK",K366),K367),K368)</f>
        <v>0.420138888888889</v>
      </c>
      <c r="L369" s="56" t="str">
        <f aca="false">IF(ISERROR(L368),IF(ISERROR(L367),IF(ISERROR(L366),"BLANK",L366),L367),L368)</f>
        <v>KDC</v>
      </c>
      <c r="M369" s="56" t="n">
        <f aca="false">IF(ISERROR(M368),IF(ISERROR(M367),IF(ISERROR(M366),"BLANK",M366),M367),M368)</f>
        <v>3</v>
      </c>
      <c r="N369" s="56" t="n">
        <f aca="false">IF(ISERROR(N368),IF(ISERROR(N367),IF(ISERROR(N366),"BLANK",N366),N367),N368)</f>
        <v>0</v>
      </c>
      <c r="O369" s="56" t="n">
        <f aca="false">IF(ISERROR(O368),IF(ISERROR(O367),IF(ISERROR(O366),"BLANK",O366),O367),O368)</f>
        <v>1</v>
      </c>
      <c r="P369" s="56" t="s">
        <v>165</v>
      </c>
      <c r="Q369" s="55" t="str">
        <f aca="false">IF($N369=1,IF(ISERROR(VLOOKUP($P369,M1!$A:$C,Q$2,FALSE())),"NOT PRESENT",VLOOKUP($P369,M1!$A:$C,Q$2,FALSE())),IF($N369=2,IF(ISERROR(VLOOKUP(DATA!$P369,M2!$A:$C,Q$2,FALSE())),"NOT PRESENT",VLOOKUP(DATA!$P369,M2!$A:$C,Q$2,FALSE())),IF($N369=0,IF(ISERROR(VLOOKUP($P369,M1!$A:$C,Q$2,FALSE())),IF(ISERROR(VLOOKUP(DATA!$P369,M2!$A:$C,Q$2,FALSE())),"NOT PRESENT",VLOOKUP(DATA!$P369,M2!$A:$C,Q$2,FALSE())),VLOOKUP($P369,M1!$A:$C,Q$2,FALSE())),"SPECIFY METHOD")))</f>
        <v>Cymatogaster aggregata</v>
      </c>
      <c r="R369" s="55" t="str">
        <f aca="false">IF($N369=1,IF(ISERROR(VLOOKUP($P369,M1!$A:$C,R$2,FALSE())),"NOT PRESENT",VLOOKUP($P369,M1!$A:$C,R$2,FALSE())),IF($N369=2,IF(ISERROR(VLOOKUP(DATA!$P369,M2!$A:$C,R$2,FALSE())),"NOT PRESENT",VLOOKUP(DATA!$P369,M2!$A:$C,R$2,FALSE())),IF($N369=0,IF(ISERROR(VLOOKUP($P369,M1!$A:$C,R$2,FALSE())),IF(ISERROR(VLOOKUP(DATA!$P369,M2!$A:$C,R$2,FALSE())),"NOT PRESENT",VLOOKUP(DATA!$P369,M2!$A:$C,R$2,FALSE())),VLOOKUP($P369,M1!$A:$C,R$2,FALSE())),"SPECIFY METHOD")))</f>
        <v>Shiner perch</v>
      </c>
      <c r="S369" s="60" t="n">
        <f aca="false">SUM(T369:AV369)</f>
        <v>1</v>
      </c>
      <c r="T369" s="56" t="n">
        <v>0</v>
      </c>
      <c r="U369" s="56"/>
      <c r="V369" s="56"/>
      <c r="W369" s="56"/>
      <c r="X369" s="56"/>
      <c r="Y369" s="56"/>
      <c r="Z369" s="56" t="n">
        <v>1</v>
      </c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</row>
    <row r="370" s="61" customFormat="true" ht="12.75" hidden="false" customHeight="true" outlineLevel="0" collapsed="false">
      <c r="A370" s="55" t="n">
        <f aca="false">MAX($A$1:$A369)+1</f>
        <v>368</v>
      </c>
      <c r="B370" s="56" t="str">
        <f aca="false">IF(ISERROR(B369),IF(ISERROR(B368),IF(ISERROR(B367),"BLANK",B367),B368),B369)</f>
        <v>Kieran Cox</v>
      </c>
      <c r="C370" s="56" t="str">
        <f aca="false">IF(ISERROR(C369),IF(ISERROR(C368),IF(ISERROR(C367),"BLANK",C367),C368),C369)</f>
        <v>Claire Attridge</v>
      </c>
      <c r="D370" s="56" t="str">
        <f aca="false">IF(ISERROR(D369),IF(ISERROR(D368),IF(ISERROR(D367),"BLANK",D367),D368),D369)</f>
        <v>BMKC2</v>
      </c>
      <c r="E370" s="55" t="str">
        <f aca="false">IF(ISERROR(VLOOKUP($D370,SITES!$A:$E,2,FALSE())),"",VLOOKUP($D370,SITES!$A:$E,2,FALSE()))</f>
        <v>Tzartus 116 R</v>
      </c>
      <c r="F370" s="57" t="n">
        <f aca="false">IF(ISERROR(VLOOKUP($D370,SITES!$A:$E,3,FALSE())),"",VLOOKUP($D370,SITES!$A:$E,3,FALSE()))</f>
        <v>48.90084</v>
      </c>
      <c r="G370" s="58" t="n">
        <f aca="false">IF(ISERROR(VLOOKUP($D370,SITES!$A:$E,4,FALSE())),"",VLOOKUP($D370,SITES!$A:$E,4,FALSE()))</f>
        <v>-125.0811</v>
      </c>
      <c r="H370" s="62" t="str">
        <f aca="false">IF(ISERROR(H369),IF(ISERROR(H368),IF(ISERROR(H367),"BLANK",H367),H368),H369)</f>
        <v>10/06/2023</v>
      </c>
      <c r="I370" s="56" t="n">
        <f aca="false">IF(ISERROR(I369),IF(ISERROR(I368),IF(ISERROR(I367),"BLANK",I367),I368),I369)</f>
        <v>2.5</v>
      </c>
      <c r="J370" s="56" t="n">
        <f aca="false">IF(ISERROR(J369),IF(ISERROR(J368),IF(ISERROR(J367),"BLANK",J367),J368),J369)</f>
        <v>20</v>
      </c>
      <c r="K370" s="59" t="n">
        <f aca="false">IF(ISERROR(K369),IF(ISERROR(K368),IF(ISERROR(K367),"BLANK",K367),K368),K369)</f>
        <v>0.420138888888889</v>
      </c>
      <c r="L370" s="56" t="str">
        <f aca="false">IF(ISERROR(L369),IF(ISERROR(L368),IF(ISERROR(L367),"BLANK",L367),L368),L369)</f>
        <v>KDC</v>
      </c>
      <c r="M370" s="56" t="n">
        <f aca="false">IF(ISERROR(M369),IF(ISERROR(M368),IF(ISERROR(M367),"BLANK",M367),M368),M369)</f>
        <v>3</v>
      </c>
      <c r="N370" s="56" t="n">
        <f aca="false">IF(ISERROR(N369),IF(ISERROR(N368),IF(ISERROR(N367),"BLANK",N367),N368),N369)</f>
        <v>0</v>
      </c>
      <c r="O370" s="56" t="n">
        <f aca="false">IF(ISERROR(O369),IF(ISERROR(O368),IF(ISERROR(O367),"BLANK",O367),O368),O369)</f>
        <v>1</v>
      </c>
      <c r="P370" s="56" t="s">
        <v>163</v>
      </c>
      <c r="Q370" s="55" t="str">
        <f aca="false">IF($N370=1,IF(ISERROR(VLOOKUP($P370,M1!$A:$C,Q$2,FALSE())),"NOT PRESENT",VLOOKUP($P370,M1!$A:$C,Q$2,FALSE())),IF($N370=2,IF(ISERROR(VLOOKUP(DATA!$P370,M2!$A:$C,Q$2,FALSE())),"NOT PRESENT",VLOOKUP(DATA!$P370,M2!$A:$C,Q$2,FALSE())),IF($N370=0,IF(ISERROR(VLOOKUP($P370,M1!$A:$C,Q$2,FALSE())),IF(ISERROR(VLOOKUP(DATA!$P370,M2!$A:$C,Q$2,FALSE())),"NOT PRESENT",VLOOKUP(DATA!$P370,M2!$A:$C,Q$2,FALSE())),VLOOKUP($P370,M1!$A:$C,Q$2,FALSE())),"SPECIFY METHOD")))</f>
        <v>Aulorhynchus flavidus</v>
      </c>
      <c r="R370" s="55" t="str">
        <f aca="false">IF($N370=1,IF(ISERROR(VLOOKUP($P370,M1!$A:$C,R$2,FALSE())),"NOT PRESENT",VLOOKUP($P370,M1!$A:$C,R$2,FALSE())),IF($N370=2,IF(ISERROR(VLOOKUP(DATA!$P370,M2!$A:$C,R$2,FALSE())),"NOT PRESENT",VLOOKUP(DATA!$P370,M2!$A:$C,R$2,FALSE())),IF($N370=0,IF(ISERROR(VLOOKUP($P370,M1!$A:$C,R$2,FALSE())),IF(ISERROR(VLOOKUP(DATA!$P370,M2!$A:$C,R$2,FALSE())),"NOT PRESENT",VLOOKUP(DATA!$P370,M2!$A:$C,R$2,FALSE())),VLOOKUP($P370,M1!$A:$C,R$2,FALSE())),"SPECIFY METHOD")))</f>
        <v>Tube-snout</v>
      </c>
      <c r="S370" s="60" t="n">
        <f aca="false">SUM(T370:AV370)</f>
        <v>2</v>
      </c>
      <c r="T370" s="56" t="n">
        <v>0</v>
      </c>
      <c r="U370" s="56"/>
      <c r="V370" s="56" t="n">
        <v>2</v>
      </c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</row>
    <row r="371" s="61" customFormat="true" ht="12.75" hidden="false" customHeight="true" outlineLevel="0" collapsed="false">
      <c r="A371" s="55" t="n">
        <f aca="false">MAX($A$1:$A370)+1</f>
        <v>369</v>
      </c>
      <c r="B371" s="56" t="str">
        <f aca="false">IF(ISERROR(B370),IF(ISERROR(B369),IF(ISERROR(B368),"BLANK",B368),B369),B370)</f>
        <v>Kieran Cox</v>
      </c>
      <c r="C371" s="56" t="str">
        <f aca="false">IF(ISERROR(C370),IF(ISERROR(C369),IF(ISERROR(C368),"BLANK",C368),C369),C370)</f>
        <v>Claire Attridge</v>
      </c>
      <c r="D371" s="56" t="str">
        <f aca="false">IF(ISERROR(D370),IF(ISERROR(D369),IF(ISERROR(D368),"BLANK",D368),D369),D370)</f>
        <v>BMKC2</v>
      </c>
      <c r="E371" s="55" t="str">
        <f aca="false">IF(ISERROR(VLOOKUP($D371,SITES!$A:$E,2,FALSE())),"",VLOOKUP($D371,SITES!$A:$E,2,FALSE()))</f>
        <v>Tzartus 116 R</v>
      </c>
      <c r="F371" s="57" t="n">
        <f aca="false">IF(ISERROR(VLOOKUP($D371,SITES!$A:$E,3,FALSE())),"",VLOOKUP($D371,SITES!$A:$E,3,FALSE()))</f>
        <v>48.90084</v>
      </c>
      <c r="G371" s="58" t="n">
        <f aca="false">IF(ISERROR(VLOOKUP($D371,SITES!$A:$E,4,FALSE())),"",VLOOKUP($D371,SITES!$A:$E,4,FALSE()))</f>
        <v>-125.0811</v>
      </c>
      <c r="H371" s="62" t="str">
        <f aca="false">IF(ISERROR(H370),IF(ISERROR(H369),IF(ISERROR(H368),"BLANK",H368),H369),H370)</f>
        <v>10/06/2023</v>
      </c>
      <c r="I371" s="56" t="n">
        <f aca="false">IF(ISERROR(I370),IF(ISERROR(I369),IF(ISERROR(I368),"BLANK",I368),I369),I370)</f>
        <v>2.5</v>
      </c>
      <c r="J371" s="56" t="n">
        <f aca="false">IF(ISERROR(J370),IF(ISERROR(J369),IF(ISERROR(J368),"BLANK",J368),J369),J370)</f>
        <v>20</v>
      </c>
      <c r="K371" s="59" t="n">
        <f aca="false">IF(ISERROR(K370),IF(ISERROR(K369),IF(ISERROR(K368),"BLANK",K368),K369),K370)</f>
        <v>0.420138888888889</v>
      </c>
      <c r="L371" s="56" t="str">
        <f aca="false">IF(ISERROR(L370),IF(ISERROR(L369),IF(ISERROR(L368),"BLANK",L368),L369),L370)</f>
        <v>KDC</v>
      </c>
      <c r="M371" s="56" t="n">
        <f aca="false">IF(ISERROR(M370),IF(ISERROR(M369),IF(ISERROR(M368),"BLANK",M368),M369),M370)</f>
        <v>3</v>
      </c>
      <c r="N371" s="56" t="n">
        <v>0</v>
      </c>
      <c r="O371" s="56" t="n">
        <v>1</v>
      </c>
      <c r="P371" s="56" t="s">
        <v>168</v>
      </c>
      <c r="Q371" s="55" t="str">
        <f aca="false">IF($N371=1,IF(ISERROR(VLOOKUP($P371,M1!$A:$C,Q$2,FALSE())),"NOT PRESENT",VLOOKUP($P371,M1!$A:$C,Q$2,FALSE())),IF($N371=2,IF(ISERROR(VLOOKUP(DATA!$P371,M2!$A:$C,Q$2,FALSE())),"NOT PRESENT",VLOOKUP(DATA!$P371,M2!$A:$C,Q$2,FALSE())),IF($N371=0,IF(ISERROR(VLOOKUP($P371,M1!$A:$C,Q$2,FALSE())),IF(ISERROR(VLOOKUP(DATA!$P371,M2!$A:$C,Q$2,FALSE())),"NOT PRESENT",VLOOKUP(DATA!$P371,M2!$A:$C,Q$2,FALSE())),VLOOKUP($P371,M1!$A:$C,Q$2,FALSE())),"SPECIFY METHOD")))</f>
        <v>Debris - Zero</v>
      </c>
      <c r="R371" s="55" t="str">
        <f aca="false">IF($N371=1,IF(ISERROR(VLOOKUP($P371,M1!$A:$C,R$2,FALSE())),"NOT PRESENT",VLOOKUP($P371,M1!$A:$C,R$2,FALSE())),IF($N371=2,IF(ISERROR(VLOOKUP(DATA!$P371,M2!$A:$C,R$2,FALSE())),"NOT PRESENT",VLOOKUP(DATA!$P371,M2!$A:$C,R$2,FALSE())),IF($N371=0,IF(ISERROR(VLOOKUP($P371,M1!$A:$C,R$2,FALSE())),IF(ISERROR(VLOOKUP(DATA!$P371,M2!$A:$C,R$2,FALSE())),"NOT PRESENT",VLOOKUP(DATA!$P371,M2!$A:$C,R$2,FALSE())),VLOOKUP($P371,M1!$A:$C,R$2,FALSE())),"SPECIFY METHOD")))</f>
        <v>No Debris found</v>
      </c>
      <c r="S371" s="60" t="n">
        <f aca="false">SUM(T371:AV371)</f>
        <v>0</v>
      </c>
      <c r="T371" s="56" t="n">
        <v>0</v>
      </c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</row>
    <row r="372" s="61" customFormat="true" ht="12.75" hidden="false" customHeight="true" outlineLevel="0" collapsed="false">
      <c r="A372" s="55" t="n">
        <f aca="false">MAX($A$1:$A371)+1</f>
        <v>370</v>
      </c>
      <c r="B372" s="56" t="str">
        <f aca="false">IF(ISERROR(B370),IF(ISERROR(B369),IF(ISERROR(B368),"BLANK",B368),B369),B370)</f>
        <v>Kieran Cox</v>
      </c>
      <c r="C372" s="56" t="s">
        <v>169</v>
      </c>
      <c r="D372" s="56" t="s">
        <v>18</v>
      </c>
      <c r="E372" s="55" t="str">
        <f aca="false">IF(ISERROR(VLOOKUP($D372,SITES!$A:$E,2,FALSE())),"",VLOOKUP($D372,SITES!$A:$E,2,FALSE()))</f>
        <v>Second Beach South</v>
      </c>
      <c r="F372" s="57" t="n">
        <f aca="false">IF(ISERROR(VLOOKUP($D372,SITES!$A:$E,3,FALSE())),"",VLOOKUP($D372,SITES!$A:$E,3,FALSE()))</f>
        <v>48.81508</v>
      </c>
      <c r="G372" s="58" t="n">
        <f aca="false">IF(ISERROR(VLOOKUP($D372,SITES!$A:$E,4,FALSE())),"",VLOOKUP($D372,SITES!$A:$E,4,FALSE()))</f>
        <v>-125.17585</v>
      </c>
      <c r="H372" s="62" t="s">
        <v>5</v>
      </c>
      <c r="I372" s="56" t="n">
        <v>1.5</v>
      </c>
      <c r="J372" s="56" t="n">
        <v>160</v>
      </c>
      <c r="K372" s="59" t="n">
        <v>0.405555555555556</v>
      </c>
      <c r="L372" s="56" t="s">
        <v>170</v>
      </c>
      <c r="M372" s="56" t="n">
        <v>4.9</v>
      </c>
      <c r="N372" s="56" t="n">
        <v>1</v>
      </c>
      <c r="O372" s="56" t="n">
        <v>1</v>
      </c>
      <c r="P372" s="56" t="s">
        <v>155</v>
      </c>
      <c r="Q372" s="55" t="str">
        <f aca="false">IF($N372=1,IF(ISERROR(VLOOKUP($P372,M1!$A:$C,Q$2,FALSE())),"NOT PRESENT",VLOOKUP($P372,M1!$A:$C,Q$2,FALSE())),IF($N372=2,IF(ISERROR(VLOOKUP(DATA!$P372,M2!$A:$C,Q$2,FALSE())),"NOT PRESENT",VLOOKUP(DATA!$P372,M2!$A:$C,Q$2,FALSE())),IF($N372=0,IF(ISERROR(VLOOKUP($P372,M1!$A:$C,Q$2,FALSE())),IF(ISERROR(VLOOKUP(DATA!$P372,M2!$A:$C,Q$2,FALSE())),"NOT PRESENT",VLOOKUP(DATA!$P372,M2!$A:$C,Q$2,FALSE())),VLOOKUP($P372,M1!$A:$C,Q$2,FALSE())),"SPECIFY METHOD")))</f>
        <v>Hexagrammos decagrammus</v>
      </c>
      <c r="R372" s="55" t="str">
        <f aca="false">IF($N372=1,IF(ISERROR(VLOOKUP($P372,M1!$A:$C,R$2,FALSE())),"NOT PRESENT",VLOOKUP($P372,M1!$A:$C,R$2,FALSE())),IF($N372=2,IF(ISERROR(VLOOKUP(DATA!$P372,M2!$A:$C,R$2,FALSE())),"NOT PRESENT",VLOOKUP(DATA!$P372,M2!$A:$C,R$2,FALSE())),IF($N372=0,IF(ISERROR(VLOOKUP($P372,M1!$A:$C,R$2,FALSE())),IF(ISERROR(VLOOKUP(DATA!$P372,M2!$A:$C,R$2,FALSE())),"NOT PRESENT",VLOOKUP(DATA!$P372,M2!$A:$C,R$2,FALSE())),VLOOKUP($P372,M1!$A:$C,R$2,FALSE())),"SPECIFY METHOD")))</f>
        <v>Kelp greenling</v>
      </c>
      <c r="S372" s="60" t="n">
        <f aca="false">SUM(T372:AV372)</f>
        <v>4</v>
      </c>
      <c r="T372" s="56" t="n">
        <v>0</v>
      </c>
      <c r="U372" s="56"/>
      <c r="V372" s="56"/>
      <c r="W372" s="56"/>
      <c r="X372" s="56" t="n">
        <v>1</v>
      </c>
      <c r="Y372" s="56"/>
      <c r="Z372" s="56" t="n">
        <v>1</v>
      </c>
      <c r="AA372" s="56" t="n">
        <v>1</v>
      </c>
      <c r="AB372" s="56"/>
      <c r="AC372" s="56" t="n">
        <v>1</v>
      </c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</row>
    <row r="373" s="61" customFormat="true" ht="12.75" hidden="false" customHeight="true" outlineLevel="0" collapsed="false">
      <c r="A373" s="55" t="n">
        <f aca="false">MAX($A$1:$A372)+1</f>
        <v>371</v>
      </c>
      <c r="B373" s="56" t="str">
        <f aca="false">IF(ISERROR(B372),IF(ISERROR(B370),IF(ISERROR(B369),"BLANK",B369),B370),B372)</f>
        <v>Kieran Cox</v>
      </c>
      <c r="C373" s="56" t="str">
        <f aca="false">IF(ISERROR(C372),IF(ISERROR(C370),IF(ISERROR(C369),"BLANK",C369),C370),C372)</f>
        <v>Claire Attridge</v>
      </c>
      <c r="D373" s="56" t="str">
        <f aca="false">IF(ISERROR(D372),IF(ISERROR(D370),IF(ISERROR(D369),"BLANK",D369),D370),D372)</f>
        <v>KCCA13</v>
      </c>
      <c r="E373" s="55" t="str">
        <f aca="false">IF(ISERROR(VLOOKUP($D373,SITES!$A:$E,2,FALSE())),"",VLOOKUP($D373,SITES!$A:$E,2,FALSE()))</f>
        <v>Second Beach South</v>
      </c>
      <c r="F373" s="57" t="n">
        <f aca="false">IF(ISERROR(VLOOKUP($D373,SITES!$A:$E,3,FALSE())),"",VLOOKUP($D373,SITES!$A:$E,3,FALSE()))</f>
        <v>48.81508</v>
      </c>
      <c r="G373" s="58" t="n">
        <f aca="false">IF(ISERROR(VLOOKUP($D373,SITES!$A:$E,4,FALSE())),"",VLOOKUP($D373,SITES!$A:$E,4,FALSE()))</f>
        <v>-125.17585</v>
      </c>
      <c r="H373" s="62" t="str">
        <f aca="false">IF(ISERROR(H372),IF(ISERROR(H370),IF(ISERROR(H369),"BLANK",H369),H370),H372)</f>
        <v>07/06/2023</v>
      </c>
      <c r="I373" s="56" t="n">
        <f aca="false">IF(ISERROR(I372),IF(ISERROR(I370),IF(ISERROR(I369),"BLANK",I369),I370),I372)</f>
        <v>1.5</v>
      </c>
      <c r="J373" s="56" t="n">
        <f aca="false">IF(ISERROR(J372),IF(ISERROR(J370),IF(ISERROR(J369),"BLANK",J369),J370),J372)</f>
        <v>160</v>
      </c>
      <c r="K373" s="59" t="n">
        <f aca="false">IF(ISERROR(K372),IF(ISERROR(K370),IF(ISERROR(K369),"BLANK",K369),K370),K372)</f>
        <v>0.405555555555556</v>
      </c>
      <c r="L373" s="56" t="str">
        <f aca="false">IF(ISERROR(L372),IF(ISERROR(L370),IF(ISERROR(L369),"BLANK",L369),L370),L372)</f>
        <v>KDC</v>
      </c>
      <c r="M373" s="56" t="n">
        <f aca="false">IF(ISERROR(M372),IF(ISERROR(M370),IF(ISERROR(M369),"BLANK",M369),M370),M372)</f>
        <v>4.9</v>
      </c>
      <c r="N373" s="56" t="n">
        <f aca="false">IF(ISERROR(N372),IF(ISERROR(N370),IF(ISERROR(N369),"BLANK",N369),N370),N372)</f>
        <v>1</v>
      </c>
      <c r="O373" s="56" t="n">
        <f aca="false">IF(ISERROR(O372),IF(ISERROR(O370),IF(ISERROR(O369),"BLANK",O369),O370),O372)</f>
        <v>1</v>
      </c>
      <c r="P373" s="56" t="s">
        <v>223</v>
      </c>
      <c r="Q373" s="55" t="str">
        <f aca="false">IF($N373=1,IF(ISERROR(VLOOKUP($P373,M1!$A:$C,Q$2,FALSE())),"NOT PRESENT",VLOOKUP($P373,M1!$A:$C,Q$2,FALSE())),IF($N373=2,IF(ISERROR(VLOOKUP(DATA!$P373,M2!$A:$C,Q$2,FALSE())),"NOT PRESENT",VLOOKUP(DATA!$P373,M2!$A:$C,Q$2,FALSE())),IF($N373=0,IF(ISERROR(VLOOKUP($P373,M1!$A:$C,Q$2,FALSE())),IF(ISERROR(VLOOKUP(DATA!$P373,M2!$A:$C,Q$2,FALSE())),"NOT PRESENT",VLOOKUP(DATA!$P373,M2!$A:$C,Q$2,FALSE())),VLOOKUP($P373,M1!$A:$C,Q$2,FALSE())),"SPECIFY METHOD")))</f>
        <v>Ophiodon elongatus</v>
      </c>
      <c r="R373" s="55" t="str">
        <f aca="false">IF($N373=1,IF(ISERROR(VLOOKUP($P373,M1!$A:$C,R$2,FALSE())),"NOT PRESENT",VLOOKUP($P373,M1!$A:$C,R$2,FALSE())),IF($N373=2,IF(ISERROR(VLOOKUP(DATA!$P373,M2!$A:$C,R$2,FALSE())),"NOT PRESENT",VLOOKUP(DATA!$P373,M2!$A:$C,R$2,FALSE())),IF($N373=0,IF(ISERROR(VLOOKUP($P373,M1!$A:$C,R$2,FALSE())),IF(ISERROR(VLOOKUP(DATA!$P373,M2!$A:$C,R$2,FALSE())),"NOT PRESENT",VLOOKUP(DATA!$P373,M2!$A:$C,R$2,FALSE())),VLOOKUP($P373,M1!$A:$C,R$2,FALSE())),"SPECIFY METHOD")))</f>
        <v>Lingcod</v>
      </c>
      <c r="S373" s="60" t="n">
        <f aca="false">SUM(T373:AV373)</f>
        <v>1</v>
      </c>
      <c r="T373" s="56" t="n">
        <v>0</v>
      </c>
      <c r="U373" s="56"/>
      <c r="V373" s="56"/>
      <c r="W373" s="56"/>
      <c r="X373" s="56"/>
      <c r="Y373" s="56"/>
      <c r="Z373" s="56"/>
      <c r="AA373" s="56"/>
      <c r="AB373" s="56" t="n">
        <v>1</v>
      </c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</row>
    <row r="374" s="61" customFormat="true" ht="12.75" hidden="false" customHeight="true" outlineLevel="0" collapsed="false">
      <c r="A374" s="55" t="n">
        <f aca="false">MAX($A$1:$A373)+1</f>
        <v>372</v>
      </c>
      <c r="B374" s="56" t="str">
        <f aca="false">IF(ISERROR(B373),IF(ISERROR(B372),IF(ISERROR(B370),"BLANK",B370),B372),B373)</f>
        <v>Kieran Cox</v>
      </c>
      <c r="C374" s="56" t="str">
        <f aca="false">IF(ISERROR(C373),IF(ISERROR(C372),IF(ISERROR(C370),"BLANK",C370),C372),C373)</f>
        <v>Claire Attridge</v>
      </c>
      <c r="D374" s="56" t="str">
        <f aca="false">IF(ISERROR(D373),IF(ISERROR(D372),IF(ISERROR(D370),"BLANK",D370),D372),D373)</f>
        <v>KCCA13</v>
      </c>
      <c r="E374" s="55" t="str">
        <f aca="false">IF(ISERROR(VLOOKUP($D374,SITES!$A:$E,2,FALSE())),"",VLOOKUP($D374,SITES!$A:$E,2,FALSE()))</f>
        <v>Second Beach South</v>
      </c>
      <c r="F374" s="57" t="n">
        <f aca="false">IF(ISERROR(VLOOKUP($D374,SITES!$A:$E,3,FALSE())),"",VLOOKUP($D374,SITES!$A:$E,3,FALSE()))</f>
        <v>48.81508</v>
      </c>
      <c r="G374" s="58" t="n">
        <f aca="false">IF(ISERROR(VLOOKUP($D374,SITES!$A:$E,4,FALSE())),"",VLOOKUP($D374,SITES!$A:$E,4,FALSE()))</f>
        <v>-125.17585</v>
      </c>
      <c r="H374" s="62" t="str">
        <f aca="false">IF(ISERROR(H373),IF(ISERROR(H372),IF(ISERROR(H370),"BLANK",H370),H372),H373)</f>
        <v>07/06/2023</v>
      </c>
      <c r="I374" s="56" t="n">
        <f aca="false">IF(ISERROR(I373),IF(ISERROR(I372),IF(ISERROR(I370),"BLANK",I370),I372),I373)</f>
        <v>1.5</v>
      </c>
      <c r="J374" s="56" t="n">
        <f aca="false">IF(ISERROR(J373),IF(ISERROR(J372),IF(ISERROR(J370),"BLANK",J370),J372),J373)</f>
        <v>160</v>
      </c>
      <c r="K374" s="59" t="n">
        <f aca="false">IF(ISERROR(K373),IF(ISERROR(K372),IF(ISERROR(K370),"BLANK",K370),K372),K373)</f>
        <v>0.405555555555556</v>
      </c>
      <c r="L374" s="56" t="str">
        <f aca="false">IF(ISERROR(L373),IF(ISERROR(L372),IF(ISERROR(L370),"BLANK",L370),L372),L373)</f>
        <v>KDC</v>
      </c>
      <c r="M374" s="56" t="n">
        <f aca="false">IF(ISERROR(M373),IF(ISERROR(M372),IF(ISERROR(M370),"BLANK",M370),M372),M373)</f>
        <v>4.9</v>
      </c>
      <c r="N374" s="56" t="n">
        <v>0</v>
      </c>
      <c r="O374" s="56" t="n">
        <f aca="false">IF(ISERROR(O373),IF(ISERROR(O372),IF(ISERROR(O370),"BLANK",O370),O372),O373)</f>
        <v>1</v>
      </c>
      <c r="P374" s="56" t="s">
        <v>224</v>
      </c>
      <c r="Q374" s="55" t="str">
        <f aca="false">IF($N374=1,IF(ISERROR(VLOOKUP($P374,M1!$A:$C,Q$2,FALSE())),"NOT PRESENT",VLOOKUP($P374,M1!$A:$C,Q$2,FALSE())),IF($N374=2,IF(ISERROR(VLOOKUP(DATA!$P374,M2!$A:$C,Q$2,FALSE())),"NOT PRESENT",VLOOKUP(DATA!$P374,M2!$A:$C,Q$2,FALSE())),IF($N374=0,IF(ISERROR(VLOOKUP($P374,M1!$A:$C,Q$2,FALSE())),IF(ISERROR(VLOOKUP(DATA!$P374,M2!$A:$C,Q$2,FALSE())),"NOT PRESENT",VLOOKUP(DATA!$P374,M2!$A:$C,Q$2,FALSE())),VLOOKUP($P374,M1!$A:$C,Q$2,FALSE())),"SPECIFY METHOD")))</f>
        <v>Enophrys bison</v>
      </c>
      <c r="R374" s="55" t="str">
        <f aca="false">IF($N374=1,IF(ISERROR(VLOOKUP($P374,M1!$A:$C,R$2,FALSE())),"NOT PRESENT",VLOOKUP($P374,M1!$A:$C,R$2,FALSE())),IF($N374=2,IF(ISERROR(VLOOKUP(DATA!$P374,M2!$A:$C,R$2,FALSE())),"NOT PRESENT",VLOOKUP(DATA!$P374,M2!$A:$C,R$2,FALSE())),IF($N374=0,IF(ISERROR(VLOOKUP($P374,M1!$A:$C,R$2,FALSE())),IF(ISERROR(VLOOKUP(DATA!$P374,M2!$A:$C,R$2,FALSE())),"NOT PRESENT",VLOOKUP(DATA!$P374,M2!$A:$C,R$2,FALSE())),VLOOKUP($P374,M1!$A:$C,R$2,FALSE())),"SPECIFY METHOD")))</f>
        <v>Buffalo sculpin</v>
      </c>
      <c r="S374" s="60" t="n">
        <f aca="false">SUM(T374:AV374)</f>
        <v>1</v>
      </c>
      <c r="T374" s="56" t="n">
        <v>0</v>
      </c>
      <c r="U374" s="56"/>
      <c r="V374" s="56"/>
      <c r="W374" s="56"/>
      <c r="X374" s="56"/>
      <c r="Y374" s="56"/>
      <c r="Z374" s="56"/>
      <c r="AA374" s="56"/>
      <c r="AB374" s="56" t="n">
        <v>1</v>
      </c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</row>
    <row r="375" s="61" customFormat="true" ht="12.75" hidden="false" customHeight="true" outlineLevel="0" collapsed="false">
      <c r="A375" s="55" t="n">
        <f aca="false">MAX($A$1:$A374)+1</f>
        <v>373</v>
      </c>
      <c r="B375" s="56" t="str">
        <f aca="false">IF(ISERROR(B374),IF(ISERROR(B373),IF(ISERROR(B372),"BLANK",B372),B373),B374)</f>
        <v>Kieran Cox</v>
      </c>
      <c r="C375" s="56" t="str">
        <f aca="false">IF(ISERROR(C374),IF(ISERROR(C373),IF(ISERROR(C372),"BLANK",C372),C373),C374)</f>
        <v>Claire Attridge</v>
      </c>
      <c r="D375" s="56" t="str">
        <f aca="false">IF(ISERROR(D374),IF(ISERROR(D373),IF(ISERROR(D372),"BLANK",D372),D373),D374)</f>
        <v>KCCA13</v>
      </c>
      <c r="E375" s="55" t="str">
        <f aca="false">IF(ISERROR(VLOOKUP($D375,SITES!$A:$E,2,FALSE())),"",VLOOKUP($D375,SITES!$A:$E,2,FALSE()))</f>
        <v>Second Beach South</v>
      </c>
      <c r="F375" s="57" t="n">
        <f aca="false">IF(ISERROR(VLOOKUP($D375,SITES!$A:$E,3,FALSE())),"",VLOOKUP($D375,SITES!$A:$E,3,FALSE()))</f>
        <v>48.81508</v>
      </c>
      <c r="G375" s="58" t="n">
        <f aca="false">IF(ISERROR(VLOOKUP($D375,SITES!$A:$E,4,FALSE())),"",VLOOKUP($D375,SITES!$A:$E,4,FALSE()))</f>
        <v>-125.17585</v>
      </c>
      <c r="H375" s="62" t="str">
        <f aca="false">IF(ISERROR(H374),IF(ISERROR(H373),IF(ISERROR(H372),"BLANK",H372),H373),H374)</f>
        <v>07/06/2023</v>
      </c>
      <c r="I375" s="56" t="n">
        <f aca="false">IF(ISERROR(I374),IF(ISERROR(I373),IF(ISERROR(I372),"BLANK",I372),I373),I374)</f>
        <v>1.5</v>
      </c>
      <c r="J375" s="56" t="n">
        <f aca="false">IF(ISERROR(J374),IF(ISERROR(J373),IF(ISERROR(J372),"BLANK",J372),J373),J374)</f>
        <v>160</v>
      </c>
      <c r="K375" s="59" t="n">
        <f aca="false">IF(ISERROR(K374),IF(ISERROR(K373),IF(ISERROR(K372),"BLANK",K372),K373),K374)</f>
        <v>0.405555555555556</v>
      </c>
      <c r="L375" s="56" t="str">
        <f aca="false">IF(ISERROR(L374),IF(ISERROR(L373),IF(ISERROR(L372),"BLANK",L372),L373),L374)</f>
        <v>KDC</v>
      </c>
      <c r="M375" s="56" t="n">
        <f aca="false">IF(ISERROR(M374),IF(ISERROR(M373),IF(ISERROR(M372),"BLANK",M372),M373),M374)</f>
        <v>4.9</v>
      </c>
      <c r="N375" s="56" t="n">
        <v>1</v>
      </c>
      <c r="O375" s="56" t="n">
        <f aca="false">IF(ISERROR(O374),IF(ISERROR(O373),IF(ISERROR(O372),"BLANK",O372),O373),O374)</f>
        <v>1</v>
      </c>
      <c r="P375" s="56" t="s">
        <v>225</v>
      </c>
      <c r="Q375" s="55" t="str">
        <f aca="false">IF($N375=1,IF(ISERROR(VLOOKUP($P375,M1!$A:$C,Q$2,FALSE())),"NOT PRESENT",VLOOKUP($P375,M1!$A:$C,Q$2,FALSE())),IF($N375=2,IF(ISERROR(VLOOKUP(DATA!$P375,M2!$A:$C,Q$2,FALSE())),"NOT PRESENT",VLOOKUP(DATA!$P375,M2!$A:$C,Q$2,FALSE())),IF($N375=0,IF(ISERROR(VLOOKUP($P375,M1!$A:$C,Q$2,FALSE())),IF(ISERROR(VLOOKUP(DATA!$P375,M2!$A:$C,Q$2,FALSE())),"NOT PRESENT",VLOOKUP(DATA!$P375,M2!$A:$C,Q$2,FALSE())),VLOOKUP($P375,M1!$A:$C,Q$2,FALSE())),"SPECIFY METHOD")))</f>
        <v>Myoxocephalus ployacanthocephalus</v>
      </c>
      <c r="R375" s="55" t="str">
        <f aca="false">IF($N375=1,IF(ISERROR(VLOOKUP($P375,M1!$A:$C,R$2,FALSE())),"NOT PRESENT",VLOOKUP($P375,M1!$A:$C,R$2,FALSE())),IF($N375=2,IF(ISERROR(VLOOKUP(DATA!$P375,M2!$A:$C,R$2,FALSE())),"NOT PRESENT",VLOOKUP(DATA!$P375,M2!$A:$C,R$2,FALSE())),IF($N375=0,IF(ISERROR(VLOOKUP($P375,M1!$A:$C,R$2,FALSE())),IF(ISERROR(VLOOKUP(DATA!$P375,M2!$A:$C,R$2,FALSE())),"NOT PRESENT",VLOOKUP(DATA!$P375,M2!$A:$C,R$2,FALSE())),VLOOKUP($P375,M1!$A:$C,R$2,FALSE())),"SPECIFY METHOD")))</f>
        <v>Great Sculpin</v>
      </c>
      <c r="S375" s="60" t="n">
        <f aca="false">SUM(T375:AV375)</f>
        <v>1</v>
      </c>
      <c r="T375" s="56" t="n">
        <v>0</v>
      </c>
      <c r="U375" s="56"/>
      <c r="V375" s="56"/>
      <c r="W375" s="56"/>
      <c r="X375" s="56"/>
      <c r="Y375" s="56"/>
      <c r="Z375" s="56" t="n">
        <v>1</v>
      </c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</row>
    <row r="376" s="61" customFormat="true" ht="12.75" hidden="false" customHeight="true" outlineLevel="0" collapsed="false">
      <c r="A376" s="55" t="n">
        <f aca="false">MAX($A$1:$A375)+1</f>
        <v>374</v>
      </c>
      <c r="B376" s="56" t="str">
        <f aca="false">IF(ISERROR(B375),IF(ISERROR(B374),IF(ISERROR(B373),"BLANK",B373),B374),B375)</f>
        <v>Kieran Cox</v>
      </c>
      <c r="C376" s="56" t="str">
        <f aca="false">IF(ISERROR(C375),IF(ISERROR(C374),IF(ISERROR(C373),"BLANK",C373),C374),C375)</f>
        <v>Claire Attridge</v>
      </c>
      <c r="D376" s="56" t="str">
        <f aca="false">IF(ISERROR(D375),IF(ISERROR(D374),IF(ISERROR(D373),"BLANK",D373),D374),D375)</f>
        <v>KCCA13</v>
      </c>
      <c r="E376" s="55" t="str">
        <f aca="false">IF(ISERROR(VLOOKUP($D376,SITES!$A:$E,2,FALSE())),"",VLOOKUP($D376,SITES!$A:$E,2,FALSE()))</f>
        <v>Second Beach South</v>
      </c>
      <c r="F376" s="57" t="n">
        <f aca="false">IF(ISERROR(VLOOKUP($D376,SITES!$A:$E,3,FALSE())),"",VLOOKUP($D376,SITES!$A:$E,3,FALSE()))</f>
        <v>48.81508</v>
      </c>
      <c r="G376" s="58" t="n">
        <f aca="false">IF(ISERROR(VLOOKUP($D376,SITES!$A:$E,4,FALSE())),"",VLOOKUP($D376,SITES!$A:$E,4,FALSE()))</f>
        <v>-125.17585</v>
      </c>
      <c r="H376" s="62" t="str">
        <f aca="false">IF(ISERROR(H375),IF(ISERROR(H374),IF(ISERROR(H373),"BLANK",H373),H374),H375)</f>
        <v>07/06/2023</v>
      </c>
      <c r="I376" s="56" t="n">
        <f aca="false">IF(ISERROR(I375),IF(ISERROR(I374),IF(ISERROR(I373),"BLANK",I373),I374),I375)</f>
        <v>1.5</v>
      </c>
      <c r="J376" s="56" t="n">
        <f aca="false">IF(ISERROR(J375),IF(ISERROR(J374),IF(ISERROR(J373),"BLANK",J373),J374),J375)</f>
        <v>160</v>
      </c>
      <c r="K376" s="59" t="n">
        <f aca="false">IF(ISERROR(K375),IF(ISERROR(K374),IF(ISERROR(K373),"BLANK",K373),K374),K375)</f>
        <v>0.405555555555556</v>
      </c>
      <c r="L376" s="56" t="str">
        <f aca="false">IF(ISERROR(L375),IF(ISERROR(L374),IF(ISERROR(L373),"BLANK",L373),L374),L375)</f>
        <v>KDC</v>
      </c>
      <c r="M376" s="56" t="n">
        <f aca="false">IF(ISERROR(M375),IF(ISERROR(M374),IF(ISERROR(M373),"BLANK",M373),M374),M375)</f>
        <v>4.9</v>
      </c>
      <c r="N376" s="56" t="n">
        <f aca="false">IF(ISERROR(N375),IF(ISERROR(N374),IF(ISERROR(N373),"BLANK",N373),N374),N375)</f>
        <v>1</v>
      </c>
      <c r="O376" s="56" t="n">
        <f aca="false">IF(ISERROR(O375),IF(ISERROR(O374),IF(ISERROR(O373),"BLANK",O373),O374),O375)</f>
        <v>1</v>
      </c>
      <c r="P376" s="56" t="s">
        <v>171</v>
      </c>
      <c r="Q376" s="55" t="str">
        <f aca="false">IF($N376=1,IF(ISERROR(VLOOKUP($P376,M1!$A:$C,Q$2,FALSE())),"NOT PRESENT",VLOOKUP($P376,M1!$A:$C,Q$2,FALSE())),IF($N376=2,IF(ISERROR(VLOOKUP(DATA!$P376,M2!$A:$C,Q$2,FALSE())),"NOT PRESENT",VLOOKUP(DATA!$P376,M2!$A:$C,Q$2,FALSE())),IF($N376=0,IF(ISERROR(VLOOKUP($P376,M1!$A:$C,Q$2,FALSE())),IF(ISERROR(VLOOKUP(DATA!$P376,M2!$A:$C,Q$2,FALSE())),"NOT PRESENT",VLOOKUP(DATA!$P376,M2!$A:$C,Q$2,FALSE())),VLOOKUP($P376,M1!$A:$C,Q$2,FALSE())),"SPECIFY METHOD")))</f>
        <v>Rhacochilus vacca</v>
      </c>
      <c r="R376" s="55" t="str">
        <f aca="false">IF($N376=1,IF(ISERROR(VLOOKUP($P376,M1!$A:$C,R$2,FALSE())),"NOT PRESENT",VLOOKUP($P376,M1!$A:$C,R$2,FALSE())),IF($N376=2,IF(ISERROR(VLOOKUP(DATA!$P376,M2!$A:$C,R$2,FALSE())),"NOT PRESENT",VLOOKUP(DATA!$P376,M2!$A:$C,R$2,FALSE())),IF($N376=0,IF(ISERROR(VLOOKUP($P376,M1!$A:$C,R$2,FALSE())),IF(ISERROR(VLOOKUP(DATA!$P376,M2!$A:$C,R$2,FALSE())),"NOT PRESENT",VLOOKUP(DATA!$P376,M2!$A:$C,R$2,FALSE())),VLOOKUP($P376,M1!$A:$C,R$2,FALSE())),"SPECIFY METHOD")))</f>
        <v>Pile perch</v>
      </c>
      <c r="S376" s="60" t="n">
        <f aca="false">SUM(T376:AV376)</f>
        <v>1</v>
      </c>
      <c r="T376" s="56" t="n">
        <v>0</v>
      </c>
      <c r="U376" s="56"/>
      <c r="V376" s="56"/>
      <c r="W376" s="56"/>
      <c r="X376" s="56"/>
      <c r="Y376" s="56"/>
      <c r="Z376" s="56"/>
      <c r="AA376" s="56" t="n">
        <v>1</v>
      </c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</row>
    <row r="377" s="61" customFormat="true" ht="12.75" hidden="false" customHeight="true" outlineLevel="0" collapsed="false">
      <c r="A377" s="55" t="n">
        <f aca="false">MAX($A$1:$A376)+1</f>
        <v>375</v>
      </c>
      <c r="B377" s="56" t="str">
        <f aca="false">IF(ISERROR(B376),IF(ISERROR(B375),IF(ISERROR(B374),"BLANK",B374),B375),B376)</f>
        <v>Kieran Cox</v>
      </c>
      <c r="C377" s="56" t="str">
        <f aca="false">IF(ISERROR(C376),IF(ISERROR(C375),IF(ISERROR(C374),"BLANK",C374),C375),C376)</f>
        <v>Claire Attridge</v>
      </c>
      <c r="D377" s="56" t="str">
        <f aca="false">IF(ISERROR(D376),IF(ISERROR(D375),IF(ISERROR(D374),"BLANK",D374),D375),D376)</f>
        <v>KCCA13</v>
      </c>
      <c r="E377" s="55" t="str">
        <f aca="false">IF(ISERROR(VLOOKUP($D377,SITES!$A:$E,2,FALSE())),"",VLOOKUP($D377,SITES!$A:$E,2,FALSE()))</f>
        <v>Second Beach South</v>
      </c>
      <c r="F377" s="57" t="n">
        <f aca="false">IF(ISERROR(VLOOKUP($D377,SITES!$A:$E,3,FALSE())),"",VLOOKUP($D377,SITES!$A:$E,3,FALSE()))</f>
        <v>48.81508</v>
      </c>
      <c r="G377" s="58" t="n">
        <f aca="false">IF(ISERROR(VLOOKUP($D377,SITES!$A:$E,4,FALSE())),"",VLOOKUP($D377,SITES!$A:$E,4,FALSE()))</f>
        <v>-125.17585</v>
      </c>
      <c r="H377" s="62" t="str">
        <f aca="false">IF(ISERROR(H376),IF(ISERROR(H375),IF(ISERROR(H374),"BLANK",H374),H375),H376)</f>
        <v>07/06/2023</v>
      </c>
      <c r="I377" s="56" t="n">
        <f aca="false">IF(ISERROR(I376),IF(ISERROR(I375),IF(ISERROR(I374),"BLANK",I374),I375),I376)</f>
        <v>1.5</v>
      </c>
      <c r="J377" s="56" t="n">
        <f aca="false">IF(ISERROR(J376),IF(ISERROR(J375),IF(ISERROR(J374),"BLANK",J374),J375),J376)</f>
        <v>160</v>
      </c>
      <c r="K377" s="59" t="n">
        <f aca="false">IF(ISERROR(K376),IF(ISERROR(K375),IF(ISERROR(K374),"BLANK",K374),K375),K376)</f>
        <v>0.405555555555556</v>
      </c>
      <c r="L377" s="56" t="str">
        <f aca="false">IF(ISERROR(L376),IF(ISERROR(L375),IF(ISERROR(L374),"BLANK",L374),L375),L376)</f>
        <v>KDC</v>
      </c>
      <c r="M377" s="56" t="n">
        <f aca="false">IF(ISERROR(M376),IF(ISERROR(M375),IF(ISERROR(M374),"BLANK",M374),M375),M376)</f>
        <v>4.9</v>
      </c>
      <c r="N377" s="56" t="n">
        <v>0</v>
      </c>
      <c r="O377" s="56" t="n">
        <f aca="false">IF(ISERROR(O376),IF(ISERROR(O375),IF(ISERROR(O374),"BLANK",O374),O375),O376)</f>
        <v>1</v>
      </c>
      <c r="P377" s="56" t="s">
        <v>157</v>
      </c>
      <c r="Q377" s="55" t="str">
        <f aca="false">IF($N377=1,IF(ISERROR(VLOOKUP($P377,M1!$A:$C,Q$2,FALSE())),"NOT PRESENT",VLOOKUP($P377,M1!$A:$C,Q$2,FALSE())),IF($N377=2,IF(ISERROR(VLOOKUP(DATA!$P377,M2!$A:$C,Q$2,FALSE())),"NOT PRESENT",VLOOKUP(DATA!$P377,M2!$A:$C,Q$2,FALSE())),IF($N377=0,IF(ISERROR(VLOOKUP($P377,M1!$A:$C,Q$2,FALSE())),IF(ISERROR(VLOOKUP(DATA!$P377,M2!$A:$C,Q$2,FALSE())),"NOT PRESENT",VLOOKUP(DATA!$P377,M2!$A:$C,Q$2,FALSE())),VLOOKUP($P377,M1!$A:$C,Q$2,FALSE())),"SPECIFY METHOD")))</f>
        <v>Sebastes melanops</v>
      </c>
      <c r="R377" s="55" t="str">
        <f aca="false">IF($N377=1,IF(ISERROR(VLOOKUP($P377,M1!$A:$C,R$2,FALSE())),"NOT PRESENT",VLOOKUP($P377,M1!$A:$C,R$2,FALSE())),IF($N377=2,IF(ISERROR(VLOOKUP(DATA!$P377,M2!$A:$C,R$2,FALSE())),"NOT PRESENT",VLOOKUP(DATA!$P377,M2!$A:$C,R$2,FALSE())),IF($N377=0,IF(ISERROR(VLOOKUP($P377,M1!$A:$C,R$2,FALSE())),IF(ISERROR(VLOOKUP(DATA!$P377,M2!$A:$C,R$2,FALSE())),"NOT PRESENT",VLOOKUP(DATA!$P377,M2!$A:$C,R$2,FALSE())),VLOOKUP($P377,M1!$A:$C,R$2,FALSE())),"SPECIFY METHOD")))</f>
        <v>Black rockfish</v>
      </c>
      <c r="S377" s="60" t="n">
        <f aca="false">SUM(T377:AV377)</f>
        <v>1</v>
      </c>
      <c r="T377" s="56" t="n">
        <v>0</v>
      </c>
      <c r="U377" s="56"/>
      <c r="V377" s="56"/>
      <c r="W377" s="56"/>
      <c r="X377" s="56"/>
      <c r="Y377" s="56"/>
      <c r="Z377" s="56"/>
      <c r="AA377" s="56"/>
      <c r="AB377" s="56"/>
      <c r="AC377" s="56" t="n">
        <v>1</v>
      </c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</row>
    <row r="378" s="61" customFormat="true" ht="12.75" hidden="false" customHeight="true" outlineLevel="0" collapsed="false">
      <c r="A378" s="55" t="n">
        <f aca="false">MAX($A$1:$A377)+1</f>
        <v>376</v>
      </c>
      <c r="B378" s="56" t="str">
        <f aca="false">IF(ISERROR(B377),IF(ISERROR(B376),IF(ISERROR(B375),"BLANK",B375),B376),B377)</f>
        <v>Kieran Cox</v>
      </c>
      <c r="C378" s="56" t="str">
        <f aca="false">IF(ISERROR(C377),IF(ISERROR(C376),IF(ISERROR(C375),"BLANK",C375),C376),C377)</f>
        <v>Claire Attridge</v>
      </c>
      <c r="D378" s="56" t="str">
        <f aca="false">IF(ISERROR(D377),IF(ISERROR(D376),IF(ISERROR(D375),"BLANK",D375),D376),D377)</f>
        <v>KCCA13</v>
      </c>
      <c r="E378" s="55" t="str">
        <f aca="false">IF(ISERROR(VLOOKUP($D378,SITES!$A:$E,2,FALSE())),"",VLOOKUP($D378,SITES!$A:$E,2,FALSE()))</f>
        <v>Second Beach South</v>
      </c>
      <c r="F378" s="57" t="n">
        <f aca="false">IF(ISERROR(VLOOKUP($D378,SITES!$A:$E,3,FALSE())),"",VLOOKUP($D378,SITES!$A:$E,3,FALSE()))</f>
        <v>48.81508</v>
      </c>
      <c r="G378" s="58" t="n">
        <f aca="false">IF(ISERROR(VLOOKUP($D378,SITES!$A:$E,4,FALSE())),"",VLOOKUP($D378,SITES!$A:$E,4,FALSE()))</f>
        <v>-125.17585</v>
      </c>
      <c r="H378" s="62" t="str">
        <f aca="false">IF(ISERROR(H377),IF(ISERROR(H376),IF(ISERROR(H375),"BLANK",H375),H376),H377)</f>
        <v>07/06/2023</v>
      </c>
      <c r="I378" s="56" t="n">
        <f aca="false">IF(ISERROR(I377),IF(ISERROR(I376),IF(ISERROR(I375),"BLANK",I375),I376),I377)</f>
        <v>1.5</v>
      </c>
      <c r="J378" s="56" t="n">
        <f aca="false">IF(ISERROR(J377),IF(ISERROR(J376),IF(ISERROR(J375),"BLANK",J375),J376),J377)</f>
        <v>160</v>
      </c>
      <c r="K378" s="59" t="n">
        <f aca="false">IF(ISERROR(K377),IF(ISERROR(K376),IF(ISERROR(K375),"BLANK",K375),K376),K377)</f>
        <v>0.405555555555556</v>
      </c>
      <c r="L378" s="56" t="str">
        <f aca="false">IF(ISERROR(L377),IF(ISERROR(L376),IF(ISERROR(L375),"BLANK",L375),L376),L377)</f>
        <v>KDC</v>
      </c>
      <c r="M378" s="56" t="n">
        <f aca="false">IF(ISERROR(M377),IF(ISERROR(M376),IF(ISERROR(M375),"BLANK",M375),M376),M377)</f>
        <v>4.9</v>
      </c>
      <c r="N378" s="56" t="n">
        <f aca="false">IF(ISERROR(N377),IF(ISERROR(N376),IF(ISERROR(N375),"BLANK",N375),N376),N377)</f>
        <v>0</v>
      </c>
      <c r="O378" s="56" t="n">
        <f aca="false">IF(ISERROR(O377),IF(ISERROR(O376),IF(ISERROR(O375),"BLANK",O375),O376),O377)</f>
        <v>1</v>
      </c>
      <c r="P378" s="56" t="s">
        <v>223</v>
      </c>
      <c r="Q378" s="55" t="str">
        <f aca="false">IF($N378=1,IF(ISERROR(VLOOKUP($P378,M1!$A:$C,Q$2,FALSE())),"NOT PRESENT",VLOOKUP($P378,M1!$A:$C,Q$2,FALSE())),IF($N378=2,IF(ISERROR(VLOOKUP(DATA!$P378,M2!$A:$C,Q$2,FALSE())),"NOT PRESENT",VLOOKUP(DATA!$P378,M2!$A:$C,Q$2,FALSE())),IF($N378=0,IF(ISERROR(VLOOKUP($P378,M1!$A:$C,Q$2,FALSE())),IF(ISERROR(VLOOKUP(DATA!$P378,M2!$A:$C,Q$2,FALSE())),"NOT PRESENT",VLOOKUP(DATA!$P378,M2!$A:$C,Q$2,FALSE())),VLOOKUP($P378,M1!$A:$C,Q$2,FALSE())),"SPECIFY METHOD")))</f>
        <v>Ophiodon elongatus</v>
      </c>
      <c r="R378" s="55" t="str">
        <f aca="false">IF($N378=1,IF(ISERROR(VLOOKUP($P378,M1!$A:$C,R$2,FALSE())),"NOT PRESENT",VLOOKUP($P378,M1!$A:$C,R$2,FALSE())),IF($N378=2,IF(ISERROR(VLOOKUP(DATA!$P378,M2!$A:$C,R$2,FALSE())),"NOT PRESENT",VLOOKUP(DATA!$P378,M2!$A:$C,R$2,FALSE())),IF($N378=0,IF(ISERROR(VLOOKUP($P378,M1!$A:$C,R$2,FALSE())),IF(ISERROR(VLOOKUP(DATA!$P378,M2!$A:$C,R$2,FALSE())),"NOT PRESENT",VLOOKUP(DATA!$P378,M2!$A:$C,R$2,FALSE())),VLOOKUP($P378,M1!$A:$C,R$2,FALSE())),"SPECIFY METHOD")))</f>
        <v>Lingcod</v>
      </c>
      <c r="S378" s="60" t="n">
        <f aca="false">SUM(T378:AV378)</f>
        <v>1</v>
      </c>
      <c r="T378" s="56" t="n">
        <v>0</v>
      </c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 t="n">
        <v>1</v>
      </c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</row>
    <row r="379" s="61" customFormat="true" ht="12.75" hidden="false" customHeight="true" outlineLevel="0" collapsed="false">
      <c r="A379" s="55" t="n">
        <f aca="false">MAX($A$1:$A378)+1</f>
        <v>377</v>
      </c>
      <c r="B379" s="56" t="str">
        <f aca="false">IF(ISERROR(B378),IF(ISERROR(B377),IF(ISERROR(B376),"BLANK",B376),B377),B378)</f>
        <v>Kieran Cox</v>
      </c>
      <c r="C379" s="56" t="str">
        <f aca="false">IF(ISERROR(C378),IF(ISERROR(C377),IF(ISERROR(C376),"BLANK",C376),C377),C378)</f>
        <v>Claire Attridge</v>
      </c>
      <c r="D379" s="56" t="str">
        <f aca="false">IF(ISERROR(D378),IF(ISERROR(D377),IF(ISERROR(D376),"BLANK",D376),D377),D378)</f>
        <v>KCCA13</v>
      </c>
      <c r="E379" s="55" t="str">
        <f aca="false">IF(ISERROR(VLOOKUP($D379,SITES!$A:$E,2,FALSE())),"",VLOOKUP($D379,SITES!$A:$E,2,FALSE()))</f>
        <v>Second Beach South</v>
      </c>
      <c r="F379" s="57" t="n">
        <f aca="false">IF(ISERROR(VLOOKUP($D379,SITES!$A:$E,3,FALSE())),"",VLOOKUP($D379,SITES!$A:$E,3,FALSE()))</f>
        <v>48.81508</v>
      </c>
      <c r="G379" s="58" t="n">
        <f aca="false">IF(ISERROR(VLOOKUP($D379,SITES!$A:$E,4,FALSE())),"",VLOOKUP($D379,SITES!$A:$E,4,FALSE()))</f>
        <v>-125.17585</v>
      </c>
      <c r="H379" s="62" t="str">
        <f aca="false">IF(ISERROR(H378),IF(ISERROR(H377),IF(ISERROR(H376),"BLANK",H376),H377),H378)</f>
        <v>07/06/2023</v>
      </c>
      <c r="I379" s="56" t="n">
        <f aca="false">IF(ISERROR(I378),IF(ISERROR(I377),IF(ISERROR(I376),"BLANK",I376),I377),I378)</f>
        <v>1.5</v>
      </c>
      <c r="J379" s="56" t="n">
        <f aca="false">IF(ISERROR(J378),IF(ISERROR(J377),IF(ISERROR(J376),"BLANK",J376),J377),J378)</f>
        <v>160</v>
      </c>
      <c r="K379" s="59" t="n">
        <f aca="false">IF(ISERROR(K378),IF(ISERROR(K377),IF(ISERROR(K376),"BLANK",K376),K377),K378)</f>
        <v>0.405555555555556</v>
      </c>
      <c r="L379" s="56" t="str">
        <f aca="false">IF(ISERROR(L378),IF(ISERROR(L377),IF(ISERROR(L376),"BLANK",L376),L377),L378)</f>
        <v>KDC</v>
      </c>
      <c r="M379" s="56" t="n">
        <f aca="false">IF(ISERROR(M378),IF(ISERROR(M377),IF(ISERROR(M376),"BLANK",M376),M377),M378)</f>
        <v>4.9</v>
      </c>
      <c r="N379" s="56" t="n">
        <f aca="false">IF(ISERROR(N378),IF(ISERROR(N377),IF(ISERROR(N376),"BLANK",N376),N377),N378)</f>
        <v>0</v>
      </c>
      <c r="O379" s="56" t="n">
        <f aca="false">IF(ISERROR(O378),IF(ISERROR(O377),IF(ISERROR(O376),"BLANK",O376),O377),O378)</f>
        <v>1</v>
      </c>
      <c r="P379" s="56" t="s">
        <v>219</v>
      </c>
      <c r="Q379" s="55" t="str">
        <f aca="false">IF($N379=1,IF(ISERROR(VLOOKUP($P379,M1!$A:$C,Q$2,FALSE())),"NOT PRESENT",VLOOKUP($P379,M1!$A:$C,Q$2,FALSE())),IF($N379=2,IF(ISERROR(VLOOKUP(DATA!$P379,M2!$A:$C,Q$2,FALSE())),"NOT PRESENT",VLOOKUP(DATA!$P379,M2!$A:$C,Q$2,FALSE())),IF($N379=0,IF(ISERROR(VLOOKUP($P379,M1!$A:$C,Q$2,FALSE())),IF(ISERROR(VLOOKUP(DATA!$P379,M2!$A:$C,Q$2,FALSE())),"NOT PRESENT",VLOOKUP(DATA!$P379,M2!$A:$C,Q$2,FALSE())),VLOOKUP($P379,M1!$A:$C,Q$2,FALSE())),"SPECIFY METHOD")))</f>
        <v>Clupea pallasii</v>
      </c>
      <c r="R379" s="55" t="str">
        <f aca="false">IF($N379=1,IF(ISERROR(VLOOKUP($P379,M1!$A:$C,R$2,FALSE())),"NOT PRESENT",VLOOKUP($P379,M1!$A:$C,R$2,FALSE())),IF($N379=2,IF(ISERROR(VLOOKUP(DATA!$P379,M2!$A:$C,R$2,FALSE())),"NOT PRESENT",VLOOKUP(DATA!$P379,M2!$A:$C,R$2,FALSE())),IF($N379=0,IF(ISERROR(VLOOKUP($P379,M1!$A:$C,R$2,FALSE())),IF(ISERROR(VLOOKUP(DATA!$P379,M2!$A:$C,R$2,FALSE())),"NOT PRESENT",VLOOKUP(DATA!$P379,M2!$A:$C,R$2,FALSE())),VLOOKUP($P379,M1!$A:$C,R$2,FALSE())),"SPECIFY METHOD")))</f>
        <v>Pacific Herring</v>
      </c>
      <c r="S379" s="60" t="n">
        <f aca="false">SUM(T379:AV379)</f>
        <v>200</v>
      </c>
      <c r="T379" s="56" t="n">
        <v>0</v>
      </c>
      <c r="U379" s="56"/>
      <c r="V379" s="56" t="n">
        <v>50</v>
      </c>
      <c r="W379" s="56" t="n">
        <v>150</v>
      </c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</row>
    <row r="380" s="61" customFormat="true" ht="12.75" hidden="false" customHeight="true" outlineLevel="0" collapsed="false">
      <c r="A380" s="55" t="n">
        <f aca="false">MAX($A$1:$A379)+1</f>
        <v>378</v>
      </c>
      <c r="B380" s="56" t="str">
        <f aca="false">IF(ISERROR(B379),IF(ISERROR(B378),IF(ISERROR(B377),"BLANK",B377),B378),B379)</f>
        <v>Kieran Cox</v>
      </c>
      <c r="C380" s="56" t="str">
        <f aca="false">IF(ISERROR(C379),IF(ISERROR(C378),IF(ISERROR(C377),"BLANK",C377),C378),C379)</f>
        <v>Claire Attridge</v>
      </c>
      <c r="D380" s="56" t="str">
        <f aca="false">IF(ISERROR(D379),IF(ISERROR(D378),IF(ISERROR(D377),"BLANK",D377),D378),D379)</f>
        <v>KCCA13</v>
      </c>
      <c r="E380" s="55" t="str">
        <f aca="false">IF(ISERROR(VLOOKUP($D380,SITES!$A:$E,2,FALSE())),"",VLOOKUP($D380,SITES!$A:$E,2,FALSE()))</f>
        <v>Second Beach South</v>
      </c>
      <c r="F380" s="57" t="n">
        <f aca="false">IF(ISERROR(VLOOKUP($D380,SITES!$A:$E,3,FALSE())),"",VLOOKUP($D380,SITES!$A:$E,3,FALSE()))</f>
        <v>48.81508</v>
      </c>
      <c r="G380" s="58" t="n">
        <f aca="false">IF(ISERROR(VLOOKUP($D380,SITES!$A:$E,4,FALSE())),"",VLOOKUP($D380,SITES!$A:$E,4,FALSE()))</f>
        <v>-125.17585</v>
      </c>
      <c r="H380" s="62" t="str">
        <f aca="false">IF(ISERROR(H379),IF(ISERROR(H378),IF(ISERROR(H377),"BLANK",H377),H378),H379)</f>
        <v>07/06/2023</v>
      </c>
      <c r="I380" s="56" t="n">
        <f aca="false">IF(ISERROR(I379),IF(ISERROR(I378),IF(ISERROR(I377),"BLANK",I377),I378),I379)</f>
        <v>1.5</v>
      </c>
      <c r="J380" s="56" t="n">
        <f aca="false">IF(ISERROR(J379),IF(ISERROR(J378),IF(ISERROR(J377),"BLANK",J377),J378),J379)</f>
        <v>160</v>
      </c>
      <c r="K380" s="59" t="n">
        <f aca="false">IF(ISERROR(K379),IF(ISERROR(K378),IF(ISERROR(K377),"BLANK",K377),K378),K379)</f>
        <v>0.405555555555556</v>
      </c>
      <c r="L380" s="56" t="str">
        <f aca="false">IF(ISERROR(L379),IF(ISERROR(L378),IF(ISERROR(L377),"BLANK",L377),L378),L379)</f>
        <v>KDC</v>
      </c>
      <c r="M380" s="56" t="n">
        <f aca="false">IF(ISERROR(M379),IF(ISERROR(M378),IF(ISERROR(M377),"BLANK",M377),M378),M379)</f>
        <v>4.9</v>
      </c>
      <c r="N380" s="56" t="n">
        <v>2</v>
      </c>
      <c r="O380" s="56" t="n">
        <f aca="false">IF(ISERROR(O379),IF(ISERROR(O378),IF(ISERROR(O377),"BLANK",O377),O378),O379)</f>
        <v>1</v>
      </c>
      <c r="P380" s="56" t="s">
        <v>143</v>
      </c>
      <c r="Q380" s="55" t="str">
        <f aca="false">IF($N380=1,IF(ISERROR(VLOOKUP($P380,M1!$A:$C,Q$2,FALSE())),"NOT PRESENT",VLOOKUP($P380,M1!$A:$C,Q$2,FALSE())),IF($N380=2,IF(ISERROR(VLOOKUP(DATA!$P380,M2!$A:$C,Q$2,FALSE())),"NOT PRESENT",VLOOKUP(DATA!$P380,M2!$A:$C,Q$2,FALSE())),IF($N380=0,IF(ISERROR(VLOOKUP($P380,M1!$A:$C,Q$2,FALSE())),IF(ISERROR(VLOOKUP(DATA!$P380,M2!$A:$C,Q$2,FALSE())),"NOT PRESENT",VLOOKUP(DATA!$P380,M2!$A:$C,Q$2,FALSE())),VLOOKUP($P380,M1!$A:$C,Q$2,FALSE())),"SPECIFY METHOD")))</f>
        <v>Henricia spp.</v>
      </c>
      <c r="R380" s="55" t="str">
        <f aca="false">IF($N380=1,IF(ISERROR(VLOOKUP($P380,M1!$A:$C,R$2,FALSE())),"NOT PRESENT",VLOOKUP($P380,M1!$A:$C,R$2,FALSE())),IF($N380=2,IF(ISERROR(VLOOKUP(DATA!$P380,M2!$A:$C,R$2,FALSE())),"NOT PRESENT",VLOOKUP(DATA!$P380,M2!$A:$C,R$2,FALSE())),IF($N380=0,IF(ISERROR(VLOOKUP($P380,M1!$A:$C,R$2,FALSE())),IF(ISERROR(VLOOKUP(DATA!$P380,M2!$A:$C,R$2,FALSE())),"NOT PRESENT",VLOOKUP(DATA!$P380,M2!$A:$C,R$2,FALSE())),VLOOKUP($P380,M1!$A:$C,R$2,FALSE())),"SPECIFY METHOD")))</f>
        <v>Unidentified blood star</v>
      </c>
      <c r="S380" s="60" t="n">
        <f aca="false">SUM(T380:AV380)</f>
        <v>12</v>
      </c>
      <c r="T380" s="56" t="n">
        <v>0</v>
      </c>
      <c r="U380" s="56" t="n">
        <v>5</v>
      </c>
      <c r="V380" s="56" t="n">
        <v>5</v>
      </c>
      <c r="W380" s="56" t="n">
        <v>2</v>
      </c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</row>
    <row r="381" s="61" customFormat="true" ht="12.75" hidden="false" customHeight="true" outlineLevel="0" collapsed="false">
      <c r="A381" s="55" t="n">
        <f aca="false">MAX($A$1:$A380)+1</f>
        <v>379</v>
      </c>
      <c r="B381" s="56" t="str">
        <f aca="false">IF(ISERROR(B380),IF(ISERROR(B379),IF(ISERROR(B378),"BLANK",B378),B379),B380)</f>
        <v>Kieran Cox</v>
      </c>
      <c r="C381" s="56" t="str">
        <f aca="false">IF(ISERROR(C380),IF(ISERROR(C379),IF(ISERROR(C378),"BLANK",C378),C379),C380)</f>
        <v>Claire Attridge</v>
      </c>
      <c r="D381" s="56" t="str">
        <f aca="false">IF(ISERROR(D380),IF(ISERROR(D379),IF(ISERROR(D378),"BLANK",D378),D379),D380)</f>
        <v>KCCA13</v>
      </c>
      <c r="E381" s="55" t="str">
        <f aca="false">IF(ISERROR(VLOOKUP($D381,SITES!$A:$E,2,FALSE())),"",VLOOKUP($D381,SITES!$A:$E,2,FALSE()))</f>
        <v>Second Beach South</v>
      </c>
      <c r="F381" s="57" t="n">
        <f aca="false">IF(ISERROR(VLOOKUP($D381,SITES!$A:$E,3,FALSE())),"",VLOOKUP($D381,SITES!$A:$E,3,FALSE()))</f>
        <v>48.81508</v>
      </c>
      <c r="G381" s="58" t="n">
        <f aca="false">IF(ISERROR(VLOOKUP($D381,SITES!$A:$E,4,FALSE())),"",VLOOKUP($D381,SITES!$A:$E,4,FALSE()))</f>
        <v>-125.17585</v>
      </c>
      <c r="H381" s="62" t="str">
        <f aca="false">IF(ISERROR(H380),IF(ISERROR(H379),IF(ISERROR(H378),"BLANK",H378),H379),H380)</f>
        <v>07/06/2023</v>
      </c>
      <c r="I381" s="56" t="n">
        <f aca="false">IF(ISERROR(I380),IF(ISERROR(I379),IF(ISERROR(I378),"BLANK",I378),I379),I380)</f>
        <v>1.5</v>
      </c>
      <c r="J381" s="56" t="n">
        <f aca="false">IF(ISERROR(J380),IF(ISERROR(J379),IF(ISERROR(J378),"BLANK",J378),J379),J380)</f>
        <v>160</v>
      </c>
      <c r="K381" s="59" t="n">
        <f aca="false">IF(ISERROR(K380),IF(ISERROR(K379),IF(ISERROR(K378),"BLANK",K378),K379),K380)</f>
        <v>0.405555555555556</v>
      </c>
      <c r="L381" s="56" t="str">
        <f aca="false">IF(ISERROR(L380),IF(ISERROR(L379),IF(ISERROR(L378),"BLANK",L378),L379),L380)</f>
        <v>KDC</v>
      </c>
      <c r="M381" s="56" t="n">
        <f aca="false">IF(ISERROR(M380),IF(ISERROR(M379),IF(ISERROR(M378),"BLANK",M378),M379),M380)</f>
        <v>4.9</v>
      </c>
      <c r="N381" s="56" t="n">
        <f aca="false">IF(ISERROR(N380),IF(ISERROR(N379),IF(ISERROR(N378),"BLANK",N378),N379),N380)</f>
        <v>2</v>
      </c>
      <c r="O381" s="56" t="n">
        <f aca="false">IF(ISERROR(O380),IF(ISERROR(O379),IF(ISERROR(O378),"BLANK",O378),O379),O380)</f>
        <v>1</v>
      </c>
      <c r="P381" s="56" t="s">
        <v>146</v>
      </c>
      <c r="Q381" s="55" t="str">
        <f aca="false">IF($N381=1,IF(ISERROR(VLOOKUP($P381,M1!$A:$C,Q$2,FALSE())),"NOT PRESENT",VLOOKUP($P381,M1!$A:$C,Q$2,FALSE())),IF($N381=2,IF(ISERROR(VLOOKUP(DATA!$P381,M2!$A:$C,Q$2,FALSE())),"NOT PRESENT",VLOOKUP(DATA!$P381,M2!$A:$C,Q$2,FALSE())),IF($N381=0,IF(ISERROR(VLOOKUP($P381,M1!$A:$C,Q$2,FALSE())),IF(ISERROR(VLOOKUP(DATA!$P381,M2!$A:$C,Q$2,FALSE())),"NOT PRESENT",VLOOKUP(DATA!$P381,M2!$A:$C,Q$2,FALSE())),VLOOKUP($P381,M1!$A:$C,Q$2,FALSE())),"SPECIFY METHOD")))</f>
        <v>Mesocentrotus franciscanus</v>
      </c>
      <c r="R381" s="55" t="str">
        <f aca="false">IF($N381=1,IF(ISERROR(VLOOKUP($P381,M1!$A:$C,R$2,FALSE())),"NOT PRESENT",VLOOKUP($P381,M1!$A:$C,R$2,FALSE())),IF($N381=2,IF(ISERROR(VLOOKUP(DATA!$P381,M2!$A:$C,R$2,FALSE())),"NOT PRESENT",VLOOKUP(DATA!$P381,M2!$A:$C,R$2,FALSE())),IF($N381=0,IF(ISERROR(VLOOKUP($P381,M1!$A:$C,R$2,FALSE())),IF(ISERROR(VLOOKUP(DATA!$P381,M2!$A:$C,R$2,FALSE())),"NOT PRESENT",VLOOKUP(DATA!$P381,M2!$A:$C,R$2,FALSE())),VLOOKUP($P381,M1!$A:$C,R$2,FALSE())),"SPECIFY METHOD")))</f>
        <v>Red sea urchin</v>
      </c>
      <c r="S381" s="60" t="n">
        <f aca="false">SUM(T381:AV381)</f>
        <v>158</v>
      </c>
      <c r="T381" s="56" t="n">
        <v>158</v>
      </c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</row>
    <row r="382" s="61" customFormat="true" ht="12.75" hidden="false" customHeight="true" outlineLevel="0" collapsed="false">
      <c r="A382" s="55" t="n">
        <f aca="false">MAX($A$1:$A381)+1</f>
        <v>380</v>
      </c>
      <c r="B382" s="56" t="str">
        <f aca="false">IF(ISERROR(B381),IF(ISERROR(B380),IF(ISERROR(B379),"BLANK",B379),B380),B381)</f>
        <v>Kieran Cox</v>
      </c>
      <c r="C382" s="56" t="str">
        <f aca="false">IF(ISERROR(C381),IF(ISERROR(C380),IF(ISERROR(C379),"BLANK",C379),C380),C381)</f>
        <v>Claire Attridge</v>
      </c>
      <c r="D382" s="56" t="str">
        <f aca="false">IF(ISERROR(D381),IF(ISERROR(D380),IF(ISERROR(D379),"BLANK",D379),D380),D381)</f>
        <v>KCCA13</v>
      </c>
      <c r="E382" s="55" t="str">
        <f aca="false">IF(ISERROR(VLOOKUP($D382,SITES!$A:$E,2,FALSE())),"",VLOOKUP($D382,SITES!$A:$E,2,FALSE()))</f>
        <v>Second Beach South</v>
      </c>
      <c r="F382" s="57" t="n">
        <f aca="false">IF(ISERROR(VLOOKUP($D382,SITES!$A:$E,3,FALSE())),"",VLOOKUP($D382,SITES!$A:$E,3,FALSE()))</f>
        <v>48.81508</v>
      </c>
      <c r="G382" s="58" t="n">
        <f aca="false">IF(ISERROR(VLOOKUP($D382,SITES!$A:$E,4,FALSE())),"",VLOOKUP($D382,SITES!$A:$E,4,FALSE()))</f>
        <v>-125.17585</v>
      </c>
      <c r="H382" s="62" t="str">
        <f aca="false">IF(ISERROR(H381),IF(ISERROR(H380),IF(ISERROR(H379),"BLANK",H379),H380),H381)</f>
        <v>07/06/2023</v>
      </c>
      <c r="I382" s="56" t="n">
        <f aca="false">IF(ISERROR(I381),IF(ISERROR(I380),IF(ISERROR(I379),"BLANK",I379),I380),I381)</f>
        <v>1.5</v>
      </c>
      <c r="J382" s="56" t="n">
        <f aca="false">IF(ISERROR(J381),IF(ISERROR(J380),IF(ISERROR(J379),"BLANK",J379),J380),J381)</f>
        <v>160</v>
      </c>
      <c r="K382" s="59" t="n">
        <f aca="false">IF(ISERROR(K381),IF(ISERROR(K380),IF(ISERROR(K379),"BLANK",K379),K380),K381)</f>
        <v>0.405555555555556</v>
      </c>
      <c r="L382" s="56" t="str">
        <f aca="false">IF(ISERROR(L381),IF(ISERROR(L380),IF(ISERROR(L379),"BLANK",L379),L380),L381)</f>
        <v>KDC</v>
      </c>
      <c r="M382" s="56" t="n">
        <f aca="false">IF(ISERROR(M381),IF(ISERROR(M380),IF(ISERROR(M379),"BLANK",M379),M380),M381)</f>
        <v>4.9</v>
      </c>
      <c r="N382" s="56" t="n">
        <f aca="false">IF(ISERROR(N381),IF(ISERROR(N380),IF(ISERROR(N379),"BLANK",N379),N380),N381)</f>
        <v>2</v>
      </c>
      <c r="O382" s="56" t="n">
        <f aca="false">IF(ISERROR(O381),IF(ISERROR(O380),IF(ISERROR(O379),"BLANK",O379),O380),O381)</f>
        <v>1</v>
      </c>
      <c r="P382" s="56" t="s">
        <v>147</v>
      </c>
      <c r="Q382" s="55" t="str">
        <f aca="false">IF($N382=1,IF(ISERROR(VLOOKUP($P382,M1!$A:$C,Q$2,FALSE())),"NOT PRESENT",VLOOKUP($P382,M1!$A:$C,Q$2,FALSE())),IF($N382=2,IF(ISERROR(VLOOKUP(DATA!$P382,M2!$A:$C,Q$2,FALSE())),"NOT PRESENT",VLOOKUP(DATA!$P382,M2!$A:$C,Q$2,FALSE())),IF($N382=0,IF(ISERROR(VLOOKUP($P382,M1!$A:$C,Q$2,FALSE())),IF(ISERROR(VLOOKUP(DATA!$P382,M2!$A:$C,Q$2,FALSE())),"NOT PRESENT",VLOOKUP(DATA!$P382,M2!$A:$C,Q$2,FALSE())),VLOOKUP($P382,M1!$A:$C,Q$2,FALSE())),"SPECIFY METHOD")))</f>
        <v>Orthasterias koehleri</v>
      </c>
      <c r="R382" s="55" t="str">
        <f aca="false">IF($N382=1,IF(ISERROR(VLOOKUP($P382,M1!$A:$C,R$2,FALSE())),"NOT PRESENT",VLOOKUP($P382,M1!$A:$C,R$2,FALSE())),IF($N382=2,IF(ISERROR(VLOOKUP(DATA!$P382,M2!$A:$C,R$2,FALSE())),"NOT PRESENT",VLOOKUP(DATA!$P382,M2!$A:$C,R$2,FALSE())),IF($N382=0,IF(ISERROR(VLOOKUP($P382,M1!$A:$C,R$2,FALSE())),IF(ISERROR(VLOOKUP(DATA!$P382,M2!$A:$C,R$2,FALSE())),"NOT PRESENT",VLOOKUP(DATA!$P382,M2!$A:$C,R$2,FALSE())),VLOOKUP($P382,M1!$A:$C,R$2,FALSE())),"SPECIFY METHOD")))</f>
        <v>Rainbow star</v>
      </c>
      <c r="S382" s="60" t="n">
        <f aca="false">SUM(T382:AV382)</f>
        <v>12</v>
      </c>
      <c r="T382" s="56" t="n">
        <v>12</v>
      </c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</row>
    <row r="383" s="61" customFormat="true" ht="12.75" hidden="false" customHeight="true" outlineLevel="0" collapsed="false">
      <c r="A383" s="55" t="n">
        <f aca="false">MAX($A$1:$A382)+1</f>
        <v>381</v>
      </c>
      <c r="B383" s="56" t="str">
        <f aca="false">IF(ISERROR(B382),IF(ISERROR(B381),IF(ISERROR(B380),"BLANK",B380),B381),B382)</f>
        <v>Kieran Cox</v>
      </c>
      <c r="C383" s="56" t="str">
        <f aca="false">IF(ISERROR(C382),IF(ISERROR(C381),IF(ISERROR(C380),"BLANK",C380),C381),C382)</f>
        <v>Claire Attridge</v>
      </c>
      <c r="D383" s="56" t="str">
        <f aca="false">IF(ISERROR(D382),IF(ISERROR(D381),IF(ISERROR(D380),"BLANK",D380),D381),D382)</f>
        <v>KCCA13</v>
      </c>
      <c r="E383" s="55" t="str">
        <f aca="false">IF(ISERROR(VLOOKUP($D383,SITES!$A:$E,2,FALSE())),"",VLOOKUP($D383,SITES!$A:$E,2,FALSE()))</f>
        <v>Second Beach South</v>
      </c>
      <c r="F383" s="57" t="n">
        <f aca="false">IF(ISERROR(VLOOKUP($D383,SITES!$A:$E,3,FALSE())),"",VLOOKUP($D383,SITES!$A:$E,3,FALSE()))</f>
        <v>48.81508</v>
      </c>
      <c r="G383" s="58" t="n">
        <f aca="false">IF(ISERROR(VLOOKUP($D383,SITES!$A:$E,4,FALSE())),"",VLOOKUP($D383,SITES!$A:$E,4,FALSE()))</f>
        <v>-125.17585</v>
      </c>
      <c r="H383" s="62" t="str">
        <f aca="false">IF(ISERROR(H382),IF(ISERROR(H381),IF(ISERROR(H380),"BLANK",H380),H381),H382)</f>
        <v>07/06/2023</v>
      </c>
      <c r="I383" s="56" t="n">
        <f aca="false">IF(ISERROR(I382),IF(ISERROR(I381),IF(ISERROR(I380),"BLANK",I380),I381),I382)</f>
        <v>1.5</v>
      </c>
      <c r="J383" s="56" t="n">
        <f aca="false">IF(ISERROR(J382),IF(ISERROR(J381),IF(ISERROR(J380),"BLANK",J380),J381),J382)</f>
        <v>160</v>
      </c>
      <c r="K383" s="59" t="n">
        <f aca="false">IF(ISERROR(K382),IF(ISERROR(K381),IF(ISERROR(K380),"BLANK",K380),K381),K382)</f>
        <v>0.405555555555556</v>
      </c>
      <c r="L383" s="56" t="str">
        <f aca="false">IF(ISERROR(L382),IF(ISERROR(L381),IF(ISERROR(L380),"BLANK",L380),L381),L382)</f>
        <v>KDC</v>
      </c>
      <c r="M383" s="56" t="n">
        <f aca="false">IF(ISERROR(M382),IF(ISERROR(M381),IF(ISERROR(M380),"BLANK",M380),M381),M382)</f>
        <v>4.9</v>
      </c>
      <c r="N383" s="56" t="n">
        <f aca="false">IF(ISERROR(N382),IF(ISERROR(N381),IF(ISERROR(N380),"BLANK",N380),N381),N382)</f>
        <v>2</v>
      </c>
      <c r="O383" s="56" t="n">
        <f aca="false">IF(ISERROR(O382),IF(ISERROR(O381),IF(ISERROR(O380),"BLANK",O380),O381),O382)</f>
        <v>1</v>
      </c>
      <c r="P383" s="56" t="s">
        <v>179</v>
      </c>
      <c r="Q383" s="55" t="str">
        <f aca="false">IF($N383=1,IF(ISERROR(VLOOKUP($P383,M1!$A:$C,Q$2,FALSE())),"NOT PRESENT",VLOOKUP($P383,M1!$A:$C,Q$2,FALSE())),IF($N383=2,IF(ISERROR(VLOOKUP(DATA!$P383,M2!$A:$C,Q$2,FALSE())),"NOT PRESENT",VLOOKUP(DATA!$P383,M2!$A:$C,Q$2,FALSE())),IF($N383=0,IF(ISERROR(VLOOKUP($P383,M1!$A:$C,Q$2,FALSE())),IF(ISERROR(VLOOKUP(DATA!$P383,M2!$A:$C,Q$2,FALSE())),"NOT PRESENT",VLOOKUP(DATA!$P383,M2!$A:$C,Q$2,FALSE())),VLOOKUP($P383,M1!$A:$C,Q$2,FALSE())),"SPECIFY METHOD")))</f>
        <v>Artedius harringtoni</v>
      </c>
      <c r="R383" s="55" t="str">
        <f aca="false">IF($N383=1,IF(ISERROR(VLOOKUP($P383,M1!$A:$C,R$2,FALSE())),"NOT PRESENT",VLOOKUP($P383,M1!$A:$C,R$2,FALSE())),IF($N383=2,IF(ISERROR(VLOOKUP(DATA!$P383,M2!$A:$C,R$2,FALSE())),"NOT PRESENT",VLOOKUP(DATA!$P383,M2!$A:$C,R$2,FALSE())),IF($N383=0,IF(ISERROR(VLOOKUP($P383,M1!$A:$C,R$2,FALSE())),IF(ISERROR(VLOOKUP(DATA!$P383,M2!$A:$C,R$2,FALSE())),"NOT PRESENT",VLOOKUP(DATA!$P383,M2!$A:$C,R$2,FALSE())),VLOOKUP($P383,M1!$A:$C,R$2,FALSE())),"SPECIFY METHOD")))</f>
        <v>Scalyhead sculpin</v>
      </c>
      <c r="S383" s="60" t="n">
        <f aca="false">SUM(T383:AV383)</f>
        <v>7</v>
      </c>
      <c r="T383" s="56" t="n">
        <v>0</v>
      </c>
      <c r="U383" s="56" t="n">
        <v>1</v>
      </c>
      <c r="V383" s="56" t="n">
        <v>3</v>
      </c>
      <c r="W383" s="56" t="n">
        <v>3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</row>
    <row r="384" s="61" customFormat="true" ht="12.75" hidden="false" customHeight="true" outlineLevel="0" collapsed="false">
      <c r="A384" s="55" t="n">
        <f aca="false">MAX($A$1:$A383)+1</f>
        <v>382</v>
      </c>
      <c r="B384" s="56" t="str">
        <f aca="false">IF(ISERROR(B383),IF(ISERROR(B382),IF(ISERROR(B381),"BLANK",B381),B382),B383)</f>
        <v>Kieran Cox</v>
      </c>
      <c r="C384" s="56" t="str">
        <f aca="false">IF(ISERROR(C383),IF(ISERROR(C382),IF(ISERROR(C381),"BLANK",C381),C382),C383)</f>
        <v>Claire Attridge</v>
      </c>
      <c r="D384" s="56" t="str">
        <f aca="false">IF(ISERROR(D383),IF(ISERROR(D382),IF(ISERROR(D381),"BLANK",D381),D382),D383)</f>
        <v>KCCA13</v>
      </c>
      <c r="E384" s="55" t="str">
        <f aca="false">IF(ISERROR(VLOOKUP($D384,SITES!$A:$E,2,FALSE())),"",VLOOKUP($D384,SITES!$A:$E,2,FALSE()))</f>
        <v>Second Beach South</v>
      </c>
      <c r="F384" s="57" t="n">
        <f aca="false">IF(ISERROR(VLOOKUP($D384,SITES!$A:$E,3,FALSE())),"",VLOOKUP($D384,SITES!$A:$E,3,FALSE()))</f>
        <v>48.81508</v>
      </c>
      <c r="G384" s="58" t="n">
        <f aca="false">IF(ISERROR(VLOOKUP($D384,SITES!$A:$E,4,FALSE())),"",VLOOKUP($D384,SITES!$A:$E,4,FALSE()))</f>
        <v>-125.17585</v>
      </c>
      <c r="H384" s="62" t="str">
        <f aca="false">IF(ISERROR(H383),IF(ISERROR(H382),IF(ISERROR(H381),"BLANK",H381),H382),H383)</f>
        <v>07/06/2023</v>
      </c>
      <c r="I384" s="56" t="n">
        <f aca="false">IF(ISERROR(I383),IF(ISERROR(I382),IF(ISERROR(I381),"BLANK",I381),I382),I383)</f>
        <v>1.5</v>
      </c>
      <c r="J384" s="56" t="n">
        <f aca="false">IF(ISERROR(J383),IF(ISERROR(J382),IF(ISERROR(J381),"BLANK",J381),J382),J383)</f>
        <v>160</v>
      </c>
      <c r="K384" s="59" t="n">
        <f aca="false">IF(ISERROR(K383),IF(ISERROR(K382),IF(ISERROR(K381),"BLANK",K381),K382),K383)</f>
        <v>0.405555555555556</v>
      </c>
      <c r="L384" s="56" t="str">
        <f aca="false">IF(ISERROR(L383),IF(ISERROR(L382),IF(ISERROR(L381),"BLANK",L381),L382),L383)</f>
        <v>KDC</v>
      </c>
      <c r="M384" s="56" t="n">
        <f aca="false">IF(ISERROR(M383),IF(ISERROR(M382),IF(ISERROR(M381),"BLANK",M381),M382),M383)</f>
        <v>4.9</v>
      </c>
      <c r="N384" s="56" t="n">
        <f aca="false">IF(ISERROR(N383),IF(ISERROR(N382),IF(ISERROR(N381),"BLANK",N381),N382),N383)</f>
        <v>2</v>
      </c>
      <c r="O384" s="56" t="n">
        <f aca="false">IF(ISERROR(O383),IF(ISERROR(O382),IF(ISERROR(O381),"BLANK",O381),O382),O383)</f>
        <v>1</v>
      </c>
      <c r="P384" s="56" t="s">
        <v>173</v>
      </c>
      <c r="Q384" s="55" t="str">
        <f aca="false">IF($N384=1,IF(ISERROR(VLOOKUP($P384,M1!$A:$C,Q$2,FALSE())),"NOT PRESENT",VLOOKUP($P384,M1!$A:$C,Q$2,FALSE())),IF($N384=2,IF(ISERROR(VLOOKUP(DATA!$P384,M2!$A:$C,Q$2,FALSE())),"NOT PRESENT",VLOOKUP(DATA!$P384,M2!$A:$C,Q$2,FALSE())),IF($N384=0,IF(ISERROR(VLOOKUP($P384,M1!$A:$C,Q$2,FALSE())),IF(ISERROR(VLOOKUP(DATA!$P384,M2!$A:$C,Q$2,FALSE())),"NOT PRESENT",VLOOKUP(DATA!$P384,M2!$A:$C,Q$2,FALSE())),VLOOKUP($P384,M1!$A:$C,Q$2,FALSE())),"SPECIFY METHOD")))</f>
        <v>Haliotis kamtschatkana</v>
      </c>
      <c r="R384" s="55" t="str">
        <f aca="false">IF($N384=1,IF(ISERROR(VLOOKUP($P384,M1!$A:$C,R$2,FALSE())),"NOT PRESENT",VLOOKUP($P384,M1!$A:$C,R$2,FALSE())),IF($N384=2,IF(ISERROR(VLOOKUP(DATA!$P384,M2!$A:$C,R$2,FALSE())),"NOT PRESENT",VLOOKUP(DATA!$P384,M2!$A:$C,R$2,FALSE())),IF($N384=0,IF(ISERROR(VLOOKUP($P384,M1!$A:$C,R$2,FALSE())),IF(ISERROR(VLOOKUP(DATA!$P384,M2!$A:$C,R$2,FALSE())),"NOT PRESENT",VLOOKUP(DATA!$P384,M2!$A:$C,R$2,FALSE())),VLOOKUP($P384,M1!$A:$C,R$2,FALSE())),"SPECIFY METHOD")))</f>
        <v>Pinto abalone</v>
      </c>
      <c r="S384" s="60" t="n">
        <f aca="false">SUM(T384:AV384)</f>
        <v>12</v>
      </c>
      <c r="T384" s="56" t="n">
        <v>0</v>
      </c>
      <c r="U384" s="56" t="n">
        <v>3</v>
      </c>
      <c r="V384" s="56" t="n">
        <v>3</v>
      </c>
      <c r="W384" s="56" t="n">
        <v>3</v>
      </c>
      <c r="X384" s="56" t="n">
        <v>3</v>
      </c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</row>
    <row r="385" s="61" customFormat="true" ht="12.75" hidden="false" customHeight="true" outlineLevel="0" collapsed="false">
      <c r="A385" s="55" t="n">
        <f aca="false">MAX($A$1:$A384)+1</f>
        <v>383</v>
      </c>
      <c r="B385" s="56" t="str">
        <f aca="false">IF(ISERROR(B384),IF(ISERROR(B383),IF(ISERROR(B382),"BLANK",B382),B383),B384)</f>
        <v>Kieran Cox</v>
      </c>
      <c r="C385" s="56" t="str">
        <f aca="false">IF(ISERROR(C384),IF(ISERROR(C383),IF(ISERROR(C382),"BLANK",C382),C383),C384)</f>
        <v>Claire Attridge</v>
      </c>
      <c r="D385" s="56" t="str">
        <f aca="false">IF(ISERROR(D384),IF(ISERROR(D383),IF(ISERROR(D382),"BLANK",D382),D383),D384)</f>
        <v>KCCA13</v>
      </c>
      <c r="E385" s="55" t="str">
        <f aca="false">IF(ISERROR(VLOOKUP($D385,SITES!$A:$E,2,FALSE())),"",VLOOKUP($D385,SITES!$A:$E,2,FALSE()))</f>
        <v>Second Beach South</v>
      </c>
      <c r="F385" s="57" t="n">
        <f aca="false">IF(ISERROR(VLOOKUP($D385,SITES!$A:$E,3,FALSE())),"",VLOOKUP($D385,SITES!$A:$E,3,FALSE()))</f>
        <v>48.81508</v>
      </c>
      <c r="G385" s="58" t="n">
        <f aca="false">IF(ISERROR(VLOOKUP($D385,SITES!$A:$E,4,FALSE())),"",VLOOKUP($D385,SITES!$A:$E,4,FALSE()))</f>
        <v>-125.17585</v>
      </c>
      <c r="H385" s="62" t="str">
        <f aca="false">IF(ISERROR(H384),IF(ISERROR(H383),IF(ISERROR(H382),"BLANK",H382),H383),H384)</f>
        <v>07/06/2023</v>
      </c>
      <c r="I385" s="56" t="n">
        <f aca="false">IF(ISERROR(I384),IF(ISERROR(I383),IF(ISERROR(I382),"BLANK",I382),I383),I384)</f>
        <v>1.5</v>
      </c>
      <c r="J385" s="56" t="n">
        <f aca="false">IF(ISERROR(J384),IF(ISERROR(J383),IF(ISERROR(J382),"BLANK",J382),J383),J384)</f>
        <v>160</v>
      </c>
      <c r="K385" s="59" t="n">
        <f aca="false">IF(ISERROR(K384),IF(ISERROR(K383),IF(ISERROR(K382),"BLANK",K382),K383),K384)</f>
        <v>0.405555555555556</v>
      </c>
      <c r="L385" s="56" t="str">
        <f aca="false">IF(ISERROR(L384),IF(ISERROR(L383),IF(ISERROR(L382),"BLANK",L382),L383),L384)</f>
        <v>KDC</v>
      </c>
      <c r="M385" s="56" t="n">
        <f aca="false">IF(ISERROR(M384),IF(ISERROR(M383),IF(ISERROR(M382),"BLANK",M382),M383),M384)</f>
        <v>4.9</v>
      </c>
      <c r="N385" s="56" t="n">
        <f aca="false">IF(ISERROR(N384),IF(ISERROR(N383),IF(ISERROR(N382),"BLANK",N382),N383),N384)</f>
        <v>2</v>
      </c>
      <c r="O385" s="56" t="n">
        <f aca="false">IF(ISERROR(O384),IF(ISERROR(O383),IF(ISERROR(O382),"BLANK",O382),O383),O384)</f>
        <v>1</v>
      </c>
      <c r="P385" s="56" t="s">
        <v>178</v>
      </c>
      <c r="Q385" s="55" t="str">
        <f aca="false">IF($N385=1,IF(ISERROR(VLOOKUP($P385,M1!$A:$C,Q$2,FALSE())),"NOT PRESENT",VLOOKUP($P385,M1!$A:$C,Q$2,FALSE())),IF($N385=2,IF(ISERROR(VLOOKUP(DATA!$P385,M2!$A:$C,Q$2,FALSE())),"NOT PRESENT",VLOOKUP(DATA!$P385,M2!$A:$C,Q$2,FALSE())),IF($N385=0,IF(ISERROR(VLOOKUP($P385,M1!$A:$C,Q$2,FALSE())),IF(ISERROR(VLOOKUP(DATA!$P385,M2!$A:$C,Q$2,FALSE())),"NOT PRESENT",VLOOKUP(DATA!$P385,M2!$A:$C,Q$2,FALSE())),VLOOKUP($P385,M1!$A:$C,Q$2,FALSE())),"SPECIFY METHOD")))</f>
        <v>Paguroidea spp.</v>
      </c>
      <c r="R385" s="55" t="n">
        <f aca="false">IF($N385=1,IF(ISERROR(VLOOKUP($P385,M1!$A:$C,R$2,FALSE())),"NOT PRESENT",VLOOKUP($P385,M1!$A:$C,R$2,FALSE())),IF($N385=2,IF(ISERROR(VLOOKUP(DATA!$P385,M2!$A:$C,R$2,FALSE())),"NOT PRESENT",VLOOKUP(DATA!$P385,M2!$A:$C,R$2,FALSE())),IF($N385=0,IF(ISERROR(VLOOKUP($P385,M1!$A:$C,R$2,FALSE())),IF(ISERROR(VLOOKUP(DATA!$P385,M2!$A:$C,R$2,FALSE())),"NOT PRESENT",VLOOKUP(DATA!$P385,M2!$A:$C,R$2,FALSE())),VLOOKUP($P385,M1!$A:$C,R$2,FALSE())),"SPECIFY METHOD")))</f>
        <v>0</v>
      </c>
      <c r="S385" s="60" t="n">
        <f aca="false">SUM(T385:AV385)</f>
        <v>8</v>
      </c>
      <c r="T385" s="56" t="n">
        <v>8</v>
      </c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</row>
    <row r="386" s="61" customFormat="true" ht="12.75" hidden="false" customHeight="true" outlineLevel="0" collapsed="false">
      <c r="A386" s="55" t="n">
        <f aca="false">MAX($A$1:$A385)+1</f>
        <v>384</v>
      </c>
      <c r="B386" s="56" t="str">
        <f aca="false">IF(ISERROR(B385),IF(ISERROR(B384),IF(ISERROR(B383),"BLANK",B383),B384),B385)</f>
        <v>Kieran Cox</v>
      </c>
      <c r="C386" s="56" t="str">
        <f aca="false">IF(ISERROR(C385),IF(ISERROR(C384),IF(ISERROR(C383),"BLANK",C383),C384),C385)</f>
        <v>Claire Attridge</v>
      </c>
      <c r="D386" s="56" t="str">
        <f aca="false">IF(ISERROR(D385),IF(ISERROR(D384),IF(ISERROR(D383),"BLANK",D383),D384),D385)</f>
        <v>KCCA13</v>
      </c>
      <c r="E386" s="55" t="str">
        <f aca="false">IF(ISERROR(VLOOKUP($D386,SITES!$A:$E,2,FALSE())),"",VLOOKUP($D386,SITES!$A:$E,2,FALSE()))</f>
        <v>Second Beach South</v>
      </c>
      <c r="F386" s="57" t="n">
        <f aca="false">IF(ISERROR(VLOOKUP($D386,SITES!$A:$E,3,FALSE())),"",VLOOKUP($D386,SITES!$A:$E,3,FALSE()))</f>
        <v>48.81508</v>
      </c>
      <c r="G386" s="58" t="n">
        <f aca="false">IF(ISERROR(VLOOKUP($D386,SITES!$A:$E,4,FALSE())),"",VLOOKUP($D386,SITES!$A:$E,4,FALSE()))</f>
        <v>-125.17585</v>
      </c>
      <c r="H386" s="62" t="str">
        <f aca="false">IF(ISERROR(H385),IF(ISERROR(H384),IF(ISERROR(H383),"BLANK",H383),H384),H385)</f>
        <v>07/06/2023</v>
      </c>
      <c r="I386" s="56" t="n">
        <f aca="false">IF(ISERROR(I385),IF(ISERROR(I384),IF(ISERROR(I383),"BLANK",I383),I384),I385)</f>
        <v>1.5</v>
      </c>
      <c r="J386" s="56" t="n">
        <f aca="false">IF(ISERROR(J385),IF(ISERROR(J384),IF(ISERROR(J383),"BLANK",J383),J384),J385)</f>
        <v>160</v>
      </c>
      <c r="K386" s="59" t="n">
        <f aca="false">IF(ISERROR(K385),IF(ISERROR(K384),IF(ISERROR(K383),"BLANK",K383),K384),K385)</f>
        <v>0.405555555555556</v>
      </c>
      <c r="L386" s="56" t="str">
        <f aca="false">IF(ISERROR(L385),IF(ISERROR(L384),IF(ISERROR(L383),"BLANK",L383),L384),L385)</f>
        <v>KDC</v>
      </c>
      <c r="M386" s="56" t="n">
        <f aca="false">IF(ISERROR(M385),IF(ISERROR(M384),IF(ISERROR(M383),"BLANK",M383),M384),M385)</f>
        <v>4.9</v>
      </c>
      <c r="N386" s="56" t="n">
        <f aca="false">IF(ISERROR(N385),IF(ISERROR(N384),IF(ISERROR(N383),"BLANK",N383),N384),N385)</f>
        <v>2</v>
      </c>
      <c r="O386" s="56" t="n">
        <f aca="false">IF(ISERROR(O385),IF(ISERROR(O384),IF(ISERROR(O383),"BLANK",O383),O384),O385)</f>
        <v>1</v>
      </c>
      <c r="P386" s="56" t="s">
        <v>184</v>
      </c>
      <c r="Q386" s="55" t="str">
        <f aca="false">IF($N386=1,IF(ISERROR(VLOOKUP($P386,M1!$A:$C,Q$2,FALSE())),"NOT PRESENT",VLOOKUP($P386,M1!$A:$C,Q$2,FALSE())),IF($N386=2,IF(ISERROR(VLOOKUP(DATA!$P386,M2!$A:$C,Q$2,FALSE())),"NOT PRESENT",VLOOKUP(DATA!$P386,M2!$A:$C,Q$2,FALSE())),IF($N386=0,IF(ISERROR(VLOOKUP($P386,M1!$A:$C,Q$2,FALSE())),IF(ISERROR(VLOOKUP(DATA!$P386,M2!$A:$C,Q$2,FALSE())),"NOT PRESENT",VLOOKUP(DATA!$P386,M2!$A:$C,Q$2,FALSE())),VLOOKUP($P386,M1!$A:$C,Q$2,FALSE())),"SPECIFY METHOD")))</f>
        <v>Henricia pumila</v>
      </c>
      <c r="R386" s="55" t="str">
        <f aca="false">IF($N386=1,IF(ISERROR(VLOOKUP($P386,M1!$A:$C,R$2,FALSE())),"NOT PRESENT",VLOOKUP($P386,M1!$A:$C,R$2,FALSE())),IF($N386=2,IF(ISERROR(VLOOKUP(DATA!$P386,M2!$A:$C,R$2,FALSE())),"NOT PRESENT",VLOOKUP(DATA!$P386,M2!$A:$C,R$2,FALSE())),IF($N386=0,IF(ISERROR(VLOOKUP($P386,M1!$A:$C,R$2,FALSE())),IF(ISERROR(VLOOKUP(DATA!$P386,M2!$A:$C,R$2,FALSE())),"NOT PRESENT",VLOOKUP(DATA!$P386,M2!$A:$C,R$2,FALSE())),VLOOKUP($P386,M1!$A:$C,R$2,FALSE())),"SPECIFY METHOD")))</f>
        <v>Dwarf mottled henricia</v>
      </c>
      <c r="S386" s="60" t="n">
        <f aca="false">SUM(T386:AV386)</f>
        <v>1</v>
      </c>
      <c r="T386" s="56" t="n">
        <v>1</v>
      </c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</row>
    <row r="387" s="61" customFormat="true" ht="12.75" hidden="false" customHeight="true" outlineLevel="0" collapsed="false">
      <c r="A387" s="55" t="n">
        <f aca="false">MAX($A$1:$A386)+1</f>
        <v>385</v>
      </c>
      <c r="B387" s="56" t="str">
        <f aca="false">IF(ISERROR(B386),IF(ISERROR(B385),IF(ISERROR(B384),"BLANK",B384),B385),B386)</f>
        <v>Kieran Cox</v>
      </c>
      <c r="C387" s="56" t="str">
        <f aca="false">IF(ISERROR(C386),IF(ISERROR(C385),IF(ISERROR(C384),"BLANK",C384),C385),C386)</f>
        <v>Claire Attridge</v>
      </c>
      <c r="D387" s="56" t="str">
        <f aca="false">IF(ISERROR(D386),IF(ISERROR(D385),IF(ISERROR(D384),"BLANK",D384),D385),D386)</f>
        <v>KCCA13</v>
      </c>
      <c r="E387" s="55" t="str">
        <f aca="false">IF(ISERROR(VLOOKUP($D387,SITES!$A:$E,2,FALSE())),"",VLOOKUP($D387,SITES!$A:$E,2,FALSE()))</f>
        <v>Second Beach South</v>
      </c>
      <c r="F387" s="57" t="n">
        <f aca="false">IF(ISERROR(VLOOKUP($D387,SITES!$A:$E,3,FALSE())),"",VLOOKUP($D387,SITES!$A:$E,3,FALSE()))</f>
        <v>48.81508</v>
      </c>
      <c r="G387" s="58" t="n">
        <f aca="false">IF(ISERROR(VLOOKUP($D387,SITES!$A:$E,4,FALSE())),"",VLOOKUP($D387,SITES!$A:$E,4,FALSE()))</f>
        <v>-125.17585</v>
      </c>
      <c r="H387" s="62" t="str">
        <f aca="false">IF(ISERROR(H386),IF(ISERROR(H385),IF(ISERROR(H384),"BLANK",H384),H385),H386)</f>
        <v>07/06/2023</v>
      </c>
      <c r="I387" s="56" t="n">
        <f aca="false">IF(ISERROR(I386),IF(ISERROR(I385),IF(ISERROR(I384),"BLANK",I384),I385),I386)</f>
        <v>1.5</v>
      </c>
      <c r="J387" s="56" t="n">
        <f aca="false">IF(ISERROR(J386),IF(ISERROR(J385),IF(ISERROR(J384),"BLANK",J384),J385),J386)</f>
        <v>160</v>
      </c>
      <c r="K387" s="59" t="n">
        <f aca="false">IF(ISERROR(K386),IF(ISERROR(K385),IF(ISERROR(K384),"BLANK",K384),K385),K386)</f>
        <v>0.405555555555556</v>
      </c>
      <c r="L387" s="56" t="str">
        <f aca="false">IF(ISERROR(L386),IF(ISERROR(L385),IF(ISERROR(L384),"BLANK",L384),L385),L386)</f>
        <v>KDC</v>
      </c>
      <c r="M387" s="56" t="n">
        <f aca="false">IF(ISERROR(M386),IF(ISERROR(M385),IF(ISERROR(M384),"BLANK",M384),M385),M386)</f>
        <v>4.9</v>
      </c>
      <c r="N387" s="56" t="n">
        <f aca="false">IF(ISERROR(N386),IF(ISERROR(N385),IF(ISERROR(N384),"BLANK",N384),N385),N386)</f>
        <v>2</v>
      </c>
      <c r="O387" s="56" t="n">
        <f aca="false">IF(ISERROR(O386),IF(ISERROR(O385),IF(ISERROR(O384),"BLANK",O384),O385),O386)</f>
        <v>1</v>
      </c>
      <c r="P387" s="56" t="s">
        <v>176</v>
      </c>
      <c r="Q387" s="55" t="str">
        <f aca="false">IF($N387=1,IF(ISERROR(VLOOKUP($P387,M1!$A:$C,Q$2,FALSE())),"NOT PRESENT",VLOOKUP($P387,M1!$A:$C,Q$2,FALSE())),IF($N387=2,IF(ISERROR(VLOOKUP(DATA!$P387,M2!$A:$C,Q$2,FALSE())),"NOT PRESENT",VLOOKUP(DATA!$P387,M2!$A:$C,Q$2,FALSE())),IF($N387=0,IF(ISERROR(VLOOKUP($P387,M1!$A:$C,Q$2,FALSE())),IF(ISERROR(VLOOKUP(DATA!$P387,M2!$A:$C,Q$2,FALSE())),"NOT PRESENT",VLOOKUP(DATA!$P387,M2!$A:$C,Q$2,FALSE())),VLOOKUP($P387,M1!$A:$C,Q$2,FALSE())),"SPECIFY METHOD")))</f>
        <v>Pisaster ochraceus</v>
      </c>
      <c r="R387" s="55" t="str">
        <f aca="false">IF($N387=1,IF(ISERROR(VLOOKUP($P387,M1!$A:$C,R$2,FALSE())),"NOT PRESENT",VLOOKUP($P387,M1!$A:$C,R$2,FALSE())),IF($N387=2,IF(ISERROR(VLOOKUP(DATA!$P387,M2!$A:$C,R$2,FALSE())),"NOT PRESENT",VLOOKUP(DATA!$P387,M2!$A:$C,R$2,FALSE())),IF($N387=0,IF(ISERROR(VLOOKUP($P387,M1!$A:$C,R$2,FALSE())),IF(ISERROR(VLOOKUP(DATA!$P387,M2!$A:$C,R$2,FALSE())),"NOT PRESENT",VLOOKUP(DATA!$P387,M2!$A:$C,R$2,FALSE())),VLOOKUP($P387,M1!$A:$C,R$2,FALSE())),"SPECIFY METHOD")))</f>
        <v>Purple sea star</v>
      </c>
      <c r="S387" s="60" t="n">
        <f aca="false">SUM(T387:AV387)</f>
        <v>5</v>
      </c>
      <c r="T387" s="56" t="n">
        <v>5</v>
      </c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</row>
    <row r="388" s="61" customFormat="true" ht="12.75" hidden="false" customHeight="true" outlineLevel="0" collapsed="false">
      <c r="A388" s="55" t="n">
        <f aca="false">MAX($A$1:$A387)+1</f>
        <v>386</v>
      </c>
      <c r="B388" s="56" t="str">
        <f aca="false">IF(ISERROR(B387),IF(ISERROR(B386),IF(ISERROR(B385),"BLANK",B385),B386),B387)</f>
        <v>Kieran Cox</v>
      </c>
      <c r="C388" s="56" t="str">
        <f aca="false">IF(ISERROR(C387),IF(ISERROR(C386),IF(ISERROR(C385),"BLANK",C385),C386),C387)</f>
        <v>Claire Attridge</v>
      </c>
      <c r="D388" s="56" t="str">
        <f aca="false">IF(ISERROR(D387),IF(ISERROR(D386),IF(ISERROR(D385),"BLANK",D385),D386),D387)</f>
        <v>KCCA13</v>
      </c>
      <c r="E388" s="55" t="str">
        <f aca="false">IF(ISERROR(VLOOKUP($D388,SITES!$A:$E,2,FALSE())),"",VLOOKUP($D388,SITES!$A:$E,2,FALSE()))</f>
        <v>Second Beach South</v>
      </c>
      <c r="F388" s="57" t="n">
        <f aca="false">IF(ISERROR(VLOOKUP($D388,SITES!$A:$E,3,FALSE())),"",VLOOKUP($D388,SITES!$A:$E,3,FALSE()))</f>
        <v>48.81508</v>
      </c>
      <c r="G388" s="58" t="n">
        <f aca="false">IF(ISERROR(VLOOKUP($D388,SITES!$A:$E,4,FALSE())),"",VLOOKUP($D388,SITES!$A:$E,4,FALSE()))</f>
        <v>-125.17585</v>
      </c>
      <c r="H388" s="62" t="str">
        <f aca="false">IF(ISERROR(H387),IF(ISERROR(H386),IF(ISERROR(H385),"BLANK",H385),H386),H387)</f>
        <v>07/06/2023</v>
      </c>
      <c r="I388" s="56" t="n">
        <f aca="false">IF(ISERROR(I387),IF(ISERROR(I386),IF(ISERROR(I385),"BLANK",I385),I386),I387)</f>
        <v>1.5</v>
      </c>
      <c r="J388" s="56" t="n">
        <f aca="false">IF(ISERROR(J387),IF(ISERROR(J386),IF(ISERROR(J385),"BLANK",J385),J386),J387)</f>
        <v>160</v>
      </c>
      <c r="K388" s="59" t="n">
        <f aca="false">IF(ISERROR(K387),IF(ISERROR(K386),IF(ISERROR(K385),"BLANK",K385),K386),K387)</f>
        <v>0.405555555555556</v>
      </c>
      <c r="L388" s="56" t="str">
        <f aca="false">IF(ISERROR(L387),IF(ISERROR(L386),IF(ISERROR(L385),"BLANK",L385),L386),L387)</f>
        <v>KDC</v>
      </c>
      <c r="M388" s="56" t="n">
        <f aca="false">IF(ISERROR(M387),IF(ISERROR(M386),IF(ISERROR(M385),"BLANK",M385),M386),M387)</f>
        <v>4.9</v>
      </c>
      <c r="N388" s="56" t="n">
        <f aca="false">IF(ISERROR(N387),IF(ISERROR(N386),IF(ISERROR(N385),"BLANK",N385),N386),N387)</f>
        <v>2</v>
      </c>
      <c r="O388" s="56" t="n">
        <f aca="false">IF(ISERROR(O387),IF(ISERROR(O386),IF(ISERROR(O385),"BLANK",O385),O386),O387)</f>
        <v>1</v>
      </c>
      <c r="P388" s="56" t="s">
        <v>142</v>
      </c>
      <c r="Q388" s="55" t="str">
        <f aca="false">IF($N388=1,IF(ISERROR(VLOOKUP($P388,M1!$A:$C,Q$2,FALSE())),"NOT PRESENT",VLOOKUP($P388,M1!$A:$C,Q$2,FALSE())),IF($N388=2,IF(ISERROR(VLOOKUP(DATA!$P388,M2!$A:$C,Q$2,FALSE())),"NOT PRESENT",VLOOKUP(DATA!$P388,M2!$A:$C,Q$2,FALSE())),IF($N388=0,IF(ISERROR(VLOOKUP($P388,M1!$A:$C,Q$2,FALSE())),IF(ISERROR(VLOOKUP(DATA!$P388,M2!$A:$C,Q$2,FALSE())),"NOT PRESENT",VLOOKUP(DATA!$P388,M2!$A:$C,Q$2,FALSE())),VLOOKUP($P388,M1!$A:$C,Q$2,FALSE())),"SPECIFY METHOD")))</f>
        <v>Dermasterias imbricata</v>
      </c>
      <c r="R388" s="55" t="str">
        <f aca="false">IF($N388=1,IF(ISERROR(VLOOKUP($P388,M1!$A:$C,R$2,FALSE())),"NOT PRESENT",VLOOKUP($P388,M1!$A:$C,R$2,FALSE())),IF($N388=2,IF(ISERROR(VLOOKUP(DATA!$P388,M2!$A:$C,R$2,FALSE())),"NOT PRESENT",VLOOKUP(DATA!$P388,M2!$A:$C,R$2,FALSE())),IF($N388=0,IF(ISERROR(VLOOKUP($P388,M1!$A:$C,R$2,FALSE())),IF(ISERROR(VLOOKUP(DATA!$P388,M2!$A:$C,R$2,FALSE())),"NOT PRESENT",VLOOKUP(DATA!$P388,M2!$A:$C,R$2,FALSE())),VLOOKUP($P388,M1!$A:$C,R$2,FALSE())),"SPECIFY METHOD")))</f>
        <v>Leather star</v>
      </c>
      <c r="S388" s="60" t="n">
        <f aca="false">SUM(T388:AV388)</f>
        <v>9</v>
      </c>
      <c r="T388" s="56" t="n">
        <v>9</v>
      </c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</row>
    <row r="389" s="61" customFormat="true" ht="12.75" hidden="false" customHeight="true" outlineLevel="0" collapsed="false">
      <c r="A389" s="55" t="n">
        <f aca="false">MAX($A$1:$A388)+1</f>
        <v>387</v>
      </c>
      <c r="B389" s="56" t="str">
        <f aca="false">IF(ISERROR(B388),IF(ISERROR(B387),IF(ISERROR(B386),"BLANK",B386),B387),B388)</f>
        <v>Kieran Cox</v>
      </c>
      <c r="C389" s="56" t="str">
        <f aca="false">IF(ISERROR(C388),IF(ISERROR(C387),IF(ISERROR(C386),"BLANK",C386),C387),C388)</f>
        <v>Claire Attridge</v>
      </c>
      <c r="D389" s="56" t="str">
        <f aca="false">IF(ISERROR(D388),IF(ISERROR(D387),IF(ISERROR(D386),"BLANK",D386),D387),D388)</f>
        <v>KCCA13</v>
      </c>
      <c r="E389" s="55" t="str">
        <f aca="false">IF(ISERROR(VLOOKUP($D389,SITES!$A:$E,2,FALSE())),"",VLOOKUP($D389,SITES!$A:$E,2,FALSE()))</f>
        <v>Second Beach South</v>
      </c>
      <c r="F389" s="57" t="n">
        <f aca="false">IF(ISERROR(VLOOKUP($D389,SITES!$A:$E,3,FALSE())),"",VLOOKUP($D389,SITES!$A:$E,3,FALSE()))</f>
        <v>48.81508</v>
      </c>
      <c r="G389" s="58" t="n">
        <f aca="false">IF(ISERROR(VLOOKUP($D389,SITES!$A:$E,4,FALSE())),"",VLOOKUP($D389,SITES!$A:$E,4,FALSE()))</f>
        <v>-125.17585</v>
      </c>
      <c r="H389" s="62" t="str">
        <f aca="false">IF(ISERROR(H388),IF(ISERROR(H387),IF(ISERROR(H386),"BLANK",H386),H387),H388)</f>
        <v>07/06/2023</v>
      </c>
      <c r="I389" s="56" t="n">
        <f aca="false">IF(ISERROR(I388),IF(ISERROR(I387),IF(ISERROR(I386),"BLANK",I386),I387),I388)</f>
        <v>1.5</v>
      </c>
      <c r="J389" s="56" t="n">
        <f aca="false">IF(ISERROR(J388),IF(ISERROR(J387),IF(ISERROR(J386),"BLANK",J386),J387),J388)</f>
        <v>160</v>
      </c>
      <c r="K389" s="59" t="n">
        <f aca="false">IF(ISERROR(K388),IF(ISERROR(K387),IF(ISERROR(K386),"BLANK",K386),K387),K388)</f>
        <v>0.405555555555556</v>
      </c>
      <c r="L389" s="56" t="str">
        <f aca="false">IF(ISERROR(L388),IF(ISERROR(L387),IF(ISERROR(L386),"BLANK",L386),L387),L388)</f>
        <v>KDC</v>
      </c>
      <c r="M389" s="56" t="n">
        <f aca="false">IF(ISERROR(M388),IF(ISERROR(M387),IF(ISERROR(M386),"BLANK",M386),M387),M388)</f>
        <v>4.9</v>
      </c>
      <c r="N389" s="56" t="n">
        <f aca="false">IF(ISERROR(N388),IF(ISERROR(N387),IF(ISERROR(N386),"BLANK",N386),N387),N388)</f>
        <v>2</v>
      </c>
      <c r="O389" s="56" t="n">
        <f aca="false">IF(ISERROR(O388),IF(ISERROR(O387),IF(ISERROR(O386),"BLANK",O386),O387),O388)</f>
        <v>1</v>
      </c>
      <c r="P389" s="56" t="s">
        <v>181</v>
      </c>
      <c r="Q389" s="55" t="str">
        <f aca="false">IF($N389=1,IF(ISERROR(VLOOKUP($P389,M1!$A:$C,Q$2,FALSE())),"NOT PRESENT",VLOOKUP($P389,M1!$A:$C,Q$2,FALSE())),IF($N389=2,IF(ISERROR(VLOOKUP(DATA!$P389,M2!$A:$C,Q$2,FALSE())),"NOT PRESENT",VLOOKUP(DATA!$P389,M2!$A:$C,Q$2,FALSE())),IF($N389=0,IF(ISERROR(VLOOKUP($P389,M1!$A:$C,Q$2,FALSE())),IF(ISERROR(VLOOKUP(DATA!$P389,M2!$A:$C,Q$2,FALSE())),"NOT PRESENT",VLOOKUP(DATA!$P389,M2!$A:$C,Q$2,FALSE())),VLOOKUP($P389,M1!$A:$C,Q$2,FALSE())),"SPECIFY METHOD")))</f>
        <v>Lophopanopeus bellus</v>
      </c>
      <c r="R389" s="55" t="str">
        <f aca="false">IF($N389=1,IF(ISERROR(VLOOKUP($P389,M1!$A:$C,R$2,FALSE())),"NOT PRESENT",VLOOKUP($P389,M1!$A:$C,R$2,FALSE())),IF($N389=2,IF(ISERROR(VLOOKUP(DATA!$P389,M2!$A:$C,R$2,FALSE())),"NOT PRESENT",VLOOKUP(DATA!$P389,M2!$A:$C,R$2,FALSE())),IF($N389=0,IF(ISERROR(VLOOKUP($P389,M1!$A:$C,R$2,FALSE())),IF(ISERROR(VLOOKUP(DATA!$P389,M2!$A:$C,R$2,FALSE())),"NOT PRESENT",VLOOKUP(DATA!$P389,M2!$A:$C,R$2,FALSE())),VLOOKUP($P389,M1!$A:$C,R$2,FALSE())),"SPECIFY METHOD")))</f>
        <v>Black-clawed crab</v>
      </c>
      <c r="S389" s="60" t="n">
        <f aca="false">SUM(T389:AV389)</f>
        <v>2</v>
      </c>
      <c r="T389" s="56" t="n">
        <v>2</v>
      </c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</row>
    <row r="390" s="61" customFormat="true" ht="12.75" hidden="false" customHeight="true" outlineLevel="0" collapsed="false">
      <c r="A390" s="55" t="n">
        <f aca="false">MAX($A$1:$A389)+1</f>
        <v>388</v>
      </c>
      <c r="B390" s="56" t="str">
        <f aca="false">IF(ISERROR(B389),IF(ISERROR(B388),IF(ISERROR(B387),"BLANK",B387),B388),B389)</f>
        <v>Kieran Cox</v>
      </c>
      <c r="C390" s="56" t="str">
        <f aca="false">IF(ISERROR(C389),IF(ISERROR(C388),IF(ISERROR(C387),"BLANK",C387),C388),C389)</f>
        <v>Claire Attridge</v>
      </c>
      <c r="D390" s="56" t="str">
        <f aca="false">IF(ISERROR(D389),IF(ISERROR(D388),IF(ISERROR(D387),"BLANK",D387),D388),D389)</f>
        <v>KCCA13</v>
      </c>
      <c r="E390" s="55" t="str">
        <f aca="false">IF(ISERROR(VLOOKUP($D390,SITES!$A:$E,2,FALSE())),"",VLOOKUP($D390,SITES!$A:$E,2,FALSE()))</f>
        <v>Second Beach South</v>
      </c>
      <c r="F390" s="57" t="n">
        <f aca="false">IF(ISERROR(VLOOKUP($D390,SITES!$A:$E,3,FALSE())),"",VLOOKUP($D390,SITES!$A:$E,3,FALSE()))</f>
        <v>48.81508</v>
      </c>
      <c r="G390" s="58" t="n">
        <f aca="false">IF(ISERROR(VLOOKUP($D390,SITES!$A:$E,4,FALSE())),"",VLOOKUP($D390,SITES!$A:$E,4,FALSE()))</f>
        <v>-125.17585</v>
      </c>
      <c r="H390" s="62" t="str">
        <f aca="false">IF(ISERROR(H389),IF(ISERROR(H388),IF(ISERROR(H387),"BLANK",H387),H388),H389)</f>
        <v>07/06/2023</v>
      </c>
      <c r="I390" s="56" t="n">
        <f aca="false">IF(ISERROR(I389),IF(ISERROR(I388),IF(ISERROR(I387),"BLANK",I387),I388),I389)</f>
        <v>1.5</v>
      </c>
      <c r="J390" s="56" t="n">
        <f aca="false">IF(ISERROR(J389),IF(ISERROR(J388),IF(ISERROR(J387),"BLANK",J387),J388),J389)</f>
        <v>160</v>
      </c>
      <c r="K390" s="59" t="n">
        <f aca="false">IF(ISERROR(K389),IF(ISERROR(K388),IF(ISERROR(K387),"BLANK",K387),K388),K389)</f>
        <v>0.405555555555556</v>
      </c>
      <c r="L390" s="56" t="str">
        <f aca="false">IF(ISERROR(L389),IF(ISERROR(L388),IF(ISERROR(L387),"BLANK",L387),L388),L389)</f>
        <v>KDC</v>
      </c>
      <c r="M390" s="56" t="n">
        <f aca="false">IF(ISERROR(M389),IF(ISERROR(M388),IF(ISERROR(M387),"BLANK",M387),M388),M389)</f>
        <v>4.9</v>
      </c>
      <c r="N390" s="56" t="n">
        <f aca="false">IF(ISERROR(N389),IF(ISERROR(N388),IF(ISERROR(N387),"BLANK",N387),N388),N389)</f>
        <v>2</v>
      </c>
      <c r="O390" s="56" t="n">
        <f aca="false">IF(ISERROR(O389),IF(ISERROR(O388),IF(ISERROR(O387),"BLANK",O387),O388),O389)</f>
        <v>1</v>
      </c>
      <c r="P390" s="56" t="s">
        <v>174</v>
      </c>
      <c r="Q390" s="55" t="str">
        <f aca="false">IF($N390=1,IF(ISERROR(VLOOKUP($P390,M1!$A:$C,Q$2,FALSE())),"NOT PRESENT",VLOOKUP($P390,M1!$A:$C,Q$2,FALSE())),IF($N390=2,IF(ISERROR(VLOOKUP(DATA!$P390,M2!$A:$C,Q$2,FALSE())),"NOT PRESENT",VLOOKUP(DATA!$P390,M2!$A:$C,Q$2,FALSE())),IF($N390=0,IF(ISERROR(VLOOKUP($P390,M1!$A:$C,Q$2,FALSE())),IF(ISERROR(VLOOKUP(DATA!$P390,M2!$A:$C,Q$2,FALSE())),"NOT PRESENT",VLOOKUP(DATA!$P390,M2!$A:$C,Q$2,FALSE())),VLOOKUP($P390,M1!$A:$C,Q$2,FALSE())),"SPECIFY METHOD")))</f>
        <v>Hermissenda crassicornis</v>
      </c>
      <c r="R390" s="55" t="str">
        <f aca="false">IF($N390=1,IF(ISERROR(VLOOKUP($P390,M1!$A:$C,R$2,FALSE())),"NOT PRESENT",VLOOKUP($P390,M1!$A:$C,R$2,FALSE())),IF($N390=2,IF(ISERROR(VLOOKUP(DATA!$P390,M2!$A:$C,R$2,FALSE())),"NOT PRESENT",VLOOKUP(DATA!$P390,M2!$A:$C,R$2,FALSE())),IF($N390=0,IF(ISERROR(VLOOKUP($P390,M1!$A:$C,R$2,FALSE())),IF(ISERROR(VLOOKUP(DATA!$P390,M2!$A:$C,R$2,FALSE())),"NOT PRESENT",VLOOKUP(DATA!$P390,M2!$A:$C,R$2,FALSE())),VLOOKUP($P390,M1!$A:$C,R$2,FALSE())),"SPECIFY METHOD")))</f>
        <v>Opalescent nudibranch</v>
      </c>
      <c r="S390" s="60" t="n">
        <f aca="false">SUM(T390:AV390)</f>
        <v>12</v>
      </c>
      <c r="T390" s="56" t="n">
        <v>12</v>
      </c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</row>
    <row r="391" s="61" customFormat="true" ht="12.75" hidden="false" customHeight="true" outlineLevel="0" collapsed="false">
      <c r="A391" s="55" t="n">
        <f aca="false">MAX($A$1:$A390)+1</f>
        <v>389</v>
      </c>
      <c r="B391" s="56" t="str">
        <f aca="false">IF(ISERROR(B390),IF(ISERROR(B389),IF(ISERROR(B388),"BLANK",B388),B389),B390)</f>
        <v>Kieran Cox</v>
      </c>
      <c r="C391" s="56" t="str">
        <f aca="false">IF(ISERROR(C390),IF(ISERROR(C389),IF(ISERROR(C388),"BLANK",C388),C389),C390)</f>
        <v>Claire Attridge</v>
      </c>
      <c r="D391" s="56" t="str">
        <f aca="false">IF(ISERROR(D390),IF(ISERROR(D389),IF(ISERROR(D388),"BLANK",D388),D389),D390)</f>
        <v>KCCA13</v>
      </c>
      <c r="E391" s="55" t="str">
        <f aca="false">IF(ISERROR(VLOOKUP($D391,SITES!$A:$E,2,FALSE())),"",VLOOKUP($D391,SITES!$A:$E,2,FALSE()))</f>
        <v>Second Beach South</v>
      </c>
      <c r="F391" s="57" t="n">
        <f aca="false">IF(ISERROR(VLOOKUP($D391,SITES!$A:$E,3,FALSE())),"",VLOOKUP($D391,SITES!$A:$E,3,FALSE()))</f>
        <v>48.81508</v>
      </c>
      <c r="G391" s="58" t="n">
        <f aca="false">IF(ISERROR(VLOOKUP($D391,SITES!$A:$E,4,FALSE())),"",VLOOKUP($D391,SITES!$A:$E,4,FALSE()))</f>
        <v>-125.17585</v>
      </c>
      <c r="H391" s="62" t="str">
        <f aca="false">IF(ISERROR(H390),IF(ISERROR(H389),IF(ISERROR(H388),"BLANK",H388),H389),H390)</f>
        <v>07/06/2023</v>
      </c>
      <c r="I391" s="56" t="n">
        <f aca="false">IF(ISERROR(I390),IF(ISERROR(I389),IF(ISERROR(I388),"BLANK",I388),I389),I390)</f>
        <v>1.5</v>
      </c>
      <c r="J391" s="56" t="n">
        <f aca="false">IF(ISERROR(J390),IF(ISERROR(J389),IF(ISERROR(J388),"BLANK",J388),J389),J390)</f>
        <v>160</v>
      </c>
      <c r="K391" s="59" t="n">
        <f aca="false">IF(ISERROR(K390),IF(ISERROR(K389),IF(ISERROR(K388),"BLANK",K388),K389),K390)</f>
        <v>0.405555555555556</v>
      </c>
      <c r="L391" s="56" t="str">
        <f aca="false">IF(ISERROR(L390),IF(ISERROR(L389),IF(ISERROR(L388),"BLANK",L388),L389),L390)</f>
        <v>KDC</v>
      </c>
      <c r="M391" s="56" t="n">
        <f aca="false">IF(ISERROR(M390),IF(ISERROR(M389),IF(ISERROR(M388),"BLANK",M388),M389),M390)</f>
        <v>4.9</v>
      </c>
      <c r="N391" s="56" t="n">
        <f aca="false">IF(ISERROR(N390),IF(ISERROR(N389),IF(ISERROR(N388),"BLANK",N388),N389),N390)</f>
        <v>2</v>
      </c>
      <c r="O391" s="56" t="n">
        <f aca="false">IF(ISERROR(O390),IF(ISERROR(O389),IF(ISERROR(O388),"BLANK",O388),O389),O390)</f>
        <v>1</v>
      </c>
      <c r="P391" s="56" t="s">
        <v>218</v>
      </c>
      <c r="Q391" s="55" t="str">
        <f aca="false">IF($N391=1,IF(ISERROR(VLOOKUP($P391,M1!$A:$C,Q$2,FALSE())),"NOT PRESENT",VLOOKUP($P391,M1!$A:$C,Q$2,FALSE())),IF($N391=2,IF(ISERROR(VLOOKUP(DATA!$P391,M2!$A:$C,Q$2,FALSE())),"NOT PRESENT",VLOOKUP(DATA!$P391,M2!$A:$C,Q$2,FALSE())),IF($N391=0,IF(ISERROR(VLOOKUP($P391,M1!$A:$C,Q$2,FALSE())),IF(ISERROR(VLOOKUP(DATA!$P391,M2!$A:$C,Q$2,FALSE())),"NOT PRESENT",VLOOKUP(DATA!$P391,M2!$A:$C,Q$2,FALSE())),VLOOKUP($P391,M1!$A:$C,Q$2,FALSE())),"SPECIFY METHOD")))</f>
        <v>Nucella lamellosa</v>
      </c>
      <c r="R391" s="55" t="str">
        <f aca="false">IF($N391=1,IF(ISERROR(VLOOKUP($P391,M1!$A:$C,R$2,FALSE())),"NOT PRESENT",VLOOKUP($P391,M1!$A:$C,R$2,FALSE())),IF($N391=2,IF(ISERROR(VLOOKUP(DATA!$P391,M2!$A:$C,R$2,FALSE())),"NOT PRESENT",VLOOKUP(DATA!$P391,M2!$A:$C,R$2,FALSE())),IF($N391=0,IF(ISERROR(VLOOKUP($P391,M1!$A:$C,R$2,FALSE())),IF(ISERROR(VLOOKUP(DATA!$P391,M2!$A:$C,R$2,FALSE())),"NOT PRESENT",VLOOKUP(DATA!$P391,M2!$A:$C,R$2,FALSE())),VLOOKUP($P391,M1!$A:$C,R$2,FALSE())),"SPECIFY METHOD")))</f>
        <v>Frilled dogwinkle</v>
      </c>
      <c r="S391" s="60" t="n">
        <f aca="false">SUM(T391:AV391)</f>
        <v>3</v>
      </c>
      <c r="T391" s="56" t="n">
        <v>3</v>
      </c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</row>
    <row r="392" s="61" customFormat="true" ht="12.75" hidden="false" customHeight="true" outlineLevel="0" collapsed="false">
      <c r="A392" s="55" t="n">
        <f aca="false">MAX($A$1:$A391)+1</f>
        <v>390</v>
      </c>
      <c r="B392" s="56" t="str">
        <f aca="false">IF(ISERROR(B391),IF(ISERROR(B390),IF(ISERROR(B389),"BLANK",B389),B390),B391)</f>
        <v>Kieran Cox</v>
      </c>
      <c r="C392" s="56" t="str">
        <f aca="false">IF(ISERROR(C391),IF(ISERROR(C390),IF(ISERROR(C389),"BLANK",C389),C390),C391)</f>
        <v>Claire Attridge</v>
      </c>
      <c r="D392" s="56" t="str">
        <f aca="false">IF(ISERROR(D391),IF(ISERROR(D390),IF(ISERROR(D389),"BLANK",D389),D390),D391)</f>
        <v>KCCA13</v>
      </c>
      <c r="E392" s="55" t="str">
        <f aca="false">IF(ISERROR(VLOOKUP($D392,SITES!$A:$E,2,FALSE())),"",VLOOKUP($D392,SITES!$A:$E,2,FALSE()))</f>
        <v>Second Beach South</v>
      </c>
      <c r="F392" s="57" t="n">
        <f aca="false">IF(ISERROR(VLOOKUP($D392,SITES!$A:$E,3,FALSE())),"",VLOOKUP($D392,SITES!$A:$E,3,FALSE()))</f>
        <v>48.81508</v>
      </c>
      <c r="G392" s="58" t="n">
        <f aca="false">IF(ISERROR(VLOOKUP($D392,SITES!$A:$E,4,FALSE())),"",VLOOKUP($D392,SITES!$A:$E,4,FALSE()))</f>
        <v>-125.17585</v>
      </c>
      <c r="H392" s="62" t="str">
        <f aca="false">IF(ISERROR(H391),IF(ISERROR(H390),IF(ISERROR(H389),"BLANK",H389),H390),H391)</f>
        <v>07/06/2023</v>
      </c>
      <c r="I392" s="56" t="n">
        <f aca="false">IF(ISERROR(I391),IF(ISERROR(I390),IF(ISERROR(I389),"BLANK",I389),I390),I391)</f>
        <v>1.5</v>
      </c>
      <c r="J392" s="56" t="n">
        <f aca="false">IF(ISERROR(J391),IF(ISERROR(J390),IF(ISERROR(J389),"BLANK",J389),J390),J391)</f>
        <v>160</v>
      </c>
      <c r="K392" s="59" t="n">
        <f aca="false">IF(ISERROR(K391),IF(ISERROR(K390),IF(ISERROR(K389),"BLANK",K389),K390),K391)</f>
        <v>0.405555555555556</v>
      </c>
      <c r="L392" s="56" t="str">
        <f aca="false">IF(ISERROR(L391),IF(ISERROR(L390),IF(ISERROR(L389),"BLANK",L389),L390),L391)</f>
        <v>KDC</v>
      </c>
      <c r="M392" s="56" t="n">
        <f aca="false">IF(ISERROR(M391),IF(ISERROR(M390),IF(ISERROR(M389),"BLANK",M389),M390),M391)</f>
        <v>4.9</v>
      </c>
      <c r="N392" s="56" t="n">
        <f aca="false">IF(ISERROR(N391),IF(ISERROR(N390),IF(ISERROR(N389),"BLANK",N389),N390),N391)</f>
        <v>2</v>
      </c>
      <c r="O392" s="56" t="n">
        <f aca="false">IF(ISERROR(O391),IF(ISERROR(O390),IF(ISERROR(O389),"BLANK",O389),O390),O391)</f>
        <v>1</v>
      </c>
      <c r="P392" s="56" t="s">
        <v>151</v>
      </c>
      <c r="Q392" s="55" t="str">
        <f aca="false">IF($N392=1,IF(ISERROR(VLOOKUP($P392,M1!$A:$C,Q$2,FALSE())),"NOT PRESENT",VLOOKUP($P392,M1!$A:$C,Q$2,FALSE())),IF($N392=2,IF(ISERROR(VLOOKUP(DATA!$P392,M2!$A:$C,Q$2,FALSE())),"NOT PRESENT",VLOOKUP(DATA!$P392,M2!$A:$C,Q$2,FALSE())),IF($N392=0,IF(ISERROR(VLOOKUP($P392,M1!$A:$C,Q$2,FALSE())),IF(ISERROR(VLOOKUP(DATA!$P392,M2!$A:$C,Q$2,FALSE())),"NOT PRESENT",VLOOKUP(DATA!$P392,M2!$A:$C,Q$2,FALSE())),VLOOKUP($P392,M1!$A:$C,Q$2,FALSE())),"SPECIFY METHOD")))</f>
        <v>Evasterias troschelii</v>
      </c>
      <c r="R392" s="55" t="str">
        <f aca="false">IF($N392=1,IF(ISERROR(VLOOKUP($P392,M1!$A:$C,R$2,FALSE())),"NOT PRESENT",VLOOKUP($P392,M1!$A:$C,R$2,FALSE())),IF($N392=2,IF(ISERROR(VLOOKUP(DATA!$P392,M2!$A:$C,R$2,FALSE())),"NOT PRESENT",VLOOKUP(DATA!$P392,M2!$A:$C,R$2,FALSE())),IF($N392=0,IF(ISERROR(VLOOKUP($P392,M1!$A:$C,R$2,FALSE())),IF(ISERROR(VLOOKUP(DATA!$P392,M2!$A:$C,R$2,FALSE())),"NOT PRESENT",VLOOKUP(DATA!$P392,M2!$A:$C,R$2,FALSE())),VLOOKUP($P392,M1!$A:$C,R$2,FALSE())),"SPECIFY METHOD")))</f>
        <v>Mottled starfish</v>
      </c>
      <c r="S392" s="60" t="n">
        <f aca="false">SUM(T392:AV392)</f>
        <v>1</v>
      </c>
      <c r="T392" s="56" t="n">
        <v>1</v>
      </c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</row>
    <row r="393" s="61" customFormat="true" ht="12.75" hidden="false" customHeight="true" outlineLevel="0" collapsed="false">
      <c r="A393" s="55" t="n">
        <f aca="false">MAX($A$1:$A392)+1</f>
        <v>391</v>
      </c>
      <c r="B393" s="56" t="str">
        <f aca="false">IF(ISERROR(B392),IF(ISERROR(B391),IF(ISERROR(B390),"BLANK",B390),B391),B392)</f>
        <v>Kieran Cox</v>
      </c>
      <c r="C393" s="56" t="str">
        <f aca="false">IF(ISERROR(C392),IF(ISERROR(C391),IF(ISERROR(C390),"BLANK",C390),C391),C392)</f>
        <v>Claire Attridge</v>
      </c>
      <c r="D393" s="56" t="str">
        <f aca="false">IF(ISERROR(D392),IF(ISERROR(D391),IF(ISERROR(D390),"BLANK",D390),D391),D392)</f>
        <v>KCCA13</v>
      </c>
      <c r="E393" s="55" t="str">
        <f aca="false">IF(ISERROR(VLOOKUP($D393,SITES!$A:$E,2,FALSE())),"",VLOOKUP($D393,SITES!$A:$E,2,FALSE()))</f>
        <v>Second Beach South</v>
      </c>
      <c r="F393" s="57" t="n">
        <f aca="false">IF(ISERROR(VLOOKUP($D393,SITES!$A:$E,3,FALSE())),"",VLOOKUP($D393,SITES!$A:$E,3,FALSE()))</f>
        <v>48.81508</v>
      </c>
      <c r="G393" s="58" t="n">
        <f aca="false">IF(ISERROR(VLOOKUP($D393,SITES!$A:$E,4,FALSE())),"",VLOOKUP($D393,SITES!$A:$E,4,FALSE()))</f>
        <v>-125.17585</v>
      </c>
      <c r="H393" s="62" t="str">
        <f aca="false">IF(ISERROR(H392),IF(ISERROR(H391),IF(ISERROR(H390),"BLANK",H390),H391),H392)</f>
        <v>07/06/2023</v>
      </c>
      <c r="I393" s="56" t="n">
        <f aca="false">IF(ISERROR(I392),IF(ISERROR(I391),IF(ISERROR(I390),"BLANK",I390),I391),I392)</f>
        <v>1.5</v>
      </c>
      <c r="J393" s="56" t="n">
        <f aca="false">IF(ISERROR(J392),IF(ISERROR(J391),IF(ISERROR(J390),"BLANK",J390),J391),J392)</f>
        <v>160</v>
      </c>
      <c r="K393" s="59" t="n">
        <f aca="false">IF(ISERROR(K392),IF(ISERROR(K391),IF(ISERROR(K390),"BLANK",K390),K391),K392)</f>
        <v>0.405555555555556</v>
      </c>
      <c r="L393" s="56" t="str">
        <f aca="false">IF(ISERROR(L392),IF(ISERROR(L391),IF(ISERROR(L390),"BLANK",L390),L391),L392)</f>
        <v>KDC</v>
      </c>
      <c r="M393" s="56" t="n">
        <f aca="false">IF(ISERROR(M392),IF(ISERROR(M391),IF(ISERROR(M390),"BLANK",M390),M391),M392)</f>
        <v>4.9</v>
      </c>
      <c r="N393" s="56" t="n">
        <f aca="false">IF(ISERROR(N392),IF(ISERROR(N391),IF(ISERROR(N390),"BLANK",N390),N391),N392)</f>
        <v>2</v>
      </c>
      <c r="O393" s="56" t="n">
        <f aca="false">IF(ISERROR(O392),IF(ISERROR(O391),IF(ISERROR(O390),"BLANK",O390),O391),O392)</f>
        <v>1</v>
      </c>
      <c r="P393" s="56" t="s">
        <v>175</v>
      </c>
      <c r="Q393" s="55" t="str">
        <f aca="false">IF($N393=1,IF(ISERROR(VLOOKUP($P393,M1!$A:$C,Q$2,FALSE())),"NOT PRESENT",VLOOKUP($P393,M1!$A:$C,Q$2,FALSE())),IF($N393=2,IF(ISERROR(VLOOKUP(DATA!$P393,M2!$A:$C,Q$2,FALSE())),"NOT PRESENT",VLOOKUP(DATA!$P393,M2!$A:$C,Q$2,FALSE())),IF($N393=0,IF(ISERROR(VLOOKUP($P393,M1!$A:$C,Q$2,FALSE())),IF(ISERROR(VLOOKUP(DATA!$P393,M2!$A:$C,Q$2,FALSE())),"NOT PRESENT",VLOOKUP(DATA!$P393,M2!$A:$C,Q$2,FALSE())),VLOOKUP($P393,M1!$A:$C,Q$2,FALSE())),"SPECIFY METHOD")))</f>
        <v>Acmaea mitra</v>
      </c>
      <c r="R393" s="55" t="str">
        <f aca="false">IF($N393=1,IF(ISERROR(VLOOKUP($P393,M1!$A:$C,R$2,FALSE())),"NOT PRESENT",VLOOKUP($P393,M1!$A:$C,R$2,FALSE())),IF($N393=2,IF(ISERROR(VLOOKUP(DATA!$P393,M2!$A:$C,R$2,FALSE())),"NOT PRESENT",VLOOKUP(DATA!$P393,M2!$A:$C,R$2,FALSE())),IF($N393=0,IF(ISERROR(VLOOKUP($P393,M1!$A:$C,R$2,FALSE())),IF(ISERROR(VLOOKUP(DATA!$P393,M2!$A:$C,R$2,FALSE())),"NOT PRESENT",VLOOKUP(DATA!$P393,M2!$A:$C,R$2,FALSE())),VLOOKUP($P393,M1!$A:$C,R$2,FALSE())),"SPECIFY METHOD")))</f>
        <v>Whitecap limpet</v>
      </c>
      <c r="S393" s="60" t="n">
        <f aca="false">SUM(T393:AV393)</f>
        <v>4</v>
      </c>
      <c r="T393" s="56" t="n">
        <v>4</v>
      </c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</row>
    <row r="394" s="61" customFormat="true" ht="12.75" hidden="false" customHeight="true" outlineLevel="0" collapsed="false">
      <c r="A394" s="55" t="n">
        <f aca="false">MAX($A$1:$A393)+1</f>
        <v>392</v>
      </c>
      <c r="B394" s="56" t="str">
        <f aca="false">IF(ISERROR(B393),IF(ISERROR(B392),IF(ISERROR(B391),"BLANK",B391),B392),B393)</f>
        <v>Kieran Cox</v>
      </c>
      <c r="C394" s="56" t="str">
        <f aca="false">IF(ISERROR(C393),IF(ISERROR(C392),IF(ISERROR(C391),"BLANK",C391),C392),C393)</f>
        <v>Claire Attridge</v>
      </c>
      <c r="D394" s="56" t="str">
        <f aca="false">IF(ISERROR(D393),IF(ISERROR(D392),IF(ISERROR(D391),"BLANK",D391),D392),D393)</f>
        <v>KCCA13</v>
      </c>
      <c r="E394" s="55" t="str">
        <f aca="false">IF(ISERROR(VLOOKUP($D394,SITES!$A:$E,2,FALSE())),"",VLOOKUP($D394,SITES!$A:$E,2,FALSE()))</f>
        <v>Second Beach South</v>
      </c>
      <c r="F394" s="57" t="n">
        <f aca="false">IF(ISERROR(VLOOKUP($D394,SITES!$A:$E,3,FALSE())),"",VLOOKUP($D394,SITES!$A:$E,3,FALSE()))</f>
        <v>48.81508</v>
      </c>
      <c r="G394" s="58" t="n">
        <f aca="false">IF(ISERROR(VLOOKUP($D394,SITES!$A:$E,4,FALSE())),"",VLOOKUP($D394,SITES!$A:$E,4,FALSE()))</f>
        <v>-125.17585</v>
      </c>
      <c r="H394" s="62" t="str">
        <f aca="false">IF(ISERROR(H393),IF(ISERROR(H392),IF(ISERROR(H391),"BLANK",H391),H392),H393)</f>
        <v>07/06/2023</v>
      </c>
      <c r="I394" s="56" t="n">
        <f aca="false">IF(ISERROR(I393),IF(ISERROR(I392),IF(ISERROR(I391),"BLANK",I391),I392),I393)</f>
        <v>1.5</v>
      </c>
      <c r="J394" s="56" t="n">
        <f aca="false">IF(ISERROR(J393),IF(ISERROR(J392),IF(ISERROR(J391),"BLANK",J391),J392),J393)</f>
        <v>160</v>
      </c>
      <c r="K394" s="59" t="n">
        <f aca="false">IF(ISERROR(K393),IF(ISERROR(K392),IF(ISERROR(K391),"BLANK",K391),K392),K393)</f>
        <v>0.405555555555556</v>
      </c>
      <c r="L394" s="56" t="str">
        <f aca="false">IF(ISERROR(L393),IF(ISERROR(L392),IF(ISERROR(L391),"BLANK",L391),L392),L393)</f>
        <v>KDC</v>
      </c>
      <c r="M394" s="56" t="n">
        <f aca="false">IF(ISERROR(M393),IF(ISERROR(M392),IF(ISERROR(M391),"BLANK",M391),M392),M393)</f>
        <v>4.9</v>
      </c>
      <c r="N394" s="56" t="n">
        <f aca="false">IF(ISERROR(N393),IF(ISERROR(N392),IF(ISERROR(N391),"BLANK",N391),N392),N393)</f>
        <v>2</v>
      </c>
      <c r="O394" s="56" t="n">
        <f aca="false">IF(ISERROR(O393),IF(ISERROR(O392),IF(ISERROR(O391),"BLANK",O391),O392),O393)</f>
        <v>1</v>
      </c>
      <c r="P394" s="56" t="s">
        <v>155</v>
      </c>
      <c r="Q394" s="55" t="str">
        <f aca="false">IF($N394=1,IF(ISERROR(VLOOKUP($P394,M1!$A:$C,Q$2,FALSE())),"NOT PRESENT",VLOOKUP($P394,M1!$A:$C,Q$2,FALSE())),IF($N394=2,IF(ISERROR(VLOOKUP(DATA!$P394,M2!$A:$C,Q$2,FALSE())),"NOT PRESENT",VLOOKUP(DATA!$P394,M2!$A:$C,Q$2,FALSE())),IF($N394=0,IF(ISERROR(VLOOKUP($P394,M1!$A:$C,Q$2,FALSE())),IF(ISERROR(VLOOKUP(DATA!$P394,M2!$A:$C,Q$2,FALSE())),"NOT PRESENT",VLOOKUP(DATA!$P394,M2!$A:$C,Q$2,FALSE())),VLOOKUP($P394,M1!$A:$C,Q$2,FALSE())),"SPECIFY METHOD")))</f>
        <v>Hexagrammos decagrammus</v>
      </c>
      <c r="R394" s="55" t="str">
        <f aca="false">IF($N394=1,IF(ISERROR(VLOOKUP($P394,M1!$A:$C,R$2,FALSE())),"NOT PRESENT",VLOOKUP($P394,M1!$A:$C,R$2,FALSE())),IF($N394=2,IF(ISERROR(VLOOKUP(DATA!$P394,M2!$A:$C,R$2,FALSE())),"NOT PRESENT",VLOOKUP(DATA!$P394,M2!$A:$C,R$2,FALSE())),IF($N394=0,IF(ISERROR(VLOOKUP($P394,M1!$A:$C,R$2,FALSE())),IF(ISERROR(VLOOKUP(DATA!$P394,M2!$A:$C,R$2,FALSE())),"NOT PRESENT",VLOOKUP(DATA!$P394,M2!$A:$C,R$2,FALSE())),VLOOKUP($P394,M1!$A:$C,R$2,FALSE())),"SPECIFY METHOD")))</f>
        <v>Kelp greenling</v>
      </c>
      <c r="S394" s="60" t="n">
        <f aca="false">SUM(T394:AV394)</f>
        <v>2</v>
      </c>
      <c r="T394" s="56" t="n">
        <v>0</v>
      </c>
      <c r="U394" s="56"/>
      <c r="V394" s="56" t="n">
        <v>2</v>
      </c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</row>
    <row r="395" s="61" customFormat="true" ht="12.75" hidden="false" customHeight="true" outlineLevel="0" collapsed="false">
      <c r="A395" s="55" t="n">
        <f aca="false">MAX($A$1:$A394)+1</f>
        <v>393</v>
      </c>
      <c r="B395" s="56" t="str">
        <f aca="false">IF(ISERROR(B394),IF(ISERROR(B393),IF(ISERROR(B392),"BLANK",B392),B393),B394)</f>
        <v>Kieran Cox</v>
      </c>
      <c r="C395" s="56" t="str">
        <f aca="false">IF(ISERROR(C394),IF(ISERROR(C393),IF(ISERROR(C392),"BLANK",C392),C393),C394)</f>
        <v>Claire Attridge</v>
      </c>
      <c r="D395" s="56" t="str">
        <f aca="false">IF(ISERROR(D394),IF(ISERROR(D393),IF(ISERROR(D392),"BLANK",D392),D393),D394)</f>
        <v>KCCA13</v>
      </c>
      <c r="E395" s="55" t="str">
        <f aca="false">IF(ISERROR(VLOOKUP($D395,SITES!$A:$E,2,FALSE())),"",VLOOKUP($D395,SITES!$A:$E,2,FALSE()))</f>
        <v>Second Beach South</v>
      </c>
      <c r="F395" s="57" t="n">
        <f aca="false">IF(ISERROR(VLOOKUP($D395,SITES!$A:$E,3,FALSE())),"",VLOOKUP($D395,SITES!$A:$E,3,FALSE()))</f>
        <v>48.81508</v>
      </c>
      <c r="G395" s="58" t="n">
        <f aca="false">IF(ISERROR(VLOOKUP($D395,SITES!$A:$E,4,FALSE())),"",VLOOKUP($D395,SITES!$A:$E,4,FALSE()))</f>
        <v>-125.17585</v>
      </c>
      <c r="H395" s="62" t="str">
        <f aca="false">IF(ISERROR(H394),IF(ISERROR(H393),IF(ISERROR(H392),"BLANK",H392),H393),H394)</f>
        <v>07/06/2023</v>
      </c>
      <c r="I395" s="56" t="n">
        <f aca="false">IF(ISERROR(I394),IF(ISERROR(I393),IF(ISERROR(I392),"BLANK",I392),I393),I394)</f>
        <v>1.5</v>
      </c>
      <c r="J395" s="56" t="n">
        <f aca="false">IF(ISERROR(J394),IF(ISERROR(J393),IF(ISERROR(J392),"BLANK",J392),J393),J394)</f>
        <v>160</v>
      </c>
      <c r="K395" s="59" t="n">
        <f aca="false">IF(ISERROR(K394),IF(ISERROR(K393),IF(ISERROR(K392),"BLANK",K392),K393),K394)</f>
        <v>0.405555555555556</v>
      </c>
      <c r="L395" s="56" t="str">
        <f aca="false">IF(ISERROR(L394),IF(ISERROR(L393),IF(ISERROR(L392),"BLANK",L392),L393),L394)</f>
        <v>KDC</v>
      </c>
      <c r="M395" s="56" t="n">
        <f aca="false">IF(ISERROR(M394),IF(ISERROR(M393),IF(ISERROR(M392),"BLANK",M392),M393),M394)</f>
        <v>4.9</v>
      </c>
      <c r="N395" s="56" t="n">
        <f aca="false">IF(ISERROR(N394),IF(ISERROR(N393),IF(ISERROR(N392),"BLANK",N392),N393),N394)</f>
        <v>2</v>
      </c>
      <c r="O395" s="56" t="n">
        <f aca="false">IF(ISERROR(O394),IF(ISERROR(O393),IF(ISERROR(O392),"BLANK",O392),O393),O394)</f>
        <v>1</v>
      </c>
      <c r="P395" s="56" t="s">
        <v>148</v>
      </c>
      <c r="Q395" s="55" t="str">
        <f aca="false">IF($N395=1,IF(ISERROR(VLOOKUP($P395,M1!$A:$C,Q$2,FALSE())),"NOT PRESENT",VLOOKUP($P395,M1!$A:$C,Q$2,FALSE())),IF($N395=2,IF(ISERROR(VLOOKUP(DATA!$P395,M2!$A:$C,Q$2,FALSE())),"NOT PRESENT",VLOOKUP(DATA!$P395,M2!$A:$C,Q$2,FALSE())),IF($N395=0,IF(ISERROR(VLOOKUP($P395,M1!$A:$C,Q$2,FALSE())),IF(ISERROR(VLOOKUP(DATA!$P395,M2!$A:$C,Q$2,FALSE())),"NOT PRESENT",VLOOKUP(DATA!$P395,M2!$A:$C,Q$2,FALSE())),VLOOKUP($P395,M1!$A:$C,Q$2,FALSE())),"SPECIFY METHOD")))</f>
        <v>Apostichopus californicus</v>
      </c>
      <c r="R395" s="55" t="str">
        <f aca="false">IF($N395=1,IF(ISERROR(VLOOKUP($P395,M1!$A:$C,R$2,FALSE())),"NOT PRESENT",VLOOKUP($P395,M1!$A:$C,R$2,FALSE())),IF($N395=2,IF(ISERROR(VLOOKUP(DATA!$P395,M2!$A:$C,R$2,FALSE())),"NOT PRESENT",VLOOKUP(DATA!$P395,M2!$A:$C,R$2,FALSE())),IF($N395=0,IF(ISERROR(VLOOKUP($P395,M1!$A:$C,R$2,FALSE())),IF(ISERROR(VLOOKUP(DATA!$P395,M2!$A:$C,R$2,FALSE())),"NOT PRESENT",VLOOKUP(DATA!$P395,M2!$A:$C,R$2,FALSE())),VLOOKUP($P395,M1!$A:$C,R$2,FALSE())),"SPECIFY METHOD")))</f>
        <v>California sea cucumber</v>
      </c>
      <c r="S395" s="60" t="n">
        <f aca="false">SUM(T395:AV395)</f>
        <v>3</v>
      </c>
      <c r="T395" s="56" t="n">
        <v>3</v>
      </c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</row>
    <row r="396" s="61" customFormat="true" ht="12.75" hidden="false" customHeight="true" outlineLevel="0" collapsed="false">
      <c r="A396" s="55" t="n">
        <f aca="false">MAX($A$1:$A395)+1</f>
        <v>394</v>
      </c>
      <c r="B396" s="56" t="str">
        <f aca="false">IF(ISERROR(B395),IF(ISERROR(B394),IF(ISERROR(B393),"BLANK",B393),B394),B395)</f>
        <v>Kieran Cox</v>
      </c>
      <c r="C396" s="56" t="str">
        <f aca="false">IF(ISERROR(C395),IF(ISERROR(C394),IF(ISERROR(C393),"BLANK",C393),C394),C395)</f>
        <v>Claire Attridge</v>
      </c>
      <c r="D396" s="56" t="str">
        <f aca="false">IF(ISERROR(D395),IF(ISERROR(D394),IF(ISERROR(D393),"BLANK",D393),D394),D395)</f>
        <v>KCCA13</v>
      </c>
      <c r="E396" s="55" t="str">
        <f aca="false">IF(ISERROR(VLOOKUP($D396,SITES!$A:$E,2,FALSE())),"",VLOOKUP($D396,SITES!$A:$E,2,FALSE()))</f>
        <v>Second Beach South</v>
      </c>
      <c r="F396" s="57" t="n">
        <f aca="false">IF(ISERROR(VLOOKUP($D396,SITES!$A:$E,3,FALSE())),"",VLOOKUP($D396,SITES!$A:$E,3,FALSE()))</f>
        <v>48.81508</v>
      </c>
      <c r="G396" s="58" t="n">
        <f aca="false">IF(ISERROR(VLOOKUP($D396,SITES!$A:$E,4,FALSE())),"",VLOOKUP($D396,SITES!$A:$E,4,FALSE()))</f>
        <v>-125.17585</v>
      </c>
      <c r="H396" s="62" t="str">
        <f aca="false">IF(ISERROR(H395),IF(ISERROR(H394),IF(ISERROR(H393),"BLANK",H393),H394),H395)</f>
        <v>07/06/2023</v>
      </c>
      <c r="I396" s="56" t="n">
        <f aca="false">IF(ISERROR(I395),IF(ISERROR(I394),IF(ISERROR(I393),"BLANK",I393),I394),I395)</f>
        <v>1.5</v>
      </c>
      <c r="J396" s="56" t="n">
        <f aca="false">IF(ISERROR(J395),IF(ISERROR(J394),IF(ISERROR(J393),"BLANK",J393),J394),J395)</f>
        <v>160</v>
      </c>
      <c r="K396" s="59" t="n">
        <f aca="false">IF(ISERROR(K395),IF(ISERROR(K394),IF(ISERROR(K393),"BLANK",K393),K394),K395)</f>
        <v>0.405555555555556</v>
      </c>
      <c r="L396" s="56" t="str">
        <f aca="false">IF(ISERROR(L395),IF(ISERROR(L394),IF(ISERROR(L393),"BLANK",L393),L394),L395)</f>
        <v>KDC</v>
      </c>
      <c r="M396" s="56" t="n">
        <f aca="false">IF(ISERROR(M395),IF(ISERROR(M394),IF(ISERROR(M393),"BLANK",M393),M394),M395)</f>
        <v>4.9</v>
      </c>
      <c r="N396" s="56" t="n">
        <f aca="false">IF(ISERROR(N395),IF(ISERROR(N394),IF(ISERROR(N393),"BLANK",N393),N394),N395)</f>
        <v>2</v>
      </c>
      <c r="O396" s="56" t="n">
        <f aca="false">IF(ISERROR(O395),IF(ISERROR(O394),IF(ISERROR(O393),"BLANK",O393),O394),O395)</f>
        <v>1</v>
      </c>
      <c r="P396" s="56" t="s">
        <v>182</v>
      </c>
      <c r="Q396" s="55" t="str">
        <f aca="false">IF($N396=1,IF(ISERROR(VLOOKUP($P396,M1!$A:$C,Q$2,FALSE())),"NOT PRESENT",VLOOKUP($P396,M1!$A:$C,Q$2,FALSE())),IF($N396=2,IF(ISERROR(VLOOKUP(DATA!$P396,M2!$A:$C,Q$2,FALSE())),"NOT PRESENT",VLOOKUP(DATA!$P396,M2!$A:$C,Q$2,FALSE())),IF($N396=0,IF(ISERROR(VLOOKUP($P396,M1!$A:$C,Q$2,FALSE())),IF(ISERROR(VLOOKUP(DATA!$P396,M2!$A:$C,Q$2,FALSE())),"NOT PRESENT",VLOOKUP(DATA!$P396,M2!$A:$C,Q$2,FALSE())),VLOOKUP($P396,M1!$A:$C,Q$2,FALSE())),"SPECIFY METHOD")))</f>
        <v>Strongylocentrotus purpuratus</v>
      </c>
      <c r="R396" s="55" t="str">
        <f aca="false">IF($N396=1,IF(ISERROR(VLOOKUP($P396,M1!$A:$C,R$2,FALSE())),"NOT PRESENT",VLOOKUP($P396,M1!$A:$C,R$2,FALSE())),IF($N396=2,IF(ISERROR(VLOOKUP(DATA!$P396,M2!$A:$C,R$2,FALSE())),"NOT PRESENT",VLOOKUP(DATA!$P396,M2!$A:$C,R$2,FALSE())),IF($N396=0,IF(ISERROR(VLOOKUP($P396,M1!$A:$C,R$2,FALSE())),IF(ISERROR(VLOOKUP(DATA!$P396,M2!$A:$C,R$2,FALSE())),"NOT PRESENT",VLOOKUP(DATA!$P396,M2!$A:$C,R$2,FALSE())),VLOOKUP($P396,M1!$A:$C,R$2,FALSE())),"SPECIFY METHOD")))</f>
        <v>Purple sea urchin</v>
      </c>
      <c r="S396" s="60" t="n">
        <f aca="false">SUM(T396:AV396)</f>
        <v>2</v>
      </c>
      <c r="T396" s="56" t="n">
        <v>2</v>
      </c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</row>
    <row r="397" s="61" customFormat="true" ht="12.75" hidden="false" customHeight="true" outlineLevel="0" collapsed="false">
      <c r="A397" s="55" t="n">
        <f aca="false">MAX($A$1:$A396)+1</f>
        <v>395</v>
      </c>
      <c r="B397" s="56" t="str">
        <f aca="false">IF(ISERROR(B396),IF(ISERROR(B395),IF(ISERROR(B394),"BLANK",B394),B395),B396)</f>
        <v>Kieran Cox</v>
      </c>
      <c r="C397" s="56" t="str">
        <f aca="false">IF(ISERROR(C396),IF(ISERROR(C395),IF(ISERROR(C394),"BLANK",C394),C395),C396)</f>
        <v>Claire Attridge</v>
      </c>
      <c r="D397" s="56" t="str">
        <f aca="false">IF(ISERROR(D396),IF(ISERROR(D395),IF(ISERROR(D394),"BLANK",D394),D395),D396)</f>
        <v>KCCA13</v>
      </c>
      <c r="E397" s="55" t="str">
        <f aca="false">IF(ISERROR(VLOOKUP($D397,SITES!$A:$E,2,FALSE())),"",VLOOKUP($D397,SITES!$A:$E,2,FALSE()))</f>
        <v>Second Beach South</v>
      </c>
      <c r="F397" s="57" t="n">
        <f aca="false">IF(ISERROR(VLOOKUP($D397,SITES!$A:$E,3,FALSE())),"",VLOOKUP($D397,SITES!$A:$E,3,FALSE()))</f>
        <v>48.81508</v>
      </c>
      <c r="G397" s="58" t="n">
        <f aca="false">IF(ISERROR(VLOOKUP($D397,SITES!$A:$E,4,FALSE())),"",VLOOKUP($D397,SITES!$A:$E,4,FALSE()))</f>
        <v>-125.17585</v>
      </c>
      <c r="H397" s="62" t="str">
        <f aca="false">IF(ISERROR(H396),IF(ISERROR(H395),IF(ISERROR(H394),"BLANK",H394),H395),H396)</f>
        <v>07/06/2023</v>
      </c>
      <c r="I397" s="56" t="n">
        <f aca="false">IF(ISERROR(I396),IF(ISERROR(I395),IF(ISERROR(I394),"BLANK",I394),I395),I396)</f>
        <v>1.5</v>
      </c>
      <c r="J397" s="56" t="n">
        <f aca="false">IF(ISERROR(J396),IF(ISERROR(J395),IF(ISERROR(J394),"BLANK",J394),J395),J396)</f>
        <v>160</v>
      </c>
      <c r="K397" s="59" t="n">
        <f aca="false">IF(ISERROR(K396),IF(ISERROR(K395),IF(ISERROR(K394),"BLANK",K394),K395),K396)</f>
        <v>0.405555555555556</v>
      </c>
      <c r="L397" s="56" t="str">
        <f aca="false">IF(ISERROR(L396),IF(ISERROR(L395),IF(ISERROR(L394),"BLANK",L394),L395),L396)</f>
        <v>KDC</v>
      </c>
      <c r="M397" s="56" t="n">
        <f aca="false">IF(ISERROR(M396),IF(ISERROR(M395),IF(ISERROR(M394),"BLANK",M394),M395),M396)</f>
        <v>4.9</v>
      </c>
      <c r="N397" s="56" t="n">
        <f aca="false">IF(ISERROR(N396),IF(ISERROR(N395),IF(ISERROR(N394),"BLANK",N394),N395),N396)</f>
        <v>2</v>
      </c>
      <c r="O397" s="56" t="n">
        <f aca="false">IF(ISERROR(O396),IF(ISERROR(O395),IF(ISERROR(O394),"BLANK",O394),O395),O396)</f>
        <v>1</v>
      </c>
      <c r="P397" s="56" t="s">
        <v>226</v>
      </c>
      <c r="Q397" s="55" t="str">
        <f aca="false">IF($N397=1,IF(ISERROR(VLOOKUP($P397,M1!$A:$C,Q$2,FALSE())),"NOT PRESENT",VLOOKUP($P397,M1!$A:$C,Q$2,FALSE())),IF($N397=2,IF(ISERROR(VLOOKUP(DATA!$P397,M2!$A:$C,Q$2,FALSE())),"NOT PRESENT",VLOOKUP(DATA!$P397,M2!$A:$C,Q$2,FALSE())),IF($N397=0,IF(ISERROR(VLOOKUP($P397,M1!$A:$C,Q$2,FALSE())),IF(ISERROR(VLOOKUP(DATA!$P397,M2!$A:$C,Q$2,FALSE())),"NOT PRESENT",VLOOKUP(DATA!$P397,M2!$A:$C,Q$2,FALSE())),VLOOKUP($P397,M1!$A:$C,Q$2,FALSE())),"SPECIFY METHOD")))</f>
        <v>Phyllolithodes papillosus</v>
      </c>
      <c r="R397" s="55" t="str">
        <f aca="false">IF($N397=1,IF(ISERROR(VLOOKUP($P397,M1!$A:$C,R$2,FALSE())),"NOT PRESENT",VLOOKUP($P397,M1!$A:$C,R$2,FALSE())),IF($N397=2,IF(ISERROR(VLOOKUP(DATA!$P397,M2!$A:$C,R$2,FALSE())),"NOT PRESENT",VLOOKUP(DATA!$P397,M2!$A:$C,R$2,FALSE())),IF($N397=0,IF(ISERROR(VLOOKUP($P397,M1!$A:$C,R$2,FALSE())),IF(ISERROR(VLOOKUP(DATA!$P397,M2!$A:$C,R$2,FALSE())),"NOT PRESENT",VLOOKUP(DATA!$P397,M2!$A:$C,R$2,FALSE())),VLOOKUP($P397,M1!$A:$C,R$2,FALSE())),"SPECIFY METHOD")))</f>
        <v>Heart crab</v>
      </c>
      <c r="S397" s="60" t="n">
        <f aca="false">SUM(T397:AV397)</f>
        <v>2</v>
      </c>
      <c r="T397" s="56" t="n">
        <v>2</v>
      </c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</row>
    <row r="398" s="61" customFormat="true" ht="12.75" hidden="false" customHeight="true" outlineLevel="0" collapsed="false">
      <c r="A398" s="55" t="n">
        <f aca="false">MAX($A$1:$A397)+1</f>
        <v>396</v>
      </c>
      <c r="B398" s="56" t="str">
        <f aca="false">IF(ISERROR(B397),IF(ISERROR(B396),IF(ISERROR(B395),"BLANK",B395),B396),B397)</f>
        <v>Kieran Cox</v>
      </c>
      <c r="C398" s="56" t="str">
        <f aca="false">IF(ISERROR(C397),IF(ISERROR(C396),IF(ISERROR(C395),"BLANK",C395),C396),C397)</f>
        <v>Claire Attridge</v>
      </c>
      <c r="D398" s="56" t="str">
        <f aca="false">IF(ISERROR(D397),IF(ISERROR(D396),IF(ISERROR(D395),"BLANK",D395),D396),D397)</f>
        <v>KCCA13</v>
      </c>
      <c r="E398" s="55" t="str">
        <f aca="false">IF(ISERROR(VLOOKUP($D398,SITES!$A:$E,2,FALSE())),"",VLOOKUP($D398,SITES!$A:$E,2,FALSE()))</f>
        <v>Second Beach South</v>
      </c>
      <c r="F398" s="57" t="n">
        <f aca="false">IF(ISERROR(VLOOKUP($D398,SITES!$A:$E,3,FALSE())),"",VLOOKUP($D398,SITES!$A:$E,3,FALSE()))</f>
        <v>48.81508</v>
      </c>
      <c r="G398" s="58" t="n">
        <f aca="false">IF(ISERROR(VLOOKUP($D398,SITES!$A:$E,4,FALSE())),"",VLOOKUP($D398,SITES!$A:$E,4,FALSE()))</f>
        <v>-125.17585</v>
      </c>
      <c r="H398" s="62" t="str">
        <f aca="false">IF(ISERROR(H397),IF(ISERROR(H396),IF(ISERROR(H395),"BLANK",H395),H396),H397)</f>
        <v>07/06/2023</v>
      </c>
      <c r="I398" s="56" t="n">
        <f aca="false">IF(ISERROR(I397),IF(ISERROR(I396),IF(ISERROR(I395),"BLANK",I395),I396),I397)</f>
        <v>1.5</v>
      </c>
      <c r="J398" s="56" t="n">
        <f aca="false">IF(ISERROR(J397),IF(ISERROR(J396),IF(ISERROR(J395),"BLANK",J395),J396),J397)</f>
        <v>160</v>
      </c>
      <c r="K398" s="59" t="n">
        <f aca="false">IF(ISERROR(K397),IF(ISERROR(K396),IF(ISERROR(K395),"BLANK",K395),K396),K397)</f>
        <v>0.405555555555556</v>
      </c>
      <c r="L398" s="56" t="str">
        <f aca="false">IF(ISERROR(L397),IF(ISERROR(L396),IF(ISERROR(L395),"BLANK",L395),L396),L397)</f>
        <v>KDC</v>
      </c>
      <c r="M398" s="56" t="n">
        <f aca="false">IF(ISERROR(M397),IF(ISERROR(M396),IF(ISERROR(M395),"BLANK",M395),M396),M397)</f>
        <v>4.9</v>
      </c>
      <c r="N398" s="56" t="n">
        <f aca="false">IF(ISERROR(N397),IF(ISERROR(N396),IF(ISERROR(N395),"BLANK",N395),N396),N397)</f>
        <v>2</v>
      </c>
      <c r="O398" s="56" t="n">
        <f aca="false">IF(ISERROR(O397),IF(ISERROR(O396),IF(ISERROR(O395),"BLANK",O395),O396),O397)</f>
        <v>1</v>
      </c>
      <c r="P398" s="56" t="s">
        <v>227</v>
      </c>
      <c r="Q398" s="55" t="str">
        <f aca="false">IF($N398=1,IF(ISERROR(VLOOKUP($P398,M1!$A:$C,Q$2,FALSE())),"NOT PRESENT",VLOOKUP($P398,M1!$A:$C,Q$2,FALSE())),IF($N398=2,IF(ISERROR(VLOOKUP(DATA!$P398,M2!$A:$C,Q$2,FALSE())),"NOT PRESENT",VLOOKUP(DATA!$P398,M2!$A:$C,Q$2,FALSE())),IF($N398=0,IF(ISERROR(VLOOKUP($P398,M1!$A:$C,Q$2,FALSE())),IF(ISERROR(VLOOKUP(DATA!$P398,M2!$A:$C,Q$2,FALSE())),"NOT PRESENT",VLOOKUP(DATA!$P398,M2!$A:$C,Q$2,FALSE())),VLOOKUP($P398,M1!$A:$C,Q$2,FALSE())),"SPECIFY METHOD")))</f>
        <v>Chirolophis nugator</v>
      </c>
      <c r="R398" s="55" t="str">
        <f aca="false">IF($N398=1,IF(ISERROR(VLOOKUP($P398,M1!$A:$C,R$2,FALSE())),"NOT PRESENT",VLOOKUP($P398,M1!$A:$C,R$2,FALSE())),IF($N398=2,IF(ISERROR(VLOOKUP(DATA!$P398,M2!$A:$C,R$2,FALSE())),"NOT PRESENT",VLOOKUP(DATA!$P398,M2!$A:$C,R$2,FALSE())),IF($N398=0,IF(ISERROR(VLOOKUP($P398,M1!$A:$C,R$2,FALSE())),IF(ISERROR(VLOOKUP(DATA!$P398,M2!$A:$C,R$2,FALSE())),"NOT PRESENT",VLOOKUP(DATA!$P398,M2!$A:$C,R$2,FALSE())),VLOOKUP($P398,M1!$A:$C,R$2,FALSE())),"SPECIFY METHOD")))</f>
        <v>Mosshead warbonnet</v>
      </c>
      <c r="S398" s="60" t="n">
        <f aca="false">SUM(T398:AV398)</f>
        <v>1</v>
      </c>
      <c r="T398" s="56" t="n">
        <v>0</v>
      </c>
      <c r="U398" s="56"/>
      <c r="V398" s="56"/>
      <c r="W398" s="56" t="n">
        <v>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</row>
    <row r="399" s="61" customFormat="true" ht="12.75" hidden="false" customHeight="true" outlineLevel="0" collapsed="false">
      <c r="A399" s="55" t="n">
        <f aca="false">MAX($A$1:$A398)+1</f>
        <v>397</v>
      </c>
      <c r="B399" s="56" t="str">
        <f aca="false">IF(ISERROR(B398),IF(ISERROR(B397),IF(ISERROR(B396),"BLANK",B396),B397),B398)</f>
        <v>Kieran Cox</v>
      </c>
      <c r="C399" s="56" t="str">
        <f aca="false">IF(ISERROR(C398),IF(ISERROR(C397),IF(ISERROR(C396),"BLANK",C396),C397),C398)</f>
        <v>Claire Attridge</v>
      </c>
      <c r="D399" s="56" t="str">
        <f aca="false">IF(ISERROR(D398),IF(ISERROR(D397),IF(ISERROR(D396),"BLANK",D396),D397),D398)</f>
        <v>KCCA13</v>
      </c>
      <c r="E399" s="55" t="str">
        <f aca="false">IF(ISERROR(VLOOKUP($D399,SITES!$A:$E,2,FALSE())),"",VLOOKUP($D399,SITES!$A:$E,2,FALSE()))</f>
        <v>Second Beach South</v>
      </c>
      <c r="F399" s="57" t="n">
        <f aca="false">IF(ISERROR(VLOOKUP($D399,SITES!$A:$E,3,FALSE())),"",VLOOKUP($D399,SITES!$A:$E,3,FALSE()))</f>
        <v>48.81508</v>
      </c>
      <c r="G399" s="58" t="n">
        <f aca="false">IF(ISERROR(VLOOKUP($D399,SITES!$A:$E,4,FALSE())),"",VLOOKUP($D399,SITES!$A:$E,4,FALSE()))</f>
        <v>-125.17585</v>
      </c>
      <c r="H399" s="62" t="str">
        <f aca="false">IF(ISERROR(H398),IF(ISERROR(H397),IF(ISERROR(H396),"BLANK",H396),H397),H398)</f>
        <v>07/06/2023</v>
      </c>
      <c r="I399" s="56" t="n">
        <f aca="false">IF(ISERROR(I398),IF(ISERROR(I397),IF(ISERROR(I396),"BLANK",I396),I397),I398)</f>
        <v>1.5</v>
      </c>
      <c r="J399" s="56" t="n">
        <f aca="false">IF(ISERROR(J398),IF(ISERROR(J397),IF(ISERROR(J396),"BLANK",J396),J397),J398)</f>
        <v>160</v>
      </c>
      <c r="K399" s="59" t="n">
        <f aca="false">IF(ISERROR(K398),IF(ISERROR(K397),IF(ISERROR(K396),"BLANK",K396),K397),K398)</f>
        <v>0.405555555555556</v>
      </c>
      <c r="L399" s="56" t="str">
        <f aca="false">IF(ISERROR(L398),IF(ISERROR(L397),IF(ISERROR(L396),"BLANK",L396),L397),L398)</f>
        <v>KDC</v>
      </c>
      <c r="M399" s="56" t="n">
        <f aca="false">IF(ISERROR(M398),IF(ISERROR(M397),IF(ISERROR(M396),"BLANK",M396),M397),M398)</f>
        <v>4.9</v>
      </c>
      <c r="N399" s="56" t="n">
        <f aca="false">IF(ISERROR(N398),IF(ISERROR(N397),IF(ISERROR(N396),"BLANK",N396),N397),N398)</f>
        <v>2</v>
      </c>
      <c r="O399" s="56" t="n">
        <f aca="false">IF(ISERROR(O398),IF(ISERROR(O397),IF(ISERROR(O396),"BLANK",O396),O397),O398)</f>
        <v>1</v>
      </c>
      <c r="P399" s="56" t="s">
        <v>224</v>
      </c>
      <c r="Q399" s="55" t="str">
        <f aca="false">IF($N399=1,IF(ISERROR(VLOOKUP($P399,M1!$A:$C,Q$2,FALSE())),"NOT PRESENT",VLOOKUP($P399,M1!$A:$C,Q$2,FALSE())),IF($N399=2,IF(ISERROR(VLOOKUP(DATA!$P399,M2!$A:$C,Q$2,FALSE())),"NOT PRESENT",VLOOKUP(DATA!$P399,M2!$A:$C,Q$2,FALSE())),IF($N399=0,IF(ISERROR(VLOOKUP($P399,M1!$A:$C,Q$2,FALSE())),IF(ISERROR(VLOOKUP(DATA!$P399,M2!$A:$C,Q$2,FALSE())),"NOT PRESENT",VLOOKUP(DATA!$P399,M2!$A:$C,Q$2,FALSE())),VLOOKUP($P399,M1!$A:$C,Q$2,FALSE())),"SPECIFY METHOD")))</f>
        <v>Enophrys bison</v>
      </c>
      <c r="R399" s="55" t="str">
        <f aca="false">IF($N399=1,IF(ISERROR(VLOOKUP($P399,M1!$A:$C,R$2,FALSE())),"NOT PRESENT",VLOOKUP($P399,M1!$A:$C,R$2,FALSE())),IF($N399=2,IF(ISERROR(VLOOKUP(DATA!$P399,M2!$A:$C,R$2,FALSE())),"NOT PRESENT",VLOOKUP(DATA!$P399,M2!$A:$C,R$2,FALSE())),IF($N399=0,IF(ISERROR(VLOOKUP($P399,M1!$A:$C,R$2,FALSE())),IF(ISERROR(VLOOKUP(DATA!$P399,M2!$A:$C,R$2,FALSE())),"NOT PRESENT",VLOOKUP(DATA!$P399,M2!$A:$C,R$2,FALSE())),VLOOKUP($P399,M1!$A:$C,R$2,FALSE())),"SPECIFY METHOD")))</f>
        <v>Buffalo sculpin</v>
      </c>
      <c r="S399" s="60" t="n">
        <f aca="false">SUM(T399:AV399)</f>
        <v>1</v>
      </c>
      <c r="T399" s="56" t="n">
        <v>0</v>
      </c>
      <c r="U399" s="56"/>
      <c r="V399" s="56"/>
      <c r="W399" s="56"/>
      <c r="X399" s="56"/>
      <c r="Y399" s="56" t="n">
        <v>1</v>
      </c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</row>
    <row r="400" s="61" customFormat="true" ht="12.75" hidden="false" customHeight="true" outlineLevel="0" collapsed="false">
      <c r="A400" s="55" t="n">
        <f aca="false">MAX($A$1:$A399)+1</f>
        <v>398</v>
      </c>
      <c r="B400" s="56" t="str">
        <f aca="false">IF(ISERROR(B399),IF(ISERROR(B398),IF(ISERROR(B397),"BLANK",B397),B398),B399)</f>
        <v>Kieran Cox</v>
      </c>
      <c r="C400" s="56" t="str">
        <f aca="false">IF(ISERROR(C399),IF(ISERROR(C398),IF(ISERROR(C397),"BLANK",C397),C398),C399)</f>
        <v>Claire Attridge</v>
      </c>
      <c r="D400" s="56" t="str">
        <f aca="false">IF(ISERROR(D399),IF(ISERROR(D398),IF(ISERROR(D397),"BLANK",D397),D398),D399)</f>
        <v>KCCA13</v>
      </c>
      <c r="E400" s="55" t="str">
        <f aca="false">IF(ISERROR(VLOOKUP($D400,SITES!$A:$E,2,FALSE())),"",VLOOKUP($D400,SITES!$A:$E,2,FALSE()))</f>
        <v>Second Beach South</v>
      </c>
      <c r="F400" s="57" t="n">
        <f aca="false">IF(ISERROR(VLOOKUP($D400,SITES!$A:$E,3,FALSE())),"",VLOOKUP($D400,SITES!$A:$E,3,FALSE()))</f>
        <v>48.81508</v>
      </c>
      <c r="G400" s="58" t="n">
        <f aca="false">IF(ISERROR(VLOOKUP($D400,SITES!$A:$E,4,FALSE())),"",VLOOKUP($D400,SITES!$A:$E,4,FALSE()))</f>
        <v>-125.17585</v>
      </c>
      <c r="H400" s="62" t="str">
        <f aca="false">IF(ISERROR(H399),IF(ISERROR(H398),IF(ISERROR(H397),"BLANK",H397),H398),H399)</f>
        <v>07/06/2023</v>
      </c>
      <c r="I400" s="56" t="n">
        <f aca="false">IF(ISERROR(I399),IF(ISERROR(I398),IF(ISERROR(I397),"BLANK",I397),I398),I399)</f>
        <v>1.5</v>
      </c>
      <c r="J400" s="56" t="n">
        <f aca="false">IF(ISERROR(J399),IF(ISERROR(J398),IF(ISERROR(J397),"BLANK",J397),J398),J399)</f>
        <v>160</v>
      </c>
      <c r="K400" s="59" t="n">
        <f aca="false">IF(ISERROR(K399),IF(ISERROR(K398),IF(ISERROR(K397),"BLANK",K397),K398),K399)</f>
        <v>0.405555555555556</v>
      </c>
      <c r="L400" s="56" t="str">
        <f aca="false">IF(ISERROR(L399),IF(ISERROR(L398),IF(ISERROR(L397),"BLANK",L397),L398),L399)</f>
        <v>KDC</v>
      </c>
      <c r="M400" s="56" t="n">
        <f aca="false">IF(ISERROR(M399),IF(ISERROR(M398),IF(ISERROR(M397),"BLANK",M397),M398),M399)</f>
        <v>4.9</v>
      </c>
      <c r="N400" s="56" t="n">
        <f aca="false">IF(ISERROR(N399),IF(ISERROR(N398),IF(ISERROR(N397),"BLANK",N397),N398),N399)</f>
        <v>2</v>
      </c>
      <c r="O400" s="56" t="n">
        <f aca="false">IF(ISERROR(O399),IF(ISERROR(O398),IF(ISERROR(O397),"BLANK",O397),O398),O399)</f>
        <v>1</v>
      </c>
      <c r="P400" s="56" t="s">
        <v>188</v>
      </c>
      <c r="Q400" s="55" t="str">
        <f aca="false">IF($N400=1,IF(ISERROR(VLOOKUP($P400,M1!$A:$C,Q$2,FALSE())),"NOT PRESENT",VLOOKUP($P400,M1!$A:$C,Q$2,FALSE())),IF($N400=2,IF(ISERROR(VLOOKUP(DATA!$P400,M2!$A:$C,Q$2,FALSE())),"NOT PRESENT",VLOOKUP(DATA!$P400,M2!$A:$C,Q$2,FALSE())),IF($N400=0,IF(ISERROR(VLOOKUP($P400,M1!$A:$C,Q$2,FALSE())),IF(ISERROR(VLOOKUP(DATA!$P400,M2!$A:$C,Q$2,FALSE())),"NOT PRESENT",VLOOKUP(DATA!$P400,M2!$A:$C,Q$2,FALSE())),VLOOKUP($P400,M1!$A:$C,Q$2,FALSE())),"SPECIFY METHOD")))</f>
        <v>Antiopella fusca</v>
      </c>
      <c r="R400" s="55" t="str">
        <f aca="false">IF($N400=1,IF(ISERROR(VLOOKUP($P400,M1!$A:$C,R$2,FALSE())),"NOT PRESENT",VLOOKUP($P400,M1!$A:$C,R$2,FALSE())),IF($N400=2,IF(ISERROR(VLOOKUP(DATA!$P400,M2!$A:$C,R$2,FALSE())),"NOT PRESENT",VLOOKUP(DATA!$P400,M2!$A:$C,R$2,FALSE())),IF($N400=0,IF(ISERROR(VLOOKUP($P400,M1!$A:$C,R$2,FALSE())),IF(ISERROR(VLOOKUP(DATA!$P400,M2!$A:$C,R$2,FALSE())),"NOT PRESENT",VLOOKUP(DATA!$P400,M2!$A:$C,R$2,FALSE())),VLOOKUP($P400,M1!$A:$C,R$2,FALSE())),"SPECIFY METHOD")))</f>
        <v>White-and-orange-tipped nudibranch</v>
      </c>
      <c r="S400" s="60" t="n">
        <f aca="false">SUM(T400:AV400)</f>
        <v>3</v>
      </c>
      <c r="T400" s="56" t="n">
        <v>3</v>
      </c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</row>
    <row r="401" s="61" customFormat="true" ht="12.75" hidden="false" customHeight="true" outlineLevel="0" collapsed="false">
      <c r="A401" s="55" t="n">
        <f aca="false">MAX($A$1:$A400)+1</f>
        <v>399</v>
      </c>
      <c r="B401" s="56" t="str">
        <f aca="false">IF(ISERROR(B400),IF(ISERROR(B399),IF(ISERROR(B398),"BLANK",B398),B399),B400)</f>
        <v>Kieran Cox</v>
      </c>
      <c r="C401" s="56" t="str">
        <f aca="false">IF(ISERROR(C400),IF(ISERROR(C399),IF(ISERROR(C398),"BLANK",C398),C399),C400)</f>
        <v>Claire Attridge</v>
      </c>
      <c r="D401" s="56" t="str">
        <f aca="false">IF(ISERROR(D400),IF(ISERROR(D399),IF(ISERROR(D398),"BLANK",D398),D399),D400)</f>
        <v>KCCA13</v>
      </c>
      <c r="E401" s="55" t="str">
        <f aca="false">IF(ISERROR(VLOOKUP($D401,SITES!$A:$E,2,FALSE())),"",VLOOKUP($D401,SITES!$A:$E,2,FALSE()))</f>
        <v>Second Beach South</v>
      </c>
      <c r="F401" s="57" t="n">
        <f aca="false">IF(ISERROR(VLOOKUP($D401,SITES!$A:$E,3,FALSE())),"",VLOOKUP($D401,SITES!$A:$E,3,FALSE()))</f>
        <v>48.81508</v>
      </c>
      <c r="G401" s="58" t="n">
        <f aca="false">IF(ISERROR(VLOOKUP($D401,SITES!$A:$E,4,FALSE())),"",VLOOKUP($D401,SITES!$A:$E,4,FALSE()))</f>
        <v>-125.17585</v>
      </c>
      <c r="H401" s="62" t="str">
        <f aca="false">IF(ISERROR(H400),IF(ISERROR(H399),IF(ISERROR(H398),"BLANK",H398),H399),H400)</f>
        <v>07/06/2023</v>
      </c>
      <c r="I401" s="56" t="n">
        <f aca="false">IF(ISERROR(I400),IF(ISERROR(I399),IF(ISERROR(I398),"BLANK",I398),I399),I400)</f>
        <v>1.5</v>
      </c>
      <c r="J401" s="56" t="n">
        <f aca="false">IF(ISERROR(J400),IF(ISERROR(J399),IF(ISERROR(J398),"BLANK",J398),J399),J400)</f>
        <v>160</v>
      </c>
      <c r="K401" s="59" t="n">
        <f aca="false">IF(ISERROR(K400),IF(ISERROR(K399),IF(ISERROR(K398),"BLANK",K398),K399),K400)</f>
        <v>0.405555555555556</v>
      </c>
      <c r="L401" s="56" t="str">
        <f aca="false">IF(ISERROR(L400),IF(ISERROR(L399),IF(ISERROR(L398),"BLANK",L398),L399),L400)</f>
        <v>KDC</v>
      </c>
      <c r="M401" s="56" t="n">
        <f aca="false">IF(ISERROR(M400),IF(ISERROR(M399),IF(ISERROR(M398),"BLANK",M398),M399),M400)</f>
        <v>4.9</v>
      </c>
      <c r="N401" s="56" t="n">
        <f aca="false">IF(ISERROR(N400),IF(ISERROR(N399),IF(ISERROR(N398),"BLANK",N398),N399),N400)</f>
        <v>2</v>
      </c>
      <c r="O401" s="56" t="n">
        <f aca="false">IF(ISERROR(O400),IF(ISERROR(O399),IF(ISERROR(O398),"BLANK",O398),O399),O400)</f>
        <v>1</v>
      </c>
      <c r="P401" s="56" t="s">
        <v>190</v>
      </c>
      <c r="Q401" s="55" t="str">
        <f aca="false">IF($N401=1,IF(ISERROR(VLOOKUP($P401,M1!$A:$C,Q$2,FALSE())),"NOT PRESENT",VLOOKUP($P401,M1!$A:$C,Q$2,FALSE())),IF($N401=2,IF(ISERROR(VLOOKUP(DATA!$P401,M2!$A:$C,Q$2,FALSE())),"NOT PRESENT",VLOOKUP(DATA!$P401,M2!$A:$C,Q$2,FALSE())),IF($N401=0,IF(ISERROR(VLOOKUP($P401,M1!$A:$C,Q$2,FALSE())),IF(ISERROR(VLOOKUP(DATA!$P401,M2!$A:$C,Q$2,FALSE())),"NOT PRESENT",VLOOKUP(DATA!$P401,M2!$A:$C,Q$2,FALSE())),VLOOKUP($P401,M1!$A:$C,Q$2,FALSE())),"SPECIFY METHOD")))</f>
        <v>Dirona albolineata</v>
      </c>
      <c r="R401" s="55" t="str">
        <f aca="false">IF($N401=1,IF(ISERROR(VLOOKUP($P401,M1!$A:$C,R$2,FALSE())),"NOT PRESENT",VLOOKUP($P401,M1!$A:$C,R$2,FALSE())),IF($N401=2,IF(ISERROR(VLOOKUP(DATA!$P401,M2!$A:$C,R$2,FALSE())),"NOT PRESENT",VLOOKUP(DATA!$P401,M2!$A:$C,R$2,FALSE())),IF($N401=0,IF(ISERROR(VLOOKUP($P401,M1!$A:$C,R$2,FALSE())),IF(ISERROR(VLOOKUP(DATA!$P401,M2!$A:$C,R$2,FALSE())),"NOT PRESENT",VLOOKUP(DATA!$P401,M2!$A:$C,R$2,FALSE())),VLOOKUP($P401,M1!$A:$C,R$2,FALSE())),"SPECIFY METHOD")))</f>
        <v>White-line dirona</v>
      </c>
      <c r="S401" s="60" t="n">
        <f aca="false">SUM(T401:AV401)</f>
        <v>2</v>
      </c>
      <c r="T401" s="56" t="n">
        <v>2</v>
      </c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</row>
    <row r="402" s="61" customFormat="true" ht="12.75" hidden="false" customHeight="true" outlineLevel="0" collapsed="false">
      <c r="A402" s="55" t="n">
        <f aca="false">MAX($A$1:$A401)+1</f>
        <v>400</v>
      </c>
      <c r="B402" s="56" t="str">
        <f aca="false">IF(ISERROR(B401),IF(ISERROR(B400),IF(ISERROR(B399),"BLANK",B399),B400),B401)</f>
        <v>Kieran Cox</v>
      </c>
      <c r="C402" s="56" t="str">
        <f aca="false">IF(ISERROR(C401),IF(ISERROR(C400),IF(ISERROR(C399),"BLANK",C399),C400),C401)</f>
        <v>Claire Attridge</v>
      </c>
      <c r="D402" s="56" t="str">
        <f aca="false">IF(ISERROR(D401),IF(ISERROR(D400),IF(ISERROR(D399),"BLANK",D399),D400),D401)</f>
        <v>KCCA13</v>
      </c>
      <c r="E402" s="55" t="str">
        <f aca="false">IF(ISERROR(VLOOKUP($D402,SITES!$A:$E,2,FALSE())),"",VLOOKUP($D402,SITES!$A:$E,2,FALSE()))</f>
        <v>Second Beach South</v>
      </c>
      <c r="F402" s="57" t="n">
        <f aca="false">IF(ISERROR(VLOOKUP($D402,SITES!$A:$E,3,FALSE())),"",VLOOKUP($D402,SITES!$A:$E,3,FALSE()))</f>
        <v>48.81508</v>
      </c>
      <c r="G402" s="58" t="n">
        <f aca="false">IF(ISERROR(VLOOKUP($D402,SITES!$A:$E,4,FALSE())),"",VLOOKUP($D402,SITES!$A:$E,4,FALSE()))</f>
        <v>-125.17585</v>
      </c>
      <c r="H402" s="62" t="str">
        <f aca="false">IF(ISERROR(H401),IF(ISERROR(H400),IF(ISERROR(H399),"BLANK",H399),H400),H401)</f>
        <v>07/06/2023</v>
      </c>
      <c r="I402" s="56" t="n">
        <f aca="false">IF(ISERROR(I401),IF(ISERROR(I400),IF(ISERROR(I399),"BLANK",I399),I400),I401)</f>
        <v>1.5</v>
      </c>
      <c r="J402" s="56" t="n">
        <f aca="false">IF(ISERROR(J401),IF(ISERROR(J400),IF(ISERROR(J399),"BLANK",J399),J400),J401)</f>
        <v>160</v>
      </c>
      <c r="K402" s="59" t="n">
        <f aca="false">IF(ISERROR(K401),IF(ISERROR(K400),IF(ISERROR(K399),"BLANK",K399),K400),K401)</f>
        <v>0.405555555555556</v>
      </c>
      <c r="L402" s="56" t="str">
        <f aca="false">IF(ISERROR(L401),IF(ISERROR(L400),IF(ISERROR(L399),"BLANK",L399),L400),L401)</f>
        <v>KDC</v>
      </c>
      <c r="M402" s="56" t="n">
        <f aca="false">IF(ISERROR(M401),IF(ISERROR(M400),IF(ISERROR(M399),"BLANK",M399),M400),M401)</f>
        <v>4.9</v>
      </c>
      <c r="N402" s="56" t="n">
        <f aca="false">IF(ISERROR(N401),IF(ISERROR(N400),IF(ISERROR(N399),"BLANK",N399),N400),N401)</f>
        <v>2</v>
      </c>
      <c r="O402" s="56" t="n">
        <f aca="false">IF(ISERROR(O401),IF(ISERROR(O400),IF(ISERROR(O399),"BLANK",O399),O400),O401)</f>
        <v>1</v>
      </c>
      <c r="P402" s="56" t="s">
        <v>177</v>
      </c>
      <c r="Q402" s="55" t="str">
        <f aca="false">IF($N402=1,IF(ISERROR(VLOOKUP($P402,M1!$A:$C,Q$2,FALSE())),"NOT PRESENT",VLOOKUP($P402,M1!$A:$C,Q$2,FALSE())),IF($N402=2,IF(ISERROR(VLOOKUP(DATA!$P402,M2!$A:$C,Q$2,FALSE())),"NOT PRESENT",VLOOKUP(DATA!$P402,M2!$A:$C,Q$2,FALSE())),IF($N402=0,IF(ISERROR(VLOOKUP($P402,M1!$A:$C,Q$2,FALSE())),IF(ISERROR(VLOOKUP(DATA!$P402,M2!$A:$C,Q$2,FALSE())),"NOT PRESENT",VLOOKUP(DATA!$P402,M2!$A:$C,Q$2,FALSE())),VLOOKUP($P402,M1!$A:$C,Q$2,FALSE())),"SPECIFY METHOD")))</f>
        <v>Jordania zonope</v>
      </c>
      <c r="R402" s="55" t="str">
        <f aca="false">IF($N402=1,IF(ISERROR(VLOOKUP($P402,M1!$A:$C,R$2,FALSE())),"NOT PRESENT",VLOOKUP($P402,M1!$A:$C,R$2,FALSE())),IF($N402=2,IF(ISERROR(VLOOKUP(DATA!$P402,M2!$A:$C,R$2,FALSE())),"NOT PRESENT",VLOOKUP(DATA!$P402,M2!$A:$C,R$2,FALSE())),IF($N402=0,IF(ISERROR(VLOOKUP($P402,M1!$A:$C,R$2,FALSE())),IF(ISERROR(VLOOKUP(DATA!$P402,M2!$A:$C,R$2,FALSE())),"NOT PRESENT",VLOOKUP(DATA!$P402,M2!$A:$C,R$2,FALSE())),VLOOKUP($P402,M1!$A:$C,R$2,FALSE())),"SPECIFY METHOD")))</f>
        <v>Longfin sculpin</v>
      </c>
      <c r="S402" s="60" t="n">
        <f aca="false">SUM(T402:AV402)</f>
        <v>2</v>
      </c>
      <c r="T402" s="56" t="n">
        <v>0</v>
      </c>
      <c r="U402" s="56"/>
      <c r="V402" s="56" t="n">
        <v>2</v>
      </c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</row>
    <row r="403" s="61" customFormat="true" ht="12.75" hidden="false" customHeight="true" outlineLevel="0" collapsed="false">
      <c r="A403" s="55" t="n">
        <f aca="false">MAX($A$1:$A402)+1</f>
        <v>401</v>
      </c>
      <c r="B403" s="56" t="str">
        <f aca="false">IF(ISERROR(B402),IF(ISERROR(B401),IF(ISERROR(B400),"BLANK",B400),B401),B402)</f>
        <v>Kieran Cox</v>
      </c>
      <c r="C403" s="56" t="str">
        <f aca="false">IF(ISERROR(C402),IF(ISERROR(C401),IF(ISERROR(C400),"BLANK",C400),C401),C402)</f>
        <v>Claire Attridge</v>
      </c>
      <c r="D403" s="56" t="str">
        <f aca="false">IF(ISERROR(D402),IF(ISERROR(D401),IF(ISERROR(D400),"BLANK",D400),D401),D402)</f>
        <v>KCCA13</v>
      </c>
      <c r="E403" s="55" t="str">
        <f aca="false">IF(ISERROR(VLOOKUP($D403,SITES!$A:$E,2,FALSE())),"",VLOOKUP($D403,SITES!$A:$E,2,FALSE()))</f>
        <v>Second Beach South</v>
      </c>
      <c r="F403" s="57" t="n">
        <f aca="false">IF(ISERROR(VLOOKUP($D403,SITES!$A:$E,3,FALSE())),"",VLOOKUP($D403,SITES!$A:$E,3,FALSE()))</f>
        <v>48.81508</v>
      </c>
      <c r="G403" s="58" t="n">
        <f aca="false">IF(ISERROR(VLOOKUP($D403,SITES!$A:$E,4,FALSE())),"",VLOOKUP($D403,SITES!$A:$E,4,FALSE()))</f>
        <v>-125.17585</v>
      </c>
      <c r="H403" s="62" t="str">
        <f aca="false">IF(ISERROR(H402),IF(ISERROR(H401),IF(ISERROR(H400),"BLANK",H400),H401),H402)</f>
        <v>07/06/2023</v>
      </c>
      <c r="I403" s="56" t="n">
        <f aca="false">IF(ISERROR(I402),IF(ISERROR(I401),IF(ISERROR(I400),"BLANK",I400),I401),I402)</f>
        <v>1.5</v>
      </c>
      <c r="J403" s="56" t="n">
        <f aca="false">IF(ISERROR(J402),IF(ISERROR(J401),IF(ISERROR(J400),"BLANK",J400),J401),J402)</f>
        <v>160</v>
      </c>
      <c r="K403" s="59" t="n">
        <f aca="false">IF(ISERROR(K402),IF(ISERROR(K401),IF(ISERROR(K400),"BLANK",K400),K401),K402)</f>
        <v>0.405555555555556</v>
      </c>
      <c r="L403" s="56" t="str">
        <f aca="false">IF(ISERROR(L402),IF(ISERROR(L401),IF(ISERROR(L400),"BLANK",L400),L401),L402)</f>
        <v>KDC</v>
      </c>
      <c r="M403" s="56" t="n">
        <f aca="false">IF(ISERROR(M402),IF(ISERROR(M401),IF(ISERROR(M400),"BLANK",M400),M401),M402)</f>
        <v>4.9</v>
      </c>
      <c r="N403" s="56" t="n">
        <f aca="false">IF(ISERROR(N402),IF(ISERROR(N401),IF(ISERROR(N400),"BLANK",N400),N401),N402)</f>
        <v>2</v>
      </c>
      <c r="O403" s="56" t="n">
        <f aca="false">IF(ISERROR(O402),IF(ISERROR(O401),IF(ISERROR(O400),"BLANK",O400),O401),O402)</f>
        <v>1</v>
      </c>
      <c r="P403" s="56" t="s">
        <v>172</v>
      </c>
      <c r="Q403" s="55" t="str">
        <f aca="false">IF($N403=1,IF(ISERROR(VLOOKUP($P403,M1!$A:$C,Q$2,FALSE())),"NOT PRESENT",VLOOKUP($P403,M1!$A:$C,Q$2,FALSE())),IF($N403=2,IF(ISERROR(VLOOKUP(DATA!$P403,M2!$A:$C,Q$2,FALSE())),"NOT PRESENT",VLOOKUP(DATA!$P403,M2!$A:$C,Q$2,FALSE())),IF($N403=0,IF(ISERROR(VLOOKUP($P403,M1!$A:$C,Q$2,FALSE())),IF(ISERROR(VLOOKUP(DATA!$P403,M2!$A:$C,Q$2,FALSE())),"NOT PRESENT",VLOOKUP(DATA!$P403,M2!$A:$C,Q$2,FALSE())),VLOOKUP($P403,M1!$A:$C,Q$2,FALSE())),"SPECIFY METHOD")))</f>
        <v>Ceratostoma foliatum</v>
      </c>
      <c r="R403" s="55" t="str">
        <f aca="false">IF($N403=1,IF(ISERROR(VLOOKUP($P403,M1!$A:$C,R$2,FALSE())),"NOT PRESENT",VLOOKUP($P403,M1!$A:$C,R$2,FALSE())),IF($N403=2,IF(ISERROR(VLOOKUP(DATA!$P403,M2!$A:$C,R$2,FALSE())),"NOT PRESENT",VLOOKUP(DATA!$P403,M2!$A:$C,R$2,FALSE())),IF($N403=0,IF(ISERROR(VLOOKUP($P403,M1!$A:$C,R$2,FALSE())),IF(ISERROR(VLOOKUP(DATA!$P403,M2!$A:$C,R$2,FALSE())),"NOT PRESENT",VLOOKUP(DATA!$P403,M2!$A:$C,R$2,FALSE())),VLOOKUP($P403,M1!$A:$C,R$2,FALSE())),"SPECIFY METHOD")))</f>
        <v>Leafy hornmouth</v>
      </c>
      <c r="S403" s="60" t="n">
        <f aca="false">SUM(T403:AV403)</f>
        <v>6</v>
      </c>
      <c r="T403" s="56" t="n">
        <v>6</v>
      </c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</row>
    <row r="404" s="61" customFormat="true" ht="12.75" hidden="false" customHeight="true" outlineLevel="0" collapsed="false">
      <c r="A404" s="55" t="n">
        <f aca="false">MAX($A$1:$A403)+1</f>
        <v>402</v>
      </c>
      <c r="B404" s="56" t="str">
        <f aca="false">IF(ISERROR(B403),IF(ISERROR(B402),IF(ISERROR(B401),"BLANK",B401),B402),B403)</f>
        <v>Kieran Cox</v>
      </c>
      <c r="C404" s="56" t="str">
        <f aca="false">IF(ISERROR(C403),IF(ISERROR(C402),IF(ISERROR(C401),"BLANK",C401),C402),C403)</f>
        <v>Claire Attridge</v>
      </c>
      <c r="D404" s="56" t="str">
        <f aca="false">IF(ISERROR(D403),IF(ISERROR(D402),IF(ISERROR(D401),"BLANK",D401),D402),D403)</f>
        <v>KCCA13</v>
      </c>
      <c r="E404" s="55" t="str">
        <f aca="false">IF(ISERROR(VLOOKUP($D404,SITES!$A:$E,2,FALSE())),"",VLOOKUP($D404,SITES!$A:$E,2,FALSE()))</f>
        <v>Second Beach South</v>
      </c>
      <c r="F404" s="57" t="n">
        <f aca="false">IF(ISERROR(VLOOKUP($D404,SITES!$A:$E,3,FALSE())),"",VLOOKUP($D404,SITES!$A:$E,3,FALSE()))</f>
        <v>48.81508</v>
      </c>
      <c r="G404" s="58" t="n">
        <f aca="false">IF(ISERROR(VLOOKUP($D404,SITES!$A:$E,4,FALSE())),"",VLOOKUP($D404,SITES!$A:$E,4,FALSE()))</f>
        <v>-125.17585</v>
      </c>
      <c r="H404" s="62" t="str">
        <f aca="false">IF(ISERROR(H403),IF(ISERROR(H402),IF(ISERROR(H401),"BLANK",H401),H402),H403)</f>
        <v>07/06/2023</v>
      </c>
      <c r="I404" s="56" t="n">
        <f aca="false">IF(ISERROR(I403),IF(ISERROR(I402),IF(ISERROR(I401),"BLANK",I401),I402),I403)</f>
        <v>1.5</v>
      </c>
      <c r="J404" s="56" t="n">
        <f aca="false">IF(ISERROR(J403),IF(ISERROR(J402),IF(ISERROR(J401),"BLANK",J401),J402),J403)</f>
        <v>160</v>
      </c>
      <c r="K404" s="59" t="n">
        <f aca="false">IF(ISERROR(K403),IF(ISERROR(K402),IF(ISERROR(K401),"BLANK",K401),K402),K403)</f>
        <v>0.405555555555556</v>
      </c>
      <c r="L404" s="56" t="str">
        <f aca="false">IF(ISERROR(L403),IF(ISERROR(L402),IF(ISERROR(L401),"BLANK",L401),L402),L403)</f>
        <v>KDC</v>
      </c>
      <c r="M404" s="56" t="n">
        <f aca="false">IF(ISERROR(M403),IF(ISERROR(M402),IF(ISERROR(M401),"BLANK",M401),M402),M403)</f>
        <v>4.9</v>
      </c>
      <c r="N404" s="56" t="n">
        <f aca="false">IF(ISERROR(N403),IF(ISERROR(N402),IF(ISERROR(N401),"BLANK",N401),N402),N403)</f>
        <v>2</v>
      </c>
      <c r="O404" s="56" t="n">
        <f aca="false">IF(ISERROR(O403),IF(ISERROR(O402),IF(ISERROR(O401),"BLANK",O401),O402),O403)</f>
        <v>1</v>
      </c>
      <c r="P404" s="56" t="s">
        <v>145</v>
      </c>
      <c r="Q404" s="55" t="str">
        <f aca="false">IF($N404=1,IF(ISERROR(VLOOKUP($P404,M1!$A:$C,Q$2,FALSE())),"NOT PRESENT",VLOOKUP($P404,M1!$A:$C,Q$2,FALSE())),IF($N404=2,IF(ISERROR(VLOOKUP(DATA!$P404,M2!$A:$C,Q$2,FALSE())),"NOT PRESENT",VLOOKUP(DATA!$P404,M2!$A:$C,Q$2,FALSE())),IF($N404=0,IF(ISERROR(VLOOKUP($P404,M1!$A:$C,Q$2,FALSE())),IF(ISERROR(VLOOKUP(DATA!$P404,M2!$A:$C,Q$2,FALSE())),"NOT PRESENT",VLOOKUP(DATA!$P404,M2!$A:$C,Q$2,FALSE())),VLOOKUP($P404,M1!$A:$C,Q$2,FALSE())),"SPECIFY METHOD")))</f>
        <v>Pycnopodia helianthoides</v>
      </c>
      <c r="R404" s="55" t="str">
        <f aca="false">IF($N404=1,IF(ISERROR(VLOOKUP($P404,M1!$A:$C,R$2,FALSE())),"NOT PRESENT",VLOOKUP($P404,M1!$A:$C,R$2,FALSE())),IF($N404=2,IF(ISERROR(VLOOKUP(DATA!$P404,M2!$A:$C,R$2,FALSE())),"NOT PRESENT",VLOOKUP(DATA!$P404,M2!$A:$C,R$2,FALSE())),IF($N404=0,IF(ISERROR(VLOOKUP($P404,M1!$A:$C,R$2,FALSE())),IF(ISERROR(VLOOKUP(DATA!$P404,M2!$A:$C,R$2,FALSE())),"NOT PRESENT",VLOOKUP(DATA!$P404,M2!$A:$C,R$2,FALSE())),VLOOKUP($P404,M1!$A:$C,R$2,FALSE())),"SPECIFY METHOD")))</f>
        <v>Sunflower star</v>
      </c>
      <c r="S404" s="60" t="n">
        <f aca="false">SUM(T404:AV404)</f>
        <v>2</v>
      </c>
      <c r="T404" s="56" t="n">
        <v>0</v>
      </c>
      <c r="U404" s="56"/>
      <c r="V404" s="56" t="n">
        <v>2</v>
      </c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</row>
    <row r="405" s="61" customFormat="true" ht="12.75" hidden="false" customHeight="true" outlineLevel="0" collapsed="false">
      <c r="A405" s="55" t="n">
        <f aca="false">MAX($A$1:$A404)+1</f>
        <v>403</v>
      </c>
      <c r="B405" s="56" t="str">
        <f aca="false">IF(ISERROR(B404),IF(ISERROR(B403),IF(ISERROR(B402),"BLANK",B402),B403),B404)</f>
        <v>Kieran Cox</v>
      </c>
      <c r="C405" s="56" t="str">
        <f aca="false">IF(ISERROR(C404),IF(ISERROR(C403),IF(ISERROR(C402),"BLANK",C402),C403),C404)</f>
        <v>Claire Attridge</v>
      </c>
      <c r="D405" s="56" t="str">
        <f aca="false">IF(ISERROR(D404),IF(ISERROR(D403),IF(ISERROR(D402),"BLANK",D402),D403),D404)</f>
        <v>KCCA13</v>
      </c>
      <c r="E405" s="55" t="str">
        <f aca="false">IF(ISERROR(VLOOKUP($D405,SITES!$A:$E,2,FALSE())),"",VLOOKUP($D405,SITES!$A:$E,2,FALSE()))</f>
        <v>Second Beach South</v>
      </c>
      <c r="F405" s="57" t="n">
        <f aca="false">IF(ISERROR(VLOOKUP($D405,SITES!$A:$E,3,FALSE())),"",VLOOKUP($D405,SITES!$A:$E,3,FALSE()))</f>
        <v>48.81508</v>
      </c>
      <c r="G405" s="58" t="n">
        <f aca="false">IF(ISERROR(VLOOKUP($D405,SITES!$A:$E,4,FALSE())),"",VLOOKUP($D405,SITES!$A:$E,4,FALSE()))</f>
        <v>-125.17585</v>
      </c>
      <c r="H405" s="62" t="str">
        <f aca="false">IF(ISERROR(H404),IF(ISERROR(H403),IF(ISERROR(H402),"BLANK",H402),H403),H404)</f>
        <v>07/06/2023</v>
      </c>
      <c r="I405" s="56" t="n">
        <f aca="false">IF(ISERROR(I404),IF(ISERROR(I403),IF(ISERROR(I402),"BLANK",I402),I403),I404)</f>
        <v>1.5</v>
      </c>
      <c r="J405" s="56" t="n">
        <f aca="false">IF(ISERROR(J404),IF(ISERROR(J403),IF(ISERROR(J402),"BLANK",J402),J403),J404)</f>
        <v>160</v>
      </c>
      <c r="K405" s="59" t="n">
        <f aca="false">IF(ISERROR(K404),IF(ISERROR(K403),IF(ISERROR(K402),"BLANK",K402),K403),K404)</f>
        <v>0.405555555555556</v>
      </c>
      <c r="L405" s="56" t="str">
        <f aca="false">IF(ISERROR(L404),IF(ISERROR(L403),IF(ISERROR(L402),"BLANK",L402),L403),L404)</f>
        <v>KDC</v>
      </c>
      <c r="M405" s="56" t="n">
        <f aca="false">IF(ISERROR(M404),IF(ISERROR(M403),IF(ISERROR(M402),"BLANK",M402),M403),M404)</f>
        <v>4.9</v>
      </c>
      <c r="N405" s="56" t="n">
        <f aca="false">IF(ISERROR(N404),IF(ISERROR(N403),IF(ISERROR(N402),"BLANK",N402),N403),N404)</f>
        <v>2</v>
      </c>
      <c r="O405" s="56" t="n">
        <f aca="false">IF(ISERROR(O404),IF(ISERROR(O403),IF(ISERROR(O402),"BLANK",O402),O403),O404)</f>
        <v>1</v>
      </c>
      <c r="P405" s="56" t="s">
        <v>208</v>
      </c>
      <c r="Q405" s="55" t="str">
        <f aca="false">IF($N405=1,IF(ISERROR(VLOOKUP($P405,M1!$A:$C,Q$2,FALSE())),"NOT PRESENT",VLOOKUP($P405,M1!$A:$C,Q$2,FALSE())),IF($N405=2,IF(ISERROR(VLOOKUP(DATA!$P405,M2!$A:$C,Q$2,FALSE())),"NOT PRESENT",VLOOKUP(DATA!$P405,M2!$A:$C,Q$2,FALSE())),IF($N405=0,IF(ISERROR(VLOOKUP($P405,M1!$A:$C,Q$2,FALSE())),IF(ISERROR(VLOOKUP(DATA!$P405,M2!$A:$C,Q$2,FALSE())),"NOT PRESENT",VLOOKUP(DATA!$P405,M2!$A:$C,Q$2,FALSE())),VLOOKUP($P405,M1!$A:$C,Q$2,FALSE())),"SPECIFY METHOD")))</f>
        <v>Pugettia gracilis</v>
      </c>
      <c r="R405" s="55" t="str">
        <f aca="false">IF($N405=1,IF(ISERROR(VLOOKUP($P405,M1!$A:$C,R$2,FALSE())),"NOT PRESENT",VLOOKUP($P405,M1!$A:$C,R$2,FALSE())),IF($N405=2,IF(ISERROR(VLOOKUP(DATA!$P405,M2!$A:$C,R$2,FALSE())),"NOT PRESENT",VLOOKUP(DATA!$P405,M2!$A:$C,R$2,FALSE())),IF($N405=0,IF(ISERROR(VLOOKUP($P405,M1!$A:$C,R$2,FALSE())),IF(ISERROR(VLOOKUP(DATA!$P405,M2!$A:$C,R$2,FALSE())),"NOT PRESENT",VLOOKUP(DATA!$P405,M2!$A:$C,R$2,FALSE())),VLOOKUP($P405,M1!$A:$C,R$2,FALSE())),"SPECIFY METHOD")))</f>
        <v>Graceful kelp crab</v>
      </c>
      <c r="S405" s="60" t="n">
        <f aca="false">SUM(T405:AV405)</f>
        <v>1</v>
      </c>
      <c r="T405" s="56" t="n">
        <v>1</v>
      </c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</row>
    <row r="406" s="61" customFormat="true" ht="12.75" hidden="false" customHeight="true" outlineLevel="0" collapsed="false">
      <c r="A406" s="55" t="n">
        <f aca="false">MAX($A$1:$A405)+1</f>
        <v>404</v>
      </c>
      <c r="B406" s="56" t="str">
        <f aca="false">IF(ISERROR(B405),IF(ISERROR(B404),IF(ISERROR(B403),"BLANK",B403),B404),B405)</f>
        <v>Kieran Cox</v>
      </c>
      <c r="C406" s="56" t="str">
        <f aca="false">IF(ISERROR(C405),IF(ISERROR(C404),IF(ISERROR(C403),"BLANK",C403),C404),C405)</f>
        <v>Claire Attridge</v>
      </c>
      <c r="D406" s="56" t="str">
        <f aca="false">IF(ISERROR(D405),IF(ISERROR(D404),IF(ISERROR(D403),"BLANK",D403),D404),D405)</f>
        <v>KCCA13</v>
      </c>
      <c r="E406" s="55" t="str">
        <f aca="false">IF(ISERROR(VLOOKUP($D406,SITES!$A:$E,2,FALSE())),"",VLOOKUP($D406,SITES!$A:$E,2,FALSE()))</f>
        <v>Second Beach South</v>
      </c>
      <c r="F406" s="57" t="n">
        <f aca="false">IF(ISERROR(VLOOKUP($D406,SITES!$A:$E,3,FALSE())),"",VLOOKUP($D406,SITES!$A:$E,3,FALSE()))</f>
        <v>48.81508</v>
      </c>
      <c r="G406" s="58" t="n">
        <f aca="false">IF(ISERROR(VLOOKUP($D406,SITES!$A:$E,4,FALSE())),"",VLOOKUP($D406,SITES!$A:$E,4,FALSE()))</f>
        <v>-125.17585</v>
      </c>
      <c r="H406" s="62" t="str">
        <f aca="false">IF(ISERROR(H405),IF(ISERROR(H404),IF(ISERROR(H403),"BLANK",H403),H404),H405)</f>
        <v>07/06/2023</v>
      </c>
      <c r="I406" s="56" t="n">
        <f aca="false">IF(ISERROR(I405),IF(ISERROR(I404),IF(ISERROR(I403),"BLANK",I403),I404),I405)</f>
        <v>1.5</v>
      </c>
      <c r="J406" s="56" t="n">
        <f aca="false">IF(ISERROR(J405),IF(ISERROR(J404),IF(ISERROR(J403),"BLANK",J403),J404),J405)</f>
        <v>160</v>
      </c>
      <c r="K406" s="59" t="n">
        <f aca="false">IF(ISERROR(K405),IF(ISERROR(K404),IF(ISERROR(K403),"BLANK",K403),K404),K405)</f>
        <v>0.405555555555556</v>
      </c>
      <c r="L406" s="56" t="str">
        <f aca="false">IF(ISERROR(L405),IF(ISERROR(L404),IF(ISERROR(L403),"BLANK",L403),L404),L405)</f>
        <v>KDC</v>
      </c>
      <c r="M406" s="56" t="n">
        <f aca="false">IF(ISERROR(M405),IF(ISERROR(M404),IF(ISERROR(M403),"BLANK",M403),M404),M405)</f>
        <v>4.9</v>
      </c>
      <c r="N406" s="56" t="n">
        <v>0</v>
      </c>
      <c r="O406" s="56" t="n">
        <v>1</v>
      </c>
      <c r="P406" s="56" t="s">
        <v>168</v>
      </c>
      <c r="Q406" s="55" t="str">
        <f aca="false">IF($N406=1,IF(ISERROR(VLOOKUP($P406,M1!$A:$C,Q$2,FALSE())),"NOT PRESENT",VLOOKUP($P406,M1!$A:$C,Q$2,FALSE())),IF($N406=2,IF(ISERROR(VLOOKUP(DATA!$P406,M2!$A:$C,Q$2,FALSE())),"NOT PRESENT",VLOOKUP(DATA!$P406,M2!$A:$C,Q$2,FALSE())),IF($N406=0,IF(ISERROR(VLOOKUP($P406,M1!$A:$C,Q$2,FALSE())),IF(ISERROR(VLOOKUP(DATA!$P406,M2!$A:$C,Q$2,FALSE())),"NOT PRESENT",VLOOKUP(DATA!$P406,M2!$A:$C,Q$2,FALSE())),VLOOKUP($P406,M1!$A:$C,Q$2,FALSE())),"SPECIFY METHOD")))</f>
        <v>Debris - Zero</v>
      </c>
      <c r="R406" s="55" t="str">
        <f aca="false">IF($N406=1,IF(ISERROR(VLOOKUP($P406,M1!$A:$C,R$2,FALSE())),"NOT PRESENT",VLOOKUP($P406,M1!$A:$C,R$2,FALSE())),IF($N406=2,IF(ISERROR(VLOOKUP(DATA!$P406,M2!$A:$C,R$2,FALSE())),"NOT PRESENT",VLOOKUP(DATA!$P406,M2!$A:$C,R$2,FALSE())),IF($N406=0,IF(ISERROR(VLOOKUP($P406,M1!$A:$C,R$2,FALSE())),IF(ISERROR(VLOOKUP(DATA!$P406,M2!$A:$C,R$2,FALSE())),"NOT PRESENT",VLOOKUP(DATA!$P406,M2!$A:$C,R$2,FALSE())),VLOOKUP($P406,M1!$A:$C,R$2,FALSE())),"SPECIFY METHOD")))</f>
        <v>No Debris found</v>
      </c>
      <c r="S406" s="60" t="n">
        <f aca="false">SUM(T406:AV406)</f>
        <v>0</v>
      </c>
      <c r="T406" s="56" t="n">
        <v>0</v>
      </c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</row>
    <row r="407" s="61" customFormat="true" ht="12.75" hidden="false" customHeight="true" outlineLevel="0" collapsed="false">
      <c r="A407" s="55" t="n">
        <f aca="false">MAX($A$1:$A406)+1</f>
        <v>405</v>
      </c>
      <c r="B407" s="56" t="str">
        <f aca="false">IF(ISERROR(B405),IF(ISERROR(B404),IF(ISERROR(B403),"BLANK",B403),B404),B405)</f>
        <v>Kieran Cox</v>
      </c>
      <c r="C407" s="56" t="str">
        <f aca="false">IF(ISERROR(C405),IF(ISERROR(C404),IF(ISERROR(C403),"BLANK",C403),C404),C405)</f>
        <v>Claire Attridge</v>
      </c>
      <c r="D407" s="56" t="s">
        <v>22</v>
      </c>
      <c r="E407" s="55" t="str">
        <f aca="false">IF(ISERROR(VLOOKUP($D407,SITES!$A:$E,2,FALSE())),"",VLOOKUP($D407,SITES!$A:$E,2,FALSE()))</f>
        <v>Ross Islet 2</v>
      </c>
      <c r="F407" s="57" t="n">
        <f aca="false">IF(ISERROR(VLOOKUP($D407,SITES!$A:$E,3,FALSE())),"",VLOOKUP($D407,SITES!$A:$E,3,FALSE()))</f>
        <v>48.87229</v>
      </c>
      <c r="G407" s="58" t="n">
        <f aca="false">IF(ISERROR(VLOOKUP($D407,SITES!$A:$E,4,FALSE())),"",VLOOKUP($D407,SITES!$A:$E,4,FALSE()))</f>
        <v>-125.1627</v>
      </c>
      <c r="H407" s="62" t="s">
        <v>9</v>
      </c>
      <c r="I407" s="56" t="n">
        <v>2</v>
      </c>
      <c r="J407" s="56" t="n">
        <v>150</v>
      </c>
      <c r="K407" s="59" t="n">
        <v>0.4375</v>
      </c>
      <c r="L407" s="56" t="str">
        <f aca="false">IF(ISERROR(L405),IF(ISERROR(L404),IF(ISERROR(L403),"BLANK",L403),L404),L405)</f>
        <v>KDC</v>
      </c>
      <c r="M407" s="56" t="n">
        <v>3.5</v>
      </c>
      <c r="N407" s="56" t="n">
        <v>1</v>
      </c>
      <c r="O407" s="56" t="n">
        <f aca="false">IF(ISERROR(O405),IF(ISERROR(O404),IF(ISERROR(O403),"BLANK",O403),O404),O405)</f>
        <v>1</v>
      </c>
      <c r="P407" s="56" t="s">
        <v>171</v>
      </c>
      <c r="Q407" s="55" t="str">
        <f aca="false">IF($N407=1,IF(ISERROR(VLOOKUP($P407,M1!$A:$C,Q$2,FALSE())),"NOT PRESENT",VLOOKUP($P407,M1!$A:$C,Q$2,FALSE())),IF($N407=2,IF(ISERROR(VLOOKUP(DATA!$P407,M2!$A:$C,Q$2,FALSE())),"NOT PRESENT",VLOOKUP(DATA!$P407,M2!$A:$C,Q$2,FALSE())),IF($N407=0,IF(ISERROR(VLOOKUP($P407,M1!$A:$C,Q$2,FALSE())),IF(ISERROR(VLOOKUP(DATA!$P407,M2!$A:$C,Q$2,FALSE())),"NOT PRESENT",VLOOKUP(DATA!$P407,M2!$A:$C,Q$2,FALSE())),VLOOKUP($P407,M1!$A:$C,Q$2,FALSE())),"SPECIFY METHOD")))</f>
        <v>Rhacochilus vacca</v>
      </c>
      <c r="R407" s="55" t="str">
        <f aca="false">IF($N407=1,IF(ISERROR(VLOOKUP($P407,M1!$A:$C,R$2,FALSE())),"NOT PRESENT",VLOOKUP($P407,M1!$A:$C,R$2,FALSE())),IF($N407=2,IF(ISERROR(VLOOKUP(DATA!$P407,M2!$A:$C,R$2,FALSE())),"NOT PRESENT",VLOOKUP(DATA!$P407,M2!$A:$C,R$2,FALSE())),IF($N407=0,IF(ISERROR(VLOOKUP($P407,M1!$A:$C,R$2,FALSE())),IF(ISERROR(VLOOKUP(DATA!$P407,M2!$A:$C,R$2,FALSE())),"NOT PRESENT",VLOOKUP(DATA!$P407,M2!$A:$C,R$2,FALSE())),VLOOKUP($P407,M1!$A:$C,R$2,FALSE())),"SPECIFY METHOD")))</f>
        <v>Pile perch</v>
      </c>
      <c r="S407" s="60" t="n">
        <f aca="false">SUM(T407:AV407)</f>
        <v>2</v>
      </c>
      <c r="T407" s="56" t="n">
        <v>0</v>
      </c>
      <c r="U407" s="56"/>
      <c r="V407" s="56"/>
      <c r="W407" s="56"/>
      <c r="X407" s="56"/>
      <c r="Y407" s="56"/>
      <c r="Z407" s="56" t="n">
        <v>1</v>
      </c>
      <c r="AA407" s="56" t="n">
        <v>1</v>
      </c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</row>
    <row r="408" s="61" customFormat="true" ht="12.75" hidden="false" customHeight="true" outlineLevel="0" collapsed="false">
      <c r="A408" s="55" t="n">
        <f aca="false">MAX($A$1:$A407)+1</f>
        <v>406</v>
      </c>
      <c r="B408" s="56" t="str">
        <f aca="false">IF(ISERROR(B407),IF(ISERROR(B405),IF(ISERROR(B404),"BLANK",B404),B405),B407)</f>
        <v>Kieran Cox</v>
      </c>
      <c r="C408" s="56" t="str">
        <f aca="false">IF(ISERROR(C407),IF(ISERROR(C405),IF(ISERROR(C404),"BLANK",C404),C405),C407)</f>
        <v>Claire Attridge</v>
      </c>
      <c r="D408" s="56" t="str">
        <f aca="false">IF(ISERROR(D407),IF(ISERROR(D405),IF(ISERROR(D404),"BLANK",D404),D405),D407)</f>
        <v>KCCA11</v>
      </c>
      <c r="E408" s="55" t="str">
        <f aca="false">IF(ISERROR(VLOOKUP($D408,SITES!$A:$E,2,FALSE())),"",VLOOKUP($D408,SITES!$A:$E,2,FALSE()))</f>
        <v>Ross Islet 2</v>
      </c>
      <c r="F408" s="57" t="n">
        <f aca="false">IF(ISERROR(VLOOKUP($D408,SITES!$A:$E,3,FALSE())),"",VLOOKUP($D408,SITES!$A:$E,3,FALSE()))</f>
        <v>48.87229</v>
      </c>
      <c r="G408" s="58" t="n">
        <f aca="false">IF(ISERROR(VLOOKUP($D408,SITES!$A:$E,4,FALSE())),"",VLOOKUP($D408,SITES!$A:$E,4,FALSE()))</f>
        <v>-125.1627</v>
      </c>
      <c r="H408" s="62" t="str">
        <f aca="false">IF(ISERROR(H407),IF(ISERROR(H405),IF(ISERROR(H404),"BLANK",H404),H405),H407)</f>
        <v>12/06/2023</v>
      </c>
      <c r="I408" s="56" t="n">
        <f aca="false">IF(ISERROR(I407),IF(ISERROR(I405),IF(ISERROR(I404),"BLANK",I404),I405),I407)</f>
        <v>2</v>
      </c>
      <c r="J408" s="56" t="n">
        <f aca="false">IF(ISERROR(J407),IF(ISERROR(J405),IF(ISERROR(J404),"BLANK",J404),J405),J407)</f>
        <v>150</v>
      </c>
      <c r="K408" s="59" t="n">
        <f aca="false">IF(ISERROR(K407),IF(ISERROR(K405),IF(ISERROR(K404),"BLANK",K404),K405),K407)</f>
        <v>0.4375</v>
      </c>
      <c r="L408" s="56" t="str">
        <f aca="false">IF(ISERROR(L407),IF(ISERROR(L405),IF(ISERROR(L404),"BLANK",L404),L405),L407)</f>
        <v>KDC</v>
      </c>
      <c r="M408" s="56" t="n">
        <f aca="false">IF(ISERROR(M407),IF(ISERROR(M405),IF(ISERROR(M404),"BLANK",M404),M405),M407)</f>
        <v>3.5</v>
      </c>
      <c r="N408" s="56" t="n">
        <f aca="false">IF(ISERROR(N407),IF(ISERROR(N405),IF(ISERROR(N404),"BLANK",N404),N405),N407)</f>
        <v>1</v>
      </c>
      <c r="O408" s="56" t="n">
        <f aca="false">IF(ISERROR(O407),IF(ISERROR(O405),IF(ISERROR(O404),"BLANK",O404),O405),O407)</f>
        <v>1</v>
      </c>
      <c r="P408" s="56" t="s">
        <v>155</v>
      </c>
      <c r="Q408" s="55" t="str">
        <f aca="false">IF($N408=1,IF(ISERROR(VLOOKUP($P408,M1!$A:$C,Q$2,FALSE())),"NOT PRESENT",VLOOKUP($P408,M1!$A:$C,Q$2,FALSE())),IF($N408=2,IF(ISERROR(VLOOKUP(DATA!$P408,M2!$A:$C,Q$2,FALSE())),"NOT PRESENT",VLOOKUP(DATA!$P408,M2!$A:$C,Q$2,FALSE())),IF($N408=0,IF(ISERROR(VLOOKUP($P408,M1!$A:$C,Q$2,FALSE())),IF(ISERROR(VLOOKUP(DATA!$P408,M2!$A:$C,Q$2,FALSE())),"NOT PRESENT",VLOOKUP(DATA!$P408,M2!$A:$C,Q$2,FALSE())),VLOOKUP($P408,M1!$A:$C,Q$2,FALSE())),"SPECIFY METHOD")))</f>
        <v>Hexagrammos decagrammus</v>
      </c>
      <c r="R408" s="55" t="str">
        <f aca="false">IF($N408=1,IF(ISERROR(VLOOKUP($P408,M1!$A:$C,R$2,FALSE())),"NOT PRESENT",VLOOKUP($P408,M1!$A:$C,R$2,FALSE())),IF($N408=2,IF(ISERROR(VLOOKUP(DATA!$P408,M2!$A:$C,R$2,FALSE())),"NOT PRESENT",VLOOKUP(DATA!$P408,M2!$A:$C,R$2,FALSE())),IF($N408=0,IF(ISERROR(VLOOKUP($P408,M1!$A:$C,R$2,FALSE())),IF(ISERROR(VLOOKUP(DATA!$P408,M2!$A:$C,R$2,FALSE())),"NOT PRESENT",VLOOKUP(DATA!$P408,M2!$A:$C,R$2,FALSE())),VLOOKUP($P408,M1!$A:$C,R$2,FALSE())),"SPECIFY METHOD")))</f>
        <v>Kelp greenling</v>
      </c>
      <c r="S408" s="60" t="n">
        <f aca="false">SUM(T408:AV408)</f>
        <v>12</v>
      </c>
      <c r="T408" s="56" t="n">
        <v>0</v>
      </c>
      <c r="U408" s="56"/>
      <c r="V408" s="56" t="n">
        <v>1</v>
      </c>
      <c r="W408" s="56" t="n">
        <v>2</v>
      </c>
      <c r="X408" s="56" t="n">
        <v>2</v>
      </c>
      <c r="Y408" s="56" t="n">
        <v>1</v>
      </c>
      <c r="Z408" s="56" t="n">
        <v>3</v>
      </c>
      <c r="AA408" s="56" t="n">
        <v>1</v>
      </c>
      <c r="AB408" s="56" t="n">
        <v>2</v>
      </c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</row>
    <row r="409" s="61" customFormat="true" ht="12.75" hidden="false" customHeight="true" outlineLevel="0" collapsed="false">
      <c r="A409" s="55" t="n">
        <f aca="false">MAX($A$1:$A408)+1</f>
        <v>407</v>
      </c>
      <c r="B409" s="56" t="str">
        <f aca="false">IF(ISERROR(B408),IF(ISERROR(B407),IF(ISERROR(B405),"BLANK",B405),B407),B408)</f>
        <v>Kieran Cox</v>
      </c>
      <c r="C409" s="56" t="str">
        <f aca="false">IF(ISERROR(C408),IF(ISERROR(C407),IF(ISERROR(C405),"BLANK",C405),C407),C408)</f>
        <v>Claire Attridge</v>
      </c>
      <c r="D409" s="56" t="str">
        <f aca="false">IF(ISERROR(D408),IF(ISERROR(D407),IF(ISERROR(D405),"BLANK",D405),D407),D408)</f>
        <v>KCCA11</v>
      </c>
      <c r="E409" s="55" t="str">
        <f aca="false">IF(ISERROR(VLOOKUP($D409,SITES!$A:$E,2,FALSE())),"",VLOOKUP($D409,SITES!$A:$E,2,FALSE()))</f>
        <v>Ross Islet 2</v>
      </c>
      <c r="F409" s="57" t="n">
        <f aca="false">IF(ISERROR(VLOOKUP($D409,SITES!$A:$E,3,FALSE())),"",VLOOKUP($D409,SITES!$A:$E,3,FALSE()))</f>
        <v>48.87229</v>
      </c>
      <c r="G409" s="58" t="n">
        <f aca="false">IF(ISERROR(VLOOKUP($D409,SITES!$A:$E,4,FALSE())),"",VLOOKUP($D409,SITES!$A:$E,4,FALSE()))</f>
        <v>-125.1627</v>
      </c>
      <c r="H409" s="62" t="str">
        <f aca="false">IF(ISERROR(H408),IF(ISERROR(H407),IF(ISERROR(H405),"BLANK",H405),H407),H408)</f>
        <v>12/06/2023</v>
      </c>
      <c r="I409" s="56" t="n">
        <f aca="false">IF(ISERROR(I408),IF(ISERROR(I407),IF(ISERROR(I405),"BLANK",I405),I407),I408)</f>
        <v>2</v>
      </c>
      <c r="J409" s="56" t="n">
        <f aca="false">IF(ISERROR(J408),IF(ISERROR(J407),IF(ISERROR(J405),"BLANK",J405),J407),J408)</f>
        <v>150</v>
      </c>
      <c r="K409" s="59" t="n">
        <f aca="false">IF(ISERROR(K408),IF(ISERROR(K407),IF(ISERROR(K405),"BLANK",K405),K407),K408)</f>
        <v>0.4375</v>
      </c>
      <c r="L409" s="56" t="str">
        <f aca="false">IF(ISERROR(L408),IF(ISERROR(L407),IF(ISERROR(L405),"BLANK",L405),L407),L408)</f>
        <v>KDC</v>
      </c>
      <c r="M409" s="56" t="n">
        <f aca="false">IF(ISERROR(M408),IF(ISERROR(M407),IF(ISERROR(M405),"BLANK",M405),M407),M408)</f>
        <v>3.5</v>
      </c>
      <c r="N409" s="56" t="n">
        <f aca="false">IF(ISERROR(N408),IF(ISERROR(N407),IF(ISERROR(N405),"BLANK",N405),N407),N408)</f>
        <v>1</v>
      </c>
      <c r="O409" s="56" t="n">
        <f aca="false">IF(ISERROR(O408),IF(ISERROR(O407),IF(ISERROR(O405),"BLANK",O405),O407),O408)</f>
        <v>1</v>
      </c>
      <c r="P409" s="56" t="s">
        <v>209</v>
      </c>
      <c r="Q409" s="55" t="str">
        <f aca="false">IF($N409=1,IF(ISERROR(VLOOKUP($P409,M1!$A:$C,Q$2,FALSE())),"NOT PRESENT",VLOOKUP($P409,M1!$A:$C,Q$2,FALSE())),IF($N409=2,IF(ISERROR(VLOOKUP(DATA!$P409,M2!$A:$C,Q$2,FALSE())),"NOT PRESENT",VLOOKUP(DATA!$P409,M2!$A:$C,Q$2,FALSE())),IF($N409=0,IF(ISERROR(VLOOKUP($P409,M1!$A:$C,Q$2,FALSE())),IF(ISERROR(VLOOKUP(DATA!$P409,M2!$A:$C,Q$2,FALSE())),"NOT PRESENT",VLOOKUP(DATA!$P409,M2!$A:$C,Q$2,FALSE())),VLOOKUP($P409,M1!$A:$C,Q$2,FALSE())),"SPECIFY METHOD")))</f>
        <v>Sebastes maliger</v>
      </c>
      <c r="R409" s="55" t="str">
        <f aca="false">IF($N409=1,IF(ISERROR(VLOOKUP($P409,M1!$A:$C,R$2,FALSE())),"NOT PRESENT",VLOOKUP($P409,M1!$A:$C,R$2,FALSE())),IF($N409=2,IF(ISERROR(VLOOKUP(DATA!$P409,M2!$A:$C,R$2,FALSE())),"NOT PRESENT",VLOOKUP(DATA!$P409,M2!$A:$C,R$2,FALSE())),IF($N409=0,IF(ISERROR(VLOOKUP($P409,M1!$A:$C,R$2,FALSE())),IF(ISERROR(VLOOKUP(DATA!$P409,M2!$A:$C,R$2,FALSE())),"NOT PRESENT",VLOOKUP(DATA!$P409,M2!$A:$C,R$2,FALSE())),VLOOKUP($P409,M1!$A:$C,R$2,FALSE())),"SPECIFY METHOD")))</f>
        <v>Quillback rockfish</v>
      </c>
      <c r="S409" s="60" t="n">
        <f aca="false">SUM(T409:AV409)</f>
        <v>1</v>
      </c>
      <c r="T409" s="56" t="n">
        <v>0</v>
      </c>
      <c r="U409" s="56"/>
      <c r="V409" s="56"/>
      <c r="W409" s="56" t="n">
        <v>1</v>
      </c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</row>
    <row r="410" s="61" customFormat="true" ht="12.75" hidden="false" customHeight="true" outlineLevel="0" collapsed="false">
      <c r="A410" s="55" t="n">
        <f aca="false">MAX($A$1:$A409)+1</f>
        <v>408</v>
      </c>
      <c r="B410" s="56" t="str">
        <f aca="false">IF(ISERROR(B409),IF(ISERROR(B408),IF(ISERROR(B407),"BLANK",B407),B408),B409)</f>
        <v>Kieran Cox</v>
      </c>
      <c r="C410" s="56" t="str">
        <f aca="false">IF(ISERROR(C409),IF(ISERROR(C408),IF(ISERROR(C407),"BLANK",C407),C408),C409)</f>
        <v>Claire Attridge</v>
      </c>
      <c r="D410" s="56" t="str">
        <f aca="false">IF(ISERROR(D409),IF(ISERROR(D408),IF(ISERROR(D407),"BLANK",D407),D408),D409)</f>
        <v>KCCA11</v>
      </c>
      <c r="E410" s="55" t="str">
        <f aca="false">IF(ISERROR(VLOOKUP($D410,SITES!$A:$E,2,FALSE())),"",VLOOKUP($D410,SITES!$A:$E,2,FALSE()))</f>
        <v>Ross Islet 2</v>
      </c>
      <c r="F410" s="57" t="n">
        <f aca="false">IF(ISERROR(VLOOKUP($D410,SITES!$A:$E,3,FALSE())),"",VLOOKUP($D410,SITES!$A:$E,3,FALSE()))</f>
        <v>48.87229</v>
      </c>
      <c r="G410" s="58" t="n">
        <f aca="false">IF(ISERROR(VLOOKUP($D410,SITES!$A:$E,4,FALSE())),"",VLOOKUP($D410,SITES!$A:$E,4,FALSE()))</f>
        <v>-125.1627</v>
      </c>
      <c r="H410" s="62" t="str">
        <f aca="false">IF(ISERROR(H409),IF(ISERROR(H408),IF(ISERROR(H407),"BLANK",H407),H408),H409)</f>
        <v>12/06/2023</v>
      </c>
      <c r="I410" s="56" t="n">
        <f aca="false">IF(ISERROR(I409),IF(ISERROR(I408),IF(ISERROR(I407),"BLANK",I407),I408),I409)</f>
        <v>2</v>
      </c>
      <c r="J410" s="56" t="n">
        <f aca="false">IF(ISERROR(J409),IF(ISERROR(J408),IF(ISERROR(J407),"BLANK",J407),J408),J409)</f>
        <v>150</v>
      </c>
      <c r="K410" s="59" t="n">
        <f aca="false">IF(ISERROR(K409),IF(ISERROR(K408),IF(ISERROR(K407),"BLANK",K407),K408),K409)</f>
        <v>0.4375</v>
      </c>
      <c r="L410" s="56" t="str">
        <f aca="false">IF(ISERROR(L409),IF(ISERROR(L408),IF(ISERROR(L407),"BLANK",L407),L408),L409)</f>
        <v>KDC</v>
      </c>
      <c r="M410" s="56" t="n">
        <f aca="false">IF(ISERROR(M409),IF(ISERROR(M408),IF(ISERROR(M407),"BLANK",M407),M408),M409)</f>
        <v>3.5</v>
      </c>
      <c r="N410" s="56" t="n">
        <f aca="false">IF(ISERROR(N409),IF(ISERROR(N408),IF(ISERROR(N407),"BLANK",N407),N408),N409)</f>
        <v>1</v>
      </c>
      <c r="O410" s="56" t="n">
        <f aca="false">IF(ISERROR(O409),IF(ISERROR(O408),IF(ISERROR(O407),"BLANK",O407),O408),O409)</f>
        <v>1</v>
      </c>
      <c r="P410" s="56" t="s">
        <v>196</v>
      </c>
      <c r="Q410" s="55" t="str">
        <f aca="false">IF($N410=1,IF(ISERROR(VLOOKUP($P410,M1!$A:$C,Q$2,FALSE())),"NOT PRESENT",VLOOKUP($P410,M1!$A:$C,Q$2,FALSE())),IF($N410=2,IF(ISERROR(VLOOKUP(DATA!$P410,M2!$A:$C,Q$2,FALSE())),"NOT PRESENT",VLOOKUP(DATA!$P410,M2!$A:$C,Q$2,FALSE())),IF($N410=0,IF(ISERROR(VLOOKUP($P410,M1!$A:$C,Q$2,FALSE())),IF(ISERROR(VLOOKUP(DATA!$P410,M2!$A:$C,Q$2,FALSE())),"NOT PRESENT",VLOOKUP(DATA!$P410,M2!$A:$C,Q$2,FALSE())),VLOOKUP($P410,M1!$A:$C,Q$2,FALSE())),"SPECIFY METHOD")))</f>
        <v>Hexagrammos stelleri</v>
      </c>
      <c r="R410" s="55" t="str">
        <f aca="false">IF($N410=1,IF(ISERROR(VLOOKUP($P410,M1!$A:$C,R$2,FALSE())),"NOT PRESENT",VLOOKUP($P410,M1!$A:$C,R$2,FALSE())),IF($N410=2,IF(ISERROR(VLOOKUP(DATA!$P410,M2!$A:$C,R$2,FALSE())),"NOT PRESENT",VLOOKUP(DATA!$P410,M2!$A:$C,R$2,FALSE())),IF($N410=0,IF(ISERROR(VLOOKUP($P410,M1!$A:$C,R$2,FALSE())),IF(ISERROR(VLOOKUP(DATA!$P410,M2!$A:$C,R$2,FALSE())),"NOT PRESENT",VLOOKUP(DATA!$P410,M2!$A:$C,R$2,FALSE())),VLOOKUP($P410,M1!$A:$C,R$2,FALSE())),"SPECIFY METHOD")))</f>
        <v>Whitespotted greenling</v>
      </c>
      <c r="S410" s="60" t="n">
        <f aca="false">SUM(T410:AV410)</f>
        <v>1</v>
      </c>
      <c r="T410" s="56" t="n">
        <v>0</v>
      </c>
      <c r="U410" s="56"/>
      <c r="V410" s="56"/>
      <c r="W410" s="56"/>
      <c r="X410" s="56"/>
      <c r="Y410" s="56"/>
      <c r="Z410" s="56" t="n">
        <v>1</v>
      </c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</row>
    <row r="411" s="61" customFormat="true" ht="12.75" hidden="false" customHeight="true" outlineLevel="0" collapsed="false">
      <c r="A411" s="55" t="n">
        <f aca="false">MAX($A$1:$A410)+1</f>
        <v>409</v>
      </c>
      <c r="B411" s="56" t="str">
        <f aca="false">IF(ISERROR(B410),IF(ISERROR(B409),IF(ISERROR(B408),"BLANK",B408),B409),B410)</f>
        <v>Kieran Cox</v>
      </c>
      <c r="C411" s="56" t="str">
        <f aca="false">IF(ISERROR(C410),IF(ISERROR(C409),IF(ISERROR(C408),"BLANK",C408),C409),C410)</f>
        <v>Claire Attridge</v>
      </c>
      <c r="D411" s="56" t="str">
        <f aca="false">IF(ISERROR(D410),IF(ISERROR(D409),IF(ISERROR(D408),"BLANK",D408),D409),D410)</f>
        <v>KCCA11</v>
      </c>
      <c r="E411" s="55" t="str">
        <f aca="false">IF(ISERROR(VLOOKUP($D411,SITES!$A:$E,2,FALSE())),"",VLOOKUP($D411,SITES!$A:$E,2,FALSE()))</f>
        <v>Ross Islet 2</v>
      </c>
      <c r="F411" s="57" t="n">
        <f aca="false">IF(ISERROR(VLOOKUP($D411,SITES!$A:$E,3,FALSE())),"",VLOOKUP($D411,SITES!$A:$E,3,FALSE()))</f>
        <v>48.87229</v>
      </c>
      <c r="G411" s="58" t="n">
        <f aca="false">IF(ISERROR(VLOOKUP($D411,SITES!$A:$E,4,FALSE())),"",VLOOKUP($D411,SITES!$A:$E,4,FALSE()))</f>
        <v>-125.1627</v>
      </c>
      <c r="H411" s="62" t="str">
        <f aca="false">IF(ISERROR(H410),IF(ISERROR(H409),IF(ISERROR(H408),"BLANK",H408),H409),H410)</f>
        <v>12/06/2023</v>
      </c>
      <c r="I411" s="56" t="n">
        <f aca="false">IF(ISERROR(I410),IF(ISERROR(I409),IF(ISERROR(I408),"BLANK",I408),I409),I410)</f>
        <v>2</v>
      </c>
      <c r="J411" s="56" t="n">
        <f aca="false">IF(ISERROR(J410),IF(ISERROR(J409),IF(ISERROR(J408),"BLANK",J408),J409),J410)</f>
        <v>150</v>
      </c>
      <c r="K411" s="59" t="n">
        <f aca="false">IF(ISERROR(K410),IF(ISERROR(K409),IF(ISERROR(K408),"BLANK",K408),K409),K410)</f>
        <v>0.4375</v>
      </c>
      <c r="L411" s="56" t="str">
        <f aca="false">IF(ISERROR(L410),IF(ISERROR(L409),IF(ISERROR(L408),"BLANK",L408),L409),L410)</f>
        <v>KDC</v>
      </c>
      <c r="M411" s="56" t="n">
        <f aca="false">IF(ISERROR(M410),IF(ISERROR(M409),IF(ISERROR(M408),"BLANK",M408),M409),M410)</f>
        <v>3.5</v>
      </c>
      <c r="N411" s="56" t="n">
        <f aca="false">IF(ISERROR(N410),IF(ISERROR(N409),IF(ISERROR(N408),"BLANK",N408),N409),N410)</f>
        <v>1</v>
      </c>
      <c r="O411" s="56" t="n">
        <f aca="false">IF(ISERROR(O410),IF(ISERROR(O409),IF(ISERROR(O408),"BLANK",O408),O409),O410)</f>
        <v>1</v>
      </c>
      <c r="P411" s="56" t="s">
        <v>140</v>
      </c>
      <c r="Q411" s="55" t="str">
        <f aca="false">IF($N411=1,IF(ISERROR(VLOOKUP($P411,M1!$A:$C,Q$2,FALSE())),"NOT PRESENT",VLOOKUP($P411,M1!$A:$C,Q$2,FALSE())),IF($N411=2,IF(ISERROR(VLOOKUP(DATA!$P411,M2!$A:$C,Q$2,FALSE())),"NOT PRESENT",VLOOKUP(DATA!$P411,M2!$A:$C,Q$2,FALSE())),IF($N411=0,IF(ISERROR(VLOOKUP($P411,M1!$A:$C,Q$2,FALSE())),IF(ISERROR(VLOOKUP(DATA!$P411,M2!$A:$C,Q$2,FALSE())),"NOT PRESENT",VLOOKUP(DATA!$P411,M2!$A:$C,Q$2,FALSE())),VLOOKUP($P411,M1!$A:$C,Q$2,FALSE())),"SPECIFY METHOD")))</f>
        <v>Sebastes caurinus</v>
      </c>
      <c r="R411" s="55" t="str">
        <f aca="false">IF($N411=1,IF(ISERROR(VLOOKUP($P411,M1!$A:$C,R$2,FALSE())),"NOT PRESENT",VLOOKUP($P411,M1!$A:$C,R$2,FALSE())),IF($N411=2,IF(ISERROR(VLOOKUP(DATA!$P411,M2!$A:$C,R$2,FALSE())),"NOT PRESENT",VLOOKUP(DATA!$P411,M2!$A:$C,R$2,FALSE())),IF($N411=0,IF(ISERROR(VLOOKUP($P411,M1!$A:$C,R$2,FALSE())),IF(ISERROR(VLOOKUP(DATA!$P411,M2!$A:$C,R$2,FALSE())),"NOT PRESENT",VLOOKUP(DATA!$P411,M2!$A:$C,R$2,FALSE())),VLOOKUP($P411,M1!$A:$C,R$2,FALSE())),"SPECIFY METHOD")))</f>
        <v>Copper rockfish</v>
      </c>
      <c r="S411" s="60" t="n">
        <f aca="false">SUM(T411:AV411)</f>
        <v>1</v>
      </c>
      <c r="T411" s="56" t="n">
        <v>0</v>
      </c>
      <c r="U411" s="56"/>
      <c r="V411" s="56"/>
      <c r="W411" s="56"/>
      <c r="X411" s="56" t="n">
        <v>1</v>
      </c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</row>
    <row r="412" s="61" customFormat="true" ht="12.75" hidden="false" customHeight="true" outlineLevel="0" collapsed="false">
      <c r="A412" s="55" t="n">
        <f aca="false">MAX($A$1:$A411)+1</f>
        <v>410</v>
      </c>
      <c r="B412" s="56" t="str">
        <f aca="false">IF(ISERROR(B411),IF(ISERROR(B410),IF(ISERROR(B409),"BLANK",B409),B410),B411)</f>
        <v>Kieran Cox</v>
      </c>
      <c r="C412" s="56" t="str">
        <f aca="false">IF(ISERROR(C411),IF(ISERROR(C410),IF(ISERROR(C409),"BLANK",C409),C410),C411)</f>
        <v>Claire Attridge</v>
      </c>
      <c r="D412" s="56" t="str">
        <f aca="false">IF(ISERROR(D411),IF(ISERROR(D410),IF(ISERROR(D409),"BLANK",D409),D410),D411)</f>
        <v>KCCA11</v>
      </c>
      <c r="E412" s="55" t="str">
        <f aca="false">IF(ISERROR(VLOOKUP($D412,SITES!$A:$E,2,FALSE())),"",VLOOKUP($D412,SITES!$A:$E,2,FALSE()))</f>
        <v>Ross Islet 2</v>
      </c>
      <c r="F412" s="57" t="n">
        <f aca="false">IF(ISERROR(VLOOKUP($D412,SITES!$A:$E,3,FALSE())),"",VLOOKUP($D412,SITES!$A:$E,3,FALSE()))</f>
        <v>48.87229</v>
      </c>
      <c r="G412" s="58" t="n">
        <f aca="false">IF(ISERROR(VLOOKUP($D412,SITES!$A:$E,4,FALSE())),"",VLOOKUP($D412,SITES!$A:$E,4,FALSE()))</f>
        <v>-125.1627</v>
      </c>
      <c r="H412" s="62" t="str">
        <f aca="false">IF(ISERROR(H411),IF(ISERROR(H410),IF(ISERROR(H409),"BLANK",H409),H410),H411)</f>
        <v>12/06/2023</v>
      </c>
      <c r="I412" s="56" t="n">
        <f aca="false">IF(ISERROR(I411),IF(ISERROR(I410),IF(ISERROR(I409),"BLANK",I409),I410),I411)</f>
        <v>2</v>
      </c>
      <c r="J412" s="56" t="n">
        <f aca="false">IF(ISERROR(J411),IF(ISERROR(J410),IF(ISERROR(J409),"BLANK",J409),J410),J411)</f>
        <v>150</v>
      </c>
      <c r="K412" s="59" t="n">
        <f aca="false">IF(ISERROR(K411),IF(ISERROR(K410),IF(ISERROR(K409),"BLANK",K409),K410),K411)</f>
        <v>0.4375</v>
      </c>
      <c r="L412" s="56" t="str">
        <f aca="false">IF(ISERROR(L411),IF(ISERROR(L410),IF(ISERROR(L409),"BLANK",L409),L410),L411)</f>
        <v>KDC</v>
      </c>
      <c r="M412" s="56" t="n">
        <f aca="false">IF(ISERROR(M411),IF(ISERROR(M410),IF(ISERROR(M409),"BLANK",M409),M410),M411)</f>
        <v>3.5</v>
      </c>
      <c r="N412" s="56" t="n">
        <v>2</v>
      </c>
      <c r="O412" s="56" t="n">
        <f aca="false">IF(ISERROR(O411),IF(ISERROR(O410),IF(ISERROR(O409),"BLANK",O409),O410),O411)</f>
        <v>1</v>
      </c>
      <c r="P412" s="56" t="s">
        <v>159</v>
      </c>
      <c r="Q412" s="55" t="str">
        <f aca="false">IF($N412=1,IF(ISERROR(VLOOKUP($P412,M1!$A:$C,Q$2,FALSE())),"NOT PRESENT",VLOOKUP($P412,M1!$A:$C,Q$2,FALSE())),IF($N412=2,IF(ISERROR(VLOOKUP(DATA!$P412,M2!$A:$C,Q$2,FALSE())),"NOT PRESENT",VLOOKUP(DATA!$P412,M2!$A:$C,Q$2,FALSE())),IF($N412=0,IF(ISERROR(VLOOKUP($P412,M1!$A:$C,Q$2,FALSE())),IF(ISERROR(VLOOKUP(DATA!$P412,M2!$A:$C,Q$2,FALSE())),"NOT PRESENT",VLOOKUP(DATA!$P412,M2!$A:$C,Q$2,FALSE())),VLOOKUP($P412,M1!$A:$C,Q$2,FALSE())),"SPECIFY METHOD")))</f>
        <v>Patiria miniata</v>
      </c>
      <c r="R412" s="55" t="str">
        <f aca="false">IF($N412=1,IF(ISERROR(VLOOKUP($P412,M1!$A:$C,R$2,FALSE())),"NOT PRESENT",VLOOKUP($P412,M1!$A:$C,R$2,FALSE())),IF($N412=2,IF(ISERROR(VLOOKUP(DATA!$P412,M2!$A:$C,R$2,FALSE())),"NOT PRESENT",VLOOKUP(DATA!$P412,M2!$A:$C,R$2,FALSE())),IF($N412=0,IF(ISERROR(VLOOKUP($P412,M1!$A:$C,R$2,FALSE())),IF(ISERROR(VLOOKUP(DATA!$P412,M2!$A:$C,R$2,FALSE())),"NOT PRESENT",VLOOKUP(DATA!$P412,M2!$A:$C,R$2,FALSE())),VLOOKUP($P412,M1!$A:$C,R$2,FALSE())),"SPECIFY METHOD")))</f>
        <v>Bat star</v>
      </c>
      <c r="S412" s="60" t="n">
        <f aca="false">SUM(T412:AV412)</f>
        <v>47</v>
      </c>
      <c r="T412" s="56" t="n">
        <v>47</v>
      </c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</row>
    <row r="413" s="61" customFormat="true" ht="12.75" hidden="false" customHeight="true" outlineLevel="0" collapsed="false">
      <c r="A413" s="55" t="n">
        <f aca="false">MAX($A$1:$A412)+1</f>
        <v>411</v>
      </c>
      <c r="B413" s="56" t="str">
        <f aca="false">IF(ISERROR(B412),IF(ISERROR(B411),IF(ISERROR(B410),"BLANK",B410),B411),B412)</f>
        <v>Kieran Cox</v>
      </c>
      <c r="C413" s="56" t="str">
        <f aca="false">IF(ISERROR(C412),IF(ISERROR(C411),IF(ISERROR(C410),"BLANK",C410),C411),C412)</f>
        <v>Claire Attridge</v>
      </c>
      <c r="D413" s="56" t="str">
        <f aca="false">IF(ISERROR(D412),IF(ISERROR(D411),IF(ISERROR(D410),"BLANK",D410),D411),D412)</f>
        <v>KCCA11</v>
      </c>
      <c r="E413" s="55" t="str">
        <f aca="false">IF(ISERROR(VLOOKUP($D413,SITES!$A:$E,2,FALSE())),"",VLOOKUP($D413,SITES!$A:$E,2,FALSE()))</f>
        <v>Ross Islet 2</v>
      </c>
      <c r="F413" s="57" t="n">
        <f aca="false">IF(ISERROR(VLOOKUP($D413,SITES!$A:$E,3,FALSE())),"",VLOOKUP($D413,SITES!$A:$E,3,FALSE()))</f>
        <v>48.87229</v>
      </c>
      <c r="G413" s="58" t="n">
        <f aca="false">IF(ISERROR(VLOOKUP($D413,SITES!$A:$E,4,FALSE())),"",VLOOKUP($D413,SITES!$A:$E,4,FALSE()))</f>
        <v>-125.1627</v>
      </c>
      <c r="H413" s="62" t="str">
        <f aca="false">IF(ISERROR(H412),IF(ISERROR(H411),IF(ISERROR(H410),"BLANK",H410),H411),H412)</f>
        <v>12/06/2023</v>
      </c>
      <c r="I413" s="56" t="n">
        <f aca="false">IF(ISERROR(I412),IF(ISERROR(I411),IF(ISERROR(I410),"BLANK",I410),I411),I412)</f>
        <v>2</v>
      </c>
      <c r="J413" s="56" t="n">
        <f aca="false">IF(ISERROR(J412),IF(ISERROR(J411),IF(ISERROR(J410),"BLANK",J410),J411),J412)</f>
        <v>150</v>
      </c>
      <c r="K413" s="59" t="n">
        <f aca="false">IF(ISERROR(K412),IF(ISERROR(K411),IF(ISERROR(K410),"BLANK",K410),K411),K412)</f>
        <v>0.4375</v>
      </c>
      <c r="L413" s="56" t="str">
        <f aca="false">IF(ISERROR(L412),IF(ISERROR(L411),IF(ISERROR(L410),"BLANK",L410),L411),L412)</f>
        <v>KDC</v>
      </c>
      <c r="M413" s="56" t="n">
        <f aca="false">IF(ISERROR(M412),IF(ISERROR(M411),IF(ISERROR(M410),"BLANK",M410),M411),M412)</f>
        <v>3.5</v>
      </c>
      <c r="N413" s="56" t="n">
        <f aca="false">IF(ISERROR(N412),IF(ISERROR(N411),IF(ISERROR(N410),"BLANK",N410),N411),N412)</f>
        <v>2</v>
      </c>
      <c r="O413" s="56" t="n">
        <f aca="false">IF(ISERROR(O412),IF(ISERROR(O411),IF(ISERROR(O410),"BLANK",O410),O411),O412)</f>
        <v>1</v>
      </c>
      <c r="P413" s="56" t="s">
        <v>144</v>
      </c>
      <c r="Q413" s="55" t="str">
        <f aca="false">IF($N413=1,IF(ISERROR(VLOOKUP($P413,M1!$A:$C,Q$2,FALSE())),"NOT PRESENT",VLOOKUP($P413,M1!$A:$C,Q$2,FALSE())),IF($N413=2,IF(ISERROR(VLOOKUP(DATA!$P413,M2!$A:$C,Q$2,FALSE())),"NOT PRESENT",VLOOKUP(DATA!$P413,M2!$A:$C,Q$2,FALSE())),IF($N413=0,IF(ISERROR(VLOOKUP($P413,M1!$A:$C,Q$2,FALSE())),IF(ISERROR(VLOOKUP(DATA!$P413,M2!$A:$C,Q$2,FALSE())),"NOT PRESENT",VLOOKUP(DATA!$P413,M2!$A:$C,Q$2,FALSE())),VLOOKUP($P413,M1!$A:$C,Q$2,FALSE())),"SPECIFY METHOD")))</f>
        <v>Pomaulax gibberosus</v>
      </c>
      <c r="R413" s="55" t="str">
        <f aca="false">IF($N413=1,IF(ISERROR(VLOOKUP($P413,M1!$A:$C,R$2,FALSE())),"NOT PRESENT",VLOOKUP($P413,M1!$A:$C,R$2,FALSE())),IF($N413=2,IF(ISERROR(VLOOKUP(DATA!$P413,M2!$A:$C,R$2,FALSE())),"NOT PRESENT",VLOOKUP(DATA!$P413,M2!$A:$C,R$2,FALSE())),IF($N413=0,IF(ISERROR(VLOOKUP($P413,M1!$A:$C,R$2,FALSE())),IF(ISERROR(VLOOKUP(DATA!$P413,M2!$A:$C,R$2,FALSE())),"NOT PRESENT",VLOOKUP(DATA!$P413,M2!$A:$C,R$2,FALSE())),VLOOKUP($P413,M1!$A:$C,R$2,FALSE())),"SPECIFY METHOD")))</f>
        <v>Red turban shell</v>
      </c>
      <c r="S413" s="60" t="n">
        <f aca="false">SUM(T413:AV413)</f>
        <v>135</v>
      </c>
      <c r="T413" s="56" t="n">
        <v>135</v>
      </c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</row>
    <row r="414" s="61" customFormat="true" ht="12.75" hidden="false" customHeight="true" outlineLevel="0" collapsed="false">
      <c r="A414" s="55" t="n">
        <f aca="false">MAX($A$1:$A413)+1</f>
        <v>412</v>
      </c>
      <c r="B414" s="56" t="str">
        <f aca="false">IF(ISERROR(B413),IF(ISERROR(B412),IF(ISERROR(B411),"BLANK",B411),B412),B413)</f>
        <v>Kieran Cox</v>
      </c>
      <c r="C414" s="56" t="str">
        <f aca="false">IF(ISERROR(C413),IF(ISERROR(C412),IF(ISERROR(C411),"BLANK",C411),C412),C413)</f>
        <v>Claire Attridge</v>
      </c>
      <c r="D414" s="56" t="str">
        <f aca="false">IF(ISERROR(D413),IF(ISERROR(D412),IF(ISERROR(D411),"BLANK",D411),D412),D413)</f>
        <v>KCCA11</v>
      </c>
      <c r="E414" s="55" t="str">
        <f aca="false">IF(ISERROR(VLOOKUP($D414,SITES!$A:$E,2,FALSE())),"",VLOOKUP($D414,SITES!$A:$E,2,FALSE()))</f>
        <v>Ross Islet 2</v>
      </c>
      <c r="F414" s="57" t="n">
        <f aca="false">IF(ISERROR(VLOOKUP($D414,SITES!$A:$E,3,FALSE())),"",VLOOKUP($D414,SITES!$A:$E,3,FALSE()))</f>
        <v>48.87229</v>
      </c>
      <c r="G414" s="58" t="n">
        <f aca="false">IF(ISERROR(VLOOKUP($D414,SITES!$A:$E,4,FALSE())),"",VLOOKUP($D414,SITES!$A:$E,4,FALSE()))</f>
        <v>-125.1627</v>
      </c>
      <c r="H414" s="62" t="str">
        <f aca="false">IF(ISERROR(H413),IF(ISERROR(H412),IF(ISERROR(H411),"BLANK",H411),H412),H413)</f>
        <v>12/06/2023</v>
      </c>
      <c r="I414" s="56" t="n">
        <f aca="false">IF(ISERROR(I413),IF(ISERROR(I412),IF(ISERROR(I411),"BLANK",I411),I412),I413)</f>
        <v>2</v>
      </c>
      <c r="J414" s="56" t="n">
        <f aca="false">IF(ISERROR(J413),IF(ISERROR(J412),IF(ISERROR(J411),"BLANK",J411),J412),J413)</f>
        <v>150</v>
      </c>
      <c r="K414" s="59" t="n">
        <f aca="false">IF(ISERROR(K413),IF(ISERROR(K412),IF(ISERROR(K411),"BLANK",K411),K412),K413)</f>
        <v>0.4375</v>
      </c>
      <c r="L414" s="56" t="str">
        <f aca="false">IF(ISERROR(L413),IF(ISERROR(L412),IF(ISERROR(L411),"BLANK",L411),L412),L413)</f>
        <v>KDC</v>
      </c>
      <c r="M414" s="56" t="n">
        <f aca="false">IF(ISERROR(M413),IF(ISERROR(M412),IF(ISERROR(M411),"BLANK",M411),M412),M413)</f>
        <v>3.5</v>
      </c>
      <c r="N414" s="56" t="n">
        <f aca="false">IF(ISERROR(N413),IF(ISERROR(N412),IF(ISERROR(N411),"BLANK",N411),N412),N413)</f>
        <v>2</v>
      </c>
      <c r="O414" s="56" t="n">
        <f aca="false">IF(ISERROR(O413),IF(ISERROR(O412),IF(ISERROR(O411),"BLANK",O411),O412),O413)</f>
        <v>1</v>
      </c>
      <c r="P414" s="56" t="s">
        <v>146</v>
      </c>
      <c r="Q414" s="55" t="str">
        <f aca="false">IF($N414=1,IF(ISERROR(VLOOKUP($P414,M1!$A:$C,Q$2,FALSE())),"NOT PRESENT",VLOOKUP($P414,M1!$A:$C,Q$2,FALSE())),IF($N414=2,IF(ISERROR(VLOOKUP(DATA!$P414,M2!$A:$C,Q$2,FALSE())),"NOT PRESENT",VLOOKUP(DATA!$P414,M2!$A:$C,Q$2,FALSE())),IF($N414=0,IF(ISERROR(VLOOKUP($P414,M1!$A:$C,Q$2,FALSE())),IF(ISERROR(VLOOKUP(DATA!$P414,M2!$A:$C,Q$2,FALSE())),"NOT PRESENT",VLOOKUP(DATA!$P414,M2!$A:$C,Q$2,FALSE())),VLOOKUP($P414,M1!$A:$C,Q$2,FALSE())),"SPECIFY METHOD")))</f>
        <v>Mesocentrotus franciscanus</v>
      </c>
      <c r="R414" s="55" t="str">
        <f aca="false">IF($N414=1,IF(ISERROR(VLOOKUP($P414,M1!$A:$C,R$2,FALSE())),"NOT PRESENT",VLOOKUP($P414,M1!$A:$C,R$2,FALSE())),IF($N414=2,IF(ISERROR(VLOOKUP(DATA!$P414,M2!$A:$C,R$2,FALSE())),"NOT PRESENT",VLOOKUP(DATA!$P414,M2!$A:$C,R$2,FALSE())),IF($N414=0,IF(ISERROR(VLOOKUP($P414,M1!$A:$C,R$2,FALSE())),IF(ISERROR(VLOOKUP(DATA!$P414,M2!$A:$C,R$2,FALSE())),"NOT PRESENT",VLOOKUP(DATA!$P414,M2!$A:$C,R$2,FALSE())),VLOOKUP($P414,M1!$A:$C,R$2,FALSE())),"SPECIFY METHOD")))</f>
        <v>Red sea urchin</v>
      </c>
      <c r="S414" s="60" t="n">
        <f aca="false">SUM(T414:AV414)</f>
        <v>134</v>
      </c>
      <c r="T414" s="56" t="n">
        <v>134</v>
      </c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</row>
    <row r="415" s="61" customFormat="true" ht="12.75" hidden="false" customHeight="true" outlineLevel="0" collapsed="false">
      <c r="A415" s="55" t="n">
        <f aca="false">MAX($A$1:$A414)+1</f>
        <v>413</v>
      </c>
      <c r="B415" s="56" t="str">
        <f aca="false">IF(ISERROR(B414),IF(ISERROR(B413),IF(ISERROR(B412),"BLANK",B412),B413),B414)</f>
        <v>Kieran Cox</v>
      </c>
      <c r="C415" s="56" t="str">
        <f aca="false">IF(ISERROR(C414),IF(ISERROR(C413),IF(ISERROR(C412),"BLANK",C412),C413),C414)</f>
        <v>Claire Attridge</v>
      </c>
      <c r="D415" s="56" t="str">
        <f aca="false">IF(ISERROR(D414),IF(ISERROR(D413),IF(ISERROR(D412),"BLANK",D412),D413),D414)</f>
        <v>KCCA11</v>
      </c>
      <c r="E415" s="55" t="str">
        <f aca="false">IF(ISERROR(VLOOKUP($D415,SITES!$A:$E,2,FALSE())),"",VLOOKUP($D415,SITES!$A:$E,2,FALSE()))</f>
        <v>Ross Islet 2</v>
      </c>
      <c r="F415" s="57" t="n">
        <f aca="false">IF(ISERROR(VLOOKUP($D415,SITES!$A:$E,3,FALSE())),"",VLOOKUP($D415,SITES!$A:$E,3,FALSE()))</f>
        <v>48.87229</v>
      </c>
      <c r="G415" s="58" t="n">
        <f aca="false">IF(ISERROR(VLOOKUP($D415,SITES!$A:$E,4,FALSE())),"",VLOOKUP($D415,SITES!$A:$E,4,FALSE()))</f>
        <v>-125.1627</v>
      </c>
      <c r="H415" s="62" t="str">
        <f aca="false">IF(ISERROR(H414),IF(ISERROR(H413),IF(ISERROR(H412),"BLANK",H412),H413),H414)</f>
        <v>12/06/2023</v>
      </c>
      <c r="I415" s="56" t="n">
        <f aca="false">IF(ISERROR(I414),IF(ISERROR(I413),IF(ISERROR(I412),"BLANK",I412),I413),I414)</f>
        <v>2</v>
      </c>
      <c r="J415" s="56" t="n">
        <f aca="false">IF(ISERROR(J414),IF(ISERROR(J413),IF(ISERROR(J412),"BLANK",J412),J413),J414)</f>
        <v>150</v>
      </c>
      <c r="K415" s="59" t="n">
        <f aca="false">IF(ISERROR(K414),IF(ISERROR(K413),IF(ISERROR(K412),"BLANK",K412),K413),K414)</f>
        <v>0.4375</v>
      </c>
      <c r="L415" s="56" t="str">
        <f aca="false">IF(ISERROR(L414),IF(ISERROR(L413),IF(ISERROR(L412),"BLANK",L412),L413),L414)</f>
        <v>KDC</v>
      </c>
      <c r="M415" s="56" t="n">
        <f aca="false">IF(ISERROR(M414),IF(ISERROR(M413),IF(ISERROR(M412),"BLANK",M412),M413),M414)</f>
        <v>3.5</v>
      </c>
      <c r="N415" s="56" t="n">
        <f aca="false">IF(ISERROR(N414),IF(ISERROR(N413),IF(ISERROR(N412),"BLANK",N412),N413),N414)</f>
        <v>2</v>
      </c>
      <c r="O415" s="56" t="n">
        <f aca="false">IF(ISERROR(O414),IF(ISERROR(O413),IF(ISERROR(O412),"BLANK",O412),O413),O414)</f>
        <v>1</v>
      </c>
      <c r="P415" s="56" t="s">
        <v>142</v>
      </c>
      <c r="Q415" s="55" t="str">
        <f aca="false">IF($N415=1,IF(ISERROR(VLOOKUP($P415,M1!$A:$C,Q$2,FALSE())),"NOT PRESENT",VLOOKUP($P415,M1!$A:$C,Q$2,FALSE())),IF($N415=2,IF(ISERROR(VLOOKUP(DATA!$P415,M2!$A:$C,Q$2,FALSE())),"NOT PRESENT",VLOOKUP(DATA!$P415,M2!$A:$C,Q$2,FALSE())),IF($N415=0,IF(ISERROR(VLOOKUP($P415,M1!$A:$C,Q$2,FALSE())),IF(ISERROR(VLOOKUP(DATA!$P415,M2!$A:$C,Q$2,FALSE())),"NOT PRESENT",VLOOKUP(DATA!$P415,M2!$A:$C,Q$2,FALSE())),VLOOKUP($P415,M1!$A:$C,Q$2,FALSE())),"SPECIFY METHOD")))</f>
        <v>Dermasterias imbricata</v>
      </c>
      <c r="R415" s="55" t="str">
        <f aca="false">IF($N415=1,IF(ISERROR(VLOOKUP($P415,M1!$A:$C,R$2,FALSE())),"NOT PRESENT",VLOOKUP($P415,M1!$A:$C,R$2,FALSE())),IF($N415=2,IF(ISERROR(VLOOKUP(DATA!$P415,M2!$A:$C,R$2,FALSE())),"NOT PRESENT",VLOOKUP(DATA!$P415,M2!$A:$C,R$2,FALSE())),IF($N415=0,IF(ISERROR(VLOOKUP($P415,M1!$A:$C,R$2,FALSE())),IF(ISERROR(VLOOKUP(DATA!$P415,M2!$A:$C,R$2,FALSE())),"NOT PRESENT",VLOOKUP(DATA!$P415,M2!$A:$C,R$2,FALSE())),VLOOKUP($P415,M1!$A:$C,R$2,FALSE())),"SPECIFY METHOD")))</f>
        <v>Leather star</v>
      </c>
      <c r="S415" s="60" t="n">
        <f aca="false">SUM(T415:AV415)</f>
        <v>7</v>
      </c>
      <c r="T415" s="56" t="n">
        <v>7</v>
      </c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</row>
    <row r="416" s="61" customFormat="true" ht="12.75" hidden="false" customHeight="true" outlineLevel="0" collapsed="false">
      <c r="A416" s="55" t="n">
        <f aca="false">MAX($A$1:$A415)+1</f>
        <v>414</v>
      </c>
      <c r="B416" s="56" t="str">
        <f aca="false">IF(ISERROR(B415),IF(ISERROR(B414),IF(ISERROR(B413),"BLANK",B413),B414),B415)</f>
        <v>Kieran Cox</v>
      </c>
      <c r="C416" s="56" t="str">
        <f aca="false">IF(ISERROR(C415),IF(ISERROR(C414),IF(ISERROR(C413),"BLANK",C413),C414),C415)</f>
        <v>Claire Attridge</v>
      </c>
      <c r="D416" s="56" t="str">
        <f aca="false">IF(ISERROR(D415),IF(ISERROR(D414),IF(ISERROR(D413),"BLANK",D413),D414),D415)</f>
        <v>KCCA11</v>
      </c>
      <c r="E416" s="55" t="str">
        <f aca="false">IF(ISERROR(VLOOKUP($D416,SITES!$A:$E,2,FALSE())),"",VLOOKUP($D416,SITES!$A:$E,2,FALSE()))</f>
        <v>Ross Islet 2</v>
      </c>
      <c r="F416" s="57" t="n">
        <f aca="false">IF(ISERROR(VLOOKUP($D416,SITES!$A:$E,3,FALSE())),"",VLOOKUP($D416,SITES!$A:$E,3,FALSE()))</f>
        <v>48.87229</v>
      </c>
      <c r="G416" s="58" t="n">
        <f aca="false">IF(ISERROR(VLOOKUP($D416,SITES!$A:$E,4,FALSE())),"",VLOOKUP($D416,SITES!$A:$E,4,FALSE()))</f>
        <v>-125.1627</v>
      </c>
      <c r="H416" s="62" t="str">
        <f aca="false">IF(ISERROR(H415),IF(ISERROR(H414),IF(ISERROR(H413),"BLANK",H413),H414),H415)</f>
        <v>12/06/2023</v>
      </c>
      <c r="I416" s="56" t="n">
        <f aca="false">IF(ISERROR(I415),IF(ISERROR(I414),IF(ISERROR(I413),"BLANK",I413),I414),I415)</f>
        <v>2</v>
      </c>
      <c r="J416" s="56" t="n">
        <f aca="false">IF(ISERROR(J415),IF(ISERROR(J414),IF(ISERROR(J413),"BLANK",J413),J414),J415)</f>
        <v>150</v>
      </c>
      <c r="K416" s="59" t="n">
        <f aca="false">IF(ISERROR(K415),IF(ISERROR(K414),IF(ISERROR(K413),"BLANK",K413),K414),K415)</f>
        <v>0.4375</v>
      </c>
      <c r="L416" s="56" t="str">
        <f aca="false">IF(ISERROR(L415),IF(ISERROR(L414),IF(ISERROR(L413),"BLANK",L413),L414),L415)</f>
        <v>KDC</v>
      </c>
      <c r="M416" s="56" t="n">
        <f aca="false">IF(ISERROR(M415),IF(ISERROR(M414),IF(ISERROR(M413),"BLANK",M413),M414),M415)</f>
        <v>3.5</v>
      </c>
      <c r="N416" s="56" t="n">
        <v>0</v>
      </c>
      <c r="O416" s="56" t="n">
        <f aca="false">IF(ISERROR(O415),IF(ISERROR(O414),IF(ISERROR(O413),"BLANK",O413),O414),O415)</f>
        <v>1</v>
      </c>
      <c r="P416" s="56" t="s">
        <v>155</v>
      </c>
      <c r="Q416" s="55" t="str">
        <f aca="false">IF($N416=1,IF(ISERROR(VLOOKUP($P416,M1!$A:$C,Q$2,FALSE())),"NOT PRESENT",VLOOKUP($P416,M1!$A:$C,Q$2,FALSE())),IF($N416=2,IF(ISERROR(VLOOKUP(DATA!$P416,M2!$A:$C,Q$2,FALSE())),"NOT PRESENT",VLOOKUP(DATA!$P416,M2!$A:$C,Q$2,FALSE())),IF($N416=0,IF(ISERROR(VLOOKUP($P416,M1!$A:$C,Q$2,FALSE())),IF(ISERROR(VLOOKUP(DATA!$P416,M2!$A:$C,Q$2,FALSE())),"NOT PRESENT",VLOOKUP(DATA!$P416,M2!$A:$C,Q$2,FALSE())),VLOOKUP($P416,M1!$A:$C,Q$2,FALSE())),"SPECIFY METHOD")))</f>
        <v>Hexagrammos decagrammus</v>
      </c>
      <c r="R416" s="55" t="str">
        <f aca="false">IF($N416=1,IF(ISERROR(VLOOKUP($P416,M1!$A:$C,R$2,FALSE())),"NOT PRESENT",VLOOKUP($P416,M1!$A:$C,R$2,FALSE())),IF($N416=2,IF(ISERROR(VLOOKUP(DATA!$P416,M2!$A:$C,R$2,FALSE())),"NOT PRESENT",VLOOKUP(DATA!$P416,M2!$A:$C,R$2,FALSE())),IF($N416=0,IF(ISERROR(VLOOKUP($P416,M1!$A:$C,R$2,FALSE())),IF(ISERROR(VLOOKUP(DATA!$P416,M2!$A:$C,R$2,FALSE())),"NOT PRESENT",VLOOKUP(DATA!$P416,M2!$A:$C,R$2,FALSE())),VLOOKUP($P416,M1!$A:$C,R$2,FALSE())),"SPECIFY METHOD")))</f>
        <v>Kelp greenling</v>
      </c>
      <c r="S416" s="60" t="n">
        <f aca="false">SUM(T416:AV416)</f>
        <v>2</v>
      </c>
      <c r="T416" s="56" t="n">
        <v>0</v>
      </c>
      <c r="U416" s="56"/>
      <c r="V416" s="56" t="n">
        <v>2</v>
      </c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</row>
    <row r="417" s="61" customFormat="true" ht="12.75" hidden="false" customHeight="true" outlineLevel="0" collapsed="false">
      <c r="A417" s="55" t="n">
        <f aca="false">MAX($A$1:$A416)+1</f>
        <v>415</v>
      </c>
      <c r="B417" s="56" t="str">
        <f aca="false">IF(ISERROR(B416),IF(ISERROR(B415),IF(ISERROR(B414),"BLANK",B414),B415),B416)</f>
        <v>Kieran Cox</v>
      </c>
      <c r="C417" s="56" t="str">
        <f aca="false">IF(ISERROR(C416),IF(ISERROR(C415),IF(ISERROR(C414),"BLANK",C414),C415),C416)</f>
        <v>Claire Attridge</v>
      </c>
      <c r="D417" s="56" t="str">
        <f aca="false">IF(ISERROR(D416),IF(ISERROR(D415),IF(ISERROR(D414),"BLANK",D414),D415),D416)</f>
        <v>KCCA11</v>
      </c>
      <c r="E417" s="55" t="str">
        <f aca="false">IF(ISERROR(VLOOKUP($D417,SITES!$A:$E,2,FALSE())),"",VLOOKUP($D417,SITES!$A:$E,2,FALSE()))</f>
        <v>Ross Islet 2</v>
      </c>
      <c r="F417" s="57" t="n">
        <f aca="false">IF(ISERROR(VLOOKUP($D417,SITES!$A:$E,3,FALSE())),"",VLOOKUP($D417,SITES!$A:$E,3,FALSE()))</f>
        <v>48.87229</v>
      </c>
      <c r="G417" s="58" t="n">
        <f aca="false">IF(ISERROR(VLOOKUP($D417,SITES!$A:$E,4,FALSE())),"",VLOOKUP($D417,SITES!$A:$E,4,FALSE()))</f>
        <v>-125.1627</v>
      </c>
      <c r="H417" s="62" t="str">
        <f aca="false">IF(ISERROR(H416),IF(ISERROR(H415),IF(ISERROR(H414),"BLANK",H414),H415),H416)</f>
        <v>12/06/2023</v>
      </c>
      <c r="I417" s="56" t="n">
        <f aca="false">IF(ISERROR(I416),IF(ISERROR(I415),IF(ISERROR(I414),"BLANK",I414),I415),I416)</f>
        <v>2</v>
      </c>
      <c r="J417" s="56" t="n">
        <f aca="false">IF(ISERROR(J416),IF(ISERROR(J415),IF(ISERROR(J414),"BLANK",J414),J415),J416)</f>
        <v>150</v>
      </c>
      <c r="K417" s="59" t="n">
        <f aca="false">IF(ISERROR(K416),IF(ISERROR(K415),IF(ISERROR(K414),"BLANK",K414),K415),K416)</f>
        <v>0.4375</v>
      </c>
      <c r="L417" s="56" t="str">
        <f aca="false">IF(ISERROR(L416),IF(ISERROR(L415),IF(ISERROR(L414),"BLANK",L414),L415),L416)</f>
        <v>KDC</v>
      </c>
      <c r="M417" s="56" t="n">
        <f aca="false">IF(ISERROR(M416),IF(ISERROR(M415),IF(ISERROR(M414),"BLANK",M414),M415),M416)</f>
        <v>3.5</v>
      </c>
      <c r="N417" s="56" t="n">
        <v>2</v>
      </c>
      <c r="O417" s="56" t="n">
        <f aca="false">IF(ISERROR(O416),IF(ISERROR(O415),IF(ISERROR(O414),"BLANK",O414),O415),O416)</f>
        <v>1</v>
      </c>
      <c r="P417" s="56" t="s">
        <v>141</v>
      </c>
      <c r="Q417" s="55" t="str">
        <f aca="false">IF($N417=1,IF(ISERROR(VLOOKUP($P417,M1!$A:$C,Q$2,FALSE())),"NOT PRESENT",VLOOKUP($P417,M1!$A:$C,Q$2,FALSE())),IF($N417=2,IF(ISERROR(VLOOKUP(DATA!$P417,M2!$A:$C,Q$2,FALSE())),"NOT PRESENT",VLOOKUP(DATA!$P417,M2!$A:$C,Q$2,FALSE())),IF($N417=0,IF(ISERROR(VLOOKUP($P417,M1!$A:$C,Q$2,FALSE())),IF(ISERROR(VLOOKUP(DATA!$P417,M2!$A:$C,Q$2,FALSE())),"NOT PRESENT",VLOOKUP(DATA!$P417,M2!$A:$C,Q$2,FALSE())),VLOOKUP($P417,M1!$A:$C,Q$2,FALSE())),"SPECIFY METHOD")))</f>
        <v>Rhinogobiops nicholsii</v>
      </c>
      <c r="R417" s="55" t="str">
        <f aca="false">IF($N417=1,IF(ISERROR(VLOOKUP($P417,M1!$A:$C,R$2,FALSE())),"NOT PRESENT",VLOOKUP($P417,M1!$A:$C,R$2,FALSE())),IF($N417=2,IF(ISERROR(VLOOKUP(DATA!$P417,M2!$A:$C,R$2,FALSE())),"NOT PRESENT",VLOOKUP(DATA!$P417,M2!$A:$C,R$2,FALSE())),IF($N417=0,IF(ISERROR(VLOOKUP($P417,M1!$A:$C,R$2,FALSE())),IF(ISERROR(VLOOKUP(DATA!$P417,M2!$A:$C,R$2,FALSE())),"NOT PRESENT",VLOOKUP(DATA!$P417,M2!$A:$C,R$2,FALSE())),VLOOKUP($P417,M1!$A:$C,R$2,FALSE())),"SPECIFY METHOD")))</f>
        <v>Blackeye goby</v>
      </c>
      <c r="S417" s="60" t="n">
        <f aca="false">SUM(T417:AV417)</f>
        <v>52</v>
      </c>
      <c r="T417" s="56" t="n">
        <v>0</v>
      </c>
      <c r="U417" s="56" t="n">
        <v>7</v>
      </c>
      <c r="V417" s="56" t="n">
        <v>18</v>
      </c>
      <c r="W417" s="56" t="n">
        <v>13</v>
      </c>
      <c r="X417" s="56" t="n">
        <v>13</v>
      </c>
      <c r="Y417" s="56" t="n">
        <v>1</v>
      </c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</row>
    <row r="418" s="61" customFormat="true" ht="12.75" hidden="false" customHeight="true" outlineLevel="0" collapsed="false">
      <c r="A418" s="55" t="n">
        <f aca="false">MAX($A$1:$A417)+1</f>
        <v>416</v>
      </c>
      <c r="B418" s="56" t="str">
        <f aca="false">IF(ISERROR(B417),IF(ISERROR(B416),IF(ISERROR(B415),"BLANK",B415),B416),B417)</f>
        <v>Kieran Cox</v>
      </c>
      <c r="C418" s="56" t="str">
        <f aca="false">IF(ISERROR(C417),IF(ISERROR(C416),IF(ISERROR(C415),"BLANK",C415),C416),C417)</f>
        <v>Claire Attridge</v>
      </c>
      <c r="D418" s="56" t="str">
        <f aca="false">IF(ISERROR(D417),IF(ISERROR(D416),IF(ISERROR(D415),"BLANK",D415),D416),D417)</f>
        <v>KCCA11</v>
      </c>
      <c r="E418" s="55" t="str">
        <f aca="false">IF(ISERROR(VLOOKUP($D418,SITES!$A:$E,2,FALSE())),"",VLOOKUP($D418,SITES!$A:$E,2,FALSE()))</f>
        <v>Ross Islet 2</v>
      </c>
      <c r="F418" s="57" t="n">
        <f aca="false">IF(ISERROR(VLOOKUP($D418,SITES!$A:$E,3,FALSE())),"",VLOOKUP($D418,SITES!$A:$E,3,FALSE()))</f>
        <v>48.87229</v>
      </c>
      <c r="G418" s="58" t="n">
        <f aca="false">IF(ISERROR(VLOOKUP($D418,SITES!$A:$E,4,FALSE())),"",VLOOKUP($D418,SITES!$A:$E,4,FALSE()))</f>
        <v>-125.1627</v>
      </c>
      <c r="H418" s="62" t="str">
        <f aca="false">IF(ISERROR(H417),IF(ISERROR(H416),IF(ISERROR(H415),"BLANK",H415),H416),H417)</f>
        <v>12/06/2023</v>
      </c>
      <c r="I418" s="56" t="n">
        <f aca="false">IF(ISERROR(I417),IF(ISERROR(I416),IF(ISERROR(I415),"BLANK",I415),I416),I417)</f>
        <v>2</v>
      </c>
      <c r="J418" s="56" t="n">
        <f aca="false">IF(ISERROR(J417),IF(ISERROR(J416),IF(ISERROR(J415),"BLANK",J415),J416),J417)</f>
        <v>150</v>
      </c>
      <c r="K418" s="59" t="n">
        <f aca="false">IF(ISERROR(K417),IF(ISERROR(K416),IF(ISERROR(K415),"BLANK",K415),K416),K417)</f>
        <v>0.4375</v>
      </c>
      <c r="L418" s="56" t="str">
        <f aca="false">IF(ISERROR(L417),IF(ISERROR(L416),IF(ISERROR(L415),"BLANK",L415),L416),L417)</f>
        <v>KDC</v>
      </c>
      <c r="M418" s="56" t="n">
        <f aca="false">IF(ISERROR(M417),IF(ISERROR(M416),IF(ISERROR(M415),"BLANK",M415),M416),M417)</f>
        <v>3.5</v>
      </c>
      <c r="N418" s="56" t="n">
        <f aca="false">IF(ISERROR(N417),IF(ISERROR(N416),IF(ISERROR(N415),"BLANK",N415),N416),N417)</f>
        <v>2</v>
      </c>
      <c r="O418" s="56" t="n">
        <f aca="false">IF(ISERROR(O417),IF(ISERROR(O416),IF(ISERROR(O415),"BLANK",O415),O416),O417)</f>
        <v>1</v>
      </c>
      <c r="P418" s="56" t="s">
        <v>213</v>
      </c>
      <c r="Q418" s="55" t="str">
        <f aca="false">IF($N418=1,IF(ISERROR(VLOOKUP($P418,M1!$A:$C,Q$2,FALSE())),"NOT PRESENT",VLOOKUP($P418,M1!$A:$C,Q$2,FALSE())),IF($N418=2,IF(ISERROR(VLOOKUP(DATA!$P418,M2!$A:$C,Q$2,FALSE())),"NOT PRESENT",VLOOKUP(DATA!$P418,M2!$A:$C,Q$2,FALSE())),IF($N418=0,IF(ISERROR(VLOOKUP($P418,M1!$A:$C,Q$2,FALSE())),IF(ISERROR(VLOOKUP(DATA!$P418,M2!$A:$C,Q$2,FALSE())),"NOT PRESENT",VLOOKUP(DATA!$P418,M2!$A:$C,Q$2,FALSE())),VLOOKUP($P418,M1!$A:$C,Q$2,FALSE())),"SPECIFY METHOD")))</f>
        <v>Parastichopus californicus</v>
      </c>
      <c r="R418" s="55" t="str">
        <f aca="false">IF($N418=1,IF(ISERROR(VLOOKUP($P418,M1!$A:$C,R$2,FALSE())),"NOT PRESENT",VLOOKUP($P418,M1!$A:$C,R$2,FALSE())),IF($N418=2,IF(ISERROR(VLOOKUP(DATA!$P418,M2!$A:$C,R$2,FALSE())),"NOT PRESENT",VLOOKUP(DATA!$P418,M2!$A:$C,R$2,FALSE())),IF($N418=0,IF(ISERROR(VLOOKUP($P418,M1!$A:$C,R$2,FALSE())),IF(ISERROR(VLOOKUP(DATA!$P418,M2!$A:$C,R$2,FALSE())),"NOT PRESENT",VLOOKUP(DATA!$P418,M2!$A:$C,R$2,FALSE())),VLOOKUP($P418,M1!$A:$C,R$2,FALSE())),"SPECIFY METHOD")))</f>
        <v>Californian sea cucumber</v>
      </c>
      <c r="S418" s="60" t="n">
        <f aca="false">SUM(T418:AV418)</f>
        <v>7</v>
      </c>
      <c r="T418" s="56" t="n">
        <v>7</v>
      </c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</row>
    <row r="419" s="61" customFormat="true" ht="12.75" hidden="false" customHeight="true" outlineLevel="0" collapsed="false">
      <c r="A419" s="55" t="n">
        <f aca="false">MAX($A$1:$A418)+1</f>
        <v>417</v>
      </c>
      <c r="B419" s="56" t="str">
        <f aca="false">IF(ISERROR(B418),IF(ISERROR(B417),IF(ISERROR(B416),"BLANK",B416),B417),B418)</f>
        <v>Kieran Cox</v>
      </c>
      <c r="C419" s="56" t="str">
        <f aca="false">IF(ISERROR(C418),IF(ISERROR(C417),IF(ISERROR(C416),"BLANK",C416),C417),C418)</f>
        <v>Claire Attridge</v>
      </c>
      <c r="D419" s="56" t="str">
        <f aca="false">IF(ISERROR(D418),IF(ISERROR(D417),IF(ISERROR(D416),"BLANK",D416),D417),D418)</f>
        <v>KCCA11</v>
      </c>
      <c r="E419" s="55" t="str">
        <f aca="false">IF(ISERROR(VLOOKUP($D419,SITES!$A:$E,2,FALSE())),"",VLOOKUP($D419,SITES!$A:$E,2,FALSE()))</f>
        <v>Ross Islet 2</v>
      </c>
      <c r="F419" s="57" t="n">
        <f aca="false">IF(ISERROR(VLOOKUP($D419,SITES!$A:$E,3,FALSE())),"",VLOOKUP($D419,SITES!$A:$E,3,FALSE()))</f>
        <v>48.87229</v>
      </c>
      <c r="G419" s="58" t="n">
        <f aca="false">IF(ISERROR(VLOOKUP($D419,SITES!$A:$E,4,FALSE())),"",VLOOKUP($D419,SITES!$A:$E,4,FALSE()))</f>
        <v>-125.1627</v>
      </c>
      <c r="H419" s="62" t="str">
        <f aca="false">IF(ISERROR(H418),IF(ISERROR(H417),IF(ISERROR(H416),"BLANK",H416),H417),H418)</f>
        <v>12/06/2023</v>
      </c>
      <c r="I419" s="56" t="n">
        <f aca="false">IF(ISERROR(I418),IF(ISERROR(I417),IF(ISERROR(I416),"BLANK",I416),I417),I418)</f>
        <v>2</v>
      </c>
      <c r="J419" s="56" t="n">
        <f aca="false">IF(ISERROR(J418),IF(ISERROR(J417),IF(ISERROR(J416),"BLANK",J416),J417),J418)</f>
        <v>150</v>
      </c>
      <c r="K419" s="59" t="n">
        <f aca="false">IF(ISERROR(K418),IF(ISERROR(K417),IF(ISERROR(K416),"BLANK",K416),K417),K418)</f>
        <v>0.4375</v>
      </c>
      <c r="L419" s="56" t="str">
        <f aca="false">IF(ISERROR(L418),IF(ISERROR(L417),IF(ISERROR(L416),"BLANK",L416),L417),L418)</f>
        <v>KDC</v>
      </c>
      <c r="M419" s="56" t="n">
        <f aca="false">IF(ISERROR(M418),IF(ISERROR(M417),IF(ISERROR(M416),"BLANK",M416),M417),M418)</f>
        <v>3.5</v>
      </c>
      <c r="N419" s="56" t="n">
        <f aca="false">IF(ISERROR(N418),IF(ISERROR(N417),IF(ISERROR(N416),"BLANK",N416),N417),N418)</f>
        <v>2</v>
      </c>
      <c r="O419" s="56" t="n">
        <f aca="false">IF(ISERROR(O418),IF(ISERROR(O417),IF(ISERROR(O416),"BLANK",O416),O417),O418)</f>
        <v>1</v>
      </c>
      <c r="P419" s="56" t="s">
        <v>172</v>
      </c>
      <c r="Q419" s="55" t="str">
        <f aca="false">IF($N419=1,IF(ISERROR(VLOOKUP($P419,M1!$A:$C,Q$2,FALSE())),"NOT PRESENT",VLOOKUP($P419,M1!$A:$C,Q$2,FALSE())),IF($N419=2,IF(ISERROR(VLOOKUP(DATA!$P419,M2!$A:$C,Q$2,FALSE())),"NOT PRESENT",VLOOKUP(DATA!$P419,M2!$A:$C,Q$2,FALSE())),IF($N419=0,IF(ISERROR(VLOOKUP($P419,M1!$A:$C,Q$2,FALSE())),IF(ISERROR(VLOOKUP(DATA!$P419,M2!$A:$C,Q$2,FALSE())),"NOT PRESENT",VLOOKUP(DATA!$P419,M2!$A:$C,Q$2,FALSE())),VLOOKUP($P419,M1!$A:$C,Q$2,FALSE())),"SPECIFY METHOD")))</f>
        <v>Ceratostoma foliatum</v>
      </c>
      <c r="R419" s="55" t="str">
        <f aca="false">IF($N419=1,IF(ISERROR(VLOOKUP($P419,M1!$A:$C,R$2,FALSE())),"NOT PRESENT",VLOOKUP($P419,M1!$A:$C,R$2,FALSE())),IF($N419=2,IF(ISERROR(VLOOKUP(DATA!$P419,M2!$A:$C,R$2,FALSE())),"NOT PRESENT",VLOOKUP(DATA!$P419,M2!$A:$C,R$2,FALSE())),IF($N419=0,IF(ISERROR(VLOOKUP($P419,M1!$A:$C,R$2,FALSE())),IF(ISERROR(VLOOKUP(DATA!$P419,M2!$A:$C,R$2,FALSE())),"NOT PRESENT",VLOOKUP(DATA!$P419,M2!$A:$C,R$2,FALSE())),VLOOKUP($P419,M1!$A:$C,R$2,FALSE())),"SPECIFY METHOD")))</f>
        <v>Leafy hornmouth</v>
      </c>
      <c r="S419" s="60" t="n">
        <f aca="false">SUM(T419:AV419)</f>
        <v>4</v>
      </c>
      <c r="T419" s="56" t="n">
        <v>4</v>
      </c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</row>
    <row r="420" s="61" customFormat="true" ht="12.75" hidden="false" customHeight="true" outlineLevel="0" collapsed="false">
      <c r="A420" s="55" t="n">
        <f aca="false">MAX($A$1:$A419)+1</f>
        <v>418</v>
      </c>
      <c r="B420" s="56" t="str">
        <f aca="false">IF(ISERROR(B419),IF(ISERROR(B418),IF(ISERROR(B417),"BLANK",B417),B418),B419)</f>
        <v>Kieran Cox</v>
      </c>
      <c r="C420" s="56" t="str">
        <f aca="false">IF(ISERROR(C419),IF(ISERROR(C418),IF(ISERROR(C417),"BLANK",C417),C418),C419)</f>
        <v>Claire Attridge</v>
      </c>
      <c r="D420" s="56" t="str">
        <f aca="false">IF(ISERROR(D419),IF(ISERROR(D418),IF(ISERROR(D417),"BLANK",D417),D418),D419)</f>
        <v>KCCA11</v>
      </c>
      <c r="E420" s="55" t="str">
        <f aca="false">IF(ISERROR(VLOOKUP($D420,SITES!$A:$E,2,FALSE())),"",VLOOKUP($D420,SITES!$A:$E,2,FALSE()))</f>
        <v>Ross Islet 2</v>
      </c>
      <c r="F420" s="57" t="n">
        <f aca="false">IF(ISERROR(VLOOKUP($D420,SITES!$A:$E,3,FALSE())),"",VLOOKUP($D420,SITES!$A:$E,3,FALSE()))</f>
        <v>48.87229</v>
      </c>
      <c r="G420" s="58" t="n">
        <f aca="false">IF(ISERROR(VLOOKUP($D420,SITES!$A:$E,4,FALSE())),"",VLOOKUP($D420,SITES!$A:$E,4,FALSE()))</f>
        <v>-125.1627</v>
      </c>
      <c r="H420" s="62" t="str">
        <f aca="false">IF(ISERROR(H419),IF(ISERROR(H418),IF(ISERROR(H417),"BLANK",H417),H418),H419)</f>
        <v>12/06/2023</v>
      </c>
      <c r="I420" s="56" t="n">
        <f aca="false">IF(ISERROR(I419),IF(ISERROR(I418),IF(ISERROR(I417),"BLANK",I417),I418),I419)</f>
        <v>2</v>
      </c>
      <c r="J420" s="56" t="n">
        <f aca="false">IF(ISERROR(J419),IF(ISERROR(J418),IF(ISERROR(J417),"BLANK",J417),J418),J419)</f>
        <v>150</v>
      </c>
      <c r="K420" s="59" t="n">
        <f aca="false">IF(ISERROR(K419),IF(ISERROR(K418),IF(ISERROR(K417),"BLANK",K417),K418),K419)</f>
        <v>0.4375</v>
      </c>
      <c r="L420" s="56" t="str">
        <f aca="false">IF(ISERROR(L419),IF(ISERROR(L418),IF(ISERROR(L417),"BLANK",L417),L418),L419)</f>
        <v>KDC</v>
      </c>
      <c r="M420" s="56" t="n">
        <f aca="false">IF(ISERROR(M419),IF(ISERROR(M418),IF(ISERROR(M417),"BLANK",M417),M418),M419)</f>
        <v>3.5</v>
      </c>
      <c r="N420" s="56" t="n">
        <f aca="false">IF(ISERROR(N419),IF(ISERROR(N418),IF(ISERROR(N417),"BLANK",N417),N418),N419)</f>
        <v>2</v>
      </c>
      <c r="O420" s="56" t="n">
        <f aca="false">IF(ISERROR(O419),IF(ISERROR(O418),IF(ISERROR(O417),"BLANK",O417),O418),O419)</f>
        <v>1</v>
      </c>
      <c r="P420" s="56" t="s">
        <v>147</v>
      </c>
      <c r="Q420" s="55" t="str">
        <f aca="false">IF($N420=1,IF(ISERROR(VLOOKUP($P420,M1!$A:$C,Q$2,FALSE())),"NOT PRESENT",VLOOKUP($P420,M1!$A:$C,Q$2,FALSE())),IF($N420=2,IF(ISERROR(VLOOKUP(DATA!$P420,M2!$A:$C,Q$2,FALSE())),"NOT PRESENT",VLOOKUP(DATA!$P420,M2!$A:$C,Q$2,FALSE())),IF($N420=0,IF(ISERROR(VLOOKUP($P420,M1!$A:$C,Q$2,FALSE())),IF(ISERROR(VLOOKUP(DATA!$P420,M2!$A:$C,Q$2,FALSE())),"NOT PRESENT",VLOOKUP(DATA!$P420,M2!$A:$C,Q$2,FALSE())),VLOOKUP($P420,M1!$A:$C,Q$2,FALSE())),"SPECIFY METHOD")))</f>
        <v>Orthasterias koehleri</v>
      </c>
      <c r="R420" s="55" t="str">
        <f aca="false">IF($N420=1,IF(ISERROR(VLOOKUP($P420,M1!$A:$C,R$2,FALSE())),"NOT PRESENT",VLOOKUP($P420,M1!$A:$C,R$2,FALSE())),IF($N420=2,IF(ISERROR(VLOOKUP(DATA!$P420,M2!$A:$C,R$2,FALSE())),"NOT PRESENT",VLOOKUP(DATA!$P420,M2!$A:$C,R$2,FALSE())),IF($N420=0,IF(ISERROR(VLOOKUP($P420,M1!$A:$C,R$2,FALSE())),IF(ISERROR(VLOOKUP(DATA!$P420,M2!$A:$C,R$2,FALSE())),"NOT PRESENT",VLOOKUP(DATA!$P420,M2!$A:$C,R$2,FALSE())),VLOOKUP($P420,M1!$A:$C,R$2,FALSE())),"SPECIFY METHOD")))</f>
        <v>Rainbow star</v>
      </c>
      <c r="S420" s="60" t="n">
        <f aca="false">SUM(T420:AV420)</f>
        <v>11</v>
      </c>
      <c r="T420" s="56" t="n">
        <v>11</v>
      </c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</row>
    <row r="421" s="61" customFormat="true" ht="12.75" hidden="false" customHeight="true" outlineLevel="0" collapsed="false">
      <c r="A421" s="55" t="n">
        <f aca="false">MAX($A$1:$A420)+1</f>
        <v>419</v>
      </c>
      <c r="B421" s="56" t="str">
        <f aca="false">IF(ISERROR(B420),IF(ISERROR(B419),IF(ISERROR(B418),"BLANK",B418),B419),B420)</f>
        <v>Kieran Cox</v>
      </c>
      <c r="C421" s="56" t="str">
        <f aca="false">IF(ISERROR(C420),IF(ISERROR(C419),IF(ISERROR(C418),"BLANK",C418),C419),C420)</f>
        <v>Claire Attridge</v>
      </c>
      <c r="D421" s="56" t="str">
        <f aca="false">IF(ISERROR(D420),IF(ISERROR(D419),IF(ISERROR(D418),"BLANK",D418),D419),D420)</f>
        <v>KCCA11</v>
      </c>
      <c r="E421" s="55" t="str">
        <f aca="false">IF(ISERROR(VLOOKUP($D421,SITES!$A:$E,2,FALSE())),"",VLOOKUP($D421,SITES!$A:$E,2,FALSE()))</f>
        <v>Ross Islet 2</v>
      </c>
      <c r="F421" s="57" t="n">
        <f aca="false">IF(ISERROR(VLOOKUP($D421,SITES!$A:$E,3,FALSE())),"",VLOOKUP($D421,SITES!$A:$E,3,FALSE()))</f>
        <v>48.87229</v>
      </c>
      <c r="G421" s="58" t="n">
        <f aca="false">IF(ISERROR(VLOOKUP($D421,SITES!$A:$E,4,FALSE())),"",VLOOKUP($D421,SITES!$A:$E,4,FALSE()))</f>
        <v>-125.1627</v>
      </c>
      <c r="H421" s="62" t="str">
        <f aca="false">IF(ISERROR(H420),IF(ISERROR(H419),IF(ISERROR(H418),"BLANK",H418),H419),H420)</f>
        <v>12/06/2023</v>
      </c>
      <c r="I421" s="56" t="n">
        <f aca="false">IF(ISERROR(I420),IF(ISERROR(I419),IF(ISERROR(I418),"BLANK",I418),I419),I420)</f>
        <v>2</v>
      </c>
      <c r="J421" s="56" t="n">
        <f aca="false">IF(ISERROR(J420),IF(ISERROR(J419),IF(ISERROR(J418),"BLANK",J418),J419),J420)</f>
        <v>150</v>
      </c>
      <c r="K421" s="59" t="n">
        <f aca="false">IF(ISERROR(K420),IF(ISERROR(K419),IF(ISERROR(K418),"BLANK",K418),K419),K420)</f>
        <v>0.4375</v>
      </c>
      <c r="L421" s="56" t="str">
        <f aca="false">IF(ISERROR(L420),IF(ISERROR(L419),IF(ISERROR(L418),"BLANK",L418),L419),L420)</f>
        <v>KDC</v>
      </c>
      <c r="M421" s="56" t="n">
        <f aca="false">IF(ISERROR(M420),IF(ISERROR(M419),IF(ISERROR(M418),"BLANK",M418),M419),M420)</f>
        <v>3.5</v>
      </c>
      <c r="N421" s="56" t="n">
        <f aca="false">IF(ISERROR(N420),IF(ISERROR(N419),IF(ISERROR(N418),"BLANK",N418),N419),N420)</f>
        <v>2</v>
      </c>
      <c r="O421" s="56" t="n">
        <f aca="false">IF(ISERROR(O420),IF(ISERROR(O419),IF(ISERROR(O418),"BLANK",O418),O419),O420)</f>
        <v>1</v>
      </c>
      <c r="P421" s="56" t="s">
        <v>192</v>
      </c>
      <c r="Q421" s="55" t="str">
        <f aca="false">IF($N421=1,IF(ISERROR(VLOOKUP($P421,M1!$A:$C,Q$2,FALSE())),"NOT PRESENT",VLOOKUP($P421,M1!$A:$C,Q$2,FALSE())),IF($N421=2,IF(ISERROR(VLOOKUP(DATA!$P421,M2!$A:$C,Q$2,FALSE())),"NOT PRESENT",VLOOKUP(DATA!$P421,M2!$A:$C,Q$2,FALSE())),IF($N421=0,IF(ISERROR(VLOOKUP($P421,M1!$A:$C,Q$2,FALSE())),IF(ISERROR(VLOOKUP(DATA!$P421,M2!$A:$C,Q$2,FALSE())),"NOT PRESENT",VLOOKUP(DATA!$P421,M2!$A:$C,Q$2,FALSE())),VLOOKUP($P421,M1!$A:$C,Q$2,FALSE())),"SPECIFY METHOD")))</f>
        <v>Crassadoma gigantea</v>
      </c>
      <c r="R421" s="55" t="str">
        <f aca="false">IF($N421=1,IF(ISERROR(VLOOKUP($P421,M1!$A:$C,R$2,FALSE())),"NOT PRESENT",VLOOKUP($P421,M1!$A:$C,R$2,FALSE())),IF($N421=2,IF(ISERROR(VLOOKUP(DATA!$P421,M2!$A:$C,R$2,FALSE())),"NOT PRESENT",VLOOKUP(DATA!$P421,M2!$A:$C,R$2,FALSE())),IF($N421=0,IF(ISERROR(VLOOKUP($P421,M1!$A:$C,R$2,FALSE())),IF(ISERROR(VLOOKUP(DATA!$P421,M2!$A:$C,R$2,FALSE())),"NOT PRESENT",VLOOKUP(DATA!$P421,M2!$A:$C,R$2,FALSE())),VLOOKUP($P421,M1!$A:$C,R$2,FALSE())),"SPECIFY METHOD")))</f>
        <v>Purple-hinged rock scallop</v>
      </c>
      <c r="S421" s="60" t="n">
        <f aca="false">SUM(T421:AV421)</f>
        <v>1</v>
      </c>
      <c r="T421" s="56" t="n">
        <v>0</v>
      </c>
      <c r="U421" s="56"/>
      <c r="V421" s="56" t="n">
        <v>1</v>
      </c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</row>
    <row r="422" s="61" customFormat="true" ht="12.75" hidden="false" customHeight="true" outlineLevel="0" collapsed="false">
      <c r="A422" s="55" t="n">
        <f aca="false">MAX($A$1:$A421)+1</f>
        <v>420</v>
      </c>
      <c r="B422" s="56" t="str">
        <f aca="false">IF(ISERROR(B421),IF(ISERROR(B420),IF(ISERROR(B419),"BLANK",B419),B420),B421)</f>
        <v>Kieran Cox</v>
      </c>
      <c r="C422" s="56" t="str">
        <f aca="false">IF(ISERROR(C421),IF(ISERROR(C420),IF(ISERROR(C419),"BLANK",C419),C420),C421)</f>
        <v>Claire Attridge</v>
      </c>
      <c r="D422" s="56" t="str">
        <f aca="false">IF(ISERROR(D421),IF(ISERROR(D420),IF(ISERROR(D419),"BLANK",D419),D420),D421)</f>
        <v>KCCA11</v>
      </c>
      <c r="E422" s="55" t="str">
        <f aca="false">IF(ISERROR(VLOOKUP($D422,SITES!$A:$E,2,FALSE())),"",VLOOKUP($D422,SITES!$A:$E,2,FALSE()))</f>
        <v>Ross Islet 2</v>
      </c>
      <c r="F422" s="57" t="n">
        <f aca="false">IF(ISERROR(VLOOKUP($D422,SITES!$A:$E,3,FALSE())),"",VLOOKUP($D422,SITES!$A:$E,3,FALSE()))</f>
        <v>48.87229</v>
      </c>
      <c r="G422" s="58" t="n">
        <f aca="false">IF(ISERROR(VLOOKUP($D422,SITES!$A:$E,4,FALSE())),"",VLOOKUP($D422,SITES!$A:$E,4,FALSE()))</f>
        <v>-125.1627</v>
      </c>
      <c r="H422" s="62" t="str">
        <f aca="false">IF(ISERROR(H421),IF(ISERROR(H420),IF(ISERROR(H419),"BLANK",H419),H420),H421)</f>
        <v>12/06/2023</v>
      </c>
      <c r="I422" s="56" t="n">
        <f aca="false">IF(ISERROR(I421),IF(ISERROR(I420),IF(ISERROR(I419),"BLANK",I419),I420),I421)</f>
        <v>2</v>
      </c>
      <c r="J422" s="56" t="n">
        <f aca="false">IF(ISERROR(J421),IF(ISERROR(J420),IF(ISERROR(J419),"BLANK",J419),J420),J421)</f>
        <v>150</v>
      </c>
      <c r="K422" s="59" t="n">
        <f aca="false">IF(ISERROR(K421),IF(ISERROR(K420),IF(ISERROR(K419),"BLANK",K419),K420),K421)</f>
        <v>0.4375</v>
      </c>
      <c r="L422" s="56" t="str">
        <f aca="false">IF(ISERROR(L421),IF(ISERROR(L420),IF(ISERROR(L419),"BLANK",L419),L420),L421)</f>
        <v>KDC</v>
      </c>
      <c r="M422" s="56" t="n">
        <f aca="false">IF(ISERROR(M421),IF(ISERROR(M420),IF(ISERROR(M419),"BLANK",M419),M420),M421)</f>
        <v>3.5</v>
      </c>
      <c r="N422" s="56" t="n">
        <f aca="false">IF(ISERROR(N421),IF(ISERROR(N420),IF(ISERROR(N419),"BLANK",N419),N420),N421)</f>
        <v>2</v>
      </c>
      <c r="O422" s="56" t="n">
        <f aca="false">IF(ISERROR(O421),IF(ISERROR(O420),IF(ISERROR(O419),"BLANK",O419),O420),O421)</f>
        <v>1</v>
      </c>
      <c r="P422" s="56" t="s">
        <v>197</v>
      </c>
      <c r="Q422" s="55" t="str">
        <f aca="false">IF($N422=1,IF(ISERROR(VLOOKUP($P422,M1!$A:$C,Q$2,FALSE())),"NOT PRESENT",VLOOKUP($P422,M1!$A:$C,Q$2,FALSE())),IF($N422=2,IF(ISERROR(VLOOKUP(DATA!$P422,M2!$A:$C,Q$2,FALSE())),"NOT PRESENT",VLOOKUP(DATA!$P422,M2!$A:$C,Q$2,FALSE())),IF($N422=0,IF(ISERROR(VLOOKUP($P422,M1!$A:$C,Q$2,FALSE())),IF(ISERROR(VLOOKUP(DATA!$P422,M2!$A:$C,Q$2,FALSE())),"NOT PRESENT",VLOOKUP(DATA!$P422,M2!$A:$C,Q$2,FALSE())),VLOOKUP($P422,M1!$A:$C,Q$2,FALSE())),"SPECIFY METHOD")))</f>
        <v>Pholis laeta</v>
      </c>
      <c r="R422" s="55" t="str">
        <f aca="false">IF($N422=1,IF(ISERROR(VLOOKUP($P422,M1!$A:$C,R$2,FALSE())),"NOT PRESENT",VLOOKUP($P422,M1!$A:$C,R$2,FALSE())),IF($N422=2,IF(ISERROR(VLOOKUP(DATA!$P422,M2!$A:$C,R$2,FALSE())),"NOT PRESENT",VLOOKUP(DATA!$P422,M2!$A:$C,R$2,FALSE())),IF($N422=0,IF(ISERROR(VLOOKUP($P422,M1!$A:$C,R$2,FALSE())),IF(ISERROR(VLOOKUP(DATA!$P422,M2!$A:$C,R$2,FALSE())),"NOT PRESENT",VLOOKUP(DATA!$P422,M2!$A:$C,R$2,FALSE())),VLOOKUP($P422,M1!$A:$C,R$2,FALSE())),"SPECIFY METHOD")))</f>
        <v>Crescent gunnel</v>
      </c>
      <c r="S422" s="60" t="n">
        <f aca="false">SUM(T422:AV422)</f>
        <v>1</v>
      </c>
      <c r="T422" s="56" t="n">
        <v>0</v>
      </c>
      <c r="U422" s="56"/>
      <c r="V422" s="56"/>
      <c r="W422" s="56" t="n">
        <v>1</v>
      </c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</row>
    <row r="423" s="61" customFormat="true" ht="12.75" hidden="false" customHeight="true" outlineLevel="0" collapsed="false">
      <c r="A423" s="55" t="n">
        <f aca="false">MAX($A$1:$A422)+1</f>
        <v>421</v>
      </c>
      <c r="B423" s="56" t="str">
        <f aca="false">IF(ISERROR(B422),IF(ISERROR(B421),IF(ISERROR(B420),"BLANK",B420),B421),B422)</f>
        <v>Kieran Cox</v>
      </c>
      <c r="C423" s="56" t="str">
        <f aca="false">IF(ISERROR(C422),IF(ISERROR(C421),IF(ISERROR(C420),"BLANK",C420),C421),C422)</f>
        <v>Claire Attridge</v>
      </c>
      <c r="D423" s="56" t="str">
        <f aca="false">IF(ISERROR(D422),IF(ISERROR(D421),IF(ISERROR(D420),"BLANK",D420),D421),D422)</f>
        <v>KCCA11</v>
      </c>
      <c r="E423" s="55" t="str">
        <f aca="false">IF(ISERROR(VLOOKUP($D423,SITES!$A:$E,2,FALSE())),"",VLOOKUP($D423,SITES!$A:$E,2,FALSE()))</f>
        <v>Ross Islet 2</v>
      </c>
      <c r="F423" s="57" t="n">
        <f aca="false">IF(ISERROR(VLOOKUP($D423,SITES!$A:$E,3,FALSE())),"",VLOOKUP($D423,SITES!$A:$E,3,FALSE()))</f>
        <v>48.87229</v>
      </c>
      <c r="G423" s="58" t="n">
        <f aca="false">IF(ISERROR(VLOOKUP($D423,SITES!$A:$E,4,FALSE())),"",VLOOKUP($D423,SITES!$A:$E,4,FALSE()))</f>
        <v>-125.1627</v>
      </c>
      <c r="H423" s="62" t="str">
        <f aca="false">IF(ISERROR(H422),IF(ISERROR(H421),IF(ISERROR(H420),"BLANK",H420),H421),H422)</f>
        <v>12/06/2023</v>
      </c>
      <c r="I423" s="56" t="n">
        <f aca="false">IF(ISERROR(I422),IF(ISERROR(I421),IF(ISERROR(I420),"BLANK",I420),I421),I422)</f>
        <v>2</v>
      </c>
      <c r="J423" s="56" t="n">
        <f aca="false">IF(ISERROR(J422),IF(ISERROR(J421),IF(ISERROR(J420),"BLANK",J420),J421),J422)</f>
        <v>150</v>
      </c>
      <c r="K423" s="59" t="n">
        <f aca="false">IF(ISERROR(K422),IF(ISERROR(K421),IF(ISERROR(K420),"BLANK",K420),K421),K422)</f>
        <v>0.4375</v>
      </c>
      <c r="L423" s="56" t="str">
        <f aca="false">IF(ISERROR(L422),IF(ISERROR(L421),IF(ISERROR(L420),"BLANK",L420),L421),L422)</f>
        <v>KDC</v>
      </c>
      <c r="M423" s="56" t="n">
        <f aca="false">IF(ISERROR(M422),IF(ISERROR(M421),IF(ISERROR(M420),"BLANK",M420),M421),M422)</f>
        <v>3.5</v>
      </c>
      <c r="N423" s="56" t="n">
        <f aca="false">IF(ISERROR(N422),IF(ISERROR(N421),IF(ISERROR(N420),"BLANK",N420),N421),N422)</f>
        <v>2</v>
      </c>
      <c r="O423" s="56" t="n">
        <f aca="false">IF(ISERROR(O422),IF(ISERROR(O421),IF(ISERROR(O420),"BLANK",O420),O421),O422)</f>
        <v>1</v>
      </c>
      <c r="P423" s="56" t="s">
        <v>185</v>
      </c>
      <c r="Q423" s="55" t="str">
        <f aca="false">IF($N423=1,IF(ISERROR(VLOOKUP($P423,M1!$A:$C,Q$2,FALSE())),"NOT PRESENT",VLOOKUP($P423,M1!$A:$C,Q$2,FALSE())),IF($N423=2,IF(ISERROR(VLOOKUP(DATA!$P423,M2!$A:$C,Q$2,FALSE())),"NOT PRESENT",VLOOKUP(DATA!$P423,M2!$A:$C,Q$2,FALSE())),IF($N423=0,IF(ISERROR(VLOOKUP($P423,M1!$A:$C,Q$2,FALSE())),IF(ISERROR(VLOOKUP(DATA!$P423,M2!$A:$C,Q$2,FALSE())),"NOT PRESENT",VLOOKUP(DATA!$P423,M2!$A:$C,Q$2,FALSE())),VLOOKUP($P423,M1!$A:$C,Q$2,FALSE())),"SPECIFY METHOD")))</f>
        <v>Oregonia gracilis</v>
      </c>
      <c r="R423" s="55" t="str">
        <f aca="false">IF($N423=1,IF(ISERROR(VLOOKUP($P423,M1!$A:$C,R$2,FALSE())),"NOT PRESENT",VLOOKUP($P423,M1!$A:$C,R$2,FALSE())),IF($N423=2,IF(ISERROR(VLOOKUP(DATA!$P423,M2!$A:$C,R$2,FALSE())),"NOT PRESENT",VLOOKUP(DATA!$P423,M2!$A:$C,R$2,FALSE())),IF($N423=0,IF(ISERROR(VLOOKUP($P423,M1!$A:$C,R$2,FALSE())),IF(ISERROR(VLOOKUP(DATA!$P423,M2!$A:$C,R$2,FALSE())),"NOT PRESENT",VLOOKUP(DATA!$P423,M2!$A:$C,R$2,FALSE())),VLOOKUP($P423,M1!$A:$C,R$2,FALSE())),"SPECIFY METHOD")))</f>
        <v>Graceful decorator crab</v>
      </c>
      <c r="S423" s="60" t="n">
        <f aca="false">SUM(T423:AV423)</f>
        <v>1</v>
      </c>
      <c r="T423" s="56" t="n">
        <v>1</v>
      </c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</row>
    <row r="424" s="61" customFormat="true" ht="12.75" hidden="false" customHeight="true" outlineLevel="0" collapsed="false">
      <c r="A424" s="55" t="n">
        <f aca="false">MAX($A$1:$A423)+1</f>
        <v>422</v>
      </c>
      <c r="B424" s="56" t="str">
        <f aca="false">IF(ISERROR(B423),IF(ISERROR(B422),IF(ISERROR(B421),"BLANK",B421),B422),B423)</f>
        <v>Kieran Cox</v>
      </c>
      <c r="C424" s="56" t="str">
        <f aca="false">IF(ISERROR(C423),IF(ISERROR(C422),IF(ISERROR(C421),"BLANK",C421),C422),C423)</f>
        <v>Claire Attridge</v>
      </c>
      <c r="D424" s="56" t="str">
        <f aca="false">IF(ISERROR(D423),IF(ISERROR(D422),IF(ISERROR(D421),"BLANK",D421),D422),D423)</f>
        <v>KCCA11</v>
      </c>
      <c r="E424" s="55" t="str">
        <f aca="false">IF(ISERROR(VLOOKUP($D424,SITES!$A:$E,2,FALSE())),"",VLOOKUP($D424,SITES!$A:$E,2,FALSE()))</f>
        <v>Ross Islet 2</v>
      </c>
      <c r="F424" s="57" t="n">
        <f aca="false">IF(ISERROR(VLOOKUP($D424,SITES!$A:$E,3,FALSE())),"",VLOOKUP($D424,SITES!$A:$E,3,FALSE()))</f>
        <v>48.87229</v>
      </c>
      <c r="G424" s="58" t="n">
        <f aca="false">IF(ISERROR(VLOOKUP($D424,SITES!$A:$E,4,FALSE())),"",VLOOKUP($D424,SITES!$A:$E,4,FALSE()))</f>
        <v>-125.1627</v>
      </c>
      <c r="H424" s="62" t="str">
        <f aca="false">IF(ISERROR(H423),IF(ISERROR(H422),IF(ISERROR(H421),"BLANK",H421),H422),H423)</f>
        <v>12/06/2023</v>
      </c>
      <c r="I424" s="56" t="n">
        <f aca="false">IF(ISERROR(I423),IF(ISERROR(I422),IF(ISERROR(I421),"BLANK",I421),I422),I423)</f>
        <v>2</v>
      </c>
      <c r="J424" s="56" t="n">
        <f aca="false">IF(ISERROR(J423),IF(ISERROR(J422),IF(ISERROR(J421),"BLANK",J421),J422),J423)</f>
        <v>150</v>
      </c>
      <c r="K424" s="59" t="n">
        <f aca="false">IF(ISERROR(K423),IF(ISERROR(K422),IF(ISERROR(K421),"BLANK",K421),K422),K423)</f>
        <v>0.4375</v>
      </c>
      <c r="L424" s="56" t="str">
        <f aca="false">IF(ISERROR(L423),IF(ISERROR(L422),IF(ISERROR(L421),"BLANK",L421),L422),L423)</f>
        <v>KDC</v>
      </c>
      <c r="M424" s="56" t="n">
        <f aca="false">IF(ISERROR(M423),IF(ISERROR(M422),IF(ISERROR(M421),"BLANK",M421),M422),M423)</f>
        <v>3.5</v>
      </c>
      <c r="N424" s="56" t="n">
        <f aca="false">IF(ISERROR(N423),IF(ISERROR(N422),IF(ISERROR(N421),"BLANK",N421),N422),N423)</f>
        <v>2</v>
      </c>
      <c r="O424" s="56" t="n">
        <f aca="false">IF(ISERROR(O423),IF(ISERROR(O422),IF(ISERROR(O421),"BLANK",O421),O422),O423)</f>
        <v>1</v>
      </c>
      <c r="P424" s="56" t="s">
        <v>166</v>
      </c>
      <c r="Q424" s="55" t="str">
        <f aca="false">IF($N424=1,IF(ISERROR(VLOOKUP($P424,M1!$A:$C,Q$2,FALSE())),"NOT PRESENT",VLOOKUP($P424,M1!$A:$C,Q$2,FALSE())),IF($N424=2,IF(ISERROR(VLOOKUP(DATA!$P424,M2!$A:$C,Q$2,FALSE())),"NOT PRESENT",VLOOKUP(DATA!$P424,M2!$A:$C,Q$2,FALSE())),IF($N424=0,IF(ISERROR(VLOOKUP($P424,M1!$A:$C,Q$2,FALSE())),IF(ISERROR(VLOOKUP(DATA!$P424,M2!$A:$C,Q$2,FALSE())),"NOT PRESENT",VLOOKUP(DATA!$P424,M2!$A:$C,Q$2,FALSE())),VLOOKUP($P424,M1!$A:$C,Q$2,FALSE())),"SPECIFY METHOD")))</f>
        <v>Oxylebius pictus</v>
      </c>
      <c r="R424" s="55" t="str">
        <f aca="false">IF($N424=1,IF(ISERROR(VLOOKUP($P424,M1!$A:$C,R$2,FALSE())),"NOT PRESENT",VLOOKUP($P424,M1!$A:$C,R$2,FALSE())),IF($N424=2,IF(ISERROR(VLOOKUP(DATA!$P424,M2!$A:$C,R$2,FALSE())),"NOT PRESENT",VLOOKUP(DATA!$P424,M2!$A:$C,R$2,FALSE())),IF($N424=0,IF(ISERROR(VLOOKUP($P424,M1!$A:$C,R$2,FALSE())),IF(ISERROR(VLOOKUP(DATA!$P424,M2!$A:$C,R$2,FALSE())),"NOT PRESENT",VLOOKUP(DATA!$P424,M2!$A:$C,R$2,FALSE())),VLOOKUP($P424,M1!$A:$C,R$2,FALSE())),"SPECIFY METHOD")))</f>
        <v>Painted greenling</v>
      </c>
      <c r="S424" s="60" t="n">
        <f aca="false">SUM(T424:AV424)</f>
        <v>1</v>
      </c>
      <c r="T424" s="56" t="n">
        <v>0</v>
      </c>
      <c r="U424" s="56"/>
      <c r="V424" s="56"/>
      <c r="W424" s="56" t="n">
        <v>1</v>
      </c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</row>
    <row r="425" s="61" customFormat="true" ht="12.75" hidden="false" customHeight="true" outlineLevel="0" collapsed="false">
      <c r="A425" s="55" t="n">
        <f aca="false">MAX($A$1:$A424)+1</f>
        <v>423</v>
      </c>
      <c r="B425" s="56" t="str">
        <f aca="false">IF(ISERROR(B424),IF(ISERROR(B423),IF(ISERROR(B422),"BLANK",B422),B423),B424)</f>
        <v>Kieran Cox</v>
      </c>
      <c r="C425" s="56" t="str">
        <f aca="false">IF(ISERROR(C424),IF(ISERROR(C423),IF(ISERROR(C422),"BLANK",C422),C423),C424)</f>
        <v>Claire Attridge</v>
      </c>
      <c r="D425" s="56" t="str">
        <f aca="false">IF(ISERROR(D424),IF(ISERROR(D423),IF(ISERROR(D422),"BLANK",D422),D423),D424)</f>
        <v>KCCA11</v>
      </c>
      <c r="E425" s="55" t="str">
        <f aca="false">IF(ISERROR(VLOOKUP($D425,SITES!$A:$E,2,FALSE())),"",VLOOKUP($D425,SITES!$A:$E,2,FALSE()))</f>
        <v>Ross Islet 2</v>
      </c>
      <c r="F425" s="57" t="n">
        <f aca="false">IF(ISERROR(VLOOKUP($D425,SITES!$A:$E,3,FALSE())),"",VLOOKUP($D425,SITES!$A:$E,3,FALSE()))</f>
        <v>48.87229</v>
      </c>
      <c r="G425" s="58" t="n">
        <f aca="false">IF(ISERROR(VLOOKUP($D425,SITES!$A:$E,4,FALSE())),"",VLOOKUP($D425,SITES!$A:$E,4,FALSE()))</f>
        <v>-125.1627</v>
      </c>
      <c r="H425" s="62" t="str">
        <f aca="false">IF(ISERROR(H424),IF(ISERROR(H423),IF(ISERROR(H422),"BLANK",H422),H423),H424)</f>
        <v>12/06/2023</v>
      </c>
      <c r="I425" s="56" t="n">
        <f aca="false">IF(ISERROR(I424),IF(ISERROR(I423),IF(ISERROR(I422),"BLANK",I422),I423),I424)</f>
        <v>2</v>
      </c>
      <c r="J425" s="56" t="n">
        <f aca="false">IF(ISERROR(J424),IF(ISERROR(J423),IF(ISERROR(J422),"BLANK",J422),J423),J424)</f>
        <v>150</v>
      </c>
      <c r="K425" s="59" t="n">
        <f aca="false">IF(ISERROR(K424),IF(ISERROR(K423),IF(ISERROR(K422),"BLANK",K422),K423),K424)</f>
        <v>0.4375</v>
      </c>
      <c r="L425" s="56" t="str">
        <f aca="false">IF(ISERROR(L424),IF(ISERROR(L423),IF(ISERROR(L422),"BLANK",L422),L423),L424)</f>
        <v>KDC</v>
      </c>
      <c r="M425" s="56" t="n">
        <f aca="false">IF(ISERROR(M424),IF(ISERROR(M423),IF(ISERROR(M422),"BLANK",M422),M423),M424)</f>
        <v>3.5</v>
      </c>
      <c r="N425" s="56" t="n">
        <f aca="false">IF(ISERROR(N424),IF(ISERROR(N423),IF(ISERROR(N422),"BLANK",N422),N423),N424)</f>
        <v>2</v>
      </c>
      <c r="O425" s="56" t="n">
        <f aca="false">IF(ISERROR(O424),IF(ISERROR(O423),IF(ISERROR(O422),"BLANK",O422),O423),O424)</f>
        <v>1</v>
      </c>
      <c r="P425" s="56" t="s">
        <v>152</v>
      </c>
      <c r="Q425" s="55" t="str">
        <f aca="false">IF($N425=1,IF(ISERROR(VLOOKUP($P425,M1!$A:$C,Q$2,FALSE())),"NOT PRESENT",VLOOKUP($P425,M1!$A:$C,Q$2,FALSE())),IF($N425=2,IF(ISERROR(VLOOKUP(DATA!$P425,M2!$A:$C,Q$2,FALSE())),"NOT PRESENT",VLOOKUP(DATA!$P425,M2!$A:$C,Q$2,FALSE())),IF($N425=0,IF(ISERROR(VLOOKUP($P425,M1!$A:$C,Q$2,FALSE())),IF(ISERROR(VLOOKUP(DATA!$P425,M2!$A:$C,Q$2,FALSE())),"NOT PRESENT",VLOOKUP(DATA!$P425,M2!$A:$C,Q$2,FALSE())),VLOOKUP($P425,M1!$A:$C,Q$2,FALSE())),"SPECIFY METHOD")))</f>
        <v>Stylasterias forreri</v>
      </c>
      <c r="R425" s="55" t="str">
        <f aca="false">IF($N425=1,IF(ISERROR(VLOOKUP($P425,M1!$A:$C,R$2,FALSE())),"NOT PRESENT",VLOOKUP($P425,M1!$A:$C,R$2,FALSE())),IF($N425=2,IF(ISERROR(VLOOKUP(DATA!$P425,M2!$A:$C,R$2,FALSE())),"NOT PRESENT",VLOOKUP(DATA!$P425,M2!$A:$C,R$2,FALSE())),IF($N425=0,IF(ISERROR(VLOOKUP($P425,M1!$A:$C,R$2,FALSE())),IF(ISERROR(VLOOKUP(DATA!$P425,M2!$A:$C,R$2,FALSE())),"NOT PRESENT",VLOOKUP(DATA!$P425,M2!$A:$C,R$2,FALSE())),VLOOKUP($P425,M1!$A:$C,R$2,FALSE())),"SPECIFY METHOD")))</f>
        <v>Velcro seastar</v>
      </c>
      <c r="S425" s="60" t="n">
        <f aca="false">SUM(T425:AV425)</f>
        <v>1</v>
      </c>
      <c r="T425" s="56" t="n">
        <v>1</v>
      </c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</row>
    <row r="426" s="61" customFormat="true" ht="12.75" hidden="false" customHeight="true" outlineLevel="0" collapsed="false">
      <c r="A426" s="55" t="n">
        <f aca="false">MAX($A$1:$A425)+1</f>
        <v>424</v>
      </c>
      <c r="B426" s="56" t="str">
        <f aca="false">IF(ISERROR(B425),IF(ISERROR(B424),IF(ISERROR(B423),"BLANK",B423),B424),B425)</f>
        <v>Kieran Cox</v>
      </c>
      <c r="C426" s="56" t="str">
        <f aca="false">IF(ISERROR(C425),IF(ISERROR(C424),IF(ISERROR(C423),"BLANK",C423),C424),C425)</f>
        <v>Claire Attridge</v>
      </c>
      <c r="D426" s="56" t="str">
        <f aca="false">IF(ISERROR(D425),IF(ISERROR(D424),IF(ISERROR(D423),"BLANK",D423),D424),D425)</f>
        <v>KCCA11</v>
      </c>
      <c r="E426" s="55" t="str">
        <f aca="false">IF(ISERROR(VLOOKUP($D426,SITES!$A:$E,2,FALSE())),"",VLOOKUP($D426,SITES!$A:$E,2,FALSE()))</f>
        <v>Ross Islet 2</v>
      </c>
      <c r="F426" s="57" t="n">
        <f aca="false">IF(ISERROR(VLOOKUP($D426,SITES!$A:$E,3,FALSE())),"",VLOOKUP($D426,SITES!$A:$E,3,FALSE()))</f>
        <v>48.87229</v>
      </c>
      <c r="G426" s="58" t="n">
        <f aca="false">IF(ISERROR(VLOOKUP($D426,SITES!$A:$E,4,FALSE())),"",VLOOKUP($D426,SITES!$A:$E,4,FALSE()))</f>
        <v>-125.1627</v>
      </c>
      <c r="H426" s="62" t="str">
        <f aca="false">IF(ISERROR(H425),IF(ISERROR(H424),IF(ISERROR(H423),"BLANK",H423),H424),H425)</f>
        <v>12/06/2023</v>
      </c>
      <c r="I426" s="56" t="n">
        <f aca="false">IF(ISERROR(I425),IF(ISERROR(I424),IF(ISERROR(I423),"BLANK",I423),I424),I425)</f>
        <v>2</v>
      </c>
      <c r="J426" s="56" t="n">
        <f aca="false">IF(ISERROR(J425),IF(ISERROR(J424),IF(ISERROR(J423),"BLANK",J423),J424),J425)</f>
        <v>150</v>
      </c>
      <c r="K426" s="59" t="n">
        <f aca="false">IF(ISERROR(K425),IF(ISERROR(K424),IF(ISERROR(K423),"BLANK",K423),K424),K425)</f>
        <v>0.4375</v>
      </c>
      <c r="L426" s="56" t="str">
        <f aca="false">IF(ISERROR(L425),IF(ISERROR(L424),IF(ISERROR(L423),"BLANK",L423),L424),L425)</f>
        <v>KDC</v>
      </c>
      <c r="M426" s="56" t="n">
        <f aca="false">IF(ISERROR(M425),IF(ISERROR(M424),IF(ISERROR(M423),"BLANK",M423),M424),M425)</f>
        <v>3.5</v>
      </c>
      <c r="N426" s="56" t="n">
        <v>0</v>
      </c>
      <c r="O426" s="56" t="n">
        <v>1</v>
      </c>
      <c r="P426" s="56" t="s">
        <v>168</v>
      </c>
      <c r="Q426" s="55" t="str">
        <f aca="false">IF($N426=1,IF(ISERROR(VLOOKUP($P426,M1!$A:$C,Q$2,FALSE())),"NOT PRESENT",VLOOKUP($P426,M1!$A:$C,Q$2,FALSE())),IF($N426=2,IF(ISERROR(VLOOKUP(DATA!$P426,M2!$A:$C,Q$2,FALSE())),"NOT PRESENT",VLOOKUP(DATA!$P426,M2!$A:$C,Q$2,FALSE())),IF($N426=0,IF(ISERROR(VLOOKUP($P426,M1!$A:$C,Q$2,FALSE())),IF(ISERROR(VLOOKUP(DATA!$P426,M2!$A:$C,Q$2,FALSE())),"NOT PRESENT",VLOOKUP(DATA!$P426,M2!$A:$C,Q$2,FALSE())),VLOOKUP($P426,M1!$A:$C,Q$2,FALSE())),"SPECIFY METHOD")))</f>
        <v>Debris - Zero</v>
      </c>
      <c r="R426" s="55" t="str">
        <f aca="false">IF($N426=1,IF(ISERROR(VLOOKUP($P426,M1!$A:$C,R$2,FALSE())),"NOT PRESENT",VLOOKUP($P426,M1!$A:$C,R$2,FALSE())),IF($N426=2,IF(ISERROR(VLOOKUP(DATA!$P426,M2!$A:$C,R$2,FALSE())),"NOT PRESENT",VLOOKUP(DATA!$P426,M2!$A:$C,R$2,FALSE())),IF($N426=0,IF(ISERROR(VLOOKUP($P426,M1!$A:$C,R$2,FALSE())),IF(ISERROR(VLOOKUP(DATA!$P426,M2!$A:$C,R$2,FALSE())),"NOT PRESENT",VLOOKUP(DATA!$P426,M2!$A:$C,R$2,FALSE())),VLOOKUP($P426,M1!$A:$C,R$2,FALSE())),"SPECIFY METHOD")))</f>
        <v>No Debris found</v>
      </c>
      <c r="S426" s="60" t="n">
        <f aca="false">SUM(T426:AV426)</f>
        <v>0</v>
      </c>
      <c r="T426" s="56" t="n">
        <v>0</v>
      </c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</row>
    <row r="427" s="61" customFormat="true" ht="12.75" hidden="false" customHeight="true" outlineLevel="0" collapsed="false">
      <c r="A427" s="55" t="n">
        <f aca="false">MAX($A$1:$A426)+1</f>
        <v>425</v>
      </c>
      <c r="B427" s="56" t="s">
        <v>137</v>
      </c>
      <c r="C427" s="56" t="s">
        <v>169</v>
      </c>
      <c r="D427" s="56" t="s">
        <v>23</v>
      </c>
      <c r="E427" s="55" t="str">
        <f aca="false">IF(ISERROR(VLOOKUP($D427,SITES!$A:$E,2,FALSE())),"",VLOOKUP($D427,SITES!$A:$E,2,FALSE()))</f>
        <v>Less Dangerous Bay</v>
      </c>
      <c r="F427" s="57" t="n">
        <f aca="false">IF(ISERROR(VLOOKUP($D427,SITES!$A:$E,3,FALSE())),"",VLOOKUP($D427,SITES!$A:$E,3,FALSE()))</f>
        <v>48.87535</v>
      </c>
      <c r="G427" s="58" t="n">
        <f aca="false">IF(ISERROR(VLOOKUP($D427,SITES!$A:$E,4,FALSE())),"",VLOOKUP($D427,SITES!$A:$E,4,FALSE()))</f>
        <v>-125.0915</v>
      </c>
      <c r="H427" s="56" t="s">
        <v>10</v>
      </c>
      <c r="I427" s="56" t="n">
        <v>3</v>
      </c>
      <c r="J427" s="56" t="n">
        <v>40</v>
      </c>
      <c r="K427" s="59" t="n">
        <v>0.372222222222222</v>
      </c>
      <c r="L427" s="56" t="s">
        <v>170</v>
      </c>
      <c r="M427" s="56" t="n">
        <v>3.2</v>
      </c>
      <c r="N427" s="56" t="n">
        <v>1</v>
      </c>
      <c r="O427" s="56" t="n">
        <v>2</v>
      </c>
      <c r="P427" s="56" t="s">
        <v>155</v>
      </c>
      <c r="Q427" s="55" t="str">
        <f aca="false">IF($N427=1,IF(ISERROR(VLOOKUP($P427,M1!$A:$C,Q$2,FALSE())),"NOT PRESENT",VLOOKUP($P427,M1!$A:$C,Q$2,FALSE())),IF($N427=2,IF(ISERROR(VLOOKUP(DATA!$P427,M2!$A:$C,Q$2,FALSE())),"NOT PRESENT",VLOOKUP(DATA!$P427,M2!$A:$C,Q$2,FALSE())),IF($N427=0,IF(ISERROR(VLOOKUP($P427,M1!$A:$C,Q$2,FALSE())),IF(ISERROR(VLOOKUP(DATA!$P427,M2!$A:$C,Q$2,FALSE())),"NOT PRESENT",VLOOKUP(DATA!$P427,M2!$A:$C,Q$2,FALSE())),VLOOKUP($P427,M1!$A:$C,Q$2,FALSE())),"SPECIFY METHOD")))</f>
        <v>Hexagrammos decagrammus</v>
      </c>
      <c r="R427" s="55" t="str">
        <f aca="false">IF($N427=1,IF(ISERROR(VLOOKUP($P427,M1!$A:$C,R$2,FALSE())),"NOT PRESENT",VLOOKUP($P427,M1!$A:$C,R$2,FALSE())),IF($N427=2,IF(ISERROR(VLOOKUP(DATA!$P427,M2!$A:$C,R$2,FALSE())),"NOT PRESENT",VLOOKUP(DATA!$P427,M2!$A:$C,R$2,FALSE())),IF($N427=0,IF(ISERROR(VLOOKUP($P427,M1!$A:$C,R$2,FALSE())),IF(ISERROR(VLOOKUP(DATA!$P427,M2!$A:$C,R$2,FALSE())),"NOT PRESENT",VLOOKUP(DATA!$P427,M2!$A:$C,R$2,FALSE())),VLOOKUP($P427,M1!$A:$C,R$2,FALSE())),"SPECIFY METHOD")))</f>
        <v>Kelp greenling</v>
      </c>
      <c r="S427" s="60" t="n">
        <f aca="false">SUM(T427:AV427)</f>
        <v>8</v>
      </c>
      <c r="T427" s="56" t="n">
        <v>0</v>
      </c>
      <c r="U427" s="56"/>
      <c r="V427" s="56"/>
      <c r="W427" s="56"/>
      <c r="X427" s="56"/>
      <c r="Y427" s="56" t="n">
        <v>1</v>
      </c>
      <c r="Z427" s="56" t="n">
        <v>1</v>
      </c>
      <c r="AA427" s="56" t="n">
        <v>2</v>
      </c>
      <c r="AB427" s="56" t="n">
        <v>3</v>
      </c>
      <c r="AC427" s="56" t="n">
        <v>1</v>
      </c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</row>
    <row r="428" s="61" customFormat="true" ht="12.75" hidden="false" customHeight="true" outlineLevel="0" collapsed="false">
      <c r="A428" s="55" t="n">
        <f aca="false">MAX($A$1:$A427)+1</f>
        <v>426</v>
      </c>
      <c r="B428" s="56" t="str">
        <f aca="false">IF(ISERROR(B427),IF(ISERROR(B425),IF(ISERROR(B424),"BLANK",B424),B425),B427)</f>
        <v>Kieran Cox</v>
      </c>
      <c r="C428" s="56" t="str">
        <f aca="false">IF(ISERROR(C427),IF(ISERROR(C425),IF(ISERROR(C424),"BLANK",C424),C425),C427)</f>
        <v>Claire Attridge</v>
      </c>
      <c r="D428" s="56" t="str">
        <f aca="false">IF(ISERROR(D427),IF(ISERROR(D425),IF(ISERROR(D424),"BLANK",D424),D425),D427)</f>
        <v>KCCA6</v>
      </c>
      <c r="E428" s="55" t="str">
        <f aca="false">IF(ISERROR(VLOOKUP($D428,SITES!$A:$E,2,FALSE())),"",VLOOKUP($D428,SITES!$A:$E,2,FALSE()))</f>
        <v>Less Dangerous Bay</v>
      </c>
      <c r="F428" s="57" t="n">
        <f aca="false">IF(ISERROR(VLOOKUP($D428,SITES!$A:$E,3,FALSE())),"",VLOOKUP($D428,SITES!$A:$E,3,FALSE()))</f>
        <v>48.87535</v>
      </c>
      <c r="G428" s="58" t="n">
        <f aca="false">IF(ISERROR(VLOOKUP($D428,SITES!$A:$E,4,FALSE())),"",VLOOKUP($D428,SITES!$A:$E,4,FALSE()))</f>
        <v>-125.0915</v>
      </c>
      <c r="H428" s="62" t="str">
        <f aca="false">IF(ISERROR(H427),IF(ISERROR(H425),IF(ISERROR(H424),"BLANK",H424),H425),H427)</f>
        <v>13/06/2023</v>
      </c>
      <c r="I428" s="56" t="n">
        <f aca="false">IF(ISERROR(I427),IF(ISERROR(I425),IF(ISERROR(I424),"BLANK",I424),I425),I427)</f>
        <v>3</v>
      </c>
      <c r="J428" s="56" t="n">
        <f aca="false">IF(ISERROR(J427),IF(ISERROR(J425),IF(ISERROR(J424),"BLANK",J424),J425),J427)</f>
        <v>40</v>
      </c>
      <c r="K428" s="59" t="n">
        <f aca="false">IF(ISERROR(K427),IF(ISERROR(K425),IF(ISERROR(K424),"BLANK",K424),K425),K427)</f>
        <v>0.372222222222222</v>
      </c>
      <c r="L428" s="56" t="str">
        <f aca="false">IF(ISERROR(L427),IF(ISERROR(L425),IF(ISERROR(L424),"BLANK",L424),L425),L427)</f>
        <v>KDC</v>
      </c>
      <c r="M428" s="56" t="n">
        <f aca="false">IF(ISERROR(M427),IF(ISERROR(M425),IF(ISERROR(M424),"BLANK",M424),M425),M427)</f>
        <v>3.2</v>
      </c>
      <c r="N428" s="56" t="n">
        <f aca="false">IF(ISERROR(N427),IF(ISERROR(N425),IF(ISERROR(N424),"BLANK",N424),N425),N427)</f>
        <v>1</v>
      </c>
      <c r="O428" s="56" t="n">
        <f aca="false">IF(ISERROR(O427),IF(ISERROR(O425),IF(ISERROR(O424),"BLANK",O424),O425),O427)</f>
        <v>2</v>
      </c>
      <c r="P428" s="56" t="s">
        <v>171</v>
      </c>
      <c r="Q428" s="55" t="str">
        <f aca="false">IF($N428=1,IF(ISERROR(VLOOKUP($P428,M1!$A:$C,Q$2,FALSE())),"NOT PRESENT",VLOOKUP($P428,M1!$A:$C,Q$2,FALSE())),IF($N428=2,IF(ISERROR(VLOOKUP(DATA!$P428,M2!$A:$C,Q$2,FALSE())),"NOT PRESENT",VLOOKUP(DATA!$P428,M2!$A:$C,Q$2,FALSE())),IF($N428=0,IF(ISERROR(VLOOKUP($P428,M1!$A:$C,Q$2,FALSE())),IF(ISERROR(VLOOKUP(DATA!$P428,M2!$A:$C,Q$2,FALSE())),"NOT PRESENT",VLOOKUP(DATA!$P428,M2!$A:$C,Q$2,FALSE())),VLOOKUP($P428,M1!$A:$C,Q$2,FALSE())),"SPECIFY METHOD")))</f>
        <v>Rhacochilus vacca</v>
      </c>
      <c r="R428" s="55" t="str">
        <f aca="false">IF($N428=1,IF(ISERROR(VLOOKUP($P428,M1!$A:$C,R$2,FALSE())),"NOT PRESENT",VLOOKUP($P428,M1!$A:$C,R$2,FALSE())),IF($N428=2,IF(ISERROR(VLOOKUP(DATA!$P428,M2!$A:$C,R$2,FALSE())),"NOT PRESENT",VLOOKUP(DATA!$P428,M2!$A:$C,R$2,FALSE())),IF($N428=0,IF(ISERROR(VLOOKUP($P428,M1!$A:$C,R$2,FALSE())),IF(ISERROR(VLOOKUP(DATA!$P428,M2!$A:$C,R$2,FALSE())),"NOT PRESENT",VLOOKUP(DATA!$P428,M2!$A:$C,R$2,FALSE())),VLOOKUP($P428,M1!$A:$C,R$2,FALSE())),"SPECIFY METHOD")))</f>
        <v>Pile perch</v>
      </c>
      <c r="S428" s="60" t="n">
        <f aca="false">SUM(T428:AV428)</f>
        <v>2</v>
      </c>
      <c r="T428" s="56" t="n">
        <v>0</v>
      </c>
      <c r="U428" s="56"/>
      <c r="V428" s="56"/>
      <c r="W428" s="56" t="n">
        <v>2</v>
      </c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</row>
    <row r="429" s="61" customFormat="true" ht="12.75" hidden="false" customHeight="true" outlineLevel="0" collapsed="false">
      <c r="A429" s="55" t="n">
        <f aca="false">MAX($A$1:$A428)+1</f>
        <v>427</v>
      </c>
      <c r="B429" s="56" t="str">
        <f aca="false">IF(ISERROR(B428),IF(ISERROR(B427),IF(ISERROR(B425),"BLANK",B425),B427),B428)</f>
        <v>Kieran Cox</v>
      </c>
      <c r="C429" s="56" t="str">
        <f aca="false">IF(ISERROR(C428),IF(ISERROR(C427),IF(ISERROR(C425),"BLANK",C425),C427),C428)</f>
        <v>Claire Attridge</v>
      </c>
      <c r="D429" s="56" t="str">
        <f aca="false">IF(ISERROR(D428),IF(ISERROR(D427),IF(ISERROR(D425),"BLANK",D425),D427),D428)</f>
        <v>KCCA6</v>
      </c>
      <c r="E429" s="55" t="str">
        <f aca="false">IF(ISERROR(VLOOKUP($D429,SITES!$A:$E,2,FALSE())),"",VLOOKUP($D429,SITES!$A:$E,2,FALSE()))</f>
        <v>Less Dangerous Bay</v>
      </c>
      <c r="F429" s="57" t="n">
        <f aca="false">IF(ISERROR(VLOOKUP($D429,SITES!$A:$E,3,FALSE())),"",VLOOKUP($D429,SITES!$A:$E,3,FALSE()))</f>
        <v>48.87535</v>
      </c>
      <c r="G429" s="58" t="n">
        <f aca="false">IF(ISERROR(VLOOKUP($D429,SITES!$A:$E,4,FALSE())),"",VLOOKUP($D429,SITES!$A:$E,4,FALSE()))</f>
        <v>-125.0915</v>
      </c>
      <c r="H429" s="62" t="str">
        <f aca="false">IF(ISERROR(H428),IF(ISERROR(H427),IF(ISERROR(H425),"BLANK",H425),H427),H428)</f>
        <v>13/06/2023</v>
      </c>
      <c r="I429" s="56" t="n">
        <f aca="false">IF(ISERROR(I428),IF(ISERROR(I427),IF(ISERROR(I425),"BLANK",I425),I427),I428)</f>
        <v>3</v>
      </c>
      <c r="J429" s="56" t="n">
        <f aca="false">IF(ISERROR(J428),IF(ISERROR(J427),IF(ISERROR(J425),"BLANK",J425),J427),J428)</f>
        <v>40</v>
      </c>
      <c r="K429" s="59" t="n">
        <f aca="false">IF(ISERROR(K428),IF(ISERROR(K427),IF(ISERROR(K425),"BLANK",K425),K427),K428)</f>
        <v>0.372222222222222</v>
      </c>
      <c r="L429" s="56" t="str">
        <f aca="false">IF(ISERROR(L428),IF(ISERROR(L427),IF(ISERROR(L425),"BLANK",L425),L427),L428)</f>
        <v>KDC</v>
      </c>
      <c r="M429" s="56" t="n">
        <f aca="false">IF(ISERROR(M428),IF(ISERROR(M427),IF(ISERROR(M425),"BLANK",M425),M427),M428)</f>
        <v>3.2</v>
      </c>
      <c r="N429" s="56" t="n">
        <v>2</v>
      </c>
      <c r="O429" s="56" t="n">
        <f aca="false">IF(ISERROR(O428),IF(ISERROR(O427),IF(ISERROR(O425),"BLANK",O425),O427),O428)</f>
        <v>2</v>
      </c>
      <c r="P429" s="56" t="s">
        <v>146</v>
      </c>
      <c r="Q429" s="55" t="str">
        <f aca="false">IF($N429=1,IF(ISERROR(VLOOKUP($P429,M1!$A:$C,Q$2,FALSE())),"NOT PRESENT",VLOOKUP($P429,M1!$A:$C,Q$2,FALSE())),IF($N429=2,IF(ISERROR(VLOOKUP(DATA!$P429,M2!$A:$C,Q$2,FALSE())),"NOT PRESENT",VLOOKUP(DATA!$P429,M2!$A:$C,Q$2,FALSE())),IF($N429=0,IF(ISERROR(VLOOKUP($P429,M1!$A:$C,Q$2,FALSE())),IF(ISERROR(VLOOKUP(DATA!$P429,M2!$A:$C,Q$2,FALSE())),"NOT PRESENT",VLOOKUP(DATA!$P429,M2!$A:$C,Q$2,FALSE())),VLOOKUP($P429,M1!$A:$C,Q$2,FALSE())),"SPECIFY METHOD")))</f>
        <v>Mesocentrotus franciscanus</v>
      </c>
      <c r="R429" s="55" t="str">
        <f aca="false">IF($N429=1,IF(ISERROR(VLOOKUP($P429,M1!$A:$C,R$2,FALSE())),"NOT PRESENT",VLOOKUP($P429,M1!$A:$C,R$2,FALSE())),IF($N429=2,IF(ISERROR(VLOOKUP(DATA!$P429,M2!$A:$C,R$2,FALSE())),"NOT PRESENT",VLOOKUP(DATA!$P429,M2!$A:$C,R$2,FALSE())),IF($N429=0,IF(ISERROR(VLOOKUP($P429,M1!$A:$C,R$2,FALSE())),IF(ISERROR(VLOOKUP(DATA!$P429,M2!$A:$C,R$2,FALSE())),"NOT PRESENT",VLOOKUP(DATA!$P429,M2!$A:$C,R$2,FALSE())),VLOOKUP($P429,M1!$A:$C,R$2,FALSE())),"SPECIFY METHOD")))</f>
        <v>Red sea urchin</v>
      </c>
      <c r="S429" s="60" t="n">
        <f aca="false">SUM(T429:AV429)</f>
        <v>4</v>
      </c>
      <c r="T429" s="56" t="n">
        <v>4</v>
      </c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</row>
    <row r="430" s="61" customFormat="true" ht="12.75" hidden="false" customHeight="true" outlineLevel="0" collapsed="false">
      <c r="A430" s="55" t="n">
        <f aca="false">MAX($A$1:$A429)+1</f>
        <v>428</v>
      </c>
      <c r="B430" s="56" t="str">
        <f aca="false">IF(ISERROR(B429),IF(ISERROR(B428),IF(ISERROR(B427),"BLANK",B427),B428),B429)</f>
        <v>Kieran Cox</v>
      </c>
      <c r="C430" s="56" t="str">
        <f aca="false">IF(ISERROR(C429),IF(ISERROR(C428),IF(ISERROR(C427),"BLANK",C427),C428),C429)</f>
        <v>Claire Attridge</v>
      </c>
      <c r="D430" s="56" t="str">
        <f aca="false">IF(ISERROR(D429),IF(ISERROR(D428),IF(ISERROR(D427),"BLANK",D427),D428),D429)</f>
        <v>KCCA6</v>
      </c>
      <c r="E430" s="55" t="str">
        <f aca="false">IF(ISERROR(VLOOKUP($D430,SITES!$A:$E,2,FALSE())),"",VLOOKUP($D430,SITES!$A:$E,2,FALSE()))</f>
        <v>Less Dangerous Bay</v>
      </c>
      <c r="F430" s="57" t="n">
        <f aca="false">IF(ISERROR(VLOOKUP($D430,SITES!$A:$E,3,FALSE())),"",VLOOKUP($D430,SITES!$A:$E,3,FALSE()))</f>
        <v>48.87535</v>
      </c>
      <c r="G430" s="58" t="n">
        <f aca="false">IF(ISERROR(VLOOKUP($D430,SITES!$A:$E,4,FALSE())),"",VLOOKUP($D430,SITES!$A:$E,4,FALSE()))</f>
        <v>-125.0915</v>
      </c>
      <c r="H430" s="62" t="str">
        <f aca="false">IF(ISERROR(H429),IF(ISERROR(H428),IF(ISERROR(H427),"BLANK",H427),H428),H429)</f>
        <v>13/06/2023</v>
      </c>
      <c r="I430" s="56" t="n">
        <f aca="false">IF(ISERROR(I429),IF(ISERROR(I428),IF(ISERROR(I427),"BLANK",I427),I428),I429)</f>
        <v>3</v>
      </c>
      <c r="J430" s="56" t="n">
        <f aca="false">IF(ISERROR(J429),IF(ISERROR(J428),IF(ISERROR(J427),"BLANK",J427),J428),J429)</f>
        <v>40</v>
      </c>
      <c r="K430" s="59" t="n">
        <f aca="false">IF(ISERROR(K429),IF(ISERROR(K428),IF(ISERROR(K427),"BLANK",K427),K428),K429)</f>
        <v>0.372222222222222</v>
      </c>
      <c r="L430" s="56" t="str">
        <f aca="false">IF(ISERROR(L429),IF(ISERROR(L428),IF(ISERROR(L427),"BLANK",L427),L428),L429)</f>
        <v>KDC</v>
      </c>
      <c r="M430" s="56" t="n">
        <f aca="false">IF(ISERROR(M429),IF(ISERROR(M428),IF(ISERROR(M427),"BLANK",M427),M428),M429)</f>
        <v>3.2</v>
      </c>
      <c r="N430" s="56" t="n">
        <f aca="false">IF(ISERROR(N429),IF(ISERROR(N428),IF(ISERROR(N427),"BLANK",N427),N428),N429)</f>
        <v>2</v>
      </c>
      <c r="O430" s="56" t="n">
        <f aca="false">IF(ISERROR(O429),IF(ISERROR(O428),IF(ISERROR(O427),"BLANK",O427),O428),O429)</f>
        <v>2</v>
      </c>
      <c r="P430" s="56" t="s">
        <v>159</v>
      </c>
      <c r="Q430" s="55" t="str">
        <f aca="false">IF($N430=1,IF(ISERROR(VLOOKUP($P430,M1!$A:$C,Q$2,FALSE())),"NOT PRESENT",VLOOKUP($P430,M1!$A:$C,Q$2,FALSE())),IF($N430=2,IF(ISERROR(VLOOKUP(DATA!$P430,M2!$A:$C,Q$2,FALSE())),"NOT PRESENT",VLOOKUP(DATA!$P430,M2!$A:$C,Q$2,FALSE())),IF($N430=0,IF(ISERROR(VLOOKUP($P430,M1!$A:$C,Q$2,FALSE())),IF(ISERROR(VLOOKUP(DATA!$P430,M2!$A:$C,Q$2,FALSE())),"NOT PRESENT",VLOOKUP(DATA!$P430,M2!$A:$C,Q$2,FALSE())),VLOOKUP($P430,M1!$A:$C,Q$2,FALSE())),"SPECIFY METHOD")))</f>
        <v>Patiria miniata</v>
      </c>
      <c r="R430" s="55" t="str">
        <f aca="false">IF($N430=1,IF(ISERROR(VLOOKUP($P430,M1!$A:$C,R$2,FALSE())),"NOT PRESENT",VLOOKUP($P430,M1!$A:$C,R$2,FALSE())),IF($N430=2,IF(ISERROR(VLOOKUP(DATA!$P430,M2!$A:$C,R$2,FALSE())),"NOT PRESENT",VLOOKUP(DATA!$P430,M2!$A:$C,R$2,FALSE())),IF($N430=0,IF(ISERROR(VLOOKUP($P430,M1!$A:$C,R$2,FALSE())),IF(ISERROR(VLOOKUP(DATA!$P430,M2!$A:$C,R$2,FALSE())),"NOT PRESENT",VLOOKUP(DATA!$P430,M2!$A:$C,R$2,FALSE())),VLOOKUP($P430,M1!$A:$C,R$2,FALSE())),"SPECIFY METHOD")))</f>
        <v>Bat star</v>
      </c>
      <c r="S430" s="60" t="n">
        <f aca="false">SUM(T430:AV430)</f>
        <v>40</v>
      </c>
      <c r="T430" s="56" t="n">
        <v>40</v>
      </c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</row>
    <row r="431" s="61" customFormat="true" ht="12.75" hidden="false" customHeight="true" outlineLevel="0" collapsed="false">
      <c r="A431" s="55" t="n">
        <f aca="false">MAX($A$1:$A430)+1</f>
        <v>429</v>
      </c>
      <c r="B431" s="56" t="str">
        <f aca="false">IF(ISERROR(B430),IF(ISERROR(B429),IF(ISERROR(B428),"BLANK",B428),B429),B430)</f>
        <v>Kieran Cox</v>
      </c>
      <c r="C431" s="56" t="str">
        <f aca="false">IF(ISERROR(C430),IF(ISERROR(C429),IF(ISERROR(C428),"BLANK",C428),C429),C430)</f>
        <v>Claire Attridge</v>
      </c>
      <c r="D431" s="56" t="str">
        <f aca="false">IF(ISERROR(D430),IF(ISERROR(D429),IF(ISERROR(D428),"BLANK",D428),D429),D430)</f>
        <v>KCCA6</v>
      </c>
      <c r="E431" s="55" t="str">
        <f aca="false">IF(ISERROR(VLOOKUP($D431,SITES!$A:$E,2,FALSE())),"",VLOOKUP($D431,SITES!$A:$E,2,FALSE()))</f>
        <v>Less Dangerous Bay</v>
      </c>
      <c r="F431" s="57" t="n">
        <f aca="false">IF(ISERROR(VLOOKUP($D431,SITES!$A:$E,3,FALSE())),"",VLOOKUP($D431,SITES!$A:$E,3,FALSE()))</f>
        <v>48.87535</v>
      </c>
      <c r="G431" s="58" t="n">
        <f aca="false">IF(ISERROR(VLOOKUP($D431,SITES!$A:$E,4,FALSE())),"",VLOOKUP($D431,SITES!$A:$E,4,FALSE()))</f>
        <v>-125.0915</v>
      </c>
      <c r="H431" s="62" t="str">
        <f aca="false">IF(ISERROR(H430),IF(ISERROR(H429),IF(ISERROR(H428),"BLANK",H428),H429),H430)</f>
        <v>13/06/2023</v>
      </c>
      <c r="I431" s="56" t="n">
        <f aca="false">IF(ISERROR(I430),IF(ISERROR(I429),IF(ISERROR(I428),"BLANK",I428),I429),I430)</f>
        <v>3</v>
      </c>
      <c r="J431" s="56" t="n">
        <f aca="false">IF(ISERROR(J430),IF(ISERROR(J429),IF(ISERROR(J428),"BLANK",J428),J429),J430)</f>
        <v>40</v>
      </c>
      <c r="K431" s="59" t="n">
        <f aca="false">IF(ISERROR(K430),IF(ISERROR(K429),IF(ISERROR(K428),"BLANK",K428),K429),K430)</f>
        <v>0.372222222222222</v>
      </c>
      <c r="L431" s="56" t="str">
        <f aca="false">IF(ISERROR(L430),IF(ISERROR(L429),IF(ISERROR(L428),"BLANK",L428),L429),L430)</f>
        <v>KDC</v>
      </c>
      <c r="M431" s="56" t="n">
        <f aca="false">IF(ISERROR(M430),IF(ISERROR(M429),IF(ISERROR(M428),"BLANK",M428),M429),M430)</f>
        <v>3.2</v>
      </c>
      <c r="N431" s="56" t="n">
        <f aca="false">IF(ISERROR(N430),IF(ISERROR(N429),IF(ISERROR(N428),"BLANK",N428),N429),N430)</f>
        <v>2</v>
      </c>
      <c r="O431" s="56" t="n">
        <f aca="false">IF(ISERROR(O430),IF(ISERROR(O429),IF(ISERROR(O428),"BLANK",O428),O429),O430)</f>
        <v>2</v>
      </c>
      <c r="P431" s="56" t="s">
        <v>147</v>
      </c>
      <c r="Q431" s="55" t="str">
        <f aca="false">IF($N431=1,IF(ISERROR(VLOOKUP($P431,M1!$A:$C,Q$2,FALSE())),"NOT PRESENT",VLOOKUP($P431,M1!$A:$C,Q$2,FALSE())),IF($N431=2,IF(ISERROR(VLOOKUP(DATA!$P431,M2!$A:$C,Q$2,FALSE())),"NOT PRESENT",VLOOKUP(DATA!$P431,M2!$A:$C,Q$2,FALSE())),IF($N431=0,IF(ISERROR(VLOOKUP($P431,M1!$A:$C,Q$2,FALSE())),IF(ISERROR(VLOOKUP(DATA!$P431,M2!$A:$C,Q$2,FALSE())),"NOT PRESENT",VLOOKUP(DATA!$P431,M2!$A:$C,Q$2,FALSE())),VLOOKUP($P431,M1!$A:$C,Q$2,FALSE())),"SPECIFY METHOD")))</f>
        <v>Orthasterias koehleri</v>
      </c>
      <c r="R431" s="55" t="str">
        <f aca="false">IF($N431=1,IF(ISERROR(VLOOKUP($P431,M1!$A:$C,R$2,FALSE())),"NOT PRESENT",VLOOKUP($P431,M1!$A:$C,R$2,FALSE())),IF($N431=2,IF(ISERROR(VLOOKUP(DATA!$P431,M2!$A:$C,R$2,FALSE())),"NOT PRESENT",VLOOKUP(DATA!$P431,M2!$A:$C,R$2,FALSE())),IF($N431=0,IF(ISERROR(VLOOKUP($P431,M1!$A:$C,R$2,FALSE())),IF(ISERROR(VLOOKUP(DATA!$P431,M2!$A:$C,R$2,FALSE())),"NOT PRESENT",VLOOKUP(DATA!$P431,M2!$A:$C,R$2,FALSE())),VLOOKUP($P431,M1!$A:$C,R$2,FALSE())),"SPECIFY METHOD")))</f>
        <v>Rainbow star</v>
      </c>
      <c r="S431" s="60" t="n">
        <f aca="false">SUM(T431:AV431)</f>
        <v>1</v>
      </c>
      <c r="T431" s="56" t="n">
        <v>1</v>
      </c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</row>
    <row r="432" s="61" customFormat="true" ht="12.75" hidden="false" customHeight="true" outlineLevel="0" collapsed="false">
      <c r="A432" s="55" t="n">
        <f aca="false">MAX($A$1:$A431)+1</f>
        <v>430</v>
      </c>
      <c r="B432" s="56" t="str">
        <f aca="false">IF(ISERROR(B431),IF(ISERROR(B430),IF(ISERROR(B429),"BLANK",B429),B430),B431)</f>
        <v>Kieran Cox</v>
      </c>
      <c r="C432" s="56" t="str">
        <f aca="false">IF(ISERROR(C431),IF(ISERROR(C430),IF(ISERROR(C429),"BLANK",C429),C430),C431)</f>
        <v>Claire Attridge</v>
      </c>
      <c r="D432" s="56" t="str">
        <f aca="false">IF(ISERROR(D431),IF(ISERROR(D430),IF(ISERROR(D429),"BLANK",D429),D430),D431)</f>
        <v>KCCA6</v>
      </c>
      <c r="E432" s="55" t="str">
        <f aca="false">IF(ISERROR(VLOOKUP($D432,SITES!$A:$E,2,FALSE())),"",VLOOKUP($D432,SITES!$A:$E,2,FALSE()))</f>
        <v>Less Dangerous Bay</v>
      </c>
      <c r="F432" s="57" t="n">
        <f aca="false">IF(ISERROR(VLOOKUP($D432,SITES!$A:$E,3,FALSE())),"",VLOOKUP($D432,SITES!$A:$E,3,FALSE()))</f>
        <v>48.87535</v>
      </c>
      <c r="G432" s="58" t="n">
        <f aca="false">IF(ISERROR(VLOOKUP($D432,SITES!$A:$E,4,FALSE())),"",VLOOKUP($D432,SITES!$A:$E,4,FALSE()))</f>
        <v>-125.0915</v>
      </c>
      <c r="H432" s="62" t="str">
        <f aca="false">IF(ISERROR(H431),IF(ISERROR(H430),IF(ISERROR(H429),"BLANK",H429),H430),H431)</f>
        <v>13/06/2023</v>
      </c>
      <c r="I432" s="56" t="n">
        <f aca="false">IF(ISERROR(I431),IF(ISERROR(I430),IF(ISERROR(I429),"BLANK",I429),I430),I431)</f>
        <v>3</v>
      </c>
      <c r="J432" s="56" t="n">
        <f aca="false">IF(ISERROR(J431),IF(ISERROR(J430),IF(ISERROR(J429),"BLANK",J429),J430),J431)</f>
        <v>40</v>
      </c>
      <c r="K432" s="59" t="n">
        <f aca="false">IF(ISERROR(K431),IF(ISERROR(K430),IF(ISERROR(K429),"BLANK",K429),K430),K431)</f>
        <v>0.372222222222222</v>
      </c>
      <c r="L432" s="56" t="str">
        <f aca="false">IF(ISERROR(L431),IF(ISERROR(L430),IF(ISERROR(L429),"BLANK",L429),L430),L431)</f>
        <v>KDC</v>
      </c>
      <c r="M432" s="56" t="n">
        <f aca="false">IF(ISERROR(M431),IF(ISERROR(M430),IF(ISERROR(M429),"BLANK",M429),M430),M431)</f>
        <v>3.2</v>
      </c>
      <c r="N432" s="56" t="n">
        <f aca="false">IF(ISERROR(N431),IF(ISERROR(N430),IF(ISERROR(N429),"BLANK",N429),N430),N431)</f>
        <v>2</v>
      </c>
      <c r="O432" s="56" t="n">
        <f aca="false">IF(ISERROR(O431),IF(ISERROR(O430),IF(ISERROR(O429),"BLANK",O429),O430),O431)</f>
        <v>2</v>
      </c>
      <c r="P432" s="56" t="s">
        <v>141</v>
      </c>
      <c r="Q432" s="55" t="str">
        <f aca="false">IF($N432=1,IF(ISERROR(VLOOKUP($P432,M1!$A:$C,Q$2,FALSE())),"NOT PRESENT",VLOOKUP($P432,M1!$A:$C,Q$2,FALSE())),IF($N432=2,IF(ISERROR(VLOOKUP(DATA!$P432,M2!$A:$C,Q$2,FALSE())),"NOT PRESENT",VLOOKUP(DATA!$P432,M2!$A:$C,Q$2,FALSE())),IF($N432=0,IF(ISERROR(VLOOKUP($P432,M1!$A:$C,Q$2,FALSE())),IF(ISERROR(VLOOKUP(DATA!$P432,M2!$A:$C,Q$2,FALSE())),"NOT PRESENT",VLOOKUP(DATA!$P432,M2!$A:$C,Q$2,FALSE())),VLOOKUP($P432,M1!$A:$C,Q$2,FALSE())),"SPECIFY METHOD")))</f>
        <v>Rhinogobiops nicholsii</v>
      </c>
      <c r="R432" s="55" t="str">
        <f aca="false">IF($N432=1,IF(ISERROR(VLOOKUP($P432,M1!$A:$C,R$2,FALSE())),"NOT PRESENT",VLOOKUP($P432,M1!$A:$C,R$2,FALSE())),IF($N432=2,IF(ISERROR(VLOOKUP(DATA!$P432,M2!$A:$C,R$2,FALSE())),"NOT PRESENT",VLOOKUP(DATA!$P432,M2!$A:$C,R$2,FALSE())),IF($N432=0,IF(ISERROR(VLOOKUP($P432,M1!$A:$C,R$2,FALSE())),IF(ISERROR(VLOOKUP(DATA!$P432,M2!$A:$C,R$2,FALSE())),"NOT PRESENT",VLOOKUP(DATA!$P432,M2!$A:$C,R$2,FALSE())),VLOOKUP($P432,M1!$A:$C,R$2,FALSE())),"SPECIFY METHOD")))</f>
        <v>Blackeye goby</v>
      </c>
      <c r="S432" s="60" t="n">
        <f aca="false">SUM(T432:AV432)</f>
        <v>2</v>
      </c>
      <c r="T432" s="56" t="n">
        <v>0</v>
      </c>
      <c r="U432" s="56"/>
      <c r="V432" s="56" t="n">
        <v>2</v>
      </c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</row>
    <row r="433" s="61" customFormat="true" ht="12.75" hidden="false" customHeight="true" outlineLevel="0" collapsed="false">
      <c r="A433" s="55" t="n">
        <f aca="false">MAX($A$1:$A432)+1</f>
        <v>431</v>
      </c>
      <c r="B433" s="56" t="str">
        <f aca="false">IF(ISERROR(B432),IF(ISERROR(B431),IF(ISERROR(B430),"BLANK",B430),B431),B432)</f>
        <v>Kieran Cox</v>
      </c>
      <c r="C433" s="56" t="str">
        <f aca="false">IF(ISERROR(C432),IF(ISERROR(C431),IF(ISERROR(C430),"BLANK",C430),C431),C432)</f>
        <v>Claire Attridge</v>
      </c>
      <c r="D433" s="56" t="str">
        <f aca="false">IF(ISERROR(D432),IF(ISERROR(D431),IF(ISERROR(D430),"BLANK",D430),D431),D432)</f>
        <v>KCCA6</v>
      </c>
      <c r="E433" s="55" t="str">
        <f aca="false">IF(ISERROR(VLOOKUP($D433,SITES!$A:$E,2,FALSE())),"",VLOOKUP($D433,SITES!$A:$E,2,FALSE()))</f>
        <v>Less Dangerous Bay</v>
      </c>
      <c r="F433" s="57" t="n">
        <f aca="false">IF(ISERROR(VLOOKUP($D433,SITES!$A:$E,3,FALSE())),"",VLOOKUP($D433,SITES!$A:$E,3,FALSE()))</f>
        <v>48.87535</v>
      </c>
      <c r="G433" s="58" t="n">
        <f aca="false">IF(ISERROR(VLOOKUP($D433,SITES!$A:$E,4,FALSE())),"",VLOOKUP($D433,SITES!$A:$E,4,FALSE()))</f>
        <v>-125.0915</v>
      </c>
      <c r="H433" s="62" t="str">
        <f aca="false">IF(ISERROR(H432),IF(ISERROR(H431),IF(ISERROR(H430),"BLANK",H430),H431),H432)</f>
        <v>13/06/2023</v>
      </c>
      <c r="I433" s="56" t="n">
        <f aca="false">IF(ISERROR(I432),IF(ISERROR(I431),IF(ISERROR(I430),"BLANK",I430),I431),I432)</f>
        <v>3</v>
      </c>
      <c r="J433" s="56" t="n">
        <f aca="false">IF(ISERROR(J432),IF(ISERROR(J431),IF(ISERROR(J430),"BLANK",J430),J431),J432)</f>
        <v>40</v>
      </c>
      <c r="K433" s="59" t="n">
        <f aca="false">IF(ISERROR(K432),IF(ISERROR(K431),IF(ISERROR(K430),"BLANK",K430),K431),K432)</f>
        <v>0.372222222222222</v>
      </c>
      <c r="L433" s="56" t="str">
        <f aca="false">IF(ISERROR(L432),IF(ISERROR(L431),IF(ISERROR(L430),"BLANK",L430),L431),L432)</f>
        <v>KDC</v>
      </c>
      <c r="M433" s="56" t="n">
        <f aca="false">IF(ISERROR(M432),IF(ISERROR(M431),IF(ISERROR(M430),"BLANK",M430),M431),M432)</f>
        <v>3.2</v>
      </c>
      <c r="N433" s="56" t="n">
        <f aca="false">IF(ISERROR(N432),IF(ISERROR(N431),IF(ISERROR(N430),"BLANK",N430),N431),N432)</f>
        <v>2</v>
      </c>
      <c r="O433" s="56" t="n">
        <f aca="false">IF(ISERROR(O432),IF(ISERROR(O431),IF(ISERROR(O430),"BLANK",O430),O431),O432)</f>
        <v>2</v>
      </c>
      <c r="P433" s="56" t="s">
        <v>208</v>
      </c>
      <c r="Q433" s="55" t="str">
        <f aca="false">IF($N433=1,IF(ISERROR(VLOOKUP($P433,M1!$A:$C,Q$2,FALSE())),"NOT PRESENT",VLOOKUP($P433,M1!$A:$C,Q$2,FALSE())),IF($N433=2,IF(ISERROR(VLOOKUP(DATA!$P433,M2!$A:$C,Q$2,FALSE())),"NOT PRESENT",VLOOKUP(DATA!$P433,M2!$A:$C,Q$2,FALSE())),IF($N433=0,IF(ISERROR(VLOOKUP($P433,M1!$A:$C,Q$2,FALSE())),IF(ISERROR(VLOOKUP(DATA!$P433,M2!$A:$C,Q$2,FALSE())),"NOT PRESENT",VLOOKUP(DATA!$P433,M2!$A:$C,Q$2,FALSE())),VLOOKUP($P433,M1!$A:$C,Q$2,FALSE())),"SPECIFY METHOD")))</f>
        <v>Pugettia gracilis</v>
      </c>
      <c r="R433" s="55" t="str">
        <f aca="false">IF($N433=1,IF(ISERROR(VLOOKUP($P433,M1!$A:$C,R$2,FALSE())),"NOT PRESENT",VLOOKUP($P433,M1!$A:$C,R$2,FALSE())),IF($N433=2,IF(ISERROR(VLOOKUP(DATA!$P433,M2!$A:$C,R$2,FALSE())),"NOT PRESENT",VLOOKUP(DATA!$P433,M2!$A:$C,R$2,FALSE())),IF($N433=0,IF(ISERROR(VLOOKUP($P433,M1!$A:$C,R$2,FALSE())),IF(ISERROR(VLOOKUP(DATA!$P433,M2!$A:$C,R$2,FALSE())),"NOT PRESENT",VLOOKUP(DATA!$P433,M2!$A:$C,R$2,FALSE())),VLOOKUP($P433,M1!$A:$C,R$2,FALSE())),"SPECIFY METHOD")))</f>
        <v>Graceful kelp crab</v>
      </c>
      <c r="S433" s="60" t="n">
        <f aca="false">SUM(T433:AV433)</f>
        <v>1</v>
      </c>
      <c r="T433" s="56" t="n">
        <v>1</v>
      </c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</row>
    <row r="434" s="61" customFormat="true" ht="12.75" hidden="false" customHeight="true" outlineLevel="0" collapsed="false">
      <c r="A434" s="55" t="n">
        <f aca="false">MAX($A$1:$A433)+1</f>
        <v>432</v>
      </c>
      <c r="B434" s="56" t="str">
        <f aca="false">IF(ISERROR(B433),IF(ISERROR(B432),IF(ISERROR(B431),"BLANK",B431),B432),B433)</f>
        <v>Kieran Cox</v>
      </c>
      <c r="C434" s="56" t="str">
        <f aca="false">IF(ISERROR(C433),IF(ISERROR(C432),IF(ISERROR(C431),"BLANK",C431),C432),C433)</f>
        <v>Claire Attridge</v>
      </c>
      <c r="D434" s="56" t="str">
        <f aca="false">IF(ISERROR(D433),IF(ISERROR(D432),IF(ISERROR(D431),"BLANK",D431),D432),D433)</f>
        <v>KCCA6</v>
      </c>
      <c r="E434" s="55" t="str">
        <f aca="false">IF(ISERROR(VLOOKUP($D434,SITES!$A:$E,2,FALSE())),"",VLOOKUP($D434,SITES!$A:$E,2,FALSE()))</f>
        <v>Less Dangerous Bay</v>
      </c>
      <c r="F434" s="57" t="n">
        <f aca="false">IF(ISERROR(VLOOKUP($D434,SITES!$A:$E,3,FALSE())),"",VLOOKUP($D434,SITES!$A:$E,3,FALSE()))</f>
        <v>48.87535</v>
      </c>
      <c r="G434" s="58" t="n">
        <f aca="false">IF(ISERROR(VLOOKUP($D434,SITES!$A:$E,4,FALSE())),"",VLOOKUP($D434,SITES!$A:$E,4,FALSE()))</f>
        <v>-125.0915</v>
      </c>
      <c r="H434" s="62" t="str">
        <f aca="false">IF(ISERROR(H433),IF(ISERROR(H432),IF(ISERROR(H431),"BLANK",H431),H432),H433)</f>
        <v>13/06/2023</v>
      </c>
      <c r="I434" s="56" t="n">
        <f aca="false">IF(ISERROR(I433),IF(ISERROR(I432),IF(ISERROR(I431),"BLANK",I431),I432),I433)</f>
        <v>3</v>
      </c>
      <c r="J434" s="56" t="n">
        <f aca="false">IF(ISERROR(J433),IF(ISERROR(J432),IF(ISERROR(J431),"BLANK",J431),J432),J433)</f>
        <v>40</v>
      </c>
      <c r="K434" s="59" t="n">
        <f aca="false">IF(ISERROR(K433),IF(ISERROR(K432),IF(ISERROR(K431),"BLANK",K431),K432),K433)</f>
        <v>0.372222222222222</v>
      </c>
      <c r="L434" s="56" t="str">
        <f aca="false">IF(ISERROR(L433),IF(ISERROR(L432),IF(ISERROR(L431),"BLANK",L431),L432),L433)</f>
        <v>KDC</v>
      </c>
      <c r="M434" s="56" t="n">
        <f aca="false">IF(ISERROR(M433),IF(ISERROR(M432),IF(ISERROR(M431),"BLANK",M431),M432),M433)</f>
        <v>3.2</v>
      </c>
      <c r="N434" s="56" t="n">
        <f aca="false">IF(ISERROR(N433),IF(ISERROR(N432),IF(ISERROR(N431),"BLANK",N431),N432),N433)</f>
        <v>2</v>
      </c>
      <c r="O434" s="56" t="n">
        <f aca="false">IF(ISERROR(O433),IF(ISERROR(O432),IF(ISERROR(O431),"BLANK",O431),O432),O433)</f>
        <v>2</v>
      </c>
      <c r="P434" s="56" t="s">
        <v>151</v>
      </c>
      <c r="Q434" s="55" t="str">
        <f aca="false">IF($N434=1,IF(ISERROR(VLOOKUP($P434,M1!$A:$C,Q$2,FALSE())),"NOT PRESENT",VLOOKUP($P434,M1!$A:$C,Q$2,FALSE())),IF($N434=2,IF(ISERROR(VLOOKUP(DATA!$P434,M2!$A:$C,Q$2,FALSE())),"NOT PRESENT",VLOOKUP(DATA!$P434,M2!$A:$C,Q$2,FALSE())),IF($N434=0,IF(ISERROR(VLOOKUP($P434,M1!$A:$C,Q$2,FALSE())),IF(ISERROR(VLOOKUP(DATA!$P434,M2!$A:$C,Q$2,FALSE())),"NOT PRESENT",VLOOKUP(DATA!$P434,M2!$A:$C,Q$2,FALSE())),VLOOKUP($P434,M1!$A:$C,Q$2,FALSE())),"SPECIFY METHOD")))</f>
        <v>Evasterias troschelii</v>
      </c>
      <c r="R434" s="55" t="str">
        <f aca="false">IF($N434=1,IF(ISERROR(VLOOKUP($P434,M1!$A:$C,R$2,FALSE())),"NOT PRESENT",VLOOKUP($P434,M1!$A:$C,R$2,FALSE())),IF($N434=2,IF(ISERROR(VLOOKUP(DATA!$P434,M2!$A:$C,R$2,FALSE())),"NOT PRESENT",VLOOKUP(DATA!$P434,M2!$A:$C,R$2,FALSE())),IF($N434=0,IF(ISERROR(VLOOKUP($P434,M1!$A:$C,R$2,FALSE())),IF(ISERROR(VLOOKUP(DATA!$P434,M2!$A:$C,R$2,FALSE())),"NOT PRESENT",VLOOKUP(DATA!$P434,M2!$A:$C,R$2,FALSE())),VLOOKUP($P434,M1!$A:$C,R$2,FALSE())),"SPECIFY METHOD")))</f>
        <v>Mottled starfish</v>
      </c>
      <c r="S434" s="60" t="n">
        <f aca="false">SUM(T434:AV434)</f>
        <v>3</v>
      </c>
      <c r="T434" s="56" t="n">
        <v>3</v>
      </c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</row>
    <row r="435" s="61" customFormat="true" ht="12.75" hidden="false" customHeight="true" outlineLevel="0" collapsed="false">
      <c r="A435" s="55" t="n">
        <f aca="false">MAX($A$1:$A434)+1</f>
        <v>433</v>
      </c>
      <c r="B435" s="56" t="str">
        <f aca="false">IF(ISERROR(B434),IF(ISERROR(B433),IF(ISERROR(B432),"BLANK",B432),B433),B434)</f>
        <v>Kieran Cox</v>
      </c>
      <c r="C435" s="56" t="str">
        <f aca="false">IF(ISERROR(C434),IF(ISERROR(C433),IF(ISERROR(C432),"BLANK",C432),C433),C434)</f>
        <v>Claire Attridge</v>
      </c>
      <c r="D435" s="56" t="str">
        <f aca="false">IF(ISERROR(D434),IF(ISERROR(D433),IF(ISERROR(D432),"BLANK",D432),D433),D434)</f>
        <v>KCCA6</v>
      </c>
      <c r="E435" s="55" t="str">
        <f aca="false">IF(ISERROR(VLOOKUP($D435,SITES!$A:$E,2,FALSE())),"",VLOOKUP($D435,SITES!$A:$E,2,FALSE()))</f>
        <v>Less Dangerous Bay</v>
      </c>
      <c r="F435" s="57" t="n">
        <f aca="false">IF(ISERROR(VLOOKUP($D435,SITES!$A:$E,3,FALSE())),"",VLOOKUP($D435,SITES!$A:$E,3,FALSE()))</f>
        <v>48.87535</v>
      </c>
      <c r="G435" s="58" t="n">
        <f aca="false">IF(ISERROR(VLOOKUP($D435,SITES!$A:$E,4,FALSE())),"",VLOOKUP($D435,SITES!$A:$E,4,FALSE()))</f>
        <v>-125.0915</v>
      </c>
      <c r="H435" s="62" t="str">
        <f aca="false">IF(ISERROR(H434),IF(ISERROR(H433),IF(ISERROR(H432),"BLANK",H432),H433),H434)</f>
        <v>13/06/2023</v>
      </c>
      <c r="I435" s="56" t="n">
        <f aca="false">IF(ISERROR(I434),IF(ISERROR(I433),IF(ISERROR(I432),"BLANK",I432),I433),I434)</f>
        <v>3</v>
      </c>
      <c r="J435" s="56" t="n">
        <f aca="false">IF(ISERROR(J434),IF(ISERROR(J433),IF(ISERROR(J432),"BLANK",J432),J433),J434)</f>
        <v>40</v>
      </c>
      <c r="K435" s="59" t="n">
        <f aca="false">IF(ISERROR(K434),IF(ISERROR(K433),IF(ISERROR(K432),"BLANK",K432),K433),K434)</f>
        <v>0.372222222222222</v>
      </c>
      <c r="L435" s="56" t="str">
        <f aca="false">IF(ISERROR(L434),IF(ISERROR(L433),IF(ISERROR(L432),"BLANK",L432),L433),L434)</f>
        <v>KDC</v>
      </c>
      <c r="M435" s="56" t="n">
        <f aca="false">IF(ISERROR(M434),IF(ISERROR(M433),IF(ISERROR(M432),"BLANK",M432),M433),M434)</f>
        <v>3.2</v>
      </c>
      <c r="N435" s="56" t="n">
        <f aca="false">IF(ISERROR(N434),IF(ISERROR(N433),IF(ISERROR(N432),"BLANK",N432),N433),N434)</f>
        <v>2</v>
      </c>
      <c r="O435" s="56" t="n">
        <f aca="false">IF(ISERROR(O434),IF(ISERROR(O433),IF(ISERROR(O432),"BLANK",O432),O433),O434)</f>
        <v>2</v>
      </c>
      <c r="P435" s="56" t="s">
        <v>162</v>
      </c>
      <c r="Q435" s="55" t="str">
        <f aca="false">IF($N435=1,IF(ISERROR(VLOOKUP($P435,M1!$A:$C,Q$2,FALSE())),"NOT PRESENT",VLOOKUP($P435,M1!$A:$C,Q$2,FALSE())),IF($N435=2,IF(ISERROR(VLOOKUP(DATA!$P435,M2!$A:$C,Q$2,FALSE())),"NOT PRESENT",VLOOKUP(DATA!$P435,M2!$A:$C,Q$2,FALSE())),IF($N435=0,IF(ISERROR(VLOOKUP($P435,M1!$A:$C,Q$2,FALSE())),IF(ISERROR(VLOOKUP(DATA!$P435,M2!$A:$C,Q$2,FALSE())),"NOT PRESENT",VLOOKUP(DATA!$P435,M2!$A:$C,Q$2,FALSE())),VLOOKUP($P435,M1!$A:$C,Q$2,FALSE())),"SPECIFY METHOD")))</f>
        <v>Cancer productus</v>
      </c>
      <c r="R435" s="55" t="str">
        <f aca="false">IF($N435=1,IF(ISERROR(VLOOKUP($P435,M1!$A:$C,R$2,FALSE())),"NOT PRESENT",VLOOKUP($P435,M1!$A:$C,R$2,FALSE())),IF($N435=2,IF(ISERROR(VLOOKUP(DATA!$P435,M2!$A:$C,R$2,FALSE())),"NOT PRESENT",VLOOKUP(DATA!$P435,M2!$A:$C,R$2,FALSE())),IF($N435=0,IF(ISERROR(VLOOKUP($P435,M1!$A:$C,R$2,FALSE())),IF(ISERROR(VLOOKUP(DATA!$P435,M2!$A:$C,R$2,FALSE())),"NOT PRESENT",VLOOKUP(DATA!$P435,M2!$A:$C,R$2,FALSE())),VLOOKUP($P435,M1!$A:$C,R$2,FALSE())),"SPECIFY METHOD")))</f>
        <v>Red rock crab</v>
      </c>
      <c r="S435" s="60" t="n">
        <f aca="false">SUM(T435:AV435)</f>
        <v>6</v>
      </c>
      <c r="T435" s="56" t="n">
        <v>6</v>
      </c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</row>
    <row r="436" s="61" customFormat="true" ht="12.75" hidden="false" customHeight="true" outlineLevel="0" collapsed="false">
      <c r="A436" s="55" t="n">
        <f aca="false">MAX($A$1:$A435)+1</f>
        <v>434</v>
      </c>
      <c r="B436" s="56" t="str">
        <f aca="false">IF(ISERROR(B435),IF(ISERROR(B434),IF(ISERROR(B433),"BLANK",B433),B434),B435)</f>
        <v>Kieran Cox</v>
      </c>
      <c r="C436" s="56" t="str">
        <f aca="false">IF(ISERROR(C435),IF(ISERROR(C434),IF(ISERROR(C433),"BLANK",C433),C434),C435)</f>
        <v>Claire Attridge</v>
      </c>
      <c r="D436" s="56" t="str">
        <f aca="false">IF(ISERROR(D435),IF(ISERROR(D434),IF(ISERROR(D433),"BLANK",D433),D434),D435)</f>
        <v>KCCA6</v>
      </c>
      <c r="E436" s="55" t="str">
        <f aca="false">IF(ISERROR(VLOOKUP($D436,SITES!$A:$E,2,FALSE())),"",VLOOKUP($D436,SITES!$A:$E,2,FALSE()))</f>
        <v>Less Dangerous Bay</v>
      </c>
      <c r="F436" s="57" t="n">
        <f aca="false">IF(ISERROR(VLOOKUP($D436,SITES!$A:$E,3,FALSE())),"",VLOOKUP($D436,SITES!$A:$E,3,FALSE()))</f>
        <v>48.87535</v>
      </c>
      <c r="G436" s="58" t="n">
        <f aca="false">IF(ISERROR(VLOOKUP($D436,SITES!$A:$E,4,FALSE())),"",VLOOKUP($D436,SITES!$A:$E,4,FALSE()))</f>
        <v>-125.0915</v>
      </c>
      <c r="H436" s="62" t="str">
        <f aca="false">IF(ISERROR(H435),IF(ISERROR(H434),IF(ISERROR(H433),"BLANK",H433),H434),H435)</f>
        <v>13/06/2023</v>
      </c>
      <c r="I436" s="56" t="n">
        <f aca="false">IF(ISERROR(I435),IF(ISERROR(I434),IF(ISERROR(I433),"BLANK",I433),I434),I435)</f>
        <v>3</v>
      </c>
      <c r="J436" s="56" t="n">
        <f aca="false">IF(ISERROR(J435),IF(ISERROR(J434),IF(ISERROR(J433),"BLANK",J433),J434),J435)</f>
        <v>40</v>
      </c>
      <c r="K436" s="59" t="n">
        <f aca="false">IF(ISERROR(K435),IF(ISERROR(K434),IF(ISERROR(K433),"BLANK",K433),K434),K435)</f>
        <v>0.372222222222222</v>
      </c>
      <c r="L436" s="56" t="str">
        <f aca="false">IF(ISERROR(L435),IF(ISERROR(L434),IF(ISERROR(L433),"BLANK",L433),L434),L435)</f>
        <v>KDC</v>
      </c>
      <c r="M436" s="56" t="n">
        <f aca="false">IF(ISERROR(M435),IF(ISERROR(M434),IF(ISERROR(M433),"BLANK",M433),M434),M435)</f>
        <v>3.2</v>
      </c>
      <c r="N436" s="56" t="n">
        <f aca="false">IF(ISERROR(N435),IF(ISERROR(N434),IF(ISERROR(N433),"BLANK",N433),N434),N435)</f>
        <v>2</v>
      </c>
      <c r="O436" s="56" t="n">
        <f aca="false">IF(ISERROR(O435),IF(ISERROR(O434),IF(ISERROR(O433),"BLANK",O433),O434),O435)</f>
        <v>2</v>
      </c>
      <c r="P436" s="56" t="s">
        <v>142</v>
      </c>
      <c r="Q436" s="55" t="str">
        <f aca="false">IF($N436=1,IF(ISERROR(VLOOKUP($P436,M1!$A:$C,Q$2,FALSE())),"NOT PRESENT",VLOOKUP($P436,M1!$A:$C,Q$2,FALSE())),IF($N436=2,IF(ISERROR(VLOOKUP(DATA!$P436,M2!$A:$C,Q$2,FALSE())),"NOT PRESENT",VLOOKUP(DATA!$P436,M2!$A:$C,Q$2,FALSE())),IF($N436=0,IF(ISERROR(VLOOKUP($P436,M1!$A:$C,Q$2,FALSE())),IF(ISERROR(VLOOKUP(DATA!$P436,M2!$A:$C,Q$2,FALSE())),"NOT PRESENT",VLOOKUP(DATA!$P436,M2!$A:$C,Q$2,FALSE())),VLOOKUP($P436,M1!$A:$C,Q$2,FALSE())),"SPECIFY METHOD")))</f>
        <v>Dermasterias imbricata</v>
      </c>
      <c r="R436" s="55" t="str">
        <f aca="false">IF($N436=1,IF(ISERROR(VLOOKUP($P436,M1!$A:$C,R$2,FALSE())),"NOT PRESENT",VLOOKUP($P436,M1!$A:$C,R$2,FALSE())),IF($N436=2,IF(ISERROR(VLOOKUP(DATA!$P436,M2!$A:$C,R$2,FALSE())),"NOT PRESENT",VLOOKUP(DATA!$P436,M2!$A:$C,R$2,FALSE())),IF($N436=0,IF(ISERROR(VLOOKUP($P436,M1!$A:$C,R$2,FALSE())),IF(ISERROR(VLOOKUP(DATA!$P436,M2!$A:$C,R$2,FALSE())),"NOT PRESENT",VLOOKUP(DATA!$P436,M2!$A:$C,R$2,FALSE())),VLOOKUP($P436,M1!$A:$C,R$2,FALSE())),"SPECIFY METHOD")))</f>
        <v>Leather star</v>
      </c>
      <c r="S436" s="60" t="n">
        <f aca="false">SUM(T436:AV436)</f>
        <v>5</v>
      </c>
      <c r="T436" s="56" t="n">
        <v>5</v>
      </c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</row>
    <row r="437" s="61" customFormat="true" ht="12.75" hidden="false" customHeight="true" outlineLevel="0" collapsed="false">
      <c r="A437" s="55" t="n">
        <f aca="false">MAX($A$1:$A436)+1</f>
        <v>435</v>
      </c>
      <c r="B437" s="56" t="str">
        <f aca="false">IF(ISERROR(B436),IF(ISERROR(B435),IF(ISERROR(B434),"BLANK",B434),B435),B436)</f>
        <v>Kieran Cox</v>
      </c>
      <c r="C437" s="56" t="str">
        <f aca="false">IF(ISERROR(C436),IF(ISERROR(C435),IF(ISERROR(C434),"BLANK",C434),C435),C436)</f>
        <v>Claire Attridge</v>
      </c>
      <c r="D437" s="56" t="str">
        <f aca="false">IF(ISERROR(D436),IF(ISERROR(D435),IF(ISERROR(D434),"BLANK",D434),D435),D436)</f>
        <v>KCCA6</v>
      </c>
      <c r="E437" s="55" t="str">
        <f aca="false">IF(ISERROR(VLOOKUP($D437,SITES!$A:$E,2,FALSE())),"",VLOOKUP($D437,SITES!$A:$E,2,FALSE()))</f>
        <v>Less Dangerous Bay</v>
      </c>
      <c r="F437" s="57" t="n">
        <f aca="false">IF(ISERROR(VLOOKUP($D437,SITES!$A:$E,3,FALSE())),"",VLOOKUP($D437,SITES!$A:$E,3,FALSE()))</f>
        <v>48.87535</v>
      </c>
      <c r="G437" s="58" t="n">
        <f aca="false">IF(ISERROR(VLOOKUP($D437,SITES!$A:$E,4,FALSE())),"",VLOOKUP($D437,SITES!$A:$E,4,FALSE()))</f>
        <v>-125.0915</v>
      </c>
      <c r="H437" s="62" t="str">
        <f aca="false">IF(ISERROR(H436),IF(ISERROR(H435),IF(ISERROR(H434),"BLANK",H434),H435),H436)</f>
        <v>13/06/2023</v>
      </c>
      <c r="I437" s="56" t="n">
        <f aca="false">IF(ISERROR(I436),IF(ISERROR(I435),IF(ISERROR(I434),"BLANK",I434),I435),I436)</f>
        <v>3</v>
      </c>
      <c r="J437" s="56" t="n">
        <f aca="false">IF(ISERROR(J436),IF(ISERROR(J435),IF(ISERROR(J434),"BLANK",J434),J435),J436)</f>
        <v>40</v>
      </c>
      <c r="K437" s="59" t="n">
        <f aca="false">IF(ISERROR(K436),IF(ISERROR(K435),IF(ISERROR(K434),"BLANK",K434),K435),K436)</f>
        <v>0.372222222222222</v>
      </c>
      <c r="L437" s="56" t="str">
        <f aca="false">IF(ISERROR(L436),IF(ISERROR(L435),IF(ISERROR(L434),"BLANK",L434),L435),L436)</f>
        <v>KDC</v>
      </c>
      <c r="M437" s="56" t="n">
        <f aca="false">IF(ISERROR(M436),IF(ISERROR(M435),IF(ISERROR(M434),"BLANK",M434),M435),M436)</f>
        <v>3.2</v>
      </c>
      <c r="N437" s="56" t="n">
        <f aca="false">IF(ISERROR(N436),IF(ISERROR(N435),IF(ISERROR(N434),"BLANK",N434),N435),N436)</f>
        <v>2</v>
      </c>
      <c r="O437" s="56" t="n">
        <f aca="false">IF(ISERROR(O436),IF(ISERROR(O435),IF(ISERROR(O434),"BLANK",O434),O435),O436)</f>
        <v>2</v>
      </c>
      <c r="P437" s="56" t="s">
        <v>213</v>
      </c>
      <c r="Q437" s="55" t="str">
        <f aca="false">IF($N437=1,IF(ISERROR(VLOOKUP($P437,M1!$A:$C,Q$2,FALSE())),"NOT PRESENT",VLOOKUP($P437,M1!$A:$C,Q$2,FALSE())),IF($N437=2,IF(ISERROR(VLOOKUP(DATA!$P437,M2!$A:$C,Q$2,FALSE())),"NOT PRESENT",VLOOKUP(DATA!$P437,M2!$A:$C,Q$2,FALSE())),IF($N437=0,IF(ISERROR(VLOOKUP($P437,M1!$A:$C,Q$2,FALSE())),IF(ISERROR(VLOOKUP(DATA!$P437,M2!$A:$C,Q$2,FALSE())),"NOT PRESENT",VLOOKUP(DATA!$P437,M2!$A:$C,Q$2,FALSE())),VLOOKUP($P437,M1!$A:$C,Q$2,FALSE())),"SPECIFY METHOD")))</f>
        <v>Parastichopus californicus</v>
      </c>
      <c r="R437" s="55" t="str">
        <f aca="false">IF($N437=1,IF(ISERROR(VLOOKUP($P437,M1!$A:$C,R$2,FALSE())),"NOT PRESENT",VLOOKUP($P437,M1!$A:$C,R$2,FALSE())),IF($N437=2,IF(ISERROR(VLOOKUP(DATA!$P437,M2!$A:$C,R$2,FALSE())),"NOT PRESENT",VLOOKUP(DATA!$P437,M2!$A:$C,R$2,FALSE())),IF($N437=0,IF(ISERROR(VLOOKUP($P437,M1!$A:$C,R$2,FALSE())),IF(ISERROR(VLOOKUP(DATA!$P437,M2!$A:$C,R$2,FALSE())),"NOT PRESENT",VLOOKUP(DATA!$P437,M2!$A:$C,R$2,FALSE())),VLOOKUP($P437,M1!$A:$C,R$2,FALSE())),"SPECIFY METHOD")))</f>
        <v>Californian sea cucumber</v>
      </c>
      <c r="S437" s="60" t="n">
        <f aca="false">SUM(T437:AV437)</f>
        <v>3</v>
      </c>
      <c r="T437" s="56" t="n">
        <v>3</v>
      </c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</row>
    <row r="438" s="61" customFormat="true" ht="12.75" hidden="false" customHeight="true" outlineLevel="0" collapsed="false">
      <c r="A438" s="55" t="n">
        <f aca="false">MAX($A$1:$A437)+1</f>
        <v>436</v>
      </c>
      <c r="B438" s="56" t="str">
        <f aca="false">IF(ISERROR(B437),IF(ISERROR(B436),IF(ISERROR(B435),"BLANK",B435),B436),B437)</f>
        <v>Kieran Cox</v>
      </c>
      <c r="C438" s="56" t="str">
        <f aca="false">IF(ISERROR(C437),IF(ISERROR(C436),IF(ISERROR(C435),"BLANK",C435),C436),C437)</f>
        <v>Claire Attridge</v>
      </c>
      <c r="D438" s="56" t="str">
        <f aca="false">IF(ISERROR(D437),IF(ISERROR(D436),IF(ISERROR(D435),"BLANK",D435),D436),D437)</f>
        <v>KCCA6</v>
      </c>
      <c r="E438" s="55" t="str">
        <f aca="false">IF(ISERROR(VLOOKUP($D438,SITES!$A:$E,2,FALSE())),"",VLOOKUP($D438,SITES!$A:$E,2,FALSE()))</f>
        <v>Less Dangerous Bay</v>
      </c>
      <c r="F438" s="57" t="n">
        <f aca="false">IF(ISERROR(VLOOKUP($D438,SITES!$A:$E,3,FALSE())),"",VLOOKUP($D438,SITES!$A:$E,3,FALSE()))</f>
        <v>48.87535</v>
      </c>
      <c r="G438" s="58" t="n">
        <f aca="false">IF(ISERROR(VLOOKUP($D438,SITES!$A:$E,4,FALSE())),"",VLOOKUP($D438,SITES!$A:$E,4,FALSE()))</f>
        <v>-125.0915</v>
      </c>
      <c r="H438" s="62" t="str">
        <f aca="false">IF(ISERROR(H437),IF(ISERROR(H436),IF(ISERROR(H435),"BLANK",H435),H436),H437)</f>
        <v>13/06/2023</v>
      </c>
      <c r="I438" s="56" t="n">
        <f aca="false">IF(ISERROR(I437),IF(ISERROR(I436),IF(ISERROR(I435),"BLANK",I435),I436),I437)</f>
        <v>3</v>
      </c>
      <c r="J438" s="56" t="n">
        <f aca="false">IF(ISERROR(J437),IF(ISERROR(J436),IF(ISERROR(J435),"BLANK",J435),J436),J437)</f>
        <v>40</v>
      </c>
      <c r="K438" s="59" t="n">
        <f aca="false">IF(ISERROR(K437),IF(ISERROR(K436),IF(ISERROR(K435),"BLANK",K435),K436),K437)</f>
        <v>0.372222222222222</v>
      </c>
      <c r="L438" s="56" t="str">
        <f aca="false">IF(ISERROR(L437),IF(ISERROR(L436),IF(ISERROR(L435),"BLANK",L435),L436),L437)</f>
        <v>KDC</v>
      </c>
      <c r="M438" s="56" t="n">
        <f aca="false">IF(ISERROR(M437),IF(ISERROR(M436),IF(ISERROR(M435),"BLANK",M435),M436),M437)</f>
        <v>3.2</v>
      </c>
      <c r="N438" s="56" t="n">
        <f aca="false">IF(ISERROR(N437),IF(ISERROR(N436),IF(ISERROR(N435),"BLANK",N435),N436),N437)</f>
        <v>2</v>
      </c>
      <c r="O438" s="56" t="n">
        <f aca="false">IF(ISERROR(O437),IF(ISERROR(O436),IF(ISERROR(O435),"BLANK",O435),O436),O437)</f>
        <v>2</v>
      </c>
      <c r="P438" s="56" t="s">
        <v>145</v>
      </c>
      <c r="Q438" s="55" t="str">
        <f aca="false">IF($N438=1,IF(ISERROR(VLOOKUP($P438,M1!$A:$C,Q$2,FALSE())),"NOT PRESENT",VLOOKUP($P438,M1!$A:$C,Q$2,FALSE())),IF($N438=2,IF(ISERROR(VLOOKUP(DATA!$P438,M2!$A:$C,Q$2,FALSE())),"NOT PRESENT",VLOOKUP(DATA!$P438,M2!$A:$C,Q$2,FALSE())),IF($N438=0,IF(ISERROR(VLOOKUP($P438,M1!$A:$C,Q$2,FALSE())),IF(ISERROR(VLOOKUP(DATA!$P438,M2!$A:$C,Q$2,FALSE())),"NOT PRESENT",VLOOKUP(DATA!$P438,M2!$A:$C,Q$2,FALSE())),VLOOKUP($P438,M1!$A:$C,Q$2,FALSE())),"SPECIFY METHOD")))</f>
        <v>Pycnopodia helianthoides</v>
      </c>
      <c r="R438" s="55" t="str">
        <f aca="false">IF($N438=1,IF(ISERROR(VLOOKUP($P438,M1!$A:$C,R$2,FALSE())),"NOT PRESENT",VLOOKUP($P438,M1!$A:$C,R$2,FALSE())),IF($N438=2,IF(ISERROR(VLOOKUP(DATA!$P438,M2!$A:$C,R$2,FALSE())),"NOT PRESENT",VLOOKUP(DATA!$P438,M2!$A:$C,R$2,FALSE())),IF($N438=0,IF(ISERROR(VLOOKUP($P438,M1!$A:$C,R$2,FALSE())),IF(ISERROR(VLOOKUP(DATA!$P438,M2!$A:$C,R$2,FALSE())),"NOT PRESENT",VLOOKUP(DATA!$P438,M2!$A:$C,R$2,FALSE())),VLOOKUP($P438,M1!$A:$C,R$2,FALSE())),"SPECIFY METHOD")))</f>
        <v>Sunflower star</v>
      </c>
      <c r="S438" s="60" t="n">
        <f aca="false">SUM(T438:AV438)</f>
        <v>1</v>
      </c>
      <c r="T438" s="56" t="n">
        <v>0</v>
      </c>
      <c r="U438" s="56"/>
      <c r="V438" s="56"/>
      <c r="W438" s="56" t="n">
        <v>1</v>
      </c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</row>
    <row r="439" s="61" customFormat="true" ht="12.75" hidden="false" customHeight="true" outlineLevel="0" collapsed="false">
      <c r="A439" s="55" t="n">
        <f aca="false">MAX($A$1:$A438)+1</f>
        <v>437</v>
      </c>
      <c r="B439" s="56" t="str">
        <f aca="false">IF(ISERROR(B438),IF(ISERROR(B437),IF(ISERROR(B436),"BLANK",B436),B437),B438)</f>
        <v>Kieran Cox</v>
      </c>
      <c r="C439" s="56" t="str">
        <f aca="false">IF(ISERROR(C438),IF(ISERROR(C437),IF(ISERROR(C436),"BLANK",C436),C437),C438)</f>
        <v>Claire Attridge</v>
      </c>
      <c r="D439" s="56" t="str">
        <f aca="false">IF(ISERROR(D438),IF(ISERROR(D437),IF(ISERROR(D436),"BLANK",D436),D437),D438)</f>
        <v>KCCA6</v>
      </c>
      <c r="E439" s="55" t="str">
        <f aca="false">IF(ISERROR(VLOOKUP($D439,SITES!$A:$E,2,FALSE())),"",VLOOKUP($D439,SITES!$A:$E,2,FALSE()))</f>
        <v>Less Dangerous Bay</v>
      </c>
      <c r="F439" s="57" t="n">
        <f aca="false">IF(ISERROR(VLOOKUP($D439,SITES!$A:$E,3,FALSE())),"",VLOOKUP($D439,SITES!$A:$E,3,FALSE()))</f>
        <v>48.87535</v>
      </c>
      <c r="G439" s="58" t="n">
        <f aca="false">IF(ISERROR(VLOOKUP($D439,SITES!$A:$E,4,FALSE())),"",VLOOKUP($D439,SITES!$A:$E,4,FALSE()))</f>
        <v>-125.0915</v>
      </c>
      <c r="H439" s="62" t="str">
        <f aca="false">IF(ISERROR(H438),IF(ISERROR(H437),IF(ISERROR(H436),"BLANK",H436),H437),H438)</f>
        <v>13/06/2023</v>
      </c>
      <c r="I439" s="56" t="n">
        <f aca="false">IF(ISERROR(I438),IF(ISERROR(I437),IF(ISERROR(I436),"BLANK",I436),I437),I438)</f>
        <v>3</v>
      </c>
      <c r="J439" s="56" t="n">
        <f aca="false">IF(ISERROR(J438),IF(ISERROR(J437),IF(ISERROR(J436),"BLANK",J436),J437),J438)</f>
        <v>40</v>
      </c>
      <c r="K439" s="59" t="n">
        <f aca="false">IF(ISERROR(K438),IF(ISERROR(K437),IF(ISERROR(K436),"BLANK",K436),K437),K438)</f>
        <v>0.372222222222222</v>
      </c>
      <c r="L439" s="56" t="str">
        <f aca="false">IF(ISERROR(L438),IF(ISERROR(L437),IF(ISERROR(L436),"BLANK",L436),L437),L438)</f>
        <v>KDC</v>
      </c>
      <c r="M439" s="56" t="n">
        <f aca="false">IF(ISERROR(M438),IF(ISERROR(M437),IF(ISERROR(M436),"BLANK",M436),M437),M438)</f>
        <v>3.2</v>
      </c>
      <c r="N439" s="56" t="n">
        <v>0</v>
      </c>
      <c r="O439" s="56" t="n">
        <v>2</v>
      </c>
      <c r="P439" s="56" t="s">
        <v>168</v>
      </c>
      <c r="Q439" s="55" t="str">
        <f aca="false">IF($N439=1,IF(ISERROR(VLOOKUP($P439,M1!$A:$C,Q$2,FALSE())),"NOT PRESENT",VLOOKUP($P439,M1!$A:$C,Q$2,FALSE())),IF($N439=2,IF(ISERROR(VLOOKUP(DATA!$P439,M2!$A:$C,Q$2,FALSE())),"NOT PRESENT",VLOOKUP(DATA!$P439,M2!$A:$C,Q$2,FALSE())),IF($N439=0,IF(ISERROR(VLOOKUP($P439,M1!$A:$C,Q$2,FALSE())),IF(ISERROR(VLOOKUP(DATA!$P439,M2!$A:$C,Q$2,FALSE())),"NOT PRESENT",VLOOKUP(DATA!$P439,M2!$A:$C,Q$2,FALSE())),VLOOKUP($P439,M1!$A:$C,Q$2,FALSE())),"SPECIFY METHOD")))</f>
        <v>Debris - Zero</v>
      </c>
      <c r="R439" s="55" t="str">
        <f aca="false">IF($N439=1,IF(ISERROR(VLOOKUP($P439,M1!$A:$C,R$2,FALSE())),"NOT PRESENT",VLOOKUP($P439,M1!$A:$C,R$2,FALSE())),IF($N439=2,IF(ISERROR(VLOOKUP(DATA!$P439,M2!$A:$C,R$2,FALSE())),"NOT PRESENT",VLOOKUP(DATA!$P439,M2!$A:$C,R$2,FALSE())),IF($N439=0,IF(ISERROR(VLOOKUP($P439,M1!$A:$C,R$2,FALSE())),IF(ISERROR(VLOOKUP(DATA!$P439,M2!$A:$C,R$2,FALSE())),"NOT PRESENT",VLOOKUP(DATA!$P439,M2!$A:$C,R$2,FALSE())),VLOOKUP($P439,M1!$A:$C,R$2,FALSE())),"SPECIFY METHOD")))</f>
        <v>No Debris found</v>
      </c>
      <c r="S439" s="60" t="n">
        <f aca="false">SUM(T439:AV439)</f>
        <v>0</v>
      </c>
      <c r="T439" s="56" t="n">
        <v>0</v>
      </c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</row>
    <row r="440" s="61" customFormat="true" ht="12.75" hidden="false" customHeight="true" outlineLevel="0" collapsed="false">
      <c r="A440" s="55" t="n">
        <f aca="false">MAX($A$1:$A439)+1</f>
        <v>438</v>
      </c>
      <c r="B440" s="56" t="s">
        <v>137</v>
      </c>
      <c r="C440" s="56" t="s">
        <v>169</v>
      </c>
      <c r="D440" s="56" t="s">
        <v>17</v>
      </c>
      <c r="E440" s="55" t="str">
        <f aca="false">IF(ISERROR(VLOOKUP($D440,SITES!$A:$E,2,FALSE())),"",VLOOKUP($D440,SITES!$A:$E,2,FALSE()))</f>
        <v>Ed King East Inside</v>
      </c>
      <c r="F440" s="57" t="n">
        <f aca="false">IF(ISERROR(VLOOKUP($D440,SITES!$A:$E,3,FALSE())),"",VLOOKUP($D440,SITES!$A:$E,3,FALSE()))</f>
        <v>48.83608</v>
      </c>
      <c r="G440" s="58" t="n">
        <f aca="false">IF(ISERROR(VLOOKUP($D440,SITES!$A:$E,4,FALSE())),"",VLOOKUP($D440,SITES!$A:$E,4,FALSE()))</f>
        <v>-125.2131</v>
      </c>
      <c r="H440" s="62" t="s">
        <v>4</v>
      </c>
      <c r="I440" s="56" t="n">
        <v>2</v>
      </c>
      <c r="J440" s="56" t="n">
        <v>120</v>
      </c>
      <c r="K440" s="59" t="n">
        <v>0.430555555555556</v>
      </c>
      <c r="L440" s="56" t="s">
        <v>170</v>
      </c>
      <c r="M440" s="56" t="n">
        <v>2</v>
      </c>
      <c r="N440" s="56" t="n">
        <v>1</v>
      </c>
      <c r="O440" s="56" t="n">
        <v>2</v>
      </c>
      <c r="P440" s="56" t="s">
        <v>222</v>
      </c>
      <c r="Q440" s="55" t="str">
        <f aca="false">IF($N440=1,IF(ISERROR(VLOOKUP($P440,M1!$A:$C,Q$2,FALSE())),"NOT PRESENT",VLOOKUP($P440,M1!$A:$C,Q$2,FALSE())),IF($N440=2,IF(ISERROR(VLOOKUP(DATA!$P440,M2!$A:$C,Q$2,FALSE())),"NOT PRESENT",VLOOKUP(DATA!$P440,M2!$A:$C,Q$2,FALSE())),IF($N440=0,IF(ISERROR(VLOOKUP($P440,M1!$A:$C,Q$2,FALSE())),IF(ISERROR(VLOOKUP(DATA!$P440,M2!$A:$C,Q$2,FALSE())),"NOT PRESENT",VLOOKUP(DATA!$P440,M2!$A:$C,Q$2,FALSE())),VLOOKUP($P440,M1!$A:$C,Q$2,FALSE())),"SPECIFY METHOD")))</f>
        <v>Embiotoca lateralis</v>
      </c>
      <c r="R440" s="55" t="str">
        <f aca="false">IF($N440=1,IF(ISERROR(VLOOKUP($P440,M1!$A:$C,R$2,FALSE())),"NOT PRESENT",VLOOKUP($P440,M1!$A:$C,R$2,FALSE())),IF($N440=2,IF(ISERROR(VLOOKUP(DATA!$P440,M2!$A:$C,R$2,FALSE())),"NOT PRESENT",VLOOKUP(DATA!$P440,M2!$A:$C,R$2,FALSE())),IF($N440=0,IF(ISERROR(VLOOKUP($P440,M1!$A:$C,R$2,FALSE())),IF(ISERROR(VLOOKUP(DATA!$P440,M2!$A:$C,R$2,FALSE())),"NOT PRESENT",VLOOKUP(DATA!$P440,M2!$A:$C,R$2,FALSE())),VLOOKUP($P440,M1!$A:$C,R$2,FALSE())),"SPECIFY METHOD")))</f>
        <v>Striped seaperch</v>
      </c>
      <c r="S440" s="60" t="n">
        <f aca="false">SUM(T440:AV440)</f>
        <v>3</v>
      </c>
      <c r="T440" s="56" t="n">
        <v>0</v>
      </c>
      <c r="U440" s="56"/>
      <c r="V440" s="56"/>
      <c r="W440" s="56"/>
      <c r="X440" s="56" t="n">
        <v>1</v>
      </c>
      <c r="Y440" s="56"/>
      <c r="Z440" s="56"/>
      <c r="AA440" s="56" t="n">
        <v>2</v>
      </c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</row>
    <row r="441" s="61" customFormat="true" ht="12.75" hidden="false" customHeight="true" outlineLevel="0" collapsed="false">
      <c r="A441" s="55" t="n">
        <f aca="false">MAX($A$1:$A440)+1</f>
        <v>439</v>
      </c>
      <c r="B441" s="56" t="str">
        <f aca="false">IF(ISERROR(B440),IF(ISERROR(B438),IF(ISERROR(B437),"BLANK",B437),B438),B440)</f>
        <v>Kieran Cox</v>
      </c>
      <c r="C441" s="56" t="str">
        <f aca="false">IF(ISERROR(C440),IF(ISERROR(C438),IF(ISERROR(C437),"BLANK",C437),C438),C440)</f>
        <v>Claire Attridge</v>
      </c>
      <c r="D441" s="56" t="str">
        <f aca="false">IF(ISERROR(D440),IF(ISERROR(D438),IF(ISERROR(D437),"BLANK",D437),D438),D440)</f>
        <v>KCCA7</v>
      </c>
      <c r="E441" s="55" t="str">
        <f aca="false">IF(ISERROR(VLOOKUP($D441,SITES!$A:$E,2,FALSE())),"",VLOOKUP($D441,SITES!$A:$E,2,FALSE()))</f>
        <v>Ed King East Inside</v>
      </c>
      <c r="F441" s="57" t="n">
        <f aca="false">IF(ISERROR(VLOOKUP($D441,SITES!$A:$E,3,FALSE())),"",VLOOKUP($D441,SITES!$A:$E,3,FALSE()))</f>
        <v>48.83608</v>
      </c>
      <c r="G441" s="58" t="n">
        <f aca="false">IF(ISERROR(VLOOKUP($D441,SITES!$A:$E,4,FALSE())),"",VLOOKUP($D441,SITES!$A:$E,4,FALSE()))</f>
        <v>-125.2131</v>
      </c>
      <c r="H441" s="62" t="str">
        <f aca="false">IF(ISERROR(H440),IF(ISERROR(H438),IF(ISERROR(H437),"BLANK",H437),H438),H440)</f>
        <v>06/06/2023</v>
      </c>
      <c r="I441" s="56" t="n">
        <f aca="false">IF(ISERROR(I440),IF(ISERROR(I438),IF(ISERROR(I437),"BLANK",I437),I438),I440)</f>
        <v>2</v>
      </c>
      <c r="J441" s="56" t="n">
        <f aca="false">IF(ISERROR(J440),IF(ISERROR(J438),IF(ISERROR(J437),"BLANK",J437),J438),J440)</f>
        <v>120</v>
      </c>
      <c r="K441" s="59" t="n">
        <f aca="false">IF(ISERROR(K440),IF(ISERROR(K438),IF(ISERROR(K437),"BLANK",K437),K438),K440)</f>
        <v>0.430555555555556</v>
      </c>
      <c r="L441" s="56" t="str">
        <f aca="false">IF(ISERROR(L440),IF(ISERROR(L438),IF(ISERROR(L437),"BLANK",L437),L438),L440)</f>
        <v>KDC</v>
      </c>
      <c r="M441" s="56" t="n">
        <f aca="false">IF(ISERROR(M440),IF(ISERROR(M438),IF(ISERROR(M437),"BLANK",M437),M438),M440)</f>
        <v>2</v>
      </c>
      <c r="N441" s="56" t="n">
        <f aca="false">IF(ISERROR(N440),IF(ISERROR(N438),IF(ISERROR(N437),"BLANK",N437),N438),N440)</f>
        <v>1</v>
      </c>
      <c r="O441" s="56" t="n">
        <f aca="false">IF(ISERROR(O440),IF(ISERROR(O438),IF(ISERROR(O437),"BLANK",O437),O438),O440)</f>
        <v>2</v>
      </c>
      <c r="P441" s="56" t="s">
        <v>164</v>
      </c>
      <c r="Q441" s="55" t="str">
        <f aca="false">IF($N441=1,IF(ISERROR(VLOOKUP($P441,M1!$A:$C,Q$2,FALSE())),"NOT PRESENT",VLOOKUP($P441,M1!$A:$C,Q$2,FALSE())),IF($N441=2,IF(ISERROR(VLOOKUP(DATA!$P441,M2!$A:$C,Q$2,FALSE())),"NOT PRESENT",VLOOKUP(DATA!$P441,M2!$A:$C,Q$2,FALSE())),IF($N441=0,IF(ISERROR(VLOOKUP($P441,M1!$A:$C,Q$2,FALSE())),IF(ISERROR(VLOOKUP(DATA!$P441,M2!$A:$C,Q$2,FALSE())),"NOT PRESENT",VLOOKUP(DATA!$P441,M2!$A:$C,Q$2,FALSE())),VLOOKUP($P441,M1!$A:$C,Q$2,FALSE())),"SPECIFY METHOD")))</f>
        <v>Brachyistius frenatus</v>
      </c>
      <c r="R441" s="55" t="str">
        <f aca="false">IF($N441=1,IF(ISERROR(VLOOKUP($P441,M1!$A:$C,R$2,FALSE())),"NOT PRESENT",VLOOKUP($P441,M1!$A:$C,R$2,FALSE())),IF($N441=2,IF(ISERROR(VLOOKUP(DATA!$P441,M2!$A:$C,R$2,FALSE())),"NOT PRESENT",VLOOKUP(DATA!$P441,M2!$A:$C,R$2,FALSE())),IF($N441=0,IF(ISERROR(VLOOKUP($P441,M1!$A:$C,R$2,FALSE())),IF(ISERROR(VLOOKUP(DATA!$P441,M2!$A:$C,R$2,FALSE())),"NOT PRESENT",VLOOKUP(DATA!$P441,M2!$A:$C,R$2,FALSE())),VLOOKUP($P441,M1!$A:$C,R$2,FALSE())),"SPECIFY METHOD")))</f>
        <v>Kelp perch</v>
      </c>
      <c r="S441" s="60" t="n">
        <f aca="false">SUM(T441:AV441)</f>
        <v>1</v>
      </c>
      <c r="T441" s="56" t="n">
        <v>0</v>
      </c>
      <c r="U441" s="56"/>
      <c r="V441" s="56" t="n">
        <v>1</v>
      </c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</row>
    <row r="442" s="61" customFormat="true" ht="12.75" hidden="false" customHeight="true" outlineLevel="0" collapsed="false">
      <c r="A442" s="55" t="n">
        <f aca="false">MAX($A$1:$A441)+1</f>
        <v>440</v>
      </c>
      <c r="B442" s="56" t="str">
        <f aca="false">IF(ISERROR(B441),IF(ISERROR(B440),IF(ISERROR(B438),"BLANK",B438),B440),B441)</f>
        <v>Kieran Cox</v>
      </c>
      <c r="C442" s="56" t="str">
        <f aca="false">IF(ISERROR(C441),IF(ISERROR(C440),IF(ISERROR(C438),"BLANK",C438),C440),C441)</f>
        <v>Claire Attridge</v>
      </c>
      <c r="D442" s="56" t="str">
        <f aca="false">IF(ISERROR(D441),IF(ISERROR(D440),IF(ISERROR(D438),"BLANK",D438),D440),D441)</f>
        <v>KCCA7</v>
      </c>
      <c r="E442" s="55" t="str">
        <f aca="false">IF(ISERROR(VLOOKUP($D442,SITES!$A:$E,2,FALSE())),"",VLOOKUP($D442,SITES!$A:$E,2,FALSE()))</f>
        <v>Ed King East Inside</v>
      </c>
      <c r="F442" s="57" t="n">
        <f aca="false">IF(ISERROR(VLOOKUP($D442,SITES!$A:$E,3,FALSE())),"",VLOOKUP($D442,SITES!$A:$E,3,FALSE()))</f>
        <v>48.83608</v>
      </c>
      <c r="G442" s="58" t="n">
        <f aca="false">IF(ISERROR(VLOOKUP($D442,SITES!$A:$E,4,FALSE())),"",VLOOKUP($D442,SITES!$A:$E,4,FALSE()))</f>
        <v>-125.2131</v>
      </c>
      <c r="H442" s="62" t="str">
        <f aca="false">IF(ISERROR(H441),IF(ISERROR(H440),IF(ISERROR(H438),"BLANK",H438),H440),H441)</f>
        <v>06/06/2023</v>
      </c>
      <c r="I442" s="56" t="n">
        <f aca="false">IF(ISERROR(I441),IF(ISERROR(I440),IF(ISERROR(I438),"BLANK",I438),I440),I441)</f>
        <v>2</v>
      </c>
      <c r="J442" s="56" t="n">
        <f aca="false">IF(ISERROR(J441),IF(ISERROR(J440),IF(ISERROR(J438),"BLANK",J438),J440),J441)</f>
        <v>120</v>
      </c>
      <c r="K442" s="59" t="n">
        <f aca="false">IF(ISERROR(K441),IF(ISERROR(K440),IF(ISERROR(K438),"BLANK",K438),K440),K441)</f>
        <v>0.430555555555556</v>
      </c>
      <c r="L442" s="56" t="str">
        <f aca="false">IF(ISERROR(L441),IF(ISERROR(L440),IF(ISERROR(L438),"BLANK",L438),L440),L441)</f>
        <v>KDC</v>
      </c>
      <c r="M442" s="56" t="n">
        <f aca="false">IF(ISERROR(M441),IF(ISERROR(M440),IF(ISERROR(M438),"BLANK",M438),M440),M441)</f>
        <v>2</v>
      </c>
      <c r="N442" s="56" t="n">
        <f aca="false">IF(ISERROR(N441),IF(ISERROR(N440),IF(ISERROR(N438),"BLANK",N438),N440),N441)</f>
        <v>1</v>
      </c>
      <c r="O442" s="56" t="n">
        <f aca="false">IF(ISERROR(O441),IF(ISERROR(O440),IF(ISERROR(O438),"BLANK",O438),O440),O441)</f>
        <v>2</v>
      </c>
      <c r="P442" s="56" t="s">
        <v>163</v>
      </c>
      <c r="Q442" s="55" t="str">
        <f aca="false">IF($N442=1,IF(ISERROR(VLOOKUP($P442,M1!$A:$C,Q$2,FALSE())),"NOT PRESENT",VLOOKUP($P442,M1!$A:$C,Q$2,FALSE())),IF($N442=2,IF(ISERROR(VLOOKUP(DATA!$P442,M2!$A:$C,Q$2,FALSE())),"NOT PRESENT",VLOOKUP(DATA!$P442,M2!$A:$C,Q$2,FALSE())),IF($N442=0,IF(ISERROR(VLOOKUP($P442,M1!$A:$C,Q$2,FALSE())),IF(ISERROR(VLOOKUP(DATA!$P442,M2!$A:$C,Q$2,FALSE())),"NOT PRESENT",VLOOKUP(DATA!$P442,M2!$A:$C,Q$2,FALSE())),VLOOKUP($P442,M1!$A:$C,Q$2,FALSE())),"SPECIFY METHOD")))</f>
        <v>Aulorhynchus flavidus</v>
      </c>
      <c r="R442" s="55" t="str">
        <f aca="false">IF($N442=1,IF(ISERROR(VLOOKUP($P442,M1!$A:$C,R$2,FALSE())),"NOT PRESENT",VLOOKUP($P442,M1!$A:$C,R$2,FALSE())),IF($N442=2,IF(ISERROR(VLOOKUP(DATA!$P442,M2!$A:$C,R$2,FALSE())),"NOT PRESENT",VLOOKUP(DATA!$P442,M2!$A:$C,R$2,FALSE())),IF($N442=0,IF(ISERROR(VLOOKUP($P442,M1!$A:$C,R$2,FALSE())),IF(ISERROR(VLOOKUP(DATA!$P442,M2!$A:$C,R$2,FALSE())),"NOT PRESENT",VLOOKUP(DATA!$P442,M2!$A:$C,R$2,FALSE())),VLOOKUP($P442,M1!$A:$C,R$2,FALSE())),"SPECIFY METHOD")))</f>
        <v>Tube-snout</v>
      </c>
      <c r="S442" s="60" t="n">
        <f aca="false">SUM(T442:AV442)</f>
        <v>23</v>
      </c>
      <c r="T442" s="56" t="n">
        <v>0</v>
      </c>
      <c r="U442" s="56" t="n">
        <v>15</v>
      </c>
      <c r="V442" s="56" t="n">
        <v>6</v>
      </c>
      <c r="W442" s="56" t="n">
        <v>2</v>
      </c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</row>
    <row r="443" s="61" customFormat="true" ht="12.75" hidden="false" customHeight="true" outlineLevel="0" collapsed="false">
      <c r="A443" s="55" t="n">
        <f aca="false">MAX($A$1:$A442)+1</f>
        <v>441</v>
      </c>
      <c r="B443" s="56" t="str">
        <f aca="false">IF(ISERROR(B442),IF(ISERROR(B441),IF(ISERROR(B440),"BLANK",B440),B441),B442)</f>
        <v>Kieran Cox</v>
      </c>
      <c r="C443" s="56" t="str">
        <f aca="false">IF(ISERROR(C442),IF(ISERROR(C441),IF(ISERROR(C440),"BLANK",C440),C441),C442)</f>
        <v>Claire Attridge</v>
      </c>
      <c r="D443" s="56" t="str">
        <f aca="false">IF(ISERROR(D442),IF(ISERROR(D441),IF(ISERROR(D440),"BLANK",D440),D441),D442)</f>
        <v>KCCA7</v>
      </c>
      <c r="E443" s="55" t="str">
        <f aca="false">IF(ISERROR(VLOOKUP($D443,SITES!$A:$E,2,FALSE())),"",VLOOKUP($D443,SITES!$A:$E,2,FALSE()))</f>
        <v>Ed King East Inside</v>
      </c>
      <c r="F443" s="57" t="n">
        <f aca="false">IF(ISERROR(VLOOKUP($D443,SITES!$A:$E,3,FALSE())),"",VLOOKUP($D443,SITES!$A:$E,3,FALSE()))</f>
        <v>48.83608</v>
      </c>
      <c r="G443" s="58" t="n">
        <f aca="false">IF(ISERROR(VLOOKUP($D443,SITES!$A:$E,4,FALSE())),"",VLOOKUP($D443,SITES!$A:$E,4,FALSE()))</f>
        <v>-125.2131</v>
      </c>
      <c r="H443" s="62" t="str">
        <f aca="false">IF(ISERROR(H442),IF(ISERROR(H441),IF(ISERROR(H440),"BLANK",H440),H441),H442)</f>
        <v>06/06/2023</v>
      </c>
      <c r="I443" s="56" t="n">
        <f aca="false">IF(ISERROR(I442),IF(ISERROR(I441),IF(ISERROR(I440),"BLANK",I440),I441),I442)</f>
        <v>2</v>
      </c>
      <c r="J443" s="56" t="n">
        <f aca="false">IF(ISERROR(J442),IF(ISERROR(J441),IF(ISERROR(J440),"BLANK",J440),J441),J442)</f>
        <v>120</v>
      </c>
      <c r="K443" s="59" t="n">
        <f aca="false">IF(ISERROR(K442),IF(ISERROR(K441),IF(ISERROR(K440),"BLANK",K440),K441),K442)</f>
        <v>0.430555555555556</v>
      </c>
      <c r="L443" s="56" t="str">
        <f aca="false">IF(ISERROR(L442),IF(ISERROR(L441),IF(ISERROR(L440),"BLANK",L440),L441),L442)</f>
        <v>KDC</v>
      </c>
      <c r="M443" s="56" t="n">
        <f aca="false">IF(ISERROR(M442),IF(ISERROR(M441),IF(ISERROR(M440),"BLANK",M440),M441),M442)</f>
        <v>2</v>
      </c>
      <c r="N443" s="56" t="n">
        <f aca="false">IF(ISERROR(N442),IF(ISERROR(N441),IF(ISERROR(N440),"BLANK",N440),N441),N442)</f>
        <v>1</v>
      </c>
      <c r="O443" s="56" t="n">
        <f aca="false">IF(ISERROR(O442),IF(ISERROR(O441),IF(ISERROR(O440),"BLANK",O440),O441),O442)</f>
        <v>2</v>
      </c>
      <c r="P443" s="56" t="s">
        <v>155</v>
      </c>
      <c r="Q443" s="55" t="str">
        <f aca="false">IF($N443=1,IF(ISERROR(VLOOKUP($P443,M1!$A:$C,Q$2,FALSE())),"NOT PRESENT",VLOOKUP($P443,M1!$A:$C,Q$2,FALSE())),IF($N443=2,IF(ISERROR(VLOOKUP(DATA!$P443,M2!$A:$C,Q$2,FALSE())),"NOT PRESENT",VLOOKUP(DATA!$P443,M2!$A:$C,Q$2,FALSE())),IF($N443=0,IF(ISERROR(VLOOKUP($P443,M1!$A:$C,Q$2,FALSE())),IF(ISERROR(VLOOKUP(DATA!$P443,M2!$A:$C,Q$2,FALSE())),"NOT PRESENT",VLOOKUP(DATA!$P443,M2!$A:$C,Q$2,FALSE())),VLOOKUP($P443,M1!$A:$C,Q$2,FALSE())),"SPECIFY METHOD")))</f>
        <v>Hexagrammos decagrammus</v>
      </c>
      <c r="R443" s="55" t="str">
        <f aca="false">IF($N443=1,IF(ISERROR(VLOOKUP($P443,M1!$A:$C,R$2,FALSE())),"NOT PRESENT",VLOOKUP($P443,M1!$A:$C,R$2,FALSE())),IF($N443=2,IF(ISERROR(VLOOKUP(DATA!$P443,M2!$A:$C,R$2,FALSE())),"NOT PRESENT",VLOOKUP(DATA!$P443,M2!$A:$C,R$2,FALSE())),IF($N443=0,IF(ISERROR(VLOOKUP($P443,M1!$A:$C,R$2,FALSE())),IF(ISERROR(VLOOKUP(DATA!$P443,M2!$A:$C,R$2,FALSE())),"NOT PRESENT",VLOOKUP(DATA!$P443,M2!$A:$C,R$2,FALSE())),VLOOKUP($P443,M1!$A:$C,R$2,FALSE())),"SPECIFY METHOD")))</f>
        <v>Kelp greenling</v>
      </c>
      <c r="S443" s="60" t="n">
        <f aca="false">SUM(T443:AV443)</f>
        <v>8</v>
      </c>
      <c r="T443" s="56" t="n">
        <v>0</v>
      </c>
      <c r="U443" s="56"/>
      <c r="V443" s="56"/>
      <c r="W443" s="56"/>
      <c r="X443" s="56"/>
      <c r="Y443" s="56" t="n">
        <v>1</v>
      </c>
      <c r="Z443" s="56" t="n">
        <v>1</v>
      </c>
      <c r="AA443" s="56" t="n">
        <v>3</v>
      </c>
      <c r="AB443" s="56" t="n">
        <v>1</v>
      </c>
      <c r="AC443" s="56" t="n">
        <v>1</v>
      </c>
      <c r="AD443" s="56" t="n">
        <v>1</v>
      </c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</row>
    <row r="444" s="61" customFormat="true" ht="12.75" hidden="false" customHeight="true" outlineLevel="0" collapsed="false">
      <c r="A444" s="55" t="n">
        <f aca="false">MAX($A$1:$A443)+1</f>
        <v>442</v>
      </c>
      <c r="B444" s="56" t="str">
        <f aca="false">IF(ISERROR(B443),IF(ISERROR(B442),IF(ISERROR(B441),"BLANK",B441),B442),B443)</f>
        <v>Kieran Cox</v>
      </c>
      <c r="C444" s="56" t="str">
        <f aca="false">IF(ISERROR(C443),IF(ISERROR(C442),IF(ISERROR(C441),"BLANK",C441),C442),C443)</f>
        <v>Claire Attridge</v>
      </c>
      <c r="D444" s="56" t="str">
        <f aca="false">IF(ISERROR(D443),IF(ISERROR(D442),IF(ISERROR(D441),"BLANK",D441),D442),D443)</f>
        <v>KCCA7</v>
      </c>
      <c r="E444" s="55" t="str">
        <f aca="false">IF(ISERROR(VLOOKUP($D444,SITES!$A:$E,2,FALSE())),"",VLOOKUP($D444,SITES!$A:$E,2,FALSE()))</f>
        <v>Ed King East Inside</v>
      </c>
      <c r="F444" s="57" t="n">
        <f aca="false">IF(ISERROR(VLOOKUP($D444,SITES!$A:$E,3,FALSE())),"",VLOOKUP($D444,SITES!$A:$E,3,FALSE()))</f>
        <v>48.83608</v>
      </c>
      <c r="G444" s="58" t="n">
        <f aca="false">IF(ISERROR(VLOOKUP($D444,SITES!$A:$E,4,FALSE())),"",VLOOKUP($D444,SITES!$A:$E,4,FALSE()))</f>
        <v>-125.2131</v>
      </c>
      <c r="H444" s="62" t="str">
        <f aca="false">IF(ISERROR(H443),IF(ISERROR(H442),IF(ISERROR(H441),"BLANK",H441),H442),H443)</f>
        <v>06/06/2023</v>
      </c>
      <c r="I444" s="56" t="n">
        <f aca="false">IF(ISERROR(I443),IF(ISERROR(I442),IF(ISERROR(I441),"BLANK",I441),I442),I443)</f>
        <v>2</v>
      </c>
      <c r="J444" s="56" t="n">
        <f aca="false">IF(ISERROR(J443),IF(ISERROR(J442),IF(ISERROR(J441),"BLANK",J441),J442),J443)</f>
        <v>120</v>
      </c>
      <c r="K444" s="59" t="n">
        <f aca="false">IF(ISERROR(K443),IF(ISERROR(K442),IF(ISERROR(K441),"BLANK",K441),K442),K443)</f>
        <v>0.430555555555556</v>
      </c>
      <c r="L444" s="56" t="str">
        <f aca="false">IF(ISERROR(L443),IF(ISERROR(L442),IF(ISERROR(L441),"BLANK",L441),L442),L443)</f>
        <v>KDC</v>
      </c>
      <c r="M444" s="56" t="n">
        <f aca="false">IF(ISERROR(M443),IF(ISERROR(M442),IF(ISERROR(M441),"BLANK",M441),M442),M443)</f>
        <v>2</v>
      </c>
      <c r="N444" s="56" t="n">
        <f aca="false">IF(ISERROR(N443),IF(ISERROR(N442),IF(ISERROR(N441),"BLANK",N441),N442),N443)</f>
        <v>1</v>
      </c>
      <c r="O444" s="56" t="n">
        <f aca="false">IF(ISERROR(O443),IF(ISERROR(O442),IF(ISERROR(O441),"BLANK",O441),O442),O443)</f>
        <v>2</v>
      </c>
      <c r="P444" s="56" t="s">
        <v>157</v>
      </c>
      <c r="Q444" s="55" t="str">
        <f aca="false">IF($N444=1,IF(ISERROR(VLOOKUP($P444,M1!$A:$C,Q$2,FALSE())),"NOT PRESENT",VLOOKUP($P444,M1!$A:$C,Q$2,FALSE())),IF($N444=2,IF(ISERROR(VLOOKUP(DATA!$P444,M2!$A:$C,Q$2,FALSE())),"NOT PRESENT",VLOOKUP(DATA!$P444,M2!$A:$C,Q$2,FALSE())),IF($N444=0,IF(ISERROR(VLOOKUP($P444,M1!$A:$C,Q$2,FALSE())),IF(ISERROR(VLOOKUP(DATA!$P444,M2!$A:$C,Q$2,FALSE())),"NOT PRESENT",VLOOKUP(DATA!$P444,M2!$A:$C,Q$2,FALSE())),VLOOKUP($P444,M1!$A:$C,Q$2,FALSE())),"SPECIFY METHOD")))</f>
        <v>Sebastes melanops</v>
      </c>
      <c r="R444" s="55" t="str">
        <f aca="false">IF($N444=1,IF(ISERROR(VLOOKUP($P444,M1!$A:$C,R$2,FALSE())),"NOT PRESENT",VLOOKUP($P444,M1!$A:$C,R$2,FALSE())),IF($N444=2,IF(ISERROR(VLOOKUP(DATA!$P444,M2!$A:$C,R$2,FALSE())),"NOT PRESENT",VLOOKUP(DATA!$P444,M2!$A:$C,R$2,FALSE())),IF($N444=0,IF(ISERROR(VLOOKUP($P444,M1!$A:$C,R$2,FALSE())),IF(ISERROR(VLOOKUP(DATA!$P444,M2!$A:$C,R$2,FALSE())),"NOT PRESENT",VLOOKUP(DATA!$P444,M2!$A:$C,R$2,FALSE())),VLOOKUP($P444,M1!$A:$C,R$2,FALSE())),"SPECIFY METHOD")))</f>
        <v>Black rockfish</v>
      </c>
      <c r="S444" s="60" t="n">
        <f aca="false">SUM(T444:AV444)</f>
        <v>1</v>
      </c>
      <c r="T444" s="56" t="n">
        <v>0</v>
      </c>
      <c r="U444" s="56"/>
      <c r="V444" s="56"/>
      <c r="W444" s="56"/>
      <c r="X444" s="56"/>
      <c r="Y444" s="56" t="n">
        <v>1</v>
      </c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</row>
    <row r="445" s="61" customFormat="true" ht="12.75" hidden="false" customHeight="true" outlineLevel="0" collapsed="false">
      <c r="A445" s="55" t="n">
        <f aca="false">MAX($A$1:$A444)+1</f>
        <v>443</v>
      </c>
      <c r="B445" s="56" t="str">
        <f aca="false">IF(ISERROR(B444),IF(ISERROR(B443),IF(ISERROR(B442),"BLANK",B442),B443),B444)</f>
        <v>Kieran Cox</v>
      </c>
      <c r="C445" s="56" t="str">
        <f aca="false">IF(ISERROR(C444),IF(ISERROR(C443),IF(ISERROR(C442),"BLANK",C442),C443),C444)</f>
        <v>Claire Attridge</v>
      </c>
      <c r="D445" s="56" t="str">
        <f aca="false">IF(ISERROR(D444),IF(ISERROR(D443),IF(ISERROR(D442),"BLANK",D442),D443),D444)</f>
        <v>KCCA7</v>
      </c>
      <c r="E445" s="55" t="str">
        <f aca="false">IF(ISERROR(VLOOKUP($D445,SITES!$A:$E,2,FALSE())),"",VLOOKUP($D445,SITES!$A:$E,2,FALSE()))</f>
        <v>Ed King East Inside</v>
      </c>
      <c r="F445" s="57" t="n">
        <f aca="false">IF(ISERROR(VLOOKUP($D445,SITES!$A:$E,3,FALSE())),"",VLOOKUP($D445,SITES!$A:$E,3,FALSE()))</f>
        <v>48.83608</v>
      </c>
      <c r="G445" s="58" t="n">
        <f aca="false">IF(ISERROR(VLOOKUP($D445,SITES!$A:$E,4,FALSE())),"",VLOOKUP($D445,SITES!$A:$E,4,FALSE()))</f>
        <v>-125.2131</v>
      </c>
      <c r="H445" s="62" t="str">
        <f aca="false">IF(ISERROR(H444),IF(ISERROR(H443),IF(ISERROR(H442),"BLANK",H442),H443),H444)</f>
        <v>06/06/2023</v>
      </c>
      <c r="I445" s="56" t="n">
        <f aca="false">IF(ISERROR(I444),IF(ISERROR(I443),IF(ISERROR(I442),"BLANK",I442),I443),I444)</f>
        <v>2</v>
      </c>
      <c r="J445" s="56" t="n">
        <f aca="false">IF(ISERROR(J444),IF(ISERROR(J443),IF(ISERROR(J442),"BLANK",J442),J443),J444)</f>
        <v>120</v>
      </c>
      <c r="K445" s="59" t="n">
        <f aca="false">IF(ISERROR(K444),IF(ISERROR(K443),IF(ISERROR(K442),"BLANK",K442),K443),K444)</f>
        <v>0.430555555555556</v>
      </c>
      <c r="L445" s="56" t="str">
        <f aca="false">IF(ISERROR(L444),IF(ISERROR(L443),IF(ISERROR(L442),"BLANK",L442),L443),L444)</f>
        <v>KDC</v>
      </c>
      <c r="M445" s="56" t="n">
        <f aca="false">IF(ISERROR(M444),IF(ISERROR(M443),IF(ISERROR(M442),"BLANK",M442),M443),M444)</f>
        <v>2</v>
      </c>
      <c r="N445" s="56" t="n">
        <f aca="false">IF(ISERROR(N444),IF(ISERROR(N443),IF(ISERROR(N442),"BLANK",N442),N443),N444)</f>
        <v>1</v>
      </c>
      <c r="O445" s="56" t="n">
        <f aca="false">IF(ISERROR(O444),IF(ISERROR(O443),IF(ISERROR(O442),"BLANK",O442),O443),O444)</f>
        <v>2</v>
      </c>
      <c r="P445" s="56" t="s">
        <v>171</v>
      </c>
      <c r="Q445" s="55" t="str">
        <f aca="false">IF($N445=1,IF(ISERROR(VLOOKUP($P445,M1!$A:$C,Q$2,FALSE())),"NOT PRESENT",VLOOKUP($P445,M1!$A:$C,Q$2,FALSE())),IF($N445=2,IF(ISERROR(VLOOKUP(DATA!$P445,M2!$A:$C,Q$2,FALSE())),"NOT PRESENT",VLOOKUP(DATA!$P445,M2!$A:$C,Q$2,FALSE())),IF($N445=0,IF(ISERROR(VLOOKUP($P445,M1!$A:$C,Q$2,FALSE())),IF(ISERROR(VLOOKUP(DATA!$P445,M2!$A:$C,Q$2,FALSE())),"NOT PRESENT",VLOOKUP(DATA!$P445,M2!$A:$C,Q$2,FALSE())),VLOOKUP($P445,M1!$A:$C,Q$2,FALSE())),"SPECIFY METHOD")))</f>
        <v>Rhacochilus vacca</v>
      </c>
      <c r="R445" s="55" t="str">
        <f aca="false">IF($N445=1,IF(ISERROR(VLOOKUP($P445,M1!$A:$C,R$2,FALSE())),"NOT PRESENT",VLOOKUP($P445,M1!$A:$C,R$2,FALSE())),IF($N445=2,IF(ISERROR(VLOOKUP(DATA!$P445,M2!$A:$C,R$2,FALSE())),"NOT PRESENT",VLOOKUP(DATA!$P445,M2!$A:$C,R$2,FALSE())),IF($N445=0,IF(ISERROR(VLOOKUP($P445,M1!$A:$C,R$2,FALSE())),IF(ISERROR(VLOOKUP(DATA!$P445,M2!$A:$C,R$2,FALSE())),"NOT PRESENT",VLOOKUP(DATA!$P445,M2!$A:$C,R$2,FALSE())),VLOOKUP($P445,M1!$A:$C,R$2,FALSE())),"SPECIFY METHOD")))</f>
        <v>Pile perch</v>
      </c>
      <c r="S445" s="60" t="n">
        <f aca="false">SUM(T445:AV445)</f>
        <v>3</v>
      </c>
      <c r="T445" s="56" t="n">
        <v>0</v>
      </c>
      <c r="U445" s="56"/>
      <c r="V445" s="56"/>
      <c r="W445" s="56"/>
      <c r="X445" s="56" t="n">
        <v>2</v>
      </c>
      <c r="Y445" s="56"/>
      <c r="Z445" s="56"/>
      <c r="AA445" s="56" t="n">
        <v>1</v>
      </c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</row>
    <row r="446" s="61" customFormat="true" ht="12.75" hidden="false" customHeight="true" outlineLevel="0" collapsed="false">
      <c r="A446" s="55" t="n">
        <f aca="false">MAX($A$1:$A445)+1</f>
        <v>444</v>
      </c>
      <c r="B446" s="56" t="str">
        <f aca="false">IF(ISERROR(B445),IF(ISERROR(B444),IF(ISERROR(B443),"BLANK",B443),B444),B445)</f>
        <v>Kieran Cox</v>
      </c>
      <c r="C446" s="56" t="str">
        <f aca="false">IF(ISERROR(C445),IF(ISERROR(C444),IF(ISERROR(C443),"BLANK",C443),C444),C445)</f>
        <v>Claire Attridge</v>
      </c>
      <c r="D446" s="56" t="str">
        <f aca="false">IF(ISERROR(D445),IF(ISERROR(D444),IF(ISERROR(D443),"BLANK",D443),D444),D445)</f>
        <v>KCCA7</v>
      </c>
      <c r="E446" s="55" t="str">
        <f aca="false">IF(ISERROR(VLOOKUP($D446,SITES!$A:$E,2,FALSE())),"",VLOOKUP($D446,SITES!$A:$E,2,FALSE()))</f>
        <v>Ed King East Inside</v>
      </c>
      <c r="F446" s="57" t="n">
        <f aca="false">IF(ISERROR(VLOOKUP($D446,SITES!$A:$E,3,FALSE())),"",VLOOKUP($D446,SITES!$A:$E,3,FALSE()))</f>
        <v>48.83608</v>
      </c>
      <c r="G446" s="58" t="n">
        <f aca="false">IF(ISERROR(VLOOKUP($D446,SITES!$A:$E,4,FALSE())),"",VLOOKUP($D446,SITES!$A:$E,4,FALSE()))</f>
        <v>-125.2131</v>
      </c>
      <c r="H446" s="62" t="str">
        <f aca="false">IF(ISERROR(H445),IF(ISERROR(H444),IF(ISERROR(H443),"BLANK",H443),H444),H445)</f>
        <v>06/06/2023</v>
      </c>
      <c r="I446" s="56" t="n">
        <f aca="false">IF(ISERROR(I445),IF(ISERROR(I444),IF(ISERROR(I443),"BLANK",I443),I444),I445)</f>
        <v>2</v>
      </c>
      <c r="J446" s="56" t="n">
        <f aca="false">IF(ISERROR(J445),IF(ISERROR(J444),IF(ISERROR(J443),"BLANK",J443),J444),J445)</f>
        <v>120</v>
      </c>
      <c r="K446" s="59" t="n">
        <f aca="false">IF(ISERROR(K445),IF(ISERROR(K444),IF(ISERROR(K443),"BLANK",K443),K444),K445)</f>
        <v>0.430555555555556</v>
      </c>
      <c r="L446" s="56" t="str">
        <f aca="false">IF(ISERROR(L445),IF(ISERROR(L444),IF(ISERROR(L443),"BLANK",L443),L444),L445)</f>
        <v>KDC</v>
      </c>
      <c r="M446" s="56" t="n">
        <f aca="false">IF(ISERROR(M445),IF(ISERROR(M444),IF(ISERROR(M443),"BLANK",M443),M444),M445)</f>
        <v>2</v>
      </c>
      <c r="N446" s="56" t="n">
        <f aca="false">IF(ISERROR(N445),IF(ISERROR(N444),IF(ISERROR(N443),"BLANK",N443),N444),N445)</f>
        <v>1</v>
      </c>
      <c r="O446" s="56" t="n">
        <f aca="false">IF(ISERROR(O445),IF(ISERROR(O444),IF(ISERROR(O443),"BLANK",O443),O444),O445)</f>
        <v>2</v>
      </c>
      <c r="P446" s="56" t="s">
        <v>165</v>
      </c>
      <c r="Q446" s="55" t="str">
        <f aca="false">IF($N446=1,IF(ISERROR(VLOOKUP($P446,M1!$A:$C,Q$2,FALSE())),"NOT PRESENT",VLOOKUP($P446,M1!$A:$C,Q$2,FALSE())),IF($N446=2,IF(ISERROR(VLOOKUP(DATA!$P446,M2!$A:$C,Q$2,FALSE())),"NOT PRESENT",VLOOKUP(DATA!$P446,M2!$A:$C,Q$2,FALSE())),IF($N446=0,IF(ISERROR(VLOOKUP($P446,M1!$A:$C,Q$2,FALSE())),IF(ISERROR(VLOOKUP(DATA!$P446,M2!$A:$C,Q$2,FALSE())),"NOT PRESENT",VLOOKUP(DATA!$P446,M2!$A:$C,Q$2,FALSE())),VLOOKUP($P446,M1!$A:$C,Q$2,FALSE())),"SPECIFY METHOD")))</f>
        <v>Cymatogaster aggregata</v>
      </c>
      <c r="R446" s="55" t="str">
        <f aca="false">IF($N446=1,IF(ISERROR(VLOOKUP($P446,M1!$A:$C,R$2,FALSE())),"NOT PRESENT",VLOOKUP($P446,M1!$A:$C,R$2,FALSE())),IF($N446=2,IF(ISERROR(VLOOKUP(DATA!$P446,M2!$A:$C,R$2,FALSE())),"NOT PRESENT",VLOOKUP(DATA!$P446,M2!$A:$C,R$2,FALSE())),IF($N446=0,IF(ISERROR(VLOOKUP($P446,M1!$A:$C,R$2,FALSE())),IF(ISERROR(VLOOKUP(DATA!$P446,M2!$A:$C,R$2,FALSE())),"NOT PRESENT",VLOOKUP(DATA!$P446,M2!$A:$C,R$2,FALSE())),VLOOKUP($P446,M1!$A:$C,R$2,FALSE())),"SPECIFY METHOD")))</f>
        <v>Shiner perch</v>
      </c>
      <c r="S446" s="60" t="n">
        <f aca="false">SUM(T446:AV446)</f>
        <v>7</v>
      </c>
      <c r="T446" s="56" t="n">
        <v>0</v>
      </c>
      <c r="U446" s="56"/>
      <c r="V446" s="56" t="n">
        <v>4</v>
      </c>
      <c r="W446" s="56" t="n">
        <v>3</v>
      </c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</row>
    <row r="447" s="61" customFormat="true" ht="12.75" hidden="false" customHeight="true" outlineLevel="0" collapsed="false">
      <c r="A447" s="55" t="n">
        <f aca="false">MAX($A$1:$A446)+1</f>
        <v>445</v>
      </c>
      <c r="B447" s="56" t="str">
        <f aca="false">IF(ISERROR(B446),IF(ISERROR(B445),IF(ISERROR(B444),"BLANK",B444),B445),B446)</f>
        <v>Kieran Cox</v>
      </c>
      <c r="C447" s="56" t="str">
        <f aca="false">IF(ISERROR(C446),IF(ISERROR(C445),IF(ISERROR(C444),"BLANK",C444),C445),C446)</f>
        <v>Claire Attridge</v>
      </c>
      <c r="D447" s="56" t="str">
        <f aca="false">IF(ISERROR(D446),IF(ISERROR(D445),IF(ISERROR(D444),"BLANK",D444),D445),D446)</f>
        <v>KCCA7</v>
      </c>
      <c r="E447" s="55" t="str">
        <f aca="false">IF(ISERROR(VLOOKUP($D447,SITES!$A:$E,2,FALSE())),"",VLOOKUP($D447,SITES!$A:$E,2,FALSE()))</f>
        <v>Ed King East Inside</v>
      </c>
      <c r="F447" s="57" t="n">
        <f aca="false">IF(ISERROR(VLOOKUP($D447,SITES!$A:$E,3,FALSE())),"",VLOOKUP($D447,SITES!$A:$E,3,FALSE()))</f>
        <v>48.83608</v>
      </c>
      <c r="G447" s="58" t="n">
        <f aca="false">IF(ISERROR(VLOOKUP($D447,SITES!$A:$E,4,FALSE())),"",VLOOKUP($D447,SITES!$A:$E,4,FALSE()))</f>
        <v>-125.2131</v>
      </c>
      <c r="H447" s="62" t="str">
        <f aca="false">IF(ISERROR(H446),IF(ISERROR(H445),IF(ISERROR(H444),"BLANK",H444),H445),H446)</f>
        <v>06/06/2023</v>
      </c>
      <c r="I447" s="56" t="n">
        <f aca="false">IF(ISERROR(I446),IF(ISERROR(I445),IF(ISERROR(I444),"BLANK",I444),I445),I446)</f>
        <v>2</v>
      </c>
      <c r="J447" s="56" t="n">
        <f aca="false">IF(ISERROR(J446),IF(ISERROR(J445),IF(ISERROR(J444),"BLANK",J444),J445),J446)</f>
        <v>120</v>
      </c>
      <c r="K447" s="59" t="n">
        <f aca="false">IF(ISERROR(K446),IF(ISERROR(K445),IF(ISERROR(K444),"BLANK",K444),K445),K446)</f>
        <v>0.430555555555556</v>
      </c>
      <c r="L447" s="56" t="str">
        <f aca="false">IF(ISERROR(L446),IF(ISERROR(L445),IF(ISERROR(L444),"BLANK",L444),L445),L446)</f>
        <v>KDC</v>
      </c>
      <c r="M447" s="56" t="n">
        <f aca="false">IF(ISERROR(M446),IF(ISERROR(M445),IF(ISERROR(M444),"BLANK",M444),M445),M446)</f>
        <v>2</v>
      </c>
      <c r="N447" s="56" t="n">
        <v>2</v>
      </c>
      <c r="O447" s="56" t="n">
        <f aca="false">IF(ISERROR(O446),IF(ISERROR(O445),IF(ISERROR(O444),"BLANK",O444),O445),O446)</f>
        <v>2</v>
      </c>
      <c r="P447" s="56" t="s">
        <v>146</v>
      </c>
      <c r="Q447" s="55" t="str">
        <f aca="false">IF($N447=1,IF(ISERROR(VLOOKUP($P447,M1!$A:$C,Q$2,FALSE())),"NOT PRESENT",VLOOKUP($P447,M1!$A:$C,Q$2,FALSE())),IF($N447=2,IF(ISERROR(VLOOKUP(DATA!$P447,M2!$A:$C,Q$2,FALSE())),"NOT PRESENT",VLOOKUP(DATA!$P447,M2!$A:$C,Q$2,FALSE())),IF($N447=0,IF(ISERROR(VLOOKUP($P447,M1!$A:$C,Q$2,FALSE())),IF(ISERROR(VLOOKUP(DATA!$P447,M2!$A:$C,Q$2,FALSE())),"NOT PRESENT",VLOOKUP(DATA!$P447,M2!$A:$C,Q$2,FALSE())),VLOOKUP($P447,M1!$A:$C,Q$2,FALSE())),"SPECIFY METHOD")))</f>
        <v>Mesocentrotus franciscanus</v>
      </c>
      <c r="R447" s="55" t="str">
        <f aca="false">IF($N447=1,IF(ISERROR(VLOOKUP($P447,M1!$A:$C,R$2,FALSE())),"NOT PRESENT",VLOOKUP($P447,M1!$A:$C,R$2,FALSE())),IF($N447=2,IF(ISERROR(VLOOKUP(DATA!$P447,M2!$A:$C,R$2,FALSE())),"NOT PRESENT",VLOOKUP(DATA!$P447,M2!$A:$C,R$2,FALSE())),IF($N447=0,IF(ISERROR(VLOOKUP($P447,M1!$A:$C,R$2,FALSE())),IF(ISERROR(VLOOKUP(DATA!$P447,M2!$A:$C,R$2,FALSE())),"NOT PRESENT",VLOOKUP(DATA!$P447,M2!$A:$C,R$2,FALSE())),VLOOKUP($P447,M1!$A:$C,R$2,FALSE())),"SPECIFY METHOD")))</f>
        <v>Red sea urchin</v>
      </c>
      <c r="S447" s="60" t="n">
        <f aca="false">SUM(T447:AV447)</f>
        <v>252</v>
      </c>
      <c r="T447" s="56" t="n">
        <v>252</v>
      </c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</row>
    <row r="448" s="61" customFormat="true" ht="12.75" hidden="false" customHeight="true" outlineLevel="0" collapsed="false">
      <c r="A448" s="55" t="n">
        <f aca="false">MAX($A$1:$A447)+1</f>
        <v>446</v>
      </c>
      <c r="B448" s="56" t="str">
        <f aca="false">IF(ISERROR(B447),IF(ISERROR(B446),IF(ISERROR(B445),"BLANK",B445),B446),B447)</f>
        <v>Kieran Cox</v>
      </c>
      <c r="C448" s="56" t="str">
        <f aca="false">IF(ISERROR(C447),IF(ISERROR(C446),IF(ISERROR(C445),"BLANK",C445),C446),C447)</f>
        <v>Claire Attridge</v>
      </c>
      <c r="D448" s="56" t="str">
        <f aca="false">IF(ISERROR(D447),IF(ISERROR(D446),IF(ISERROR(D445),"BLANK",D445),D446),D447)</f>
        <v>KCCA7</v>
      </c>
      <c r="E448" s="55" t="str">
        <f aca="false">IF(ISERROR(VLOOKUP($D448,SITES!$A:$E,2,FALSE())),"",VLOOKUP($D448,SITES!$A:$E,2,FALSE()))</f>
        <v>Ed King East Inside</v>
      </c>
      <c r="F448" s="57" t="n">
        <f aca="false">IF(ISERROR(VLOOKUP($D448,SITES!$A:$E,3,FALSE())),"",VLOOKUP($D448,SITES!$A:$E,3,FALSE()))</f>
        <v>48.83608</v>
      </c>
      <c r="G448" s="58" t="n">
        <f aca="false">IF(ISERROR(VLOOKUP($D448,SITES!$A:$E,4,FALSE())),"",VLOOKUP($D448,SITES!$A:$E,4,FALSE()))</f>
        <v>-125.2131</v>
      </c>
      <c r="H448" s="62" t="str">
        <f aca="false">IF(ISERROR(H447),IF(ISERROR(H446),IF(ISERROR(H445),"BLANK",H445),H446),H447)</f>
        <v>06/06/2023</v>
      </c>
      <c r="I448" s="56" t="n">
        <f aca="false">IF(ISERROR(I447),IF(ISERROR(I446),IF(ISERROR(I445),"BLANK",I445),I446),I447)</f>
        <v>2</v>
      </c>
      <c r="J448" s="56" t="n">
        <f aca="false">IF(ISERROR(J447),IF(ISERROR(J446),IF(ISERROR(J445),"BLANK",J445),J446),J447)</f>
        <v>120</v>
      </c>
      <c r="K448" s="59" t="n">
        <f aca="false">IF(ISERROR(K447),IF(ISERROR(K446),IF(ISERROR(K445),"BLANK",K445),K446),K447)</f>
        <v>0.430555555555556</v>
      </c>
      <c r="L448" s="56" t="str">
        <f aca="false">IF(ISERROR(L447),IF(ISERROR(L446),IF(ISERROR(L445),"BLANK",L445),L446),L447)</f>
        <v>KDC</v>
      </c>
      <c r="M448" s="56" t="n">
        <f aca="false">IF(ISERROR(M447),IF(ISERROR(M446),IF(ISERROR(M445),"BLANK",M445),M446),M447)</f>
        <v>2</v>
      </c>
      <c r="N448" s="56" t="n">
        <f aca="false">IF(ISERROR(N447),IF(ISERROR(N446),IF(ISERROR(N445),"BLANK",N445),N446),N447)</f>
        <v>2</v>
      </c>
      <c r="O448" s="56" t="n">
        <f aca="false">IF(ISERROR(O447),IF(ISERROR(O446),IF(ISERROR(O445),"BLANK",O445),O446),O447)</f>
        <v>2</v>
      </c>
      <c r="P448" s="56" t="s">
        <v>213</v>
      </c>
      <c r="Q448" s="55" t="str">
        <f aca="false">IF($N448=1,IF(ISERROR(VLOOKUP($P448,M1!$A:$C,Q$2,FALSE())),"NOT PRESENT",VLOOKUP($P448,M1!$A:$C,Q$2,FALSE())),IF($N448=2,IF(ISERROR(VLOOKUP(DATA!$P448,M2!$A:$C,Q$2,FALSE())),"NOT PRESENT",VLOOKUP(DATA!$P448,M2!$A:$C,Q$2,FALSE())),IF($N448=0,IF(ISERROR(VLOOKUP($P448,M1!$A:$C,Q$2,FALSE())),IF(ISERROR(VLOOKUP(DATA!$P448,M2!$A:$C,Q$2,FALSE())),"NOT PRESENT",VLOOKUP(DATA!$P448,M2!$A:$C,Q$2,FALSE())),VLOOKUP($P448,M1!$A:$C,Q$2,FALSE())),"SPECIFY METHOD")))</f>
        <v>Parastichopus californicus</v>
      </c>
      <c r="R448" s="55" t="str">
        <f aca="false">IF($N448=1,IF(ISERROR(VLOOKUP($P448,M1!$A:$C,R$2,FALSE())),"NOT PRESENT",VLOOKUP($P448,M1!$A:$C,R$2,FALSE())),IF($N448=2,IF(ISERROR(VLOOKUP(DATA!$P448,M2!$A:$C,R$2,FALSE())),"NOT PRESENT",VLOOKUP(DATA!$P448,M2!$A:$C,R$2,FALSE())),IF($N448=0,IF(ISERROR(VLOOKUP($P448,M1!$A:$C,R$2,FALSE())),IF(ISERROR(VLOOKUP(DATA!$P448,M2!$A:$C,R$2,FALSE())),"NOT PRESENT",VLOOKUP(DATA!$P448,M2!$A:$C,R$2,FALSE())),VLOOKUP($P448,M1!$A:$C,R$2,FALSE())),"SPECIFY METHOD")))</f>
        <v>Californian sea cucumber</v>
      </c>
      <c r="S448" s="60" t="n">
        <f aca="false">SUM(T448:AV448)</f>
        <v>3</v>
      </c>
      <c r="T448" s="56" t="n">
        <v>3</v>
      </c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</row>
    <row r="449" s="61" customFormat="true" ht="12.75" hidden="false" customHeight="true" outlineLevel="0" collapsed="false">
      <c r="A449" s="55" t="n">
        <f aca="false">MAX($A$1:$A448)+1</f>
        <v>447</v>
      </c>
      <c r="B449" s="56" t="str">
        <f aca="false">IF(ISERROR(B448),IF(ISERROR(B447),IF(ISERROR(B446),"BLANK",B446),B447),B448)</f>
        <v>Kieran Cox</v>
      </c>
      <c r="C449" s="56" t="str">
        <f aca="false">IF(ISERROR(C448),IF(ISERROR(C447),IF(ISERROR(C446),"BLANK",C446),C447),C448)</f>
        <v>Claire Attridge</v>
      </c>
      <c r="D449" s="56" t="str">
        <f aca="false">IF(ISERROR(D448),IF(ISERROR(D447),IF(ISERROR(D446),"BLANK",D446),D447),D448)</f>
        <v>KCCA7</v>
      </c>
      <c r="E449" s="55" t="str">
        <f aca="false">IF(ISERROR(VLOOKUP($D449,SITES!$A:$E,2,FALSE())),"",VLOOKUP($D449,SITES!$A:$E,2,FALSE()))</f>
        <v>Ed King East Inside</v>
      </c>
      <c r="F449" s="57" t="n">
        <f aca="false">IF(ISERROR(VLOOKUP($D449,SITES!$A:$E,3,FALSE())),"",VLOOKUP($D449,SITES!$A:$E,3,FALSE()))</f>
        <v>48.83608</v>
      </c>
      <c r="G449" s="58" t="n">
        <f aca="false">IF(ISERROR(VLOOKUP($D449,SITES!$A:$E,4,FALSE())),"",VLOOKUP($D449,SITES!$A:$E,4,FALSE()))</f>
        <v>-125.2131</v>
      </c>
      <c r="H449" s="62" t="str">
        <f aca="false">IF(ISERROR(H448),IF(ISERROR(H447),IF(ISERROR(H446),"BLANK",H446),H447),H448)</f>
        <v>06/06/2023</v>
      </c>
      <c r="I449" s="56" t="n">
        <f aca="false">IF(ISERROR(I448),IF(ISERROR(I447),IF(ISERROR(I446),"BLANK",I446),I447),I448)</f>
        <v>2</v>
      </c>
      <c r="J449" s="56" t="n">
        <f aca="false">IF(ISERROR(J448),IF(ISERROR(J447),IF(ISERROR(J446),"BLANK",J446),J447),J448)</f>
        <v>120</v>
      </c>
      <c r="K449" s="59" t="n">
        <f aca="false">IF(ISERROR(K448),IF(ISERROR(K447),IF(ISERROR(K446),"BLANK",K446),K447),K448)</f>
        <v>0.430555555555556</v>
      </c>
      <c r="L449" s="56" t="str">
        <f aca="false">IF(ISERROR(L448),IF(ISERROR(L447),IF(ISERROR(L446),"BLANK",L446),L447),L448)</f>
        <v>KDC</v>
      </c>
      <c r="M449" s="56" t="n">
        <f aca="false">IF(ISERROR(M448),IF(ISERROR(M447),IF(ISERROR(M446),"BLANK",M446),M447),M448)</f>
        <v>2</v>
      </c>
      <c r="N449" s="56" t="n">
        <f aca="false">IF(ISERROR(N448),IF(ISERROR(N447),IF(ISERROR(N446),"BLANK",N446),N447),N448)</f>
        <v>2</v>
      </c>
      <c r="O449" s="56" t="n">
        <f aca="false">IF(ISERROR(O448),IF(ISERROR(O447),IF(ISERROR(O446),"BLANK",O446),O447),O448)</f>
        <v>2</v>
      </c>
      <c r="P449" s="56" t="s">
        <v>159</v>
      </c>
      <c r="Q449" s="55" t="str">
        <f aca="false">IF($N449=1,IF(ISERROR(VLOOKUP($P449,M1!$A:$C,Q$2,FALSE())),"NOT PRESENT",VLOOKUP($P449,M1!$A:$C,Q$2,FALSE())),IF($N449=2,IF(ISERROR(VLOOKUP(DATA!$P449,M2!$A:$C,Q$2,FALSE())),"NOT PRESENT",VLOOKUP(DATA!$P449,M2!$A:$C,Q$2,FALSE())),IF($N449=0,IF(ISERROR(VLOOKUP($P449,M1!$A:$C,Q$2,FALSE())),IF(ISERROR(VLOOKUP(DATA!$P449,M2!$A:$C,Q$2,FALSE())),"NOT PRESENT",VLOOKUP(DATA!$P449,M2!$A:$C,Q$2,FALSE())),VLOOKUP($P449,M1!$A:$C,Q$2,FALSE())),"SPECIFY METHOD")))</f>
        <v>Patiria miniata</v>
      </c>
      <c r="R449" s="55" t="str">
        <f aca="false">IF($N449=1,IF(ISERROR(VLOOKUP($P449,M1!$A:$C,R$2,FALSE())),"NOT PRESENT",VLOOKUP($P449,M1!$A:$C,R$2,FALSE())),IF($N449=2,IF(ISERROR(VLOOKUP(DATA!$P449,M2!$A:$C,R$2,FALSE())),"NOT PRESENT",VLOOKUP(DATA!$P449,M2!$A:$C,R$2,FALSE())),IF($N449=0,IF(ISERROR(VLOOKUP($P449,M1!$A:$C,R$2,FALSE())),IF(ISERROR(VLOOKUP(DATA!$P449,M2!$A:$C,R$2,FALSE())),"NOT PRESENT",VLOOKUP(DATA!$P449,M2!$A:$C,R$2,FALSE())),VLOOKUP($P449,M1!$A:$C,R$2,FALSE())),"SPECIFY METHOD")))</f>
        <v>Bat star</v>
      </c>
      <c r="S449" s="60" t="n">
        <v>12</v>
      </c>
      <c r="T449" s="56" t="n">
        <v>0</v>
      </c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</row>
    <row r="450" s="61" customFormat="true" ht="12.75" hidden="false" customHeight="true" outlineLevel="0" collapsed="false">
      <c r="A450" s="55" t="n">
        <f aca="false">MAX($A$1:$A449)+1</f>
        <v>448</v>
      </c>
      <c r="B450" s="56" t="str">
        <f aca="false">IF(ISERROR(B449),IF(ISERROR(B448),IF(ISERROR(B447),"BLANK",B447),B448),B449)</f>
        <v>Kieran Cox</v>
      </c>
      <c r="C450" s="56" t="str">
        <f aca="false">IF(ISERROR(C449),IF(ISERROR(C448),IF(ISERROR(C447),"BLANK",C447),C448),C449)</f>
        <v>Claire Attridge</v>
      </c>
      <c r="D450" s="56" t="str">
        <f aca="false">IF(ISERROR(D449),IF(ISERROR(D448),IF(ISERROR(D447),"BLANK",D447),D448),D449)</f>
        <v>KCCA7</v>
      </c>
      <c r="E450" s="55" t="str">
        <f aca="false">IF(ISERROR(VLOOKUP($D450,SITES!$A:$E,2,FALSE())),"",VLOOKUP($D450,SITES!$A:$E,2,FALSE()))</f>
        <v>Ed King East Inside</v>
      </c>
      <c r="F450" s="57" t="n">
        <f aca="false">IF(ISERROR(VLOOKUP($D450,SITES!$A:$E,3,FALSE())),"",VLOOKUP($D450,SITES!$A:$E,3,FALSE()))</f>
        <v>48.83608</v>
      </c>
      <c r="G450" s="58" t="n">
        <f aca="false">IF(ISERROR(VLOOKUP($D450,SITES!$A:$E,4,FALSE())),"",VLOOKUP($D450,SITES!$A:$E,4,FALSE()))</f>
        <v>-125.2131</v>
      </c>
      <c r="H450" s="62" t="str">
        <f aca="false">IF(ISERROR(H449),IF(ISERROR(H448),IF(ISERROR(H447),"BLANK",H447),H448),H449)</f>
        <v>06/06/2023</v>
      </c>
      <c r="I450" s="56" t="n">
        <f aca="false">IF(ISERROR(I449),IF(ISERROR(I448),IF(ISERROR(I447),"BLANK",I447),I448),I449)</f>
        <v>2</v>
      </c>
      <c r="J450" s="56" t="n">
        <f aca="false">IF(ISERROR(J449),IF(ISERROR(J448),IF(ISERROR(J447),"BLANK",J447),J448),J449)</f>
        <v>120</v>
      </c>
      <c r="K450" s="59" t="n">
        <f aca="false">IF(ISERROR(K449),IF(ISERROR(K448),IF(ISERROR(K447),"BLANK",K447),K448),K449)</f>
        <v>0.430555555555556</v>
      </c>
      <c r="L450" s="56" t="str">
        <f aca="false">IF(ISERROR(L449),IF(ISERROR(L448),IF(ISERROR(L447),"BLANK",L447),L448),L449)</f>
        <v>KDC</v>
      </c>
      <c r="M450" s="56" t="n">
        <f aca="false">IF(ISERROR(M449),IF(ISERROR(M448),IF(ISERROR(M447),"BLANK",M447),M448),M449)</f>
        <v>2</v>
      </c>
      <c r="N450" s="56" t="n">
        <f aca="false">IF(ISERROR(N449),IF(ISERROR(N448),IF(ISERROR(N447),"BLANK",N447),N448),N449)</f>
        <v>2</v>
      </c>
      <c r="O450" s="56" t="n">
        <f aca="false">IF(ISERROR(O449),IF(ISERROR(O448),IF(ISERROR(O447),"BLANK",O447),O448),O449)</f>
        <v>2</v>
      </c>
      <c r="P450" s="56" t="s">
        <v>173</v>
      </c>
      <c r="Q450" s="55" t="str">
        <f aca="false">IF($N450=1,IF(ISERROR(VLOOKUP($P450,M1!$A:$C,Q$2,FALSE())),"NOT PRESENT",VLOOKUP($P450,M1!$A:$C,Q$2,FALSE())),IF($N450=2,IF(ISERROR(VLOOKUP(DATA!$P450,M2!$A:$C,Q$2,FALSE())),"NOT PRESENT",VLOOKUP(DATA!$P450,M2!$A:$C,Q$2,FALSE())),IF($N450=0,IF(ISERROR(VLOOKUP($P450,M1!$A:$C,Q$2,FALSE())),IF(ISERROR(VLOOKUP(DATA!$P450,M2!$A:$C,Q$2,FALSE())),"NOT PRESENT",VLOOKUP(DATA!$P450,M2!$A:$C,Q$2,FALSE())),VLOOKUP($P450,M1!$A:$C,Q$2,FALSE())),"SPECIFY METHOD")))</f>
        <v>Haliotis kamtschatkana</v>
      </c>
      <c r="R450" s="55" t="str">
        <f aca="false">IF($N450=1,IF(ISERROR(VLOOKUP($P450,M1!$A:$C,R$2,FALSE())),"NOT PRESENT",VLOOKUP($P450,M1!$A:$C,R$2,FALSE())),IF($N450=2,IF(ISERROR(VLOOKUP(DATA!$P450,M2!$A:$C,R$2,FALSE())),"NOT PRESENT",VLOOKUP(DATA!$P450,M2!$A:$C,R$2,FALSE())),IF($N450=0,IF(ISERROR(VLOOKUP($P450,M1!$A:$C,R$2,FALSE())),IF(ISERROR(VLOOKUP(DATA!$P450,M2!$A:$C,R$2,FALSE())),"NOT PRESENT",VLOOKUP(DATA!$P450,M2!$A:$C,R$2,FALSE())),VLOOKUP($P450,M1!$A:$C,R$2,FALSE())),"SPECIFY METHOD")))</f>
        <v>Pinto abalone</v>
      </c>
      <c r="S450" s="60" t="n">
        <f aca="false">SUM(T450:AV450)</f>
        <v>51</v>
      </c>
      <c r="T450" s="56" t="n">
        <v>0</v>
      </c>
      <c r="U450" s="56" t="n">
        <v>3</v>
      </c>
      <c r="V450" s="56" t="n">
        <v>19</v>
      </c>
      <c r="W450" s="56" t="n">
        <v>17</v>
      </c>
      <c r="X450" s="56" t="n">
        <v>12</v>
      </c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</row>
    <row r="451" s="61" customFormat="true" ht="12.75" hidden="false" customHeight="true" outlineLevel="0" collapsed="false">
      <c r="A451" s="55" t="n">
        <f aca="false">MAX($A$1:$A450)+1</f>
        <v>449</v>
      </c>
      <c r="B451" s="56" t="str">
        <f aca="false">IF(ISERROR(B450),IF(ISERROR(B449),IF(ISERROR(B448),"BLANK",B448),B449),B450)</f>
        <v>Kieran Cox</v>
      </c>
      <c r="C451" s="56" t="str">
        <f aca="false">IF(ISERROR(C450),IF(ISERROR(C449),IF(ISERROR(C448),"BLANK",C448),C449),C450)</f>
        <v>Claire Attridge</v>
      </c>
      <c r="D451" s="56" t="str">
        <f aca="false">IF(ISERROR(D450),IF(ISERROR(D449),IF(ISERROR(D448),"BLANK",D448),D449),D450)</f>
        <v>KCCA7</v>
      </c>
      <c r="E451" s="55" t="str">
        <f aca="false">IF(ISERROR(VLOOKUP($D451,SITES!$A:$E,2,FALSE())),"",VLOOKUP($D451,SITES!$A:$E,2,FALSE()))</f>
        <v>Ed King East Inside</v>
      </c>
      <c r="F451" s="57" t="n">
        <f aca="false">IF(ISERROR(VLOOKUP($D451,SITES!$A:$E,3,FALSE())),"",VLOOKUP($D451,SITES!$A:$E,3,FALSE()))</f>
        <v>48.83608</v>
      </c>
      <c r="G451" s="58" t="n">
        <f aca="false">IF(ISERROR(VLOOKUP($D451,SITES!$A:$E,4,FALSE())),"",VLOOKUP($D451,SITES!$A:$E,4,FALSE()))</f>
        <v>-125.2131</v>
      </c>
      <c r="H451" s="62" t="str">
        <f aca="false">IF(ISERROR(H450),IF(ISERROR(H449),IF(ISERROR(H448),"BLANK",H448),H449),H450)</f>
        <v>06/06/2023</v>
      </c>
      <c r="I451" s="56" t="n">
        <f aca="false">IF(ISERROR(I450),IF(ISERROR(I449),IF(ISERROR(I448),"BLANK",I448),I449),I450)</f>
        <v>2</v>
      </c>
      <c r="J451" s="56" t="n">
        <f aca="false">IF(ISERROR(J450),IF(ISERROR(J449),IF(ISERROR(J448),"BLANK",J448),J449),J450)</f>
        <v>120</v>
      </c>
      <c r="K451" s="59" t="n">
        <f aca="false">IF(ISERROR(K450),IF(ISERROR(K449),IF(ISERROR(K448),"BLANK",K448),K449),K450)</f>
        <v>0.430555555555556</v>
      </c>
      <c r="L451" s="56" t="str">
        <f aca="false">IF(ISERROR(L450),IF(ISERROR(L449),IF(ISERROR(L448),"BLANK",L448),L449),L450)</f>
        <v>KDC</v>
      </c>
      <c r="M451" s="56" t="n">
        <f aca="false">IF(ISERROR(M450),IF(ISERROR(M449),IF(ISERROR(M448),"BLANK",M448),M449),M450)</f>
        <v>2</v>
      </c>
      <c r="N451" s="56" t="n">
        <f aca="false">IF(ISERROR(N450),IF(ISERROR(N449),IF(ISERROR(N448),"BLANK",N448),N449),N450)</f>
        <v>2</v>
      </c>
      <c r="O451" s="56" t="n">
        <f aca="false">IF(ISERROR(O450),IF(ISERROR(O449),IF(ISERROR(O448),"BLANK",O448),O449),O450)</f>
        <v>2</v>
      </c>
      <c r="P451" s="56" t="s">
        <v>175</v>
      </c>
      <c r="Q451" s="55" t="str">
        <f aca="false">IF($N451=1,IF(ISERROR(VLOOKUP($P451,M1!$A:$C,Q$2,FALSE())),"NOT PRESENT",VLOOKUP($P451,M1!$A:$C,Q$2,FALSE())),IF($N451=2,IF(ISERROR(VLOOKUP(DATA!$P451,M2!$A:$C,Q$2,FALSE())),"NOT PRESENT",VLOOKUP(DATA!$P451,M2!$A:$C,Q$2,FALSE())),IF($N451=0,IF(ISERROR(VLOOKUP($P451,M1!$A:$C,Q$2,FALSE())),IF(ISERROR(VLOOKUP(DATA!$P451,M2!$A:$C,Q$2,FALSE())),"NOT PRESENT",VLOOKUP(DATA!$P451,M2!$A:$C,Q$2,FALSE())),VLOOKUP($P451,M1!$A:$C,Q$2,FALSE())),"SPECIFY METHOD")))</f>
        <v>Acmaea mitra</v>
      </c>
      <c r="R451" s="55" t="str">
        <f aca="false">IF($N451=1,IF(ISERROR(VLOOKUP($P451,M1!$A:$C,R$2,FALSE())),"NOT PRESENT",VLOOKUP($P451,M1!$A:$C,R$2,FALSE())),IF($N451=2,IF(ISERROR(VLOOKUP(DATA!$P451,M2!$A:$C,R$2,FALSE())),"NOT PRESENT",VLOOKUP(DATA!$P451,M2!$A:$C,R$2,FALSE())),IF($N451=0,IF(ISERROR(VLOOKUP($P451,M1!$A:$C,R$2,FALSE())),IF(ISERROR(VLOOKUP(DATA!$P451,M2!$A:$C,R$2,FALSE())),"NOT PRESENT",VLOOKUP(DATA!$P451,M2!$A:$C,R$2,FALSE())),VLOOKUP($P451,M1!$A:$C,R$2,FALSE())),"SPECIFY METHOD")))</f>
        <v>Whitecap limpet</v>
      </c>
      <c r="S451" s="60" t="n">
        <f aca="false">SUM(T451:AV451)</f>
        <v>21</v>
      </c>
      <c r="T451" s="56" t="n">
        <v>21</v>
      </c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</row>
    <row r="452" s="61" customFormat="true" ht="12.75" hidden="false" customHeight="true" outlineLevel="0" collapsed="false">
      <c r="A452" s="55" t="n">
        <f aca="false">MAX($A$1:$A451)+1</f>
        <v>450</v>
      </c>
      <c r="B452" s="56" t="str">
        <f aca="false">IF(ISERROR(B451),IF(ISERROR(B450),IF(ISERROR(B449),"BLANK",B449),B450),B451)</f>
        <v>Kieran Cox</v>
      </c>
      <c r="C452" s="56" t="str">
        <f aca="false">IF(ISERROR(C451),IF(ISERROR(C450),IF(ISERROR(C449),"BLANK",C449),C450),C451)</f>
        <v>Claire Attridge</v>
      </c>
      <c r="D452" s="56" t="str">
        <f aca="false">IF(ISERROR(D451),IF(ISERROR(D450),IF(ISERROR(D449),"BLANK",D449),D450),D451)</f>
        <v>KCCA7</v>
      </c>
      <c r="E452" s="55" t="str">
        <f aca="false">IF(ISERROR(VLOOKUP($D452,SITES!$A:$E,2,FALSE())),"",VLOOKUP($D452,SITES!$A:$E,2,FALSE()))</f>
        <v>Ed King East Inside</v>
      </c>
      <c r="F452" s="57" t="n">
        <f aca="false">IF(ISERROR(VLOOKUP($D452,SITES!$A:$E,3,FALSE())),"",VLOOKUP($D452,SITES!$A:$E,3,FALSE()))</f>
        <v>48.83608</v>
      </c>
      <c r="G452" s="58" t="n">
        <f aca="false">IF(ISERROR(VLOOKUP($D452,SITES!$A:$E,4,FALSE())),"",VLOOKUP($D452,SITES!$A:$E,4,FALSE()))</f>
        <v>-125.2131</v>
      </c>
      <c r="H452" s="62" t="str">
        <f aca="false">IF(ISERROR(H451),IF(ISERROR(H450),IF(ISERROR(H449),"BLANK",H449),H450),H451)</f>
        <v>06/06/2023</v>
      </c>
      <c r="I452" s="56" t="n">
        <f aca="false">IF(ISERROR(I451),IF(ISERROR(I450),IF(ISERROR(I449),"BLANK",I449),I450),I451)</f>
        <v>2</v>
      </c>
      <c r="J452" s="56" t="n">
        <f aca="false">IF(ISERROR(J451),IF(ISERROR(J450),IF(ISERROR(J449),"BLANK",J449),J450),J451)</f>
        <v>120</v>
      </c>
      <c r="K452" s="59" t="n">
        <f aca="false">IF(ISERROR(K451),IF(ISERROR(K450),IF(ISERROR(K449),"BLANK",K449),K450),K451)</f>
        <v>0.430555555555556</v>
      </c>
      <c r="L452" s="56" t="str">
        <f aca="false">IF(ISERROR(L451),IF(ISERROR(L450),IF(ISERROR(L449),"BLANK",L449),L450),L451)</f>
        <v>KDC</v>
      </c>
      <c r="M452" s="56" t="n">
        <f aca="false">IF(ISERROR(M451),IF(ISERROR(M450),IF(ISERROR(M449),"BLANK",M449),M450),M451)</f>
        <v>2</v>
      </c>
      <c r="N452" s="56" t="n">
        <f aca="false">IF(ISERROR(N451),IF(ISERROR(N450),IF(ISERROR(N449),"BLANK",N449),N450),N451)</f>
        <v>2</v>
      </c>
      <c r="O452" s="56" t="n">
        <f aca="false">IF(ISERROR(O451),IF(ISERROR(O450),IF(ISERROR(O449),"BLANK",O449),O450),O451)</f>
        <v>2</v>
      </c>
      <c r="P452" s="56" t="s">
        <v>147</v>
      </c>
      <c r="Q452" s="55" t="str">
        <f aca="false">IF($N452=1,IF(ISERROR(VLOOKUP($P452,M1!$A:$C,Q$2,FALSE())),"NOT PRESENT",VLOOKUP($P452,M1!$A:$C,Q$2,FALSE())),IF($N452=2,IF(ISERROR(VLOOKUP(DATA!$P452,M2!$A:$C,Q$2,FALSE())),"NOT PRESENT",VLOOKUP(DATA!$P452,M2!$A:$C,Q$2,FALSE())),IF($N452=0,IF(ISERROR(VLOOKUP($P452,M1!$A:$C,Q$2,FALSE())),IF(ISERROR(VLOOKUP(DATA!$P452,M2!$A:$C,Q$2,FALSE())),"NOT PRESENT",VLOOKUP(DATA!$P452,M2!$A:$C,Q$2,FALSE())),VLOOKUP($P452,M1!$A:$C,Q$2,FALSE())),"SPECIFY METHOD")))</f>
        <v>Orthasterias koehleri</v>
      </c>
      <c r="R452" s="55" t="str">
        <f aca="false">IF($N452=1,IF(ISERROR(VLOOKUP($P452,M1!$A:$C,R$2,FALSE())),"NOT PRESENT",VLOOKUP($P452,M1!$A:$C,R$2,FALSE())),IF($N452=2,IF(ISERROR(VLOOKUP(DATA!$P452,M2!$A:$C,R$2,FALSE())),"NOT PRESENT",VLOOKUP(DATA!$P452,M2!$A:$C,R$2,FALSE())),IF($N452=0,IF(ISERROR(VLOOKUP($P452,M1!$A:$C,R$2,FALSE())),IF(ISERROR(VLOOKUP(DATA!$P452,M2!$A:$C,R$2,FALSE())),"NOT PRESENT",VLOOKUP(DATA!$P452,M2!$A:$C,R$2,FALSE())),VLOOKUP($P452,M1!$A:$C,R$2,FALSE())),"SPECIFY METHOD")))</f>
        <v>Rainbow star</v>
      </c>
      <c r="S452" s="60" t="n">
        <f aca="false">SUM(T452:AV452)</f>
        <v>6</v>
      </c>
      <c r="T452" s="56" t="n">
        <v>6</v>
      </c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</row>
    <row r="453" s="61" customFormat="true" ht="12.75" hidden="false" customHeight="true" outlineLevel="0" collapsed="false">
      <c r="A453" s="55" t="n">
        <f aca="false">MAX($A$1:$A452)+1</f>
        <v>451</v>
      </c>
      <c r="B453" s="56" t="str">
        <f aca="false">IF(ISERROR(B452),IF(ISERROR(B451),IF(ISERROR(B450),"BLANK",B450),B451),B452)</f>
        <v>Kieran Cox</v>
      </c>
      <c r="C453" s="56" t="str">
        <f aca="false">IF(ISERROR(C452),IF(ISERROR(C451),IF(ISERROR(C450),"BLANK",C450),C451),C452)</f>
        <v>Claire Attridge</v>
      </c>
      <c r="D453" s="56" t="str">
        <f aca="false">IF(ISERROR(D452),IF(ISERROR(D451),IF(ISERROR(D450),"BLANK",D450),D451),D452)</f>
        <v>KCCA7</v>
      </c>
      <c r="E453" s="55" t="str">
        <f aca="false">IF(ISERROR(VLOOKUP($D453,SITES!$A:$E,2,FALSE())),"",VLOOKUP($D453,SITES!$A:$E,2,FALSE()))</f>
        <v>Ed King East Inside</v>
      </c>
      <c r="F453" s="57" t="n">
        <f aca="false">IF(ISERROR(VLOOKUP($D453,SITES!$A:$E,3,FALSE())),"",VLOOKUP($D453,SITES!$A:$E,3,FALSE()))</f>
        <v>48.83608</v>
      </c>
      <c r="G453" s="58" t="n">
        <f aca="false">IF(ISERROR(VLOOKUP($D453,SITES!$A:$E,4,FALSE())),"",VLOOKUP($D453,SITES!$A:$E,4,FALSE()))</f>
        <v>-125.2131</v>
      </c>
      <c r="H453" s="62" t="str">
        <f aca="false">IF(ISERROR(H452),IF(ISERROR(H451),IF(ISERROR(H450),"BLANK",H450),H451),H452)</f>
        <v>06/06/2023</v>
      </c>
      <c r="I453" s="56" t="n">
        <f aca="false">IF(ISERROR(I452),IF(ISERROR(I451),IF(ISERROR(I450),"BLANK",I450),I451),I452)</f>
        <v>2</v>
      </c>
      <c r="J453" s="56" t="n">
        <f aca="false">IF(ISERROR(J452),IF(ISERROR(J451),IF(ISERROR(J450),"BLANK",J450),J451),J452)</f>
        <v>120</v>
      </c>
      <c r="K453" s="59" t="n">
        <f aca="false">IF(ISERROR(K452),IF(ISERROR(K451),IF(ISERROR(K450),"BLANK",K450),K451),K452)</f>
        <v>0.430555555555556</v>
      </c>
      <c r="L453" s="56" t="str">
        <f aca="false">IF(ISERROR(L452),IF(ISERROR(L451),IF(ISERROR(L450),"BLANK",L450),L451),L452)</f>
        <v>KDC</v>
      </c>
      <c r="M453" s="56" t="n">
        <f aca="false">IF(ISERROR(M452),IF(ISERROR(M451),IF(ISERROR(M450),"BLANK",M450),M451),M452)</f>
        <v>2</v>
      </c>
      <c r="N453" s="56" t="n">
        <f aca="false">IF(ISERROR(N452),IF(ISERROR(N451),IF(ISERROR(N450),"BLANK",N450),N451),N452)</f>
        <v>2</v>
      </c>
      <c r="O453" s="56" t="n">
        <f aca="false">IF(ISERROR(O452),IF(ISERROR(O451),IF(ISERROR(O450),"BLANK",O450),O451),O452)</f>
        <v>2</v>
      </c>
      <c r="P453" s="56" t="s">
        <v>172</v>
      </c>
      <c r="Q453" s="55" t="str">
        <f aca="false">IF($N453=1,IF(ISERROR(VLOOKUP($P453,M1!$A:$C,Q$2,FALSE())),"NOT PRESENT",VLOOKUP($P453,M1!$A:$C,Q$2,FALSE())),IF($N453=2,IF(ISERROR(VLOOKUP(DATA!$P453,M2!$A:$C,Q$2,FALSE())),"NOT PRESENT",VLOOKUP(DATA!$P453,M2!$A:$C,Q$2,FALSE())),IF($N453=0,IF(ISERROR(VLOOKUP($P453,M1!$A:$C,Q$2,FALSE())),IF(ISERROR(VLOOKUP(DATA!$P453,M2!$A:$C,Q$2,FALSE())),"NOT PRESENT",VLOOKUP(DATA!$P453,M2!$A:$C,Q$2,FALSE())),VLOOKUP($P453,M1!$A:$C,Q$2,FALSE())),"SPECIFY METHOD")))</f>
        <v>Ceratostoma foliatum</v>
      </c>
      <c r="R453" s="55" t="str">
        <f aca="false">IF($N453=1,IF(ISERROR(VLOOKUP($P453,M1!$A:$C,R$2,FALSE())),"NOT PRESENT",VLOOKUP($P453,M1!$A:$C,R$2,FALSE())),IF($N453=2,IF(ISERROR(VLOOKUP(DATA!$P453,M2!$A:$C,R$2,FALSE())),"NOT PRESENT",VLOOKUP(DATA!$P453,M2!$A:$C,R$2,FALSE())),IF($N453=0,IF(ISERROR(VLOOKUP($P453,M1!$A:$C,R$2,FALSE())),IF(ISERROR(VLOOKUP(DATA!$P453,M2!$A:$C,R$2,FALSE())),"NOT PRESENT",VLOOKUP(DATA!$P453,M2!$A:$C,R$2,FALSE())),VLOOKUP($P453,M1!$A:$C,R$2,FALSE())),"SPECIFY METHOD")))</f>
        <v>Leafy hornmouth</v>
      </c>
      <c r="S453" s="60" t="n">
        <f aca="false">SUM(T453:AV453)</f>
        <v>3</v>
      </c>
      <c r="T453" s="56" t="n">
        <v>3</v>
      </c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</row>
    <row r="454" s="61" customFormat="true" ht="12.75" hidden="false" customHeight="true" outlineLevel="0" collapsed="false">
      <c r="A454" s="55" t="n">
        <f aca="false">MAX($A$1:$A453)+1</f>
        <v>452</v>
      </c>
      <c r="B454" s="56" t="str">
        <f aca="false">IF(ISERROR(B453),IF(ISERROR(B452),IF(ISERROR(B451),"BLANK",B451),B452),B453)</f>
        <v>Kieran Cox</v>
      </c>
      <c r="C454" s="56" t="str">
        <f aca="false">IF(ISERROR(C453),IF(ISERROR(C452),IF(ISERROR(C451),"BLANK",C451),C452),C453)</f>
        <v>Claire Attridge</v>
      </c>
      <c r="D454" s="56" t="str">
        <f aca="false">IF(ISERROR(D453),IF(ISERROR(D452),IF(ISERROR(D451),"BLANK",D451),D452),D453)</f>
        <v>KCCA7</v>
      </c>
      <c r="E454" s="55" t="str">
        <f aca="false">IF(ISERROR(VLOOKUP($D454,SITES!$A:$E,2,FALSE())),"",VLOOKUP($D454,SITES!$A:$E,2,FALSE()))</f>
        <v>Ed King East Inside</v>
      </c>
      <c r="F454" s="57" t="n">
        <f aca="false">IF(ISERROR(VLOOKUP($D454,SITES!$A:$E,3,FALSE())),"",VLOOKUP($D454,SITES!$A:$E,3,FALSE()))</f>
        <v>48.83608</v>
      </c>
      <c r="G454" s="58" t="n">
        <f aca="false">IF(ISERROR(VLOOKUP($D454,SITES!$A:$E,4,FALSE())),"",VLOOKUP($D454,SITES!$A:$E,4,FALSE()))</f>
        <v>-125.2131</v>
      </c>
      <c r="H454" s="62" t="str">
        <f aca="false">IF(ISERROR(H453),IF(ISERROR(H452),IF(ISERROR(H451),"BLANK",H451),H452),H453)</f>
        <v>06/06/2023</v>
      </c>
      <c r="I454" s="56" t="n">
        <f aca="false">IF(ISERROR(I453),IF(ISERROR(I452),IF(ISERROR(I451),"BLANK",I451),I452),I453)</f>
        <v>2</v>
      </c>
      <c r="J454" s="56" t="n">
        <f aca="false">IF(ISERROR(J453),IF(ISERROR(J452),IF(ISERROR(J451),"BLANK",J451),J452),J453)</f>
        <v>120</v>
      </c>
      <c r="K454" s="59" t="n">
        <f aca="false">IF(ISERROR(K453),IF(ISERROR(K452),IF(ISERROR(K451),"BLANK",K451),K452),K453)</f>
        <v>0.430555555555556</v>
      </c>
      <c r="L454" s="56" t="str">
        <f aca="false">IF(ISERROR(L453),IF(ISERROR(L452),IF(ISERROR(L451),"BLANK",L451),L452),L453)</f>
        <v>KDC</v>
      </c>
      <c r="M454" s="56" t="n">
        <f aca="false">IF(ISERROR(M453),IF(ISERROR(M452),IF(ISERROR(M451),"BLANK",M451),M452),M453)</f>
        <v>2</v>
      </c>
      <c r="N454" s="56" t="n">
        <f aca="false">IF(ISERROR(N453),IF(ISERROR(N452),IF(ISERROR(N451),"BLANK",N451),N452),N453)</f>
        <v>2</v>
      </c>
      <c r="O454" s="56" t="n">
        <f aca="false">IF(ISERROR(O453),IF(ISERROR(O452),IF(ISERROR(O451),"BLANK",O451),O452),O453)</f>
        <v>2</v>
      </c>
      <c r="P454" s="56" t="s">
        <v>228</v>
      </c>
      <c r="Q454" s="55" t="str">
        <f aca="false">IF($N454=1,IF(ISERROR(VLOOKUP($P454,M1!$A:$C,Q$2,FALSE())),"NOT PRESENT",VLOOKUP($P454,M1!$A:$C,Q$2,FALSE())),IF($N454=2,IF(ISERROR(VLOOKUP(DATA!$P454,M2!$A:$C,Q$2,FALSE())),"NOT PRESENT",VLOOKUP(DATA!$P454,M2!$A:$C,Q$2,FALSE())),IF($N454=0,IF(ISERROR(VLOOKUP($P454,M1!$A:$C,Q$2,FALSE())),IF(ISERROR(VLOOKUP(DATA!$P454,M2!$A:$C,Q$2,FALSE())),"NOT PRESENT",VLOOKUP(DATA!$P454,M2!$A:$C,Q$2,FALSE())),VLOOKUP($P454,M1!$A:$C,Q$2,FALSE())),"SPECIFY METHOD")))</f>
        <v>Lottia scutum</v>
      </c>
      <c r="R454" s="55" t="str">
        <f aca="false">IF($N454=1,IF(ISERROR(VLOOKUP($P454,M1!$A:$C,R$2,FALSE())),"NOT PRESENT",VLOOKUP($P454,M1!$A:$C,R$2,FALSE())),IF($N454=2,IF(ISERROR(VLOOKUP(DATA!$P454,M2!$A:$C,R$2,FALSE())),"NOT PRESENT",VLOOKUP(DATA!$P454,M2!$A:$C,R$2,FALSE())),IF($N454=0,IF(ISERROR(VLOOKUP($P454,M1!$A:$C,R$2,FALSE())),IF(ISERROR(VLOOKUP(DATA!$P454,M2!$A:$C,R$2,FALSE())),"NOT PRESENT",VLOOKUP(DATA!$P454,M2!$A:$C,R$2,FALSE())),VLOOKUP($P454,M1!$A:$C,R$2,FALSE())),"SPECIFY METHOD")))</f>
        <v>Plate limpet</v>
      </c>
      <c r="S454" s="60" t="n">
        <f aca="false">SUM(T454:AV454)</f>
        <v>4</v>
      </c>
      <c r="T454" s="56" t="n">
        <v>4</v>
      </c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</row>
    <row r="455" s="61" customFormat="true" ht="12.75" hidden="false" customHeight="true" outlineLevel="0" collapsed="false">
      <c r="A455" s="55" t="n">
        <f aca="false">MAX($A$1:$A454)+1</f>
        <v>453</v>
      </c>
      <c r="B455" s="56" t="str">
        <f aca="false">IF(ISERROR(B454),IF(ISERROR(B453),IF(ISERROR(B452),"BLANK",B452),B453),B454)</f>
        <v>Kieran Cox</v>
      </c>
      <c r="C455" s="56" t="str">
        <f aca="false">IF(ISERROR(C454),IF(ISERROR(C453),IF(ISERROR(C452),"BLANK",C452),C453),C454)</f>
        <v>Claire Attridge</v>
      </c>
      <c r="D455" s="56" t="str">
        <f aca="false">IF(ISERROR(D454),IF(ISERROR(D453),IF(ISERROR(D452),"BLANK",D452),D453),D454)</f>
        <v>KCCA7</v>
      </c>
      <c r="E455" s="55" t="str">
        <f aca="false">IF(ISERROR(VLOOKUP($D455,SITES!$A:$E,2,FALSE())),"",VLOOKUP($D455,SITES!$A:$E,2,FALSE()))</f>
        <v>Ed King East Inside</v>
      </c>
      <c r="F455" s="57" t="n">
        <f aca="false">IF(ISERROR(VLOOKUP($D455,SITES!$A:$E,3,FALSE())),"",VLOOKUP($D455,SITES!$A:$E,3,FALSE()))</f>
        <v>48.83608</v>
      </c>
      <c r="G455" s="58" t="n">
        <f aca="false">IF(ISERROR(VLOOKUP($D455,SITES!$A:$E,4,FALSE())),"",VLOOKUP($D455,SITES!$A:$E,4,FALSE()))</f>
        <v>-125.2131</v>
      </c>
      <c r="H455" s="62" t="str">
        <f aca="false">IF(ISERROR(H454),IF(ISERROR(H453),IF(ISERROR(H452),"BLANK",H452),H453),H454)</f>
        <v>06/06/2023</v>
      </c>
      <c r="I455" s="56" t="n">
        <f aca="false">IF(ISERROR(I454),IF(ISERROR(I453),IF(ISERROR(I452),"BLANK",I452),I453),I454)</f>
        <v>2</v>
      </c>
      <c r="J455" s="56" t="n">
        <f aca="false">IF(ISERROR(J454),IF(ISERROR(J453),IF(ISERROR(J452),"BLANK",J452),J453),J454)</f>
        <v>120</v>
      </c>
      <c r="K455" s="59" t="n">
        <f aca="false">IF(ISERROR(K454),IF(ISERROR(K453),IF(ISERROR(K452),"BLANK",K452),K453),K454)</f>
        <v>0.430555555555556</v>
      </c>
      <c r="L455" s="56" t="str">
        <f aca="false">IF(ISERROR(L454),IF(ISERROR(L453),IF(ISERROR(L452),"BLANK",L452),L453),L454)</f>
        <v>KDC</v>
      </c>
      <c r="M455" s="56" t="n">
        <f aca="false">IF(ISERROR(M454),IF(ISERROR(M453),IF(ISERROR(M452),"BLANK",M452),M453),M454)</f>
        <v>2</v>
      </c>
      <c r="N455" s="56" t="n">
        <f aca="false">IF(ISERROR(N454),IF(ISERROR(N453),IF(ISERROR(N452),"BLANK",N452),N453),N454)</f>
        <v>2</v>
      </c>
      <c r="O455" s="56" t="n">
        <f aca="false">IF(ISERROR(O454),IF(ISERROR(O453),IF(ISERROR(O452),"BLANK",O452),O453),O454)</f>
        <v>2</v>
      </c>
      <c r="P455" s="56" t="s">
        <v>176</v>
      </c>
      <c r="Q455" s="55" t="str">
        <f aca="false">IF($N455=1,IF(ISERROR(VLOOKUP($P455,M1!$A:$C,Q$2,FALSE())),"NOT PRESENT",VLOOKUP($P455,M1!$A:$C,Q$2,FALSE())),IF($N455=2,IF(ISERROR(VLOOKUP(DATA!$P455,M2!$A:$C,Q$2,FALSE())),"NOT PRESENT",VLOOKUP(DATA!$P455,M2!$A:$C,Q$2,FALSE())),IF($N455=0,IF(ISERROR(VLOOKUP($P455,M1!$A:$C,Q$2,FALSE())),IF(ISERROR(VLOOKUP(DATA!$P455,M2!$A:$C,Q$2,FALSE())),"NOT PRESENT",VLOOKUP(DATA!$P455,M2!$A:$C,Q$2,FALSE())),VLOOKUP($P455,M1!$A:$C,Q$2,FALSE())),"SPECIFY METHOD")))</f>
        <v>Pisaster ochraceus</v>
      </c>
      <c r="R455" s="55" t="str">
        <f aca="false">IF($N455=1,IF(ISERROR(VLOOKUP($P455,M1!$A:$C,R$2,FALSE())),"NOT PRESENT",VLOOKUP($P455,M1!$A:$C,R$2,FALSE())),IF($N455=2,IF(ISERROR(VLOOKUP(DATA!$P455,M2!$A:$C,R$2,FALSE())),"NOT PRESENT",VLOOKUP(DATA!$P455,M2!$A:$C,R$2,FALSE())),IF($N455=0,IF(ISERROR(VLOOKUP($P455,M1!$A:$C,R$2,FALSE())),IF(ISERROR(VLOOKUP(DATA!$P455,M2!$A:$C,R$2,FALSE())),"NOT PRESENT",VLOOKUP(DATA!$P455,M2!$A:$C,R$2,FALSE())),VLOOKUP($P455,M1!$A:$C,R$2,FALSE())),"SPECIFY METHOD")))</f>
        <v>Purple sea star</v>
      </c>
      <c r="S455" s="60" t="n">
        <f aca="false">SUM(T455:AV455)</f>
        <v>12</v>
      </c>
      <c r="T455" s="56" t="n">
        <v>12</v>
      </c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</row>
    <row r="456" s="61" customFormat="true" ht="12.75" hidden="false" customHeight="true" outlineLevel="0" collapsed="false">
      <c r="A456" s="55" t="n">
        <f aca="false">MAX($A$1:$A455)+1</f>
        <v>454</v>
      </c>
      <c r="B456" s="56" t="str">
        <f aca="false">IF(ISERROR(B455),IF(ISERROR(B454),IF(ISERROR(B453),"BLANK",B453),B454),B455)</f>
        <v>Kieran Cox</v>
      </c>
      <c r="C456" s="56" t="str">
        <f aca="false">IF(ISERROR(C455),IF(ISERROR(C454),IF(ISERROR(C453),"BLANK",C453),C454),C455)</f>
        <v>Claire Attridge</v>
      </c>
      <c r="D456" s="56" t="str">
        <f aca="false">IF(ISERROR(D455),IF(ISERROR(D454),IF(ISERROR(D453),"BLANK",D453),D454),D455)</f>
        <v>KCCA7</v>
      </c>
      <c r="E456" s="55" t="str">
        <f aca="false">IF(ISERROR(VLOOKUP($D456,SITES!$A:$E,2,FALSE())),"",VLOOKUP($D456,SITES!$A:$E,2,FALSE()))</f>
        <v>Ed King East Inside</v>
      </c>
      <c r="F456" s="57" t="n">
        <f aca="false">IF(ISERROR(VLOOKUP($D456,SITES!$A:$E,3,FALSE())),"",VLOOKUP($D456,SITES!$A:$E,3,FALSE()))</f>
        <v>48.83608</v>
      </c>
      <c r="G456" s="58" t="n">
        <f aca="false">IF(ISERROR(VLOOKUP($D456,SITES!$A:$E,4,FALSE())),"",VLOOKUP($D456,SITES!$A:$E,4,FALSE()))</f>
        <v>-125.2131</v>
      </c>
      <c r="H456" s="62" t="str">
        <f aca="false">IF(ISERROR(H455),IF(ISERROR(H454),IF(ISERROR(H453),"BLANK",H453),H454),H455)</f>
        <v>06/06/2023</v>
      </c>
      <c r="I456" s="56" t="n">
        <f aca="false">IF(ISERROR(I455),IF(ISERROR(I454),IF(ISERROR(I453),"BLANK",I453),I454),I455)</f>
        <v>2</v>
      </c>
      <c r="J456" s="56" t="n">
        <f aca="false">IF(ISERROR(J455),IF(ISERROR(J454),IF(ISERROR(J453),"BLANK",J453),J454),J455)</f>
        <v>120</v>
      </c>
      <c r="K456" s="59" t="n">
        <f aca="false">IF(ISERROR(K455),IF(ISERROR(K454),IF(ISERROR(K453),"BLANK",K453),K454),K455)</f>
        <v>0.430555555555556</v>
      </c>
      <c r="L456" s="56" t="str">
        <f aca="false">IF(ISERROR(L455),IF(ISERROR(L454),IF(ISERROR(L453),"BLANK",L453),L454),L455)</f>
        <v>KDC</v>
      </c>
      <c r="M456" s="56" t="n">
        <f aca="false">IF(ISERROR(M455),IF(ISERROR(M454),IF(ISERROR(M453),"BLANK",M453),M454),M455)</f>
        <v>2</v>
      </c>
      <c r="N456" s="56" t="n">
        <f aca="false">IF(ISERROR(N455),IF(ISERROR(N454),IF(ISERROR(N453),"BLANK",N453),N454),N455)</f>
        <v>2</v>
      </c>
      <c r="O456" s="56" t="n">
        <f aca="false">IF(ISERROR(O455),IF(ISERROR(O454),IF(ISERROR(O453),"BLANK",O453),O454),O455)</f>
        <v>2</v>
      </c>
      <c r="P456" s="56" t="s">
        <v>144</v>
      </c>
      <c r="Q456" s="55" t="str">
        <f aca="false">IF($N456=1,IF(ISERROR(VLOOKUP($P456,M1!$A:$C,Q$2,FALSE())),"NOT PRESENT",VLOOKUP($P456,M1!$A:$C,Q$2,FALSE())),IF($N456=2,IF(ISERROR(VLOOKUP(DATA!$P456,M2!$A:$C,Q$2,FALSE())),"NOT PRESENT",VLOOKUP(DATA!$P456,M2!$A:$C,Q$2,FALSE())),IF($N456=0,IF(ISERROR(VLOOKUP($P456,M1!$A:$C,Q$2,FALSE())),IF(ISERROR(VLOOKUP(DATA!$P456,M2!$A:$C,Q$2,FALSE())),"NOT PRESENT",VLOOKUP(DATA!$P456,M2!$A:$C,Q$2,FALSE())),VLOOKUP($P456,M1!$A:$C,Q$2,FALSE())),"SPECIFY METHOD")))</f>
        <v>Pomaulax gibberosus</v>
      </c>
      <c r="R456" s="55" t="str">
        <f aca="false">IF($N456=1,IF(ISERROR(VLOOKUP($P456,M1!$A:$C,R$2,FALSE())),"NOT PRESENT",VLOOKUP($P456,M1!$A:$C,R$2,FALSE())),IF($N456=2,IF(ISERROR(VLOOKUP(DATA!$P456,M2!$A:$C,R$2,FALSE())),"NOT PRESENT",VLOOKUP(DATA!$P456,M2!$A:$C,R$2,FALSE())),IF($N456=0,IF(ISERROR(VLOOKUP($P456,M1!$A:$C,R$2,FALSE())),IF(ISERROR(VLOOKUP(DATA!$P456,M2!$A:$C,R$2,FALSE())),"NOT PRESENT",VLOOKUP(DATA!$P456,M2!$A:$C,R$2,FALSE())),VLOOKUP($P456,M1!$A:$C,R$2,FALSE())),"SPECIFY METHOD")))</f>
        <v>Red turban shell</v>
      </c>
      <c r="S456" s="60" t="n">
        <f aca="false">SUM(T456:AV456)</f>
        <v>8</v>
      </c>
      <c r="T456" s="56" t="n">
        <v>8</v>
      </c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</row>
    <row r="457" s="61" customFormat="true" ht="12.75" hidden="false" customHeight="true" outlineLevel="0" collapsed="false">
      <c r="A457" s="55" t="n">
        <f aca="false">MAX($A$1:$A456)+1</f>
        <v>455</v>
      </c>
      <c r="B457" s="56" t="str">
        <f aca="false">IF(ISERROR(B456),IF(ISERROR(B455),IF(ISERROR(B454),"BLANK",B454),B455),B456)</f>
        <v>Kieran Cox</v>
      </c>
      <c r="C457" s="56" t="str">
        <f aca="false">IF(ISERROR(C456),IF(ISERROR(C455),IF(ISERROR(C454),"BLANK",C454),C455),C456)</f>
        <v>Claire Attridge</v>
      </c>
      <c r="D457" s="56" t="str">
        <f aca="false">IF(ISERROR(D456),IF(ISERROR(D455),IF(ISERROR(D454),"BLANK",D454),D455),D456)</f>
        <v>KCCA7</v>
      </c>
      <c r="E457" s="55" t="str">
        <f aca="false">IF(ISERROR(VLOOKUP($D457,SITES!$A:$E,2,FALSE())),"",VLOOKUP($D457,SITES!$A:$E,2,FALSE()))</f>
        <v>Ed King East Inside</v>
      </c>
      <c r="F457" s="57" t="n">
        <f aca="false">IF(ISERROR(VLOOKUP($D457,SITES!$A:$E,3,FALSE())),"",VLOOKUP($D457,SITES!$A:$E,3,FALSE()))</f>
        <v>48.83608</v>
      </c>
      <c r="G457" s="58" t="n">
        <f aca="false">IF(ISERROR(VLOOKUP($D457,SITES!$A:$E,4,FALSE())),"",VLOOKUP($D457,SITES!$A:$E,4,FALSE()))</f>
        <v>-125.2131</v>
      </c>
      <c r="H457" s="62" t="str">
        <f aca="false">IF(ISERROR(H456),IF(ISERROR(H455),IF(ISERROR(H454),"BLANK",H454),H455),H456)</f>
        <v>06/06/2023</v>
      </c>
      <c r="I457" s="56" t="n">
        <f aca="false">IF(ISERROR(I456),IF(ISERROR(I455),IF(ISERROR(I454),"BLANK",I454),I455),I456)</f>
        <v>2</v>
      </c>
      <c r="J457" s="56" t="n">
        <f aca="false">IF(ISERROR(J456),IF(ISERROR(J455),IF(ISERROR(J454),"BLANK",J454),J455),J456)</f>
        <v>120</v>
      </c>
      <c r="K457" s="59" t="n">
        <f aca="false">IF(ISERROR(K456),IF(ISERROR(K455),IF(ISERROR(K454),"BLANK",K454),K455),K456)</f>
        <v>0.430555555555556</v>
      </c>
      <c r="L457" s="56" t="str">
        <f aca="false">IF(ISERROR(L456),IF(ISERROR(L455),IF(ISERROR(L454),"BLANK",L454),L455),L456)</f>
        <v>KDC</v>
      </c>
      <c r="M457" s="56" t="n">
        <f aca="false">IF(ISERROR(M456),IF(ISERROR(M455),IF(ISERROR(M454),"BLANK",M454),M455),M456)</f>
        <v>2</v>
      </c>
      <c r="N457" s="56" t="n">
        <f aca="false">IF(ISERROR(N456),IF(ISERROR(N455),IF(ISERROR(N454),"BLANK",N454),N455),N456)</f>
        <v>2</v>
      </c>
      <c r="O457" s="56" t="n">
        <f aca="false">IF(ISERROR(O456),IF(ISERROR(O455),IF(ISERROR(O454),"BLANK",O454),O455),O456)</f>
        <v>2</v>
      </c>
      <c r="P457" s="56" t="s">
        <v>142</v>
      </c>
      <c r="Q457" s="55" t="str">
        <f aca="false">IF($N457=1,IF(ISERROR(VLOOKUP($P457,M1!$A:$C,Q$2,FALSE())),"NOT PRESENT",VLOOKUP($P457,M1!$A:$C,Q$2,FALSE())),IF($N457=2,IF(ISERROR(VLOOKUP(DATA!$P457,M2!$A:$C,Q$2,FALSE())),"NOT PRESENT",VLOOKUP(DATA!$P457,M2!$A:$C,Q$2,FALSE())),IF($N457=0,IF(ISERROR(VLOOKUP($P457,M1!$A:$C,Q$2,FALSE())),IF(ISERROR(VLOOKUP(DATA!$P457,M2!$A:$C,Q$2,FALSE())),"NOT PRESENT",VLOOKUP(DATA!$P457,M2!$A:$C,Q$2,FALSE())),VLOOKUP($P457,M1!$A:$C,Q$2,FALSE())),"SPECIFY METHOD")))</f>
        <v>Dermasterias imbricata</v>
      </c>
      <c r="R457" s="55" t="str">
        <f aca="false">IF($N457=1,IF(ISERROR(VLOOKUP($P457,M1!$A:$C,R$2,FALSE())),"NOT PRESENT",VLOOKUP($P457,M1!$A:$C,R$2,FALSE())),IF($N457=2,IF(ISERROR(VLOOKUP(DATA!$P457,M2!$A:$C,R$2,FALSE())),"NOT PRESENT",VLOOKUP(DATA!$P457,M2!$A:$C,R$2,FALSE())),IF($N457=0,IF(ISERROR(VLOOKUP($P457,M1!$A:$C,R$2,FALSE())),IF(ISERROR(VLOOKUP(DATA!$P457,M2!$A:$C,R$2,FALSE())),"NOT PRESENT",VLOOKUP(DATA!$P457,M2!$A:$C,R$2,FALSE())),VLOOKUP($P457,M1!$A:$C,R$2,FALSE())),"SPECIFY METHOD")))</f>
        <v>Leather star</v>
      </c>
      <c r="S457" s="60" t="n">
        <f aca="false">SUM(T457:AV457)</f>
        <v>4</v>
      </c>
      <c r="T457" s="56" t="n">
        <v>4</v>
      </c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</row>
    <row r="458" s="61" customFormat="true" ht="12.75" hidden="false" customHeight="true" outlineLevel="0" collapsed="false">
      <c r="A458" s="55" t="n">
        <f aca="false">MAX($A$1:$A457)+1</f>
        <v>456</v>
      </c>
      <c r="B458" s="56" t="str">
        <f aca="false">IF(ISERROR(B457),IF(ISERROR(B456),IF(ISERROR(B455),"BLANK",B455),B456),B457)</f>
        <v>Kieran Cox</v>
      </c>
      <c r="C458" s="56" t="str">
        <f aca="false">IF(ISERROR(C457),IF(ISERROR(C456),IF(ISERROR(C455),"BLANK",C455),C456),C457)</f>
        <v>Claire Attridge</v>
      </c>
      <c r="D458" s="56" t="str">
        <f aca="false">IF(ISERROR(D457),IF(ISERROR(D456),IF(ISERROR(D455),"BLANK",D455),D456),D457)</f>
        <v>KCCA7</v>
      </c>
      <c r="E458" s="55" t="str">
        <f aca="false">IF(ISERROR(VLOOKUP($D458,SITES!$A:$E,2,FALSE())),"",VLOOKUP($D458,SITES!$A:$E,2,FALSE()))</f>
        <v>Ed King East Inside</v>
      </c>
      <c r="F458" s="57" t="n">
        <f aca="false">IF(ISERROR(VLOOKUP($D458,SITES!$A:$E,3,FALSE())),"",VLOOKUP($D458,SITES!$A:$E,3,FALSE()))</f>
        <v>48.83608</v>
      </c>
      <c r="G458" s="58" t="n">
        <f aca="false">IF(ISERROR(VLOOKUP($D458,SITES!$A:$E,4,FALSE())),"",VLOOKUP($D458,SITES!$A:$E,4,FALSE()))</f>
        <v>-125.2131</v>
      </c>
      <c r="H458" s="62" t="str">
        <f aca="false">IF(ISERROR(H457),IF(ISERROR(H456),IF(ISERROR(H455),"BLANK",H455),H456),H457)</f>
        <v>06/06/2023</v>
      </c>
      <c r="I458" s="56" t="n">
        <f aca="false">IF(ISERROR(I457),IF(ISERROR(I456),IF(ISERROR(I455),"BLANK",I455),I456),I457)</f>
        <v>2</v>
      </c>
      <c r="J458" s="56" t="n">
        <f aca="false">IF(ISERROR(J457),IF(ISERROR(J456),IF(ISERROR(J455),"BLANK",J455),J456),J457)</f>
        <v>120</v>
      </c>
      <c r="K458" s="59" t="n">
        <f aca="false">IF(ISERROR(K457),IF(ISERROR(K456),IF(ISERROR(K455),"BLANK",K455),K456),K457)</f>
        <v>0.430555555555556</v>
      </c>
      <c r="L458" s="56" t="str">
        <f aca="false">IF(ISERROR(L457),IF(ISERROR(L456),IF(ISERROR(L455),"BLANK",L455),L456),L457)</f>
        <v>KDC</v>
      </c>
      <c r="M458" s="56" t="n">
        <f aca="false">IF(ISERROR(M457),IF(ISERROR(M456),IF(ISERROR(M455),"BLANK",M455),M456),M457)</f>
        <v>2</v>
      </c>
      <c r="N458" s="56" t="n">
        <f aca="false">IF(ISERROR(N457),IF(ISERROR(N456),IF(ISERROR(N455),"BLANK",N455),N456),N457)</f>
        <v>2</v>
      </c>
      <c r="O458" s="56" t="n">
        <f aca="false">IF(ISERROR(O457),IF(ISERROR(O456),IF(ISERROR(O455),"BLANK",O455),O456),O457)</f>
        <v>2</v>
      </c>
      <c r="P458" s="56" t="s">
        <v>193</v>
      </c>
      <c r="Q458" s="55" t="str">
        <f aca="false">IF($N458=1,IF(ISERROR(VLOOKUP($P458,M1!$A:$C,Q$2,FALSE())),"NOT PRESENT",VLOOKUP($P458,M1!$A:$C,Q$2,FALSE())),IF($N458=2,IF(ISERROR(VLOOKUP(DATA!$P458,M2!$A:$C,Q$2,FALSE())),"NOT PRESENT",VLOOKUP(DATA!$P458,M2!$A:$C,Q$2,FALSE())),IF($N458=0,IF(ISERROR(VLOOKUP($P458,M1!$A:$C,Q$2,FALSE())),IF(ISERROR(VLOOKUP(DATA!$P458,M2!$A:$C,Q$2,FALSE())),"NOT PRESENT",VLOOKUP(DATA!$P458,M2!$A:$C,Q$2,FALSE())),VLOOKUP($P458,M1!$A:$C,Q$2,FALSE())),"SPECIFY METHOD")))</f>
        <v>Diodora aspera</v>
      </c>
      <c r="R458" s="55" t="str">
        <f aca="false">IF($N458=1,IF(ISERROR(VLOOKUP($P458,M1!$A:$C,R$2,FALSE())),"NOT PRESENT",VLOOKUP($P458,M1!$A:$C,R$2,FALSE())),IF($N458=2,IF(ISERROR(VLOOKUP(DATA!$P458,M2!$A:$C,R$2,FALSE())),"NOT PRESENT",VLOOKUP(DATA!$P458,M2!$A:$C,R$2,FALSE())),IF($N458=0,IF(ISERROR(VLOOKUP($P458,M1!$A:$C,R$2,FALSE())),IF(ISERROR(VLOOKUP(DATA!$P458,M2!$A:$C,R$2,FALSE())),"NOT PRESENT",VLOOKUP(DATA!$P458,M2!$A:$C,R$2,FALSE())),VLOOKUP($P458,M1!$A:$C,R$2,FALSE())),"SPECIFY METHOD")))</f>
        <v>Rough Keyhold Limpet</v>
      </c>
      <c r="S458" s="60" t="n">
        <f aca="false">SUM(T458:AV458)</f>
        <v>4</v>
      </c>
      <c r="T458" s="56" t="n">
        <v>4</v>
      </c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</row>
    <row r="459" s="61" customFormat="true" ht="12.75" hidden="false" customHeight="true" outlineLevel="0" collapsed="false">
      <c r="A459" s="55" t="n">
        <f aca="false">MAX($A$1:$A458)+1</f>
        <v>457</v>
      </c>
      <c r="B459" s="56" t="str">
        <f aca="false">IF(ISERROR(B458),IF(ISERROR(B457),IF(ISERROR(B456),"BLANK",B456),B457),B458)</f>
        <v>Kieran Cox</v>
      </c>
      <c r="C459" s="56" t="str">
        <f aca="false">IF(ISERROR(C458),IF(ISERROR(C457),IF(ISERROR(C456),"BLANK",C456),C457),C458)</f>
        <v>Claire Attridge</v>
      </c>
      <c r="D459" s="56" t="str">
        <f aca="false">IF(ISERROR(D458),IF(ISERROR(D457),IF(ISERROR(D456),"BLANK",D456),D457),D458)</f>
        <v>KCCA7</v>
      </c>
      <c r="E459" s="55" t="str">
        <f aca="false">IF(ISERROR(VLOOKUP($D459,SITES!$A:$E,2,FALSE())),"",VLOOKUP($D459,SITES!$A:$E,2,FALSE()))</f>
        <v>Ed King East Inside</v>
      </c>
      <c r="F459" s="57" t="n">
        <f aca="false">IF(ISERROR(VLOOKUP($D459,SITES!$A:$E,3,FALSE())),"",VLOOKUP($D459,SITES!$A:$E,3,FALSE()))</f>
        <v>48.83608</v>
      </c>
      <c r="G459" s="58" t="n">
        <f aca="false">IF(ISERROR(VLOOKUP($D459,SITES!$A:$E,4,FALSE())),"",VLOOKUP($D459,SITES!$A:$E,4,FALSE()))</f>
        <v>-125.2131</v>
      </c>
      <c r="H459" s="62" t="str">
        <f aca="false">IF(ISERROR(H458),IF(ISERROR(H457),IF(ISERROR(H456),"BLANK",H456),H457),H458)</f>
        <v>06/06/2023</v>
      </c>
      <c r="I459" s="56" t="n">
        <f aca="false">IF(ISERROR(I458),IF(ISERROR(I457),IF(ISERROR(I456),"BLANK",I456),I457),I458)</f>
        <v>2</v>
      </c>
      <c r="J459" s="56" t="n">
        <f aca="false">IF(ISERROR(J458),IF(ISERROR(J457),IF(ISERROR(J456),"BLANK",J456),J457),J458)</f>
        <v>120</v>
      </c>
      <c r="K459" s="59" t="n">
        <f aca="false">IF(ISERROR(K458),IF(ISERROR(K457),IF(ISERROR(K456),"BLANK",K456),K457),K458)</f>
        <v>0.430555555555556</v>
      </c>
      <c r="L459" s="56" t="str">
        <f aca="false">IF(ISERROR(L458),IF(ISERROR(L457),IF(ISERROR(L456),"BLANK",L456),L457),L458)</f>
        <v>KDC</v>
      </c>
      <c r="M459" s="56" t="n">
        <f aca="false">IF(ISERROR(M458),IF(ISERROR(M457),IF(ISERROR(M456),"BLANK",M456),M457),M458)</f>
        <v>2</v>
      </c>
      <c r="N459" s="56" t="n">
        <f aca="false">IF(ISERROR(N458),IF(ISERROR(N457),IF(ISERROR(N456),"BLANK",N456),N457),N458)</f>
        <v>2</v>
      </c>
      <c r="O459" s="56" t="n">
        <f aca="false">IF(ISERROR(O458),IF(ISERROR(O457),IF(ISERROR(O456),"BLANK",O456),O457),O458)</f>
        <v>2</v>
      </c>
      <c r="P459" s="56" t="s">
        <v>229</v>
      </c>
      <c r="Q459" s="55" t="str">
        <f aca="false">IF($N459=1,IF(ISERROR(VLOOKUP($P459,M1!$A:$C,Q$2,FALSE())),"NOT PRESENT",VLOOKUP($P459,M1!$A:$C,Q$2,FALSE())),IF($N459=2,IF(ISERROR(VLOOKUP(DATA!$P459,M2!$A:$C,Q$2,FALSE())),"NOT PRESENT",VLOOKUP(DATA!$P459,M2!$A:$C,Q$2,FALSE())),IF($N459=0,IF(ISERROR(VLOOKUP($P459,M1!$A:$C,Q$2,FALSE())),IF(ISERROR(VLOOKUP(DATA!$P459,M2!$A:$C,Q$2,FALSE())),"NOT PRESENT",VLOOKUP(DATA!$P459,M2!$A:$C,Q$2,FALSE())),VLOOKUP($P459,M1!$A:$C,Q$2,FALSE())),"SPECIFY METHOD")))</f>
        <v>Cottidae spp.</v>
      </c>
      <c r="R459" s="55" t="n">
        <f aca="false">IF($N459=1,IF(ISERROR(VLOOKUP($P459,M1!$A:$C,R$2,FALSE())),"NOT PRESENT",VLOOKUP($P459,M1!$A:$C,R$2,FALSE())),IF($N459=2,IF(ISERROR(VLOOKUP(DATA!$P459,M2!$A:$C,R$2,FALSE())),"NOT PRESENT",VLOOKUP(DATA!$P459,M2!$A:$C,R$2,FALSE())),IF($N459=0,IF(ISERROR(VLOOKUP($P459,M1!$A:$C,R$2,FALSE())),IF(ISERROR(VLOOKUP(DATA!$P459,M2!$A:$C,R$2,FALSE())),"NOT PRESENT",VLOOKUP(DATA!$P459,M2!$A:$C,R$2,FALSE())),VLOOKUP($P459,M1!$A:$C,R$2,FALSE())),"SPECIFY METHOD")))</f>
        <v>0</v>
      </c>
      <c r="S459" s="60" t="n">
        <f aca="false">SUM(T459:AV459)</f>
        <v>1</v>
      </c>
      <c r="T459" s="56" t="n">
        <v>0</v>
      </c>
      <c r="U459" s="56"/>
      <c r="V459" s="56" t="n">
        <v>1</v>
      </c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</row>
    <row r="460" s="61" customFormat="true" ht="12.75" hidden="false" customHeight="true" outlineLevel="0" collapsed="false">
      <c r="A460" s="55" t="n">
        <f aca="false">MAX($A$1:$A459)+1</f>
        <v>458</v>
      </c>
      <c r="B460" s="56" t="str">
        <f aca="false">IF(ISERROR(B459),IF(ISERROR(B458),IF(ISERROR(B457),"BLANK",B457),B458),B459)</f>
        <v>Kieran Cox</v>
      </c>
      <c r="C460" s="56" t="str">
        <f aca="false">IF(ISERROR(C459),IF(ISERROR(C458),IF(ISERROR(C457),"BLANK",C457),C458),C459)</f>
        <v>Claire Attridge</v>
      </c>
      <c r="D460" s="56" t="str">
        <f aca="false">IF(ISERROR(D459),IF(ISERROR(D458),IF(ISERROR(D457),"BLANK",D457),D458),D459)</f>
        <v>KCCA7</v>
      </c>
      <c r="E460" s="55" t="str">
        <f aca="false">IF(ISERROR(VLOOKUP($D460,SITES!$A:$E,2,FALSE())),"",VLOOKUP($D460,SITES!$A:$E,2,FALSE()))</f>
        <v>Ed King East Inside</v>
      </c>
      <c r="F460" s="57" t="n">
        <f aca="false">IF(ISERROR(VLOOKUP($D460,SITES!$A:$E,3,FALSE())),"",VLOOKUP($D460,SITES!$A:$E,3,FALSE()))</f>
        <v>48.83608</v>
      </c>
      <c r="G460" s="58" t="n">
        <f aca="false">IF(ISERROR(VLOOKUP($D460,SITES!$A:$E,4,FALSE())),"",VLOOKUP($D460,SITES!$A:$E,4,FALSE()))</f>
        <v>-125.2131</v>
      </c>
      <c r="H460" s="62" t="str">
        <f aca="false">IF(ISERROR(H459),IF(ISERROR(H458),IF(ISERROR(H457),"BLANK",H457),H458),H459)</f>
        <v>06/06/2023</v>
      </c>
      <c r="I460" s="56" t="n">
        <f aca="false">IF(ISERROR(I459),IF(ISERROR(I458),IF(ISERROR(I457),"BLANK",I457),I458),I459)</f>
        <v>2</v>
      </c>
      <c r="J460" s="56" t="n">
        <f aca="false">IF(ISERROR(J459),IF(ISERROR(J458),IF(ISERROR(J457),"BLANK",J457),J458),J459)</f>
        <v>120</v>
      </c>
      <c r="K460" s="59" t="n">
        <f aca="false">IF(ISERROR(K459),IF(ISERROR(K458),IF(ISERROR(K457),"BLANK",K457),K458),K459)</f>
        <v>0.430555555555556</v>
      </c>
      <c r="L460" s="56" t="str">
        <f aca="false">IF(ISERROR(L459),IF(ISERROR(L458),IF(ISERROR(L457),"BLANK",L457),L458),L459)</f>
        <v>KDC</v>
      </c>
      <c r="M460" s="56" t="n">
        <f aca="false">IF(ISERROR(M459),IF(ISERROR(M458),IF(ISERROR(M457),"BLANK",M457),M458),M459)</f>
        <v>2</v>
      </c>
      <c r="N460" s="56" t="n">
        <f aca="false">IF(ISERROR(N459),IF(ISERROR(N458),IF(ISERROR(N457),"BLANK",N457),N458),N459)</f>
        <v>2</v>
      </c>
      <c r="O460" s="56" t="n">
        <f aca="false">IF(ISERROR(O459),IF(ISERROR(O458),IF(ISERROR(O457),"BLANK",O457),O458),O459)</f>
        <v>2</v>
      </c>
      <c r="P460" s="56" t="s">
        <v>179</v>
      </c>
      <c r="Q460" s="55" t="str">
        <f aca="false">IF($N460=1,IF(ISERROR(VLOOKUP($P460,M1!$A:$C,Q$2,FALSE())),"NOT PRESENT",VLOOKUP($P460,M1!$A:$C,Q$2,FALSE())),IF($N460=2,IF(ISERROR(VLOOKUP(DATA!$P460,M2!$A:$C,Q$2,FALSE())),"NOT PRESENT",VLOOKUP(DATA!$P460,M2!$A:$C,Q$2,FALSE())),IF($N460=0,IF(ISERROR(VLOOKUP($P460,M1!$A:$C,Q$2,FALSE())),IF(ISERROR(VLOOKUP(DATA!$P460,M2!$A:$C,Q$2,FALSE())),"NOT PRESENT",VLOOKUP(DATA!$P460,M2!$A:$C,Q$2,FALSE())),VLOOKUP($P460,M1!$A:$C,Q$2,FALSE())),"SPECIFY METHOD")))</f>
        <v>Artedius harringtoni</v>
      </c>
      <c r="R460" s="55" t="str">
        <f aca="false">IF($N460=1,IF(ISERROR(VLOOKUP($P460,M1!$A:$C,R$2,FALSE())),"NOT PRESENT",VLOOKUP($P460,M1!$A:$C,R$2,FALSE())),IF($N460=2,IF(ISERROR(VLOOKUP(DATA!$P460,M2!$A:$C,R$2,FALSE())),"NOT PRESENT",VLOOKUP(DATA!$P460,M2!$A:$C,R$2,FALSE())),IF($N460=0,IF(ISERROR(VLOOKUP($P460,M1!$A:$C,R$2,FALSE())),IF(ISERROR(VLOOKUP(DATA!$P460,M2!$A:$C,R$2,FALSE())),"NOT PRESENT",VLOOKUP(DATA!$P460,M2!$A:$C,R$2,FALSE())),VLOOKUP($P460,M1!$A:$C,R$2,FALSE())),"SPECIFY METHOD")))</f>
        <v>Scalyhead sculpin</v>
      </c>
      <c r="S460" s="60" t="n">
        <f aca="false">SUM(T460:AV460)</f>
        <v>6</v>
      </c>
      <c r="T460" s="56" t="n">
        <v>0</v>
      </c>
      <c r="U460" s="56" t="n">
        <v>2</v>
      </c>
      <c r="V460" s="56" t="n">
        <v>4</v>
      </c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</row>
    <row r="461" s="61" customFormat="true" ht="12.75" hidden="false" customHeight="true" outlineLevel="0" collapsed="false">
      <c r="A461" s="55" t="n">
        <f aca="false">MAX($A$1:$A460)+1</f>
        <v>459</v>
      </c>
      <c r="B461" s="56" t="str">
        <f aca="false">IF(ISERROR(B460),IF(ISERROR(B459),IF(ISERROR(B458),"BLANK",B458),B459),B460)</f>
        <v>Kieran Cox</v>
      </c>
      <c r="C461" s="56" t="str">
        <f aca="false">IF(ISERROR(C460),IF(ISERROR(C459),IF(ISERROR(C458),"BLANK",C458),C459),C460)</f>
        <v>Claire Attridge</v>
      </c>
      <c r="D461" s="56" t="str">
        <f aca="false">IF(ISERROR(D460),IF(ISERROR(D459),IF(ISERROR(D458),"BLANK",D458),D459),D460)</f>
        <v>KCCA7</v>
      </c>
      <c r="E461" s="55" t="str">
        <f aca="false">IF(ISERROR(VLOOKUP($D461,SITES!$A:$E,2,FALSE())),"",VLOOKUP($D461,SITES!$A:$E,2,FALSE()))</f>
        <v>Ed King East Inside</v>
      </c>
      <c r="F461" s="57" t="n">
        <f aca="false">IF(ISERROR(VLOOKUP($D461,SITES!$A:$E,3,FALSE())),"",VLOOKUP($D461,SITES!$A:$E,3,FALSE()))</f>
        <v>48.83608</v>
      </c>
      <c r="G461" s="58" t="n">
        <f aca="false">IF(ISERROR(VLOOKUP($D461,SITES!$A:$E,4,FALSE())),"",VLOOKUP($D461,SITES!$A:$E,4,FALSE()))</f>
        <v>-125.2131</v>
      </c>
      <c r="H461" s="62" t="str">
        <f aca="false">IF(ISERROR(H460),IF(ISERROR(H459),IF(ISERROR(H458),"BLANK",H458),H459),H460)</f>
        <v>06/06/2023</v>
      </c>
      <c r="I461" s="56" t="n">
        <f aca="false">IF(ISERROR(I460),IF(ISERROR(I459),IF(ISERROR(I458),"BLANK",I458),I459),I460)</f>
        <v>2</v>
      </c>
      <c r="J461" s="56" t="n">
        <f aca="false">IF(ISERROR(J460),IF(ISERROR(J459),IF(ISERROR(J458),"BLANK",J458),J459),J460)</f>
        <v>120</v>
      </c>
      <c r="K461" s="59" t="n">
        <f aca="false">IF(ISERROR(K460),IF(ISERROR(K459),IF(ISERROR(K458),"BLANK",K458),K459),K460)</f>
        <v>0.430555555555556</v>
      </c>
      <c r="L461" s="56" t="str">
        <f aca="false">IF(ISERROR(L460),IF(ISERROR(L459),IF(ISERROR(L458),"BLANK",L458),L459),L460)</f>
        <v>KDC</v>
      </c>
      <c r="M461" s="56" t="n">
        <f aca="false">IF(ISERROR(M460),IF(ISERROR(M459),IF(ISERROR(M458),"BLANK",M458),M459),M460)</f>
        <v>2</v>
      </c>
      <c r="N461" s="56" t="n">
        <f aca="false">IF(ISERROR(N460),IF(ISERROR(N459),IF(ISERROR(N458),"BLANK",N458),N459),N460)</f>
        <v>2</v>
      </c>
      <c r="O461" s="56" t="n">
        <f aca="false">IF(ISERROR(O460),IF(ISERROR(O459),IF(ISERROR(O458),"BLANK",O458),O459),O460)</f>
        <v>2</v>
      </c>
      <c r="P461" s="56" t="s">
        <v>192</v>
      </c>
      <c r="Q461" s="55" t="str">
        <f aca="false">IF($N461=1,IF(ISERROR(VLOOKUP($P461,M1!$A:$C,Q$2,FALSE())),"NOT PRESENT",VLOOKUP($P461,M1!$A:$C,Q$2,FALSE())),IF($N461=2,IF(ISERROR(VLOOKUP(DATA!$P461,M2!$A:$C,Q$2,FALSE())),"NOT PRESENT",VLOOKUP(DATA!$P461,M2!$A:$C,Q$2,FALSE())),IF($N461=0,IF(ISERROR(VLOOKUP($P461,M1!$A:$C,Q$2,FALSE())),IF(ISERROR(VLOOKUP(DATA!$P461,M2!$A:$C,Q$2,FALSE())),"NOT PRESENT",VLOOKUP(DATA!$P461,M2!$A:$C,Q$2,FALSE())),VLOOKUP($P461,M1!$A:$C,Q$2,FALSE())),"SPECIFY METHOD")))</f>
        <v>Crassadoma gigantea</v>
      </c>
      <c r="R461" s="55" t="str">
        <f aca="false">IF($N461=1,IF(ISERROR(VLOOKUP($P461,M1!$A:$C,R$2,FALSE())),"NOT PRESENT",VLOOKUP($P461,M1!$A:$C,R$2,FALSE())),IF($N461=2,IF(ISERROR(VLOOKUP(DATA!$P461,M2!$A:$C,R$2,FALSE())),"NOT PRESENT",VLOOKUP(DATA!$P461,M2!$A:$C,R$2,FALSE())),IF($N461=0,IF(ISERROR(VLOOKUP($P461,M1!$A:$C,R$2,FALSE())),IF(ISERROR(VLOOKUP(DATA!$P461,M2!$A:$C,R$2,FALSE())),"NOT PRESENT",VLOOKUP(DATA!$P461,M2!$A:$C,R$2,FALSE())),VLOOKUP($P461,M1!$A:$C,R$2,FALSE())),"SPECIFY METHOD")))</f>
        <v>Purple-hinged rock scallop</v>
      </c>
      <c r="S461" s="60" t="n">
        <f aca="false">SUM(T461:AV461)</f>
        <v>2</v>
      </c>
      <c r="T461" s="56" t="n">
        <v>0</v>
      </c>
      <c r="U461" s="56"/>
      <c r="V461" s="56"/>
      <c r="W461" s="56"/>
      <c r="X461" s="56" t="n">
        <v>2</v>
      </c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</row>
    <row r="462" s="61" customFormat="true" ht="12.75" hidden="false" customHeight="true" outlineLevel="0" collapsed="false">
      <c r="A462" s="55" t="n">
        <f aca="false">MAX($A$1:$A461)+1</f>
        <v>460</v>
      </c>
      <c r="B462" s="56" t="str">
        <f aca="false">IF(ISERROR(B461),IF(ISERROR(B460),IF(ISERROR(B459),"BLANK",B459),B460),B461)</f>
        <v>Kieran Cox</v>
      </c>
      <c r="C462" s="56" t="str">
        <f aca="false">IF(ISERROR(C461),IF(ISERROR(C460),IF(ISERROR(C459),"BLANK",C459),C460),C461)</f>
        <v>Claire Attridge</v>
      </c>
      <c r="D462" s="56" t="str">
        <f aca="false">IF(ISERROR(D461),IF(ISERROR(D460),IF(ISERROR(D459),"BLANK",D459),D460),D461)</f>
        <v>KCCA7</v>
      </c>
      <c r="E462" s="55" t="str">
        <f aca="false">IF(ISERROR(VLOOKUP($D462,SITES!$A:$E,2,FALSE())),"",VLOOKUP($D462,SITES!$A:$E,2,FALSE()))</f>
        <v>Ed King East Inside</v>
      </c>
      <c r="F462" s="57" t="n">
        <f aca="false">IF(ISERROR(VLOOKUP($D462,SITES!$A:$E,3,FALSE())),"",VLOOKUP($D462,SITES!$A:$E,3,FALSE()))</f>
        <v>48.83608</v>
      </c>
      <c r="G462" s="58" t="n">
        <f aca="false">IF(ISERROR(VLOOKUP($D462,SITES!$A:$E,4,FALSE())),"",VLOOKUP($D462,SITES!$A:$E,4,FALSE()))</f>
        <v>-125.2131</v>
      </c>
      <c r="H462" s="62" t="str">
        <f aca="false">IF(ISERROR(H461),IF(ISERROR(H460),IF(ISERROR(H459),"BLANK",H459),H460),H461)</f>
        <v>06/06/2023</v>
      </c>
      <c r="I462" s="56" t="n">
        <f aca="false">IF(ISERROR(I461),IF(ISERROR(I460),IF(ISERROR(I459),"BLANK",I459),I460),I461)</f>
        <v>2</v>
      </c>
      <c r="J462" s="56" t="n">
        <f aca="false">IF(ISERROR(J461),IF(ISERROR(J460),IF(ISERROR(J459),"BLANK",J459),J460),J461)</f>
        <v>120</v>
      </c>
      <c r="K462" s="59" t="n">
        <f aca="false">IF(ISERROR(K461),IF(ISERROR(K460),IF(ISERROR(K459),"BLANK",K459),K460),K461)</f>
        <v>0.430555555555556</v>
      </c>
      <c r="L462" s="56" t="str">
        <f aca="false">IF(ISERROR(L461),IF(ISERROR(L460),IF(ISERROR(L459),"BLANK",L459),L460),L461)</f>
        <v>KDC</v>
      </c>
      <c r="M462" s="56" t="n">
        <f aca="false">IF(ISERROR(M461),IF(ISERROR(M460),IF(ISERROR(M459),"BLANK",M459),M460),M461)</f>
        <v>2</v>
      </c>
      <c r="N462" s="56" t="n">
        <f aca="false">IF(ISERROR(N461),IF(ISERROR(N460),IF(ISERROR(N459),"BLANK",N459),N460),N461)</f>
        <v>2</v>
      </c>
      <c r="O462" s="56" t="n">
        <f aca="false">IF(ISERROR(O461),IF(ISERROR(O460),IF(ISERROR(O459),"BLANK",O459),O460),O461)</f>
        <v>2</v>
      </c>
      <c r="P462" s="56" t="s">
        <v>182</v>
      </c>
      <c r="Q462" s="55" t="str">
        <f aca="false">IF($N462=1,IF(ISERROR(VLOOKUP($P462,M1!$A:$C,Q$2,FALSE())),"NOT PRESENT",VLOOKUP($P462,M1!$A:$C,Q$2,FALSE())),IF($N462=2,IF(ISERROR(VLOOKUP(DATA!$P462,M2!$A:$C,Q$2,FALSE())),"NOT PRESENT",VLOOKUP(DATA!$P462,M2!$A:$C,Q$2,FALSE())),IF($N462=0,IF(ISERROR(VLOOKUP($P462,M1!$A:$C,Q$2,FALSE())),IF(ISERROR(VLOOKUP(DATA!$P462,M2!$A:$C,Q$2,FALSE())),"NOT PRESENT",VLOOKUP(DATA!$P462,M2!$A:$C,Q$2,FALSE())),VLOOKUP($P462,M1!$A:$C,Q$2,FALSE())),"SPECIFY METHOD")))</f>
        <v>Strongylocentrotus purpuratus</v>
      </c>
      <c r="R462" s="55" t="str">
        <f aca="false">IF($N462=1,IF(ISERROR(VLOOKUP($P462,M1!$A:$C,R$2,FALSE())),"NOT PRESENT",VLOOKUP($P462,M1!$A:$C,R$2,FALSE())),IF($N462=2,IF(ISERROR(VLOOKUP(DATA!$P462,M2!$A:$C,R$2,FALSE())),"NOT PRESENT",VLOOKUP(DATA!$P462,M2!$A:$C,R$2,FALSE())),IF($N462=0,IF(ISERROR(VLOOKUP($P462,M1!$A:$C,R$2,FALSE())),IF(ISERROR(VLOOKUP(DATA!$P462,M2!$A:$C,R$2,FALSE())),"NOT PRESENT",VLOOKUP(DATA!$P462,M2!$A:$C,R$2,FALSE())),VLOOKUP($P462,M1!$A:$C,R$2,FALSE())),"SPECIFY METHOD")))</f>
        <v>Purple sea urchin</v>
      </c>
      <c r="S462" s="60" t="n">
        <f aca="false">SUM(T462:AV462)</f>
        <v>7</v>
      </c>
      <c r="T462" s="56" t="n">
        <v>7</v>
      </c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</row>
    <row r="463" s="61" customFormat="true" ht="12.75" hidden="false" customHeight="true" outlineLevel="0" collapsed="false">
      <c r="A463" s="55" t="n">
        <f aca="false">MAX($A$1:$A462)+1</f>
        <v>461</v>
      </c>
      <c r="B463" s="56" t="str">
        <f aca="false">IF(ISERROR(B462),IF(ISERROR(B461),IF(ISERROR(B460),"BLANK",B460),B461),B462)</f>
        <v>Kieran Cox</v>
      </c>
      <c r="C463" s="56" t="str">
        <f aca="false">IF(ISERROR(C462),IF(ISERROR(C461),IF(ISERROR(C460),"BLANK",C460),C461),C462)</f>
        <v>Claire Attridge</v>
      </c>
      <c r="D463" s="56" t="str">
        <f aca="false">IF(ISERROR(D462),IF(ISERROR(D461),IF(ISERROR(D460),"BLANK",D460),D461),D462)</f>
        <v>KCCA7</v>
      </c>
      <c r="E463" s="55" t="str">
        <f aca="false">IF(ISERROR(VLOOKUP($D463,SITES!$A:$E,2,FALSE())),"",VLOOKUP($D463,SITES!$A:$E,2,FALSE()))</f>
        <v>Ed King East Inside</v>
      </c>
      <c r="F463" s="57" t="n">
        <f aca="false">IF(ISERROR(VLOOKUP($D463,SITES!$A:$E,3,FALSE())),"",VLOOKUP($D463,SITES!$A:$E,3,FALSE()))</f>
        <v>48.83608</v>
      </c>
      <c r="G463" s="58" t="n">
        <f aca="false">IF(ISERROR(VLOOKUP($D463,SITES!$A:$E,4,FALSE())),"",VLOOKUP($D463,SITES!$A:$E,4,FALSE()))</f>
        <v>-125.2131</v>
      </c>
      <c r="H463" s="62" t="str">
        <f aca="false">IF(ISERROR(H462),IF(ISERROR(H461),IF(ISERROR(H460),"BLANK",H460),H461),H462)</f>
        <v>06/06/2023</v>
      </c>
      <c r="I463" s="56" t="n">
        <f aca="false">IF(ISERROR(I462),IF(ISERROR(I461),IF(ISERROR(I460),"BLANK",I460),I461),I462)</f>
        <v>2</v>
      </c>
      <c r="J463" s="56" t="n">
        <f aca="false">IF(ISERROR(J462),IF(ISERROR(J461),IF(ISERROR(J460),"BLANK",J460),J461),J462)</f>
        <v>120</v>
      </c>
      <c r="K463" s="59" t="n">
        <f aca="false">IF(ISERROR(K462),IF(ISERROR(K461),IF(ISERROR(K460),"BLANK",K460),K461),K462)</f>
        <v>0.430555555555556</v>
      </c>
      <c r="L463" s="56" t="str">
        <f aca="false">IF(ISERROR(L462),IF(ISERROR(L461),IF(ISERROR(L460),"BLANK",L460),L461),L462)</f>
        <v>KDC</v>
      </c>
      <c r="M463" s="56" t="n">
        <f aca="false">IF(ISERROR(M462),IF(ISERROR(M461),IF(ISERROR(M460),"BLANK",M460),M461),M462)</f>
        <v>2</v>
      </c>
      <c r="N463" s="56" t="n">
        <f aca="false">IF(ISERROR(N462),IF(ISERROR(N461),IF(ISERROR(N460),"BLANK",N460),N461),N462)</f>
        <v>2</v>
      </c>
      <c r="O463" s="56" t="n">
        <f aca="false">IF(ISERROR(O462),IF(ISERROR(O461),IF(ISERROR(O460),"BLANK",O460),O461),O462)</f>
        <v>2</v>
      </c>
      <c r="P463" s="56" t="s">
        <v>177</v>
      </c>
      <c r="Q463" s="55" t="str">
        <f aca="false">IF($N463=1,IF(ISERROR(VLOOKUP($P463,M1!$A:$C,Q$2,FALSE())),"NOT PRESENT",VLOOKUP($P463,M1!$A:$C,Q$2,FALSE())),IF($N463=2,IF(ISERROR(VLOOKUP(DATA!$P463,M2!$A:$C,Q$2,FALSE())),"NOT PRESENT",VLOOKUP(DATA!$P463,M2!$A:$C,Q$2,FALSE())),IF($N463=0,IF(ISERROR(VLOOKUP($P463,M1!$A:$C,Q$2,FALSE())),IF(ISERROR(VLOOKUP(DATA!$P463,M2!$A:$C,Q$2,FALSE())),"NOT PRESENT",VLOOKUP(DATA!$P463,M2!$A:$C,Q$2,FALSE())),VLOOKUP($P463,M1!$A:$C,Q$2,FALSE())),"SPECIFY METHOD")))</f>
        <v>Jordania zonope</v>
      </c>
      <c r="R463" s="55" t="str">
        <f aca="false">IF($N463=1,IF(ISERROR(VLOOKUP($P463,M1!$A:$C,R$2,FALSE())),"NOT PRESENT",VLOOKUP($P463,M1!$A:$C,R$2,FALSE())),IF($N463=2,IF(ISERROR(VLOOKUP(DATA!$P463,M2!$A:$C,R$2,FALSE())),"NOT PRESENT",VLOOKUP(DATA!$P463,M2!$A:$C,R$2,FALSE())),IF($N463=0,IF(ISERROR(VLOOKUP($P463,M1!$A:$C,R$2,FALSE())),IF(ISERROR(VLOOKUP(DATA!$P463,M2!$A:$C,R$2,FALSE())),"NOT PRESENT",VLOOKUP(DATA!$P463,M2!$A:$C,R$2,FALSE())),VLOOKUP($P463,M1!$A:$C,R$2,FALSE())),"SPECIFY METHOD")))</f>
        <v>Longfin sculpin</v>
      </c>
      <c r="S463" s="60" t="n">
        <f aca="false">SUM(T463:AV463)</f>
        <v>3</v>
      </c>
      <c r="T463" s="56" t="n">
        <v>0</v>
      </c>
      <c r="U463" s="56" t="n">
        <v>1</v>
      </c>
      <c r="V463" s="56" t="n">
        <v>2</v>
      </c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</row>
    <row r="464" s="61" customFormat="true" ht="12.75" hidden="false" customHeight="true" outlineLevel="0" collapsed="false">
      <c r="A464" s="55" t="n">
        <f aca="false">MAX($A$1:$A463)+1</f>
        <v>462</v>
      </c>
      <c r="B464" s="56" t="str">
        <f aca="false">IF(ISERROR(B463),IF(ISERROR(B462),IF(ISERROR(B461),"BLANK",B461),B462),B463)</f>
        <v>Kieran Cox</v>
      </c>
      <c r="C464" s="56" t="str">
        <f aca="false">IF(ISERROR(C463),IF(ISERROR(C462),IF(ISERROR(C461),"BLANK",C461),C462),C463)</f>
        <v>Claire Attridge</v>
      </c>
      <c r="D464" s="56" t="str">
        <f aca="false">IF(ISERROR(D463),IF(ISERROR(D462),IF(ISERROR(D461),"BLANK",D461),D462),D463)</f>
        <v>KCCA7</v>
      </c>
      <c r="E464" s="55" t="str">
        <f aca="false">IF(ISERROR(VLOOKUP($D464,SITES!$A:$E,2,FALSE())),"",VLOOKUP($D464,SITES!$A:$E,2,FALSE()))</f>
        <v>Ed King East Inside</v>
      </c>
      <c r="F464" s="57" t="n">
        <f aca="false">IF(ISERROR(VLOOKUP($D464,SITES!$A:$E,3,FALSE())),"",VLOOKUP($D464,SITES!$A:$E,3,FALSE()))</f>
        <v>48.83608</v>
      </c>
      <c r="G464" s="58" t="n">
        <f aca="false">IF(ISERROR(VLOOKUP($D464,SITES!$A:$E,4,FALSE())),"",VLOOKUP($D464,SITES!$A:$E,4,FALSE()))</f>
        <v>-125.2131</v>
      </c>
      <c r="H464" s="62" t="str">
        <f aca="false">IF(ISERROR(H463),IF(ISERROR(H462),IF(ISERROR(H461),"BLANK",H461),H462),H463)</f>
        <v>06/06/2023</v>
      </c>
      <c r="I464" s="56" t="n">
        <f aca="false">IF(ISERROR(I463),IF(ISERROR(I462),IF(ISERROR(I461),"BLANK",I461),I462),I463)</f>
        <v>2</v>
      </c>
      <c r="J464" s="56" t="n">
        <f aca="false">IF(ISERROR(J463),IF(ISERROR(J462),IF(ISERROR(J461),"BLANK",J461),J462),J463)</f>
        <v>120</v>
      </c>
      <c r="K464" s="59" t="n">
        <f aca="false">IF(ISERROR(K463),IF(ISERROR(K462),IF(ISERROR(K461),"BLANK",K461),K462),K463)</f>
        <v>0.430555555555556</v>
      </c>
      <c r="L464" s="56" t="str">
        <f aca="false">IF(ISERROR(L463),IF(ISERROR(L462),IF(ISERROR(L461),"BLANK",L461),L462),L463)</f>
        <v>KDC</v>
      </c>
      <c r="M464" s="56" t="n">
        <f aca="false">IF(ISERROR(M463),IF(ISERROR(M462),IF(ISERROR(M461),"BLANK",M461),M462),M463)</f>
        <v>2</v>
      </c>
      <c r="N464" s="56" t="n">
        <f aca="false">IF(ISERROR(N463),IF(ISERROR(N462),IF(ISERROR(N461),"BLANK",N461),N462),N463)</f>
        <v>2</v>
      </c>
      <c r="O464" s="56" t="n">
        <f aca="false">IF(ISERROR(O463),IF(ISERROR(O462),IF(ISERROR(O461),"BLANK",O461),O462),O463)</f>
        <v>2</v>
      </c>
      <c r="P464" s="56" t="s">
        <v>178</v>
      </c>
      <c r="Q464" s="55" t="str">
        <f aca="false">IF($N464=1,IF(ISERROR(VLOOKUP($P464,M1!$A:$C,Q$2,FALSE())),"NOT PRESENT",VLOOKUP($P464,M1!$A:$C,Q$2,FALSE())),IF($N464=2,IF(ISERROR(VLOOKUP(DATA!$P464,M2!$A:$C,Q$2,FALSE())),"NOT PRESENT",VLOOKUP(DATA!$P464,M2!$A:$C,Q$2,FALSE())),IF($N464=0,IF(ISERROR(VLOOKUP($P464,M1!$A:$C,Q$2,FALSE())),IF(ISERROR(VLOOKUP(DATA!$P464,M2!$A:$C,Q$2,FALSE())),"NOT PRESENT",VLOOKUP(DATA!$P464,M2!$A:$C,Q$2,FALSE())),VLOOKUP($P464,M1!$A:$C,Q$2,FALSE())),"SPECIFY METHOD")))</f>
        <v>Paguroidea spp.</v>
      </c>
      <c r="R464" s="55" t="n">
        <f aca="false">IF($N464=1,IF(ISERROR(VLOOKUP($P464,M1!$A:$C,R$2,FALSE())),"NOT PRESENT",VLOOKUP($P464,M1!$A:$C,R$2,FALSE())),IF($N464=2,IF(ISERROR(VLOOKUP(DATA!$P464,M2!$A:$C,R$2,FALSE())),"NOT PRESENT",VLOOKUP(DATA!$P464,M2!$A:$C,R$2,FALSE())),IF($N464=0,IF(ISERROR(VLOOKUP($P464,M1!$A:$C,R$2,FALSE())),IF(ISERROR(VLOOKUP(DATA!$P464,M2!$A:$C,R$2,FALSE())),"NOT PRESENT",VLOOKUP(DATA!$P464,M2!$A:$C,R$2,FALSE())),VLOOKUP($P464,M1!$A:$C,R$2,FALSE())),"SPECIFY METHOD")))</f>
        <v>0</v>
      </c>
      <c r="S464" s="60" t="n">
        <f aca="false">SUM(T464:AV464)</f>
        <v>1</v>
      </c>
      <c r="T464" s="56" t="n">
        <v>1</v>
      </c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</row>
    <row r="465" s="61" customFormat="true" ht="12.75" hidden="false" customHeight="true" outlineLevel="0" collapsed="false">
      <c r="A465" s="55" t="n">
        <f aca="false">MAX($A$1:$A464)+1</f>
        <v>463</v>
      </c>
      <c r="B465" s="56" t="str">
        <f aca="false">IF(ISERROR(B464),IF(ISERROR(B463),IF(ISERROR(B462),"BLANK",B462),B463),B464)</f>
        <v>Kieran Cox</v>
      </c>
      <c r="C465" s="56" t="str">
        <f aca="false">IF(ISERROR(C464),IF(ISERROR(C463),IF(ISERROR(C462),"BLANK",C462),C463),C464)</f>
        <v>Claire Attridge</v>
      </c>
      <c r="D465" s="56" t="str">
        <f aca="false">IF(ISERROR(D464),IF(ISERROR(D463),IF(ISERROR(D462),"BLANK",D462),D463),D464)</f>
        <v>KCCA7</v>
      </c>
      <c r="E465" s="55" t="str">
        <f aca="false">IF(ISERROR(VLOOKUP($D465,SITES!$A:$E,2,FALSE())),"",VLOOKUP($D465,SITES!$A:$E,2,FALSE()))</f>
        <v>Ed King East Inside</v>
      </c>
      <c r="F465" s="57" t="n">
        <f aca="false">IF(ISERROR(VLOOKUP($D465,SITES!$A:$E,3,FALSE())),"",VLOOKUP($D465,SITES!$A:$E,3,FALSE()))</f>
        <v>48.83608</v>
      </c>
      <c r="G465" s="58" t="n">
        <f aca="false">IF(ISERROR(VLOOKUP($D465,SITES!$A:$E,4,FALSE())),"",VLOOKUP($D465,SITES!$A:$E,4,FALSE()))</f>
        <v>-125.2131</v>
      </c>
      <c r="H465" s="62" t="str">
        <f aca="false">IF(ISERROR(H464),IF(ISERROR(H463),IF(ISERROR(H462),"BLANK",H462),H463),H464)</f>
        <v>06/06/2023</v>
      </c>
      <c r="I465" s="56" t="n">
        <f aca="false">IF(ISERROR(I464),IF(ISERROR(I463),IF(ISERROR(I462),"BLANK",I462),I463),I464)</f>
        <v>2</v>
      </c>
      <c r="J465" s="56" t="n">
        <f aca="false">IF(ISERROR(J464),IF(ISERROR(J463),IF(ISERROR(J462),"BLANK",J462),J463),J464)</f>
        <v>120</v>
      </c>
      <c r="K465" s="59" t="n">
        <f aca="false">IF(ISERROR(K464),IF(ISERROR(K463),IF(ISERROR(K462),"BLANK",K462),K463),K464)</f>
        <v>0.430555555555556</v>
      </c>
      <c r="L465" s="56" t="str">
        <f aca="false">IF(ISERROR(L464),IF(ISERROR(L463),IF(ISERROR(L462),"BLANK",L462),L463),L464)</f>
        <v>KDC</v>
      </c>
      <c r="M465" s="56" t="n">
        <f aca="false">IF(ISERROR(M464),IF(ISERROR(M463),IF(ISERROR(M462),"BLANK",M462),M463),M464)</f>
        <v>2</v>
      </c>
      <c r="N465" s="56" t="n">
        <f aca="false">IF(ISERROR(N464),IF(ISERROR(N463),IF(ISERROR(N462),"BLANK",N462),N463),N464)</f>
        <v>2</v>
      </c>
      <c r="O465" s="56" t="n">
        <f aca="false">IF(ISERROR(O464),IF(ISERROR(O463),IF(ISERROR(O462),"BLANK",O462),O463),O464)</f>
        <v>2</v>
      </c>
      <c r="P465" s="56" t="s">
        <v>141</v>
      </c>
      <c r="Q465" s="55" t="str">
        <f aca="false">IF($N465=1,IF(ISERROR(VLOOKUP($P465,M1!$A:$C,Q$2,FALSE())),"NOT PRESENT",VLOOKUP($P465,M1!$A:$C,Q$2,FALSE())),IF($N465=2,IF(ISERROR(VLOOKUP(DATA!$P465,M2!$A:$C,Q$2,FALSE())),"NOT PRESENT",VLOOKUP(DATA!$P465,M2!$A:$C,Q$2,FALSE())),IF($N465=0,IF(ISERROR(VLOOKUP($P465,M1!$A:$C,Q$2,FALSE())),IF(ISERROR(VLOOKUP(DATA!$P465,M2!$A:$C,Q$2,FALSE())),"NOT PRESENT",VLOOKUP(DATA!$P465,M2!$A:$C,Q$2,FALSE())),VLOOKUP($P465,M1!$A:$C,Q$2,FALSE())),"SPECIFY METHOD")))</f>
        <v>Rhinogobiops nicholsii</v>
      </c>
      <c r="R465" s="55" t="str">
        <f aca="false">IF($N465=1,IF(ISERROR(VLOOKUP($P465,M1!$A:$C,R$2,FALSE())),"NOT PRESENT",VLOOKUP($P465,M1!$A:$C,R$2,FALSE())),IF($N465=2,IF(ISERROR(VLOOKUP(DATA!$P465,M2!$A:$C,R$2,FALSE())),"NOT PRESENT",VLOOKUP(DATA!$P465,M2!$A:$C,R$2,FALSE())),IF($N465=0,IF(ISERROR(VLOOKUP($P465,M1!$A:$C,R$2,FALSE())),IF(ISERROR(VLOOKUP(DATA!$P465,M2!$A:$C,R$2,FALSE())),"NOT PRESENT",VLOOKUP(DATA!$P465,M2!$A:$C,R$2,FALSE())),VLOOKUP($P465,M1!$A:$C,R$2,FALSE())),"SPECIFY METHOD")))</f>
        <v>Blackeye goby</v>
      </c>
      <c r="S465" s="60" t="n">
        <f aca="false">SUM(T465:AV465)</f>
        <v>1</v>
      </c>
      <c r="T465" s="56" t="n">
        <v>0</v>
      </c>
      <c r="U465" s="56"/>
      <c r="V465" s="56" t="n">
        <v>1</v>
      </c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</row>
    <row r="466" s="61" customFormat="true" ht="12.75" hidden="false" customHeight="true" outlineLevel="0" collapsed="false">
      <c r="A466" s="55" t="n">
        <f aca="false">MAX($A$1:$A465)+1</f>
        <v>464</v>
      </c>
      <c r="B466" s="56" t="str">
        <f aca="false">IF(ISERROR(B465),IF(ISERROR(B464),IF(ISERROR(B463),"BLANK",B463),B464),B465)</f>
        <v>Kieran Cox</v>
      </c>
      <c r="C466" s="56" t="str">
        <f aca="false">IF(ISERROR(C465),IF(ISERROR(C464),IF(ISERROR(C463),"BLANK",C463),C464),C465)</f>
        <v>Claire Attridge</v>
      </c>
      <c r="D466" s="56" t="str">
        <f aca="false">IF(ISERROR(D465),IF(ISERROR(D464),IF(ISERROR(D463),"BLANK",D463),D464),D465)</f>
        <v>KCCA7</v>
      </c>
      <c r="E466" s="55" t="str">
        <f aca="false">IF(ISERROR(VLOOKUP($D466,SITES!$A:$E,2,FALSE())),"",VLOOKUP($D466,SITES!$A:$E,2,FALSE()))</f>
        <v>Ed King East Inside</v>
      </c>
      <c r="F466" s="57" t="n">
        <f aca="false">IF(ISERROR(VLOOKUP($D466,SITES!$A:$E,3,FALSE())),"",VLOOKUP($D466,SITES!$A:$E,3,FALSE()))</f>
        <v>48.83608</v>
      </c>
      <c r="G466" s="58" t="n">
        <f aca="false">IF(ISERROR(VLOOKUP($D466,SITES!$A:$E,4,FALSE())),"",VLOOKUP($D466,SITES!$A:$E,4,FALSE()))</f>
        <v>-125.2131</v>
      </c>
      <c r="H466" s="62" t="str">
        <f aca="false">IF(ISERROR(H465),IF(ISERROR(H464),IF(ISERROR(H463),"BLANK",H463),H464),H465)</f>
        <v>06/06/2023</v>
      </c>
      <c r="I466" s="56" t="n">
        <f aca="false">IF(ISERROR(I465),IF(ISERROR(I464),IF(ISERROR(I463),"BLANK",I463),I464),I465)</f>
        <v>2</v>
      </c>
      <c r="J466" s="56" t="n">
        <f aca="false">IF(ISERROR(J465),IF(ISERROR(J464),IF(ISERROR(J463),"BLANK",J463),J464),J465)</f>
        <v>120</v>
      </c>
      <c r="K466" s="59" t="n">
        <f aca="false">IF(ISERROR(K465),IF(ISERROR(K464),IF(ISERROR(K463),"BLANK",K463),K464),K465)</f>
        <v>0.430555555555556</v>
      </c>
      <c r="L466" s="56" t="str">
        <f aca="false">IF(ISERROR(L465),IF(ISERROR(L464),IF(ISERROR(L463),"BLANK",L463),L464),L465)</f>
        <v>KDC</v>
      </c>
      <c r="M466" s="56" t="n">
        <f aca="false">IF(ISERROR(M465),IF(ISERROR(M464),IF(ISERROR(M463),"BLANK",M463),M464),M465)</f>
        <v>2</v>
      </c>
      <c r="N466" s="56" t="n">
        <v>0</v>
      </c>
      <c r="O466" s="56" t="n">
        <v>2</v>
      </c>
      <c r="P466" s="56" t="s">
        <v>168</v>
      </c>
      <c r="Q466" s="55" t="str">
        <f aca="false">IF($N466=1,IF(ISERROR(VLOOKUP($P466,M1!$A:$C,Q$2,FALSE())),"NOT PRESENT",VLOOKUP($P466,M1!$A:$C,Q$2,FALSE())),IF($N466=2,IF(ISERROR(VLOOKUP(DATA!$P466,M2!$A:$C,Q$2,FALSE())),"NOT PRESENT",VLOOKUP(DATA!$P466,M2!$A:$C,Q$2,FALSE())),IF($N466=0,IF(ISERROR(VLOOKUP($P466,M1!$A:$C,Q$2,FALSE())),IF(ISERROR(VLOOKUP(DATA!$P466,M2!$A:$C,Q$2,FALSE())),"NOT PRESENT",VLOOKUP(DATA!$P466,M2!$A:$C,Q$2,FALSE())),VLOOKUP($P466,M1!$A:$C,Q$2,FALSE())),"SPECIFY METHOD")))</f>
        <v>Debris - Zero</v>
      </c>
      <c r="R466" s="55" t="str">
        <f aca="false">IF($N466=1,IF(ISERROR(VLOOKUP($P466,M1!$A:$C,R$2,FALSE())),"NOT PRESENT",VLOOKUP($P466,M1!$A:$C,R$2,FALSE())),IF($N466=2,IF(ISERROR(VLOOKUP(DATA!$P466,M2!$A:$C,R$2,FALSE())),"NOT PRESENT",VLOOKUP(DATA!$P466,M2!$A:$C,R$2,FALSE())),IF($N466=0,IF(ISERROR(VLOOKUP($P466,M1!$A:$C,R$2,FALSE())),IF(ISERROR(VLOOKUP(DATA!$P466,M2!$A:$C,R$2,FALSE())),"NOT PRESENT",VLOOKUP(DATA!$P466,M2!$A:$C,R$2,FALSE())),VLOOKUP($P466,M1!$A:$C,R$2,FALSE())),"SPECIFY METHOD")))</f>
        <v>No Debris found</v>
      </c>
      <c r="S466" s="60" t="n">
        <f aca="false">SUM(T466:AV466)</f>
        <v>0</v>
      </c>
      <c r="T466" s="56" t="n">
        <v>0</v>
      </c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</row>
    <row r="467" s="61" customFormat="true" ht="12.75" hidden="false" customHeight="true" outlineLevel="0" collapsed="false">
      <c r="A467" s="55" t="n">
        <f aca="false">MAX($A$1:$A466)+1</f>
        <v>465</v>
      </c>
      <c r="B467" s="56" t="s">
        <v>137</v>
      </c>
      <c r="C467" s="56" t="s">
        <v>169</v>
      </c>
      <c r="D467" s="56" t="s">
        <v>24</v>
      </c>
      <c r="E467" s="55" t="str">
        <f aca="false">IF(ISERROR(VLOOKUP($D467,SITES!$A:$E,2,FALSE())),"",VLOOKUP($D467,SITES!$A:$E,2,FALSE()))</f>
        <v>Ross Islet Slug Island</v>
      </c>
      <c r="F467" s="57" t="n">
        <f aca="false">IF(ISERROR(VLOOKUP($D467,SITES!$A:$E,3,FALSE())),"",VLOOKUP($D467,SITES!$A:$E,3,FALSE()))</f>
        <v>48.87039</v>
      </c>
      <c r="G467" s="58" t="n">
        <f aca="false">IF(ISERROR(VLOOKUP($D467,SITES!$A:$E,4,FALSE())),"",VLOOKUP($D467,SITES!$A:$E,4,FALSE()))</f>
        <v>-125.1599</v>
      </c>
      <c r="H467" s="56" t="s">
        <v>11</v>
      </c>
      <c r="I467" s="56" t="n">
        <v>3.5</v>
      </c>
      <c r="J467" s="56" t="n">
        <v>90</v>
      </c>
      <c r="K467" s="59" t="n">
        <v>0.426388888888889</v>
      </c>
      <c r="L467" s="56" t="s">
        <v>170</v>
      </c>
      <c r="M467" s="56" t="n">
        <v>2.7</v>
      </c>
      <c r="N467" s="56" t="n">
        <v>1</v>
      </c>
      <c r="O467" s="56" t="n">
        <v>1</v>
      </c>
      <c r="P467" s="56" t="s">
        <v>155</v>
      </c>
      <c r="Q467" s="55" t="str">
        <f aca="false">IF($N467=1,IF(ISERROR(VLOOKUP($P467,M1!$A:$C,Q$2,FALSE())),"NOT PRESENT",VLOOKUP($P467,M1!$A:$C,Q$2,FALSE())),IF($N467=2,IF(ISERROR(VLOOKUP(DATA!$P467,M2!$A:$C,Q$2,FALSE())),"NOT PRESENT",VLOOKUP(DATA!$P467,M2!$A:$C,Q$2,FALSE())),IF($N467=0,IF(ISERROR(VLOOKUP($P467,M1!$A:$C,Q$2,FALSE())),IF(ISERROR(VLOOKUP(DATA!$P467,M2!$A:$C,Q$2,FALSE())),"NOT PRESENT",VLOOKUP(DATA!$P467,M2!$A:$C,Q$2,FALSE())),VLOOKUP($P467,M1!$A:$C,Q$2,FALSE())),"SPECIFY METHOD")))</f>
        <v>Hexagrammos decagrammus</v>
      </c>
      <c r="R467" s="55" t="str">
        <f aca="false">IF($N467=1,IF(ISERROR(VLOOKUP($P467,M1!$A:$C,R$2,FALSE())),"NOT PRESENT",VLOOKUP($P467,M1!$A:$C,R$2,FALSE())),IF($N467=2,IF(ISERROR(VLOOKUP(DATA!$P467,M2!$A:$C,R$2,FALSE())),"NOT PRESENT",VLOOKUP(DATA!$P467,M2!$A:$C,R$2,FALSE())),IF($N467=0,IF(ISERROR(VLOOKUP($P467,M1!$A:$C,R$2,FALSE())),IF(ISERROR(VLOOKUP(DATA!$P467,M2!$A:$C,R$2,FALSE())),"NOT PRESENT",VLOOKUP(DATA!$P467,M2!$A:$C,R$2,FALSE())),VLOOKUP($P467,M1!$A:$C,R$2,FALSE())),"SPECIFY METHOD")))</f>
        <v>Kelp greenling</v>
      </c>
      <c r="S467" s="60" t="n">
        <f aca="false">SUM(T467:AV467)</f>
        <v>8</v>
      </c>
      <c r="T467" s="56" t="n">
        <v>0</v>
      </c>
      <c r="U467" s="56"/>
      <c r="V467" s="56" t="n">
        <v>1</v>
      </c>
      <c r="W467" s="56"/>
      <c r="X467" s="56"/>
      <c r="Y467" s="56" t="n">
        <v>2</v>
      </c>
      <c r="Z467" s="56" t="n">
        <v>2</v>
      </c>
      <c r="AA467" s="56" t="n">
        <v>1</v>
      </c>
      <c r="AB467" s="56" t="n">
        <v>1</v>
      </c>
      <c r="AC467" s="56" t="n">
        <v>1</v>
      </c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</row>
    <row r="468" s="61" customFormat="true" ht="12.75" hidden="false" customHeight="true" outlineLevel="0" collapsed="false">
      <c r="A468" s="55" t="n">
        <f aca="false">MAX($A$1:$A467)+1</f>
        <v>466</v>
      </c>
      <c r="B468" s="56" t="str">
        <f aca="false">IF(ISERROR(B467),IF(ISERROR(B465),IF(ISERROR(B464),"BLANK",B464),B465),B467)</f>
        <v>Kieran Cox</v>
      </c>
      <c r="C468" s="56" t="str">
        <f aca="false">IF(ISERROR(C467),IF(ISERROR(C465),IF(ISERROR(C464),"BLANK",C464),C465),C467)</f>
        <v>Claire Attridge</v>
      </c>
      <c r="D468" s="56" t="str">
        <f aca="false">IF(ISERROR(D467),IF(ISERROR(D465),IF(ISERROR(D464),"BLANK",D464),D465),D467)</f>
        <v>KCCA1</v>
      </c>
      <c r="E468" s="55" t="str">
        <f aca="false">IF(ISERROR(VLOOKUP($D468,SITES!$A:$E,2,FALSE())),"",VLOOKUP($D468,SITES!$A:$E,2,FALSE()))</f>
        <v>Ross Islet Slug Island</v>
      </c>
      <c r="F468" s="57" t="n">
        <f aca="false">IF(ISERROR(VLOOKUP($D468,SITES!$A:$E,3,FALSE())),"",VLOOKUP($D468,SITES!$A:$E,3,FALSE()))</f>
        <v>48.87039</v>
      </c>
      <c r="G468" s="58" t="n">
        <f aca="false">IF(ISERROR(VLOOKUP($D468,SITES!$A:$E,4,FALSE())),"",VLOOKUP($D468,SITES!$A:$E,4,FALSE()))</f>
        <v>-125.1599</v>
      </c>
      <c r="H468" s="62" t="str">
        <f aca="false">IF(ISERROR(H467),IF(ISERROR(H465),IF(ISERROR(H464),"BLANK",H464),H465),H467)</f>
        <v>14/06/2023</v>
      </c>
      <c r="I468" s="56" t="n">
        <f aca="false">IF(ISERROR(I467),IF(ISERROR(I465),IF(ISERROR(I464),"BLANK",I464),I465),I467)</f>
        <v>3.5</v>
      </c>
      <c r="J468" s="56" t="n">
        <f aca="false">IF(ISERROR(J467),IF(ISERROR(J465),IF(ISERROR(J464),"BLANK",J464),J465),J467)</f>
        <v>90</v>
      </c>
      <c r="K468" s="59" t="n">
        <f aca="false">IF(ISERROR(K467),IF(ISERROR(K465),IF(ISERROR(K464),"BLANK",K464),K465),K467)</f>
        <v>0.426388888888889</v>
      </c>
      <c r="L468" s="56" t="str">
        <f aca="false">IF(ISERROR(L467),IF(ISERROR(L465),IF(ISERROR(L464),"BLANK",L464),L465),L467)</f>
        <v>KDC</v>
      </c>
      <c r="M468" s="56" t="n">
        <f aca="false">IF(ISERROR(M467),IF(ISERROR(M465),IF(ISERROR(M464),"BLANK",M464),M465),M467)</f>
        <v>2.7</v>
      </c>
      <c r="N468" s="56" t="n">
        <f aca="false">IF(ISERROR(N467),IF(ISERROR(N465),IF(ISERROR(N464),"BLANK",N464),N465),N467)</f>
        <v>1</v>
      </c>
      <c r="O468" s="56" t="n">
        <f aca="false">IF(ISERROR(O467),IF(ISERROR(O465),IF(ISERROR(O464),"BLANK",O464),O465),O467)</f>
        <v>1</v>
      </c>
      <c r="P468" s="56" t="s">
        <v>166</v>
      </c>
      <c r="Q468" s="55" t="str">
        <f aca="false">IF($N468=1,IF(ISERROR(VLOOKUP($P468,M1!$A:$C,Q$2,FALSE())),"NOT PRESENT",VLOOKUP($P468,M1!$A:$C,Q$2,FALSE())),IF($N468=2,IF(ISERROR(VLOOKUP(DATA!$P468,M2!$A:$C,Q$2,FALSE())),"NOT PRESENT",VLOOKUP(DATA!$P468,M2!$A:$C,Q$2,FALSE())),IF($N468=0,IF(ISERROR(VLOOKUP($P468,M1!$A:$C,Q$2,FALSE())),IF(ISERROR(VLOOKUP(DATA!$P468,M2!$A:$C,Q$2,FALSE())),"NOT PRESENT",VLOOKUP(DATA!$P468,M2!$A:$C,Q$2,FALSE())),VLOOKUP($P468,M1!$A:$C,Q$2,FALSE())),"SPECIFY METHOD")))</f>
        <v>Oxylebius pictus</v>
      </c>
      <c r="R468" s="55" t="str">
        <f aca="false">IF($N468=1,IF(ISERROR(VLOOKUP($P468,M1!$A:$C,R$2,FALSE())),"NOT PRESENT",VLOOKUP($P468,M1!$A:$C,R$2,FALSE())),IF($N468=2,IF(ISERROR(VLOOKUP(DATA!$P468,M2!$A:$C,R$2,FALSE())),"NOT PRESENT",VLOOKUP(DATA!$P468,M2!$A:$C,R$2,FALSE())),IF($N468=0,IF(ISERROR(VLOOKUP($P468,M1!$A:$C,R$2,FALSE())),IF(ISERROR(VLOOKUP(DATA!$P468,M2!$A:$C,R$2,FALSE())),"NOT PRESENT",VLOOKUP(DATA!$P468,M2!$A:$C,R$2,FALSE())),VLOOKUP($P468,M1!$A:$C,R$2,FALSE())),"SPECIFY METHOD")))</f>
        <v>Painted greenling</v>
      </c>
      <c r="S468" s="60" t="n">
        <f aca="false">SUM(T468:AV468)</f>
        <v>2</v>
      </c>
      <c r="T468" s="56" t="n">
        <v>0</v>
      </c>
      <c r="U468" s="56"/>
      <c r="V468" s="56"/>
      <c r="W468" s="56"/>
      <c r="X468" s="56"/>
      <c r="Y468" s="56" t="n">
        <v>1</v>
      </c>
      <c r="Z468" s="56" t="n">
        <v>1</v>
      </c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</row>
    <row r="469" s="61" customFormat="true" ht="12.75" hidden="false" customHeight="true" outlineLevel="0" collapsed="false">
      <c r="A469" s="55" t="n">
        <f aca="false">MAX($A$1:$A468)+1</f>
        <v>467</v>
      </c>
      <c r="B469" s="56" t="str">
        <f aca="false">IF(ISERROR(B468),IF(ISERROR(B467),IF(ISERROR(B465),"BLANK",B465),B467),B468)</f>
        <v>Kieran Cox</v>
      </c>
      <c r="C469" s="56" t="str">
        <f aca="false">IF(ISERROR(C468),IF(ISERROR(C467),IF(ISERROR(C465),"BLANK",C465),C467),C468)</f>
        <v>Claire Attridge</v>
      </c>
      <c r="D469" s="56" t="str">
        <f aca="false">IF(ISERROR(D468),IF(ISERROR(D467),IF(ISERROR(D465),"BLANK",D465),D467),D468)</f>
        <v>KCCA1</v>
      </c>
      <c r="E469" s="55" t="str">
        <f aca="false">IF(ISERROR(VLOOKUP($D469,SITES!$A:$E,2,FALSE())),"",VLOOKUP($D469,SITES!$A:$E,2,FALSE()))</f>
        <v>Ross Islet Slug Island</v>
      </c>
      <c r="F469" s="57" t="n">
        <f aca="false">IF(ISERROR(VLOOKUP($D469,SITES!$A:$E,3,FALSE())),"",VLOOKUP($D469,SITES!$A:$E,3,FALSE()))</f>
        <v>48.87039</v>
      </c>
      <c r="G469" s="58" t="n">
        <f aca="false">IF(ISERROR(VLOOKUP($D469,SITES!$A:$E,4,FALSE())),"",VLOOKUP($D469,SITES!$A:$E,4,FALSE()))</f>
        <v>-125.1599</v>
      </c>
      <c r="H469" s="62" t="str">
        <f aca="false">IF(ISERROR(H468),IF(ISERROR(H467),IF(ISERROR(H465),"BLANK",H465),H467),H468)</f>
        <v>14/06/2023</v>
      </c>
      <c r="I469" s="56" t="n">
        <f aca="false">IF(ISERROR(I468),IF(ISERROR(I467),IF(ISERROR(I465),"BLANK",I465),I467),I468)</f>
        <v>3.5</v>
      </c>
      <c r="J469" s="56" t="n">
        <f aca="false">IF(ISERROR(J468),IF(ISERROR(J467),IF(ISERROR(J465),"BLANK",J465),J467),J468)</f>
        <v>90</v>
      </c>
      <c r="K469" s="59" t="n">
        <f aca="false">IF(ISERROR(K468),IF(ISERROR(K467),IF(ISERROR(K465),"BLANK",K465),K467),K468)</f>
        <v>0.426388888888889</v>
      </c>
      <c r="L469" s="56" t="str">
        <f aca="false">IF(ISERROR(L468),IF(ISERROR(L467),IF(ISERROR(L465),"BLANK",L465),L467),L468)</f>
        <v>KDC</v>
      </c>
      <c r="M469" s="56" t="n">
        <f aca="false">IF(ISERROR(M468),IF(ISERROR(M467),IF(ISERROR(M465),"BLANK",M465),M467),M468)</f>
        <v>2.7</v>
      </c>
      <c r="N469" s="56" t="n">
        <f aca="false">IF(ISERROR(N468),IF(ISERROR(N467),IF(ISERROR(N465),"BLANK",N465),N467),N468)</f>
        <v>1</v>
      </c>
      <c r="O469" s="56" t="n">
        <f aca="false">IF(ISERROR(O468),IF(ISERROR(O467),IF(ISERROR(O465),"BLANK",O465),O467),O468)</f>
        <v>1</v>
      </c>
      <c r="P469" s="56" t="s">
        <v>140</v>
      </c>
      <c r="Q469" s="55" t="str">
        <f aca="false">IF($N469=1,IF(ISERROR(VLOOKUP($P469,M1!$A:$C,Q$2,FALSE())),"NOT PRESENT",VLOOKUP($P469,M1!$A:$C,Q$2,FALSE())),IF($N469=2,IF(ISERROR(VLOOKUP(DATA!$P469,M2!$A:$C,Q$2,FALSE())),"NOT PRESENT",VLOOKUP(DATA!$P469,M2!$A:$C,Q$2,FALSE())),IF($N469=0,IF(ISERROR(VLOOKUP($P469,M1!$A:$C,Q$2,FALSE())),IF(ISERROR(VLOOKUP(DATA!$P469,M2!$A:$C,Q$2,FALSE())),"NOT PRESENT",VLOOKUP(DATA!$P469,M2!$A:$C,Q$2,FALSE())),VLOOKUP($P469,M1!$A:$C,Q$2,FALSE())),"SPECIFY METHOD")))</f>
        <v>Sebastes caurinus</v>
      </c>
      <c r="R469" s="55" t="str">
        <f aca="false">IF($N469=1,IF(ISERROR(VLOOKUP($P469,M1!$A:$C,R$2,FALSE())),"NOT PRESENT",VLOOKUP($P469,M1!$A:$C,R$2,FALSE())),IF($N469=2,IF(ISERROR(VLOOKUP(DATA!$P469,M2!$A:$C,R$2,FALSE())),"NOT PRESENT",VLOOKUP(DATA!$P469,M2!$A:$C,R$2,FALSE())),IF($N469=0,IF(ISERROR(VLOOKUP($P469,M1!$A:$C,R$2,FALSE())),IF(ISERROR(VLOOKUP(DATA!$P469,M2!$A:$C,R$2,FALSE())),"NOT PRESENT",VLOOKUP(DATA!$P469,M2!$A:$C,R$2,FALSE())),VLOOKUP($P469,M1!$A:$C,R$2,FALSE())),"SPECIFY METHOD")))</f>
        <v>Copper rockfish</v>
      </c>
      <c r="S469" s="60" t="n">
        <f aca="false">SUM(T469:AV469)</f>
        <v>5</v>
      </c>
      <c r="T469" s="56" t="n">
        <v>0</v>
      </c>
      <c r="U469" s="56"/>
      <c r="V469" s="56"/>
      <c r="W469" s="56" t="n">
        <v>2</v>
      </c>
      <c r="X469" s="56" t="n">
        <v>1</v>
      </c>
      <c r="Y469" s="56" t="n">
        <v>1</v>
      </c>
      <c r="Z469" s="56" t="n">
        <v>1</v>
      </c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</row>
    <row r="470" s="61" customFormat="true" ht="12.75" hidden="false" customHeight="true" outlineLevel="0" collapsed="false">
      <c r="A470" s="55" t="n">
        <f aca="false">MAX($A$1:$A469)+1</f>
        <v>468</v>
      </c>
      <c r="B470" s="56" t="str">
        <f aca="false">IF(ISERROR(B469),IF(ISERROR(B468),IF(ISERROR(B467),"BLANK",B467),B468),B469)</f>
        <v>Kieran Cox</v>
      </c>
      <c r="C470" s="56" t="str">
        <f aca="false">IF(ISERROR(C469),IF(ISERROR(C468),IF(ISERROR(C467),"BLANK",C467),C468),C469)</f>
        <v>Claire Attridge</v>
      </c>
      <c r="D470" s="56" t="str">
        <f aca="false">IF(ISERROR(D469),IF(ISERROR(D468),IF(ISERROR(D467),"BLANK",D467),D468),D469)</f>
        <v>KCCA1</v>
      </c>
      <c r="E470" s="55" t="str">
        <f aca="false">IF(ISERROR(VLOOKUP($D470,SITES!$A:$E,2,FALSE())),"",VLOOKUP($D470,SITES!$A:$E,2,FALSE()))</f>
        <v>Ross Islet Slug Island</v>
      </c>
      <c r="F470" s="57" t="n">
        <f aca="false">IF(ISERROR(VLOOKUP($D470,SITES!$A:$E,3,FALSE())),"",VLOOKUP($D470,SITES!$A:$E,3,FALSE()))</f>
        <v>48.87039</v>
      </c>
      <c r="G470" s="58" t="n">
        <f aca="false">IF(ISERROR(VLOOKUP($D470,SITES!$A:$E,4,FALSE())),"",VLOOKUP($D470,SITES!$A:$E,4,FALSE()))</f>
        <v>-125.1599</v>
      </c>
      <c r="H470" s="62" t="str">
        <f aca="false">IF(ISERROR(H469),IF(ISERROR(H468),IF(ISERROR(H467),"BLANK",H467),H468),H469)</f>
        <v>14/06/2023</v>
      </c>
      <c r="I470" s="56" t="n">
        <f aca="false">IF(ISERROR(I469),IF(ISERROR(I468),IF(ISERROR(I467),"BLANK",I467),I468),I469)</f>
        <v>3.5</v>
      </c>
      <c r="J470" s="56" t="n">
        <f aca="false">IF(ISERROR(J469),IF(ISERROR(J468),IF(ISERROR(J467),"BLANK",J467),J468),J469)</f>
        <v>90</v>
      </c>
      <c r="K470" s="59" t="n">
        <f aca="false">IF(ISERROR(K469),IF(ISERROR(K468),IF(ISERROR(K467),"BLANK",K467),K468),K469)</f>
        <v>0.426388888888889</v>
      </c>
      <c r="L470" s="56" t="str">
        <f aca="false">IF(ISERROR(L469),IF(ISERROR(L468),IF(ISERROR(L467),"BLANK",L467),L468),L469)</f>
        <v>KDC</v>
      </c>
      <c r="M470" s="56" t="n">
        <f aca="false">IF(ISERROR(M469),IF(ISERROR(M468),IF(ISERROR(M467),"BLANK",M467),M468),M469)</f>
        <v>2.7</v>
      </c>
      <c r="N470" s="56" t="n">
        <f aca="false">IF(ISERROR(N469),IF(ISERROR(N468),IF(ISERROR(N467),"BLANK",N467),N468),N469)</f>
        <v>1</v>
      </c>
      <c r="O470" s="56" t="n">
        <f aca="false">IF(ISERROR(O469),IF(ISERROR(O468),IF(ISERROR(O467),"BLANK",O467),O468),O469)</f>
        <v>1</v>
      </c>
      <c r="P470" s="56" t="s">
        <v>200</v>
      </c>
      <c r="Q470" s="55" t="str">
        <f aca="false">IF($N470=1,IF(ISERROR(VLOOKUP($P470,M1!$A:$C,Q$2,FALSE())),"NOT PRESENT",VLOOKUP($P470,M1!$A:$C,Q$2,FALSE())),IF($N470=2,IF(ISERROR(VLOOKUP(DATA!$P470,M2!$A:$C,Q$2,FALSE())),"NOT PRESENT",VLOOKUP(DATA!$P470,M2!$A:$C,Q$2,FALSE())),IF($N470=0,IF(ISERROR(VLOOKUP($P470,M1!$A:$C,Q$2,FALSE())),IF(ISERROR(VLOOKUP(DATA!$P470,M2!$A:$C,Q$2,FALSE())),"NOT PRESENT",VLOOKUP(DATA!$P470,M2!$A:$C,Q$2,FALSE())),VLOOKUP($P470,M1!$A:$C,Q$2,FALSE())),"SPECIFY METHOD")))</f>
        <v>Sebastes flavidus</v>
      </c>
      <c r="R470" s="55" t="str">
        <f aca="false">IF($N470=1,IF(ISERROR(VLOOKUP($P470,M1!$A:$C,R$2,FALSE())),"NOT PRESENT",VLOOKUP($P470,M1!$A:$C,R$2,FALSE())),IF($N470=2,IF(ISERROR(VLOOKUP(DATA!$P470,M2!$A:$C,R$2,FALSE())),"NOT PRESENT",VLOOKUP(DATA!$P470,M2!$A:$C,R$2,FALSE())),IF($N470=0,IF(ISERROR(VLOOKUP($P470,M1!$A:$C,R$2,FALSE())),IF(ISERROR(VLOOKUP(DATA!$P470,M2!$A:$C,R$2,FALSE())),"NOT PRESENT",VLOOKUP(DATA!$P470,M2!$A:$C,R$2,FALSE())),VLOOKUP($P470,M1!$A:$C,R$2,FALSE())),"SPECIFY METHOD")))</f>
        <v>Yellowtail rockfish</v>
      </c>
      <c r="S470" s="60" t="n">
        <f aca="false">SUM(T470:AV470)</f>
        <v>1</v>
      </c>
      <c r="T470" s="56" t="n">
        <v>0</v>
      </c>
      <c r="U470" s="56"/>
      <c r="V470" s="56"/>
      <c r="W470" s="56"/>
      <c r="X470" s="56"/>
      <c r="Y470" s="56" t="n">
        <v>1</v>
      </c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</row>
    <row r="471" s="61" customFormat="true" ht="12.75" hidden="false" customHeight="true" outlineLevel="0" collapsed="false">
      <c r="A471" s="55" t="n">
        <f aca="false">MAX($A$1:$A470)+1</f>
        <v>469</v>
      </c>
      <c r="B471" s="56" t="str">
        <f aca="false">IF(ISERROR(B470),IF(ISERROR(B469),IF(ISERROR(B468),"BLANK",B468),B469),B470)</f>
        <v>Kieran Cox</v>
      </c>
      <c r="C471" s="56" t="str">
        <f aca="false">IF(ISERROR(C470),IF(ISERROR(C469),IF(ISERROR(C468),"BLANK",C468),C469),C470)</f>
        <v>Claire Attridge</v>
      </c>
      <c r="D471" s="56" t="str">
        <f aca="false">IF(ISERROR(D470),IF(ISERROR(D469),IF(ISERROR(D468),"BLANK",D468),D469),D470)</f>
        <v>KCCA1</v>
      </c>
      <c r="E471" s="55" t="str">
        <f aca="false">IF(ISERROR(VLOOKUP($D471,SITES!$A:$E,2,FALSE())),"",VLOOKUP($D471,SITES!$A:$E,2,FALSE()))</f>
        <v>Ross Islet Slug Island</v>
      </c>
      <c r="F471" s="57" t="n">
        <f aca="false">IF(ISERROR(VLOOKUP($D471,SITES!$A:$E,3,FALSE())),"",VLOOKUP($D471,SITES!$A:$E,3,FALSE()))</f>
        <v>48.87039</v>
      </c>
      <c r="G471" s="58" t="n">
        <f aca="false">IF(ISERROR(VLOOKUP($D471,SITES!$A:$E,4,FALSE())),"",VLOOKUP($D471,SITES!$A:$E,4,FALSE()))</f>
        <v>-125.1599</v>
      </c>
      <c r="H471" s="62" t="str">
        <f aca="false">IF(ISERROR(H470),IF(ISERROR(H469),IF(ISERROR(H468),"BLANK",H468),H469),H470)</f>
        <v>14/06/2023</v>
      </c>
      <c r="I471" s="56" t="n">
        <f aca="false">IF(ISERROR(I470),IF(ISERROR(I469),IF(ISERROR(I468),"BLANK",I468),I469),I470)</f>
        <v>3.5</v>
      </c>
      <c r="J471" s="56" t="n">
        <f aca="false">IF(ISERROR(J470),IF(ISERROR(J469),IF(ISERROR(J468),"BLANK",J468),J469),J470)</f>
        <v>90</v>
      </c>
      <c r="K471" s="59" t="n">
        <f aca="false">IF(ISERROR(K470),IF(ISERROR(K469),IF(ISERROR(K468),"BLANK",K468),K469),K470)</f>
        <v>0.426388888888889</v>
      </c>
      <c r="L471" s="56" t="str">
        <f aca="false">IF(ISERROR(L470),IF(ISERROR(L469),IF(ISERROR(L468),"BLANK",L468),L469),L470)</f>
        <v>KDC</v>
      </c>
      <c r="M471" s="56" t="n">
        <f aca="false">IF(ISERROR(M470),IF(ISERROR(M469),IF(ISERROR(M468),"BLANK",M468),M469),M470)</f>
        <v>2.7</v>
      </c>
      <c r="N471" s="56" t="n">
        <v>2</v>
      </c>
      <c r="O471" s="56" t="n">
        <f aca="false">IF(ISERROR(O470),IF(ISERROR(O469),IF(ISERROR(O468),"BLANK",O468),O469),O470)</f>
        <v>1</v>
      </c>
      <c r="P471" s="56" t="s">
        <v>173</v>
      </c>
      <c r="Q471" s="55" t="str">
        <f aca="false">IF($N471=1,IF(ISERROR(VLOOKUP($P471,M1!$A:$C,Q$2,FALSE())),"NOT PRESENT",VLOOKUP($P471,M1!$A:$C,Q$2,FALSE())),IF($N471=2,IF(ISERROR(VLOOKUP(DATA!$P471,M2!$A:$C,Q$2,FALSE())),"NOT PRESENT",VLOOKUP(DATA!$P471,M2!$A:$C,Q$2,FALSE())),IF($N471=0,IF(ISERROR(VLOOKUP($P471,M1!$A:$C,Q$2,FALSE())),IF(ISERROR(VLOOKUP(DATA!$P471,M2!$A:$C,Q$2,FALSE())),"NOT PRESENT",VLOOKUP(DATA!$P471,M2!$A:$C,Q$2,FALSE())),VLOOKUP($P471,M1!$A:$C,Q$2,FALSE())),"SPECIFY METHOD")))</f>
        <v>Haliotis kamtschatkana</v>
      </c>
      <c r="R471" s="55" t="str">
        <f aca="false">IF($N471=1,IF(ISERROR(VLOOKUP($P471,M1!$A:$C,R$2,FALSE())),"NOT PRESENT",VLOOKUP($P471,M1!$A:$C,R$2,FALSE())),IF($N471=2,IF(ISERROR(VLOOKUP(DATA!$P471,M2!$A:$C,R$2,FALSE())),"NOT PRESENT",VLOOKUP(DATA!$P471,M2!$A:$C,R$2,FALSE())),IF($N471=0,IF(ISERROR(VLOOKUP($P471,M1!$A:$C,R$2,FALSE())),IF(ISERROR(VLOOKUP(DATA!$P471,M2!$A:$C,R$2,FALSE())),"NOT PRESENT",VLOOKUP(DATA!$P471,M2!$A:$C,R$2,FALSE())),VLOOKUP($P471,M1!$A:$C,R$2,FALSE())),"SPECIFY METHOD")))</f>
        <v>Pinto abalone</v>
      </c>
      <c r="S471" s="60" t="n">
        <f aca="false">SUM(T471:AV471)</f>
        <v>23</v>
      </c>
      <c r="T471" s="56" t="n">
        <v>0</v>
      </c>
      <c r="U471" s="56" t="n">
        <v>8</v>
      </c>
      <c r="V471" s="56" t="n">
        <v>5</v>
      </c>
      <c r="W471" s="56" t="n">
        <v>7</v>
      </c>
      <c r="X471" s="56" t="n">
        <v>2</v>
      </c>
      <c r="Y471" s="56" t="n">
        <v>1</v>
      </c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</row>
    <row r="472" s="61" customFormat="true" ht="12.75" hidden="false" customHeight="true" outlineLevel="0" collapsed="false">
      <c r="A472" s="55" t="n">
        <f aca="false">MAX($A$1:$A471)+1</f>
        <v>470</v>
      </c>
      <c r="B472" s="56" t="str">
        <f aca="false">IF(ISERROR(B471),IF(ISERROR(B470),IF(ISERROR(B469),"BLANK",B469),B470),B471)</f>
        <v>Kieran Cox</v>
      </c>
      <c r="C472" s="56" t="str">
        <f aca="false">IF(ISERROR(C471),IF(ISERROR(C470),IF(ISERROR(C469),"BLANK",C469),C470),C471)</f>
        <v>Claire Attridge</v>
      </c>
      <c r="D472" s="56" t="str">
        <f aca="false">IF(ISERROR(D471),IF(ISERROR(D470),IF(ISERROR(D469),"BLANK",D469),D470),D471)</f>
        <v>KCCA1</v>
      </c>
      <c r="E472" s="55" t="str">
        <f aca="false">IF(ISERROR(VLOOKUP($D472,SITES!$A:$E,2,FALSE())),"",VLOOKUP($D472,SITES!$A:$E,2,FALSE()))</f>
        <v>Ross Islet Slug Island</v>
      </c>
      <c r="F472" s="57" t="n">
        <f aca="false">IF(ISERROR(VLOOKUP($D472,SITES!$A:$E,3,FALSE())),"",VLOOKUP($D472,SITES!$A:$E,3,FALSE()))</f>
        <v>48.87039</v>
      </c>
      <c r="G472" s="58" t="n">
        <f aca="false">IF(ISERROR(VLOOKUP($D472,SITES!$A:$E,4,FALSE())),"",VLOOKUP($D472,SITES!$A:$E,4,FALSE()))</f>
        <v>-125.1599</v>
      </c>
      <c r="H472" s="62" t="str">
        <f aca="false">IF(ISERROR(H471),IF(ISERROR(H470),IF(ISERROR(H469),"BLANK",H469),H470),H471)</f>
        <v>14/06/2023</v>
      </c>
      <c r="I472" s="56" t="n">
        <f aca="false">IF(ISERROR(I471),IF(ISERROR(I470),IF(ISERROR(I469),"BLANK",I469),I470),I471)</f>
        <v>3.5</v>
      </c>
      <c r="J472" s="56" t="n">
        <f aca="false">IF(ISERROR(J471),IF(ISERROR(J470),IF(ISERROR(J469),"BLANK",J469),J470),J471)</f>
        <v>90</v>
      </c>
      <c r="K472" s="59" t="n">
        <f aca="false">IF(ISERROR(K471),IF(ISERROR(K470),IF(ISERROR(K469),"BLANK",K469),K470),K471)</f>
        <v>0.426388888888889</v>
      </c>
      <c r="L472" s="56" t="str">
        <f aca="false">IF(ISERROR(L471),IF(ISERROR(L470),IF(ISERROR(L469),"BLANK",L469),L470),L471)</f>
        <v>KDC</v>
      </c>
      <c r="M472" s="56" t="n">
        <f aca="false">IF(ISERROR(M471),IF(ISERROR(M470),IF(ISERROR(M469),"BLANK",M469),M470),M471)</f>
        <v>2.7</v>
      </c>
      <c r="N472" s="56" t="n">
        <f aca="false">IF(ISERROR(N471),IF(ISERROR(N470),IF(ISERROR(N469),"BLANK",N469),N470),N471)</f>
        <v>2</v>
      </c>
      <c r="O472" s="56" t="n">
        <f aca="false">IF(ISERROR(O471),IF(ISERROR(O470),IF(ISERROR(O469),"BLANK",O469),O470),O471)</f>
        <v>1</v>
      </c>
      <c r="P472" s="56" t="s">
        <v>147</v>
      </c>
      <c r="Q472" s="55" t="str">
        <f aca="false">IF($N472=1,IF(ISERROR(VLOOKUP($P472,M1!$A:$C,Q$2,FALSE())),"NOT PRESENT",VLOOKUP($P472,M1!$A:$C,Q$2,FALSE())),IF($N472=2,IF(ISERROR(VLOOKUP(DATA!$P472,M2!$A:$C,Q$2,FALSE())),"NOT PRESENT",VLOOKUP(DATA!$P472,M2!$A:$C,Q$2,FALSE())),IF($N472=0,IF(ISERROR(VLOOKUP($P472,M1!$A:$C,Q$2,FALSE())),IF(ISERROR(VLOOKUP(DATA!$P472,M2!$A:$C,Q$2,FALSE())),"NOT PRESENT",VLOOKUP(DATA!$P472,M2!$A:$C,Q$2,FALSE())),VLOOKUP($P472,M1!$A:$C,Q$2,FALSE())),"SPECIFY METHOD")))</f>
        <v>Orthasterias koehleri</v>
      </c>
      <c r="R472" s="55" t="str">
        <f aca="false">IF($N472=1,IF(ISERROR(VLOOKUP($P472,M1!$A:$C,R$2,FALSE())),"NOT PRESENT",VLOOKUP($P472,M1!$A:$C,R$2,FALSE())),IF($N472=2,IF(ISERROR(VLOOKUP(DATA!$P472,M2!$A:$C,R$2,FALSE())),"NOT PRESENT",VLOOKUP(DATA!$P472,M2!$A:$C,R$2,FALSE())),IF($N472=0,IF(ISERROR(VLOOKUP($P472,M1!$A:$C,R$2,FALSE())),IF(ISERROR(VLOOKUP(DATA!$P472,M2!$A:$C,R$2,FALSE())),"NOT PRESENT",VLOOKUP(DATA!$P472,M2!$A:$C,R$2,FALSE())),VLOOKUP($P472,M1!$A:$C,R$2,FALSE())),"SPECIFY METHOD")))</f>
        <v>Rainbow star</v>
      </c>
      <c r="S472" s="60" t="n">
        <f aca="false">SUM(T472:AV472)</f>
        <v>3</v>
      </c>
      <c r="T472" s="56" t="n">
        <v>3</v>
      </c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</row>
    <row r="473" s="61" customFormat="true" ht="12.75" hidden="false" customHeight="true" outlineLevel="0" collapsed="false">
      <c r="A473" s="55" t="n">
        <f aca="false">MAX($A$1:$A472)+1</f>
        <v>471</v>
      </c>
      <c r="B473" s="56" t="str">
        <f aca="false">IF(ISERROR(B472),IF(ISERROR(B471),IF(ISERROR(B470),"BLANK",B470),B471),B472)</f>
        <v>Kieran Cox</v>
      </c>
      <c r="C473" s="56" t="str">
        <f aca="false">IF(ISERROR(C472),IF(ISERROR(C471),IF(ISERROR(C470),"BLANK",C470),C471),C472)</f>
        <v>Claire Attridge</v>
      </c>
      <c r="D473" s="56" t="str">
        <f aca="false">IF(ISERROR(D472),IF(ISERROR(D471),IF(ISERROR(D470),"BLANK",D470),D471),D472)</f>
        <v>KCCA1</v>
      </c>
      <c r="E473" s="55" t="str">
        <f aca="false">IF(ISERROR(VLOOKUP($D473,SITES!$A:$E,2,FALSE())),"",VLOOKUP($D473,SITES!$A:$E,2,FALSE()))</f>
        <v>Ross Islet Slug Island</v>
      </c>
      <c r="F473" s="57" t="n">
        <f aca="false">IF(ISERROR(VLOOKUP($D473,SITES!$A:$E,3,FALSE())),"",VLOOKUP($D473,SITES!$A:$E,3,FALSE()))</f>
        <v>48.87039</v>
      </c>
      <c r="G473" s="58" t="n">
        <f aca="false">IF(ISERROR(VLOOKUP($D473,SITES!$A:$E,4,FALSE())),"",VLOOKUP($D473,SITES!$A:$E,4,FALSE()))</f>
        <v>-125.1599</v>
      </c>
      <c r="H473" s="62" t="str">
        <f aca="false">IF(ISERROR(H472),IF(ISERROR(H471),IF(ISERROR(H470),"BLANK",H470),H471),H472)</f>
        <v>14/06/2023</v>
      </c>
      <c r="I473" s="56" t="n">
        <f aca="false">IF(ISERROR(I472),IF(ISERROR(I471),IF(ISERROR(I470),"BLANK",I470),I471),I472)</f>
        <v>3.5</v>
      </c>
      <c r="J473" s="56" t="n">
        <f aca="false">IF(ISERROR(J472),IF(ISERROR(J471),IF(ISERROR(J470),"BLANK",J470),J471),J472)</f>
        <v>90</v>
      </c>
      <c r="K473" s="59" t="n">
        <f aca="false">IF(ISERROR(K472),IF(ISERROR(K471),IF(ISERROR(K470),"BLANK",K470),K471),K472)</f>
        <v>0.426388888888889</v>
      </c>
      <c r="L473" s="56" t="str">
        <f aca="false">IF(ISERROR(L472),IF(ISERROR(L471),IF(ISERROR(L470),"BLANK",L470),L471),L472)</f>
        <v>KDC</v>
      </c>
      <c r="M473" s="56" t="n">
        <f aca="false">IF(ISERROR(M472),IF(ISERROR(M471),IF(ISERROR(M470),"BLANK",M470),M471),M472)</f>
        <v>2.7</v>
      </c>
      <c r="N473" s="56" t="n">
        <f aca="false">IF(ISERROR(N472),IF(ISERROR(N471),IF(ISERROR(N470),"BLANK",N470),N471),N472)</f>
        <v>2</v>
      </c>
      <c r="O473" s="56" t="n">
        <f aca="false">IF(ISERROR(O472),IF(ISERROR(O471),IF(ISERROR(O470),"BLANK",O470),O471),O472)</f>
        <v>1</v>
      </c>
      <c r="P473" s="56" t="s">
        <v>142</v>
      </c>
      <c r="Q473" s="55" t="str">
        <f aca="false">IF($N473=1,IF(ISERROR(VLOOKUP($P473,M1!$A:$C,Q$2,FALSE())),"NOT PRESENT",VLOOKUP($P473,M1!$A:$C,Q$2,FALSE())),IF($N473=2,IF(ISERROR(VLOOKUP(DATA!$P473,M2!$A:$C,Q$2,FALSE())),"NOT PRESENT",VLOOKUP(DATA!$P473,M2!$A:$C,Q$2,FALSE())),IF($N473=0,IF(ISERROR(VLOOKUP($P473,M1!$A:$C,Q$2,FALSE())),IF(ISERROR(VLOOKUP(DATA!$P473,M2!$A:$C,Q$2,FALSE())),"NOT PRESENT",VLOOKUP(DATA!$P473,M2!$A:$C,Q$2,FALSE())),VLOOKUP($P473,M1!$A:$C,Q$2,FALSE())),"SPECIFY METHOD")))</f>
        <v>Dermasterias imbricata</v>
      </c>
      <c r="R473" s="55" t="str">
        <f aca="false">IF($N473=1,IF(ISERROR(VLOOKUP($P473,M1!$A:$C,R$2,FALSE())),"NOT PRESENT",VLOOKUP($P473,M1!$A:$C,R$2,FALSE())),IF($N473=2,IF(ISERROR(VLOOKUP(DATA!$P473,M2!$A:$C,R$2,FALSE())),"NOT PRESENT",VLOOKUP(DATA!$P473,M2!$A:$C,R$2,FALSE())),IF($N473=0,IF(ISERROR(VLOOKUP($P473,M1!$A:$C,R$2,FALSE())),IF(ISERROR(VLOOKUP(DATA!$P473,M2!$A:$C,R$2,FALSE())),"NOT PRESENT",VLOOKUP(DATA!$P473,M2!$A:$C,R$2,FALSE())),VLOOKUP($P473,M1!$A:$C,R$2,FALSE())),"SPECIFY METHOD")))</f>
        <v>Leather star</v>
      </c>
      <c r="S473" s="60" t="n">
        <f aca="false">SUM(T473:AV473)</f>
        <v>6</v>
      </c>
      <c r="T473" s="56" t="n">
        <v>6</v>
      </c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</row>
    <row r="474" s="61" customFormat="true" ht="12.75" hidden="false" customHeight="true" outlineLevel="0" collapsed="false">
      <c r="A474" s="55" t="n">
        <f aca="false">MAX($A$1:$A473)+1</f>
        <v>472</v>
      </c>
      <c r="B474" s="56" t="str">
        <f aca="false">IF(ISERROR(B473),IF(ISERROR(B472),IF(ISERROR(B471),"BLANK",B471),B472),B473)</f>
        <v>Kieran Cox</v>
      </c>
      <c r="C474" s="56" t="str">
        <f aca="false">IF(ISERROR(C473),IF(ISERROR(C472),IF(ISERROR(C471),"BLANK",C471),C472),C473)</f>
        <v>Claire Attridge</v>
      </c>
      <c r="D474" s="56" t="str">
        <f aca="false">IF(ISERROR(D473),IF(ISERROR(D472),IF(ISERROR(D471),"BLANK",D471),D472),D473)</f>
        <v>KCCA1</v>
      </c>
      <c r="E474" s="55" t="str">
        <f aca="false">IF(ISERROR(VLOOKUP($D474,SITES!$A:$E,2,FALSE())),"",VLOOKUP($D474,SITES!$A:$E,2,FALSE()))</f>
        <v>Ross Islet Slug Island</v>
      </c>
      <c r="F474" s="57" t="n">
        <f aca="false">IF(ISERROR(VLOOKUP($D474,SITES!$A:$E,3,FALSE())),"",VLOOKUP($D474,SITES!$A:$E,3,FALSE()))</f>
        <v>48.87039</v>
      </c>
      <c r="G474" s="58" t="n">
        <f aca="false">IF(ISERROR(VLOOKUP($D474,SITES!$A:$E,4,FALSE())),"",VLOOKUP($D474,SITES!$A:$E,4,FALSE()))</f>
        <v>-125.1599</v>
      </c>
      <c r="H474" s="62" t="str">
        <f aca="false">IF(ISERROR(H473),IF(ISERROR(H472),IF(ISERROR(H471),"BLANK",H471),H472),H473)</f>
        <v>14/06/2023</v>
      </c>
      <c r="I474" s="56" t="n">
        <f aca="false">IF(ISERROR(I473),IF(ISERROR(I472),IF(ISERROR(I471),"BLANK",I471),I472),I473)</f>
        <v>3.5</v>
      </c>
      <c r="J474" s="56" t="n">
        <f aca="false">IF(ISERROR(J473),IF(ISERROR(J472),IF(ISERROR(J471),"BLANK",J471),J472),J473)</f>
        <v>90</v>
      </c>
      <c r="K474" s="59" t="n">
        <f aca="false">IF(ISERROR(K473),IF(ISERROR(K472),IF(ISERROR(K471),"BLANK",K471),K472),K473)</f>
        <v>0.426388888888889</v>
      </c>
      <c r="L474" s="56" t="str">
        <f aca="false">IF(ISERROR(L473),IF(ISERROR(L472),IF(ISERROR(L471),"BLANK",L471),L472),L473)</f>
        <v>KDC</v>
      </c>
      <c r="M474" s="56" t="n">
        <f aca="false">IF(ISERROR(M473),IF(ISERROR(M472),IF(ISERROR(M471),"BLANK",M471),M472),M473)</f>
        <v>2.7</v>
      </c>
      <c r="N474" s="56" t="n">
        <f aca="false">IF(ISERROR(N473),IF(ISERROR(N472),IF(ISERROR(N471),"BLANK",N471),N472),N473)</f>
        <v>2</v>
      </c>
      <c r="O474" s="56" t="n">
        <f aca="false">IF(ISERROR(O473),IF(ISERROR(O472),IF(ISERROR(O471),"BLANK",O471),O472),O473)</f>
        <v>1</v>
      </c>
      <c r="P474" s="56" t="s">
        <v>141</v>
      </c>
      <c r="Q474" s="55" t="str">
        <f aca="false">IF($N474=1,IF(ISERROR(VLOOKUP($P474,M1!$A:$C,Q$2,FALSE())),"NOT PRESENT",VLOOKUP($P474,M1!$A:$C,Q$2,FALSE())),IF($N474=2,IF(ISERROR(VLOOKUP(DATA!$P474,M2!$A:$C,Q$2,FALSE())),"NOT PRESENT",VLOOKUP(DATA!$P474,M2!$A:$C,Q$2,FALSE())),IF($N474=0,IF(ISERROR(VLOOKUP($P474,M1!$A:$C,Q$2,FALSE())),IF(ISERROR(VLOOKUP(DATA!$P474,M2!$A:$C,Q$2,FALSE())),"NOT PRESENT",VLOOKUP(DATA!$P474,M2!$A:$C,Q$2,FALSE())),VLOOKUP($P474,M1!$A:$C,Q$2,FALSE())),"SPECIFY METHOD")))</f>
        <v>Rhinogobiops nicholsii</v>
      </c>
      <c r="R474" s="55" t="str">
        <f aca="false">IF($N474=1,IF(ISERROR(VLOOKUP($P474,M1!$A:$C,R$2,FALSE())),"NOT PRESENT",VLOOKUP($P474,M1!$A:$C,R$2,FALSE())),IF($N474=2,IF(ISERROR(VLOOKUP(DATA!$P474,M2!$A:$C,R$2,FALSE())),"NOT PRESENT",VLOOKUP(DATA!$P474,M2!$A:$C,R$2,FALSE())),IF($N474=0,IF(ISERROR(VLOOKUP($P474,M1!$A:$C,R$2,FALSE())),IF(ISERROR(VLOOKUP(DATA!$P474,M2!$A:$C,R$2,FALSE())),"NOT PRESENT",VLOOKUP(DATA!$P474,M2!$A:$C,R$2,FALSE())),VLOOKUP($P474,M1!$A:$C,R$2,FALSE())),"SPECIFY METHOD")))</f>
        <v>Blackeye goby</v>
      </c>
      <c r="S474" s="60" t="n">
        <f aca="false">SUM(T474:AV474)</f>
        <v>40</v>
      </c>
      <c r="T474" s="56" t="n">
        <v>0</v>
      </c>
      <c r="U474" s="56" t="n">
        <v>10</v>
      </c>
      <c r="V474" s="56" t="n">
        <v>10</v>
      </c>
      <c r="W474" s="56" t="n">
        <v>10</v>
      </c>
      <c r="X474" s="56" t="n">
        <v>10</v>
      </c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</row>
    <row r="475" s="61" customFormat="true" ht="12.75" hidden="false" customHeight="true" outlineLevel="0" collapsed="false">
      <c r="A475" s="55" t="n">
        <f aca="false">MAX($A$1:$A474)+1</f>
        <v>473</v>
      </c>
      <c r="B475" s="56" t="str">
        <f aca="false">IF(ISERROR(B474),IF(ISERROR(B473),IF(ISERROR(B472),"BLANK",B472),B473),B474)</f>
        <v>Kieran Cox</v>
      </c>
      <c r="C475" s="56" t="str">
        <f aca="false">IF(ISERROR(C474),IF(ISERROR(C473),IF(ISERROR(C472),"BLANK",C472),C473),C474)</f>
        <v>Claire Attridge</v>
      </c>
      <c r="D475" s="56" t="str">
        <f aca="false">IF(ISERROR(D474),IF(ISERROR(D473),IF(ISERROR(D472),"BLANK",D472),D473),D474)</f>
        <v>KCCA1</v>
      </c>
      <c r="E475" s="55" t="str">
        <f aca="false">IF(ISERROR(VLOOKUP($D475,SITES!$A:$E,2,FALSE())),"",VLOOKUP($D475,SITES!$A:$E,2,FALSE()))</f>
        <v>Ross Islet Slug Island</v>
      </c>
      <c r="F475" s="57" t="n">
        <f aca="false">IF(ISERROR(VLOOKUP($D475,SITES!$A:$E,3,FALSE())),"",VLOOKUP($D475,SITES!$A:$E,3,FALSE()))</f>
        <v>48.87039</v>
      </c>
      <c r="G475" s="58" t="n">
        <f aca="false">IF(ISERROR(VLOOKUP($D475,SITES!$A:$E,4,FALSE())),"",VLOOKUP($D475,SITES!$A:$E,4,FALSE()))</f>
        <v>-125.1599</v>
      </c>
      <c r="H475" s="62" t="str">
        <f aca="false">IF(ISERROR(H474),IF(ISERROR(H473),IF(ISERROR(H472),"BLANK",H472),H473),H474)</f>
        <v>14/06/2023</v>
      </c>
      <c r="I475" s="56" t="n">
        <f aca="false">IF(ISERROR(I474),IF(ISERROR(I473),IF(ISERROR(I472),"BLANK",I472),I473),I474)</f>
        <v>3.5</v>
      </c>
      <c r="J475" s="56" t="n">
        <f aca="false">IF(ISERROR(J474),IF(ISERROR(J473),IF(ISERROR(J472),"BLANK",J472),J473),J474)</f>
        <v>90</v>
      </c>
      <c r="K475" s="59" t="n">
        <f aca="false">IF(ISERROR(K474),IF(ISERROR(K473),IF(ISERROR(K472),"BLANK",K472),K473),K474)</f>
        <v>0.426388888888889</v>
      </c>
      <c r="L475" s="56" t="str">
        <f aca="false">IF(ISERROR(L474),IF(ISERROR(L473),IF(ISERROR(L472),"BLANK",L472),L473),L474)</f>
        <v>KDC</v>
      </c>
      <c r="M475" s="56" t="n">
        <f aca="false">IF(ISERROR(M474),IF(ISERROR(M473),IF(ISERROR(M472),"BLANK",M472),M473),M474)</f>
        <v>2.7</v>
      </c>
      <c r="N475" s="56" t="n">
        <f aca="false">IF(ISERROR(N474),IF(ISERROR(N473),IF(ISERROR(N472),"BLANK",N472),N473),N474)</f>
        <v>2</v>
      </c>
      <c r="O475" s="56" t="n">
        <f aca="false">IF(ISERROR(O474),IF(ISERROR(O473),IF(ISERROR(O472),"BLANK",O472),O473),O474)</f>
        <v>1</v>
      </c>
      <c r="P475" s="56" t="s">
        <v>159</v>
      </c>
      <c r="Q475" s="55" t="str">
        <f aca="false">IF($N475=1,IF(ISERROR(VLOOKUP($P475,M1!$A:$C,Q$2,FALSE())),"NOT PRESENT",VLOOKUP($P475,M1!$A:$C,Q$2,FALSE())),IF($N475=2,IF(ISERROR(VLOOKUP(DATA!$P475,M2!$A:$C,Q$2,FALSE())),"NOT PRESENT",VLOOKUP(DATA!$P475,M2!$A:$C,Q$2,FALSE())),IF($N475=0,IF(ISERROR(VLOOKUP($P475,M1!$A:$C,Q$2,FALSE())),IF(ISERROR(VLOOKUP(DATA!$P475,M2!$A:$C,Q$2,FALSE())),"NOT PRESENT",VLOOKUP(DATA!$P475,M2!$A:$C,Q$2,FALSE())),VLOOKUP($P475,M1!$A:$C,Q$2,FALSE())),"SPECIFY METHOD")))</f>
        <v>Patiria miniata</v>
      </c>
      <c r="R475" s="55" t="str">
        <f aca="false">IF($N475=1,IF(ISERROR(VLOOKUP($P475,M1!$A:$C,R$2,FALSE())),"NOT PRESENT",VLOOKUP($P475,M1!$A:$C,R$2,FALSE())),IF($N475=2,IF(ISERROR(VLOOKUP(DATA!$P475,M2!$A:$C,R$2,FALSE())),"NOT PRESENT",VLOOKUP(DATA!$P475,M2!$A:$C,R$2,FALSE())),IF($N475=0,IF(ISERROR(VLOOKUP($P475,M1!$A:$C,R$2,FALSE())),IF(ISERROR(VLOOKUP(DATA!$P475,M2!$A:$C,R$2,FALSE())),"NOT PRESENT",VLOOKUP(DATA!$P475,M2!$A:$C,R$2,FALSE())),VLOOKUP($P475,M1!$A:$C,R$2,FALSE())),"SPECIFY METHOD")))</f>
        <v>Bat star</v>
      </c>
      <c r="S475" s="60" t="n">
        <f aca="false">SUM(T475:AV475)</f>
        <v>48</v>
      </c>
      <c r="T475" s="56" t="n">
        <v>48</v>
      </c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</row>
    <row r="476" s="61" customFormat="true" ht="12.75" hidden="false" customHeight="true" outlineLevel="0" collapsed="false">
      <c r="A476" s="55" t="n">
        <f aca="false">MAX($A$1:$A475)+1</f>
        <v>474</v>
      </c>
      <c r="B476" s="56" t="str">
        <f aca="false">IF(ISERROR(B475),IF(ISERROR(B474),IF(ISERROR(B473),"BLANK",B473),B474),B475)</f>
        <v>Kieran Cox</v>
      </c>
      <c r="C476" s="56" t="str">
        <f aca="false">IF(ISERROR(C475),IF(ISERROR(C474),IF(ISERROR(C473),"BLANK",C473),C474),C475)</f>
        <v>Claire Attridge</v>
      </c>
      <c r="D476" s="56" t="str">
        <f aca="false">IF(ISERROR(D475),IF(ISERROR(D474),IF(ISERROR(D473),"BLANK",D473),D474),D475)</f>
        <v>KCCA1</v>
      </c>
      <c r="E476" s="55" t="str">
        <f aca="false">IF(ISERROR(VLOOKUP($D476,SITES!$A:$E,2,FALSE())),"",VLOOKUP($D476,SITES!$A:$E,2,FALSE()))</f>
        <v>Ross Islet Slug Island</v>
      </c>
      <c r="F476" s="57" t="n">
        <f aca="false">IF(ISERROR(VLOOKUP($D476,SITES!$A:$E,3,FALSE())),"",VLOOKUP($D476,SITES!$A:$E,3,FALSE()))</f>
        <v>48.87039</v>
      </c>
      <c r="G476" s="58" t="n">
        <f aca="false">IF(ISERROR(VLOOKUP($D476,SITES!$A:$E,4,FALSE())),"",VLOOKUP($D476,SITES!$A:$E,4,FALSE()))</f>
        <v>-125.1599</v>
      </c>
      <c r="H476" s="62" t="str">
        <f aca="false">IF(ISERROR(H475),IF(ISERROR(H474),IF(ISERROR(H473),"BLANK",H473),H474),H475)</f>
        <v>14/06/2023</v>
      </c>
      <c r="I476" s="56" t="n">
        <f aca="false">IF(ISERROR(I475),IF(ISERROR(I474),IF(ISERROR(I473),"BLANK",I473),I474),I475)</f>
        <v>3.5</v>
      </c>
      <c r="J476" s="56" t="n">
        <f aca="false">IF(ISERROR(J475),IF(ISERROR(J474),IF(ISERROR(J473),"BLANK",J473),J474),J475)</f>
        <v>90</v>
      </c>
      <c r="K476" s="59" t="n">
        <f aca="false">IF(ISERROR(K475),IF(ISERROR(K474),IF(ISERROR(K473),"BLANK",K473),K474),K475)</f>
        <v>0.426388888888889</v>
      </c>
      <c r="L476" s="56" t="str">
        <f aca="false">IF(ISERROR(L475),IF(ISERROR(L474),IF(ISERROR(L473),"BLANK",L473),L474),L475)</f>
        <v>KDC</v>
      </c>
      <c r="M476" s="56" t="n">
        <f aca="false">IF(ISERROR(M475),IF(ISERROR(M474),IF(ISERROR(M473),"BLANK",M473),M474),M475)</f>
        <v>2.7</v>
      </c>
      <c r="N476" s="56" t="n">
        <f aca="false">IF(ISERROR(N475),IF(ISERROR(N474),IF(ISERROR(N473),"BLANK",N473),N474),N475)</f>
        <v>2</v>
      </c>
      <c r="O476" s="56" t="n">
        <f aca="false">IF(ISERROR(O475),IF(ISERROR(O474),IF(ISERROR(O473),"BLANK",O473),O474),O475)</f>
        <v>1</v>
      </c>
      <c r="P476" s="56" t="s">
        <v>144</v>
      </c>
      <c r="Q476" s="55" t="str">
        <f aca="false">IF($N476=1,IF(ISERROR(VLOOKUP($P476,M1!$A:$C,Q$2,FALSE())),"NOT PRESENT",VLOOKUP($P476,M1!$A:$C,Q$2,FALSE())),IF($N476=2,IF(ISERROR(VLOOKUP(DATA!$P476,M2!$A:$C,Q$2,FALSE())),"NOT PRESENT",VLOOKUP(DATA!$P476,M2!$A:$C,Q$2,FALSE())),IF($N476=0,IF(ISERROR(VLOOKUP($P476,M1!$A:$C,Q$2,FALSE())),IF(ISERROR(VLOOKUP(DATA!$P476,M2!$A:$C,Q$2,FALSE())),"NOT PRESENT",VLOOKUP(DATA!$P476,M2!$A:$C,Q$2,FALSE())),VLOOKUP($P476,M1!$A:$C,Q$2,FALSE())),"SPECIFY METHOD")))</f>
        <v>Pomaulax gibberosus</v>
      </c>
      <c r="R476" s="55" t="str">
        <f aca="false">IF($N476=1,IF(ISERROR(VLOOKUP($P476,M1!$A:$C,R$2,FALSE())),"NOT PRESENT",VLOOKUP($P476,M1!$A:$C,R$2,FALSE())),IF($N476=2,IF(ISERROR(VLOOKUP(DATA!$P476,M2!$A:$C,R$2,FALSE())),"NOT PRESENT",VLOOKUP(DATA!$P476,M2!$A:$C,R$2,FALSE())),IF($N476=0,IF(ISERROR(VLOOKUP($P476,M1!$A:$C,R$2,FALSE())),IF(ISERROR(VLOOKUP(DATA!$P476,M2!$A:$C,R$2,FALSE())),"NOT PRESENT",VLOOKUP(DATA!$P476,M2!$A:$C,R$2,FALSE())),VLOOKUP($P476,M1!$A:$C,R$2,FALSE())),"SPECIFY METHOD")))</f>
        <v>Red turban shell</v>
      </c>
      <c r="S476" s="60" t="n">
        <f aca="false">SUM(T476:AV476)</f>
        <v>26</v>
      </c>
      <c r="T476" s="56" t="n">
        <v>26</v>
      </c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</row>
    <row r="477" s="61" customFormat="true" ht="12.75" hidden="false" customHeight="true" outlineLevel="0" collapsed="false">
      <c r="A477" s="55" t="n">
        <f aca="false">MAX($A$1:$A476)+1</f>
        <v>475</v>
      </c>
      <c r="B477" s="56" t="str">
        <f aca="false">IF(ISERROR(B476),IF(ISERROR(B475),IF(ISERROR(B474),"BLANK",B474),B475),B476)</f>
        <v>Kieran Cox</v>
      </c>
      <c r="C477" s="56" t="str">
        <f aca="false">IF(ISERROR(C476),IF(ISERROR(C475),IF(ISERROR(C474),"BLANK",C474),C475),C476)</f>
        <v>Claire Attridge</v>
      </c>
      <c r="D477" s="56" t="str">
        <f aca="false">IF(ISERROR(D476),IF(ISERROR(D475),IF(ISERROR(D474),"BLANK",D474),D475),D476)</f>
        <v>KCCA1</v>
      </c>
      <c r="E477" s="55" t="str">
        <f aca="false">IF(ISERROR(VLOOKUP($D477,SITES!$A:$E,2,FALSE())),"",VLOOKUP($D477,SITES!$A:$E,2,FALSE()))</f>
        <v>Ross Islet Slug Island</v>
      </c>
      <c r="F477" s="57" t="n">
        <f aca="false">IF(ISERROR(VLOOKUP($D477,SITES!$A:$E,3,FALSE())),"",VLOOKUP($D477,SITES!$A:$E,3,FALSE()))</f>
        <v>48.87039</v>
      </c>
      <c r="G477" s="58" t="n">
        <f aca="false">IF(ISERROR(VLOOKUP($D477,SITES!$A:$E,4,FALSE())),"",VLOOKUP($D477,SITES!$A:$E,4,FALSE()))</f>
        <v>-125.1599</v>
      </c>
      <c r="H477" s="62" t="str">
        <f aca="false">IF(ISERROR(H476),IF(ISERROR(H475),IF(ISERROR(H474),"BLANK",H474),H475),H476)</f>
        <v>14/06/2023</v>
      </c>
      <c r="I477" s="56" t="n">
        <f aca="false">IF(ISERROR(I476),IF(ISERROR(I475),IF(ISERROR(I474),"BLANK",I474),I475),I476)</f>
        <v>3.5</v>
      </c>
      <c r="J477" s="56" t="n">
        <f aca="false">IF(ISERROR(J476),IF(ISERROR(J475),IF(ISERROR(J474),"BLANK",J474),J475),J476)</f>
        <v>90</v>
      </c>
      <c r="K477" s="59" t="n">
        <f aca="false">IF(ISERROR(K476),IF(ISERROR(K475),IF(ISERROR(K474),"BLANK",K474),K475),K476)</f>
        <v>0.426388888888889</v>
      </c>
      <c r="L477" s="56" t="str">
        <f aca="false">IF(ISERROR(L476),IF(ISERROR(L475),IF(ISERROR(L474),"BLANK",L474),L475),L476)</f>
        <v>KDC</v>
      </c>
      <c r="M477" s="56" t="n">
        <f aca="false">IF(ISERROR(M476),IF(ISERROR(M475),IF(ISERROR(M474),"BLANK",M474),M475),M476)</f>
        <v>2.7</v>
      </c>
      <c r="N477" s="56" t="n">
        <f aca="false">IF(ISERROR(N476),IF(ISERROR(N475),IF(ISERROR(N474),"BLANK",N474),N475),N476)</f>
        <v>2</v>
      </c>
      <c r="O477" s="56" t="n">
        <f aca="false">IF(ISERROR(O476),IF(ISERROR(O475),IF(ISERROR(O474),"BLANK",O474),O475),O476)</f>
        <v>1</v>
      </c>
      <c r="P477" s="56" t="s">
        <v>148</v>
      </c>
      <c r="Q477" s="55" t="str">
        <f aca="false">IF($N477=1,IF(ISERROR(VLOOKUP($P477,M1!$A:$C,Q$2,FALSE())),"NOT PRESENT",VLOOKUP($P477,M1!$A:$C,Q$2,FALSE())),IF($N477=2,IF(ISERROR(VLOOKUP(DATA!$P477,M2!$A:$C,Q$2,FALSE())),"NOT PRESENT",VLOOKUP(DATA!$P477,M2!$A:$C,Q$2,FALSE())),IF($N477=0,IF(ISERROR(VLOOKUP($P477,M1!$A:$C,Q$2,FALSE())),IF(ISERROR(VLOOKUP(DATA!$P477,M2!$A:$C,Q$2,FALSE())),"NOT PRESENT",VLOOKUP(DATA!$P477,M2!$A:$C,Q$2,FALSE())),VLOOKUP($P477,M1!$A:$C,Q$2,FALSE())),"SPECIFY METHOD")))</f>
        <v>Apostichopus californicus</v>
      </c>
      <c r="R477" s="55" t="str">
        <f aca="false">IF($N477=1,IF(ISERROR(VLOOKUP($P477,M1!$A:$C,R$2,FALSE())),"NOT PRESENT",VLOOKUP($P477,M1!$A:$C,R$2,FALSE())),IF($N477=2,IF(ISERROR(VLOOKUP(DATA!$P477,M2!$A:$C,R$2,FALSE())),"NOT PRESENT",VLOOKUP(DATA!$P477,M2!$A:$C,R$2,FALSE())),IF($N477=0,IF(ISERROR(VLOOKUP($P477,M1!$A:$C,R$2,FALSE())),IF(ISERROR(VLOOKUP(DATA!$P477,M2!$A:$C,R$2,FALSE())),"NOT PRESENT",VLOOKUP(DATA!$P477,M2!$A:$C,R$2,FALSE())),VLOOKUP($P477,M1!$A:$C,R$2,FALSE())),"SPECIFY METHOD")))</f>
        <v>California sea cucumber</v>
      </c>
      <c r="S477" s="60" t="n">
        <f aca="false">SUM(T477:AV477)</f>
        <v>17</v>
      </c>
      <c r="T477" s="56" t="n">
        <v>17</v>
      </c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</row>
    <row r="478" s="61" customFormat="true" ht="12.75" hidden="false" customHeight="true" outlineLevel="0" collapsed="false">
      <c r="A478" s="55" t="n">
        <f aca="false">MAX($A$1:$A477)+1</f>
        <v>476</v>
      </c>
      <c r="B478" s="56" t="str">
        <f aca="false">IF(ISERROR(B477),IF(ISERROR(B476),IF(ISERROR(B475),"BLANK",B475),B476),B477)</f>
        <v>Kieran Cox</v>
      </c>
      <c r="C478" s="56" t="str">
        <f aca="false">IF(ISERROR(C477),IF(ISERROR(C476),IF(ISERROR(C475),"BLANK",C475),C476),C477)</f>
        <v>Claire Attridge</v>
      </c>
      <c r="D478" s="56" t="str">
        <f aca="false">IF(ISERROR(D477),IF(ISERROR(D476),IF(ISERROR(D475),"BLANK",D475),D476),D477)</f>
        <v>KCCA1</v>
      </c>
      <c r="E478" s="55" t="str">
        <f aca="false">IF(ISERROR(VLOOKUP($D478,SITES!$A:$E,2,FALSE())),"",VLOOKUP($D478,SITES!$A:$E,2,FALSE()))</f>
        <v>Ross Islet Slug Island</v>
      </c>
      <c r="F478" s="57" t="n">
        <f aca="false">IF(ISERROR(VLOOKUP($D478,SITES!$A:$E,3,FALSE())),"",VLOOKUP($D478,SITES!$A:$E,3,FALSE()))</f>
        <v>48.87039</v>
      </c>
      <c r="G478" s="58" t="n">
        <f aca="false">IF(ISERROR(VLOOKUP($D478,SITES!$A:$E,4,FALSE())),"",VLOOKUP($D478,SITES!$A:$E,4,FALSE()))</f>
        <v>-125.1599</v>
      </c>
      <c r="H478" s="62" t="str">
        <f aca="false">IF(ISERROR(H477),IF(ISERROR(H476),IF(ISERROR(H475),"BLANK",H475),H476),H477)</f>
        <v>14/06/2023</v>
      </c>
      <c r="I478" s="56" t="n">
        <f aca="false">IF(ISERROR(I477),IF(ISERROR(I476),IF(ISERROR(I475),"BLANK",I475),I476),I477)</f>
        <v>3.5</v>
      </c>
      <c r="J478" s="56" t="n">
        <f aca="false">IF(ISERROR(J477),IF(ISERROR(J476),IF(ISERROR(J475),"BLANK",J475),J476),J477)</f>
        <v>90</v>
      </c>
      <c r="K478" s="59" t="n">
        <f aca="false">IF(ISERROR(K477),IF(ISERROR(K476),IF(ISERROR(K475),"BLANK",K475),K476),K477)</f>
        <v>0.426388888888889</v>
      </c>
      <c r="L478" s="56" t="str">
        <f aca="false">IF(ISERROR(L477),IF(ISERROR(L476),IF(ISERROR(L475),"BLANK",L475),L476),L477)</f>
        <v>KDC</v>
      </c>
      <c r="M478" s="56" t="n">
        <f aca="false">IF(ISERROR(M477),IF(ISERROR(M476),IF(ISERROR(M475),"BLANK",M475),M476),M477)</f>
        <v>2.7</v>
      </c>
      <c r="N478" s="56" t="n">
        <f aca="false">IF(ISERROR(N477),IF(ISERROR(N476),IF(ISERROR(N475),"BLANK",N475),N476),N477)</f>
        <v>2</v>
      </c>
      <c r="O478" s="56" t="n">
        <f aca="false">IF(ISERROR(O477),IF(ISERROR(O476),IF(ISERROR(O475),"BLANK",O475),O476),O477)</f>
        <v>1</v>
      </c>
      <c r="P478" s="56" t="s">
        <v>146</v>
      </c>
      <c r="Q478" s="55" t="str">
        <f aca="false">IF($N478=1,IF(ISERROR(VLOOKUP($P478,M1!$A:$C,Q$2,FALSE())),"NOT PRESENT",VLOOKUP($P478,M1!$A:$C,Q$2,FALSE())),IF($N478=2,IF(ISERROR(VLOOKUP(DATA!$P478,M2!$A:$C,Q$2,FALSE())),"NOT PRESENT",VLOOKUP(DATA!$P478,M2!$A:$C,Q$2,FALSE())),IF($N478=0,IF(ISERROR(VLOOKUP($P478,M1!$A:$C,Q$2,FALSE())),IF(ISERROR(VLOOKUP(DATA!$P478,M2!$A:$C,Q$2,FALSE())),"NOT PRESENT",VLOOKUP(DATA!$P478,M2!$A:$C,Q$2,FALSE())),VLOOKUP($P478,M1!$A:$C,Q$2,FALSE())),"SPECIFY METHOD")))</f>
        <v>Mesocentrotus franciscanus</v>
      </c>
      <c r="R478" s="55" t="str">
        <f aca="false">IF($N478=1,IF(ISERROR(VLOOKUP($P478,M1!$A:$C,R$2,FALSE())),"NOT PRESENT",VLOOKUP($P478,M1!$A:$C,R$2,FALSE())),IF($N478=2,IF(ISERROR(VLOOKUP(DATA!$P478,M2!$A:$C,R$2,FALSE())),"NOT PRESENT",VLOOKUP(DATA!$P478,M2!$A:$C,R$2,FALSE())),IF($N478=0,IF(ISERROR(VLOOKUP($P478,M1!$A:$C,R$2,FALSE())),IF(ISERROR(VLOOKUP(DATA!$P478,M2!$A:$C,R$2,FALSE())),"NOT PRESENT",VLOOKUP(DATA!$P478,M2!$A:$C,R$2,FALSE())),VLOOKUP($P478,M1!$A:$C,R$2,FALSE())),"SPECIFY METHOD")))</f>
        <v>Red sea urchin</v>
      </c>
      <c r="S478" s="60" t="n">
        <f aca="false">SUM(T478:AV478)</f>
        <v>87</v>
      </c>
      <c r="T478" s="56" t="n">
        <v>87</v>
      </c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</row>
    <row r="479" s="61" customFormat="true" ht="12.75" hidden="false" customHeight="true" outlineLevel="0" collapsed="false">
      <c r="A479" s="55" t="n">
        <f aca="false">MAX($A$1:$A478)+1</f>
        <v>477</v>
      </c>
      <c r="B479" s="56" t="str">
        <f aca="false">IF(ISERROR(B478),IF(ISERROR(B477),IF(ISERROR(B476),"BLANK",B476),B477),B478)</f>
        <v>Kieran Cox</v>
      </c>
      <c r="C479" s="56" t="str">
        <f aca="false">IF(ISERROR(C478),IF(ISERROR(C477),IF(ISERROR(C476),"BLANK",C476),C477),C478)</f>
        <v>Claire Attridge</v>
      </c>
      <c r="D479" s="56" t="str">
        <f aca="false">IF(ISERROR(D478),IF(ISERROR(D477),IF(ISERROR(D476),"BLANK",D476),D477),D478)</f>
        <v>KCCA1</v>
      </c>
      <c r="E479" s="55" t="str">
        <f aca="false">IF(ISERROR(VLOOKUP($D479,SITES!$A:$E,2,FALSE())),"",VLOOKUP($D479,SITES!$A:$E,2,FALSE()))</f>
        <v>Ross Islet Slug Island</v>
      </c>
      <c r="F479" s="57" t="n">
        <f aca="false">IF(ISERROR(VLOOKUP($D479,SITES!$A:$E,3,FALSE())),"",VLOOKUP($D479,SITES!$A:$E,3,FALSE()))</f>
        <v>48.87039</v>
      </c>
      <c r="G479" s="58" t="n">
        <f aca="false">IF(ISERROR(VLOOKUP($D479,SITES!$A:$E,4,FALSE())),"",VLOOKUP($D479,SITES!$A:$E,4,FALSE()))</f>
        <v>-125.1599</v>
      </c>
      <c r="H479" s="62" t="str">
        <f aca="false">IF(ISERROR(H478),IF(ISERROR(H477),IF(ISERROR(H476),"BLANK",H476),H477),H478)</f>
        <v>14/06/2023</v>
      </c>
      <c r="I479" s="56" t="n">
        <f aca="false">IF(ISERROR(I478),IF(ISERROR(I477),IF(ISERROR(I476),"BLANK",I476),I477),I478)</f>
        <v>3.5</v>
      </c>
      <c r="J479" s="56" t="n">
        <f aca="false">IF(ISERROR(J478),IF(ISERROR(J477),IF(ISERROR(J476),"BLANK",J476),J477),J478)</f>
        <v>90</v>
      </c>
      <c r="K479" s="59" t="n">
        <f aca="false">IF(ISERROR(K478),IF(ISERROR(K477),IF(ISERROR(K476),"BLANK",K476),K477),K478)</f>
        <v>0.426388888888889</v>
      </c>
      <c r="L479" s="56" t="str">
        <f aca="false">IF(ISERROR(L478),IF(ISERROR(L477),IF(ISERROR(L476),"BLANK",L476),L477),L478)</f>
        <v>KDC</v>
      </c>
      <c r="M479" s="56" t="n">
        <f aca="false">IF(ISERROR(M478),IF(ISERROR(M477),IF(ISERROR(M476),"BLANK",M476),M477),M478)</f>
        <v>2.7</v>
      </c>
      <c r="N479" s="56" t="n">
        <f aca="false">IF(ISERROR(N478),IF(ISERROR(N477),IF(ISERROR(N476),"BLANK",N476),N477),N478)</f>
        <v>2</v>
      </c>
      <c r="O479" s="56" t="n">
        <f aca="false">IF(ISERROR(O478),IF(ISERROR(O477),IF(ISERROR(O476),"BLANK",O476),O477),O478)</f>
        <v>1</v>
      </c>
      <c r="P479" s="56" t="s">
        <v>143</v>
      </c>
      <c r="Q479" s="55" t="str">
        <f aca="false">IF($N479=1,IF(ISERROR(VLOOKUP($P479,M1!$A:$C,Q$2,FALSE())),"NOT PRESENT",VLOOKUP($P479,M1!$A:$C,Q$2,FALSE())),IF($N479=2,IF(ISERROR(VLOOKUP(DATA!$P479,M2!$A:$C,Q$2,FALSE())),"NOT PRESENT",VLOOKUP(DATA!$P479,M2!$A:$C,Q$2,FALSE())),IF($N479=0,IF(ISERROR(VLOOKUP($P479,M1!$A:$C,Q$2,FALSE())),IF(ISERROR(VLOOKUP(DATA!$P479,M2!$A:$C,Q$2,FALSE())),"NOT PRESENT",VLOOKUP(DATA!$P479,M2!$A:$C,Q$2,FALSE())),VLOOKUP($P479,M1!$A:$C,Q$2,FALSE())),"SPECIFY METHOD")))</f>
        <v>Henricia spp.</v>
      </c>
      <c r="R479" s="55" t="str">
        <f aca="false">IF($N479=1,IF(ISERROR(VLOOKUP($P479,M1!$A:$C,R$2,FALSE())),"NOT PRESENT",VLOOKUP($P479,M1!$A:$C,R$2,FALSE())),IF($N479=2,IF(ISERROR(VLOOKUP(DATA!$P479,M2!$A:$C,R$2,FALSE())),"NOT PRESENT",VLOOKUP(DATA!$P479,M2!$A:$C,R$2,FALSE())),IF($N479=0,IF(ISERROR(VLOOKUP($P479,M1!$A:$C,R$2,FALSE())),IF(ISERROR(VLOOKUP(DATA!$P479,M2!$A:$C,R$2,FALSE())),"NOT PRESENT",VLOOKUP(DATA!$P479,M2!$A:$C,R$2,FALSE())),VLOOKUP($P479,M1!$A:$C,R$2,FALSE())),"SPECIFY METHOD")))</f>
        <v>Unidentified blood star</v>
      </c>
      <c r="S479" s="60" t="n">
        <f aca="false">SUM(T479:AV479)</f>
        <v>1</v>
      </c>
      <c r="T479" s="56" t="n">
        <v>1</v>
      </c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</row>
    <row r="480" s="61" customFormat="true" ht="12.75" hidden="false" customHeight="true" outlineLevel="0" collapsed="false">
      <c r="A480" s="55" t="n">
        <f aca="false">MAX($A$1:$A479)+1</f>
        <v>478</v>
      </c>
      <c r="B480" s="56" t="str">
        <f aca="false">IF(ISERROR(B479),IF(ISERROR(B478),IF(ISERROR(B477),"BLANK",B477),B478),B479)</f>
        <v>Kieran Cox</v>
      </c>
      <c r="C480" s="56" t="str">
        <f aca="false">IF(ISERROR(C479),IF(ISERROR(C478),IF(ISERROR(C477),"BLANK",C477),C478),C479)</f>
        <v>Claire Attridge</v>
      </c>
      <c r="D480" s="56" t="str">
        <f aca="false">IF(ISERROR(D479),IF(ISERROR(D478),IF(ISERROR(D477),"BLANK",D477),D478),D479)</f>
        <v>KCCA1</v>
      </c>
      <c r="E480" s="55" t="str">
        <f aca="false">IF(ISERROR(VLOOKUP($D480,SITES!$A:$E,2,FALSE())),"",VLOOKUP($D480,SITES!$A:$E,2,FALSE()))</f>
        <v>Ross Islet Slug Island</v>
      </c>
      <c r="F480" s="57" t="n">
        <f aca="false">IF(ISERROR(VLOOKUP($D480,SITES!$A:$E,3,FALSE())),"",VLOOKUP($D480,SITES!$A:$E,3,FALSE()))</f>
        <v>48.87039</v>
      </c>
      <c r="G480" s="58" t="n">
        <f aca="false">IF(ISERROR(VLOOKUP($D480,SITES!$A:$E,4,FALSE())),"",VLOOKUP($D480,SITES!$A:$E,4,FALSE()))</f>
        <v>-125.1599</v>
      </c>
      <c r="H480" s="62" t="str">
        <f aca="false">IF(ISERROR(H479),IF(ISERROR(H478),IF(ISERROR(H477),"BLANK",H477),H478),H479)</f>
        <v>14/06/2023</v>
      </c>
      <c r="I480" s="56" t="n">
        <f aca="false">IF(ISERROR(I479),IF(ISERROR(I478),IF(ISERROR(I477),"BLANK",I477),I478),I479)</f>
        <v>3.5</v>
      </c>
      <c r="J480" s="56" t="n">
        <f aca="false">IF(ISERROR(J479),IF(ISERROR(J478),IF(ISERROR(J477),"BLANK",J477),J478),J479)</f>
        <v>90</v>
      </c>
      <c r="K480" s="59" t="n">
        <f aca="false">IF(ISERROR(K479),IF(ISERROR(K478),IF(ISERROR(K477),"BLANK",K477),K478),K479)</f>
        <v>0.426388888888889</v>
      </c>
      <c r="L480" s="56" t="str">
        <f aca="false">IF(ISERROR(L479),IF(ISERROR(L478),IF(ISERROR(L477),"BLANK",L477),L478),L479)</f>
        <v>KDC</v>
      </c>
      <c r="M480" s="56" t="n">
        <f aca="false">IF(ISERROR(M479),IF(ISERROR(M478),IF(ISERROR(M477),"BLANK",M477),M478),M479)</f>
        <v>2.7</v>
      </c>
      <c r="N480" s="56" t="n">
        <f aca="false">IF(ISERROR(N479),IF(ISERROR(N478),IF(ISERROR(N477),"BLANK",N477),N478),N479)</f>
        <v>2</v>
      </c>
      <c r="O480" s="56" t="n">
        <f aca="false">IF(ISERROR(O479),IF(ISERROR(O478),IF(ISERROR(O477),"BLANK",O477),O478),O479)</f>
        <v>1</v>
      </c>
      <c r="P480" s="56" t="s">
        <v>208</v>
      </c>
      <c r="Q480" s="55" t="str">
        <f aca="false">IF($N480=1,IF(ISERROR(VLOOKUP($P480,M1!$A:$C,Q$2,FALSE())),"NOT PRESENT",VLOOKUP($P480,M1!$A:$C,Q$2,FALSE())),IF($N480=2,IF(ISERROR(VLOOKUP(DATA!$P480,M2!$A:$C,Q$2,FALSE())),"NOT PRESENT",VLOOKUP(DATA!$P480,M2!$A:$C,Q$2,FALSE())),IF($N480=0,IF(ISERROR(VLOOKUP($P480,M1!$A:$C,Q$2,FALSE())),IF(ISERROR(VLOOKUP(DATA!$P480,M2!$A:$C,Q$2,FALSE())),"NOT PRESENT",VLOOKUP(DATA!$P480,M2!$A:$C,Q$2,FALSE())),VLOOKUP($P480,M1!$A:$C,Q$2,FALSE())),"SPECIFY METHOD")))</f>
        <v>Pugettia gracilis</v>
      </c>
      <c r="R480" s="55" t="str">
        <f aca="false">IF($N480=1,IF(ISERROR(VLOOKUP($P480,M1!$A:$C,R$2,FALSE())),"NOT PRESENT",VLOOKUP($P480,M1!$A:$C,R$2,FALSE())),IF($N480=2,IF(ISERROR(VLOOKUP(DATA!$P480,M2!$A:$C,R$2,FALSE())),"NOT PRESENT",VLOOKUP(DATA!$P480,M2!$A:$C,R$2,FALSE())),IF($N480=0,IF(ISERROR(VLOOKUP($P480,M1!$A:$C,R$2,FALSE())),IF(ISERROR(VLOOKUP(DATA!$P480,M2!$A:$C,R$2,FALSE())),"NOT PRESENT",VLOOKUP(DATA!$P480,M2!$A:$C,R$2,FALSE())),VLOOKUP($P480,M1!$A:$C,R$2,FALSE())),"SPECIFY METHOD")))</f>
        <v>Graceful kelp crab</v>
      </c>
      <c r="S480" s="60" t="n">
        <f aca="false">SUM(T480:AV480)</f>
        <v>6</v>
      </c>
      <c r="T480" s="56" t="n">
        <v>6</v>
      </c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</row>
    <row r="481" s="61" customFormat="true" ht="12.75" hidden="false" customHeight="true" outlineLevel="0" collapsed="false">
      <c r="A481" s="55" t="n">
        <f aca="false">MAX($A$1:$A480)+1</f>
        <v>479</v>
      </c>
      <c r="B481" s="56" t="str">
        <f aca="false">IF(ISERROR(B480),IF(ISERROR(B479),IF(ISERROR(B478),"BLANK",B478),B479),B480)</f>
        <v>Kieran Cox</v>
      </c>
      <c r="C481" s="56" t="str">
        <f aca="false">IF(ISERROR(C480),IF(ISERROR(C479),IF(ISERROR(C478),"BLANK",C478),C479),C480)</f>
        <v>Claire Attridge</v>
      </c>
      <c r="D481" s="56" t="str">
        <f aca="false">IF(ISERROR(D480),IF(ISERROR(D479),IF(ISERROR(D478),"BLANK",D478),D479),D480)</f>
        <v>KCCA1</v>
      </c>
      <c r="E481" s="55" t="str">
        <f aca="false">IF(ISERROR(VLOOKUP($D481,SITES!$A:$E,2,FALSE())),"",VLOOKUP($D481,SITES!$A:$E,2,FALSE()))</f>
        <v>Ross Islet Slug Island</v>
      </c>
      <c r="F481" s="57" t="n">
        <f aca="false">IF(ISERROR(VLOOKUP($D481,SITES!$A:$E,3,FALSE())),"",VLOOKUP($D481,SITES!$A:$E,3,FALSE()))</f>
        <v>48.87039</v>
      </c>
      <c r="G481" s="58" t="n">
        <f aca="false">IF(ISERROR(VLOOKUP($D481,SITES!$A:$E,4,FALSE())),"",VLOOKUP($D481,SITES!$A:$E,4,FALSE()))</f>
        <v>-125.1599</v>
      </c>
      <c r="H481" s="62" t="str">
        <f aca="false">IF(ISERROR(H480),IF(ISERROR(H479),IF(ISERROR(H478),"BLANK",H478),H479),H480)</f>
        <v>14/06/2023</v>
      </c>
      <c r="I481" s="56" t="n">
        <f aca="false">IF(ISERROR(I480),IF(ISERROR(I479),IF(ISERROR(I478),"BLANK",I478),I479),I480)</f>
        <v>3.5</v>
      </c>
      <c r="J481" s="56" t="n">
        <f aca="false">IF(ISERROR(J480),IF(ISERROR(J479),IF(ISERROR(J478),"BLANK",J478),J479),J480)</f>
        <v>90</v>
      </c>
      <c r="K481" s="59" t="n">
        <f aca="false">IF(ISERROR(K480),IF(ISERROR(K479),IF(ISERROR(K478),"BLANK",K478),K479),K480)</f>
        <v>0.426388888888889</v>
      </c>
      <c r="L481" s="56" t="str">
        <f aca="false">IF(ISERROR(L480),IF(ISERROR(L479),IF(ISERROR(L478),"BLANK",L478),L479),L480)</f>
        <v>KDC</v>
      </c>
      <c r="M481" s="56" t="n">
        <f aca="false">IF(ISERROR(M480),IF(ISERROR(M479),IF(ISERROR(M478),"BLANK",M478),M479),M480)</f>
        <v>2.7</v>
      </c>
      <c r="N481" s="56" t="n">
        <f aca="false">IF(ISERROR(N480),IF(ISERROR(N479),IF(ISERROR(N478),"BLANK",N478),N479),N480)</f>
        <v>2</v>
      </c>
      <c r="O481" s="56" t="n">
        <f aca="false">IF(ISERROR(O480),IF(ISERROR(O479),IF(ISERROR(O478),"BLANK",O478),O479),O480)</f>
        <v>1</v>
      </c>
      <c r="P481" s="56" t="s">
        <v>192</v>
      </c>
      <c r="Q481" s="55" t="str">
        <f aca="false">IF($N481=1,IF(ISERROR(VLOOKUP($P481,M1!$A:$C,Q$2,FALSE())),"NOT PRESENT",VLOOKUP($P481,M1!$A:$C,Q$2,FALSE())),IF($N481=2,IF(ISERROR(VLOOKUP(DATA!$P481,M2!$A:$C,Q$2,FALSE())),"NOT PRESENT",VLOOKUP(DATA!$P481,M2!$A:$C,Q$2,FALSE())),IF($N481=0,IF(ISERROR(VLOOKUP($P481,M1!$A:$C,Q$2,FALSE())),IF(ISERROR(VLOOKUP(DATA!$P481,M2!$A:$C,Q$2,FALSE())),"NOT PRESENT",VLOOKUP(DATA!$P481,M2!$A:$C,Q$2,FALSE())),VLOOKUP($P481,M1!$A:$C,Q$2,FALSE())),"SPECIFY METHOD")))</f>
        <v>Crassadoma gigantea</v>
      </c>
      <c r="R481" s="55" t="str">
        <f aca="false">IF($N481=1,IF(ISERROR(VLOOKUP($P481,M1!$A:$C,R$2,FALSE())),"NOT PRESENT",VLOOKUP($P481,M1!$A:$C,R$2,FALSE())),IF($N481=2,IF(ISERROR(VLOOKUP(DATA!$P481,M2!$A:$C,R$2,FALSE())),"NOT PRESENT",VLOOKUP(DATA!$P481,M2!$A:$C,R$2,FALSE())),IF($N481=0,IF(ISERROR(VLOOKUP($P481,M1!$A:$C,R$2,FALSE())),IF(ISERROR(VLOOKUP(DATA!$P481,M2!$A:$C,R$2,FALSE())),"NOT PRESENT",VLOOKUP(DATA!$P481,M2!$A:$C,R$2,FALSE())),VLOOKUP($P481,M1!$A:$C,R$2,FALSE())),"SPECIFY METHOD")))</f>
        <v>Purple-hinged rock scallop</v>
      </c>
      <c r="S481" s="60" t="n">
        <f aca="false">SUM(T481:AV481)</f>
        <v>4</v>
      </c>
      <c r="T481" s="56" t="n">
        <v>0</v>
      </c>
      <c r="U481" s="56"/>
      <c r="V481" s="56"/>
      <c r="W481" s="56" t="n">
        <v>2</v>
      </c>
      <c r="X481" s="56" t="n">
        <v>2</v>
      </c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</row>
    <row r="482" s="61" customFormat="true" ht="12.75" hidden="false" customHeight="true" outlineLevel="0" collapsed="false">
      <c r="A482" s="55" t="n">
        <f aca="false">MAX($A$1:$A481)+1</f>
        <v>480</v>
      </c>
      <c r="B482" s="56" t="str">
        <f aca="false">IF(ISERROR(B481),IF(ISERROR(B480),IF(ISERROR(B479),"BLANK",B479),B480),B481)</f>
        <v>Kieran Cox</v>
      </c>
      <c r="C482" s="56" t="str">
        <f aca="false">IF(ISERROR(C481),IF(ISERROR(C480),IF(ISERROR(C479),"BLANK",C479),C480),C481)</f>
        <v>Claire Attridge</v>
      </c>
      <c r="D482" s="56" t="str">
        <f aca="false">IF(ISERROR(D481),IF(ISERROR(D480),IF(ISERROR(D479),"BLANK",D479),D480),D481)</f>
        <v>KCCA1</v>
      </c>
      <c r="E482" s="55" t="str">
        <f aca="false">IF(ISERROR(VLOOKUP($D482,SITES!$A:$E,2,FALSE())),"",VLOOKUP($D482,SITES!$A:$E,2,FALSE()))</f>
        <v>Ross Islet Slug Island</v>
      </c>
      <c r="F482" s="57" t="n">
        <f aca="false">IF(ISERROR(VLOOKUP($D482,SITES!$A:$E,3,FALSE())),"",VLOOKUP($D482,SITES!$A:$E,3,FALSE()))</f>
        <v>48.87039</v>
      </c>
      <c r="G482" s="58" t="n">
        <f aca="false">IF(ISERROR(VLOOKUP($D482,SITES!$A:$E,4,FALSE())),"",VLOOKUP($D482,SITES!$A:$E,4,FALSE()))</f>
        <v>-125.1599</v>
      </c>
      <c r="H482" s="62" t="str">
        <f aca="false">IF(ISERROR(H481),IF(ISERROR(H480),IF(ISERROR(H479),"BLANK",H479),H480),H481)</f>
        <v>14/06/2023</v>
      </c>
      <c r="I482" s="56" t="n">
        <f aca="false">IF(ISERROR(I481),IF(ISERROR(I480),IF(ISERROR(I479),"BLANK",I479),I480),I481)</f>
        <v>3.5</v>
      </c>
      <c r="J482" s="56" t="n">
        <f aca="false">IF(ISERROR(J481),IF(ISERROR(J480),IF(ISERROR(J479),"BLANK",J479),J480),J481)</f>
        <v>90</v>
      </c>
      <c r="K482" s="59" t="n">
        <f aca="false">IF(ISERROR(K481),IF(ISERROR(K480),IF(ISERROR(K479),"BLANK",K479),K480),K481)</f>
        <v>0.426388888888889</v>
      </c>
      <c r="L482" s="56" t="str">
        <f aca="false">IF(ISERROR(L481),IF(ISERROR(L480),IF(ISERROR(L479),"BLANK",L479),L480),L481)</f>
        <v>KDC</v>
      </c>
      <c r="M482" s="56" t="n">
        <f aca="false">IF(ISERROR(M481),IF(ISERROR(M480),IF(ISERROR(M479),"BLANK",M479),M480),M481)</f>
        <v>2.7</v>
      </c>
      <c r="N482" s="56" t="n">
        <f aca="false">IF(ISERROR(N481),IF(ISERROR(N480),IF(ISERROR(N479),"BLANK",N479),N480),N481)</f>
        <v>2</v>
      </c>
      <c r="O482" s="56" t="n">
        <f aca="false">IF(ISERROR(O481),IF(ISERROR(O480),IF(ISERROR(O479),"BLANK",O479),O480),O481)</f>
        <v>1</v>
      </c>
      <c r="P482" s="56" t="s">
        <v>193</v>
      </c>
      <c r="Q482" s="55" t="str">
        <f aca="false">IF($N482=1,IF(ISERROR(VLOOKUP($P482,M1!$A:$C,Q$2,FALSE())),"NOT PRESENT",VLOOKUP($P482,M1!$A:$C,Q$2,FALSE())),IF($N482=2,IF(ISERROR(VLOOKUP(DATA!$P482,M2!$A:$C,Q$2,FALSE())),"NOT PRESENT",VLOOKUP(DATA!$P482,M2!$A:$C,Q$2,FALSE())),IF($N482=0,IF(ISERROR(VLOOKUP($P482,M1!$A:$C,Q$2,FALSE())),IF(ISERROR(VLOOKUP(DATA!$P482,M2!$A:$C,Q$2,FALSE())),"NOT PRESENT",VLOOKUP(DATA!$P482,M2!$A:$C,Q$2,FALSE())),VLOOKUP($P482,M1!$A:$C,Q$2,FALSE())),"SPECIFY METHOD")))</f>
        <v>Diodora aspera</v>
      </c>
      <c r="R482" s="55" t="str">
        <f aca="false">IF($N482=1,IF(ISERROR(VLOOKUP($P482,M1!$A:$C,R$2,FALSE())),"NOT PRESENT",VLOOKUP($P482,M1!$A:$C,R$2,FALSE())),IF($N482=2,IF(ISERROR(VLOOKUP(DATA!$P482,M2!$A:$C,R$2,FALSE())),"NOT PRESENT",VLOOKUP(DATA!$P482,M2!$A:$C,R$2,FALSE())),IF($N482=0,IF(ISERROR(VLOOKUP($P482,M1!$A:$C,R$2,FALSE())),IF(ISERROR(VLOOKUP(DATA!$P482,M2!$A:$C,R$2,FALSE())),"NOT PRESENT",VLOOKUP(DATA!$P482,M2!$A:$C,R$2,FALSE())),VLOOKUP($P482,M1!$A:$C,R$2,FALSE())),"SPECIFY METHOD")))</f>
        <v>Rough Keyhold Limpet</v>
      </c>
      <c r="S482" s="60" t="n">
        <f aca="false">SUM(T482:AV482)</f>
        <v>11</v>
      </c>
      <c r="T482" s="56" t="n">
        <v>11</v>
      </c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</row>
    <row r="483" s="61" customFormat="true" ht="12.75" hidden="false" customHeight="true" outlineLevel="0" collapsed="false">
      <c r="A483" s="55" t="n">
        <f aca="false">MAX($A$1:$A482)+1</f>
        <v>481</v>
      </c>
      <c r="B483" s="56" t="str">
        <f aca="false">IF(ISERROR(B482),IF(ISERROR(B481),IF(ISERROR(B480),"BLANK",B480),B481),B482)</f>
        <v>Kieran Cox</v>
      </c>
      <c r="C483" s="56" t="str">
        <f aca="false">IF(ISERROR(C482),IF(ISERROR(C481),IF(ISERROR(C480),"BLANK",C480),C481),C482)</f>
        <v>Claire Attridge</v>
      </c>
      <c r="D483" s="56" t="str">
        <f aca="false">IF(ISERROR(D482),IF(ISERROR(D481),IF(ISERROR(D480),"BLANK",D480),D481),D482)</f>
        <v>KCCA1</v>
      </c>
      <c r="E483" s="55" t="str">
        <f aca="false">IF(ISERROR(VLOOKUP($D483,SITES!$A:$E,2,FALSE())),"",VLOOKUP($D483,SITES!$A:$E,2,FALSE()))</f>
        <v>Ross Islet Slug Island</v>
      </c>
      <c r="F483" s="57" t="n">
        <f aca="false">IF(ISERROR(VLOOKUP($D483,SITES!$A:$E,3,FALSE())),"",VLOOKUP($D483,SITES!$A:$E,3,FALSE()))</f>
        <v>48.87039</v>
      </c>
      <c r="G483" s="58" t="n">
        <f aca="false">IF(ISERROR(VLOOKUP($D483,SITES!$A:$E,4,FALSE())),"",VLOOKUP($D483,SITES!$A:$E,4,FALSE()))</f>
        <v>-125.1599</v>
      </c>
      <c r="H483" s="62" t="str">
        <f aca="false">IF(ISERROR(H482),IF(ISERROR(H481),IF(ISERROR(H480),"BLANK",H480),H481),H482)</f>
        <v>14/06/2023</v>
      </c>
      <c r="I483" s="56" t="n">
        <f aca="false">IF(ISERROR(I482),IF(ISERROR(I481),IF(ISERROR(I480),"BLANK",I480),I481),I482)</f>
        <v>3.5</v>
      </c>
      <c r="J483" s="56" t="n">
        <f aca="false">IF(ISERROR(J482),IF(ISERROR(J481),IF(ISERROR(J480),"BLANK",J480),J481),J482)</f>
        <v>90</v>
      </c>
      <c r="K483" s="59" t="n">
        <f aca="false">IF(ISERROR(K482),IF(ISERROR(K481),IF(ISERROR(K480),"BLANK",K480),K481),K482)</f>
        <v>0.426388888888889</v>
      </c>
      <c r="L483" s="56" t="str">
        <f aca="false">IF(ISERROR(L482),IF(ISERROR(L481),IF(ISERROR(L480),"BLANK",L480),L481),L482)</f>
        <v>KDC</v>
      </c>
      <c r="M483" s="56" t="n">
        <f aca="false">IF(ISERROR(M482),IF(ISERROR(M481),IF(ISERROR(M480),"BLANK",M480),M481),M482)</f>
        <v>2.7</v>
      </c>
      <c r="N483" s="56" t="n">
        <f aca="false">IF(ISERROR(N482),IF(ISERROR(N481),IF(ISERROR(N480),"BLANK",N480),N481),N482)</f>
        <v>2</v>
      </c>
      <c r="O483" s="56" t="n">
        <f aca="false">IF(ISERROR(O482),IF(ISERROR(O481),IF(ISERROR(O480),"BLANK",O480),O481),O482)</f>
        <v>1</v>
      </c>
      <c r="P483" s="56" t="s">
        <v>151</v>
      </c>
      <c r="Q483" s="55" t="str">
        <f aca="false">IF($N483=1,IF(ISERROR(VLOOKUP($P483,M1!$A:$C,Q$2,FALSE())),"NOT PRESENT",VLOOKUP($P483,M1!$A:$C,Q$2,FALSE())),IF($N483=2,IF(ISERROR(VLOOKUP(DATA!$P483,M2!$A:$C,Q$2,FALSE())),"NOT PRESENT",VLOOKUP(DATA!$P483,M2!$A:$C,Q$2,FALSE())),IF($N483=0,IF(ISERROR(VLOOKUP($P483,M1!$A:$C,Q$2,FALSE())),IF(ISERROR(VLOOKUP(DATA!$P483,M2!$A:$C,Q$2,FALSE())),"NOT PRESENT",VLOOKUP(DATA!$P483,M2!$A:$C,Q$2,FALSE())),VLOOKUP($P483,M1!$A:$C,Q$2,FALSE())),"SPECIFY METHOD")))</f>
        <v>Evasterias troschelii</v>
      </c>
      <c r="R483" s="55" t="str">
        <f aca="false">IF($N483=1,IF(ISERROR(VLOOKUP($P483,M1!$A:$C,R$2,FALSE())),"NOT PRESENT",VLOOKUP($P483,M1!$A:$C,R$2,FALSE())),IF($N483=2,IF(ISERROR(VLOOKUP(DATA!$P483,M2!$A:$C,R$2,FALSE())),"NOT PRESENT",VLOOKUP(DATA!$P483,M2!$A:$C,R$2,FALSE())),IF($N483=0,IF(ISERROR(VLOOKUP($P483,M1!$A:$C,R$2,FALSE())),IF(ISERROR(VLOOKUP(DATA!$P483,M2!$A:$C,R$2,FALSE())),"NOT PRESENT",VLOOKUP(DATA!$P483,M2!$A:$C,R$2,FALSE())),VLOOKUP($P483,M1!$A:$C,R$2,FALSE())),"SPECIFY METHOD")))</f>
        <v>Mottled starfish</v>
      </c>
      <c r="S483" s="60" t="n">
        <f aca="false">SUM(T483:AV483)</f>
        <v>3</v>
      </c>
      <c r="T483" s="56" t="n">
        <v>3</v>
      </c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</row>
    <row r="484" s="61" customFormat="true" ht="12.75" hidden="false" customHeight="true" outlineLevel="0" collapsed="false">
      <c r="A484" s="55" t="n">
        <f aca="false">MAX($A$1:$A483)+1</f>
        <v>482</v>
      </c>
      <c r="B484" s="56" t="str">
        <f aca="false">IF(ISERROR(B483),IF(ISERROR(B482),IF(ISERROR(B481),"BLANK",B481),B482),B483)</f>
        <v>Kieran Cox</v>
      </c>
      <c r="C484" s="56" t="str">
        <f aca="false">IF(ISERROR(C483),IF(ISERROR(C482),IF(ISERROR(C481),"BLANK",C481),C482),C483)</f>
        <v>Claire Attridge</v>
      </c>
      <c r="D484" s="56" t="str">
        <f aca="false">IF(ISERROR(D483),IF(ISERROR(D482),IF(ISERROR(D481),"BLANK",D481),D482),D483)</f>
        <v>KCCA1</v>
      </c>
      <c r="E484" s="55" t="str">
        <f aca="false">IF(ISERROR(VLOOKUP($D484,SITES!$A:$E,2,FALSE())),"",VLOOKUP($D484,SITES!$A:$E,2,FALSE()))</f>
        <v>Ross Islet Slug Island</v>
      </c>
      <c r="F484" s="57" t="n">
        <f aca="false">IF(ISERROR(VLOOKUP($D484,SITES!$A:$E,3,FALSE())),"",VLOOKUP($D484,SITES!$A:$E,3,FALSE()))</f>
        <v>48.87039</v>
      </c>
      <c r="G484" s="58" t="n">
        <f aca="false">IF(ISERROR(VLOOKUP($D484,SITES!$A:$E,4,FALSE())),"",VLOOKUP($D484,SITES!$A:$E,4,FALSE()))</f>
        <v>-125.1599</v>
      </c>
      <c r="H484" s="62" t="str">
        <f aca="false">IF(ISERROR(H483),IF(ISERROR(H482),IF(ISERROR(H481),"BLANK",H481),H482),H483)</f>
        <v>14/06/2023</v>
      </c>
      <c r="I484" s="56" t="n">
        <f aca="false">IF(ISERROR(I483),IF(ISERROR(I482),IF(ISERROR(I481),"BLANK",I481),I482),I483)</f>
        <v>3.5</v>
      </c>
      <c r="J484" s="56" t="n">
        <f aca="false">IF(ISERROR(J483),IF(ISERROR(J482),IF(ISERROR(J481),"BLANK",J481),J482),J483)</f>
        <v>90</v>
      </c>
      <c r="K484" s="59" t="n">
        <f aca="false">IF(ISERROR(K483),IF(ISERROR(K482),IF(ISERROR(K481),"BLANK",K481),K482),K483)</f>
        <v>0.426388888888889</v>
      </c>
      <c r="L484" s="56" t="str">
        <f aca="false">IF(ISERROR(L483),IF(ISERROR(L482),IF(ISERROR(L481),"BLANK",L481),L482),L483)</f>
        <v>KDC</v>
      </c>
      <c r="M484" s="56" t="n">
        <f aca="false">IF(ISERROR(M483),IF(ISERROR(M482),IF(ISERROR(M481),"BLANK",M481),M482),M483)</f>
        <v>2.7</v>
      </c>
      <c r="N484" s="56" t="n">
        <f aca="false">IF(ISERROR(N483),IF(ISERROR(N482),IF(ISERROR(N481),"BLANK",N481),N482),N483)</f>
        <v>2</v>
      </c>
      <c r="O484" s="56" t="n">
        <f aca="false">IF(ISERROR(O483),IF(ISERROR(O482),IF(ISERROR(O481),"BLANK",O481),O482),O483)</f>
        <v>1</v>
      </c>
      <c r="P484" s="56" t="s">
        <v>177</v>
      </c>
      <c r="Q484" s="55" t="str">
        <f aca="false">IF($N484=1,IF(ISERROR(VLOOKUP($P484,M1!$A:$C,Q$2,FALSE())),"NOT PRESENT",VLOOKUP($P484,M1!$A:$C,Q$2,FALSE())),IF($N484=2,IF(ISERROR(VLOOKUP(DATA!$P484,M2!$A:$C,Q$2,FALSE())),"NOT PRESENT",VLOOKUP(DATA!$P484,M2!$A:$C,Q$2,FALSE())),IF($N484=0,IF(ISERROR(VLOOKUP($P484,M1!$A:$C,Q$2,FALSE())),IF(ISERROR(VLOOKUP(DATA!$P484,M2!$A:$C,Q$2,FALSE())),"NOT PRESENT",VLOOKUP(DATA!$P484,M2!$A:$C,Q$2,FALSE())),VLOOKUP($P484,M1!$A:$C,Q$2,FALSE())),"SPECIFY METHOD")))</f>
        <v>Jordania zonope</v>
      </c>
      <c r="R484" s="55" t="str">
        <f aca="false">IF($N484=1,IF(ISERROR(VLOOKUP($P484,M1!$A:$C,R$2,FALSE())),"NOT PRESENT",VLOOKUP($P484,M1!$A:$C,R$2,FALSE())),IF($N484=2,IF(ISERROR(VLOOKUP(DATA!$P484,M2!$A:$C,R$2,FALSE())),"NOT PRESENT",VLOOKUP(DATA!$P484,M2!$A:$C,R$2,FALSE())),IF($N484=0,IF(ISERROR(VLOOKUP($P484,M1!$A:$C,R$2,FALSE())),IF(ISERROR(VLOOKUP(DATA!$P484,M2!$A:$C,R$2,FALSE())),"NOT PRESENT",VLOOKUP(DATA!$P484,M2!$A:$C,R$2,FALSE())),VLOOKUP($P484,M1!$A:$C,R$2,FALSE())),"SPECIFY METHOD")))</f>
        <v>Longfin sculpin</v>
      </c>
      <c r="S484" s="60" t="n">
        <f aca="false">SUM(T484:AV484)</f>
        <v>1</v>
      </c>
      <c r="T484" s="56" t="n">
        <v>0</v>
      </c>
      <c r="U484" s="56"/>
      <c r="V484" s="56" t="n">
        <v>1</v>
      </c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</row>
    <row r="485" s="61" customFormat="true" ht="12.75" hidden="false" customHeight="true" outlineLevel="0" collapsed="false">
      <c r="A485" s="55" t="n">
        <f aca="false">MAX($A$1:$A484)+1</f>
        <v>483</v>
      </c>
      <c r="B485" s="56" t="str">
        <f aca="false">IF(ISERROR(B484),IF(ISERROR(B483),IF(ISERROR(B482),"BLANK",B482),B483),B484)</f>
        <v>Kieran Cox</v>
      </c>
      <c r="C485" s="56" t="str">
        <f aca="false">IF(ISERROR(C484),IF(ISERROR(C483),IF(ISERROR(C482),"BLANK",C482),C483),C484)</f>
        <v>Claire Attridge</v>
      </c>
      <c r="D485" s="56" t="str">
        <f aca="false">IF(ISERROR(D484),IF(ISERROR(D483),IF(ISERROR(D482),"BLANK",D482),D483),D484)</f>
        <v>KCCA1</v>
      </c>
      <c r="E485" s="55" t="str">
        <f aca="false">IF(ISERROR(VLOOKUP($D485,SITES!$A:$E,2,FALSE())),"",VLOOKUP($D485,SITES!$A:$E,2,FALSE()))</f>
        <v>Ross Islet Slug Island</v>
      </c>
      <c r="F485" s="57" t="n">
        <f aca="false">IF(ISERROR(VLOOKUP($D485,SITES!$A:$E,3,FALSE())),"",VLOOKUP($D485,SITES!$A:$E,3,FALSE()))</f>
        <v>48.87039</v>
      </c>
      <c r="G485" s="58" t="n">
        <f aca="false">IF(ISERROR(VLOOKUP($D485,SITES!$A:$E,4,FALSE())),"",VLOOKUP($D485,SITES!$A:$E,4,FALSE()))</f>
        <v>-125.1599</v>
      </c>
      <c r="H485" s="62" t="str">
        <f aca="false">IF(ISERROR(H484),IF(ISERROR(H483),IF(ISERROR(H482),"BLANK",H482),H483),H484)</f>
        <v>14/06/2023</v>
      </c>
      <c r="I485" s="56" t="n">
        <f aca="false">IF(ISERROR(I484),IF(ISERROR(I483),IF(ISERROR(I482),"BLANK",I482),I483),I484)</f>
        <v>3.5</v>
      </c>
      <c r="J485" s="56" t="n">
        <f aca="false">IF(ISERROR(J484),IF(ISERROR(J483),IF(ISERROR(J482),"BLANK",J482),J483),J484)</f>
        <v>90</v>
      </c>
      <c r="K485" s="59" t="n">
        <f aca="false">IF(ISERROR(K484),IF(ISERROR(K483),IF(ISERROR(K482),"BLANK",K482),K483),K484)</f>
        <v>0.426388888888889</v>
      </c>
      <c r="L485" s="56" t="str">
        <f aca="false">IF(ISERROR(L484),IF(ISERROR(L483),IF(ISERROR(L482),"BLANK",L482),L483),L484)</f>
        <v>KDC</v>
      </c>
      <c r="M485" s="56" t="n">
        <f aca="false">IF(ISERROR(M484),IF(ISERROR(M483),IF(ISERROR(M482),"BLANK",M482),M483),M484)</f>
        <v>2.7</v>
      </c>
      <c r="N485" s="56" t="n">
        <f aca="false">IF(ISERROR(N484),IF(ISERROR(N483),IF(ISERROR(N482),"BLANK",N482),N483),N484)</f>
        <v>2</v>
      </c>
      <c r="O485" s="56" t="n">
        <f aca="false">IF(ISERROR(O484),IF(ISERROR(O483),IF(ISERROR(O482),"BLANK",O482),O483),O484)</f>
        <v>1</v>
      </c>
      <c r="P485" s="56" t="s">
        <v>197</v>
      </c>
      <c r="Q485" s="55" t="str">
        <f aca="false">IF($N485=1,IF(ISERROR(VLOOKUP($P485,M1!$A:$C,Q$2,FALSE())),"NOT PRESENT",VLOOKUP($P485,M1!$A:$C,Q$2,FALSE())),IF($N485=2,IF(ISERROR(VLOOKUP(DATA!$P485,M2!$A:$C,Q$2,FALSE())),"NOT PRESENT",VLOOKUP(DATA!$P485,M2!$A:$C,Q$2,FALSE())),IF($N485=0,IF(ISERROR(VLOOKUP($P485,M1!$A:$C,Q$2,FALSE())),IF(ISERROR(VLOOKUP(DATA!$P485,M2!$A:$C,Q$2,FALSE())),"NOT PRESENT",VLOOKUP(DATA!$P485,M2!$A:$C,Q$2,FALSE())),VLOOKUP($P485,M1!$A:$C,Q$2,FALSE())),"SPECIFY METHOD")))</f>
        <v>Pholis laeta</v>
      </c>
      <c r="R485" s="55" t="str">
        <f aca="false">IF($N485=1,IF(ISERROR(VLOOKUP($P485,M1!$A:$C,R$2,FALSE())),"NOT PRESENT",VLOOKUP($P485,M1!$A:$C,R$2,FALSE())),IF($N485=2,IF(ISERROR(VLOOKUP(DATA!$P485,M2!$A:$C,R$2,FALSE())),"NOT PRESENT",VLOOKUP(DATA!$P485,M2!$A:$C,R$2,FALSE())),IF($N485=0,IF(ISERROR(VLOOKUP($P485,M1!$A:$C,R$2,FALSE())),IF(ISERROR(VLOOKUP(DATA!$P485,M2!$A:$C,R$2,FALSE())),"NOT PRESENT",VLOOKUP(DATA!$P485,M2!$A:$C,R$2,FALSE())),VLOOKUP($P485,M1!$A:$C,R$2,FALSE())),"SPECIFY METHOD")))</f>
        <v>Crescent gunnel</v>
      </c>
      <c r="S485" s="60" t="n">
        <f aca="false">SUM(T485:AV485)</f>
        <v>1</v>
      </c>
      <c r="T485" s="56" t="n">
        <v>0</v>
      </c>
      <c r="U485" s="56"/>
      <c r="V485" s="56"/>
      <c r="W485" s="56"/>
      <c r="X485" s="56" t="n">
        <v>1</v>
      </c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</row>
    <row r="486" s="61" customFormat="true" ht="12.75" hidden="false" customHeight="true" outlineLevel="0" collapsed="false">
      <c r="A486" s="55" t="n">
        <f aca="false">MAX($A$1:$A485)+1</f>
        <v>484</v>
      </c>
      <c r="B486" s="56" t="str">
        <f aca="false">IF(ISERROR(B485),IF(ISERROR(B484),IF(ISERROR(B483),"BLANK",B483),B484),B485)</f>
        <v>Kieran Cox</v>
      </c>
      <c r="C486" s="56" t="str">
        <f aca="false">IF(ISERROR(C485),IF(ISERROR(C484),IF(ISERROR(C483),"BLANK",C483),C484),C485)</f>
        <v>Claire Attridge</v>
      </c>
      <c r="D486" s="56" t="str">
        <f aca="false">IF(ISERROR(D485),IF(ISERROR(D484),IF(ISERROR(D483),"BLANK",D483),D484),D485)</f>
        <v>KCCA1</v>
      </c>
      <c r="E486" s="55" t="str">
        <f aca="false">IF(ISERROR(VLOOKUP($D486,SITES!$A:$E,2,FALSE())),"",VLOOKUP($D486,SITES!$A:$E,2,FALSE()))</f>
        <v>Ross Islet Slug Island</v>
      </c>
      <c r="F486" s="57" t="n">
        <f aca="false">IF(ISERROR(VLOOKUP($D486,SITES!$A:$E,3,FALSE())),"",VLOOKUP($D486,SITES!$A:$E,3,FALSE()))</f>
        <v>48.87039</v>
      </c>
      <c r="G486" s="58" t="n">
        <f aca="false">IF(ISERROR(VLOOKUP($D486,SITES!$A:$E,4,FALSE())),"",VLOOKUP($D486,SITES!$A:$E,4,FALSE()))</f>
        <v>-125.1599</v>
      </c>
      <c r="H486" s="62" t="str">
        <f aca="false">IF(ISERROR(H485),IF(ISERROR(H484),IF(ISERROR(H483),"BLANK",H483),H484),H485)</f>
        <v>14/06/2023</v>
      </c>
      <c r="I486" s="56" t="n">
        <f aca="false">IF(ISERROR(I485),IF(ISERROR(I484),IF(ISERROR(I483),"BLANK",I483),I484),I485)</f>
        <v>3.5</v>
      </c>
      <c r="J486" s="56" t="n">
        <f aca="false">IF(ISERROR(J485),IF(ISERROR(J484),IF(ISERROR(J483),"BLANK",J483),J484),J485)</f>
        <v>90</v>
      </c>
      <c r="K486" s="59" t="n">
        <f aca="false">IF(ISERROR(K485),IF(ISERROR(K484),IF(ISERROR(K483),"BLANK",K483),K484),K485)</f>
        <v>0.426388888888889</v>
      </c>
      <c r="L486" s="56" t="str">
        <f aca="false">IF(ISERROR(L485),IF(ISERROR(L484),IF(ISERROR(L483),"BLANK",L483),L484),L485)</f>
        <v>KDC</v>
      </c>
      <c r="M486" s="56" t="n">
        <f aca="false">IF(ISERROR(M485),IF(ISERROR(M484),IF(ISERROR(M483),"BLANK",M483),M484),M485)</f>
        <v>2.7</v>
      </c>
      <c r="N486" s="56" t="n">
        <f aca="false">IF(ISERROR(N485),IF(ISERROR(N484),IF(ISERROR(N483),"BLANK",N483),N484),N485)</f>
        <v>2</v>
      </c>
      <c r="O486" s="56" t="n">
        <f aca="false">IF(ISERROR(O485),IF(ISERROR(O484),IF(ISERROR(O483),"BLANK",O483),O484),O485)</f>
        <v>1</v>
      </c>
      <c r="P486" s="56" t="s">
        <v>163</v>
      </c>
      <c r="Q486" s="55" t="str">
        <f aca="false">IF($N486=1,IF(ISERROR(VLOOKUP($P486,M1!$A:$C,Q$2,FALSE())),"NOT PRESENT",VLOOKUP($P486,M1!$A:$C,Q$2,FALSE())),IF($N486=2,IF(ISERROR(VLOOKUP(DATA!$P486,M2!$A:$C,Q$2,FALSE())),"NOT PRESENT",VLOOKUP(DATA!$P486,M2!$A:$C,Q$2,FALSE())),IF($N486=0,IF(ISERROR(VLOOKUP($P486,M1!$A:$C,Q$2,FALSE())),IF(ISERROR(VLOOKUP(DATA!$P486,M2!$A:$C,Q$2,FALSE())),"NOT PRESENT",VLOOKUP(DATA!$P486,M2!$A:$C,Q$2,FALSE())),VLOOKUP($P486,M1!$A:$C,Q$2,FALSE())),"SPECIFY METHOD")))</f>
        <v>Apodichthys flavidus</v>
      </c>
      <c r="R486" s="55" t="str">
        <f aca="false">IF($N486=1,IF(ISERROR(VLOOKUP($P486,M1!$A:$C,R$2,FALSE())),"NOT PRESENT",VLOOKUP($P486,M1!$A:$C,R$2,FALSE())),IF($N486=2,IF(ISERROR(VLOOKUP(DATA!$P486,M2!$A:$C,R$2,FALSE())),"NOT PRESENT",VLOOKUP(DATA!$P486,M2!$A:$C,R$2,FALSE())),IF($N486=0,IF(ISERROR(VLOOKUP($P486,M1!$A:$C,R$2,FALSE())),IF(ISERROR(VLOOKUP(DATA!$P486,M2!$A:$C,R$2,FALSE())),"NOT PRESENT",VLOOKUP(DATA!$P486,M2!$A:$C,R$2,FALSE())),VLOOKUP($P486,M1!$A:$C,R$2,FALSE())),"SPECIFY METHOD")))</f>
        <v>Penpoint gunnel</v>
      </c>
      <c r="S486" s="60" t="n">
        <f aca="false">SUM(T486:AV486)</f>
        <v>1</v>
      </c>
      <c r="T486" s="56" t="n">
        <v>0</v>
      </c>
      <c r="U486" s="56"/>
      <c r="V486" s="56"/>
      <c r="W486" s="56"/>
      <c r="X486" s="56" t="n">
        <v>1</v>
      </c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</row>
    <row r="487" s="61" customFormat="true" ht="12.75" hidden="false" customHeight="true" outlineLevel="0" collapsed="false">
      <c r="A487" s="55" t="n">
        <f aca="false">MAX($A$1:$A486)+1</f>
        <v>485</v>
      </c>
      <c r="B487" s="56" t="str">
        <f aca="false">IF(ISERROR(B486),IF(ISERROR(B485),IF(ISERROR(B484),"BLANK",B484),B485),B486)</f>
        <v>Kieran Cox</v>
      </c>
      <c r="C487" s="56" t="str">
        <f aca="false">IF(ISERROR(C486),IF(ISERROR(C485),IF(ISERROR(C484),"BLANK",C484),C485),C486)</f>
        <v>Claire Attridge</v>
      </c>
      <c r="D487" s="56" t="str">
        <f aca="false">IF(ISERROR(D486),IF(ISERROR(D485),IF(ISERROR(D484),"BLANK",D484),D485),D486)</f>
        <v>KCCA1</v>
      </c>
      <c r="E487" s="55" t="str">
        <f aca="false">IF(ISERROR(VLOOKUP($D487,SITES!$A:$E,2,FALSE())),"",VLOOKUP($D487,SITES!$A:$E,2,FALSE()))</f>
        <v>Ross Islet Slug Island</v>
      </c>
      <c r="F487" s="57" t="n">
        <f aca="false">IF(ISERROR(VLOOKUP($D487,SITES!$A:$E,3,FALSE())),"",VLOOKUP($D487,SITES!$A:$E,3,FALSE()))</f>
        <v>48.87039</v>
      </c>
      <c r="G487" s="58" t="n">
        <f aca="false">IF(ISERROR(VLOOKUP($D487,SITES!$A:$E,4,FALSE())),"",VLOOKUP($D487,SITES!$A:$E,4,FALSE()))</f>
        <v>-125.1599</v>
      </c>
      <c r="H487" s="62" t="str">
        <f aca="false">IF(ISERROR(H486),IF(ISERROR(H485),IF(ISERROR(H484),"BLANK",H484),H485),H486)</f>
        <v>14/06/2023</v>
      </c>
      <c r="I487" s="56" t="n">
        <f aca="false">IF(ISERROR(I486),IF(ISERROR(I485),IF(ISERROR(I484),"BLANK",I484),I485),I486)</f>
        <v>3.5</v>
      </c>
      <c r="J487" s="56" t="n">
        <f aca="false">IF(ISERROR(J486),IF(ISERROR(J485),IF(ISERROR(J484),"BLANK",J484),J485),J486)</f>
        <v>90</v>
      </c>
      <c r="K487" s="59" t="n">
        <f aca="false">IF(ISERROR(K486),IF(ISERROR(K485),IF(ISERROR(K484),"BLANK",K484),K485),K486)</f>
        <v>0.426388888888889</v>
      </c>
      <c r="L487" s="56" t="str">
        <f aca="false">IF(ISERROR(L486),IF(ISERROR(L485),IF(ISERROR(L484),"BLANK",L484),L485),L486)</f>
        <v>KDC</v>
      </c>
      <c r="M487" s="56" t="n">
        <f aca="false">IF(ISERROR(M486),IF(ISERROR(M485),IF(ISERROR(M484),"BLANK",M484),M485),M486)</f>
        <v>2.7</v>
      </c>
      <c r="N487" s="56" t="n">
        <f aca="false">IF(ISERROR(N486),IF(ISERROR(N485),IF(ISERROR(N484),"BLANK",N484),N485),N486)</f>
        <v>2</v>
      </c>
      <c r="O487" s="56" t="n">
        <f aca="false">IF(ISERROR(O486),IF(ISERROR(O485),IF(ISERROR(O484),"BLANK",O484),O485),O486)</f>
        <v>1</v>
      </c>
      <c r="P487" s="56" t="s">
        <v>162</v>
      </c>
      <c r="Q487" s="55" t="str">
        <f aca="false">IF($N487=1,IF(ISERROR(VLOOKUP($P487,M1!$A:$C,Q$2,FALSE())),"NOT PRESENT",VLOOKUP($P487,M1!$A:$C,Q$2,FALSE())),IF($N487=2,IF(ISERROR(VLOOKUP(DATA!$P487,M2!$A:$C,Q$2,FALSE())),"NOT PRESENT",VLOOKUP(DATA!$P487,M2!$A:$C,Q$2,FALSE())),IF($N487=0,IF(ISERROR(VLOOKUP($P487,M1!$A:$C,Q$2,FALSE())),IF(ISERROR(VLOOKUP(DATA!$P487,M2!$A:$C,Q$2,FALSE())),"NOT PRESENT",VLOOKUP(DATA!$P487,M2!$A:$C,Q$2,FALSE())),VLOOKUP($P487,M1!$A:$C,Q$2,FALSE())),"SPECIFY METHOD")))</f>
        <v>Cancer productus</v>
      </c>
      <c r="R487" s="55" t="str">
        <f aca="false">IF($N487=1,IF(ISERROR(VLOOKUP($P487,M1!$A:$C,R$2,FALSE())),"NOT PRESENT",VLOOKUP($P487,M1!$A:$C,R$2,FALSE())),IF($N487=2,IF(ISERROR(VLOOKUP(DATA!$P487,M2!$A:$C,R$2,FALSE())),"NOT PRESENT",VLOOKUP(DATA!$P487,M2!$A:$C,R$2,FALSE())),IF($N487=0,IF(ISERROR(VLOOKUP($P487,M1!$A:$C,R$2,FALSE())),IF(ISERROR(VLOOKUP(DATA!$P487,M2!$A:$C,R$2,FALSE())),"NOT PRESENT",VLOOKUP(DATA!$P487,M2!$A:$C,R$2,FALSE())),VLOOKUP($P487,M1!$A:$C,R$2,FALSE())),"SPECIFY METHOD")))</f>
        <v>Red rock crab</v>
      </c>
      <c r="S487" s="60" t="n">
        <f aca="false">SUM(T487:AV487)</f>
        <v>1</v>
      </c>
      <c r="T487" s="56" t="n">
        <v>1</v>
      </c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</row>
    <row r="488" s="61" customFormat="true" ht="12.75" hidden="false" customHeight="true" outlineLevel="0" collapsed="false">
      <c r="A488" s="55" t="n">
        <f aca="false">MAX($A$1:$A487)+1</f>
        <v>486</v>
      </c>
      <c r="B488" s="56" t="str">
        <f aca="false">IF(ISERROR(B487),IF(ISERROR(B486),IF(ISERROR(B485),"BLANK",B485),B486),B487)</f>
        <v>Kieran Cox</v>
      </c>
      <c r="C488" s="56" t="str">
        <f aca="false">IF(ISERROR(C487),IF(ISERROR(C486),IF(ISERROR(C485),"BLANK",C485),C486),C487)</f>
        <v>Claire Attridge</v>
      </c>
      <c r="D488" s="56" t="str">
        <f aca="false">IF(ISERROR(D487),IF(ISERROR(D486),IF(ISERROR(D485),"BLANK",D485),D486),D487)</f>
        <v>KCCA1</v>
      </c>
      <c r="E488" s="55" t="str">
        <f aca="false">IF(ISERROR(VLOOKUP($D488,SITES!$A:$E,2,FALSE())),"",VLOOKUP($D488,SITES!$A:$E,2,FALSE()))</f>
        <v>Ross Islet Slug Island</v>
      </c>
      <c r="F488" s="57" t="n">
        <f aca="false">IF(ISERROR(VLOOKUP($D488,SITES!$A:$E,3,FALSE())),"",VLOOKUP($D488,SITES!$A:$E,3,FALSE()))</f>
        <v>48.87039</v>
      </c>
      <c r="G488" s="58" t="n">
        <f aca="false">IF(ISERROR(VLOOKUP($D488,SITES!$A:$E,4,FALSE())),"",VLOOKUP($D488,SITES!$A:$E,4,FALSE()))</f>
        <v>-125.1599</v>
      </c>
      <c r="H488" s="62" t="str">
        <f aca="false">IF(ISERROR(H487),IF(ISERROR(H486),IF(ISERROR(H485),"BLANK",H485),H486),H487)</f>
        <v>14/06/2023</v>
      </c>
      <c r="I488" s="56" t="n">
        <f aca="false">IF(ISERROR(I487),IF(ISERROR(I486),IF(ISERROR(I485),"BLANK",I485),I486),I487)</f>
        <v>3.5</v>
      </c>
      <c r="J488" s="56" t="n">
        <f aca="false">IF(ISERROR(J487),IF(ISERROR(J486),IF(ISERROR(J485),"BLANK",J485),J486),J487)</f>
        <v>90</v>
      </c>
      <c r="K488" s="59" t="n">
        <f aca="false">IF(ISERROR(K487),IF(ISERROR(K486),IF(ISERROR(K485),"BLANK",K485),K486),K487)</f>
        <v>0.426388888888889</v>
      </c>
      <c r="L488" s="56" t="str">
        <f aca="false">IF(ISERROR(L487),IF(ISERROR(L486),IF(ISERROR(L485),"BLANK",L485),L486),L487)</f>
        <v>KDC</v>
      </c>
      <c r="M488" s="56" t="n">
        <f aca="false">IF(ISERROR(M487),IF(ISERROR(M486),IF(ISERROR(M485),"BLANK",M485),M486),M487)</f>
        <v>2.7</v>
      </c>
      <c r="N488" s="56" t="n">
        <f aca="false">IF(ISERROR(N487),IF(ISERROR(N486),IF(ISERROR(N485),"BLANK",N485),N486),N487)</f>
        <v>2</v>
      </c>
      <c r="O488" s="56" t="n">
        <f aca="false">IF(ISERROR(O487),IF(ISERROR(O486),IF(ISERROR(O485),"BLANK",O485),O486),O487)</f>
        <v>1</v>
      </c>
      <c r="P488" s="56" t="s">
        <v>172</v>
      </c>
      <c r="Q488" s="55" t="str">
        <f aca="false">IF($N488=1,IF(ISERROR(VLOOKUP($P488,M1!$A:$C,Q$2,FALSE())),"NOT PRESENT",VLOOKUP($P488,M1!$A:$C,Q$2,FALSE())),IF($N488=2,IF(ISERROR(VLOOKUP(DATA!$P488,M2!$A:$C,Q$2,FALSE())),"NOT PRESENT",VLOOKUP(DATA!$P488,M2!$A:$C,Q$2,FALSE())),IF($N488=0,IF(ISERROR(VLOOKUP($P488,M1!$A:$C,Q$2,FALSE())),IF(ISERROR(VLOOKUP(DATA!$P488,M2!$A:$C,Q$2,FALSE())),"NOT PRESENT",VLOOKUP(DATA!$P488,M2!$A:$C,Q$2,FALSE())),VLOOKUP($P488,M1!$A:$C,Q$2,FALSE())),"SPECIFY METHOD")))</f>
        <v>Ceratostoma foliatum</v>
      </c>
      <c r="R488" s="55" t="str">
        <f aca="false">IF($N488=1,IF(ISERROR(VLOOKUP($P488,M1!$A:$C,R$2,FALSE())),"NOT PRESENT",VLOOKUP($P488,M1!$A:$C,R$2,FALSE())),IF($N488=2,IF(ISERROR(VLOOKUP(DATA!$P488,M2!$A:$C,R$2,FALSE())),"NOT PRESENT",VLOOKUP(DATA!$P488,M2!$A:$C,R$2,FALSE())),IF($N488=0,IF(ISERROR(VLOOKUP($P488,M1!$A:$C,R$2,FALSE())),IF(ISERROR(VLOOKUP(DATA!$P488,M2!$A:$C,R$2,FALSE())),"NOT PRESENT",VLOOKUP(DATA!$P488,M2!$A:$C,R$2,FALSE())),VLOOKUP($P488,M1!$A:$C,R$2,FALSE())),"SPECIFY METHOD")))</f>
        <v>Leafy hornmouth</v>
      </c>
      <c r="S488" s="60" t="n">
        <f aca="false">SUM(T488:AV488)</f>
        <v>3</v>
      </c>
      <c r="T488" s="56" t="n">
        <v>3</v>
      </c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</row>
    <row r="489" s="61" customFormat="true" ht="12.75" hidden="false" customHeight="true" outlineLevel="0" collapsed="false">
      <c r="A489" s="55" t="n">
        <f aca="false">MAX($A$1:$A488)+1</f>
        <v>487</v>
      </c>
      <c r="B489" s="56" t="str">
        <f aca="false">IF(ISERROR(B488),IF(ISERROR(B487),IF(ISERROR(B486),"BLANK",B486),B487),B488)</f>
        <v>Kieran Cox</v>
      </c>
      <c r="C489" s="56" t="str">
        <f aca="false">IF(ISERROR(C488),IF(ISERROR(C487),IF(ISERROR(C486),"BLANK",C486),C487),C488)</f>
        <v>Claire Attridge</v>
      </c>
      <c r="D489" s="56" t="str">
        <f aca="false">IF(ISERROR(D488),IF(ISERROR(D487),IF(ISERROR(D486),"BLANK",D486),D487),D488)</f>
        <v>KCCA1</v>
      </c>
      <c r="E489" s="55" t="str">
        <f aca="false">IF(ISERROR(VLOOKUP($D489,SITES!$A:$E,2,FALSE())),"",VLOOKUP($D489,SITES!$A:$E,2,FALSE()))</f>
        <v>Ross Islet Slug Island</v>
      </c>
      <c r="F489" s="57" t="n">
        <f aca="false">IF(ISERROR(VLOOKUP($D489,SITES!$A:$E,3,FALSE())),"",VLOOKUP($D489,SITES!$A:$E,3,FALSE()))</f>
        <v>48.87039</v>
      </c>
      <c r="G489" s="58" t="n">
        <f aca="false">IF(ISERROR(VLOOKUP($D489,SITES!$A:$E,4,FALSE())),"",VLOOKUP($D489,SITES!$A:$E,4,FALSE()))</f>
        <v>-125.1599</v>
      </c>
      <c r="H489" s="62" t="str">
        <f aca="false">IF(ISERROR(H488),IF(ISERROR(H487),IF(ISERROR(H486),"BLANK",H486),H487),H488)</f>
        <v>14/06/2023</v>
      </c>
      <c r="I489" s="56" t="n">
        <f aca="false">IF(ISERROR(I488),IF(ISERROR(I487),IF(ISERROR(I486),"BLANK",I486),I487),I488)</f>
        <v>3.5</v>
      </c>
      <c r="J489" s="56" t="n">
        <f aca="false">IF(ISERROR(J488),IF(ISERROR(J487),IF(ISERROR(J486),"BLANK",J486),J487),J488)</f>
        <v>90</v>
      </c>
      <c r="K489" s="59" t="n">
        <f aca="false">IF(ISERROR(K488),IF(ISERROR(K487),IF(ISERROR(K486),"BLANK",K486),K487),K488)</f>
        <v>0.426388888888889</v>
      </c>
      <c r="L489" s="56" t="str">
        <f aca="false">IF(ISERROR(L488),IF(ISERROR(L487),IF(ISERROR(L486),"BLANK",L486),L487),L488)</f>
        <v>KDC</v>
      </c>
      <c r="M489" s="56" t="n">
        <f aca="false">IF(ISERROR(M488),IF(ISERROR(M487),IF(ISERROR(M486),"BLANK",M486),M487),M488)</f>
        <v>2.7</v>
      </c>
      <c r="N489" s="56" t="n">
        <v>0</v>
      </c>
      <c r="O489" s="56" t="n">
        <v>1</v>
      </c>
      <c r="P489" s="56" t="s">
        <v>168</v>
      </c>
      <c r="Q489" s="55" t="str">
        <f aca="false">IF($N489=1,IF(ISERROR(VLOOKUP($P489,M1!$A:$C,Q$2,FALSE())),"NOT PRESENT",VLOOKUP($P489,M1!$A:$C,Q$2,FALSE())),IF($N489=2,IF(ISERROR(VLOOKUP(DATA!$P489,M2!$A:$C,Q$2,FALSE())),"NOT PRESENT",VLOOKUP(DATA!$P489,M2!$A:$C,Q$2,FALSE())),IF($N489=0,IF(ISERROR(VLOOKUP($P489,M1!$A:$C,Q$2,FALSE())),IF(ISERROR(VLOOKUP(DATA!$P489,M2!$A:$C,Q$2,FALSE())),"NOT PRESENT",VLOOKUP(DATA!$P489,M2!$A:$C,Q$2,FALSE())),VLOOKUP($P489,M1!$A:$C,Q$2,FALSE())),"SPECIFY METHOD")))</f>
        <v>Debris - Zero</v>
      </c>
      <c r="R489" s="55" t="str">
        <f aca="false">IF($N489=1,IF(ISERROR(VLOOKUP($P489,M1!$A:$C,R$2,FALSE())),"NOT PRESENT",VLOOKUP($P489,M1!$A:$C,R$2,FALSE())),IF($N489=2,IF(ISERROR(VLOOKUP(DATA!$P489,M2!$A:$C,R$2,FALSE())),"NOT PRESENT",VLOOKUP(DATA!$P489,M2!$A:$C,R$2,FALSE())),IF($N489=0,IF(ISERROR(VLOOKUP($P489,M1!$A:$C,R$2,FALSE())),IF(ISERROR(VLOOKUP(DATA!$P489,M2!$A:$C,R$2,FALSE())),"NOT PRESENT",VLOOKUP(DATA!$P489,M2!$A:$C,R$2,FALSE())),VLOOKUP($P489,M1!$A:$C,R$2,FALSE())),"SPECIFY METHOD")))</f>
        <v>No Debris found</v>
      </c>
      <c r="S489" s="60" t="n">
        <f aca="false">SUM(T489:AV489)</f>
        <v>0</v>
      </c>
      <c r="T489" s="56" t="n">
        <v>0</v>
      </c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</row>
    <row r="490" s="61" customFormat="true" ht="12.75" hidden="false" customHeight="true" outlineLevel="0" collapsed="false">
      <c r="A490" s="55" t="n">
        <f aca="false">MAX($A$1:$A489)+1</f>
        <v>488</v>
      </c>
      <c r="B490" s="56" t="str">
        <f aca="false">IF(ISERROR(B489),IF(ISERROR(B488),IF(ISERROR(B487),"BLANK",B487),B488),B489)</f>
        <v>Kieran Cox</v>
      </c>
      <c r="C490" s="56" t="str">
        <f aca="false">IF(ISERROR(C489),IF(ISERROR(C488),IF(ISERROR(C487),"BLANK",C487),C488),C489)</f>
        <v>Claire Attridge</v>
      </c>
      <c r="D490" s="56" t="str">
        <f aca="false">IF(ISERROR(D489),IF(ISERROR(D488),IF(ISERROR(D487),"BLANK",D487),D488),D489)</f>
        <v>KCCA1</v>
      </c>
      <c r="E490" s="55" t="str">
        <f aca="false">IF(ISERROR(VLOOKUP($D490,SITES!$A:$E,2,FALSE())),"",VLOOKUP($D490,SITES!$A:$E,2,FALSE()))</f>
        <v>Ross Islet Slug Island</v>
      </c>
      <c r="F490" s="57" t="n">
        <f aca="false">IF(ISERROR(VLOOKUP($D490,SITES!$A:$E,3,FALSE())),"",VLOOKUP($D490,SITES!$A:$E,3,FALSE()))</f>
        <v>48.87039</v>
      </c>
      <c r="G490" s="58" t="n">
        <f aca="false">IF(ISERROR(VLOOKUP($D490,SITES!$A:$E,4,FALSE())),"",VLOOKUP($D490,SITES!$A:$E,4,FALSE()))</f>
        <v>-125.1599</v>
      </c>
      <c r="H490" s="62" t="str">
        <f aca="false">IF(ISERROR(H489),IF(ISERROR(H488),IF(ISERROR(H487),"BLANK",H487),H488),H489)</f>
        <v>14/06/2023</v>
      </c>
      <c r="I490" s="56" t="n">
        <f aca="false">IF(ISERROR(I489),IF(ISERROR(I488),IF(ISERROR(I487),"BLANK",I487),I488),I489)</f>
        <v>3.5</v>
      </c>
      <c r="J490" s="56" t="n">
        <f aca="false">IF(ISERROR(J489),IF(ISERROR(J488),IF(ISERROR(J487),"BLANK",J487),J488),J489)</f>
        <v>90</v>
      </c>
      <c r="K490" s="59" t="n">
        <f aca="false">IF(ISERROR(K489),IF(ISERROR(K488),IF(ISERROR(K487),"BLANK",K487),K488),K489)</f>
        <v>0.426388888888889</v>
      </c>
      <c r="L490" s="56" t="str">
        <f aca="false">IF(ISERROR(L489),IF(ISERROR(L488),IF(ISERROR(L487),"BLANK",L487),L488),L489)</f>
        <v>KDC</v>
      </c>
      <c r="M490" s="56" t="n">
        <f aca="false">IF(ISERROR(M489),IF(ISERROR(M488),IF(ISERROR(M487),"BLANK",M487),M488),M489)</f>
        <v>2.7</v>
      </c>
      <c r="N490" s="56" t="n">
        <v>0</v>
      </c>
      <c r="O490" s="56" t="n">
        <v>1</v>
      </c>
      <c r="P490" s="56" t="s">
        <v>168</v>
      </c>
      <c r="Q490" s="55" t="str">
        <f aca="false">IF($N490=1,IF(ISERROR(VLOOKUP($P490,M1!$A:$C,Q$2,FALSE())),"NOT PRESENT",VLOOKUP($P490,M1!$A:$C,Q$2,FALSE())),IF($N490=2,IF(ISERROR(VLOOKUP(DATA!$P490,M2!$A:$C,Q$2,FALSE())),"NOT PRESENT",VLOOKUP(DATA!$P490,M2!$A:$C,Q$2,FALSE())),IF($N490=0,IF(ISERROR(VLOOKUP($P490,M1!$A:$C,Q$2,FALSE())),IF(ISERROR(VLOOKUP(DATA!$P490,M2!$A:$C,Q$2,FALSE())),"NOT PRESENT",VLOOKUP(DATA!$P490,M2!$A:$C,Q$2,FALSE())),VLOOKUP($P490,M1!$A:$C,Q$2,FALSE())),"SPECIFY METHOD")))</f>
        <v>Debris - Zero</v>
      </c>
      <c r="R490" s="55" t="str">
        <f aca="false">IF($N490=1,IF(ISERROR(VLOOKUP($P490,M1!$A:$C,R$2,FALSE())),"NOT PRESENT",VLOOKUP($P490,M1!$A:$C,R$2,FALSE())),IF($N490=2,IF(ISERROR(VLOOKUP(DATA!$P490,M2!$A:$C,R$2,FALSE())),"NOT PRESENT",VLOOKUP(DATA!$P490,M2!$A:$C,R$2,FALSE())),IF($N490=0,IF(ISERROR(VLOOKUP($P490,M1!$A:$C,R$2,FALSE())),IF(ISERROR(VLOOKUP(DATA!$P490,M2!$A:$C,R$2,FALSE())),"NOT PRESENT",VLOOKUP(DATA!$P490,M2!$A:$C,R$2,FALSE())),VLOOKUP($P490,M1!$A:$C,R$2,FALSE())),"SPECIFY METHOD")))</f>
        <v>No Debris found</v>
      </c>
      <c r="S490" s="60" t="n">
        <f aca="false">SUM(T490:AV490)</f>
        <v>0</v>
      </c>
      <c r="T490" s="56" t="n">
        <v>0</v>
      </c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</row>
    <row r="491" s="61" customFormat="true" ht="12.75" hidden="false" customHeight="true" outlineLevel="0" collapsed="false">
      <c r="A491" s="55" t="n">
        <f aca="false">MAX($A$1:$A490)+1</f>
        <v>489</v>
      </c>
      <c r="B491" s="56" t="str">
        <f aca="false">IF(ISERROR(B490),IF(ISERROR(B489),IF(ISERROR(B488),"BLANK",B488),B489),B490)</f>
        <v>Kieran Cox</v>
      </c>
      <c r="C491" s="56" t="str">
        <f aca="false">IF(ISERROR(C490),IF(ISERROR(C489),IF(ISERROR(C488),"BLANK",C488),C489),C490)</f>
        <v>Claire Attridge</v>
      </c>
      <c r="D491" s="56" t="str">
        <f aca="false">IF(ISERROR(D490),IF(ISERROR(D489),IF(ISERROR(D488),"BLANK",D488),D489),D490)</f>
        <v>KCCA1</v>
      </c>
      <c r="E491" s="55" t="str">
        <f aca="false">IF(ISERROR(VLOOKUP($D491,SITES!$A:$E,2,FALSE())),"",VLOOKUP($D491,SITES!$A:$E,2,FALSE()))</f>
        <v>Ross Islet Slug Island</v>
      </c>
      <c r="F491" s="57" t="n">
        <f aca="false">IF(ISERROR(VLOOKUP($D491,SITES!$A:$E,3,FALSE())),"",VLOOKUP($D491,SITES!$A:$E,3,FALSE()))</f>
        <v>48.87039</v>
      </c>
      <c r="G491" s="58" t="n">
        <f aca="false">IF(ISERROR(VLOOKUP($D491,SITES!$A:$E,4,FALSE())),"",VLOOKUP($D491,SITES!$A:$E,4,FALSE()))</f>
        <v>-125.1599</v>
      </c>
      <c r="H491" s="62" t="str">
        <f aca="false">IF(ISERROR(H490),IF(ISERROR(H489),IF(ISERROR(H488),"BLANK",H488),H489),H490)</f>
        <v>14/06/2023</v>
      </c>
      <c r="I491" s="56" t="n">
        <f aca="false">IF(ISERROR(I490),IF(ISERROR(I489),IF(ISERROR(I488),"BLANK",I488),I489),I490)</f>
        <v>3.5</v>
      </c>
      <c r="J491" s="56" t="n">
        <f aca="false">IF(ISERROR(J490),IF(ISERROR(J489),IF(ISERROR(J488),"BLANK",J488),J489),J490)</f>
        <v>90</v>
      </c>
      <c r="K491" s="59" t="n">
        <f aca="false">IF(ISERROR(K490),IF(ISERROR(K489),IF(ISERROR(K488),"BLANK",K488),K489),K490)</f>
        <v>0.426388888888889</v>
      </c>
      <c r="L491" s="56" t="str">
        <f aca="false">IF(ISERROR(L490),IF(ISERROR(L489),IF(ISERROR(L488),"BLANK",L488),L489),L490)</f>
        <v>KDC</v>
      </c>
      <c r="M491" s="56" t="n">
        <f aca="false">IF(ISERROR(M490),IF(ISERROR(M489),IF(ISERROR(M488),"BLANK",M488),M489),M490)</f>
        <v>2.7</v>
      </c>
      <c r="N491" s="56" t="n">
        <v>0</v>
      </c>
      <c r="O491" s="56" t="n">
        <v>1</v>
      </c>
      <c r="P491" s="56" t="s">
        <v>168</v>
      </c>
      <c r="Q491" s="55" t="str">
        <f aca="false">IF($N491=1,IF(ISERROR(VLOOKUP($P491,M1!$A:$C,Q$2,FALSE())),"NOT PRESENT",VLOOKUP($P491,M1!$A:$C,Q$2,FALSE())),IF($N491=2,IF(ISERROR(VLOOKUP(DATA!$P491,M2!$A:$C,Q$2,FALSE())),"NOT PRESENT",VLOOKUP(DATA!$P491,M2!$A:$C,Q$2,FALSE())),IF($N491=0,IF(ISERROR(VLOOKUP($P491,M1!$A:$C,Q$2,FALSE())),IF(ISERROR(VLOOKUP(DATA!$P491,M2!$A:$C,Q$2,FALSE())),"NOT PRESENT",VLOOKUP(DATA!$P491,M2!$A:$C,Q$2,FALSE())),VLOOKUP($P491,M1!$A:$C,Q$2,FALSE())),"SPECIFY METHOD")))</f>
        <v>Debris - Zero</v>
      </c>
      <c r="R491" s="55" t="str">
        <f aca="false">IF($N491=1,IF(ISERROR(VLOOKUP($P491,M1!$A:$C,R$2,FALSE())),"NOT PRESENT",VLOOKUP($P491,M1!$A:$C,R$2,FALSE())),IF($N491=2,IF(ISERROR(VLOOKUP(DATA!$P491,M2!$A:$C,R$2,FALSE())),"NOT PRESENT",VLOOKUP(DATA!$P491,M2!$A:$C,R$2,FALSE())),IF($N491=0,IF(ISERROR(VLOOKUP($P491,M1!$A:$C,R$2,FALSE())),IF(ISERROR(VLOOKUP(DATA!$P491,M2!$A:$C,R$2,FALSE())),"NOT PRESENT",VLOOKUP(DATA!$P491,M2!$A:$C,R$2,FALSE())),VLOOKUP($P491,M1!$A:$C,R$2,FALSE())),"SPECIFY METHOD")))</f>
        <v>No Debris found</v>
      </c>
      <c r="S491" s="60" t="n">
        <f aca="false">SUM(T491:AV491)</f>
        <v>0</v>
      </c>
      <c r="T491" s="56" t="n">
        <v>0</v>
      </c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</row>
    <row r="492" s="61" customFormat="true" ht="12.75" hidden="false" customHeight="true" outlineLevel="0" collapsed="false">
      <c r="A492" s="55" t="n">
        <f aca="false">MAX($A$1:$A491)+1</f>
        <v>490</v>
      </c>
      <c r="B492" s="56" t="str">
        <f aca="false">IF(ISERROR(B491),IF(ISERROR(B490),IF(ISERROR(B489),"BLANK",B489),B490),B491)</f>
        <v>Kieran Cox</v>
      </c>
      <c r="C492" s="56" t="str">
        <f aca="false">IF(ISERROR(C491),IF(ISERROR(C490),IF(ISERROR(C489),"BLANK",C489),C490),C491)</f>
        <v>Claire Attridge</v>
      </c>
      <c r="D492" s="56" t="str">
        <f aca="false">IF(ISERROR(D491),IF(ISERROR(D490),IF(ISERROR(D489),"BLANK",D489),D490),D491)</f>
        <v>KCCA1</v>
      </c>
      <c r="E492" s="55" t="str">
        <f aca="false">IF(ISERROR(VLOOKUP($D492,SITES!$A:$E,2,FALSE())),"",VLOOKUP($D492,SITES!$A:$E,2,FALSE()))</f>
        <v>Ross Islet Slug Island</v>
      </c>
      <c r="F492" s="57" t="n">
        <f aca="false">IF(ISERROR(VLOOKUP($D492,SITES!$A:$E,3,FALSE())),"",VLOOKUP($D492,SITES!$A:$E,3,FALSE()))</f>
        <v>48.87039</v>
      </c>
      <c r="G492" s="58" t="n">
        <f aca="false">IF(ISERROR(VLOOKUP($D492,SITES!$A:$E,4,FALSE())),"",VLOOKUP($D492,SITES!$A:$E,4,FALSE()))</f>
        <v>-125.1599</v>
      </c>
      <c r="H492" s="62" t="str">
        <f aca="false">IF(ISERROR(H491),IF(ISERROR(H490),IF(ISERROR(H489),"BLANK",H489),H490),H491)</f>
        <v>14/06/2023</v>
      </c>
      <c r="I492" s="56" t="n">
        <f aca="false">IF(ISERROR(I491),IF(ISERROR(I490),IF(ISERROR(I489),"BLANK",I489),I490),I491)</f>
        <v>3.5</v>
      </c>
      <c r="J492" s="56" t="n">
        <f aca="false">IF(ISERROR(J491),IF(ISERROR(J490),IF(ISERROR(J489),"BLANK",J489),J490),J491)</f>
        <v>90</v>
      </c>
      <c r="K492" s="59" t="n">
        <f aca="false">IF(ISERROR(K491),IF(ISERROR(K490),IF(ISERROR(K489),"BLANK",K489),K490),K491)</f>
        <v>0.426388888888889</v>
      </c>
      <c r="L492" s="56" t="str">
        <f aca="false">IF(ISERROR(L491),IF(ISERROR(L490),IF(ISERROR(L489),"BLANK",L489),L490),L491)</f>
        <v>KDC</v>
      </c>
      <c r="M492" s="56" t="n">
        <f aca="false">IF(ISERROR(M491),IF(ISERROR(M490),IF(ISERROR(M489),"BLANK",M489),M490),M491)</f>
        <v>2.7</v>
      </c>
      <c r="N492" s="56" t="n">
        <v>0</v>
      </c>
      <c r="O492" s="56" t="n">
        <v>1</v>
      </c>
      <c r="P492" s="56" t="s">
        <v>168</v>
      </c>
      <c r="Q492" s="55" t="str">
        <f aca="false">IF($N492=1,IF(ISERROR(VLOOKUP($P492,M1!$A:$C,Q$2,FALSE())),"NOT PRESENT",VLOOKUP($P492,M1!$A:$C,Q$2,FALSE())),IF($N492=2,IF(ISERROR(VLOOKUP(DATA!$P492,M2!$A:$C,Q$2,FALSE())),"NOT PRESENT",VLOOKUP(DATA!$P492,M2!$A:$C,Q$2,FALSE())),IF($N492=0,IF(ISERROR(VLOOKUP($P492,M1!$A:$C,Q$2,FALSE())),IF(ISERROR(VLOOKUP(DATA!$P492,M2!$A:$C,Q$2,FALSE())),"NOT PRESENT",VLOOKUP(DATA!$P492,M2!$A:$C,Q$2,FALSE())),VLOOKUP($P492,M1!$A:$C,Q$2,FALSE())),"SPECIFY METHOD")))</f>
        <v>Debris - Zero</v>
      </c>
      <c r="R492" s="55" t="str">
        <f aca="false">IF($N492=1,IF(ISERROR(VLOOKUP($P492,M1!$A:$C,R$2,FALSE())),"NOT PRESENT",VLOOKUP($P492,M1!$A:$C,R$2,FALSE())),IF($N492=2,IF(ISERROR(VLOOKUP(DATA!$P492,M2!$A:$C,R$2,FALSE())),"NOT PRESENT",VLOOKUP(DATA!$P492,M2!$A:$C,R$2,FALSE())),IF($N492=0,IF(ISERROR(VLOOKUP($P492,M1!$A:$C,R$2,FALSE())),IF(ISERROR(VLOOKUP(DATA!$P492,M2!$A:$C,R$2,FALSE())),"NOT PRESENT",VLOOKUP(DATA!$P492,M2!$A:$C,R$2,FALSE())),VLOOKUP($P492,M1!$A:$C,R$2,FALSE())),"SPECIFY METHOD")))</f>
        <v>No Debris found</v>
      </c>
      <c r="S492" s="60" t="n">
        <f aca="false">SUM(T492:AV492)</f>
        <v>0</v>
      </c>
      <c r="T492" s="56" t="n">
        <v>0</v>
      </c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</row>
    <row r="493" s="61" customFormat="true" ht="12.75" hidden="false" customHeight="true" outlineLevel="0" collapsed="false">
      <c r="A493" s="55" t="n">
        <f aca="false">MAX($A$1:$A492)+1</f>
        <v>491</v>
      </c>
      <c r="B493" s="56" t="str">
        <f aca="false">IF(ISERROR(B492),IF(ISERROR(B491),IF(ISERROR(B490),"BLANK",B490),B491),B492)</f>
        <v>Kieran Cox</v>
      </c>
      <c r="C493" s="56" t="str">
        <f aca="false">IF(ISERROR(C492),IF(ISERROR(C491),IF(ISERROR(C490),"BLANK",C490),C491),C492)</f>
        <v>Claire Attridge</v>
      </c>
      <c r="D493" s="56" t="str">
        <f aca="false">IF(ISERROR(D492),IF(ISERROR(D491),IF(ISERROR(D490),"BLANK",D490),D491),D492)</f>
        <v>KCCA1</v>
      </c>
      <c r="E493" s="55" t="str">
        <f aca="false">IF(ISERROR(VLOOKUP($D493,SITES!$A:$E,2,FALSE())),"",VLOOKUP($D493,SITES!$A:$E,2,FALSE()))</f>
        <v>Ross Islet Slug Island</v>
      </c>
      <c r="F493" s="57" t="n">
        <f aca="false">IF(ISERROR(VLOOKUP($D493,SITES!$A:$E,3,FALSE())),"",VLOOKUP($D493,SITES!$A:$E,3,FALSE()))</f>
        <v>48.87039</v>
      </c>
      <c r="G493" s="58" t="n">
        <f aca="false">IF(ISERROR(VLOOKUP($D493,SITES!$A:$E,4,FALSE())),"",VLOOKUP($D493,SITES!$A:$E,4,FALSE()))</f>
        <v>-125.1599</v>
      </c>
      <c r="H493" s="62" t="str">
        <f aca="false">IF(ISERROR(H492),IF(ISERROR(H491),IF(ISERROR(H490),"BLANK",H490),H491),H492)</f>
        <v>14/06/2023</v>
      </c>
      <c r="I493" s="56" t="n">
        <f aca="false">IF(ISERROR(I492),IF(ISERROR(I491),IF(ISERROR(I490),"BLANK",I490),I491),I492)</f>
        <v>3.5</v>
      </c>
      <c r="J493" s="56" t="n">
        <f aca="false">IF(ISERROR(J492),IF(ISERROR(J491),IF(ISERROR(J490),"BLANK",J490),J491),J492)</f>
        <v>90</v>
      </c>
      <c r="K493" s="59" t="n">
        <f aca="false">IF(ISERROR(K492),IF(ISERROR(K491),IF(ISERROR(K490),"BLANK",K490),K491),K492)</f>
        <v>0.426388888888889</v>
      </c>
      <c r="L493" s="56" t="str">
        <f aca="false">IF(ISERROR(L492),IF(ISERROR(L491),IF(ISERROR(L490),"BLANK",L490),L491),L492)</f>
        <v>KDC</v>
      </c>
      <c r="M493" s="56" t="n">
        <f aca="false">IF(ISERROR(M492),IF(ISERROR(M491),IF(ISERROR(M490),"BLANK",M490),M491),M492)</f>
        <v>2.7</v>
      </c>
      <c r="N493" s="56" t="n">
        <v>0</v>
      </c>
      <c r="O493" s="56" t="n">
        <v>1</v>
      </c>
      <c r="P493" s="56" t="s">
        <v>168</v>
      </c>
      <c r="Q493" s="55" t="str">
        <f aca="false">IF($N493=1,IF(ISERROR(VLOOKUP($P493,M1!$A:$C,Q$2,FALSE())),"NOT PRESENT",VLOOKUP($P493,M1!$A:$C,Q$2,FALSE())),IF($N493=2,IF(ISERROR(VLOOKUP(DATA!$P493,M2!$A:$C,Q$2,FALSE())),"NOT PRESENT",VLOOKUP(DATA!$P493,M2!$A:$C,Q$2,FALSE())),IF($N493=0,IF(ISERROR(VLOOKUP($P493,M1!$A:$C,Q$2,FALSE())),IF(ISERROR(VLOOKUP(DATA!$P493,M2!$A:$C,Q$2,FALSE())),"NOT PRESENT",VLOOKUP(DATA!$P493,M2!$A:$C,Q$2,FALSE())),VLOOKUP($P493,M1!$A:$C,Q$2,FALSE())),"SPECIFY METHOD")))</f>
        <v>Debris - Zero</v>
      </c>
      <c r="R493" s="55" t="str">
        <f aca="false">IF($N493=1,IF(ISERROR(VLOOKUP($P493,M1!$A:$C,R$2,FALSE())),"NOT PRESENT",VLOOKUP($P493,M1!$A:$C,R$2,FALSE())),IF($N493=2,IF(ISERROR(VLOOKUP(DATA!$P493,M2!$A:$C,R$2,FALSE())),"NOT PRESENT",VLOOKUP(DATA!$P493,M2!$A:$C,R$2,FALSE())),IF($N493=0,IF(ISERROR(VLOOKUP($P493,M1!$A:$C,R$2,FALSE())),IF(ISERROR(VLOOKUP(DATA!$P493,M2!$A:$C,R$2,FALSE())),"NOT PRESENT",VLOOKUP(DATA!$P493,M2!$A:$C,R$2,FALSE())),VLOOKUP($P493,M1!$A:$C,R$2,FALSE())),"SPECIFY METHOD")))</f>
        <v>No Debris found</v>
      </c>
      <c r="S493" s="60" t="n">
        <f aca="false">SUM(T493:AV493)</f>
        <v>0</v>
      </c>
      <c r="T493" s="56" t="n">
        <v>0</v>
      </c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</row>
    <row r="494" s="61" customFormat="true" ht="12.75" hidden="false" customHeight="true" outlineLevel="0" collapsed="false">
      <c r="A494" s="55" t="n">
        <f aca="false">MAX($A$1:$A493)+1</f>
        <v>492</v>
      </c>
      <c r="B494" s="56" t="str">
        <f aca="false">IF(ISERROR(B493),IF(ISERROR(B492),IF(ISERROR(B491),"BLANK",B491),B492),B493)</f>
        <v>Kieran Cox</v>
      </c>
      <c r="C494" s="56" t="str">
        <f aca="false">IF(ISERROR(C493),IF(ISERROR(C492),IF(ISERROR(C491),"BLANK",C491),C492),C493)</f>
        <v>Claire Attridge</v>
      </c>
      <c r="D494" s="56" t="str">
        <f aca="false">IF(ISERROR(D493),IF(ISERROR(D492),IF(ISERROR(D491),"BLANK",D491),D492),D493)</f>
        <v>KCCA1</v>
      </c>
      <c r="E494" s="55" t="str">
        <f aca="false">IF(ISERROR(VLOOKUP($D494,SITES!$A:$E,2,FALSE())),"",VLOOKUP($D494,SITES!$A:$E,2,FALSE()))</f>
        <v>Ross Islet Slug Island</v>
      </c>
      <c r="F494" s="57" t="n">
        <f aca="false">IF(ISERROR(VLOOKUP($D494,SITES!$A:$E,3,FALSE())),"",VLOOKUP($D494,SITES!$A:$E,3,FALSE()))</f>
        <v>48.87039</v>
      </c>
      <c r="G494" s="58" t="n">
        <f aca="false">IF(ISERROR(VLOOKUP($D494,SITES!$A:$E,4,FALSE())),"",VLOOKUP($D494,SITES!$A:$E,4,FALSE()))</f>
        <v>-125.1599</v>
      </c>
      <c r="H494" s="62" t="str">
        <f aca="false">IF(ISERROR(H493),IF(ISERROR(H492),IF(ISERROR(H491),"BLANK",H491),H492),H493)</f>
        <v>14/06/2023</v>
      </c>
      <c r="I494" s="56" t="n">
        <f aca="false">IF(ISERROR(I493),IF(ISERROR(I492),IF(ISERROR(I491),"BLANK",I491),I492),I493)</f>
        <v>3.5</v>
      </c>
      <c r="J494" s="56" t="n">
        <f aca="false">IF(ISERROR(J493),IF(ISERROR(J492),IF(ISERROR(J491),"BLANK",J491),J492),J493)</f>
        <v>90</v>
      </c>
      <c r="K494" s="59" t="n">
        <f aca="false">IF(ISERROR(K493),IF(ISERROR(K492),IF(ISERROR(K491),"BLANK",K491),K492),K493)</f>
        <v>0.426388888888889</v>
      </c>
      <c r="L494" s="56" t="str">
        <f aca="false">IF(ISERROR(L493),IF(ISERROR(L492),IF(ISERROR(L491),"BLANK",L491),L492),L493)</f>
        <v>KDC</v>
      </c>
      <c r="M494" s="56" t="n">
        <f aca="false">IF(ISERROR(M493),IF(ISERROR(M492),IF(ISERROR(M491),"BLANK",M491),M492),M493)</f>
        <v>2.7</v>
      </c>
      <c r="N494" s="56" t="n">
        <v>0</v>
      </c>
      <c r="O494" s="56" t="n">
        <v>1</v>
      </c>
      <c r="P494" s="56" t="s">
        <v>168</v>
      </c>
      <c r="Q494" s="55" t="str">
        <f aca="false">IF($N494=1,IF(ISERROR(VLOOKUP($P494,M1!$A:$C,Q$2,FALSE())),"NOT PRESENT",VLOOKUP($P494,M1!$A:$C,Q$2,FALSE())),IF($N494=2,IF(ISERROR(VLOOKUP(DATA!$P494,M2!$A:$C,Q$2,FALSE())),"NOT PRESENT",VLOOKUP(DATA!$P494,M2!$A:$C,Q$2,FALSE())),IF($N494=0,IF(ISERROR(VLOOKUP($P494,M1!$A:$C,Q$2,FALSE())),IF(ISERROR(VLOOKUP(DATA!$P494,M2!$A:$C,Q$2,FALSE())),"NOT PRESENT",VLOOKUP(DATA!$P494,M2!$A:$C,Q$2,FALSE())),VLOOKUP($P494,M1!$A:$C,Q$2,FALSE())),"SPECIFY METHOD")))</f>
        <v>Debris - Zero</v>
      </c>
      <c r="R494" s="55" t="str">
        <f aca="false">IF($N494=1,IF(ISERROR(VLOOKUP($P494,M1!$A:$C,R$2,FALSE())),"NOT PRESENT",VLOOKUP($P494,M1!$A:$C,R$2,FALSE())),IF($N494=2,IF(ISERROR(VLOOKUP(DATA!$P494,M2!$A:$C,R$2,FALSE())),"NOT PRESENT",VLOOKUP(DATA!$P494,M2!$A:$C,R$2,FALSE())),IF($N494=0,IF(ISERROR(VLOOKUP($P494,M1!$A:$C,R$2,FALSE())),IF(ISERROR(VLOOKUP(DATA!$P494,M2!$A:$C,R$2,FALSE())),"NOT PRESENT",VLOOKUP(DATA!$P494,M2!$A:$C,R$2,FALSE())),VLOOKUP($P494,M1!$A:$C,R$2,FALSE())),"SPECIFY METHOD")))</f>
        <v>No Debris found</v>
      </c>
      <c r="S494" s="60" t="n">
        <f aca="false">SUM(T494:AV494)</f>
        <v>0</v>
      </c>
      <c r="T494" s="56" t="n">
        <v>0</v>
      </c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</row>
    <row r="495" s="61" customFormat="true" ht="12.75" hidden="false" customHeight="true" outlineLevel="0" collapsed="false">
      <c r="A495" s="55" t="n">
        <f aca="false">MAX($A$1:$A494)+1</f>
        <v>493</v>
      </c>
      <c r="B495" s="56" t="str">
        <f aca="false">IF(ISERROR(B494),IF(ISERROR(B493),IF(ISERROR(B492),"BLANK",B492),B493),B494)</f>
        <v>Kieran Cox</v>
      </c>
      <c r="C495" s="56" t="str">
        <f aca="false">IF(ISERROR(C494),IF(ISERROR(C493),IF(ISERROR(C492),"BLANK",C492),C493),C494)</f>
        <v>Claire Attridge</v>
      </c>
      <c r="D495" s="56" t="str">
        <f aca="false">IF(ISERROR(D494),IF(ISERROR(D493),IF(ISERROR(D492),"BLANK",D492),D493),D494)</f>
        <v>KCCA1</v>
      </c>
      <c r="E495" s="55" t="str">
        <f aca="false">IF(ISERROR(VLOOKUP($D495,SITES!$A:$E,2,FALSE())),"",VLOOKUP($D495,SITES!$A:$E,2,FALSE()))</f>
        <v>Ross Islet Slug Island</v>
      </c>
      <c r="F495" s="57" t="n">
        <f aca="false">IF(ISERROR(VLOOKUP($D495,SITES!$A:$E,3,FALSE())),"",VLOOKUP($D495,SITES!$A:$E,3,FALSE()))</f>
        <v>48.87039</v>
      </c>
      <c r="G495" s="58" t="n">
        <f aca="false">IF(ISERROR(VLOOKUP($D495,SITES!$A:$E,4,FALSE())),"",VLOOKUP($D495,SITES!$A:$E,4,FALSE()))</f>
        <v>-125.1599</v>
      </c>
      <c r="H495" s="62" t="str">
        <f aca="false">IF(ISERROR(H494),IF(ISERROR(H493),IF(ISERROR(H492),"BLANK",H492),H493),H494)</f>
        <v>14/06/2023</v>
      </c>
      <c r="I495" s="56" t="n">
        <f aca="false">IF(ISERROR(I494),IF(ISERROR(I493),IF(ISERROR(I492),"BLANK",I492),I493),I494)</f>
        <v>3.5</v>
      </c>
      <c r="J495" s="56" t="n">
        <f aca="false">IF(ISERROR(J494),IF(ISERROR(J493),IF(ISERROR(J492),"BLANK",J492),J493),J494)</f>
        <v>90</v>
      </c>
      <c r="K495" s="59" t="n">
        <f aca="false">IF(ISERROR(K494),IF(ISERROR(K493),IF(ISERROR(K492),"BLANK",K492),K493),K494)</f>
        <v>0.426388888888889</v>
      </c>
      <c r="L495" s="56" t="str">
        <f aca="false">IF(ISERROR(L494),IF(ISERROR(L493),IF(ISERROR(L492),"BLANK",L492),L493),L494)</f>
        <v>KDC</v>
      </c>
      <c r="M495" s="56" t="n">
        <f aca="false">IF(ISERROR(M494),IF(ISERROR(M493),IF(ISERROR(M492),"BLANK",M492),M493),M494)</f>
        <v>2.7</v>
      </c>
      <c r="N495" s="56" t="n">
        <v>0</v>
      </c>
      <c r="O495" s="56" t="n">
        <v>1</v>
      </c>
      <c r="P495" s="56" t="s">
        <v>168</v>
      </c>
      <c r="Q495" s="55" t="str">
        <f aca="false">IF($N495=1,IF(ISERROR(VLOOKUP($P495,M1!$A:$C,Q$2,FALSE())),"NOT PRESENT",VLOOKUP($P495,M1!$A:$C,Q$2,FALSE())),IF($N495=2,IF(ISERROR(VLOOKUP(DATA!$P495,M2!$A:$C,Q$2,FALSE())),"NOT PRESENT",VLOOKUP(DATA!$P495,M2!$A:$C,Q$2,FALSE())),IF($N495=0,IF(ISERROR(VLOOKUP($P495,M1!$A:$C,Q$2,FALSE())),IF(ISERROR(VLOOKUP(DATA!$P495,M2!$A:$C,Q$2,FALSE())),"NOT PRESENT",VLOOKUP(DATA!$P495,M2!$A:$C,Q$2,FALSE())),VLOOKUP($P495,M1!$A:$C,Q$2,FALSE())),"SPECIFY METHOD")))</f>
        <v>Debris - Zero</v>
      </c>
      <c r="R495" s="55" t="str">
        <f aca="false">IF($N495=1,IF(ISERROR(VLOOKUP($P495,M1!$A:$C,R$2,FALSE())),"NOT PRESENT",VLOOKUP($P495,M1!$A:$C,R$2,FALSE())),IF($N495=2,IF(ISERROR(VLOOKUP(DATA!$P495,M2!$A:$C,R$2,FALSE())),"NOT PRESENT",VLOOKUP(DATA!$P495,M2!$A:$C,R$2,FALSE())),IF($N495=0,IF(ISERROR(VLOOKUP($P495,M1!$A:$C,R$2,FALSE())),IF(ISERROR(VLOOKUP(DATA!$P495,M2!$A:$C,R$2,FALSE())),"NOT PRESENT",VLOOKUP(DATA!$P495,M2!$A:$C,R$2,FALSE())),VLOOKUP($P495,M1!$A:$C,R$2,FALSE())),"SPECIFY METHOD")))</f>
        <v>No Debris found</v>
      </c>
      <c r="S495" s="60" t="n">
        <f aca="false">SUM(T495:AV495)</f>
        <v>0</v>
      </c>
      <c r="T495" s="56" t="n">
        <v>0</v>
      </c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</row>
    <row r="496" customFormat="false" ht="12.75" hidden="false" customHeight="true" outlineLevel="0" collapsed="false">
      <c r="A496" s="49"/>
      <c r="B496" s="48"/>
      <c r="C496" s="48"/>
      <c r="D496" s="48"/>
      <c r="E496" s="49"/>
      <c r="F496" s="47"/>
      <c r="G496" s="50"/>
      <c r="H496" s="51"/>
      <c r="I496" s="48"/>
      <c r="J496" s="48"/>
      <c r="K496" s="63"/>
      <c r="L496" s="48"/>
      <c r="M496" s="48"/>
      <c r="N496" s="48"/>
      <c r="O496" s="48"/>
      <c r="P496" s="48"/>
      <c r="Q496" s="49"/>
      <c r="R496" s="49"/>
      <c r="S496" s="64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</row>
    <row r="497" customFormat="false" ht="12.75" hidden="false" customHeight="true" outlineLevel="0" collapsed="false">
      <c r="A497" s="49"/>
      <c r="B497" s="48"/>
      <c r="C497" s="48"/>
      <c r="D497" s="48"/>
      <c r="E497" s="49"/>
      <c r="F497" s="47"/>
      <c r="G497" s="50"/>
      <c r="H497" s="51"/>
      <c r="I497" s="48"/>
      <c r="J497" s="48"/>
      <c r="K497" s="63"/>
      <c r="L497" s="48"/>
      <c r="M497" s="48"/>
      <c r="N497" s="48"/>
      <c r="O497" s="48"/>
      <c r="P497" s="48"/>
      <c r="Q497" s="49"/>
      <c r="R497" s="49"/>
      <c r="S497" s="64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</row>
    <row r="498" customFormat="false" ht="12.75" hidden="false" customHeight="true" outlineLevel="0" collapsed="false">
      <c r="A498" s="49"/>
      <c r="B498" s="48"/>
      <c r="C498" s="48"/>
      <c r="D498" s="48"/>
      <c r="E498" s="49"/>
      <c r="F498" s="47"/>
      <c r="G498" s="50"/>
      <c r="H498" s="51"/>
      <c r="I498" s="48"/>
      <c r="J498" s="48"/>
      <c r="K498" s="63"/>
      <c r="L498" s="48"/>
      <c r="M498" s="48"/>
      <c r="N498" s="48"/>
      <c r="O498" s="48"/>
      <c r="P498" s="48"/>
      <c r="Q498" s="49"/>
      <c r="R498" s="49"/>
      <c r="S498" s="64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</row>
    <row r="499" customFormat="false" ht="12.75" hidden="false" customHeight="true" outlineLevel="0" collapsed="false">
      <c r="A499" s="49"/>
      <c r="B499" s="48"/>
      <c r="C499" s="48"/>
      <c r="D499" s="48"/>
      <c r="E499" s="49"/>
      <c r="F499" s="47"/>
      <c r="G499" s="50"/>
      <c r="H499" s="51"/>
      <c r="I499" s="48"/>
      <c r="J499" s="48"/>
      <c r="K499" s="63"/>
      <c r="L499" s="48"/>
      <c r="M499" s="48"/>
      <c r="N499" s="48"/>
      <c r="O499" s="48"/>
      <c r="P499" s="48"/>
      <c r="Q499" s="49"/>
      <c r="R499" s="49"/>
      <c r="S499" s="64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</row>
    <row r="500" customFormat="false" ht="12.75" hidden="false" customHeight="true" outlineLevel="0" collapsed="false">
      <c r="A500" s="49"/>
      <c r="B500" s="48"/>
      <c r="C500" s="48"/>
      <c r="D500" s="48"/>
      <c r="E500" s="49"/>
      <c r="F500" s="47"/>
      <c r="G500" s="50"/>
      <c r="H500" s="51"/>
      <c r="I500" s="48"/>
      <c r="J500" s="48"/>
      <c r="K500" s="63"/>
      <c r="L500" s="48"/>
      <c r="M500" s="48"/>
      <c r="N500" s="48"/>
      <c r="O500" s="48"/>
      <c r="P500" s="48"/>
      <c r="Q500" s="49"/>
      <c r="R500" s="49"/>
      <c r="S500" s="64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</row>
    <row r="501" customFormat="false" ht="12.75" hidden="false" customHeight="true" outlineLevel="0" collapsed="false">
      <c r="A501" s="49"/>
      <c r="B501" s="48"/>
      <c r="C501" s="48"/>
      <c r="D501" s="48"/>
      <c r="E501" s="49"/>
      <c r="F501" s="47"/>
      <c r="G501" s="50"/>
      <c r="H501" s="51"/>
      <c r="I501" s="48"/>
      <c r="J501" s="48"/>
      <c r="K501" s="63"/>
      <c r="L501" s="48"/>
      <c r="M501" s="48"/>
      <c r="N501" s="48"/>
      <c r="O501" s="48"/>
      <c r="P501" s="48"/>
      <c r="Q501" s="49"/>
      <c r="R501" s="49"/>
      <c r="S501" s="64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</row>
    <row r="502" customFormat="false" ht="12.75" hidden="false" customHeight="true" outlineLevel="0" collapsed="false">
      <c r="A502" s="49"/>
      <c r="B502" s="48"/>
      <c r="C502" s="48"/>
      <c r="D502" s="48"/>
      <c r="E502" s="49"/>
      <c r="F502" s="47"/>
      <c r="G502" s="50"/>
      <c r="H502" s="51"/>
      <c r="I502" s="48"/>
      <c r="J502" s="48"/>
      <c r="K502" s="63"/>
      <c r="L502" s="48"/>
      <c r="M502" s="48"/>
      <c r="N502" s="48"/>
      <c r="O502" s="48"/>
      <c r="P502" s="48"/>
      <c r="Q502" s="49"/>
      <c r="R502" s="49"/>
      <c r="S502" s="64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</row>
    <row r="503" customFormat="false" ht="12.75" hidden="false" customHeight="true" outlineLevel="0" collapsed="false">
      <c r="A503" s="49"/>
      <c r="B503" s="48"/>
      <c r="C503" s="48"/>
      <c r="D503" s="48"/>
      <c r="E503" s="49"/>
      <c r="F503" s="47"/>
      <c r="G503" s="50"/>
      <c r="H503" s="51"/>
      <c r="I503" s="48"/>
      <c r="J503" s="48"/>
      <c r="K503" s="63"/>
      <c r="L503" s="48"/>
      <c r="M503" s="48"/>
      <c r="N503" s="48"/>
      <c r="O503" s="48"/>
      <c r="P503" s="48"/>
      <c r="Q503" s="49"/>
      <c r="R503" s="49"/>
      <c r="S503" s="64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</row>
    <row r="504" customFormat="false" ht="12.75" hidden="false" customHeight="true" outlineLevel="0" collapsed="false">
      <c r="A504" s="49"/>
      <c r="B504" s="48"/>
      <c r="C504" s="48"/>
      <c r="D504" s="48"/>
      <c r="E504" s="49"/>
      <c r="F504" s="47"/>
      <c r="G504" s="50"/>
      <c r="H504" s="51"/>
      <c r="I504" s="48"/>
      <c r="J504" s="48"/>
      <c r="K504" s="63"/>
      <c r="L504" s="48"/>
      <c r="M504" s="48"/>
      <c r="N504" s="48"/>
      <c r="O504" s="48"/>
      <c r="P504" s="48"/>
      <c r="Q504" s="49"/>
      <c r="R504" s="49"/>
      <c r="S504" s="64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</row>
    <row r="505" customFormat="false" ht="12.75" hidden="false" customHeight="true" outlineLevel="0" collapsed="false">
      <c r="A505" s="49"/>
      <c r="B505" s="48"/>
      <c r="C505" s="48"/>
      <c r="D505" s="48"/>
      <c r="E505" s="49"/>
      <c r="F505" s="47"/>
      <c r="G505" s="50"/>
      <c r="H505" s="51"/>
      <c r="I505" s="48"/>
      <c r="J505" s="48"/>
      <c r="K505" s="63"/>
      <c r="L505" s="48"/>
      <c r="M505" s="48"/>
      <c r="N505" s="48"/>
      <c r="O505" s="48"/>
      <c r="P505" s="48"/>
      <c r="Q505" s="49"/>
      <c r="R505" s="49"/>
      <c r="S505" s="64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</row>
    <row r="506" customFormat="false" ht="12.75" hidden="false" customHeight="true" outlineLevel="0" collapsed="false">
      <c r="A506" s="49"/>
      <c r="B506" s="48"/>
      <c r="C506" s="48"/>
      <c r="D506" s="48"/>
      <c r="E506" s="49"/>
      <c r="F506" s="47"/>
      <c r="G506" s="50"/>
      <c r="H506" s="51"/>
      <c r="I506" s="48"/>
      <c r="J506" s="48"/>
      <c r="K506" s="63"/>
      <c r="L506" s="48"/>
      <c r="M506" s="48"/>
      <c r="N506" s="48"/>
      <c r="O506" s="48"/>
      <c r="P506" s="48"/>
      <c r="Q506" s="49"/>
      <c r="R506" s="49"/>
      <c r="S506" s="64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</row>
    <row r="507" customFormat="false" ht="12.75" hidden="false" customHeight="true" outlineLevel="0" collapsed="false">
      <c r="A507" s="49"/>
      <c r="B507" s="48"/>
      <c r="C507" s="48"/>
      <c r="D507" s="48"/>
      <c r="E507" s="49"/>
      <c r="F507" s="47"/>
      <c r="G507" s="50"/>
      <c r="H507" s="51"/>
      <c r="I507" s="48"/>
      <c r="J507" s="48"/>
      <c r="K507" s="63"/>
      <c r="L507" s="48"/>
      <c r="M507" s="48"/>
      <c r="N507" s="48"/>
      <c r="O507" s="48"/>
      <c r="P507" s="48"/>
      <c r="Q507" s="49"/>
      <c r="R507" s="49"/>
      <c r="S507" s="64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</row>
    <row r="508" customFormat="false" ht="12.75" hidden="false" customHeight="true" outlineLevel="0" collapsed="false">
      <c r="A508" s="49"/>
      <c r="B508" s="48"/>
      <c r="C508" s="48"/>
      <c r="D508" s="48"/>
      <c r="E508" s="49"/>
      <c r="F508" s="47"/>
      <c r="G508" s="50"/>
      <c r="H508" s="51"/>
      <c r="I508" s="48"/>
      <c r="J508" s="48"/>
      <c r="K508" s="63"/>
      <c r="L508" s="48"/>
      <c r="M508" s="48"/>
      <c r="N508" s="48"/>
      <c r="O508" s="48"/>
      <c r="P508" s="48"/>
      <c r="Q508" s="49"/>
      <c r="R508" s="49"/>
      <c r="S508" s="64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</row>
    <row r="509" customFormat="false" ht="12.75" hidden="false" customHeight="true" outlineLevel="0" collapsed="false">
      <c r="A509" s="49"/>
      <c r="B509" s="48"/>
      <c r="C509" s="48"/>
      <c r="D509" s="48"/>
      <c r="E509" s="49"/>
      <c r="F509" s="47"/>
      <c r="G509" s="50"/>
      <c r="H509" s="51"/>
      <c r="I509" s="48"/>
      <c r="J509" s="48"/>
      <c r="K509" s="63"/>
      <c r="L509" s="48"/>
      <c r="M509" s="48"/>
      <c r="N509" s="48"/>
      <c r="O509" s="48"/>
      <c r="P509" s="48"/>
      <c r="Q509" s="49"/>
      <c r="R509" s="49"/>
      <c r="S509" s="64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</row>
    <row r="510" customFormat="false" ht="12.75" hidden="false" customHeight="true" outlineLevel="0" collapsed="false">
      <c r="A510" s="49"/>
      <c r="B510" s="48"/>
      <c r="C510" s="48"/>
      <c r="D510" s="48"/>
      <c r="E510" s="49"/>
      <c r="F510" s="47"/>
      <c r="G510" s="50"/>
      <c r="H510" s="51"/>
      <c r="I510" s="48"/>
      <c r="J510" s="48"/>
      <c r="K510" s="63"/>
      <c r="L510" s="48"/>
      <c r="M510" s="48"/>
      <c r="N510" s="48"/>
      <c r="O510" s="48"/>
      <c r="P510" s="48"/>
      <c r="Q510" s="49"/>
      <c r="R510" s="49"/>
      <c r="S510" s="64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</row>
    <row r="511" customFormat="false" ht="12.75" hidden="false" customHeight="true" outlineLevel="0" collapsed="false">
      <c r="A511" s="49"/>
      <c r="B511" s="48"/>
      <c r="C511" s="48"/>
      <c r="D511" s="48"/>
      <c r="E511" s="49"/>
      <c r="F511" s="47"/>
      <c r="G511" s="50"/>
      <c r="H511" s="51"/>
      <c r="I511" s="48"/>
      <c r="J511" s="48"/>
      <c r="K511" s="63"/>
      <c r="L511" s="48"/>
      <c r="M511" s="48"/>
      <c r="N511" s="48"/>
      <c r="O511" s="48"/>
      <c r="P511" s="48"/>
      <c r="Q511" s="49"/>
      <c r="R511" s="49"/>
      <c r="S511" s="64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</row>
    <row r="512" customFormat="false" ht="12.75" hidden="false" customHeight="true" outlineLevel="0" collapsed="false">
      <c r="A512" s="49"/>
      <c r="B512" s="48"/>
      <c r="C512" s="48"/>
      <c r="D512" s="48"/>
      <c r="E512" s="49"/>
      <c r="F512" s="47"/>
      <c r="G512" s="50"/>
      <c r="H512" s="51"/>
      <c r="I512" s="48"/>
      <c r="J512" s="48"/>
      <c r="K512" s="63"/>
      <c r="L512" s="48"/>
      <c r="M512" s="48"/>
      <c r="N512" s="48"/>
      <c r="O512" s="48"/>
      <c r="P512" s="48"/>
      <c r="Q512" s="49"/>
      <c r="R512" s="49"/>
      <c r="S512" s="64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</row>
    <row r="513" customFormat="false" ht="12.75" hidden="false" customHeight="true" outlineLevel="0" collapsed="false">
      <c r="A513" s="49"/>
      <c r="B513" s="48"/>
      <c r="C513" s="48"/>
      <c r="D513" s="48"/>
      <c r="E513" s="49"/>
      <c r="F513" s="47"/>
      <c r="G513" s="50"/>
      <c r="H513" s="51"/>
      <c r="I513" s="48"/>
      <c r="J513" s="48"/>
      <c r="K513" s="63"/>
      <c r="L513" s="48"/>
      <c r="M513" s="48"/>
      <c r="N513" s="48"/>
      <c r="O513" s="48"/>
      <c r="P513" s="48"/>
      <c r="Q513" s="49"/>
      <c r="R513" s="49"/>
      <c r="S513" s="64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</row>
    <row r="514" customFormat="false" ht="12.75" hidden="false" customHeight="true" outlineLevel="0" collapsed="false">
      <c r="A514" s="49"/>
      <c r="B514" s="48"/>
      <c r="C514" s="48"/>
      <c r="D514" s="48"/>
      <c r="E514" s="49"/>
      <c r="F514" s="47"/>
      <c r="G514" s="50"/>
      <c r="H514" s="51"/>
      <c r="I514" s="48"/>
      <c r="J514" s="48"/>
      <c r="K514" s="63"/>
      <c r="L514" s="48"/>
      <c r="M514" s="48"/>
      <c r="N514" s="48"/>
      <c r="O514" s="48"/>
      <c r="P514" s="48"/>
      <c r="Q514" s="49"/>
      <c r="R514" s="49"/>
      <c r="S514" s="64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</row>
    <row r="515" customFormat="false" ht="12.75" hidden="false" customHeight="true" outlineLevel="0" collapsed="false">
      <c r="A515" s="49"/>
      <c r="B515" s="48"/>
      <c r="C515" s="48"/>
      <c r="D515" s="48"/>
      <c r="E515" s="49"/>
      <c r="F515" s="47"/>
      <c r="G515" s="50"/>
      <c r="H515" s="51"/>
      <c r="I515" s="48"/>
      <c r="J515" s="48"/>
      <c r="K515" s="63"/>
      <c r="L515" s="48"/>
      <c r="M515" s="48"/>
      <c r="N515" s="48"/>
      <c r="O515" s="48"/>
      <c r="P515" s="48"/>
      <c r="Q515" s="49"/>
      <c r="R515" s="49"/>
      <c r="S515" s="64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</row>
    <row r="516" customFormat="false" ht="12.75" hidden="false" customHeight="true" outlineLevel="0" collapsed="false">
      <c r="A516" s="49"/>
      <c r="B516" s="48"/>
      <c r="C516" s="48"/>
      <c r="D516" s="48"/>
      <c r="E516" s="49"/>
      <c r="F516" s="47"/>
      <c r="G516" s="50"/>
      <c r="H516" s="51"/>
      <c r="I516" s="48"/>
      <c r="J516" s="48"/>
      <c r="K516" s="63"/>
      <c r="L516" s="48"/>
      <c r="M516" s="48"/>
      <c r="N516" s="48"/>
      <c r="O516" s="48"/>
      <c r="P516" s="48"/>
      <c r="Q516" s="49"/>
      <c r="R516" s="49"/>
      <c r="S516" s="64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</row>
    <row r="517" customFormat="false" ht="12.75" hidden="false" customHeight="true" outlineLevel="0" collapsed="false">
      <c r="A517" s="49"/>
      <c r="B517" s="48"/>
      <c r="C517" s="48"/>
      <c r="D517" s="48"/>
      <c r="E517" s="49"/>
      <c r="F517" s="47"/>
      <c r="G517" s="50"/>
      <c r="H517" s="51"/>
      <c r="I517" s="48"/>
      <c r="J517" s="48"/>
      <c r="K517" s="63"/>
      <c r="L517" s="48"/>
      <c r="M517" s="48"/>
      <c r="N517" s="48"/>
      <c r="O517" s="48"/>
      <c r="P517" s="48"/>
      <c r="Q517" s="49"/>
      <c r="R517" s="49"/>
      <c r="S517" s="64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</row>
    <row r="518" customFormat="false" ht="12.75" hidden="false" customHeight="true" outlineLevel="0" collapsed="false">
      <c r="A518" s="49"/>
      <c r="B518" s="48"/>
      <c r="C518" s="48"/>
      <c r="D518" s="48"/>
      <c r="E518" s="49"/>
      <c r="F518" s="47"/>
      <c r="G518" s="50"/>
      <c r="H518" s="51"/>
      <c r="I518" s="48"/>
      <c r="J518" s="48"/>
      <c r="K518" s="63"/>
      <c r="L518" s="48"/>
      <c r="M518" s="48"/>
      <c r="N518" s="48"/>
      <c r="O518" s="48"/>
      <c r="P518" s="48"/>
      <c r="Q518" s="49"/>
      <c r="R518" s="49"/>
      <c r="S518" s="64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</row>
    <row r="519" customFormat="false" ht="12.75" hidden="false" customHeight="true" outlineLevel="0" collapsed="false">
      <c r="A519" s="49"/>
      <c r="B519" s="48"/>
      <c r="C519" s="48"/>
      <c r="D519" s="48"/>
      <c r="E519" s="49"/>
      <c r="F519" s="47"/>
      <c r="G519" s="50"/>
      <c r="H519" s="51"/>
      <c r="I519" s="48"/>
      <c r="J519" s="48"/>
      <c r="K519" s="63"/>
      <c r="L519" s="48"/>
      <c r="M519" s="48"/>
      <c r="N519" s="48"/>
      <c r="O519" s="48"/>
      <c r="P519" s="48"/>
      <c r="Q519" s="49"/>
      <c r="R519" s="49"/>
      <c r="S519" s="64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</row>
    <row r="520" customFormat="false" ht="12.75" hidden="false" customHeight="true" outlineLevel="0" collapsed="false">
      <c r="A520" s="49"/>
      <c r="B520" s="48"/>
      <c r="C520" s="48"/>
      <c r="D520" s="48"/>
      <c r="E520" s="49"/>
      <c r="F520" s="47"/>
      <c r="G520" s="50"/>
      <c r="H520" s="51"/>
      <c r="I520" s="48"/>
      <c r="J520" s="48"/>
      <c r="K520" s="63"/>
      <c r="L520" s="48"/>
      <c r="M520" s="48"/>
      <c r="N520" s="48"/>
      <c r="O520" s="48"/>
      <c r="P520" s="48"/>
      <c r="Q520" s="49"/>
      <c r="R520" s="49"/>
      <c r="S520" s="64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</row>
    <row r="521" customFormat="false" ht="12.75" hidden="false" customHeight="true" outlineLevel="0" collapsed="false">
      <c r="A521" s="49"/>
      <c r="B521" s="48"/>
      <c r="C521" s="48"/>
      <c r="D521" s="48"/>
      <c r="E521" s="49"/>
      <c r="F521" s="47"/>
      <c r="G521" s="50"/>
      <c r="H521" s="51"/>
      <c r="I521" s="48"/>
      <c r="J521" s="48"/>
      <c r="K521" s="63"/>
      <c r="L521" s="48"/>
      <c r="M521" s="48"/>
      <c r="N521" s="48"/>
      <c r="O521" s="48"/>
      <c r="P521" s="48"/>
      <c r="Q521" s="49"/>
      <c r="R521" s="49"/>
      <c r="S521" s="64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</row>
    <row r="522" customFormat="false" ht="12.75" hidden="false" customHeight="true" outlineLevel="0" collapsed="false">
      <c r="A522" s="49"/>
      <c r="B522" s="48"/>
      <c r="C522" s="48"/>
      <c r="D522" s="48"/>
      <c r="E522" s="49"/>
      <c r="F522" s="47"/>
      <c r="G522" s="50"/>
      <c r="H522" s="51"/>
      <c r="I522" s="48"/>
      <c r="J522" s="48"/>
      <c r="K522" s="63"/>
      <c r="L522" s="48"/>
      <c r="M522" s="48"/>
      <c r="N522" s="48"/>
      <c r="O522" s="48"/>
      <c r="P522" s="48"/>
      <c r="Q522" s="49"/>
      <c r="R522" s="49"/>
      <c r="S522" s="64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</row>
    <row r="523" customFormat="false" ht="12.75" hidden="false" customHeight="true" outlineLevel="0" collapsed="false">
      <c r="A523" s="49"/>
      <c r="B523" s="48"/>
      <c r="C523" s="48"/>
      <c r="D523" s="48"/>
      <c r="E523" s="49"/>
      <c r="F523" s="47"/>
      <c r="G523" s="50"/>
      <c r="H523" s="51"/>
      <c r="I523" s="48"/>
      <c r="J523" s="48"/>
      <c r="K523" s="63"/>
      <c r="L523" s="48"/>
      <c r="M523" s="48"/>
      <c r="N523" s="48"/>
      <c r="O523" s="48"/>
      <c r="P523" s="48"/>
      <c r="Q523" s="49"/>
      <c r="R523" s="49"/>
      <c r="S523" s="64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</row>
    <row r="524" customFormat="false" ht="12.75" hidden="false" customHeight="true" outlineLevel="0" collapsed="false">
      <c r="A524" s="49"/>
      <c r="B524" s="48"/>
      <c r="C524" s="48"/>
      <c r="D524" s="48"/>
      <c r="E524" s="49"/>
      <c r="F524" s="47"/>
      <c r="G524" s="50"/>
      <c r="H524" s="51"/>
      <c r="I524" s="48"/>
      <c r="J524" s="48"/>
      <c r="K524" s="63"/>
      <c r="L524" s="48"/>
      <c r="M524" s="48"/>
      <c r="N524" s="48"/>
      <c r="O524" s="48"/>
      <c r="P524" s="48"/>
      <c r="Q524" s="49"/>
      <c r="R524" s="49"/>
      <c r="S524" s="64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</row>
    <row r="525" customFormat="false" ht="12.75" hidden="false" customHeight="true" outlineLevel="0" collapsed="false">
      <c r="A525" s="49"/>
      <c r="B525" s="48"/>
      <c r="C525" s="48"/>
      <c r="D525" s="48"/>
      <c r="E525" s="49"/>
      <c r="F525" s="47"/>
      <c r="G525" s="50"/>
      <c r="H525" s="51"/>
      <c r="I525" s="48"/>
      <c r="J525" s="48"/>
      <c r="K525" s="63"/>
      <c r="L525" s="48"/>
      <c r="M525" s="48"/>
      <c r="N525" s="48"/>
      <c r="O525" s="48"/>
      <c r="P525" s="48"/>
      <c r="Q525" s="49"/>
      <c r="R525" s="49"/>
      <c r="S525" s="64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</row>
    <row r="526" customFormat="false" ht="12.75" hidden="false" customHeight="true" outlineLevel="0" collapsed="false">
      <c r="A526" s="49"/>
      <c r="B526" s="48"/>
      <c r="C526" s="48"/>
      <c r="D526" s="48"/>
      <c r="E526" s="49"/>
      <c r="F526" s="47"/>
      <c r="G526" s="50"/>
      <c r="H526" s="51"/>
      <c r="I526" s="48"/>
      <c r="J526" s="48"/>
      <c r="K526" s="63"/>
      <c r="L526" s="48"/>
      <c r="M526" s="48"/>
      <c r="N526" s="48"/>
      <c r="O526" s="48"/>
      <c r="P526" s="48"/>
      <c r="Q526" s="49"/>
      <c r="R526" s="49"/>
      <c r="S526" s="64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</row>
    <row r="527" customFormat="false" ht="12.75" hidden="false" customHeight="true" outlineLevel="0" collapsed="false">
      <c r="A527" s="49"/>
      <c r="B527" s="48"/>
      <c r="C527" s="48"/>
      <c r="D527" s="48"/>
      <c r="E527" s="49"/>
      <c r="F527" s="47"/>
      <c r="G527" s="50"/>
      <c r="H527" s="51"/>
      <c r="I527" s="48"/>
      <c r="J527" s="48"/>
      <c r="K527" s="63"/>
      <c r="L527" s="48"/>
      <c r="M527" s="48"/>
      <c r="N527" s="48"/>
      <c r="O527" s="48"/>
      <c r="P527" s="48"/>
      <c r="Q527" s="49"/>
      <c r="R527" s="49"/>
      <c r="S527" s="64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</row>
    <row r="528" customFormat="false" ht="12.75" hidden="false" customHeight="true" outlineLevel="0" collapsed="false">
      <c r="A528" s="49"/>
      <c r="B528" s="48"/>
      <c r="C528" s="48"/>
      <c r="D528" s="48"/>
      <c r="E528" s="49"/>
      <c r="F528" s="47"/>
      <c r="G528" s="50"/>
      <c r="H528" s="51"/>
      <c r="I528" s="48"/>
      <c r="J528" s="48"/>
      <c r="K528" s="63"/>
      <c r="L528" s="48"/>
      <c r="M528" s="48"/>
      <c r="N528" s="48"/>
      <c r="O528" s="48"/>
      <c r="P528" s="48"/>
      <c r="Q528" s="49"/>
      <c r="R528" s="49"/>
      <c r="S528" s="64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</row>
    <row r="529" customFormat="false" ht="12.75" hidden="false" customHeight="true" outlineLevel="0" collapsed="false">
      <c r="A529" s="49"/>
      <c r="B529" s="48"/>
      <c r="C529" s="48"/>
      <c r="D529" s="48"/>
      <c r="E529" s="49"/>
      <c r="F529" s="47"/>
      <c r="G529" s="50"/>
      <c r="H529" s="51"/>
      <c r="I529" s="48"/>
      <c r="J529" s="48"/>
      <c r="K529" s="63"/>
      <c r="L529" s="48"/>
      <c r="M529" s="48"/>
      <c r="N529" s="48"/>
      <c r="O529" s="48"/>
      <c r="P529" s="48"/>
      <c r="Q529" s="49"/>
      <c r="R529" s="49"/>
      <c r="S529" s="64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</row>
    <row r="530" customFormat="false" ht="12.75" hidden="false" customHeight="true" outlineLevel="0" collapsed="false">
      <c r="A530" s="49"/>
      <c r="B530" s="48"/>
      <c r="C530" s="48"/>
      <c r="D530" s="48"/>
      <c r="E530" s="49"/>
      <c r="F530" s="47"/>
      <c r="G530" s="50"/>
      <c r="H530" s="51"/>
      <c r="I530" s="48"/>
      <c r="J530" s="48"/>
      <c r="K530" s="63"/>
      <c r="L530" s="48"/>
      <c r="M530" s="48"/>
      <c r="N530" s="48"/>
      <c r="O530" s="48"/>
      <c r="P530" s="48"/>
      <c r="Q530" s="49"/>
      <c r="R530" s="49"/>
      <c r="S530" s="64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</row>
    <row r="531" customFormat="false" ht="12.75" hidden="false" customHeight="true" outlineLevel="0" collapsed="false">
      <c r="A531" s="49"/>
      <c r="B531" s="48"/>
      <c r="C531" s="48"/>
      <c r="D531" s="48"/>
      <c r="E531" s="49"/>
      <c r="F531" s="47"/>
      <c r="G531" s="50"/>
      <c r="H531" s="51"/>
      <c r="I531" s="48"/>
      <c r="J531" s="48"/>
      <c r="K531" s="63"/>
      <c r="L531" s="48"/>
      <c r="M531" s="48"/>
      <c r="N531" s="48"/>
      <c r="O531" s="48"/>
      <c r="P531" s="48"/>
      <c r="Q531" s="49"/>
      <c r="R531" s="49"/>
      <c r="S531" s="64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</row>
    <row r="532" customFormat="false" ht="12.75" hidden="false" customHeight="true" outlineLevel="0" collapsed="false">
      <c r="A532" s="49"/>
      <c r="B532" s="48"/>
      <c r="C532" s="48"/>
      <c r="D532" s="48"/>
      <c r="E532" s="49"/>
      <c r="F532" s="47"/>
      <c r="G532" s="50"/>
      <c r="H532" s="51"/>
      <c r="I532" s="48"/>
      <c r="J532" s="48"/>
      <c r="K532" s="63"/>
      <c r="L532" s="48"/>
      <c r="M532" s="48"/>
      <c r="N532" s="48"/>
      <c r="O532" s="48"/>
      <c r="P532" s="48"/>
      <c r="Q532" s="49"/>
      <c r="R532" s="49"/>
      <c r="S532" s="64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</row>
    <row r="533" customFormat="false" ht="12.75" hidden="false" customHeight="true" outlineLevel="0" collapsed="false">
      <c r="A533" s="49"/>
      <c r="B533" s="48"/>
      <c r="C533" s="48"/>
      <c r="D533" s="48"/>
      <c r="E533" s="49"/>
      <c r="F533" s="47"/>
      <c r="G533" s="50"/>
      <c r="H533" s="51"/>
      <c r="I533" s="48"/>
      <c r="J533" s="48"/>
      <c r="K533" s="63"/>
      <c r="L533" s="48"/>
      <c r="M533" s="48"/>
      <c r="N533" s="48"/>
      <c r="O533" s="48"/>
      <c r="P533" s="48"/>
      <c r="Q533" s="49"/>
      <c r="R533" s="49"/>
      <c r="S533" s="64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</row>
    <row r="534" customFormat="false" ht="12.75" hidden="false" customHeight="true" outlineLevel="0" collapsed="false">
      <c r="A534" s="49"/>
      <c r="B534" s="48"/>
      <c r="C534" s="48"/>
      <c r="D534" s="48"/>
      <c r="E534" s="49"/>
      <c r="F534" s="47"/>
      <c r="G534" s="50"/>
      <c r="H534" s="51"/>
      <c r="I534" s="48"/>
      <c r="J534" s="48"/>
      <c r="K534" s="63"/>
      <c r="L534" s="48"/>
      <c r="M534" s="48"/>
      <c r="N534" s="48"/>
      <c r="O534" s="48"/>
      <c r="P534" s="48"/>
      <c r="Q534" s="49"/>
      <c r="R534" s="49"/>
      <c r="S534" s="64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</row>
    <row r="535" customFormat="false" ht="12.75" hidden="false" customHeight="true" outlineLevel="0" collapsed="false">
      <c r="A535" s="49"/>
      <c r="B535" s="48"/>
      <c r="C535" s="48"/>
      <c r="D535" s="48"/>
      <c r="E535" s="49"/>
      <c r="F535" s="47"/>
      <c r="G535" s="50"/>
      <c r="H535" s="51"/>
      <c r="I535" s="48"/>
      <c r="J535" s="48"/>
      <c r="K535" s="63"/>
      <c r="L535" s="48"/>
      <c r="M535" s="48"/>
      <c r="N535" s="48"/>
      <c r="O535" s="48"/>
      <c r="P535" s="48"/>
      <c r="Q535" s="49"/>
      <c r="R535" s="49"/>
      <c r="S535" s="64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</row>
    <row r="536" customFormat="false" ht="12.75" hidden="false" customHeight="true" outlineLevel="0" collapsed="false">
      <c r="A536" s="49"/>
      <c r="B536" s="48"/>
      <c r="C536" s="48"/>
      <c r="D536" s="48"/>
      <c r="E536" s="49"/>
      <c r="F536" s="47"/>
      <c r="G536" s="50"/>
      <c r="H536" s="51"/>
      <c r="I536" s="48"/>
      <c r="J536" s="48"/>
      <c r="K536" s="63"/>
      <c r="L536" s="48"/>
      <c r="M536" s="48"/>
      <c r="N536" s="48"/>
      <c r="O536" s="48"/>
      <c r="P536" s="48"/>
      <c r="Q536" s="49"/>
      <c r="R536" s="49"/>
      <c r="S536" s="64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</row>
    <row r="537" customFormat="false" ht="12.75" hidden="false" customHeight="true" outlineLevel="0" collapsed="false">
      <c r="A537" s="49"/>
      <c r="B537" s="48"/>
      <c r="C537" s="48"/>
      <c r="D537" s="48"/>
      <c r="E537" s="49"/>
      <c r="F537" s="47"/>
      <c r="G537" s="50"/>
      <c r="H537" s="51"/>
      <c r="I537" s="48"/>
      <c r="J537" s="48"/>
      <c r="K537" s="63"/>
      <c r="L537" s="48"/>
      <c r="M537" s="48"/>
      <c r="N537" s="48"/>
      <c r="O537" s="48"/>
      <c r="P537" s="48"/>
      <c r="Q537" s="49"/>
      <c r="R537" s="49"/>
      <c r="S537" s="64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</row>
    <row r="538" customFormat="false" ht="12.75" hidden="false" customHeight="true" outlineLevel="0" collapsed="false">
      <c r="A538" s="49"/>
      <c r="B538" s="48"/>
      <c r="C538" s="48"/>
      <c r="D538" s="48"/>
      <c r="E538" s="49"/>
      <c r="F538" s="47"/>
      <c r="G538" s="50"/>
      <c r="H538" s="51"/>
      <c r="I538" s="48"/>
      <c r="J538" s="48"/>
      <c r="K538" s="63"/>
      <c r="L538" s="48"/>
      <c r="M538" s="48"/>
      <c r="N538" s="48"/>
      <c r="O538" s="48"/>
      <c r="P538" s="48"/>
      <c r="Q538" s="49"/>
      <c r="R538" s="49"/>
      <c r="S538" s="64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</row>
    <row r="539" customFormat="false" ht="12.75" hidden="false" customHeight="true" outlineLevel="0" collapsed="false">
      <c r="A539" s="49"/>
      <c r="B539" s="48"/>
      <c r="C539" s="48"/>
      <c r="D539" s="48"/>
      <c r="E539" s="49"/>
      <c r="F539" s="47"/>
      <c r="G539" s="50"/>
      <c r="H539" s="51"/>
      <c r="I539" s="48"/>
      <c r="J539" s="48"/>
      <c r="K539" s="63"/>
      <c r="L539" s="48"/>
      <c r="M539" s="48"/>
      <c r="N539" s="48"/>
      <c r="O539" s="48"/>
      <c r="P539" s="48"/>
      <c r="Q539" s="49"/>
      <c r="R539" s="49"/>
      <c r="S539" s="64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</row>
    <row r="540" customFormat="false" ht="12.75" hidden="false" customHeight="true" outlineLevel="0" collapsed="false">
      <c r="A540" s="49"/>
      <c r="B540" s="48"/>
      <c r="C540" s="48"/>
      <c r="D540" s="48"/>
      <c r="E540" s="49"/>
      <c r="F540" s="47"/>
      <c r="G540" s="50"/>
      <c r="H540" s="51"/>
      <c r="I540" s="48"/>
      <c r="J540" s="48"/>
      <c r="K540" s="63"/>
      <c r="L540" s="48"/>
      <c r="M540" s="48"/>
      <c r="N540" s="48"/>
      <c r="O540" s="48"/>
      <c r="P540" s="48"/>
      <c r="Q540" s="49"/>
      <c r="R540" s="49"/>
      <c r="S540" s="64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</row>
    <row r="541" customFormat="false" ht="12.75" hidden="false" customHeight="true" outlineLevel="0" collapsed="false">
      <c r="A541" s="49"/>
      <c r="B541" s="48"/>
      <c r="C541" s="48"/>
      <c r="D541" s="48"/>
      <c r="E541" s="49"/>
      <c r="F541" s="47"/>
      <c r="G541" s="50"/>
      <c r="H541" s="51"/>
      <c r="I541" s="48"/>
      <c r="J541" s="48"/>
      <c r="K541" s="63"/>
      <c r="L541" s="48"/>
      <c r="M541" s="48"/>
      <c r="N541" s="48"/>
      <c r="O541" s="48"/>
      <c r="P541" s="48"/>
      <c r="Q541" s="49"/>
      <c r="R541" s="49"/>
      <c r="S541" s="64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</row>
    <row r="542" customFormat="false" ht="12.75" hidden="false" customHeight="true" outlineLevel="0" collapsed="false">
      <c r="A542" s="49"/>
      <c r="B542" s="48"/>
      <c r="C542" s="48"/>
      <c r="D542" s="48"/>
      <c r="E542" s="49"/>
      <c r="F542" s="47"/>
      <c r="G542" s="50"/>
      <c r="H542" s="51"/>
      <c r="I542" s="48"/>
      <c r="J542" s="48"/>
      <c r="K542" s="63"/>
      <c r="L542" s="48"/>
      <c r="M542" s="48"/>
      <c r="N542" s="48"/>
      <c r="O542" s="48"/>
      <c r="P542" s="48"/>
      <c r="Q542" s="49"/>
      <c r="R542" s="49"/>
      <c r="S542" s="64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</row>
    <row r="543" customFormat="false" ht="12.75" hidden="false" customHeight="true" outlineLevel="0" collapsed="false">
      <c r="A543" s="49"/>
      <c r="B543" s="48"/>
      <c r="C543" s="48"/>
      <c r="D543" s="48"/>
      <c r="E543" s="49"/>
      <c r="F543" s="47"/>
      <c r="G543" s="50"/>
      <c r="H543" s="51"/>
      <c r="I543" s="48"/>
      <c r="J543" s="48"/>
      <c r="K543" s="63"/>
      <c r="L543" s="48"/>
      <c r="M543" s="48"/>
      <c r="N543" s="48"/>
      <c r="O543" s="48"/>
      <c r="P543" s="48"/>
      <c r="Q543" s="49"/>
      <c r="R543" s="49"/>
      <c r="S543" s="64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</row>
    <row r="544" customFormat="false" ht="12.75" hidden="false" customHeight="true" outlineLevel="0" collapsed="false">
      <c r="A544" s="49"/>
      <c r="B544" s="48"/>
      <c r="C544" s="48"/>
      <c r="D544" s="48"/>
      <c r="E544" s="49"/>
      <c r="F544" s="47"/>
      <c r="G544" s="50"/>
      <c r="H544" s="51"/>
      <c r="I544" s="48"/>
      <c r="J544" s="48"/>
      <c r="K544" s="63"/>
      <c r="L544" s="48"/>
      <c r="M544" s="48"/>
      <c r="N544" s="48"/>
      <c r="O544" s="48"/>
      <c r="P544" s="48"/>
      <c r="Q544" s="49"/>
      <c r="R544" s="49"/>
      <c r="S544" s="64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</row>
    <row r="545" customFormat="false" ht="12.75" hidden="false" customHeight="true" outlineLevel="0" collapsed="false">
      <c r="A545" s="49"/>
      <c r="B545" s="48"/>
      <c r="C545" s="48"/>
      <c r="D545" s="48"/>
      <c r="E545" s="49"/>
      <c r="F545" s="47"/>
      <c r="G545" s="50"/>
      <c r="H545" s="51"/>
      <c r="I545" s="48"/>
      <c r="J545" s="48"/>
      <c r="K545" s="63"/>
      <c r="L545" s="48"/>
      <c r="M545" s="48"/>
      <c r="N545" s="48"/>
      <c r="O545" s="48"/>
      <c r="P545" s="48"/>
      <c r="Q545" s="49"/>
      <c r="R545" s="49"/>
      <c r="S545" s="64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</row>
    <row r="546" customFormat="false" ht="12.75" hidden="false" customHeight="true" outlineLevel="0" collapsed="false">
      <c r="A546" s="49"/>
      <c r="B546" s="48"/>
      <c r="C546" s="48"/>
      <c r="D546" s="48"/>
      <c r="E546" s="49"/>
      <c r="F546" s="47"/>
      <c r="G546" s="50"/>
      <c r="H546" s="51"/>
      <c r="I546" s="48"/>
      <c r="J546" s="48"/>
      <c r="K546" s="63"/>
      <c r="L546" s="48"/>
      <c r="M546" s="48"/>
      <c r="N546" s="48"/>
      <c r="O546" s="48"/>
      <c r="P546" s="48"/>
      <c r="Q546" s="49"/>
      <c r="R546" s="49"/>
      <c r="S546" s="64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</row>
    <row r="547" customFormat="false" ht="12.75" hidden="false" customHeight="true" outlineLevel="0" collapsed="false">
      <c r="A547" s="49"/>
      <c r="B547" s="48"/>
      <c r="C547" s="48"/>
      <c r="D547" s="48"/>
      <c r="E547" s="49"/>
      <c r="F547" s="47"/>
      <c r="G547" s="50"/>
      <c r="H547" s="51"/>
      <c r="I547" s="48"/>
      <c r="J547" s="48"/>
      <c r="K547" s="63"/>
      <c r="L547" s="48"/>
      <c r="M547" s="48"/>
      <c r="N547" s="48"/>
      <c r="O547" s="48"/>
      <c r="P547" s="48"/>
      <c r="Q547" s="49"/>
      <c r="R547" s="49"/>
      <c r="S547" s="64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</row>
    <row r="548" customFormat="false" ht="12.75" hidden="false" customHeight="true" outlineLevel="0" collapsed="false">
      <c r="A548" s="49"/>
      <c r="B548" s="48"/>
      <c r="C548" s="48"/>
      <c r="D548" s="48"/>
      <c r="E548" s="49"/>
      <c r="F548" s="47"/>
      <c r="G548" s="50"/>
      <c r="H548" s="51"/>
      <c r="I548" s="48"/>
      <c r="J548" s="48"/>
      <c r="K548" s="63"/>
      <c r="L548" s="48"/>
      <c r="M548" s="48"/>
      <c r="N548" s="48"/>
      <c r="O548" s="48"/>
      <c r="P548" s="48"/>
      <c r="Q548" s="49"/>
      <c r="R548" s="49"/>
      <c r="S548" s="64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</row>
    <row r="549" customFormat="false" ht="12.75" hidden="false" customHeight="true" outlineLevel="0" collapsed="false">
      <c r="A549" s="49"/>
      <c r="B549" s="48"/>
      <c r="C549" s="48"/>
      <c r="D549" s="48"/>
      <c r="E549" s="49"/>
      <c r="F549" s="47"/>
      <c r="G549" s="50"/>
      <c r="H549" s="51"/>
      <c r="I549" s="48"/>
      <c r="J549" s="48"/>
      <c r="K549" s="63"/>
      <c r="L549" s="48"/>
      <c r="M549" s="48"/>
      <c r="N549" s="48"/>
      <c r="O549" s="48"/>
      <c r="P549" s="48"/>
      <c r="Q549" s="49"/>
      <c r="R549" s="49"/>
      <c r="S549" s="64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</row>
    <row r="550" customFormat="false" ht="12.75" hidden="false" customHeight="true" outlineLevel="0" collapsed="false">
      <c r="A550" s="49"/>
      <c r="B550" s="48"/>
      <c r="C550" s="48"/>
      <c r="D550" s="48"/>
      <c r="E550" s="49"/>
      <c r="F550" s="47"/>
      <c r="G550" s="50"/>
      <c r="H550" s="51"/>
      <c r="I550" s="48"/>
      <c r="J550" s="48"/>
      <c r="K550" s="63"/>
      <c r="L550" s="48"/>
      <c r="M550" s="48"/>
      <c r="N550" s="48"/>
      <c r="O550" s="48"/>
      <c r="P550" s="48"/>
      <c r="Q550" s="49"/>
      <c r="R550" s="49"/>
      <c r="S550" s="64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</row>
    <row r="551" customFormat="false" ht="12.75" hidden="false" customHeight="true" outlineLevel="0" collapsed="false">
      <c r="A551" s="49"/>
      <c r="B551" s="48"/>
      <c r="C551" s="48"/>
      <c r="D551" s="48"/>
      <c r="E551" s="49"/>
      <c r="F551" s="47"/>
      <c r="G551" s="50"/>
      <c r="H551" s="51"/>
      <c r="I551" s="48"/>
      <c r="J551" s="48"/>
      <c r="K551" s="63"/>
      <c r="L551" s="48"/>
      <c r="M551" s="48"/>
      <c r="N551" s="48"/>
      <c r="O551" s="48"/>
      <c r="P551" s="48"/>
      <c r="Q551" s="49"/>
      <c r="R551" s="49"/>
      <c r="S551" s="64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</row>
    <row r="552" customFormat="false" ht="12.75" hidden="false" customHeight="true" outlineLevel="0" collapsed="false">
      <c r="A552" s="49"/>
      <c r="B552" s="48"/>
      <c r="C552" s="48"/>
      <c r="D552" s="48"/>
      <c r="E552" s="49"/>
      <c r="F552" s="47"/>
      <c r="G552" s="50"/>
      <c r="H552" s="51"/>
      <c r="I552" s="48"/>
      <c r="J552" s="48"/>
      <c r="K552" s="63"/>
      <c r="L552" s="48"/>
      <c r="M552" s="48"/>
      <c r="N552" s="48"/>
      <c r="O552" s="48"/>
      <c r="P552" s="48"/>
      <c r="Q552" s="49"/>
      <c r="R552" s="49"/>
      <c r="S552" s="64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</row>
    <row r="553" customFormat="false" ht="12.75" hidden="false" customHeight="true" outlineLevel="0" collapsed="false">
      <c r="A553" s="49"/>
      <c r="B553" s="48"/>
      <c r="C553" s="48"/>
      <c r="D553" s="48"/>
      <c r="E553" s="49"/>
      <c r="F553" s="47"/>
      <c r="G553" s="50"/>
      <c r="H553" s="51"/>
      <c r="I553" s="48"/>
      <c r="J553" s="48"/>
      <c r="K553" s="63"/>
      <c r="L553" s="48"/>
      <c r="M553" s="48"/>
      <c r="N553" s="48"/>
      <c r="O553" s="48"/>
      <c r="P553" s="48"/>
      <c r="Q553" s="49"/>
      <c r="R553" s="49"/>
      <c r="S553" s="64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</row>
    <row r="554" customFormat="false" ht="12.75" hidden="false" customHeight="true" outlineLevel="0" collapsed="false">
      <c r="A554" s="49"/>
      <c r="B554" s="48"/>
      <c r="C554" s="48"/>
      <c r="D554" s="48"/>
      <c r="E554" s="49"/>
      <c r="F554" s="47"/>
      <c r="G554" s="50"/>
      <c r="H554" s="51"/>
      <c r="I554" s="48"/>
      <c r="J554" s="48"/>
      <c r="K554" s="63"/>
      <c r="L554" s="48"/>
      <c r="M554" s="48"/>
      <c r="N554" s="48"/>
      <c r="O554" s="48"/>
      <c r="P554" s="48"/>
      <c r="Q554" s="49"/>
      <c r="R554" s="49"/>
      <c r="S554" s="64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</row>
    <row r="555" customFormat="false" ht="12.75" hidden="false" customHeight="true" outlineLevel="0" collapsed="false">
      <c r="A555" s="49"/>
      <c r="B555" s="48"/>
      <c r="C555" s="48"/>
      <c r="D555" s="48"/>
      <c r="E555" s="49"/>
      <c r="F555" s="47"/>
      <c r="G555" s="50"/>
      <c r="H555" s="51"/>
      <c r="I555" s="48"/>
      <c r="J555" s="48"/>
      <c r="K555" s="63"/>
      <c r="L555" s="48"/>
      <c r="M555" s="48"/>
      <c r="N555" s="48"/>
      <c r="O555" s="48"/>
      <c r="P555" s="48"/>
      <c r="Q555" s="49"/>
      <c r="R555" s="49"/>
      <c r="S555" s="64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</row>
    <row r="556" customFormat="false" ht="12.75" hidden="false" customHeight="true" outlineLevel="0" collapsed="false">
      <c r="A556" s="49"/>
      <c r="B556" s="48"/>
      <c r="C556" s="48"/>
      <c r="D556" s="48"/>
      <c r="E556" s="49"/>
      <c r="F556" s="47"/>
      <c r="G556" s="50"/>
      <c r="H556" s="51"/>
      <c r="I556" s="48"/>
      <c r="J556" s="48"/>
      <c r="K556" s="63"/>
      <c r="L556" s="48"/>
      <c r="M556" s="48"/>
      <c r="N556" s="48"/>
      <c r="O556" s="48"/>
      <c r="P556" s="48"/>
      <c r="Q556" s="49"/>
      <c r="R556" s="49"/>
      <c r="S556" s="64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</row>
    <row r="557" customFormat="false" ht="12.75" hidden="false" customHeight="true" outlineLevel="0" collapsed="false">
      <c r="A557" s="49"/>
      <c r="B557" s="48"/>
      <c r="C557" s="48"/>
      <c r="D557" s="48"/>
      <c r="E557" s="49"/>
      <c r="F557" s="47"/>
      <c r="G557" s="50"/>
      <c r="H557" s="51"/>
      <c r="I557" s="48"/>
      <c r="J557" s="48"/>
      <c r="K557" s="63"/>
      <c r="L557" s="48"/>
      <c r="M557" s="48"/>
      <c r="N557" s="48"/>
      <c r="O557" s="48"/>
      <c r="P557" s="48"/>
      <c r="Q557" s="49"/>
      <c r="R557" s="49"/>
      <c r="S557" s="64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</row>
    <row r="558" customFormat="false" ht="12.75" hidden="false" customHeight="true" outlineLevel="0" collapsed="false">
      <c r="A558" s="49"/>
      <c r="B558" s="48"/>
      <c r="C558" s="48"/>
      <c r="D558" s="48"/>
      <c r="E558" s="49"/>
      <c r="F558" s="47"/>
      <c r="G558" s="50"/>
      <c r="H558" s="51"/>
      <c r="I558" s="48"/>
      <c r="J558" s="48"/>
      <c r="K558" s="63"/>
      <c r="L558" s="48"/>
      <c r="M558" s="48"/>
      <c r="N558" s="48"/>
      <c r="O558" s="48"/>
      <c r="P558" s="48"/>
      <c r="Q558" s="49"/>
      <c r="R558" s="49"/>
      <c r="S558" s="64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</row>
    <row r="559" customFormat="false" ht="12.75" hidden="false" customHeight="true" outlineLevel="0" collapsed="false">
      <c r="A559" s="49"/>
      <c r="B559" s="48"/>
      <c r="C559" s="48"/>
      <c r="D559" s="48"/>
      <c r="E559" s="49"/>
      <c r="F559" s="47"/>
      <c r="G559" s="50"/>
      <c r="H559" s="51"/>
      <c r="I559" s="48"/>
      <c r="J559" s="48"/>
      <c r="K559" s="63"/>
      <c r="L559" s="48"/>
      <c r="M559" s="48"/>
      <c r="N559" s="48"/>
      <c r="O559" s="48"/>
      <c r="P559" s="48"/>
      <c r="Q559" s="49"/>
      <c r="R559" s="49"/>
      <c r="S559" s="64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</row>
    <row r="560" customFormat="false" ht="12.75" hidden="false" customHeight="true" outlineLevel="0" collapsed="false">
      <c r="A560" s="49"/>
      <c r="B560" s="48"/>
      <c r="C560" s="48"/>
      <c r="D560" s="48"/>
      <c r="E560" s="49"/>
      <c r="F560" s="47"/>
      <c r="G560" s="50"/>
      <c r="H560" s="51"/>
      <c r="I560" s="48"/>
      <c r="J560" s="48"/>
      <c r="K560" s="63"/>
      <c r="L560" s="48"/>
      <c r="M560" s="48"/>
      <c r="N560" s="48"/>
      <c r="O560" s="48"/>
      <c r="P560" s="48"/>
      <c r="Q560" s="49"/>
      <c r="R560" s="49"/>
      <c r="S560" s="64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</row>
    <row r="561" customFormat="false" ht="12.75" hidden="false" customHeight="true" outlineLevel="0" collapsed="false">
      <c r="A561" s="49"/>
      <c r="B561" s="48"/>
      <c r="C561" s="48"/>
      <c r="D561" s="48"/>
      <c r="E561" s="49"/>
      <c r="F561" s="47"/>
      <c r="G561" s="50"/>
      <c r="H561" s="51"/>
      <c r="I561" s="48"/>
      <c r="J561" s="48"/>
      <c r="K561" s="63"/>
      <c r="L561" s="48"/>
      <c r="M561" s="48"/>
      <c r="N561" s="48"/>
      <c r="O561" s="48"/>
      <c r="P561" s="48"/>
      <c r="Q561" s="49"/>
      <c r="R561" s="49"/>
      <c r="S561" s="64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</row>
    <row r="562" customFormat="false" ht="12.75" hidden="false" customHeight="true" outlineLevel="0" collapsed="false">
      <c r="A562" s="49"/>
      <c r="B562" s="48"/>
      <c r="C562" s="48"/>
      <c r="D562" s="48"/>
      <c r="E562" s="49"/>
      <c r="F562" s="47"/>
      <c r="G562" s="50"/>
      <c r="H562" s="51"/>
      <c r="I562" s="48"/>
      <c r="J562" s="48"/>
      <c r="K562" s="63"/>
      <c r="L562" s="48"/>
      <c r="M562" s="48"/>
      <c r="N562" s="48"/>
      <c r="O562" s="48"/>
      <c r="P562" s="48"/>
      <c r="Q562" s="49"/>
      <c r="R562" s="49"/>
      <c r="S562" s="64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</row>
    <row r="563" customFormat="false" ht="12.75" hidden="false" customHeight="true" outlineLevel="0" collapsed="false">
      <c r="A563" s="49"/>
      <c r="B563" s="48"/>
      <c r="C563" s="48"/>
      <c r="D563" s="48"/>
      <c r="E563" s="49"/>
      <c r="F563" s="47"/>
      <c r="G563" s="50"/>
      <c r="H563" s="51"/>
      <c r="I563" s="48"/>
      <c r="J563" s="48"/>
      <c r="K563" s="63"/>
      <c r="L563" s="48"/>
      <c r="M563" s="48"/>
      <c r="N563" s="48"/>
      <c r="O563" s="48"/>
      <c r="P563" s="48"/>
      <c r="Q563" s="49"/>
      <c r="R563" s="49"/>
      <c r="S563" s="64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</row>
    <row r="564" customFormat="false" ht="12.75" hidden="false" customHeight="true" outlineLevel="0" collapsed="false">
      <c r="A564" s="49"/>
      <c r="B564" s="48"/>
      <c r="C564" s="48"/>
      <c r="D564" s="48"/>
      <c r="E564" s="49"/>
      <c r="F564" s="47"/>
      <c r="G564" s="50"/>
      <c r="H564" s="51"/>
      <c r="I564" s="48"/>
      <c r="J564" s="48"/>
      <c r="K564" s="63"/>
      <c r="L564" s="48"/>
      <c r="M564" s="48"/>
      <c r="N564" s="48"/>
      <c r="O564" s="48"/>
      <c r="P564" s="48"/>
      <c r="Q564" s="49"/>
      <c r="R564" s="49"/>
      <c r="S564" s="64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</row>
    <row r="565" customFormat="false" ht="12.75" hidden="false" customHeight="true" outlineLevel="0" collapsed="false">
      <c r="A565" s="49"/>
      <c r="B565" s="48"/>
      <c r="C565" s="48"/>
      <c r="D565" s="48"/>
      <c r="E565" s="49"/>
      <c r="F565" s="47"/>
      <c r="G565" s="50"/>
      <c r="H565" s="51"/>
      <c r="I565" s="48"/>
      <c r="J565" s="48"/>
      <c r="K565" s="63"/>
      <c r="L565" s="48"/>
      <c r="M565" s="48"/>
      <c r="N565" s="48"/>
      <c r="O565" s="48"/>
      <c r="P565" s="48"/>
      <c r="Q565" s="49"/>
      <c r="R565" s="49"/>
      <c r="S565" s="64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</row>
    <row r="566" customFormat="false" ht="12.75" hidden="false" customHeight="true" outlineLevel="0" collapsed="false">
      <c r="A566" s="49"/>
      <c r="B566" s="48"/>
      <c r="C566" s="48"/>
      <c r="D566" s="48"/>
      <c r="E566" s="49"/>
      <c r="F566" s="47"/>
      <c r="G566" s="50"/>
      <c r="H566" s="51"/>
      <c r="I566" s="48"/>
      <c r="J566" s="48"/>
      <c r="K566" s="63"/>
      <c r="L566" s="48"/>
      <c r="M566" s="48"/>
      <c r="N566" s="48"/>
      <c r="O566" s="48"/>
      <c r="P566" s="48"/>
      <c r="Q566" s="49"/>
      <c r="R566" s="49"/>
      <c r="S566" s="64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</row>
    <row r="567" customFormat="false" ht="12.75" hidden="false" customHeight="true" outlineLevel="0" collapsed="false">
      <c r="A567" s="49"/>
      <c r="B567" s="48"/>
      <c r="C567" s="48"/>
      <c r="D567" s="48"/>
      <c r="E567" s="49"/>
      <c r="F567" s="47"/>
      <c r="G567" s="50"/>
      <c r="H567" s="51"/>
      <c r="I567" s="48"/>
      <c r="J567" s="48"/>
      <c r="K567" s="63"/>
      <c r="L567" s="48"/>
      <c r="M567" s="48"/>
      <c r="N567" s="48"/>
      <c r="O567" s="48"/>
      <c r="P567" s="48"/>
      <c r="Q567" s="49"/>
      <c r="R567" s="49"/>
      <c r="S567" s="64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</row>
    <row r="568" customFormat="false" ht="12.75" hidden="false" customHeight="true" outlineLevel="0" collapsed="false">
      <c r="A568" s="49"/>
      <c r="B568" s="48"/>
      <c r="C568" s="48"/>
      <c r="D568" s="48"/>
      <c r="E568" s="49"/>
      <c r="F568" s="47"/>
      <c r="G568" s="50"/>
      <c r="H568" s="51"/>
      <c r="I568" s="48"/>
      <c r="J568" s="48"/>
      <c r="K568" s="63"/>
      <c r="L568" s="48"/>
      <c r="M568" s="48"/>
      <c r="N568" s="48"/>
      <c r="O568" s="48"/>
      <c r="P568" s="48"/>
      <c r="Q568" s="49"/>
      <c r="R568" s="49"/>
      <c r="S568" s="64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</row>
    <row r="569" customFormat="false" ht="12.75" hidden="false" customHeight="true" outlineLevel="0" collapsed="false">
      <c r="A569" s="49"/>
      <c r="B569" s="48"/>
      <c r="C569" s="48"/>
      <c r="D569" s="48"/>
      <c r="E569" s="49"/>
      <c r="F569" s="47"/>
      <c r="G569" s="50"/>
      <c r="H569" s="51"/>
      <c r="I569" s="48"/>
      <c r="J569" s="48"/>
      <c r="K569" s="63"/>
      <c r="L569" s="48"/>
      <c r="M569" s="48"/>
      <c r="N569" s="48"/>
      <c r="O569" s="48"/>
      <c r="P569" s="48"/>
      <c r="Q569" s="49"/>
      <c r="R569" s="49"/>
      <c r="S569" s="64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</row>
    <row r="570" customFormat="false" ht="12.75" hidden="false" customHeight="true" outlineLevel="0" collapsed="false">
      <c r="A570" s="49"/>
      <c r="B570" s="48"/>
      <c r="C570" s="48"/>
      <c r="D570" s="48"/>
      <c r="E570" s="49"/>
      <c r="F570" s="47"/>
      <c r="G570" s="50"/>
      <c r="H570" s="51"/>
      <c r="I570" s="48"/>
      <c r="J570" s="48"/>
      <c r="K570" s="63"/>
      <c r="L570" s="48"/>
      <c r="M570" s="48"/>
      <c r="N570" s="48"/>
      <c r="O570" s="48"/>
      <c r="P570" s="48"/>
      <c r="Q570" s="49"/>
      <c r="R570" s="49"/>
      <c r="S570" s="64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</row>
    <row r="571" customFormat="false" ht="12.75" hidden="false" customHeight="true" outlineLevel="0" collapsed="false">
      <c r="A571" s="49"/>
      <c r="B571" s="48"/>
      <c r="C571" s="48"/>
      <c r="D571" s="48"/>
      <c r="E571" s="49"/>
      <c r="F571" s="47"/>
      <c r="G571" s="50"/>
      <c r="H571" s="51"/>
      <c r="I571" s="48"/>
      <c r="J571" s="48"/>
      <c r="K571" s="63"/>
      <c r="L571" s="48"/>
      <c r="M571" s="48"/>
      <c r="N571" s="48"/>
      <c r="O571" s="48"/>
      <c r="P571" s="48"/>
      <c r="Q571" s="49"/>
      <c r="R571" s="49"/>
      <c r="S571" s="64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</row>
    <row r="572" customFormat="false" ht="12.75" hidden="false" customHeight="true" outlineLevel="0" collapsed="false">
      <c r="A572" s="49"/>
      <c r="B572" s="48"/>
      <c r="C572" s="48"/>
      <c r="D572" s="48"/>
      <c r="E572" s="49"/>
      <c r="F572" s="47"/>
      <c r="G572" s="50"/>
      <c r="H572" s="51"/>
      <c r="I572" s="48"/>
      <c r="J572" s="48"/>
      <c r="K572" s="63"/>
      <c r="L572" s="48"/>
      <c r="M572" s="48"/>
      <c r="N572" s="48"/>
      <c r="O572" s="48"/>
      <c r="P572" s="48"/>
      <c r="Q572" s="49"/>
      <c r="R572" s="49"/>
      <c r="S572" s="64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</row>
    <row r="573" customFormat="false" ht="12.75" hidden="false" customHeight="true" outlineLevel="0" collapsed="false">
      <c r="A573" s="49"/>
      <c r="B573" s="48"/>
      <c r="C573" s="48"/>
      <c r="D573" s="48"/>
      <c r="E573" s="49"/>
      <c r="F573" s="47"/>
      <c r="G573" s="50"/>
      <c r="H573" s="51"/>
      <c r="I573" s="48"/>
      <c r="J573" s="48"/>
      <c r="K573" s="63"/>
      <c r="L573" s="48"/>
      <c r="M573" s="48"/>
      <c r="N573" s="48"/>
      <c r="O573" s="48"/>
      <c r="P573" s="48"/>
      <c r="Q573" s="49"/>
      <c r="R573" s="49"/>
      <c r="S573" s="64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</row>
    <row r="574" customFormat="false" ht="12.75" hidden="false" customHeight="true" outlineLevel="0" collapsed="false">
      <c r="A574" s="49"/>
      <c r="B574" s="48"/>
      <c r="C574" s="48"/>
      <c r="D574" s="48"/>
      <c r="E574" s="49"/>
      <c r="F574" s="47"/>
      <c r="G574" s="50"/>
      <c r="H574" s="51"/>
      <c r="I574" s="48"/>
      <c r="J574" s="48"/>
      <c r="K574" s="63"/>
      <c r="L574" s="48"/>
      <c r="M574" s="48"/>
      <c r="N574" s="48"/>
      <c r="O574" s="48"/>
      <c r="P574" s="48"/>
      <c r="Q574" s="49"/>
      <c r="R574" s="49"/>
      <c r="S574" s="64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</row>
    <row r="575" customFormat="false" ht="12.75" hidden="false" customHeight="true" outlineLevel="0" collapsed="false">
      <c r="A575" s="49"/>
      <c r="B575" s="48"/>
      <c r="C575" s="48"/>
      <c r="D575" s="48"/>
      <c r="E575" s="49"/>
      <c r="F575" s="47"/>
      <c r="G575" s="50"/>
      <c r="H575" s="51"/>
      <c r="I575" s="48"/>
      <c r="J575" s="48"/>
      <c r="K575" s="63"/>
      <c r="L575" s="48"/>
      <c r="M575" s="48"/>
      <c r="N575" s="48"/>
      <c r="O575" s="48"/>
      <c r="P575" s="48"/>
      <c r="Q575" s="49"/>
      <c r="R575" s="49"/>
      <c r="S575" s="64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</row>
    <row r="576" customFormat="false" ht="12.75" hidden="false" customHeight="true" outlineLevel="0" collapsed="false">
      <c r="A576" s="49"/>
      <c r="B576" s="48"/>
      <c r="C576" s="48"/>
      <c r="D576" s="48"/>
      <c r="E576" s="49"/>
      <c r="F576" s="47"/>
      <c r="G576" s="50"/>
      <c r="H576" s="51"/>
      <c r="I576" s="48"/>
      <c r="J576" s="48"/>
      <c r="K576" s="63"/>
      <c r="L576" s="48"/>
      <c r="M576" s="48"/>
      <c r="N576" s="48"/>
      <c r="O576" s="48"/>
      <c r="P576" s="48"/>
      <c r="Q576" s="49"/>
      <c r="R576" s="49"/>
      <c r="S576" s="64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</row>
    <row r="577" customFormat="false" ht="12.75" hidden="false" customHeight="true" outlineLevel="0" collapsed="false">
      <c r="A577" s="49"/>
      <c r="B577" s="48"/>
      <c r="C577" s="48"/>
      <c r="D577" s="48"/>
      <c r="E577" s="49"/>
      <c r="F577" s="47"/>
      <c r="G577" s="50"/>
      <c r="H577" s="51"/>
      <c r="I577" s="48"/>
      <c r="J577" s="48"/>
      <c r="K577" s="63"/>
      <c r="L577" s="48"/>
      <c r="M577" s="48"/>
      <c r="N577" s="48"/>
      <c r="O577" s="48"/>
      <c r="P577" s="48"/>
      <c r="Q577" s="49"/>
      <c r="R577" s="49"/>
      <c r="S577" s="64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</row>
    <row r="578" customFormat="false" ht="12.75" hidden="false" customHeight="true" outlineLevel="0" collapsed="false">
      <c r="A578" s="49"/>
      <c r="B578" s="48"/>
      <c r="C578" s="48"/>
      <c r="D578" s="48"/>
      <c r="E578" s="49"/>
      <c r="F578" s="47"/>
      <c r="G578" s="50"/>
      <c r="H578" s="51"/>
      <c r="I578" s="48"/>
      <c r="J578" s="48"/>
      <c r="K578" s="63"/>
      <c r="L578" s="48"/>
      <c r="M578" s="48"/>
      <c r="N578" s="48"/>
      <c r="O578" s="48"/>
      <c r="P578" s="48"/>
      <c r="Q578" s="49"/>
      <c r="R578" s="49"/>
      <c r="S578" s="64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</row>
    <row r="579" customFormat="false" ht="12.75" hidden="false" customHeight="true" outlineLevel="0" collapsed="false">
      <c r="A579" s="49"/>
      <c r="B579" s="48"/>
      <c r="C579" s="48"/>
      <c r="D579" s="48"/>
      <c r="E579" s="49"/>
      <c r="F579" s="47"/>
      <c r="G579" s="50"/>
      <c r="H579" s="51"/>
      <c r="I579" s="48"/>
      <c r="J579" s="48"/>
      <c r="K579" s="63"/>
      <c r="L579" s="48"/>
      <c r="M579" s="48"/>
      <c r="N579" s="48"/>
      <c r="O579" s="48"/>
      <c r="P579" s="48"/>
      <c r="Q579" s="49"/>
      <c r="R579" s="49"/>
      <c r="S579" s="64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</row>
    <row r="580" customFormat="false" ht="12.75" hidden="false" customHeight="true" outlineLevel="0" collapsed="false">
      <c r="A580" s="49"/>
      <c r="B580" s="48"/>
      <c r="C580" s="48"/>
      <c r="D580" s="48"/>
      <c r="E580" s="49"/>
      <c r="F580" s="47"/>
      <c r="G580" s="50"/>
      <c r="H580" s="51"/>
      <c r="I580" s="48"/>
      <c r="J580" s="48"/>
      <c r="K580" s="63"/>
      <c r="L580" s="48"/>
      <c r="M580" s="48"/>
      <c r="N580" s="48"/>
      <c r="O580" s="48"/>
      <c r="P580" s="48"/>
      <c r="Q580" s="49"/>
      <c r="R580" s="49"/>
      <c r="S580" s="64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</row>
    <row r="581" customFormat="false" ht="12.75" hidden="false" customHeight="true" outlineLevel="0" collapsed="false">
      <c r="A581" s="49"/>
      <c r="B581" s="48"/>
      <c r="C581" s="48"/>
      <c r="D581" s="48"/>
      <c r="E581" s="49"/>
      <c r="F581" s="47"/>
      <c r="G581" s="50"/>
      <c r="H581" s="51"/>
      <c r="I581" s="48"/>
      <c r="J581" s="48"/>
      <c r="K581" s="63"/>
      <c r="L581" s="48"/>
      <c r="M581" s="48"/>
      <c r="N581" s="48"/>
      <c r="O581" s="48"/>
      <c r="P581" s="48"/>
      <c r="Q581" s="49"/>
      <c r="R581" s="49"/>
      <c r="S581" s="64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</row>
    <row r="582" customFormat="false" ht="12.75" hidden="false" customHeight="true" outlineLevel="0" collapsed="false">
      <c r="A582" s="49"/>
      <c r="B582" s="48"/>
      <c r="C582" s="48"/>
      <c r="D582" s="48"/>
      <c r="E582" s="49"/>
      <c r="F582" s="47"/>
      <c r="G582" s="50"/>
      <c r="H582" s="51"/>
      <c r="I582" s="48"/>
      <c r="J582" s="48"/>
      <c r="K582" s="63"/>
      <c r="L582" s="48"/>
      <c r="M582" s="48"/>
      <c r="N582" s="48"/>
      <c r="O582" s="48"/>
      <c r="P582" s="48"/>
      <c r="Q582" s="49"/>
      <c r="R582" s="49"/>
      <c r="S582" s="64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</row>
    <row r="583" customFormat="false" ht="12.75" hidden="false" customHeight="true" outlineLevel="0" collapsed="false">
      <c r="A583" s="49"/>
      <c r="B583" s="48"/>
      <c r="C583" s="48"/>
      <c r="D583" s="48"/>
      <c r="E583" s="49"/>
      <c r="F583" s="47"/>
      <c r="G583" s="50"/>
      <c r="H583" s="51"/>
      <c r="I583" s="48"/>
      <c r="J583" s="48"/>
      <c r="K583" s="63"/>
      <c r="L583" s="48"/>
      <c r="M583" s="48"/>
      <c r="N583" s="48"/>
      <c r="O583" s="48"/>
      <c r="P583" s="48"/>
      <c r="Q583" s="49"/>
      <c r="R583" s="49"/>
      <c r="S583" s="64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</row>
    <row r="584" customFormat="false" ht="12.75" hidden="false" customHeight="true" outlineLevel="0" collapsed="false">
      <c r="A584" s="49"/>
      <c r="B584" s="48"/>
      <c r="C584" s="48"/>
      <c r="D584" s="48"/>
      <c r="E584" s="49"/>
      <c r="F584" s="47"/>
      <c r="G584" s="50"/>
      <c r="H584" s="51"/>
      <c r="I584" s="48"/>
      <c r="J584" s="48"/>
      <c r="K584" s="63"/>
      <c r="L584" s="48"/>
      <c r="M584" s="48"/>
      <c r="N584" s="48"/>
      <c r="O584" s="48"/>
      <c r="P584" s="48"/>
      <c r="Q584" s="49"/>
      <c r="R584" s="49"/>
      <c r="S584" s="64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</row>
    <row r="585" customFormat="false" ht="12.75" hidden="false" customHeight="true" outlineLevel="0" collapsed="false">
      <c r="A585" s="49"/>
      <c r="B585" s="48"/>
      <c r="C585" s="48"/>
      <c r="D585" s="48"/>
      <c r="E585" s="49"/>
      <c r="F585" s="47"/>
      <c r="G585" s="50"/>
      <c r="H585" s="51"/>
      <c r="I585" s="48"/>
      <c r="J585" s="48"/>
      <c r="K585" s="63"/>
      <c r="L585" s="48"/>
      <c r="M585" s="48"/>
      <c r="N585" s="48"/>
      <c r="O585" s="48"/>
      <c r="P585" s="48"/>
      <c r="Q585" s="49"/>
      <c r="R585" s="49"/>
      <c r="S585" s="64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</row>
    <row r="586" customFormat="false" ht="12.75" hidden="false" customHeight="true" outlineLevel="0" collapsed="false">
      <c r="A586" s="49"/>
      <c r="B586" s="48"/>
      <c r="C586" s="48"/>
      <c r="D586" s="48"/>
      <c r="E586" s="49"/>
      <c r="F586" s="47"/>
      <c r="G586" s="50"/>
      <c r="H586" s="51"/>
      <c r="I586" s="48"/>
      <c r="J586" s="48"/>
      <c r="K586" s="63"/>
      <c r="L586" s="48"/>
      <c r="M586" s="48"/>
      <c r="N586" s="48"/>
      <c r="O586" s="48"/>
      <c r="P586" s="48"/>
      <c r="Q586" s="49"/>
      <c r="R586" s="49"/>
      <c r="S586" s="64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</row>
    <row r="587" customFormat="false" ht="12.75" hidden="false" customHeight="true" outlineLevel="0" collapsed="false">
      <c r="A587" s="49"/>
      <c r="B587" s="48"/>
      <c r="C587" s="48"/>
      <c r="D587" s="48"/>
      <c r="E587" s="49"/>
      <c r="F587" s="47"/>
      <c r="G587" s="50"/>
      <c r="H587" s="51"/>
      <c r="I587" s="48"/>
      <c r="J587" s="48"/>
      <c r="K587" s="63"/>
      <c r="L587" s="48"/>
      <c r="M587" s="48"/>
      <c r="N587" s="48"/>
      <c r="O587" s="48"/>
      <c r="P587" s="48"/>
      <c r="Q587" s="49"/>
      <c r="R587" s="49"/>
      <c r="S587" s="64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</row>
    <row r="588" customFormat="false" ht="12.75" hidden="false" customHeight="true" outlineLevel="0" collapsed="false">
      <c r="A588" s="49"/>
      <c r="B588" s="48"/>
      <c r="C588" s="48"/>
      <c r="D588" s="48"/>
      <c r="E588" s="49"/>
      <c r="F588" s="47"/>
      <c r="G588" s="50"/>
      <c r="H588" s="51"/>
      <c r="I588" s="48"/>
      <c r="J588" s="48"/>
      <c r="K588" s="63"/>
      <c r="L588" s="48"/>
      <c r="M588" s="48"/>
      <c r="N588" s="48"/>
      <c r="O588" s="48"/>
      <c r="P588" s="48"/>
      <c r="Q588" s="49"/>
      <c r="R588" s="49"/>
      <c r="S588" s="64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</row>
    <row r="589" customFormat="false" ht="12.75" hidden="false" customHeight="true" outlineLevel="0" collapsed="false">
      <c r="A589" s="49"/>
      <c r="B589" s="48"/>
      <c r="C589" s="48"/>
      <c r="D589" s="48"/>
      <c r="E589" s="49"/>
      <c r="F589" s="47"/>
      <c r="G589" s="50"/>
      <c r="H589" s="51"/>
      <c r="I589" s="48"/>
      <c r="J589" s="48"/>
      <c r="K589" s="63"/>
      <c r="L589" s="48"/>
      <c r="M589" s="48"/>
      <c r="N589" s="48"/>
      <c r="O589" s="48"/>
      <c r="P589" s="48"/>
      <c r="Q589" s="49"/>
      <c r="R589" s="49"/>
      <c r="S589" s="64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</row>
    <row r="590" customFormat="false" ht="12.75" hidden="false" customHeight="true" outlineLevel="0" collapsed="false">
      <c r="A590" s="49"/>
      <c r="B590" s="48"/>
      <c r="C590" s="48"/>
      <c r="D590" s="48"/>
      <c r="E590" s="49"/>
      <c r="F590" s="47"/>
      <c r="G590" s="50"/>
      <c r="H590" s="51"/>
      <c r="I590" s="48"/>
      <c r="J590" s="48"/>
      <c r="K590" s="63"/>
      <c r="L590" s="48"/>
      <c r="M590" s="48"/>
      <c r="N590" s="48"/>
      <c r="O590" s="48"/>
      <c r="P590" s="48"/>
      <c r="Q590" s="49"/>
      <c r="R590" s="49"/>
      <c r="S590" s="64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</row>
    <row r="591" customFormat="false" ht="12.75" hidden="false" customHeight="true" outlineLevel="0" collapsed="false">
      <c r="A591" s="49"/>
      <c r="B591" s="48"/>
      <c r="C591" s="48"/>
      <c r="D591" s="48"/>
      <c r="E591" s="49"/>
      <c r="F591" s="47"/>
      <c r="G591" s="50"/>
      <c r="H591" s="51"/>
      <c r="I591" s="48"/>
      <c r="J591" s="48"/>
      <c r="K591" s="63"/>
      <c r="L591" s="48"/>
      <c r="M591" s="48"/>
      <c r="N591" s="48"/>
      <c r="O591" s="48"/>
      <c r="P591" s="48"/>
      <c r="Q591" s="49"/>
      <c r="R591" s="49"/>
      <c r="S591" s="64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</row>
    <row r="592" customFormat="false" ht="12.75" hidden="false" customHeight="true" outlineLevel="0" collapsed="false">
      <c r="A592" s="49"/>
      <c r="B592" s="48"/>
      <c r="C592" s="48"/>
      <c r="D592" s="48"/>
      <c r="E592" s="49"/>
      <c r="F592" s="47"/>
      <c r="G592" s="50"/>
      <c r="H592" s="51"/>
      <c r="I592" s="48"/>
      <c r="J592" s="48"/>
      <c r="K592" s="63"/>
      <c r="L592" s="48"/>
      <c r="M592" s="48"/>
      <c r="N592" s="48"/>
      <c r="O592" s="48"/>
      <c r="P592" s="48"/>
      <c r="Q592" s="49"/>
      <c r="R592" s="49"/>
      <c r="S592" s="64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</row>
    <row r="593" customFormat="false" ht="12.75" hidden="false" customHeight="true" outlineLevel="0" collapsed="false">
      <c r="A593" s="49"/>
      <c r="B593" s="48"/>
      <c r="C593" s="48"/>
      <c r="D593" s="48"/>
      <c r="E593" s="49"/>
      <c r="F593" s="47"/>
      <c r="G593" s="50"/>
      <c r="H593" s="51"/>
      <c r="I593" s="48"/>
      <c r="J593" s="48"/>
      <c r="K593" s="63"/>
      <c r="L593" s="48"/>
      <c r="M593" s="48"/>
      <c r="N593" s="48"/>
      <c r="O593" s="48"/>
      <c r="P593" s="48"/>
      <c r="Q593" s="49"/>
      <c r="R593" s="49"/>
      <c r="S593" s="64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</row>
    <row r="594" customFormat="false" ht="12.75" hidden="false" customHeight="true" outlineLevel="0" collapsed="false">
      <c r="A594" s="49"/>
      <c r="B594" s="48"/>
      <c r="C594" s="48"/>
      <c r="D594" s="48"/>
      <c r="E594" s="49"/>
      <c r="F594" s="47"/>
      <c r="G594" s="50"/>
      <c r="H594" s="51"/>
      <c r="I594" s="48"/>
      <c r="J594" s="48"/>
      <c r="K594" s="63"/>
      <c r="L594" s="48"/>
      <c r="M594" s="48"/>
      <c r="N594" s="48"/>
      <c r="O594" s="48"/>
      <c r="P594" s="48"/>
      <c r="Q594" s="49"/>
      <c r="R594" s="49"/>
      <c r="S594" s="64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</row>
    <row r="595" customFormat="false" ht="12.75" hidden="false" customHeight="true" outlineLevel="0" collapsed="false">
      <c r="A595" s="49"/>
      <c r="B595" s="48"/>
      <c r="C595" s="48"/>
      <c r="D595" s="48"/>
      <c r="E595" s="49"/>
      <c r="F595" s="47"/>
      <c r="G595" s="50"/>
      <c r="H595" s="51"/>
      <c r="I595" s="48"/>
      <c r="J595" s="48"/>
      <c r="K595" s="63"/>
      <c r="L595" s="48"/>
      <c r="M595" s="48"/>
      <c r="N595" s="48"/>
      <c r="O595" s="48"/>
      <c r="P595" s="48"/>
      <c r="Q595" s="49"/>
      <c r="R595" s="49"/>
      <c r="S595" s="64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</row>
    <row r="596" customFormat="false" ht="12.75" hidden="false" customHeight="true" outlineLevel="0" collapsed="false">
      <c r="A596" s="49"/>
      <c r="B596" s="48"/>
      <c r="C596" s="48"/>
      <c r="D596" s="48"/>
      <c r="E596" s="49"/>
      <c r="F596" s="47"/>
      <c r="G596" s="50"/>
      <c r="H596" s="51"/>
      <c r="I596" s="48"/>
      <c r="J596" s="48"/>
      <c r="K596" s="63"/>
      <c r="L596" s="48"/>
      <c r="M596" s="48"/>
      <c r="N596" s="48"/>
      <c r="O596" s="48"/>
      <c r="P596" s="48"/>
      <c r="Q596" s="49"/>
      <c r="R596" s="49"/>
      <c r="S596" s="64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</row>
    <row r="597" customFormat="false" ht="12.75" hidden="false" customHeight="true" outlineLevel="0" collapsed="false">
      <c r="A597" s="49"/>
      <c r="B597" s="48"/>
      <c r="C597" s="48"/>
      <c r="D597" s="48"/>
      <c r="E597" s="49"/>
      <c r="F597" s="47"/>
      <c r="G597" s="50"/>
      <c r="H597" s="51"/>
      <c r="I597" s="48"/>
      <c r="J597" s="48"/>
      <c r="K597" s="63"/>
      <c r="L597" s="48"/>
      <c r="M597" s="48"/>
      <c r="N597" s="48"/>
      <c r="O597" s="48"/>
      <c r="P597" s="48"/>
      <c r="Q597" s="49"/>
      <c r="R597" s="49"/>
      <c r="S597" s="64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</row>
    <row r="598" customFormat="false" ht="12.75" hidden="false" customHeight="true" outlineLevel="0" collapsed="false">
      <c r="A598" s="49"/>
      <c r="B598" s="48"/>
      <c r="C598" s="48"/>
      <c r="D598" s="48"/>
      <c r="E598" s="49"/>
      <c r="F598" s="47"/>
      <c r="G598" s="50"/>
      <c r="H598" s="51"/>
      <c r="I598" s="48"/>
      <c r="J598" s="48"/>
      <c r="K598" s="63"/>
      <c r="L598" s="48"/>
      <c r="M598" s="48"/>
      <c r="N598" s="48"/>
      <c r="O598" s="48"/>
      <c r="P598" s="48"/>
      <c r="Q598" s="49"/>
      <c r="R598" s="49"/>
      <c r="S598" s="64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</row>
    <row r="599" customFormat="false" ht="12.75" hidden="false" customHeight="true" outlineLevel="0" collapsed="false">
      <c r="A599" s="49"/>
      <c r="B599" s="48"/>
      <c r="C599" s="48"/>
      <c r="D599" s="48"/>
      <c r="E599" s="49"/>
      <c r="F599" s="47"/>
      <c r="G599" s="50"/>
      <c r="H599" s="51"/>
      <c r="I599" s="48"/>
      <c r="J599" s="48"/>
      <c r="K599" s="63"/>
      <c r="L599" s="48"/>
      <c r="M599" s="48"/>
      <c r="N599" s="48"/>
      <c r="O599" s="48"/>
      <c r="P599" s="48"/>
      <c r="Q599" s="49"/>
      <c r="R599" s="49"/>
      <c r="S599" s="64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</row>
    <row r="600" customFormat="false" ht="12.75" hidden="false" customHeight="true" outlineLevel="0" collapsed="false">
      <c r="A600" s="49"/>
      <c r="B600" s="48"/>
      <c r="C600" s="48"/>
      <c r="D600" s="48"/>
      <c r="E600" s="49"/>
      <c r="F600" s="47"/>
      <c r="G600" s="50"/>
      <c r="H600" s="51"/>
      <c r="I600" s="48"/>
      <c r="J600" s="48"/>
      <c r="K600" s="63"/>
      <c r="L600" s="48"/>
      <c r="M600" s="48"/>
      <c r="N600" s="48"/>
      <c r="O600" s="48"/>
      <c r="P600" s="48"/>
      <c r="Q600" s="49"/>
      <c r="R600" s="49"/>
      <c r="S600" s="64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</row>
    <row r="601" customFormat="false" ht="12.75" hidden="false" customHeight="true" outlineLevel="0" collapsed="false">
      <c r="A601" s="49"/>
      <c r="B601" s="48"/>
      <c r="C601" s="48"/>
      <c r="D601" s="48"/>
      <c r="E601" s="49"/>
      <c r="F601" s="47"/>
      <c r="G601" s="50"/>
      <c r="H601" s="51"/>
      <c r="I601" s="48"/>
      <c r="J601" s="48"/>
      <c r="K601" s="63"/>
      <c r="L601" s="48"/>
      <c r="M601" s="48"/>
      <c r="N601" s="48"/>
      <c r="O601" s="48"/>
      <c r="P601" s="48"/>
      <c r="Q601" s="49"/>
      <c r="R601" s="49"/>
      <c r="S601" s="64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</row>
    <row r="602" customFormat="false" ht="12.75" hidden="false" customHeight="true" outlineLevel="0" collapsed="false">
      <c r="A602" s="49"/>
      <c r="B602" s="48"/>
      <c r="C602" s="48"/>
      <c r="D602" s="48"/>
      <c r="E602" s="49"/>
      <c r="F602" s="47"/>
      <c r="G602" s="50"/>
      <c r="H602" s="51"/>
      <c r="I602" s="48"/>
      <c r="J602" s="48"/>
      <c r="K602" s="63"/>
      <c r="L602" s="48"/>
      <c r="M602" s="48"/>
      <c r="N602" s="48"/>
      <c r="O602" s="48"/>
      <c r="P602" s="48"/>
      <c r="Q602" s="49"/>
      <c r="R602" s="49"/>
      <c r="S602" s="64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</row>
    <row r="603" customFormat="false" ht="12.75" hidden="false" customHeight="true" outlineLevel="0" collapsed="false">
      <c r="A603" s="49"/>
      <c r="B603" s="48"/>
      <c r="C603" s="48"/>
      <c r="D603" s="48"/>
      <c r="E603" s="49"/>
      <c r="F603" s="47"/>
      <c r="G603" s="50"/>
      <c r="H603" s="51"/>
      <c r="I603" s="48"/>
      <c r="J603" s="48"/>
      <c r="K603" s="63"/>
      <c r="L603" s="48"/>
      <c r="M603" s="48"/>
      <c r="N603" s="48"/>
      <c r="O603" s="48"/>
      <c r="P603" s="48"/>
      <c r="Q603" s="49"/>
      <c r="R603" s="49"/>
      <c r="S603" s="64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</row>
    <row r="604" customFormat="false" ht="12.75" hidden="false" customHeight="true" outlineLevel="0" collapsed="false">
      <c r="A604" s="49"/>
      <c r="B604" s="48"/>
      <c r="C604" s="48"/>
      <c r="D604" s="48"/>
      <c r="E604" s="49"/>
      <c r="F604" s="47"/>
      <c r="G604" s="50"/>
      <c r="H604" s="51"/>
      <c r="I604" s="48"/>
      <c r="J604" s="48"/>
      <c r="K604" s="63"/>
      <c r="L604" s="48"/>
      <c r="M604" s="48"/>
      <c r="N604" s="48"/>
      <c r="O604" s="48"/>
      <c r="P604" s="48"/>
      <c r="Q604" s="49"/>
      <c r="R604" s="49"/>
      <c r="S604" s="64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</row>
    <row r="605" customFormat="false" ht="12.75" hidden="false" customHeight="true" outlineLevel="0" collapsed="false">
      <c r="A605" s="49"/>
      <c r="B605" s="48"/>
      <c r="C605" s="48"/>
      <c r="D605" s="48"/>
      <c r="E605" s="49"/>
      <c r="F605" s="47"/>
      <c r="G605" s="50"/>
      <c r="H605" s="51"/>
      <c r="I605" s="48"/>
      <c r="J605" s="48"/>
      <c r="K605" s="63"/>
      <c r="L605" s="48"/>
      <c r="M605" s="48"/>
      <c r="N605" s="48"/>
      <c r="O605" s="48"/>
      <c r="P605" s="48"/>
      <c r="Q605" s="49"/>
      <c r="R605" s="49"/>
      <c r="S605" s="64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</row>
    <row r="606" customFormat="false" ht="12.75" hidden="false" customHeight="true" outlineLevel="0" collapsed="false">
      <c r="A606" s="49"/>
      <c r="B606" s="48"/>
      <c r="C606" s="48"/>
      <c r="D606" s="48"/>
      <c r="E606" s="49"/>
      <c r="F606" s="47"/>
      <c r="G606" s="50"/>
      <c r="H606" s="51"/>
      <c r="I606" s="48"/>
      <c r="J606" s="48"/>
      <c r="K606" s="63"/>
      <c r="L606" s="48"/>
      <c r="M606" s="48"/>
      <c r="N606" s="48"/>
      <c r="O606" s="48"/>
      <c r="P606" s="48"/>
      <c r="Q606" s="49"/>
      <c r="R606" s="49"/>
      <c r="S606" s="64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</row>
    <row r="607" customFormat="false" ht="12.75" hidden="false" customHeight="true" outlineLevel="0" collapsed="false">
      <c r="A607" s="49"/>
      <c r="B607" s="48"/>
      <c r="C607" s="48"/>
      <c r="D607" s="48"/>
      <c r="E607" s="49"/>
      <c r="F607" s="47"/>
      <c r="G607" s="50"/>
      <c r="H607" s="51"/>
      <c r="I607" s="48"/>
      <c r="J607" s="48"/>
      <c r="K607" s="63"/>
      <c r="L607" s="48"/>
      <c r="M607" s="48"/>
      <c r="N607" s="48"/>
      <c r="O607" s="48"/>
      <c r="P607" s="48"/>
      <c r="Q607" s="49"/>
      <c r="R607" s="49"/>
      <c r="S607" s="64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</row>
    <row r="608" customFormat="false" ht="12.75" hidden="false" customHeight="true" outlineLevel="0" collapsed="false">
      <c r="A608" s="49"/>
      <c r="B608" s="48"/>
      <c r="C608" s="48"/>
      <c r="D608" s="48"/>
      <c r="E608" s="49"/>
      <c r="F608" s="47"/>
      <c r="G608" s="50"/>
      <c r="H608" s="51"/>
      <c r="I608" s="48"/>
      <c r="J608" s="48"/>
      <c r="K608" s="63"/>
      <c r="L608" s="48"/>
      <c r="M608" s="48"/>
      <c r="N608" s="48"/>
      <c r="O608" s="48"/>
      <c r="P608" s="48"/>
      <c r="Q608" s="49"/>
      <c r="R608" s="49"/>
      <c r="S608" s="64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</row>
    <row r="609" customFormat="false" ht="12.75" hidden="false" customHeight="true" outlineLevel="0" collapsed="false">
      <c r="A609" s="49"/>
      <c r="B609" s="48"/>
      <c r="C609" s="48"/>
      <c r="D609" s="48"/>
      <c r="E609" s="49"/>
      <c r="F609" s="47"/>
      <c r="G609" s="50"/>
      <c r="H609" s="51"/>
      <c r="I609" s="48"/>
      <c r="J609" s="48"/>
      <c r="K609" s="63"/>
      <c r="L609" s="48"/>
      <c r="M609" s="48"/>
      <c r="N609" s="48"/>
      <c r="O609" s="48"/>
      <c r="P609" s="48"/>
      <c r="Q609" s="49"/>
      <c r="R609" s="49"/>
      <c r="S609" s="64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</row>
    <row r="610" customFormat="false" ht="12.75" hidden="false" customHeight="true" outlineLevel="0" collapsed="false">
      <c r="A610" s="49"/>
      <c r="B610" s="48"/>
      <c r="C610" s="48"/>
      <c r="D610" s="48"/>
      <c r="E610" s="49"/>
      <c r="F610" s="47"/>
      <c r="G610" s="50"/>
      <c r="H610" s="51"/>
      <c r="I610" s="48"/>
      <c r="J610" s="48"/>
      <c r="K610" s="63"/>
      <c r="L610" s="48"/>
      <c r="M610" s="48"/>
      <c r="N610" s="48"/>
      <c r="O610" s="48"/>
      <c r="P610" s="48"/>
      <c r="Q610" s="49"/>
      <c r="R610" s="49"/>
      <c r="S610" s="64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</row>
    <row r="611" customFormat="false" ht="12.75" hidden="false" customHeight="true" outlineLevel="0" collapsed="false">
      <c r="A611" s="49"/>
      <c r="B611" s="48"/>
      <c r="C611" s="48"/>
      <c r="D611" s="48"/>
      <c r="E611" s="49"/>
      <c r="F611" s="47"/>
      <c r="G611" s="50"/>
      <c r="H611" s="51"/>
      <c r="I611" s="48"/>
      <c r="J611" s="48"/>
      <c r="K611" s="63"/>
      <c r="L611" s="48"/>
      <c r="M611" s="48"/>
      <c r="N611" s="48"/>
      <c r="O611" s="48"/>
      <c r="P611" s="48"/>
      <c r="Q611" s="49"/>
      <c r="R611" s="49"/>
      <c r="S611" s="64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</row>
    <row r="612" customFormat="false" ht="12.75" hidden="false" customHeight="true" outlineLevel="0" collapsed="false">
      <c r="A612" s="49"/>
      <c r="B612" s="48"/>
      <c r="C612" s="48"/>
      <c r="D612" s="48"/>
      <c r="E612" s="49"/>
      <c r="F612" s="47"/>
      <c r="G612" s="50"/>
      <c r="H612" s="51"/>
      <c r="I612" s="48"/>
      <c r="J612" s="48"/>
      <c r="K612" s="63"/>
      <c r="L612" s="48"/>
      <c r="M612" s="48"/>
      <c r="N612" s="48"/>
      <c r="O612" s="48"/>
      <c r="P612" s="48"/>
      <c r="Q612" s="49"/>
      <c r="R612" s="49"/>
      <c r="S612" s="64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</row>
    <row r="613" customFormat="false" ht="12.75" hidden="false" customHeight="true" outlineLevel="0" collapsed="false">
      <c r="A613" s="49"/>
      <c r="B613" s="48"/>
      <c r="C613" s="48"/>
      <c r="D613" s="48"/>
      <c r="E613" s="49"/>
      <c r="F613" s="47"/>
      <c r="G613" s="50"/>
      <c r="H613" s="51"/>
      <c r="I613" s="48"/>
      <c r="J613" s="48"/>
      <c r="K613" s="63"/>
      <c r="L613" s="48"/>
      <c r="M613" s="48"/>
      <c r="N613" s="48"/>
      <c r="O613" s="48"/>
      <c r="P613" s="48"/>
      <c r="Q613" s="49"/>
      <c r="R613" s="49"/>
      <c r="S613" s="64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</row>
    <row r="614" customFormat="false" ht="12.75" hidden="false" customHeight="true" outlineLevel="0" collapsed="false">
      <c r="A614" s="49"/>
      <c r="B614" s="48"/>
      <c r="C614" s="48"/>
      <c r="D614" s="48"/>
      <c r="E614" s="49"/>
      <c r="F614" s="47"/>
      <c r="G614" s="50"/>
      <c r="H614" s="51"/>
      <c r="I614" s="48"/>
      <c r="J614" s="48"/>
      <c r="K614" s="63"/>
      <c r="L614" s="48"/>
      <c r="M614" s="48"/>
      <c r="N614" s="48"/>
      <c r="O614" s="48"/>
      <c r="P614" s="48"/>
      <c r="Q614" s="49"/>
      <c r="R614" s="49"/>
      <c r="S614" s="64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</row>
    <row r="615" customFormat="false" ht="12.75" hidden="false" customHeight="true" outlineLevel="0" collapsed="false">
      <c r="A615" s="49"/>
      <c r="B615" s="48"/>
      <c r="C615" s="48"/>
      <c r="D615" s="48"/>
      <c r="E615" s="49"/>
      <c r="F615" s="47"/>
      <c r="G615" s="50"/>
      <c r="H615" s="51"/>
      <c r="I615" s="48"/>
      <c r="J615" s="48"/>
      <c r="K615" s="63"/>
      <c r="L615" s="48"/>
      <c r="M615" s="48"/>
      <c r="N615" s="48"/>
      <c r="O615" s="48"/>
      <c r="P615" s="48"/>
      <c r="Q615" s="49"/>
      <c r="R615" s="49"/>
      <c r="S615" s="64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</row>
    <row r="616" customFormat="false" ht="12.75" hidden="false" customHeight="true" outlineLevel="0" collapsed="false">
      <c r="A616" s="49"/>
      <c r="B616" s="48"/>
      <c r="C616" s="48"/>
      <c r="D616" s="48"/>
      <c r="E616" s="49"/>
      <c r="F616" s="47"/>
      <c r="G616" s="50"/>
      <c r="H616" s="51"/>
      <c r="I616" s="48"/>
      <c r="J616" s="48"/>
      <c r="K616" s="63"/>
      <c r="L616" s="48"/>
      <c r="M616" s="48"/>
      <c r="N616" s="48"/>
      <c r="O616" s="48"/>
      <c r="P616" s="48"/>
      <c r="Q616" s="49"/>
      <c r="R616" s="49"/>
      <c r="S616" s="64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</row>
    <row r="617" customFormat="false" ht="12.75" hidden="false" customHeight="true" outlineLevel="0" collapsed="false">
      <c r="A617" s="49"/>
      <c r="B617" s="48"/>
      <c r="C617" s="48"/>
      <c r="D617" s="48"/>
      <c r="E617" s="49"/>
      <c r="F617" s="47"/>
      <c r="G617" s="50"/>
      <c r="H617" s="51"/>
      <c r="I617" s="48"/>
      <c r="J617" s="48"/>
      <c r="K617" s="63"/>
      <c r="L617" s="48"/>
      <c r="M617" s="48"/>
      <c r="N617" s="48"/>
      <c r="O617" s="48"/>
      <c r="P617" s="48"/>
      <c r="Q617" s="49"/>
      <c r="R617" s="49"/>
      <c r="S617" s="64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</row>
    <row r="618" customFormat="false" ht="12.75" hidden="false" customHeight="true" outlineLevel="0" collapsed="false">
      <c r="A618" s="49"/>
      <c r="B618" s="48"/>
      <c r="C618" s="48"/>
      <c r="D618" s="48"/>
      <c r="E618" s="49"/>
      <c r="F618" s="47"/>
      <c r="G618" s="50"/>
      <c r="H618" s="51"/>
      <c r="I618" s="48"/>
      <c r="J618" s="48"/>
      <c r="K618" s="63"/>
      <c r="L618" s="48"/>
      <c r="M618" s="48"/>
      <c r="N618" s="48"/>
      <c r="O618" s="48"/>
      <c r="P618" s="48"/>
      <c r="Q618" s="49"/>
      <c r="R618" s="49"/>
      <c r="S618" s="64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</row>
    <row r="619" customFormat="false" ht="12.75" hidden="false" customHeight="true" outlineLevel="0" collapsed="false">
      <c r="A619" s="49"/>
      <c r="B619" s="48"/>
      <c r="C619" s="48"/>
      <c r="D619" s="48"/>
      <c r="E619" s="49"/>
      <c r="F619" s="47"/>
      <c r="G619" s="50"/>
      <c r="H619" s="51"/>
      <c r="I619" s="48"/>
      <c r="J619" s="48"/>
      <c r="K619" s="63"/>
      <c r="L619" s="48"/>
      <c r="M619" s="48"/>
      <c r="N619" s="48"/>
      <c r="O619" s="48"/>
      <c r="P619" s="48"/>
      <c r="Q619" s="49"/>
      <c r="R619" s="49"/>
      <c r="S619" s="64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</row>
    <row r="620" customFormat="false" ht="12.75" hidden="false" customHeight="true" outlineLevel="0" collapsed="false">
      <c r="A620" s="49"/>
      <c r="B620" s="48"/>
      <c r="C620" s="48"/>
      <c r="D620" s="48"/>
      <c r="E620" s="49"/>
      <c r="F620" s="47"/>
      <c r="G620" s="50"/>
      <c r="H620" s="51"/>
      <c r="I620" s="48"/>
      <c r="J620" s="48"/>
      <c r="K620" s="63"/>
      <c r="L620" s="48"/>
      <c r="M620" s="48"/>
      <c r="N620" s="48"/>
      <c r="O620" s="48"/>
      <c r="P620" s="48"/>
      <c r="Q620" s="49"/>
      <c r="R620" s="49"/>
      <c r="S620" s="64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</row>
    <row r="621" customFormat="false" ht="12.75" hidden="false" customHeight="true" outlineLevel="0" collapsed="false">
      <c r="A621" s="49"/>
      <c r="B621" s="48"/>
      <c r="C621" s="48"/>
      <c r="D621" s="48"/>
      <c r="E621" s="49"/>
      <c r="F621" s="47"/>
      <c r="G621" s="50"/>
      <c r="H621" s="51"/>
      <c r="I621" s="48"/>
      <c r="J621" s="48"/>
      <c r="K621" s="63"/>
      <c r="L621" s="48"/>
      <c r="M621" s="48"/>
      <c r="N621" s="48"/>
      <c r="O621" s="48"/>
      <c r="P621" s="48"/>
      <c r="Q621" s="49"/>
      <c r="R621" s="49"/>
      <c r="S621" s="64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</row>
    <row r="622" customFormat="false" ht="12.75" hidden="false" customHeight="true" outlineLevel="0" collapsed="false">
      <c r="A622" s="49"/>
      <c r="B622" s="48"/>
      <c r="C622" s="48"/>
      <c r="D622" s="48"/>
      <c r="E622" s="49"/>
      <c r="F622" s="47"/>
      <c r="G622" s="50"/>
      <c r="H622" s="51"/>
      <c r="I622" s="48"/>
      <c r="J622" s="48"/>
      <c r="K622" s="63"/>
      <c r="L622" s="48"/>
      <c r="M622" s="48"/>
      <c r="N622" s="48"/>
      <c r="O622" s="48"/>
      <c r="P622" s="48"/>
      <c r="Q622" s="49"/>
      <c r="R622" s="49"/>
      <c r="S622" s="64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</row>
    <row r="623" customFormat="false" ht="12.75" hidden="false" customHeight="true" outlineLevel="0" collapsed="false">
      <c r="A623" s="49"/>
      <c r="B623" s="48"/>
      <c r="C623" s="48"/>
      <c r="D623" s="48"/>
      <c r="E623" s="49"/>
      <c r="F623" s="47"/>
      <c r="G623" s="50"/>
      <c r="H623" s="51"/>
      <c r="I623" s="48"/>
      <c r="J623" s="48"/>
      <c r="K623" s="63"/>
      <c r="L623" s="48"/>
      <c r="M623" s="48"/>
      <c r="N623" s="48"/>
      <c r="O623" s="48"/>
      <c r="P623" s="48"/>
      <c r="Q623" s="49"/>
      <c r="R623" s="49"/>
      <c r="S623" s="64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</row>
    <row r="624" customFormat="false" ht="12.75" hidden="false" customHeight="true" outlineLevel="0" collapsed="false">
      <c r="A624" s="49"/>
      <c r="B624" s="48"/>
      <c r="C624" s="48"/>
      <c r="D624" s="48"/>
      <c r="E624" s="49"/>
      <c r="F624" s="47"/>
      <c r="G624" s="50"/>
      <c r="H624" s="51"/>
      <c r="I624" s="48"/>
      <c r="J624" s="48"/>
      <c r="K624" s="63"/>
      <c r="L624" s="48"/>
      <c r="M624" s="48"/>
      <c r="N624" s="48"/>
      <c r="O624" s="48"/>
      <c r="P624" s="48"/>
      <c r="Q624" s="49"/>
      <c r="R624" s="49"/>
      <c r="S624" s="64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</row>
    <row r="625" customFormat="false" ht="12.75" hidden="false" customHeight="true" outlineLevel="0" collapsed="false">
      <c r="A625" s="49"/>
      <c r="B625" s="48"/>
      <c r="C625" s="48"/>
      <c r="D625" s="48"/>
      <c r="E625" s="49"/>
      <c r="F625" s="47"/>
      <c r="G625" s="50"/>
      <c r="H625" s="51"/>
      <c r="I625" s="48"/>
      <c r="J625" s="48"/>
      <c r="K625" s="63"/>
      <c r="L625" s="48"/>
      <c r="M625" s="48"/>
      <c r="N625" s="48"/>
      <c r="O625" s="48"/>
      <c r="P625" s="48"/>
      <c r="Q625" s="49"/>
      <c r="R625" s="49"/>
      <c r="S625" s="64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</row>
    <row r="626" customFormat="false" ht="12.75" hidden="false" customHeight="true" outlineLevel="0" collapsed="false">
      <c r="A626" s="49"/>
      <c r="B626" s="48"/>
      <c r="C626" s="48"/>
      <c r="D626" s="48"/>
      <c r="E626" s="49"/>
      <c r="F626" s="47"/>
      <c r="G626" s="50"/>
      <c r="H626" s="51"/>
      <c r="I626" s="48"/>
      <c r="J626" s="48"/>
      <c r="K626" s="63"/>
      <c r="L626" s="48"/>
      <c r="M626" s="48"/>
      <c r="N626" s="48"/>
      <c r="O626" s="48"/>
      <c r="P626" s="48"/>
      <c r="Q626" s="49"/>
      <c r="R626" s="49"/>
      <c r="S626" s="64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</row>
    <row r="627" customFormat="false" ht="12.75" hidden="false" customHeight="true" outlineLevel="0" collapsed="false">
      <c r="A627" s="49"/>
      <c r="B627" s="48"/>
      <c r="C627" s="48"/>
      <c r="D627" s="48"/>
      <c r="E627" s="49"/>
      <c r="F627" s="47"/>
      <c r="G627" s="50"/>
      <c r="H627" s="51"/>
      <c r="I627" s="48"/>
      <c r="J627" s="48"/>
      <c r="K627" s="63"/>
      <c r="L627" s="48"/>
      <c r="M627" s="48"/>
      <c r="N627" s="48"/>
      <c r="O627" s="48"/>
      <c r="P627" s="48"/>
      <c r="Q627" s="49"/>
      <c r="R627" s="49"/>
      <c r="S627" s="64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</row>
    <row r="628" customFormat="false" ht="12.75" hidden="false" customHeight="true" outlineLevel="0" collapsed="false">
      <c r="A628" s="49"/>
      <c r="B628" s="48"/>
      <c r="C628" s="48"/>
      <c r="D628" s="48"/>
      <c r="E628" s="49"/>
      <c r="F628" s="47"/>
      <c r="G628" s="50"/>
      <c r="H628" s="51"/>
      <c r="I628" s="48"/>
      <c r="J628" s="48"/>
      <c r="K628" s="63"/>
      <c r="L628" s="48"/>
      <c r="M628" s="48"/>
      <c r="N628" s="48"/>
      <c r="O628" s="48"/>
      <c r="P628" s="48"/>
      <c r="Q628" s="49"/>
      <c r="R628" s="49"/>
      <c r="S628" s="64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</row>
    <row r="629" customFormat="false" ht="12.75" hidden="false" customHeight="true" outlineLevel="0" collapsed="false">
      <c r="A629" s="49"/>
      <c r="B629" s="48"/>
      <c r="C629" s="48"/>
      <c r="D629" s="48"/>
      <c r="E629" s="49"/>
      <c r="F629" s="47"/>
      <c r="G629" s="50"/>
      <c r="H629" s="51"/>
      <c r="I629" s="48"/>
      <c r="J629" s="48"/>
      <c r="K629" s="63"/>
      <c r="L629" s="48"/>
      <c r="M629" s="48"/>
      <c r="N629" s="48"/>
      <c r="O629" s="48"/>
      <c r="P629" s="48"/>
      <c r="Q629" s="49"/>
      <c r="R629" s="49"/>
      <c r="S629" s="64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</row>
    <row r="630" customFormat="false" ht="12.75" hidden="false" customHeight="true" outlineLevel="0" collapsed="false">
      <c r="A630" s="49"/>
      <c r="B630" s="48"/>
      <c r="C630" s="48"/>
      <c r="D630" s="48"/>
      <c r="E630" s="49"/>
      <c r="F630" s="47"/>
      <c r="G630" s="50"/>
      <c r="H630" s="51"/>
      <c r="I630" s="48"/>
      <c r="J630" s="48"/>
      <c r="K630" s="63"/>
      <c r="L630" s="48"/>
      <c r="M630" s="48"/>
      <c r="N630" s="48"/>
      <c r="O630" s="48"/>
      <c r="P630" s="48"/>
      <c r="Q630" s="49"/>
      <c r="R630" s="49"/>
      <c r="S630" s="64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</row>
    <row r="631" customFormat="false" ht="12.75" hidden="false" customHeight="true" outlineLevel="0" collapsed="false">
      <c r="A631" s="49"/>
      <c r="B631" s="48"/>
      <c r="C631" s="48"/>
      <c r="D631" s="48"/>
      <c r="E631" s="49"/>
      <c r="F631" s="47"/>
      <c r="G631" s="50"/>
      <c r="H631" s="51"/>
      <c r="I631" s="48"/>
      <c r="J631" s="48"/>
      <c r="K631" s="63"/>
      <c r="L631" s="48"/>
      <c r="M631" s="48"/>
      <c r="N631" s="48"/>
      <c r="O631" s="48"/>
      <c r="P631" s="48"/>
      <c r="Q631" s="49"/>
      <c r="R631" s="49"/>
      <c r="S631" s="64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</row>
    <row r="632" customFormat="false" ht="12.75" hidden="false" customHeight="true" outlineLevel="0" collapsed="false">
      <c r="A632" s="49"/>
      <c r="B632" s="48"/>
      <c r="C632" s="48"/>
      <c r="D632" s="48"/>
      <c r="E632" s="49"/>
      <c r="F632" s="47"/>
      <c r="G632" s="50"/>
      <c r="H632" s="51"/>
      <c r="I632" s="48"/>
      <c r="J632" s="48"/>
      <c r="K632" s="63"/>
      <c r="L632" s="48"/>
      <c r="M632" s="48"/>
      <c r="N632" s="48"/>
      <c r="O632" s="48"/>
      <c r="P632" s="48"/>
      <c r="Q632" s="49"/>
      <c r="R632" s="49"/>
      <c r="S632" s="64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</row>
    <row r="633" customFormat="false" ht="12.75" hidden="false" customHeight="true" outlineLevel="0" collapsed="false">
      <c r="A633" s="49"/>
      <c r="B633" s="48"/>
      <c r="C633" s="48"/>
      <c r="D633" s="48"/>
      <c r="E633" s="49"/>
      <c r="F633" s="47"/>
      <c r="G633" s="50"/>
      <c r="H633" s="51"/>
      <c r="I633" s="48"/>
      <c r="J633" s="48"/>
      <c r="K633" s="63"/>
      <c r="L633" s="48"/>
      <c r="M633" s="48"/>
      <c r="N633" s="48"/>
      <c r="O633" s="48"/>
      <c r="P633" s="48"/>
      <c r="Q633" s="49"/>
      <c r="R633" s="49"/>
      <c r="S633" s="64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</row>
    <row r="634" customFormat="false" ht="12.75" hidden="false" customHeight="true" outlineLevel="0" collapsed="false">
      <c r="A634" s="49"/>
      <c r="B634" s="48"/>
      <c r="C634" s="48"/>
      <c r="D634" s="48"/>
      <c r="E634" s="49"/>
      <c r="F634" s="47"/>
      <c r="G634" s="50"/>
      <c r="H634" s="51"/>
      <c r="I634" s="48"/>
      <c r="J634" s="48"/>
      <c r="K634" s="63"/>
      <c r="L634" s="48"/>
      <c r="M634" s="48"/>
      <c r="N634" s="48"/>
      <c r="O634" s="48"/>
      <c r="P634" s="48"/>
      <c r="Q634" s="49"/>
      <c r="R634" s="49"/>
      <c r="S634" s="64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</row>
    <row r="635" customFormat="false" ht="12.75" hidden="false" customHeight="true" outlineLevel="0" collapsed="false">
      <c r="A635" s="49"/>
      <c r="B635" s="48"/>
      <c r="C635" s="48"/>
      <c r="D635" s="48"/>
      <c r="E635" s="49"/>
      <c r="F635" s="47"/>
      <c r="G635" s="50"/>
      <c r="H635" s="51"/>
      <c r="I635" s="48"/>
      <c r="J635" s="48"/>
      <c r="K635" s="63"/>
      <c r="L635" s="48"/>
      <c r="M635" s="48"/>
      <c r="N635" s="48"/>
      <c r="O635" s="48"/>
      <c r="P635" s="48"/>
      <c r="Q635" s="49"/>
      <c r="R635" s="49"/>
      <c r="S635" s="64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</row>
    <row r="636" customFormat="false" ht="12.75" hidden="false" customHeight="true" outlineLevel="0" collapsed="false">
      <c r="A636" s="49"/>
      <c r="B636" s="48"/>
      <c r="C636" s="48"/>
      <c r="D636" s="48"/>
      <c r="E636" s="49"/>
      <c r="F636" s="47"/>
      <c r="G636" s="50"/>
      <c r="H636" s="51"/>
      <c r="I636" s="48"/>
      <c r="J636" s="48"/>
      <c r="K636" s="63"/>
      <c r="L636" s="48"/>
      <c r="M636" s="48"/>
      <c r="N636" s="48"/>
      <c r="O636" s="48"/>
      <c r="P636" s="48"/>
      <c r="Q636" s="49"/>
      <c r="R636" s="49"/>
      <c r="S636" s="64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</row>
    <row r="637" customFormat="false" ht="12.75" hidden="false" customHeight="true" outlineLevel="0" collapsed="false">
      <c r="A637" s="49"/>
      <c r="B637" s="48"/>
      <c r="C637" s="48"/>
      <c r="D637" s="48"/>
      <c r="E637" s="49"/>
      <c r="F637" s="47"/>
      <c r="G637" s="50"/>
      <c r="H637" s="51"/>
      <c r="I637" s="48"/>
      <c r="J637" s="48"/>
      <c r="K637" s="63"/>
      <c r="L637" s="48"/>
      <c r="M637" s="48"/>
      <c r="N637" s="48"/>
      <c r="O637" s="48"/>
      <c r="P637" s="48"/>
      <c r="Q637" s="49"/>
      <c r="R637" s="49"/>
      <c r="S637" s="64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</row>
    <row r="638" customFormat="false" ht="12.75" hidden="false" customHeight="true" outlineLevel="0" collapsed="false">
      <c r="A638" s="49"/>
      <c r="B638" s="48"/>
      <c r="C638" s="48"/>
      <c r="D638" s="48"/>
      <c r="E638" s="49"/>
      <c r="F638" s="47"/>
      <c r="G638" s="50"/>
      <c r="H638" s="51"/>
      <c r="I638" s="48"/>
      <c r="J638" s="48"/>
      <c r="K638" s="63"/>
      <c r="L638" s="48"/>
      <c r="M638" s="48"/>
      <c r="N638" s="48"/>
      <c r="O638" s="48"/>
      <c r="P638" s="48"/>
      <c r="Q638" s="49"/>
      <c r="R638" s="49"/>
      <c r="S638" s="64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</row>
    <row r="639" customFormat="false" ht="12.75" hidden="false" customHeight="true" outlineLevel="0" collapsed="false">
      <c r="A639" s="49"/>
      <c r="B639" s="48"/>
      <c r="C639" s="48"/>
      <c r="D639" s="48"/>
      <c r="E639" s="49"/>
      <c r="F639" s="47"/>
      <c r="G639" s="50"/>
      <c r="H639" s="51"/>
      <c r="I639" s="48"/>
      <c r="J639" s="48"/>
      <c r="K639" s="63"/>
      <c r="L639" s="48"/>
      <c r="M639" s="48"/>
      <c r="N639" s="48"/>
      <c r="O639" s="48"/>
      <c r="P639" s="48"/>
      <c r="Q639" s="49"/>
      <c r="R639" s="49"/>
      <c r="S639" s="64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</row>
    <row r="640" customFormat="false" ht="12.75" hidden="false" customHeight="true" outlineLevel="0" collapsed="false">
      <c r="A640" s="49"/>
      <c r="B640" s="48"/>
      <c r="C640" s="48"/>
      <c r="D640" s="48"/>
      <c r="E640" s="49"/>
      <c r="F640" s="47"/>
      <c r="G640" s="50"/>
      <c r="H640" s="51"/>
      <c r="I640" s="48"/>
      <c r="J640" s="48"/>
      <c r="K640" s="63"/>
      <c r="L640" s="48"/>
      <c r="M640" s="48"/>
      <c r="N640" s="48"/>
      <c r="O640" s="48"/>
      <c r="P640" s="48"/>
      <c r="Q640" s="49"/>
      <c r="R640" s="49"/>
      <c r="S640" s="64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</row>
    <row r="641" customFormat="false" ht="12.75" hidden="false" customHeight="true" outlineLevel="0" collapsed="false">
      <c r="A641" s="49"/>
      <c r="B641" s="48"/>
      <c r="C641" s="48"/>
      <c r="D641" s="48"/>
      <c r="E641" s="49"/>
      <c r="F641" s="47"/>
      <c r="G641" s="50"/>
      <c r="H641" s="51"/>
      <c r="I641" s="48"/>
      <c r="J641" s="48"/>
      <c r="K641" s="63"/>
      <c r="L641" s="48"/>
      <c r="M641" s="48"/>
      <c r="N641" s="48"/>
      <c r="O641" s="48"/>
      <c r="P641" s="48"/>
      <c r="Q641" s="49"/>
      <c r="R641" s="49"/>
      <c r="S641" s="64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</row>
    <row r="642" customFormat="false" ht="12.75" hidden="false" customHeight="true" outlineLevel="0" collapsed="false">
      <c r="A642" s="49"/>
      <c r="B642" s="48"/>
      <c r="C642" s="48"/>
      <c r="D642" s="48"/>
      <c r="E642" s="49"/>
      <c r="F642" s="47"/>
      <c r="G642" s="50"/>
      <c r="H642" s="51"/>
      <c r="I642" s="48"/>
      <c r="J642" s="48"/>
      <c r="K642" s="63"/>
      <c r="L642" s="48"/>
      <c r="M642" s="48"/>
      <c r="N642" s="48"/>
      <c r="O642" s="48"/>
      <c r="P642" s="48"/>
      <c r="Q642" s="49"/>
      <c r="R642" s="49"/>
      <c r="S642" s="64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</row>
    <row r="643" customFormat="false" ht="12.75" hidden="false" customHeight="true" outlineLevel="0" collapsed="false">
      <c r="A643" s="49"/>
      <c r="B643" s="48"/>
      <c r="C643" s="48"/>
      <c r="D643" s="48"/>
      <c r="E643" s="49"/>
      <c r="F643" s="47"/>
      <c r="G643" s="50"/>
      <c r="H643" s="51"/>
      <c r="I643" s="48"/>
      <c r="J643" s="48"/>
      <c r="K643" s="63"/>
      <c r="L643" s="48"/>
      <c r="M643" s="48"/>
      <c r="N643" s="48"/>
      <c r="O643" s="48"/>
      <c r="P643" s="48"/>
      <c r="Q643" s="49"/>
      <c r="R643" s="49"/>
      <c r="S643" s="64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</row>
    <row r="644" customFormat="false" ht="12.75" hidden="false" customHeight="true" outlineLevel="0" collapsed="false">
      <c r="A644" s="49"/>
      <c r="B644" s="48"/>
      <c r="C644" s="48"/>
      <c r="D644" s="48"/>
      <c r="E644" s="49"/>
      <c r="F644" s="47"/>
      <c r="G644" s="50"/>
      <c r="H644" s="51"/>
      <c r="I644" s="48"/>
      <c r="J644" s="48"/>
      <c r="K644" s="63"/>
      <c r="L644" s="48"/>
      <c r="M644" s="48"/>
      <c r="N644" s="48"/>
      <c r="O644" s="48"/>
      <c r="P644" s="48"/>
      <c r="Q644" s="49"/>
      <c r="R644" s="49"/>
      <c r="S644" s="64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</row>
    <row r="645" customFormat="false" ht="12.75" hidden="false" customHeight="true" outlineLevel="0" collapsed="false">
      <c r="A645" s="49"/>
      <c r="B645" s="48"/>
      <c r="C645" s="48"/>
      <c r="D645" s="48"/>
      <c r="E645" s="49"/>
      <c r="F645" s="47"/>
      <c r="G645" s="50"/>
      <c r="H645" s="51"/>
      <c r="I645" s="48"/>
      <c r="J645" s="48"/>
      <c r="K645" s="63"/>
      <c r="L645" s="48"/>
      <c r="M645" s="48"/>
      <c r="N645" s="48"/>
      <c r="O645" s="48"/>
      <c r="P645" s="48"/>
      <c r="Q645" s="49"/>
      <c r="R645" s="49"/>
      <c r="S645" s="64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</row>
    <row r="646" customFormat="false" ht="12.75" hidden="false" customHeight="true" outlineLevel="0" collapsed="false">
      <c r="A646" s="49"/>
      <c r="B646" s="48"/>
      <c r="C646" s="48"/>
      <c r="D646" s="48"/>
      <c r="E646" s="49"/>
      <c r="F646" s="47"/>
      <c r="G646" s="50"/>
      <c r="H646" s="51"/>
      <c r="I646" s="48"/>
      <c r="J646" s="48"/>
      <c r="K646" s="63"/>
      <c r="L646" s="48"/>
      <c r="M646" s="48"/>
      <c r="N646" s="48"/>
      <c r="O646" s="48"/>
      <c r="P646" s="48"/>
      <c r="Q646" s="49"/>
      <c r="R646" s="49"/>
      <c r="S646" s="64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</row>
    <row r="647" customFormat="false" ht="12.75" hidden="false" customHeight="true" outlineLevel="0" collapsed="false">
      <c r="A647" s="49"/>
      <c r="B647" s="48"/>
      <c r="C647" s="48"/>
      <c r="D647" s="48"/>
      <c r="E647" s="49"/>
      <c r="F647" s="47"/>
      <c r="G647" s="50"/>
      <c r="H647" s="51"/>
      <c r="I647" s="48"/>
      <c r="J647" s="48"/>
      <c r="K647" s="63"/>
      <c r="L647" s="48"/>
      <c r="M647" s="48"/>
      <c r="N647" s="48"/>
      <c r="O647" s="48"/>
      <c r="P647" s="48"/>
      <c r="Q647" s="49"/>
      <c r="R647" s="49"/>
      <c r="S647" s="64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</row>
    <row r="648" customFormat="false" ht="12.75" hidden="false" customHeight="true" outlineLevel="0" collapsed="false">
      <c r="A648" s="49"/>
      <c r="B648" s="48"/>
      <c r="C648" s="48"/>
      <c r="D648" s="48"/>
      <c r="E648" s="49"/>
      <c r="F648" s="47"/>
      <c r="G648" s="50"/>
      <c r="H648" s="51"/>
      <c r="I648" s="48"/>
      <c r="J648" s="48"/>
      <c r="K648" s="63"/>
      <c r="L648" s="48"/>
      <c r="M648" s="48"/>
      <c r="N648" s="48"/>
      <c r="O648" s="48"/>
      <c r="P648" s="48"/>
      <c r="Q648" s="49"/>
      <c r="R648" s="49"/>
      <c r="S648" s="64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</row>
    <row r="649" customFormat="false" ht="12.75" hidden="false" customHeight="true" outlineLevel="0" collapsed="false">
      <c r="A649" s="49"/>
      <c r="B649" s="48"/>
      <c r="C649" s="48"/>
      <c r="D649" s="48"/>
      <c r="E649" s="49"/>
      <c r="F649" s="47"/>
      <c r="G649" s="50"/>
      <c r="H649" s="51"/>
      <c r="I649" s="48"/>
      <c r="J649" s="48"/>
      <c r="K649" s="63"/>
      <c r="L649" s="48"/>
      <c r="M649" s="48"/>
      <c r="N649" s="48"/>
      <c r="O649" s="48"/>
      <c r="P649" s="48"/>
      <c r="Q649" s="49"/>
      <c r="R649" s="49"/>
      <c r="S649" s="64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</row>
    <row r="650" customFormat="false" ht="12.75" hidden="false" customHeight="true" outlineLevel="0" collapsed="false">
      <c r="A650" s="49"/>
      <c r="B650" s="48"/>
      <c r="C650" s="48"/>
      <c r="D650" s="48"/>
      <c r="E650" s="49"/>
      <c r="F650" s="47"/>
      <c r="G650" s="50"/>
      <c r="H650" s="51"/>
      <c r="I650" s="48"/>
      <c r="J650" s="48"/>
      <c r="K650" s="63"/>
      <c r="L650" s="48"/>
      <c r="M650" s="48"/>
      <c r="N650" s="48"/>
      <c r="O650" s="48"/>
      <c r="P650" s="48"/>
      <c r="Q650" s="49"/>
      <c r="R650" s="49"/>
      <c r="S650" s="64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</row>
    <row r="651" customFormat="false" ht="12.75" hidden="false" customHeight="true" outlineLevel="0" collapsed="false">
      <c r="A651" s="49"/>
      <c r="B651" s="48"/>
      <c r="C651" s="48"/>
      <c r="D651" s="48"/>
      <c r="E651" s="49"/>
      <c r="F651" s="47"/>
      <c r="G651" s="50"/>
      <c r="H651" s="51"/>
      <c r="I651" s="48"/>
      <c r="J651" s="48"/>
      <c r="K651" s="63"/>
      <c r="L651" s="48"/>
      <c r="M651" s="48"/>
      <c r="N651" s="48"/>
      <c r="O651" s="48"/>
      <c r="P651" s="48"/>
      <c r="Q651" s="49"/>
      <c r="R651" s="49"/>
      <c r="S651" s="64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</row>
    <row r="652" customFormat="false" ht="12.75" hidden="false" customHeight="true" outlineLevel="0" collapsed="false">
      <c r="A652" s="49"/>
      <c r="B652" s="48"/>
      <c r="C652" s="48"/>
      <c r="D652" s="48"/>
      <c r="E652" s="49"/>
      <c r="F652" s="47"/>
      <c r="G652" s="50"/>
      <c r="H652" s="51"/>
      <c r="I652" s="48"/>
      <c r="J652" s="48"/>
      <c r="K652" s="63"/>
      <c r="L652" s="48"/>
      <c r="M652" s="48"/>
      <c r="N652" s="48"/>
      <c r="O652" s="48"/>
      <c r="P652" s="48"/>
      <c r="Q652" s="49"/>
      <c r="R652" s="49"/>
      <c r="S652" s="64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</row>
    <row r="653" customFormat="false" ht="12.75" hidden="false" customHeight="true" outlineLevel="0" collapsed="false">
      <c r="A653" s="49"/>
      <c r="B653" s="48"/>
      <c r="C653" s="48"/>
      <c r="D653" s="48"/>
      <c r="E653" s="49"/>
      <c r="F653" s="47"/>
      <c r="G653" s="50"/>
      <c r="H653" s="51"/>
      <c r="I653" s="48"/>
      <c r="J653" s="48"/>
      <c r="K653" s="63"/>
      <c r="L653" s="48"/>
      <c r="M653" s="48"/>
      <c r="N653" s="48"/>
      <c r="O653" s="48"/>
      <c r="P653" s="48"/>
      <c r="Q653" s="49"/>
      <c r="R653" s="49"/>
      <c r="S653" s="64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</row>
    <row r="654" customFormat="false" ht="12.75" hidden="false" customHeight="true" outlineLevel="0" collapsed="false">
      <c r="A654" s="49"/>
      <c r="B654" s="48"/>
      <c r="C654" s="48"/>
      <c r="D654" s="48"/>
      <c r="E654" s="49"/>
      <c r="F654" s="47"/>
      <c r="G654" s="50"/>
      <c r="H654" s="51"/>
      <c r="I654" s="48"/>
      <c r="J654" s="48"/>
      <c r="K654" s="63"/>
      <c r="L654" s="48"/>
      <c r="M654" s="48"/>
      <c r="N654" s="48"/>
      <c r="O654" s="48"/>
      <c r="P654" s="48"/>
      <c r="Q654" s="49"/>
      <c r="R654" s="49"/>
      <c r="S654" s="64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</row>
    <row r="655" customFormat="false" ht="12.75" hidden="false" customHeight="true" outlineLevel="0" collapsed="false">
      <c r="A655" s="49"/>
      <c r="B655" s="48"/>
      <c r="C655" s="48"/>
      <c r="D655" s="48"/>
      <c r="E655" s="49"/>
      <c r="F655" s="47"/>
      <c r="G655" s="50"/>
      <c r="H655" s="51"/>
      <c r="I655" s="48"/>
      <c r="J655" s="48"/>
      <c r="K655" s="63"/>
      <c r="L655" s="48"/>
      <c r="M655" s="48"/>
      <c r="N655" s="48"/>
      <c r="O655" s="48"/>
      <c r="P655" s="48"/>
      <c r="Q655" s="49"/>
      <c r="R655" s="49"/>
      <c r="S655" s="64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</row>
    <row r="656" customFormat="false" ht="12.75" hidden="false" customHeight="true" outlineLevel="0" collapsed="false">
      <c r="A656" s="49"/>
      <c r="B656" s="48"/>
      <c r="C656" s="48"/>
      <c r="D656" s="48"/>
      <c r="E656" s="49"/>
      <c r="F656" s="47"/>
      <c r="G656" s="50"/>
      <c r="H656" s="51"/>
      <c r="I656" s="48"/>
      <c r="J656" s="48"/>
      <c r="K656" s="63"/>
      <c r="L656" s="48"/>
      <c r="M656" s="48"/>
      <c r="N656" s="48"/>
      <c r="O656" s="48"/>
      <c r="P656" s="48"/>
      <c r="Q656" s="49"/>
      <c r="R656" s="49"/>
      <c r="S656" s="64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</row>
    <row r="657" customFormat="false" ht="12.75" hidden="false" customHeight="true" outlineLevel="0" collapsed="false">
      <c r="A657" s="49"/>
      <c r="B657" s="48"/>
      <c r="C657" s="48"/>
      <c r="D657" s="48"/>
      <c r="E657" s="49"/>
      <c r="F657" s="47"/>
      <c r="G657" s="50"/>
      <c r="H657" s="51"/>
      <c r="I657" s="48"/>
      <c r="J657" s="48"/>
      <c r="K657" s="63"/>
      <c r="L657" s="48"/>
      <c r="M657" s="48"/>
      <c r="N657" s="48"/>
      <c r="O657" s="48"/>
      <c r="P657" s="48"/>
      <c r="Q657" s="49"/>
      <c r="R657" s="49"/>
      <c r="S657" s="64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</row>
    <row r="658" customFormat="false" ht="12.75" hidden="false" customHeight="true" outlineLevel="0" collapsed="false">
      <c r="A658" s="49"/>
      <c r="B658" s="48"/>
      <c r="C658" s="48"/>
      <c r="D658" s="48"/>
      <c r="E658" s="49"/>
      <c r="F658" s="47"/>
      <c r="G658" s="50"/>
      <c r="H658" s="51"/>
      <c r="I658" s="48"/>
      <c r="J658" s="48"/>
      <c r="K658" s="63"/>
      <c r="L658" s="48"/>
      <c r="M658" s="48"/>
      <c r="N658" s="48"/>
      <c r="O658" s="48"/>
      <c r="P658" s="48"/>
      <c r="Q658" s="49"/>
      <c r="R658" s="49"/>
      <c r="S658" s="64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</row>
    <row r="659" customFormat="false" ht="12.75" hidden="false" customHeight="true" outlineLevel="0" collapsed="false">
      <c r="A659" s="49"/>
      <c r="B659" s="48"/>
      <c r="C659" s="48"/>
      <c r="D659" s="48"/>
      <c r="E659" s="49"/>
      <c r="F659" s="47"/>
      <c r="G659" s="50"/>
      <c r="H659" s="51"/>
      <c r="I659" s="48"/>
      <c r="J659" s="48"/>
      <c r="K659" s="63"/>
      <c r="L659" s="48"/>
      <c r="M659" s="48"/>
      <c r="N659" s="48"/>
      <c r="O659" s="48"/>
      <c r="P659" s="48"/>
      <c r="Q659" s="49"/>
      <c r="R659" s="49"/>
      <c r="S659" s="64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</row>
    <row r="660" customFormat="false" ht="12.75" hidden="false" customHeight="true" outlineLevel="0" collapsed="false">
      <c r="A660" s="49"/>
      <c r="B660" s="48"/>
      <c r="C660" s="48"/>
      <c r="D660" s="48"/>
      <c r="E660" s="49"/>
      <c r="F660" s="47"/>
      <c r="G660" s="50"/>
      <c r="H660" s="51"/>
      <c r="I660" s="48"/>
      <c r="J660" s="48"/>
      <c r="K660" s="63"/>
      <c r="L660" s="48"/>
      <c r="M660" s="48"/>
      <c r="N660" s="48"/>
      <c r="O660" s="48"/>
      <c r="P660" s="48"/>
      <c r="Q660" s="49"/>
      <c r="R660" s="49"/>
      <c r="S660" s="64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</row>
    <row r="661" customFormat="false" ht="12.75" hidden="false" customHeight="true" outlineLevel="0" collapsed="false">
      <c r="A661" s="49"/>
      <c r="B661" s="48"/>
      <c r="C661" s="48"/>
      <c r="D661" s="48"/>
      <c r="E661" s="49"/>
      <c r="F661" s="47"/>
      <c r="G661" s="50"/>
      <c r="H661" s="51"/>
      <c r="I661" s="48"/>
      <c r="J661" s="48"/>
      <c r="K661" s="63"/>
      <c r="L661" s="48"/>
      <c r="M661" s="48"/>
      <c r="N661" s="48"/>
      <c r="O661" s="48"/>
      <c r="P661" s="48"/>
      <c r="Q661" s="49"/>
      <c r="R661" s="49"/>
      <c r="S661" s="64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</row>
    <row r="662" customFormat="false" ht="12.75" hidden="false" customHeight="true" outlineLevel="0" collapsed="false">
      <c r="A662" s="49"/>
      <c r="B662" s="48"/>
      <c r="C662" s="48"/>
      <c r="D662" s="48"/>
      <c r="E662" s="49"/>
      <c r="F662" s="47"/>
      <c r="G662" s="50"/>
      <c r="H662" s="51"/>
      <c r="I662" s="48"/>
      <c r="J662" s="48"/>
      <c r="K662" s="63"/>
      <c r="L662" s="48"/>
      <c r="M662" s="48"/>
      <c r="N662" s="48"/>
      <c r="O662" s="48"/>
      <c r="P662" s="48"/>
      <c r="Q662" s="49"/>
      <c r="R662" s="49"/>
      <c r="S662" s="64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</row>
    <row r="663" customFormat="false" ht="12.75" hidden="false" customHeight="true" outlineLevel="0" collapsed="false">
      <c r="A663" s="49"/>
      <c r="B663" s="48"/>
      <c r="C663" s="48"/>
      <c r="D663" s="48"/>
      <c r="E663" s="49"/>
      <c r="F663" s="47"/>
      <c r="G663" s="50"/>
      <c r="H663" s="51"/>
      <c r="I663" s="48"/>
      <c r="J663" s="48"/>
      <c r="K663" s="63"/>
      <c r="L663" s="48"/>
      <c r="M663" s="48"/>
      <c r="N663" s="48"/>
      <c r="O663" s="48"/>
      <c r="P663" s="48"/>
      <c r="Q663" s="49"/>
      <c r="R663" s="49"/>
      <c r="S663" s="64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</row>
    <row r="664" customFormat="false" ht="12.75" hidden="false" customHeight="true" outlineLevel="0" collapsed="false">
      <c r="A664" s="49"/>
      <c r="B664" s="48"/>
      <c r="C664" s="48"/>
      <c r="D664" s="48"/>
      <c r="E664" s="49"/>
      <c r="F664" s="47"/>
      <c r="G664" s="50"/>
      <c r="H664" s="51"/>
      <c r="I664" s="48"/>
      <c r="J664" s="48"/>
      <c r="K664" s="63"/>
      <c r="L664" s="48"/>
      <c r="M664" s="48"/>
      <c r="N664" s="48"/>
      <c r="O664" s="48"/>
      <c r="P664" s="48"/>
      <c r="Q664" s="49"/>
      <c r="R664" s="49"/>
      <c r="S664" s="64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</row>
    <row r="665" customFormat="false" ht="12.75" hidden="false" customHeight="true" outlineLevel="0" collapsed="false">
      <c r="A665" s="49"/>
      <c r="B665" s="48"/>
      <c r="C665" s="48"/>
      <c r="D665" s="48"/>
      <c r="E665" s="49"/>
      <c r="F665" s="47"/>
      <c r="G665" s="50"/>
      <c r="H665" s="51"/>
      <c r="I665" s="48"/>
      <c r="J665" s="48"/>
      <c r="K665" s="63"/>
      <c r="L665" s="48"/>
      <c r="M665" s="48"/>
      <c r="N665" s="48"/>
      <c r="O665" s="48"/>
      <c r="P665" s="48"/>
      <c r="Q665" s="49"/>
      <c r="R665" s="49"/>
      <c r="S665" s="64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</row>
    <row r="666" customFormat="false" ht="12.75" hidden="false" customHeight="true" outlineLevel="0" collapsed="false">
      <c r="A666" s="49"/>
      <c r="B666" s="48"/>
      <c r="C666" s="48"/>
      <c r="D666" s="48"/>
      <c r="E666" s="49"/>
      <c r="F666" s="47"/>
      <c r="G666" s="50"/>
      <c r="H666" s="51"/>
      <c r="I666" s="48"/>
      <c r="J666" s="48"/>
      <c r="K666" s="63"/>
      <c r="L666" s="48"/>
      <c r="M666" s="48"/>
      <c r="N666" s="48"/>
      <c r="O666" s="48"/>
      <c r="P666" s="48"/>
      <c r="Q666" s="49"/>
      <c r="R666" s="49"/>
      <c r="S666" s="64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</row>
    <row r="667" customFormat="false" ht="12.75" hidden="false" customHeight="true" outlineLevel="0" collapsed="false">
      <c r="A667" s="49"/>
      <c r="B667" s="48"/>
      <c r="C667" s="48"/>
      <c r="D667" s="48"/>
      <c r="E667" s="49"/>
      <c r="F667" s="47"/>
      <c r="G667" s="50"/>
      <c r="H667" s="51"/>
      <c r="I667" s="48"/>
      <c r="J667" s="48"/>
      <c r="K667" s="63"/>
      <c r="L667" s="48"/>
      <c r="M667" s="48"/>
      <c r="N667" s="48"/>
      <c r="O667" s="48"/>
      <c r="P667" s="48"/>
      <c r="Q667" s="49"/>
      <c r="R667" s="49"/>
      <c r="S667" s="64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</row>
    <row r="668" customFormat="false" ht="12.75" hidden="false" customHeight="true" outlineLevel="0" collapsed="false">
      <c r="A668" s="49"/>
      <c r="B668" s="48"/>
      <c r="C668" s="48"/>
      <c r="D668" s="48"/>
      <c r="E668" s="49"/>
      <c r="F668" s="47"/>
      <c r="G668" s="50"/>
      <c r="H668" s="51"/>
      <c r="I668" s="48"/>
      <c r="J668" s="48"/>
      <c r="K668" s="63"/>
      <c r="L668" s="48"/>
      <c r="M668" s="48"/>
      <c r="N668" s="48"/>
      <c r="O668" s="48"/>
      <c r="P668" s="48"/>
      <c r="Q668" s="49"/>
      <c r="R668" s="49"/>
      <c r="S668" s="64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</row>
    <row r="669" customFormat="false" ht="12.75" hidden="false" customHeight="true" outlineLevel="0" collapsed="false">
      <c r="A669" s="49"/>
      <c r="B669" s="48"/>
      <c r="C669" s="48"/>
      <c r="D669" s="48"/>
      <c r="E669" s="49"/>
      <c r="F669" s="47"/>
      <c r="G669" s="50"/>
      <c r="H669" s="51"/>
      <c r="I669" s="48"/>
      <c r="J669" s="48"/>
      <c r="K669" s="63"/>
      <c r="L669" s="48"/>
      <c r="M669" s="48"/>
      <c r="N669" s="48"/>
      <c r="O669" s="48"/>
      <c r="P669" s="48"/>
      <c r="Q669" s="49"/>
      <c r="R669" s="49"/>
      <c r="S669" s="64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</row>
    <row r="670" customFormat="false" ht="12.75" hidden="false" customHeight="true" outlineLevel="0" collapsed="false">
      <c r="A670" s="49"/>
      <c r="B670" s="48"/>
      <c r="C670" s="48"/>
      <c r="D670" s="48"/>
      <c r="E670" s="49"/>
      <c r="F670" s="47"/>
      <c r="G670" s="50"/>
      <c r="H670" s="51"/>
      <c r="I670" s="48"/>
      <c r="J670" s="48"/>
      <c r="K670" s="63"/>
      <c r="L670" s="48"/>
      <c r="M670" s="48"/>
      <c r="N670" s="48"/>
      <c r="O670" s="48"/>
      <c r="P670" s="48"/>
      <c r="Q670" s="49"/>
      <c r="R670" s="49"/>
      <c r="S670" s="64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</row>
    <row r="671" customFormat="false" ht="12.75" hidden="false" customHeight="true" outlineLevel="0" collapsed="false">
      <c r="A671" s="49"/>
      <c r="B671" s="48"/>
      <c r="C671" s="48"/>
      <c r="D671" s="48"/>
      <c r="E671" s="49"/>
      <c r="F671" s="47"/>
      <c r="G671" s="50"/>
      <c r="H671" s="51"/>
      <c r="I671" s="48"/>
      <c r="J671" s="48"/>
      <c r="K671" s="63"/>
      <c r="L671" s="48"/>
      <c r="M671" s="48"/>
      <c r="N671" s="48"/>
      <c r="O671" s="48"/>
      <c r="P671" s="48"/>
      <c r="Q671" s="49"/>
      <c r="R671" s="49"/>
      <c r="S671" s="64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</row>
    <row r="672" customFormat="false" ht="12.75" hidden="false" customHeight="true" outlineLevel="0" collapsed="false">
      <c r="A672" s="49"/>
      <c r="B672" s="48"/>
      <c r="C672" s="48"/>
      <c r="D672" s="48"/>
      <c r="E672" s="49"/>
      <c r="F672" s="47"/>
      <c r="G672" s="50"/>
      <c r="H672" s="51"/>
      <c r="I672" s="48"/>
      <c r="J672" s="48"/>
      <c r="K672" s="63"/>
      <c r="L672" s="48"/>
      <c r="M672" s="48"/>
      <c r="N672" s="48"/>
      <c r="O672" s="48"/>
      <c r="P672" s="48"/>
      <c r="Q672" s="49"/>
      <c r="R672" s="49"/>
      <c r="S672" s="64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</row>
    <row r="673" customFormat="false" ht="12.75" hidden="false" customHeight="true" outlineLevel="0" collapsed="false">
      <c r="A673" s="49"/>
      <c r="B673" s="48"/>
      <c r="C673" s="48"/>
      <c r="D673" s="48"/>
      <c r="E673" s="49"/>
      <c r="F673" s="47"/>
      <c r="G673" s="50"/>
      <c r="H673" s="51"/>
      <c r="I673" s="48"/>
      <c r="J673" s="48"/>
      <c r="K673" s="63"/>
      <c r="L673" s="48"/>
      <c r="M673" s="48"/>
      <c r="N673" s="48"/>
      <c r="O673" s="48"/>
      <c r="P673" s="48"/>
      <c r="Q673" s="49"/>
      <c r="R673" s="49"/>
      <c r="S673" s="64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</row>
    <row r="674" customFormat="false" ht="12.75" hidden="false" customHeight="true" outlineLevel="0" collapsed="false">
      <c r="A674" s="49"/>
      <c r="B674" s="48"/>
      <c r="C674" s="48"/>
      <c r="D674" s="48"/>
      <c r="E674" s="49"/>
      <c r="F674" s="47"/>
      <c r="G674" s="50"/>
      <c r="H674" s="51"/>
      <c r="I674" s="48"/>
      <c r="J674" s="48"/>
      <c r="K674" s="63"/>
      <c r="L674" s="48"/>
      <c r="M674" s="48"/>
      <c r="N674" s="48"/>
      <c r="O674" s="48"/>
      <c r="P674" s="48"/>
      <c r="Q674" s="49"/>
      <c r="R674" s="49"/>
      <c r="S674" s="64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</row>
    <row r="675" customFormat="false" ht="12.75" hidden="false" customHeight="true" outlineLevel="0" collapsed="false">
      <c r="A675" s="49"/>
      <c r="B675" s="48"/>
      <c r="C675" s="48"/>
      <c r="D675" s="48"/>
      <c r="E675" s="49"/>
      <c r="F675" s="47"/>
      <c r="G675" s="50"/>
      <c r="H675" s="51"/>
      <c r="I675" s="48"/>
      <c r="J675" s="48"/>
      <c r="K675" s="63"/>
      <c r="L675" s="48"/>
      <c r="M675" s="48"/>
      <c r="N675" s="48"/>
      <c r="O675" s="48"/>
      <c r="P675" s="48"/>
      <c r="Q675" s="49"/>
      <c r="R675" s="49"/>
      <c r="S675" s="64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</row>
    <row r="676" customFormat="false" ht="12.75" hidden="false" customHeight="true" outlineLevel="0" collapsed="false">
      <c r="A676" s="49"/>
      <c r="B676" s="48"/>
      <c r="C676" s="48"/>
      <c r="D676" s="48"/>
      <c r="E676" s="49"/>
      <c r="F676" s="47"/>
      <c r="G676" s="50"/>
      <c r="H676" s="51"/>
      <c r="I676" s="48"/>
      <c r="J676" s="48"/>
      <c r="K676" s="63"/>
      <c r="L676" s="48"/>
      <c r="M676" s="48"/>
      <c r="N676" s="48"/>
      <c r="O676" s="48"/>
      <c r="P676" s="48"/>
      <c r="Q676" s="49"/>
      <c r="R676" s="49"/>
      <c r="S676" s="64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</row>
    <row r="677" customFormat="false" ht="12.75" hidden="false" customHeight="true" outlineLevel="0" collapsed="false">
      <c r="A677" s="49"/>
      <c r="B677" s="48"/>
      <c r="C677" s="48"/>
      <c r="D677" s="48"/>
      <c r="E677" s="49"/>
      <c r="F677" s="47"/>
      <c r="G677" s="50"/>
      <c r="H677" s="51"/>
      <c r="I677" s="48"/>
      <c r="J677" s="48"/>
      <c r="K677" s="63"/>
      <c r="L677" s="48"/>
      <c r="M677" s="48"/>
      <c r="N677" s="48"/>
      <c r="O677" s="48"/>
      <c r="P677" s="48"/>
      <c r="Q677" s="49"/>
      <c r="R677" s="49"/>
      <c r="S677" s="64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</row>
    <row r="678" customFormat="false" ht="12.75" hidden="false" customHeight="true" outlineLevel="0" collapsed="false">
      <c r="A678" s="49"/>
      <c r="B678" s="48"/>
      <c r="C678" s="48"/>
      <c r="D678" s="48"/>
      <c r="E678" s="49"/>
      <c r="F678" s="47"/>
      <c r="G678" s="50"/>
      <c r="H678" s="51"/>
      <c r="I678" s="48"/>
      <c r="J678" s="48"/>
      <c r="K678" s="63"/>
      <c r="L678" s="48"/>
      <c r="M678" s="48"/>
      <c r="N678" s="48"/>
      <c r="O678" s="48"/>
      <c r="P678" s="48"/>
      <c r="Q678" s="49"/>
      <c r="R678" s="49"/>
      <c r="S678" s="64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</row>
    <row r="679" customFormat="false" ht="12.75" hidden="false" customHeight="true" outlineLevel="0" collapsed="false">
      <c r="A679" s="49"/>
      <c r="B679" s="48"/>
      <c r="C679" s="48"/>
      <c r="D679" s="48"/>
      <c r="E679" s="49"/>
      <c r="F679" s="47"/>
      <c r="G679" s="50"/>
      <c r="H679" s="51"/>
      <c r="I679" s="48"/>
      <c r="J679" s="48"/>
      <c r="K679" s="63"/>
      <c r="L679" s="48"/>
      <c r="M679" s="48"/>
      <c r="N679" s="48"/>
      <c r="O679" s="48"/>
      <c r="P679" s="48"/>
      <c r="Q679" s="49"/>
      <c r="R679" s="49"/>
      <c r="S679" s="64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</row>
    <row r="680" customFormat="false" ht="12.75" hidden="false" customHeight="true" outlineLevel="0" collapsed="false">
      <c r="A680" s="49"/>
      <c r="B680" s="48"/>
      <c r="C680" s="48"/>
      <c r="D680" s="48"/>
      <c r="E680" s="49"/>
      <c r="F680" s="47"/>
      <c r="G680" s="50"/>
      <c r="H680" s="51"/>
      <c r="I680" s="48"/>
      <c r="J680" s="48"/>
      <c r="K680" s="63"/>
      <c r="L680" s="48"/>
      <c r="M680" s="48"/>
      <c r="N680" s="48"/>
      <c r="O680" s="48"/>
      <c r="P680" s="48"/>
      <c r="Q680" s="49"/>
      <c r="R680" s="49"/>
      <c r="S680" s="64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</row>
    <row r="681" customFormat="false" ht="12.75" hidden="false" customHeight="true" outlineLevel="0" collapsed="false">
      <c r="A681" s="49"/>
      <c r="B681" s="48"/>
      <c r="C681" s="48"/>
      <c r="D681" s="48"/>
      <c r="E681" s="49"/>
      <c r="F681" s="47"/>
      <c r="G681" s="50"/>
      <c r="H681" s="51"/>
      <c r="I681" s="48"/>
      <c r="J681" s="48"/>
      <c r="K681" s="63"/>
      <c r="L681" s="48"/>
      <c r="M681" s="48"/>
      <c r="N681" s="48"/>
      <c r="O681" s="48"/>
      <c r="P681" s="48"/>
      <c r="Q681" s="49"/>
      <c r="R681" s="49"/>
      <c r="S681" s="64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</row>
    <row r="682" customFormat="false" ht="12.75" hidden="false" customHeight="true" outlineLevel="0" collapsed="false">
      <c r="A682" s="49"/>
      <c r="B682" s="48"/>
      <c r="C682" s="48"/>
      <c r="D682" s="48"/>
      <c r="E682" s="49"/>
      <c r="F682" s="47"/>
      <c r="G682" s="50"/>
      <c r="H682" s="51"/>
      <c r="I682" s="48"/>
      <c r="J682" s="48"/>
      <c r="K682" s="63"/>
      <c r="L682" s="48"/>
      <c r="M682" s="48"/>
      <c r="N682" s="48"/>
      <c r="O682" s="48"/>
      <c r="P682" s="48"/>
      <c r="Q682" s="49"/>
      <c r="R682" s="49"/>
      <c r="S682" s="64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</row>
    <row r="683" customFormat="false" ht="12.75" hidden="false" customHeight="true" outlineLevel="0" collapsed="false">
      <c r="A683" s="49"/>
      <c r="B683" s="48"/>
      <c r="C683" s="48"/>
      <c r="D683" s="48"/>
      <c r="E683" s="49"/>
      <c r="F683" s="47"/>
      <c r="G683" s="50"/>
      <c r="H683" s="51"/>
      <c r="I683" s="48"/>
      <c r="J683" s="48"/>
      <c r="K683" s="63"/>
      <c r="L683" s="48"/>
      <c r="M683" s="48"/>
      <c r="N683" s="48"/>
      <c r="O683" s="48"/>
      <c r="P683" s="48"/>
      <c r="Q683" s="49"/>
      <c r="R683" s="49"/>
      <c r="S683" s="64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</row>
    <row r="684" customFormat="false" ht="12.75" hidden="false" customHeight="true" outlineLevel="0" collapsed="false">
      <c r="A684" s="49"/>
      <c r="B684" s="48"/>
      <c r="C684" s="48"/>
      <c r="D684" s="48"/>
      <c r="E684" s="49"/>
      <c r="F684" s="47"/>
      <c r="G684" s="50"/>
      <c r="H684" s="51"/>
      <c r="I684" s="48"/>
      <c r="J684" s="48"/>
      <c r="K684" s="63"/>
      <c r="L684" s="48"/>
      <c r="M684" s="48"/>
      <c r="N684" s="48"/>
      <c r="O684" s="48"/>
      <c r="P684" s="48"/>
      <c r="Q684" s="49"/>
      <c r="R684" s="49"/>
      <c r="S684" s="64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</row>
    <row r="685" customFormat="false" ht="12.75" hidden="false" customHeight="true" outlineLevel="0" collapsed="false">
      <c r="A685" s="49"/>
      <c r="B685" s="48"/>
      <c r="C685" s="48"/>
      <c r="D685" s="48"/>
      <c r="E685" s="49"/>
      <c r="F685" s="47"/>
      <c r="G685" s="50"/>
      <c r="H685" s="51"/>
      <c r="I685" s="48"/>
      <c r="J685" s="48"/>
      <c r="K685" s="63"/>
      <c r="L685" s="48"/>
      <c r="M685" s="48"/>
      <c r="N685" s="48"/>
      <c r="O685" s="48"/>
      <c r="P685" s="48"/>
      <c r="Q685" s="49"/>
      <c r="R685" s="49"/>
      <c r="S685" s="64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</row>
    <row r="686" customFormat="false" ht="12.75" hidden="false" customHeight="true" outlineLevel="0" collapsed="false">
      <c r="A686" s="49"/>
      <c r="B686" s="48"/>
      <c r="C686" s="48"/>
      <c r="D686" s="48"/>
      <c r="E686" s="49"/>
      <c r="F686" s="47"/>
      <c r="G686" s="50"/>
      <c r="H686" s="51"/>
      <c r="I686" s="48"/>
      <c r="J686" s="48"/>
      <c r="K686" s="63"/>
      <c r="L686" s="48"/>
      <c r="M686" s="48"/>
      <c r="N686" s="48"/>
      <c r="O686" s="48"/>
      <c r="P686" s="48"/>
      <c r="Q686" s="49"/>
      <c r="R686" s="49"/>
      <c r="S686" s="64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</row>
    <row r="687" customFormat="false" ht="12.75" hidden="false" customHeight="true" outlineLevel="0" collapsed="false">
      <c r="A687" s="49"/>
      <c r="B687" s="48"/>
      <c r="C687" s="48"/>
      <c r="D687" s="48"/>
      <c r="E687" s="49"/>
      <c r="F687" s="47"/>
      <c r="G687" s="50"/>
      <c r="H687" s="51"/>
      <c r="I687" s="48"/>
      <c r="J687" s="48"/>
      <c r="K687" s="63"/>
      <c r="L687" s="48"/>
      <c r="M687" s="48"/>
      <c r="N687" s="48"/>
      <c r="O687" s="48"/>
      <c r="P687" s="48"/>
      <c r="Q687" s="49"/>
      <c r="R687" s="49"/>
      <c r="S687" s="64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</row>
    <row r="688" customFormat="false" ht="12.75" hidden="false" customHeight="true" outlineLevel="0" collapsed="false">
      <c r="A688" s="49"/>
      <c r="B688" s="48"/>
      <c r="C688" s="48"/>
      <c r="D688" s="48"/>
      <c r="E688" s="49"/>
      <c r="F688" s="47"/>
      <c r="G688" s="50"/>
      <c r="H688" s="51"/>
      <c r="I688" s="48"/>
      <c r="J688" s="48"/>
      <c r="K688" s="63"/>
      <c r="L688" s="48"/>
      <c r="M688" s="48"/>
      <c r="N688" s="48"/>
      <c r="O688" s="48"/>
      <c r="P688" s="48"/>
      <c r="Q688" s="49"/>
      <c r="R688" s="49"/>
      <c r="S688" s="64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</row>
    <row r="689" customFormat="false" ht="12.75" hidden="false" customHeight="true" outlineLevel="0" collapsed="false">
      <c r="A689" s="49"/>
      <c r="B689" s="48"/>
      <c r="C689" s="48"/>
      <c r="D689" s="48"/>
      <c r="E689" s="49"/>
      <c r="F689" s="47"/>
      <c r="G689" s="50"/>
      <c r="H689" s="51"/>
      <c r="I689" s="48"/>
      <c r="J689" s="48"/>
      <c r="K689" s="63"/>
      <c r="L689" s="48"/>
      <c r="M689" s="48"/>
      <c r="N689" s="48"/>
      <c r="O689" s="48"/>
      <c r="P689" s="48"/>
      <c r="Q689" s="49"/>
      <c r="R689" s="49"/>
      <c r="S689" s="64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</row>
    <row r="690" customFormat="false" ht="12.75" hidden="false" customHeight="true" outlineLevel="0" collapsed="false">
      <c r="A690" s="49"/>
      <c r="B690" s="48"/>
      <c r="C690" s="48"/>
      <c r="D690" s="48"/>
      <c r="E690" s="49"/>
      <c r="F690" s="47"/>
      <c r="G690" s="50"/>
      <c r="H690" s="51"/>
      <c r="I690" s="48"/>
      <c r="J690" s="48"/>
      <c r="K690" s="63"/>
      <c r="L690" s="48"/>
      <c r="M690" s="48"/>
      <c r="N690" s="48"/>
      <c r="O690" s="48"/>
      <c r="P690" s="48"/>
      <c r="Q690" s="49"/>
      <c r="R690" s="49"/>
      <c r="S690" s="64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</row>
    <row r="691" customFormat="false" ht="12.75" hidden="false" customHeight="true" outlineLevel="0" collapsed="false">
      <c r="A691" s="49"/>
      <c r="B691" s="48"/>
      <c r="C691" s="48"/>
      <c r="D691" s="48"/>
      <c r="E691" s="49"/>
      <c r="F691" s="47"/>
      <c r="G691" s="50"/>
      <c r="H691" s="51"/>
      <c r="I691" s="48"/>
      <c r="J691" s="48"/>
      <c r="K691" s="63"/>
      <c r="L691" s="48"/>
      <c r="M691" s="48"/>
      <c r="N691" s="48"/>
      <c r="O691" s="48"/>
      <c r="P691" s="48"/>
      <c r="Q691" s="49"/>
      <c r="R691" s="49"/>
      <c r="S691" s="64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</row>
    <row r="692" customFormat="false" ht="12.75" hidden="false" customHeight="true" outlineLevel="0" collapsed="false">
      <c r="A692" s="49"/>
      <c r="B692" s="48"/>
      <c r="C692" s="48"/>
      <c r="D692" s="48"/>
      <c r="E692" s="49"/>
      <c r="F692" s="47"/>
      <c r="G692" s="50"/>
      <c r="H692" s="51"/>
      <c r="I692" s="48"/>
      <c r="J692" s="48"/>
      <c r="K692" s="63"/>
      <c r="L692" s="48"/>
      <c r="M692" s="48"/>
      <c r="N692" s="48"/>
      <c r="O692" s="48"/>
      <c r="P692" s="48"/>
      <c r="Q692" s="49"/>
      <c r="R692" s="49"/>
      <c r="S692" s="64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</row>
    <row r="693" customFormat="false" ht="12.75" hidden="false" customHeight="true" outlineLevel="0" collapsed="false">
      <c r="A693" s="49"/>
      <c r="B693" s="48"/>
      <c r="C693" s="48"/>
      <c r="D693" s="48"/>
      <c r="E693" s="49"/>
      <c r="F693" s="47"/>
      <c r="G693" s="50"/>
      <c r="H693" s="51"/>
      <c r="I693" s="48"/>
      <c r="J693" s="48"/>
      <c r="K693" s="63"/>
      <c r="L693" s="48"/>
      <c r="M693" s="48"/>
      <c r="N693" s="48"/>
      <c r="O693" s="48"/>
      <c r="P693" s="48"/>
      <c r="Q693" s="49"/>
      <c r="R693" s="49"/>
      <c r="S693" s="64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</row>
    <row r="694" customFormat="false" ht="12.75" hidden="false" customHeight="true" outlineLevel="0" collapsed="false">
      <c r="A694" s="49"/>
      <c r="B694" s="48"/>
      <c r="C694" s="48"/>
      <c r="D694" s="48"/>
      <c r="E694" s="49"/>
      <c r="F694" s="47"/>
      <c r="G694" s="50"/>
      <c r="H694" s="51"/>
      <c r="I694" s="48"/>
      <c r="J694" s="48"/>
      <c r="K694" s="63"/>
      <c r="L694" s="48"/>
      <c r="M694" s="48"/>
      <c r="N694" s="48"/>
      <c r="O694" s="48"/>
      <c r="P694" s="48"/>
      <c r="Q694" s="49"/>
      <c r="R694" s="49"/>
      <c r="S694" s="64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</row>
    <row r="695" customFormat="false" ht="12.75" hidden="false" customHeight="true" outlineLevel="0" collapsed="false">
      <c r="A695" s="49"/>
      <c r="B695" s="48"/>
      <c r="C695" s="48"/>
      <c r="D695" s="48"/>
      <c r="E695" s="49"/>
      <c r="F695" s="47"/>
      <c r="G695" s="50"/>
      <c r="H695" s="51"/>
      <c r="I695" s="48"/>
      <c r="J695" s="48"/>
      <c r="K695" s="63"/>
      <c r="L695" s="48"/>
      <c r="M695" s="48"/>
      <c r="N695" s="48"/>
      <c r="O695" s="48"/>
      <c r="P695" s="48"/>
      <c r="Q695" s="49"/>
      <c r="R695" s="49"/>
      <c r="S695" s="64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</row>
    <row r="696" customFormat="false" ht="12.75" hidden="false" customHeight="true" outlineLevel="0" collapsed="false">
      <c r="A696" s="49"/>
      <c r="B696" s="48"/>
      <c r="C696" s="48"/>
      <c r="D696" s="48"/>
      <c r="E696" s="49"/>
      <c r="F696" s="47"/>
      <c r="G696" s="50"/>
      <c r="H696" s="51"/>
      <c r="I696" s="48"/>
      <c r="J696" s="48"/>
      <c r="K696" s="63"/>
      <c r="L696" s="48"/>
      <c r="M696" s="48"/>
      <c r="N696" s="48"/>
      <c r="O696" s="48"/>
      <c r="P696" s="48"/>
      <c r="Q696" s="49"/>
      <c r="R696" s="49"/>
      <c r="S696" s="64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</row>
    <row r="697" customFormat="false" ht="12.75" hidden="false" customHeight="true" outlineLevel="0" collapsed="false">
      <c r="A697" s="49"/>
      <c r="B697" s="48"/>
      <c r="C697" s="48"/>
      <c r="D697" s="48"/>
      <c r="E697" s="49"/>
      <c r="F697" s="47"/>
      <c r="G697" s="50"/>
      <c r="H697" s="51"/>
      <c r="I697" s="48"/>
      <c r="J697" s="48"/>
      <c r="K697" s="63"/>
      <c r="L697" s="48"/>
      <c r="M697" s="48"/>
      <c r="N697" s="48"/>
      <c r="O697" s="48"/>
      <c r="P697" s="48"/>
      <c r="Q697" s="49"/>
      <c r="R697" s="49"/>
      <c r="S697" s="64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</row>
    <row r="698" customFormat="false" ht="12.75" hidden="false" customHeight="true" outlineLevel="0" collapsed="false">
      <c r="A698" s="49"/>
      <c r="B698" s="48"/>
      <c r="C698" s="48"/>
      <c r="D698" s="48"/>
      <c r="E698" s="49"/>
      <c r="F698" s="47"/>
      <c r="G698" s="50"/>
      <c r="H698" s="51"/>
      <c r="I698" s="48"/>
      <c r="J698" s="48"/>
      <c r="K698" s="63"/>
      <c r="L698" s="48"/>
      <c r="M698" s="48"/>
      <c r="N698" s="48"/>
      <c r="O698" s="48"/>
      <c r="P698" s="48"/>
      <c r="Q698" s="49"/>
      <c r="R698" s="49"/>
      <c r="S698" s="64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</row>
    <row r="699" customFormat="false" ht="12.75" hidden="false" customHeight="true" outlineLevel="0" collapsed="false">
      <c r="A699" s="49"/>
      <c r="B699" s="48"/>
      <c r="C699" s="48"/>
      <c r="D699" s="48"/>
      <c r="E699" s="49"/>
      <c r="F699" s="47"/>
      <c r="G699" s="50"/>
      <c r="H699" s="51"/>
      <c r="I699" s="48"/>
      <c r="J699" s="48"/>
      <c r="K699" s="63"/>
      <c r="L699" s="48"/>
      <c r="M699" s="48"/>
      <c r="N699" s="48"/>
      <c r="O699" s="48"/>
      <c r="P699" s="48"/>
      <c r="Q699" s="49"/>
      <c r="R699" s="49"/>
      <c r="S699" s="64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</row>
    <row r="700" customFormat="false" ht="12.75" hidden="false" customHeight="true" outlineLevel="0" collapsed="false">
      <c r="A700" s="49"/>
      <c r="B700" s="48"/>
      <c r="C700" s="48"/>
      <c r="D700" s="48"/>
      <c r="E700" s="49"/>
      <c r="F700" s="47"/>
      <c r="G700" s="50"/>
      <c r="H700" s="51"/>
      <c r="I700" s="48"/>
      <c r="J700" s="48"/>
      <c r="K700" s="63"/>
      <c r="L700" s="48"/>
      <c r="M700" s="48"/>
      <c r="N700" s="48"/>
      <c r="O700" s="48"/>
      <c r="P700" s="48"/>
      <c r="Q700" s="49"/>
      <c r="R700" s="49"/>
      <c r="S700" s="64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</row>
    <row r="701" customFormat="false" ht="12.75" hidden="false" customHeight="true" outlineLevel="0" collapsed="false">
      <c r="A701" s="49"/>
      <c r="B701" s="48"/>
      <c r="C701" s="48"/>
      <c r="D701" s="48"/>
      <c r="E701" s="49"/>
      <c r="F701" s="47"/>
      <c r="G701" s="50"/>
      <c r="H701" s="51"/>
      <c r="I701" s="48"/>
      <c r="J701" s="48"/>
      <c r="K701" s="63"/>
      <c r="L701" s="48"/>
      <c r="M701" s="48"/>
      <c r="N701" s="48"/>
      <c r="O701" s="48"/>
      <c r="P701" s="48"/>
      <c r="Q701" s="49"/>
      <c r="R701" s="49"/>
      <c r="S701" s="64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</row>
    <row r="702" customFormat="false" ht="12.75" hidden="false" customHeight="true" outlineLevel="0" collapsed="false">
      <c r="A702" s="49"/>
      <c r="B702" s="48"/>
      <c r="C702" s="48"/>
      <c r="D702" s="48"/>
      <c r="E702" s="49"/>
      <c r="F702" s="47"/>
      <c r="G702" s="50"/>
      <c r="H702" s="51"/>
      <c r="I702" s="48"/>
      <c r="J702" s="48"/>
      <c r="K702" s="63"/>
      <c r="L702" s="48"/>
      <c r="M702" s="48"/>
      <c r="N702" s="48"/>
      <c r="O702" s="48"/>
      <c r="P702" s="48"/>
      <c r="Q702" s="49"/>
      <c r="R702" s="49"/>
      <c r="S702" s="64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</row>
    <row r="703" customFormat="false" ht="12.75" hidden="false" customHeight="true" outlineLevel="0" collapsed="false">
      <c r="A703" s="49"/>
      <c r="B703" s="48"/>
      <c r="C703" s="48"/>
      <c r="D703" s="48"/>
      <c r="E703" s="49"/>
      <c r="F703" s="47"/>
      <c r="G703" s="50"/>
      <c r="H703" s="51"/>
      <c r="I703" s="48"/>
      <c r="J703" s="48"/>
      <c r="K703" s="63"/>
      <c r="L703" s="48"/>
      <c r="M703" s="48"/>
      <c r="N703" s="48"/>
      <c r="O703" s="48"/>
      <c r="P703" s="48"/>
      <c r="Q703" s="49"/>
      <c r="R703" s="49"/>
      <c r="S703" s="64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</row>
    <row r="704" customFormat="false" ht="12.75" hidden="false" customHeight="true" outlineLevel="0" collapsed="false">
      <c r="A704" s="49"/>
      <c r="B704" s="48"/>
      <c r="C704" s="48"/>
      <c r="D704" s="48"/>
      <c r="E704" s="49"/>
      <c r="F704" s="47"/>
      <c r="G704" s="50"/>
      <c r="H704" s="51"/>
      <c r="I704" s="48"/>
      <c r="J704" s="48"/>
      <c r="K704" s="63"/>
      <c r="L704" s="48"/>
      <c r="M704" s="48"/>
      <c r="N704" s="48"/>
      <c r="O704" s="48"/>
      <c r="P704" s="48"/>
      <c r="Q704" s="49"/>
      <c r="R704" s="49"/>
      <c r="S704" s="64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</row>
    <row r="705" customFormat="false" ht="12.75" hidden="false" customHeight="true" outlineLevel="0" collapsed="false">
      <c r="A705" s="49"/>
      <c r="B705" s="48"/>
      <c r="C705" s="48"/>
      <c r="D705" s="48"/>
      <c r="E705" s="49"/>
      <c r="F705" s="47"/>
      <c r="G705" s="50"/>
      <c r="H705" s="51"/>
      <c r="I705" s="48"/>
      <c r="J705" s="48"/>
      <c r="K705" s="63"/>
      <c r="L705" s="48"/>
      <c r="M705" s="48"/>
      <c r="N705" s="48"/>
      <c r="O705" s="48"/>
      <c r="P705" s="48"/>
      <c r="Q705" s="49"/>
      <c r="R705" s="49"/>
      <c r="S705" s="64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</row>
    <row r="706" customFormat="false" ht="12.75" hidden="false" customHeight="true" outlineLevel="0" collapsed="false">
      <c r="A706" s="49"/>
      <c r="B706" s="48"/>
      <c r="C706" s="48"/>
      <c r="D706" s="48"/>
      <c r="E706" s="49"/>
      <c r="F706" s="47"/>
      <c r="G706" s="50"/>
      <c r="H706" s="51"/>
      <c r="I706" s="48"/>
      <c r="J706" s="48"/>
      <c r="K706" s="63"/>
      <c r="L706" s="48"/>
      <c r="M706" s="48"/>
      <c r="N706" s="48"/>
      <c r="O706" s="48"/>
      <c r="P706" s="48"/>
      <c r="Q706" s="49"/>
      <c r="R706" s="49"/>
      <c r="S706" s="64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</row>
    <row r="707" customFormat="false" ht="12.75" hidden="false" customHeight="true" outlineLevel="0" collapsed="false">
      <c r="A707" s="49"/>
      <c r="B707" s="48"/>
      <c r="C707" s="48"/>
      <c r="D707" s="48"/>
      <c r="E707" s="49"/>
      <c r="F707" s="47"/>
      <c r="G707" s="50"/>
      <c r="H707" s="51"/>
      <c r="I707" s="48"/>
      <c r="J707" s="48"/>
      <c r="K707" s="63"/>
      <c r="L707" s="48"/>
      <c r="M707" s="48"/>
      <c r="N707" s="48"/>
      <c r="O707" s="48"/>
      <c r="P707" s="48"/>
      <c r="Q707" s="49"/>
      <c r="R707" s="49"/>
      <c r="S707" s="64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</row>
    <row r="708" customFormat="false" ht="12.75" hidden="false" customHeight="true" outlineLevel="0" collapsed="false">
      <c r="A708" s="49"/>
      <c r="B708" s="48"/>
      <c r="C708" s="48"/>
      <c r="D708" s="48"/>
      <c r="E708" s="49"/>
      <c r="F708" s="47"/>
      <c r="G708" s="50"/>
      <c r="H708" s="51"/>
      <c r="I708" s="48"/>
      <c r="J708" s="48"/>
      <c r="K708" s="63"/>
      <c r="L708" s="48"/>
      <c r="M708" s="48"/>
      <c r="N708" s="48"/>
      <c r="O708" s="48"/>
      <c r="P708" s="48"/>
      <c r="Q708" s="49"/>
      <c r="R708" s="49"/>
      <c r="S708" s="64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</row>
    <row r="709" customFormat="false" ht="12.75" hidden="false" customHeight="true" outlineLevel="0" collapsed="false">
      <c r="A709" s="49"/>
      <c r="B709" s="48"/>
      <c r="C709" s="48"/>
      <c r="D709" s="48"/>
      <c r="E709" s="49"/>
      <c r="F709" s="47"/>
      <c r="G709" s="50"/>
      <c r="H709" s="51"/>
      <c r="I709" s="48"/>
      <c r="J709" s="48"/>
      <c r="K709" s="63"/>
      <c r="L709" s="48"/>
      <c r="M709" s="48"/>
      <c r="N709" s="48"/>
      <c r="O709" s="48"/>
      <c r="P709" s="48"/>
      <c r="Q709" s="49"/>
      <c r="R709" s="49"/>
      <c r="S709" s="64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</row>
    <row r="710" customFormat="false" ht="12.75" hidden="false" customHeight="true" outlineLevel="0" collapsed="false">
      <c r="A710" s="49"/>
      <c r="B710" s="48"/>
      <c r="C710" s="48"/>
      <c r="D710" s="48"/>
      <c r="E710" s="49"/>
      <c r="F710" s="47"/>
      <c r="G710" s="50"/>
      <c r="H710" s="51"/>
      <c r="I710" s="48"/>
      <c r="J710" s="48"/>
      <c r="K710" s="63"/>
      <c r="L710" s="48"/>
      <c r="M710" s="48"/>
      <c r="N710" s="48"/>
      <c r="O710" s="48"/>
      <c r="P710" s="48"/>
      <c r="Q710" s="49"/>
      <c r="R710" s="49"/>
      <c r="S710" s="64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</row>
    <row r="711" customFormat="false" ht="12.75" hidden="false" customHeight="true" outlineLevel="0" collapsed="false">
      <c r="A711" s="49"/>
      <c r="B711" s="48"/>
      <c r="C711" s="48"/>
      <c r="D711" s="48"/>
      <c r="E711" s="49"/>
      <c r="F711" s="47"/>
      <c r="G711" s="50"/>
      <c r="H711" s="51"/>
      <c r="I711" s="48"/>
      <c r="J711" s="48"/>
      <c r="K711" s="63"/>
      <c r="L711" s="48"/>
      <c r="M711" s="48"/>
      <c r="N711" s="48"/>
      <c r="O711" s="48"/>
      <c r="P711" s="48"/>
      <c r="Q711" s="49"/>
      <c r="R711" s="49"/>
      <c r="S711" s="64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</row>
    <row r="712" customFormat="false" ht="12.75" hidden="false" customHeight="true" outlineLevel="0" collapsed="false">
      <c r="A712" s="49"/>
      <c r="B712" s="48"/>
      <c r="C712" s="48"/>
      <c r="D712" s="48"/>
      <c r="E712" s="49"/>
      <c r="F712" s="47"/>
      <c r="G712" s="50"/>
      <c r="H712" s="51"/>
      <c r="I712" s="48"/>
      <c r="J712" s="48"/>
      <c r="K712" s="63"/>
      <c r="L712" s="48"/>
      <c r="M712" s="48"/>
      <c r="N712" s="48"/>
      <c r="O712" s="48"/>
      <c r="P712" s="48"/>
      <c r="Q712" s="49"/>
      <c r="R712" s="49"/>
      <c r="S712" s="64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</row>
    <row r="713" customFormat="false" ht="12.75" hidden="false" customHeight="true" outlineLevel="0" collapsed="false">
      <c r="A713" s="49"/>
      <c r="B713" s="48"/>
      <c r="C713" s="48"/>
      <c r="D713" s="48"/>
      <c r="E713" s="49"/>
      <c r="F713" s="47"/>
      <c r="G713" s="50"/>
      <c r="H713" s="51"/>
      <c r="I713" s="48"/>
      <c r="J713" s="48"/>
      <c r="K713" s="63"/>
      <c r="L713" s="48"/>
      <c r="M713" s="48"/>
      <c r="N713" s="48"/>
      <c r="O713" s="48"/>
      <c r="P713" s="48"/>
      <c r="Q713" s="49"/>
      <c r="R713" s="49"/>
      <c r="S713" s="64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</row>
    <row r="714" customFormat="false" ht="12.75" hidden="false" customHeight="true" outlineLevel="0" collapsed="false">
      <c r="A714" s="49"/>
      <c r="B714" s="48"/>
      <c r="C714" s="48"/>
      <c r="D714" s="48"/>
      <c r="E714" s="49"/>
      <c r="F714" s="47"/>
      <c r="G714" s="50"/>
      <c r="H714" s="51"/>
      <c r="I714" s="48"/>
      <c r="J714" s="48"/>
      <c r="K714" s="63"/>
      <c r="L714" s="48"/>
      <c r="M714" s="48"/>
      <c r="N714" s="48"/>
      <c r="O714" s="48"/>
      <c r="P714" s="48"/>
      <c r="Q714" s="49"/>
      <c r="R714" s="49"/>
      <c r="S714" s="64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</row>
    <row r="715" customFormat="false" ht="12.75" hidden="false" customHeight="true" outlineLevel="0" collapsed="false">
      <c r="A715" s="49"/>
      <c r="B715" s="48"/>
      <c r="C715" s="48"/>
      <c r="D715" s="48"/>
      <c r="E715" s="49"/>
      <c r="F715" s="47"/>
      <c r="G715" s="50"/>
      <c r="H715" s="51"/>
      <c r="I715" s="48"/>
      <c r="J715" s="48"/>
      <c r="K715" s="63"/>
      <c r="L715" s="48"/>
      <c r="M715" s="48"/>
      <c r="N715" s="48"/>
      <c r="O715" s="48"/>
      <c r="P715" s="48"/>
      <c r="Q715" s="49"/>
      <c r="R715" s="49"/>
      <c r="S715" s="64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</row>
    <row r="716" customFormat="false" ht="12.75" hidden="false" customHeight="true" outlineLevel="0" collapsed="false">
      <c r="A716" s="49"/>
      <c r="B716" s="48"/>
      <c r="C716" s="48"/>
      <c r="D716" s="48"/>
      <c r="E716" s="49"/>
      <c r="F716" s="47"/>
      <c r="G716" s="50"/>
      <c r="H716" s="51"/>
      <c r="I716" s="48"/>
      <c r="J716" s="48"/>
      <c r="K716" s="63"/>
      <c r="L716" s="48"/>
      <c r="M716" s="48"/>
      <c r="N716" s="48"/>
      <c r="O716" s="48"/>
      <c r="P716" s="48"/>
      <c r="Q716" s="49"/>
      <c r="R716" s="49"/>
      <c r="S716" s="64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</row>
    <row r="717" customFormat="false" ht="12.75" hidden="false" customHeight="true" outlineLevel="0" collapsed="false">
      <c r="A717" s="49"/>
      <c r="B717" s="48"/>
      <c r="C717" s="48"/>
      <c r="D717" s="48"/>
      <c r="E717" s="49"/>
      <c r="F717" s="47"/>
      <c r="G717" s="50"/>
      <c r="H717" s="51"/>
      <c r="I717" s="48"/>
      <c r="J717" s="48"/>
      <c r="K717" s="63"/>
      <c r="L717" s="48"/>
      <c r="M717" s="48"/>
      <c r="N717" s="48"/>
      <c r="O717" s="48"/>
      <c r="P717" s="48"/>
      <c r="Q717" s="49"/>
      <c r="R717" s="49"/>
      <c r="S717" s="64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</row>
    <row r="718" customFormat="false" ht="12.75" hidden="false" customHeight="true" outlineLevel="0" collapsed="false">
      <c r="A718" s="49"/>
      <c r="B718" s="48"/>
      <c r="C718" s="48"/>
      <c r="D718" s="48"/>
      <c r="E718" s="49"/>
      <c r="F718" s="47"/>
      <c r="G718" s="50"/>
      <c r="H718" s="51"/>
      <c r="I718" s="48"/>
      <c r="J718" s="48"/>
      <c r="K718" s="63"/>
      <c r="L718" s="48"/>
      <c r="M718" s="48"/>
      <c r="N718" s="48"/>
      <c r="O718" s="48"/>
      <c r="P718" s="48"/>
      <c r="Q718" s="49"/>
      <c r="R718" s="49"/>
      <c r="S718" s="64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</row>
    <row r="719" customFormat="false" ht="12.75" hidden="false" customHeight="true" outlineLevel="0" collapsed="false">
      <c r="A719" s="49"/>
      <c r="B719" s="48"/>
      <c r="C719" s="48"/>
      <c r="D719" s="48"/>
      <c r="E719" s="49"/>
      <c r="F719" s="47"/>
      <c r="G719" s="50"/>
      <c r="H719" s="51"/>
      <c r="I719" s="48"/>
      <c r="J719" s="48"/>
      <c r="K719" s="63"/>
      <c r="L719" s="48"/>
      <c r="M719" s="48"/>
      <c r="N719" s="48"/>
      <c r="O719" s="48"/>
      <c r="P719" s="48"/>
      <c r="Q719" s="49"/>
      <c r="R719" s="49"/>
      <c r="S719" s="64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</row>
    <row r="720" customFormat="false" ht="12.75" hidden="false" customHeight="true" outlineLevel="0" collapsed="false">
      <c r="A720" s="49"/>
      <c r="B720" s="48"/>
      <c r="C720" s="48"/>
      <c r="D720" s="48"/>
      <c r="E720" s="49"/>
      <c r="F720" s="47"/>
      <c r="G720" s="50"/>
      <c r="H720" s="51"/>
      <c r="I720" s="48"/>
      <c r="J720" s="48"/>
      <c r="K720" s="63"/>
      <c r="L720" s="48"/>
      <c r="M720" s="48"/>
      <c r="N720" s="48"/>
      <c r="O720" s="48"/>
      <c r="P720" s="48"/>
      <c r="Q720" s="49"/>
      <c r="R720" s="49"/>
      <c r="S720" s="64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</row>
    <row r="721" customFormat="false" ht="12.75" hidden="false" customHeight="true" outlineLevel="0" collapsed="false">
      <c r="A721" s="49"/>
      <c r="B721" s="48"/>
      <c r="C721" s="48"/>
      <c r="D721" s="48"/>
      <c r="E721" s="49"/>
      <c r="F721" s="47"/>
      <c r="G721" s="50"/>
      <c r="H721" s="51"/>
      <c r="I721" s="48"/>
      <c r="J721" s="48"/>
      <c r="K721" s="63"/>
      <c r="L721" s="48"/>
      <c r="M721" s="48"/>
      <c r="N721" s="48"/>
      <c r="O721" s="48"/>
      <c r="P721" s="48"/>
      <c r="Q721" s="49"/>
      <c r="R721" s="49"/>
      <c r="S721" s="64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</row>
    <row r="722" customFormat="false" ht="12.75" hidden="false" customHeight="true" outlineLevel="0" collapsed="false">
      <c r="A722" s="49"/>
      <c r="B722" s="48"/>
      <c r="C722" s="48"/>
      <c r="D722" s="48"/>
      <c r="E722" s="49"/>
      <c r="F722" s="47"/>
      <c r="G722" s="50"/>
      <c r="H722" s="51"/>
      <c r="I722" s="48"/>
      <c r="J722" s="48"/>
      <c r="K722" s="63"/>
      <c r="L722" s="48"/>
      <c r="M722" s="48"/>
      <c r="N722" s="48"/>
      <c r="O722" s="48"/>
      <c r="P722" s="48"/>
      <c r="Q722" s="49"/>
      <c r="R722" s="49"/>
      <c r="S722" s="64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</row>
    <row r="723" customFormat="false" ht="12.75" hidden="false" customHeight="true" outlineLevel="0" collapsed="false">
      <c r="A723" s="49"/>
      <c r="B723" s="48"/>
      <c r="C723" s="48"/>
      <c r="D723" s="48"/>
      <c r="E723" s="49"/>
      <c r="F723" s="47"/>
      <c r="G723" s="50"/>
      <c r="H723" s="51"/>
      <c r="I723" s="48"/>
      <c r="J723" s="48"/>
      <c r="K723" s="63"/>
      <c r="L723" s="48"/>
      <c r="M723" s="48"/>
      <c r="N723" s="48"/>
      <c r="O723" s="48"/>
      <c r="P723" s="48"/>
      <c r="Q723" s="49"/>
      <c r="R723" s="49"/>
      <c r="S723" s="64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</row>
    <row r="724" customFormat="false" ht="12.75" hidden="false" customHeight="true" outlineLevel="0" collapsed="false">
      <c r="A724" s="49"/>
      <c r="B724" s="48"/>
      <c r="C724" s="48"/>
      <c r="D724" s="48"/>
      <c r="E724" s="49"/>
      <c r="F724" s="47"/>
      <c r="G724" s="50"/>
      <c r="H724" s="51"/>
      <c r="I724" s="48"/>
      <c r="J724" s="48"/>
      <c r="K724" s="63"/>
      <c r="L724" s="48"/>
      <c r="M724" s="48"/>
      <c r="N724" s="48"/>
      <c r="O724" s="48"/>
      <c r="P724" s="48"/>
      <c r="Q724" s="49"/>
      <c r="R724" s="49"/>
      <c r="S724" s="64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</row>
    <row r="725" customFormat="false" ht="12.75" hidden="false" customHeight="true" outlineLevel="0" collapsed="false">
      <c r="A725" s="49"/>
      <c r="B725" s="48"/>
      <c r="C725" s="48"/>
      <c r="D725" s="48"/>
      <c r="E725" s="49"/>
      <c r="F725" s="47"/>
      <c r="G725" s="50"/>
      <c r="H725" s="51"/>
      <c r="I725" s="48"/>
      <c r="J725" s="48"/>
      <c r="K725" s="63"/>
      <c r="L725" s="48"/>
      <c r="M725" s="48"/>
      <c r="N725" s="48"/>
      <c r="O725" s="48"/>
      <c r="P725" s="48"/>
      <c r="Q725" s="49"/>
      <c r="R725" s="49"/>
      <c r="S725" s="64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</row>
    <row r="726" customFormat="false" ht="12.75" hidden="false" customHeight="true" outlineLevel="0" collapsed="false">
      <c r="A726" s="49"/>
      <c r="B726" s="48"/>
      <c r="C726" s="48"/>
      <c r="D726" s="48"/>
      <c r="E726" s="49"/>
      <c r="F726" s="47"/>
      <c r="G726" s="50"/>
      <c r="H726" s="51"/>
      <c r="I726" s="48"/>
      <c r="J726" s="48"/>
      <c r="K726" s="63"/>
      <c r="L726" s="48"/>
      <c r="M726" s="48"/>
      <c r="N726" s="48"/>
      <c r="O726" s="48"/>
      <c r="P726" s="48"/>
      <c r="Q726" s="49"/>
      <c r="R726" s="49"/>
      <c r="S726" s="64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</row>
    <row r="727" customFormat="false" ht="12.75" hidden="false" customHeight="true" outlineLevel="0" collapsed="false">
      <c r="A727" s="49"/>
      <c r="B727" s="48"/>
      <c r="C727" s="48"/>
      <c r="D727" s="48"/>
      <c r="E727" s="49"/>
      <c r="F727" s="47"/>
      <c r="G727" s="50"/>
      <c r="H727" s="51"/>
      <c r="I727" s="48"/>
      <c r="J727" s="48"/>
      <c r="K727" s="63"/>
      <c r="L727" s="48"/>
      <c r="M727" s="48"/>
      <c r="N727" s="48"/>
      <c r="O727" s="48"/>
      <c r="P727" s="48"/>
      <c r="Q727" s="49"/>
      <c r="R727" s="49"/>
      <c r="S727" s="64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</row>
    <row r="728" customFormat="false" ht="12.75" hidden="false" customHeight="true" outlineLevel="0" collapsed="false">
      <c r="A728" s="49"/>
      <c r="B728" s="48"/>
      <c r="C728" s="48"/>
      <c r="D728" s="48"/>
      <c r="E728" s="49"/>
      <c r="F728" s="47"/>
      <c r="G728" s="50"/>
      <c r="H728" s="51"/>
      <c r="I728" s="48"/>
      <c r="J728" s="48"/>
      <c r="K728" s="63"/>
      <c r="L728" s="48"/>
      <c r="M728" s="48"/>
      <c r="N728" s="48"/>
      <c r="O728" s="48"/>
      <c r="P728" s="48"/>
      <c r="Q728" s="49"/>
      <c r="R728" s="49"/>
      <c r="S728" s="64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</row>
    <row r="729" customFormat="false" ht="12.75" hidden="false" customHeight="true" outlineLevel="0" collapsed="false">
      <c r="A729" s="49"/>
      <c r="B729" s="48"/>
      <c r="C729" s="48"/>
      <c r="D729" s="48"/>
      <c r="E729" s="49"/>
      <c r="F729" s="47"/>
      <c r="G729" s="50"/>
      <c r="H729" s="51"/>
      <c r="I729" s="48"/>
      <c r="J729" s="48"/>
      <c r="K729" s="63"/>
      <c r="L729" s="48"/>
      <c r="M729" s="48"/>
      <c r="N729" s="48"/>
      <c r="O729" s="48"/>
      <c r="P729" s="48"/>
      <c r="Q729" s="49"/>
      <c r="R729" s="49"/>
      <c r="S729" s="64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</row>
    <row r="730" customFormat="false" ht="12.75" hidden="false" customHeight="true" outlineLevel="0" collapsed="false">
      <c r="A730" s="49"/>
      <c r="B730" s="48"/>
      <c r="C730" s="48"/>
      <c r="D730" s="48"/>
      <c r="E730" s="49"/>
      <c r="F730" s="47"/>
      <c r="G730" s="50"/>
      <c r="H730" s="51"/>
      <c r="I730" s="48"/>
      <c r="J730" s="48"/>
      <c r="K730" s="63"/>
      <c r="L730" s="48"/>
      <c r="M730" s="48"/>
      <c r="N730" s="48"/>
      <c r="O730" s="48"/>
      <c r="P730" s="48"/>
      <c r="Q730" s="49"/>
      <c r="R730" s="49"/>
      <c r="S730" s="64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</row>
    <row r="731" customFormat="false" ht="12.75" hidden="false" customHeight="true" outlineLevel="0" collapsed="false">
      <c r="A731" s="49"/>
      <c r="B731" s="48"/>
      <c r="C731" s="48"/>
      <c r="D731" s="48"/>
      <c r="E731" s="49"/>
      <c r="F731" s="47"/>
      <c r="G731" s="50"/>
      <c r="H731" s="51"/>
      <c r="I731" s="48"/>
      <c r="J731" s="48"/>
      <c r="K731" s="63"/>
      <c r="L731" s="48"/>
      <c r="M731" s="48"/>
      <c r="N731" s="48"/>
      <c r="O731" s="48"/>
      <c r="P731" s="48"/>
      <c r="Q731" s="49"/>
      <c r="R731" s="49"/>
      <c r="S731" s="64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</row>
    <row r="732" customFormat="false" ht="12.75" hidden="false" customHeight="true" outlineLevel="0" collapsed="false">
      <c r="A732" s="49"/>
      <c r="B732" s="48"/>
      <c r="C732" s="48"/>
      <c r="D732" s="48"/>
      <c r="E732" s="49"/>
      <c r="F732" s="47"/>
      <c r="G732" s="50"/>
      <c r="H732" s="51"/>
      <c r="I732" s="48"/>
      <c r="J732" s="48"/>
      <c r="K732" s="63"/>
      <c r="L732" s="48"/>
      <c r="M732" s="48"/>
      <c r="N732" s="48"/>
      <c r="O732" s="48"/>
      <c r="P732" s="48"/>
      <c r="Q732" s="49"/>
      <c r="R732" s="49"/>
      <c r="S732" s="64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</row>
    <row r="733" customFormat="false" ht="12.75" hidden="false" customHeight="true" outlineLevel="0" collapsed="false">
      <c r="A733" s="49"/>
      <c r="B733" s="48"/>
      <c r="C733" s="48"/>
      <c r="D733" s="48"/>
      <c r="E733" s="49"/>
      <c r="F733" s="47"/>
      <c r="G733" s="50"/>
      <c r="H733" s="51"/>
      <c r="I733" s="48"/>
      <c r="J733" s="48"/>
      <c r="K733" s="63"/>
      <c r="L733" s="48"/>
      <c r="M733" s="48"/>
      <c r="N733" s="48"/>
      <c r="O733" s="48"/>
      <c r="P733" s="48"/>
      <c r="Q733" s="49"/>
      <c r="R733" s="49"/>
      <c r="S733" s="64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</row>
    <row r="734" customFormat="false" ht="12.75" hidden="false" customHeight="true" outlineLevel="0" collapsed="false">
      <c r="A734" s="49"/>
      <c r="B734" s="48"/>
      <c r="C734" s="48"/>
      <c r="D734" s="48"/>
      <c r="E734" s="49"/>
      <c r="F734" s="47"/>
      <c r="G734" s="50"/>
      <c r="H734" s="51"/>
      <c r="I734" s="48"/>
      <c r="J734" s="48"/>
      <c r="K734" s="63"/>
      <c r="L734" s="48"/>
      <c r="M734" s="48"/>
      <c r="N734" s="48"/>
      <c r="O734" s="48"/>
      <c r="P734" s="48"/>
      <c r="Q734" s="49"/>
      <c r="R734" s="49"/>
      <c r="S734" s="64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</row>
    <row r="735" customFormat="false" ht="12.75" hidden="false" customHeight="true" outlineLevel="0" collapsed="false">
      <c r="A735" s="49"/>
      <c r="B735" s="48"/>
      <c r="C735" s="48"/>
      <c r="D735" s="48"/>
      <c r="E735" s="49"/>
      <c r="F735" s="47"/>
      <c r="G735" s="50"/>
      <c r="H735" s="51"/>
      <c r="I735" s="48"/>
      <c r="J735" s="48"/>
      <c r="K735" s="63"/>
      <c r="L735" s="48"/>
      <c r="M735" s="48"/>
      <c r="N735" s="48"/>
      <c r="O735" s="48"/>
      <c r="P735" s="48"/>
      <c r="Q735" s="49"/>
      <c r="R735" s="49"/>
      <c r="S735" s="64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</row>
    <row r="736" customFormat="false" ht="12.75" hidden="false" customHeight="true" outlineLevel="0" collapsed="false">
      <c r="A736" s="49"/>
      <c r="B736" s="48"/>
      <c r="C736" s="48"/>
      <c r="D736" s="48"/>
      <c r="E736" s="49"/>
      <c r="F736" s="47"/>
      <c r="G736" s="50"/>
      <c r="H736" s="51"/>
      <c r="I736" s="48"/>
      <c r="J736" s="48"/>
      <c r="K736" s="63"/>
      <c r="L736" s="48"/>
      <c r="M736" s="48"/>
      <c r="N736" s="48"/>
      <c r="O736" s="48"/>
      <c r="P736" s="48"/>
      <c r="Q736" s="49"/>
      <c r="R736" s="49"/>
      <c r="S736" s="64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</row>
    <row r="737" customFormat="false" ht="12.75" hidden="false" customHeight="true" outlineLevel="0" collapsed="false">
      <c r="A737" s="49"/>
      <c r="B737" s="48"/>
      <c r="C737" s="48"/>
      <c r="D737" s="48"/>
      <c r="E737" s="49"/>
      <c r="F737" s="47"/>
      <c r="G737" s="50"/>
      <c r="H737" s="51"/>
      <c r="I737" s="48"/>
      <c r="J737" s="48"/>
      <c r="K737" s="63"/>
      <c r="L737" s="48"/>
      <c r="M737" s="48"/>
      <c r="N737" s="48"/>
      <c r="O737" s="48"/>
      <c r="P737" s="48"/>
      <c r="Q737" s="49"/>
      <c r="R737" s="49"/>
      <c r="S737" s="64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</row>
    <row r="738" customFormat="false" ht="12.75" hidden="false" customHeight="true" outlineLevel="0" collapsed="false">
      <c r="A738" s="49"/>
      <c r="B738" s="48"/>
      <c r="C738" s="48"/>
      <c r="D738" s="48"/>
      <c r="E738" s="49"/>
      <c r="F738" s="47"/>
      <c r="G738" s="50"/>
      <c r="H738" s="51"/>
      <c r="I738" s="48"/>
      <c r="J738" s="48"/>
      <c r="K738" s="63"/>
      <c r="L738" s="48"/>
      <c r="M738" s="48"/>
      <c r="N738" s="48"/>
      <c r="O738" s="48"/>
      <c r="P738" s="48"/>
      <c r="Q738" s="49"/>
      <c r="R738" s="49"/>
      <c r="S738" s="64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</row>
    <row r="739" customFormat="false" ht="12.75" hidden="false" customHeight="true" outlineLevel="0" collapsed="false">
      <c r="A739" s="49"/>
      <c r="B739" s="48"/>
      <c r="C739" s="48"/>
      <c r="D739" s="48"/>
      <c r="E739" s="49"/>
      <c r="F739" s="47"/>
      <c r="G739" s="50"/>
      <c r="H739" s="51"/>
      <c r="I739" s="48"/>
      <c r="J739" s="48"/>
      <c r="K739" s="63"/>
      <c r="L739" s="48"/>
      <c r="M739" s="48"/>
      <c r="N739" s="48"/>
      <c r="O739" s="48"/>
      <c r="P739" s="48"/>
      <c r="Q739" s="49"/>
      <c r="R739" s="49"/>
      <c r="S739" s="64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</row>
    <row r="740" customFormat="false" ht="12.75" hidden="false" customHeight="true" outlineLevel="0" collapsed="false">
      <c r="A740" s="49"/>
      <c r="B740" s="48"/>
      <c r="C740" s="48"/>
      <c r="D740" s="48"/>
      <c r="E740" s="49"/>
      <c r="F740" s="47"/>
      <c r="G740" s="50"/>
      <c r="H740" s="51"/>
      <c r="I740" s="48"/>
      <c r="J740" s="48"/>
      <c r="K740" s="63"/>
      <c r="L740" s="48"/>
      <c r="M740" s="48"/>
      <c r="N740" s="48"/>
      <c r="O740" s="48"/>
      <c r="P740" s="48"/>
      <c r="Q740" s="49"/>
      <c r="R740" s="49"/>
      <c r="S740" s="64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</row>
    <row r="741" customFormat="false" ht="12.75" hidden="false" customHeight="true" outlineLevel="0" collapsed="false">
      <c r="A741" s="49"/>
      <c r="B741" s="48"/>
      <c r="C741" s="48"/>
      <c r="D741" s="48"/>
      <c r="E741" s="49"/>
      <c r="F741" s="47"/>
      <c r="G741" s="50"/>
      <c r="H741" s="51"/>
      <c r="I741" s="48"/>
      <c r="J741" s="48"/>
      <c r="K741" s="63"/>
      <c r="L741" s="48"/>
      <c r="M741" s="48"/>
      <c r="N741" s="48"/>
      <c r="O741" s="48"/>
      <c r="P741" s="48"/>
      <c r="Q741" s="49"/>
      <c r="R741" s="49"/>
      <c r="S741" s="64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</row>
    <row r="742" customFormat="false" ht="12.75" hidden="false" customHeight="true" outlineLevel="0" collapsed="false">
      <c r="A742" s="49"/>
      <c r="B742" s="48"/>
      <c r="C742" s="48"/>
      <c r="D742" s="48"/>
      <c r="E742" s="49"/>
      <c r="F742" s="47"/>
      <c r="G742" s="50"/>
      <c r="H742" s="51"/>
      <c r="I742" s="48"/>
      <c r="J742" s="48"/>
      <c r="K742" s="63"/>
      <c r="L742" s="48"/>
      <c r="M742" s="48"/>
      <c r="N742" s="48"/>
      <c r="O742" s="48"/>
      <c r="P742" s="48"/>
      <c r="Q742" s="49"/>
      <c r="R742" s="49"/>
      <c r="S742" s="64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</row>
    <row r="743" customFormat="false" ht="12.75" hidden="false" customHeight="true" outlineLevel="0" collapsed="false">
      <c r="A743" s="49"/>
      <c r="B743" s="48"/>
      <c r="C743" s="48"/>
      <c r="D743" s="48"/>
      <c r="E743" s="49"/>
      <c r="F743" s="47"/>
      <c r="G743" s="50"/>
      <c r="H743" s="51"/>
      <c r="I743" s="48"/>
      <c r="J743" s="48"/>
      <c r="K743" s="63"/>
      <c r="L743" s="48"/>
      <c r="M743" s="48"/>
      <c r="N743" s="48"/>
      <c r="O743" s="48"/>
      <c r="P743" s="48"/>
      <c r="Q743" s="49"/>
      <c r="R743" s="49"/>
      <c r="S743" s="64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</row>
    <row r="744" customFormat="false" ht="12.75" hidden="false" customHeight="true" outlineLevel="0" collapsed="false">
      <c r="A744" s="49"/>
      <c r="B744" s="48"/>
      <c r="C744" s="48"/>
      <c r="D744" s="48"/>
      <c r="E744" s="49"/>
      <c r="F744" s="47"/>
      <c r="G744" s="50"/>
      <c r="H744" s="51"/>
      <c r="I744" s="48"/>
      <c r="J744" s="48"/>
      <c r="K744" s="63"/>
      <c r="L744" s="48"/>
      <c r="M744" s="48"/>
      <c r="N744" s="48"/>
      <c r="O744" s="48"/>
      <c r="P744" s="48"/>
      <c r="Q744" s="49"/>
      <c r="R744" s="49"/>
      <c r="S744" s="64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</row>
    <row r="745" customFormat="false" ht="12.75" hidden="false" customHeight="true" outlineLevel="0" collapsed="false">
      <c r="A745" s="49"/>
      <c r="B745" s="48"/>
      <c r="C745" s="48"/>
      <c r="D745" s="48"/>
      <c r="E745" s="49"/>
      <c r="F745" s="47"/>
      <c r="G745" s="50"/>
      <c r="H745" s="51"/>
      <c r="I745" s="48"/>
      <c r="J745" s="48"/>
      <c r="K745" s="63"/>
      <c r="L745" s="48"/>
      <c r="M745" s="48"/>
      <c r="N745" s="48"/>
      <c r="O745" s="48"/>
      <c r="P745" s="48"/>
      <c r="Q745" s="49"/>
      <c r="R745" s="49"/>
      <c r="S745" s="64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</row>
    <row r="746" customFormat="false" ht="12.75" hidden="false" customHeight="true" outlineLevel="0" collapsed="false">
      <c r="A746" s="49"/>
      <c r="B746" s="48"/>
      <c r="C746" s="48"/>
      <c r="D746" s="48"/>
      <c r="E746" s="49"/>
      <c r="F746" s="47"/>
      <c r="G746" s="50"/>
      <c r="H746" s="51"/>
      <c r="I746" s="48"/>
      <c r="J746" s="48"/>
      <c r="K746" s="63"/>
      <c r="L746" s="48"/>
      <c r="M746" s="48"/>
      <c r="N746" s="48"/>
      <c r="O746" s="48"/>
      <c r="P746" s="48"/>
      <c r="Q746" s="49"/>
      <c r="R746" s="49"/>
      <c r="S746" s="64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</row>
    <row r="747" customFormat="false" ht="12.75" hidden="false" customHeight="true" outlineLevel="0" collapsed="false">
      <c r="A747" s="49"/>
      <c r="B747" s="48"/>
      <c r="C747" s="48"/>
      <c r="D747" s="48"/>
      <c r="E747" s="49"/>
      <c r="F747" s="47"/>
      <c r="G747" s="50"/>
      <c r="H747" s="51"/>
      <c r="I747" s="48"/>
      <c r="J747" s="48"/>
      <c r="K747" s="63"/>
      <c r="L747" s="48"/>
      <c r="M747" s="48"/>
      <c r="N747" s="48"/>
      <c r="O747" s="48"/>
      <c r="P747" s="48"/>
      <c r="Q747" s="49"/>
      <c r="R747" s="49"/>
      <c r="S747" s="64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</row>
    <row r="748" customFormat="false" ht="12.75" hidden="false" customHeight="true" outlineLevel="0" collapsed="false">
      <c r="A748" s="49"/>
      <c r="B748" s="48"/>
      <c r="C748" s="48"/>
      <c r="D748" s="48"/>
      <c r="E748" s="49"/>
      <c r="F748" s="47"/>
      <c r="G748" s="50"/>
      <c r="H748" s="51"/>
      <c r="I748" s="48"/>
      <c r="J748" s="48"/>
      <c r="K748" s="63"/>
      <c r="L748" s="48"/>
      <c r="M748" s="48"/>
      <c r="N748" s="48"/>
      <c r="O748" s="48"/>
      <c r="P748" s="48"/>
      <c r="Q748" s="49"/>
      <c r="R748" s="49"/>
      <c r="S748" s="64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</row>
    <row r="749" customFormat="false" ht="12.75" hidden="false" customHeight="true" outlineLevel="0" collapsed="false">
      <c r="A749" s="49"/>
      <c r="B749" s="48"/>
      <c r="C749" s="48"/>
      <c r="D749" s="48"/>
      <c r="E749" s="49"/>
      <c r="F749" s="47"/>
      <c r="G749" s="50"/>
      <c r="H749" s="51"/>
      <c r="I749" s="48"/>
      <c r="J749" s="48"/>
      <c r="K749" s="63"/>
      <c r="L749" s="48"/>
      <c r="M749" s="48"/>
      <c r="N749" s="48"/>
      <c r="O749" s="48"/>
      <c r="P749" s="48"/>
      <c r="Q749" s="49"/>
      <c r="R749" s="49"/>
      <c r="S749" s="64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</row>
    <row r="750" customFormat="false" ht="12.75" hidden="false" customHeight="true" outlineLevel="0" collapsed="false">
      <c r="A750" s="49"/>
      <c r="B750" s="48"/>
      <c r="C750" s="48"/>
      <c r="D750" s="48"/>
      <c r="E750" s="49"/>
      <c r="F750" s="47"/>
      <c r="G750" s="50"/>
      <c r="H750" s="51"/>
      <c r="I750" s="48"/>
      <c r="J750" s="48"/>
      <c r="K750" s="63"/>
      <c r="L750" s="48"/>
      <c r="M750" s="48"/>
      <c r="N750" s="48"/>
      <c r="O750" s="48"/>
      <c r="P750" s="48"/>
      <c r="Q750" s="49"/>
      <c r="R750" s="49"/>
      <c r="S750" s="64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</row>
    <row r="751" customFormat="false" ht="12.75" hidden="false" customHeight="true" outlineLevel="0" collapsed="false">
      <c r="A751" s="49"/>
      <c r="B751" s="48"/>
      <c r="C751" s="48"/>
      <c r="D751" s="48"/>
      <c r="E751" s="49"/>
      <c r="F751" s="47"/>
      <c r="G751" s="50"/>
      <c r="H751" s="51"/>
      <c r="I751" s="48"/>
      <c r="J751" s="48"/>
      <c r="K751" s="63"/>
      <c r="L751" s="48"/>
      <c r="M751" s="48"/>
      <c r="N751" s="48"/>
      <c r="O751" s="48"/>
      <c r="P751" s="48"/>
      <c r="Q751" s="49"/>
      <c r="R751" s="49"/>
      <c r="S751" s="64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</row>
    <row r="752" customFormat="false" ht="12.75" hidden="false" customHeight="true" outlineLevel="0" collapsed="false">
      <c r="A752" s="49"/>
      <c r="B752" s="48"/>
      <c r="C752" s="48"/>
      <c r="D752" s="48"/>
      <c r="E752" s="49"/>
      <c r="F752" s="47"/>
      <c r="G752" s="50"/>
      <c r="H752" s="51"/>
      <c r="I752" s="48"/>
      <c r="J752" s="48"/>
      <c r="K752" s="63"/>
      <c r="L752" s="48"/>
      <c r="M752" s="48"/>
      <c r="N752" s="48"/>
      <c r="O752" s="48"/>
      <c r="P752" s="48"/>
      <c r="Q752" s="49"/>
      <c r="R752" s="49"/>
      <c r="S752" s="64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</row>
    <row r="753" customFormat="false" ht="12.75" hidden="false" customHeight="true" outlineLevel="0" collapsed="false">
      <c r="A753" s="49"/>
      <c r="B753" s="48"/>
      <c r="C753" s="48"/>
      <c r="D753" s="48"/>
      <c r="E753" s="49"/>
      <c r="F753" s="47"/>
      <c r="G753" s="50"/>
      <c r="H753" s="51"/>
      <c r="I753" s="48"/>
      <c r="J753" s="48"/>
      <c r="K753" s="63"/>
      <c r="L753" s="48"/>
      <c r="M753" s="48"/>
      <c r="N753" s="48"/>
      <c r="O753" s="48"/>
      <c r="P753" s="48"/>
      <c r="Q753" s="49"/>
      <c r="R753" s="49"/>
      <c r="S753" s="64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</row>
    <row r="754" customFormat="false" ht="12.75" hidden="false" customHeight="true" outlineLevel="0" collapsed="false">
      <c r="A754" s="49"/>
      <c r="B754" s="48"/>
      <c r="C754" s="48"/>
      <c r="D754" s="48"/>
      <c r="E754" s="49"/>
      <c r="F754" s="47"/>
      <c r="G754" s="50"/>
      <c r="H754" s="51"/>
      <c r="I754" s="48"/>
      <c r="J754" s="48"/>
      <c r="K754" s="63"/>
      <c r="L754" s="48"/>
      <c r="M754" s="48"/>
      <c r="N754" s="48"/>
      <c r="O754" s="48"/>
      <c r="P754" s="48"/>
      <c r="Q754" s="49"/>
      <c r="R754" s="49"/>
      <c r="S754" s="64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</row>
    <row r="755" customFormat="false" ht="12.75" hidden="false" customHeight="true" outlineLevel="0" collapsed="false">
      <c r="A755" s="49"/>
      <c r="B755" s="48"/>
      <c r="C755" s="48"/>
      <c r="D755" s="48"/>
      <c r="E755" s="49"/>
      <c r="F755" s="47"/>
      <c r="G755" s="50"/>
      <c r="H755" s="51"/>
      <c r="I755" s="48"/>
      <c r="J755" s="48"/>
      <c r="K755" s="63"/>
      <c r="L755" s="48"/>
      <c r="M755" s="48"/>
      <c r="N755" s="48"/>
      <c r="O755" s="48"/>
      <c r="P755" s="48"/>
      <c r="Q755" s="49"/>
      <c r="R755" s="49"/>
      <c r="S755" s="64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</row>
    <row r="756" customFormat="false" ht="12.75" hidden="false" customHeight="true" outlineLevel="0" collapsed="false">
      <c r="A756" s="49"/>
      <c r="B756" s="48"/>
      <c r="C756" s="48"/>
      <c r="D756" s="48"/>
      <c r="E756" s="49"/>
      <c r="F756" s="47"/>
      <c r="G756" s="50"/>
      <c r="H756" s="51"/>
      <c r="I756" s="48"/>
      <c r="J756" s="48"/>
      <c r="K756" s="63"/>
      <c r="L756" s="48"/>
      <c r="M756" s="48"/>
      <c r="N756" s="48"/>
      <c r="O756" s="48"/>
      <c r="P756" s="48"/>
      <c r="Q756" s="49"/>
      <c r="R756" s="49"/>
      <c r="S756" s="64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</row>
    <row r="757" customFormat="false" ht="12.75" hidden="false" customHeight="true" outlineLevel="0" collapsed="false">
      <c r="A757" s="49"/>
      <c r="B757" s="48"/>
      <c r="C757" s="48"/>
      <c r="D757" s="48"/>
      <c r="E757" s="49"/>
      <c r="F757" s="47"/>
      <c r="G757" s="50"/>
      <c r="H757" s="51"/>
      <c r="I757" s="48"/>
      <c r="J757" s="48"/>
      <c r="K757" s="63"/>
      <c r="L757" s="48"/>
      <c r="M757" s="48"/>
      <c r="N757" s="48"/>
      <c r="O757" s="48"/>
      <c r="P757" s="48"/>
      <c r="Q757" s="49"/>
      <c r="R757" s="49"/>
      <c r="S757" s="64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</row>
    <row r="758" customFormat="false" ht="12.75" hidden="false" customHeight="true" outlineLevel="0" collapsed="false">
      <c r="A758" s="49"/>
      <c r="B758" s="48"/>
      <c r="C758" s="48"/>
      <c r="D758" s="48"/>
      <c r="E758" s="49"/>
      <c r="F758" s="47"/>
      <c r="G758" s="50"/>
      <c r="H758" s="51"/>
      <c r="I758" s="48"/>
      <c r="J758" s="48"/>
      <c r="K758" s="63"/>
      <c r="L758" s="48"/>
      <c r="M758" s="48"/>
      <c r="N758" s="48"/>
      <c r="O758" s="48"/>
      <c r="P758" s="48"/>
      <c r="Q758" s="49"/>
      <c r="R758" s="49"/>
      <c r="S758" s="64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</row>
    <row r="759" customFormat="false" ht="12.75" hidden="false" customHeight="true" outlineLevel="0" collapsed="false">
      <c r="A759" s="49"/>
      <c r="B759" s="48"/>
      <c r="C759" s="48"/>
      <c r="D759" s="48"/>
      <c r="E759" s="49"/>
      <c r="F759" s="47"/>
      <c r="G759" s="50"/>
      <c r="H759" s="51"/>
      <c r="I759" s="48"/>
      <c r="J759" s="48"/>
      <c r="K759" s="63"/>
      <c r="L759" s="48"/>
      <c r="M759" s="48"/>
      <c r="N759" s="48"/>
      <c r="O759" s="48"/>
      <c r="P759" s="48"/>
      <c r="Q759" s="49"/>
      <c r="R759" s="49"/>
      <c r="S759" s="64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</row>
    <row r="760" customFormat="false" ht="12.75" hidden="false" customHeight="true" outlineLevel="0" collapsed="false">
      <c r="A760" s="49"/>
      <c r="B760" s="48"/>
      <c r="C760" s="48"/>
      <c r="D760" s="48"/>
      <c r="E760" s="49"/>
      <c r="F760" s="47"/>
      <c r="G760" s="50"/>
      <c r="H760" s="51"/>
      <c r="I760" s="48"/>
      <c r="J760" s="48"/>
      <c r="K760" s="63"/>
      <c r="L760" s="48"/>
      <c r="M760" s="48"/>
      <c r="N760" s="48"/>
      <c r="O760" s="48"/>
      <c r="P760" s="48"/>
      <c r="Q760" s="49"/>
      <c r="R760" s="49"/>
      <c r="S760" s="64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</row>
    <row r="761" customFormat="false" ht="12.75" hidden="false" customHeight="true" outlineLevel="0" collapsed="false">
      <c r="A761" s="49"/>
      <c r="B761" s="48"/>
      <c r="C761" s="48"/>
      <c r="D761" s="48"/>
      <c r="E761" s="49"/>
      <c r="F761" s="47"/>
      <c r="G761" s="50"/>
      <c r="H761" s="51"/>
      <c r="I761" s="48"/>
      <c r="J761" s="48"/>
      <c r="K761" s="63"/>
      <c r="L761" s="48"/>
      <c r="M761" s="48"/>
      <c r="N761" s="48"/>
      <c r="O761" s="48"/>
      <c r="P761" s="48"/>
      <c r="Q761" s="49"/>
      <c r="R761" s="49"/>
      <c r="S761" s="64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</row>
    <row r="762" customFormat="false" ht="12.75" hidden="false" customHeight="true" outlineLevel="0" collapsed="false">
      <c r="A762" s="49"/>
      <c r="B762" s="48"/>
      <c r="C762" s="48"/>
      <c r="D762" s="48"/>
      <c r="E762" s="49"/>
      <c r="F762" s="47"/>
      <c r="G762" s="50"/>
      <c r="H762" s="51"/>
      <c r="I762" s="48"/>
      <c r="J762" s="48"/>
      <c r="K762" s="63"/>
      <c r="L762" s="48"/>
      <c r="M762" s="48"/>
      <c r="N762" s="48"/>
      <c r="O762" s="48"/>
      <c r="P762" s="48"/>
      <c r="Q762" s="49"/>
      <c r="R762" s="49"/>
      <c r="S762" s="64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</row>
    <row r="763" customFormat="false" ht="12.75" hidden="false" customHeight="true" outlineLevel="0" collapsed="false">
      <c r="A763" s="49"/>
      <c r="B763" s="48"/>
      <c r="C763" s="48"/>
      <c r="D763" s="48"/>
      <c r="E763" s="49"/>
      <c r="F763" s="47"/>
      <c r="G763" s="50"/>
      <c r="H763" s="51"/>
      <c r="I763" s="48"/>
      <c r="J763" s="48"/>
      <c r="K763" s="63"/>
      <c r="L763" s="48"/>
      <c r="M763" s="48"/>
      <c r="N763" s="48"/>
      <c r="O763" s="48"/>
      <c r="P763" s="48"/>
      <c r="Q763" s="49"/>
      <c r="R763" s="49"/>
      <c r="S763" s="64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</row>
    <row r="764" customFormat="false" ht="12.75" hidden="false" customHeight="true" outlineLevel="0" collapsed="false">
      <c r="A764" s="49"/>
      <c r="B764" s="48"/>
      <c r="C764" s="48"/>
      <c r="D764" s="48"/>
      <c r="E764" s="49"/>
      <c r="F764" s="47"/>
      <c r="G764" s="50"/>
      <c r="H764" s="51"/>
      <c r="I764" s="48"/>
      <c r="J764" s="48"/>
      <c r="K764" s="63"/>
      <c r="L764" s="48"/>
      <c r="M764" s="48"/>
      <c r="N764" s="48"/>
      <c r="O764" s="48"/>
      <c r="P764" s="48"/>
      <c r="Q764" s="49"/>
      <c r="R764" s="49"/>
      <c r="S764" s="64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</row>
    <row r="765" customFormat="false" ht="12.75" hidden="false" customHeight="true" outlineLevel="0" collapsed="false">
      <c r="A765" s="49"/>
      <c r="B765" s="48"/>
      <c r="C765" s="48"/>
      <c r="D765" s="48"/>
      <c r="E765" s="49"/>
      <c r="F765" s="47"/>
      <c r="G765" s="50"/>
      <c r="H765" s="51"/>
      <c r="I765" s="48"/>
      <c r="J765" s="48"/>
      <c r="K765" s="63"/>
      <c r="L765" s="48"/>
      <c r="M765" s="48"/>
      <c r="N765" s="48"/>
      <c r="O765" s="48"/>
      <c r="P765" s="48"/>
      <c r="Q765" s="49"/>
      <c r="R765" s="49"/>
      <c r="S765" s="64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</row>
    <row r="766" customFormat="false" ht="12.75" hidden="false" customHeight="true" outlineLevel="0" collapsed="false">
      <c r="A766" s="49"/>
      <c r="B766" s="48"/>
      <c r="C766" s="48"/>
      <c r="D766" s="48"/>
      <c r="E766" s="49"/>
      <c r="F766" s="47"/>
      <c r="G766" s="50"/>
      <c r="H766" s="51"/>
      <c r="I766" s="48"/>
      <c r="J766" s="48"/>
      <c r="K766" s="63"/>
      <c r="L766" s="48"/>
      <c r="M766" s="48"/>
      <c r="N766" s="48"/>
      <c r="O766" s="48"/>
      <c r="P766" s="48"/>
      <c r="Q766" s="49"/>
      <c r="R766" s="49"/>
      <c r="S766" s="64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</row>
    <row r="767" customFormat="false" ht="12.75" hidden="false" customHeight="true" outlineLevel="0" collapsed="false">
      <c r="A767" s="49"/>
      <c r="B767" s="48"/>
      <c r="C767" s="48"/>
      <c r="D767" s="48"/>
      <c r="E767" s="49"/>
      <c r="F767" s="47"/>
      <c r="G767" s="50"/>
      <c r="H767" s="51"/>
      <c r="I767" s="48"/>
      <c r="J767" s="48"/>
      <c r="K767" s="63"/>
      <c r="L767" s="48"/>
      <c r="M767" s="48"/>
      <c r="N767" s="48"/>
      <c r="O767" s="48"/>
      <c r="P767" s="48"/>
      <c r="Q767" s="49"/>
      <c r="R767" s="49"/>
      <c r="S767" s="64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</row>
    <row r="768" customFormat="false" ht="12.75" hidden="false" customHeight="true" outlineLevel="0" collapsed="false">
      <c r="A768" s="49"/>
      <c r="B768" s="48"/>
      <c r="C768" s="48"/>
      <c r="D768" s="48"/>
      <c r="E768" s="49"/>
      <c r="F768" s="47"/>
      <c r="G768" s="50"/>
      <c r="H768" s="51"/>
      <c r="I768" s="48"/>
      <c r="J768" s="48"/>
      <c r="K768" s="63"/>
      <c r="L768" s="48"/>
      <c r="M768" s="48"/>
      <c r="N768" s="48"/>
      <c r="O768" s="48"/>
      <c r="P768" s="48"/>
      <c r="Q768" s="49"/>
      <c r="R768" s="49"/>
      <c r="S768" s="64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</row>
    <row r="769" customFormat="false" ht="12.75" hidden="false" customHeight="true" outlineLevel="0" collapsed="false">
      <c r="A769" s="49"/>
      <c r="B769" s="48"/>
      <c r="C769" s="48"/>
      <c r="D769" s="48"/>
      <c r="E769" s="49"/>
      <c r="F769" s="47"/>
      <c r="G769" s="50"/>
      <c r="H769" s="51"/>
      <c r="I769" s="48"/>
      <c r="J769" s="48"/>
      <c r="K769" s="63"/>
      <c r="L769" s="48"/>
      <c r="M769" s="48"/>
      <c r="N769" s="48"/>
      <c r="O769" s="48"/>
      <c r="P769" s="48"/>
      <c r="Q769" s="49"/>
      <c r="R769" s="49"/>
      <c r="S769" s="64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</row>
    <row r="770" customFormat="false" ht="12.75" hidden="false" customHeight="true" outlineLevel="0" collapsed="false">
      <c r="A770" s="49"/>
      <c r="B770" s="48"/>
      <c r="C770" s="48"/>
      <c r="D770" s="48"/>
      <c r="E770" s="49"/>
      <c r="F770" s="47"/>
      <c r="G770" s="50"/>
      <c r="H770" s="51"/>
      <c r="I770" s="48"/>
      <c r="J770" s="48"/>
      <c r="K770" s="63"/>
      <c r="L770" s="48"/>
      <c r="M770" s="48"/>
      <c r="N770" s="48"/>
      <c r="O770" s="48"/>
      <c r="P770" s="48"/>
      <c r="Q770" s="49"/>
      <c r="R770" s="49"/>
      <c r="S770" s="64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</row>
    <row r="771" customFormat="false" ht="12.75" hidden="false" customHeight="true" outlineLevel="0" collapsed="false">
      <c r="A771" s="49"/>
      <c r="B771" s="48"/>
      <c r="C771" s="48"/>
      <c r="D771" s="48"/>
      <c r="E771" s="49"/>
      <c r="F771" s="47"/>
      <c r="G771" s="50"/>
      <c r="H771" s="51"/>
      <c r="I771" s="48"/>
      <c r="J771" s="48"/>
      <c r="K771" s="63"/>
      <c r="L771" s="48"/>
      <c r="M771" s="48"/>
      <c r="N771" s="48"/>
      <c r="O771" s="48"/>
      <c r="P771" s="48"/>
      <c r="Q771" s="49"/>
      <c r="R771" s="49"/>
      <c r="S771" s="64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</row>
    <row r="772" customFormat="false" ht="12.75" hidden="false" customHeight="true" outlineLevel="0" collapsed="false">
      <c r="A772" s="49"/>
      <c r="B772" s="48"/>
      <c r="C772" s="48"/>
      <c r="D772" s="48"/>
      <c r="E772" s="49"/>
      <c r="F772" s="47"/>
      <c r="G772" s="50"/>
      <c r="H772" s="51"/>
      <c r="I772" s="48"/>
      <c r="J772" s="48"/>
      <c r="K772" s="63"/>
      <c r="L772" s="48"/>
      <c r="M772" s="48"/>
      <c r="N772" s="48"/>
      <c r="O772" s="48"/>
      <c r="P772" s="48"/>
      <c r="Q772" s="49"/>
      <c r="R772" s="49"/>
      <c r="S772" s="64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</row>
    <row r="773" customFormat="false" ht="12.75" hidden="false" customHeight="true" outlineLevel="0" collapsed="false">
      <c r="A773" s="49"/>
      <c r="B773" s="48"/>
      <c r="C773" s="48"/>
      <c r="D773" s="48"/>
      <c r="E773" s="49"/>
      <c r="F773" s="47"/>
      <c r="G773" s="50"/>
      <c r="H773" s="51"/>
      <c r="I773" s="48"/>
      <c r="J773" s="48"/>
      <c r="K773" s="63"/>
      <c r="L773" s="48"/>
      <c r="M773" s="48"/>
      <c r="N773" s="48"/>
      <c r="O773" s="48"/>
      <c r="P773" s="48"/>
      <c r="Q773" s="49"/>
      <c r="R773" s="49"/>
      <c r="S773" s="64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</row>
    <row r="774" customFormat="false" ht="12.75" hidden="false" customHeight="true" outlineLevel="0" collapsed="false">
      <c r="A774" s="49"/>
      <c r="B774" s="48"/>
      <c r="C774" s="48"/>
      <c r="D774" s="48"/>
      <c r="E774" s="49"/>
      <c r="F774" s="47"/>
      <c r="G774" s="50"/>
      <c r="H774" s="51"/>
      <c r="I774" s="48"/>
      <c r="J774" s="48"/>
      <c r="K774" s="63"/>
      <c r="L774" s="48"/>
      <c r="M774" s="48"/>
      <c r="N774" s="48"/>
      <c r="O774" s="48"/>
      <c r="P774" s="48"/>
      <c r="Q774" s="49"/>
      <c r="R774" s="49"/>
      <c r="S774" s="64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</row>
    <row r="775" customFormat="false" ht="12.75" hidden="false" customHeight="true" outlineLevel="0" collapsed="false">
      <c r="A775" s="49"/>
      <c r="B775" s="48"/>
      <c r="C775" s="48"/>
      <c r="D775" s="48"/>
      <c r="E775" s="49"/>
      <c r="F775" s="47"/>
      <c r="G775" s="50"/>
      <c r="H775" s="51"/>
      <c r="I775" s="48"/>
      <c r="J775" s="48"/>
      <c r="K775" s="63"/>
      <c r="L775" s="48"/>
      <c r="M775" s="48"/>
      <c r="N775" s="48"/>
      <c r="O775" s="48"/>
      <c r="P775" s="48"/>
      <c r="Q775" s="49"/>
      <c r="R775" s="49"/>
      <c r="S775" s="64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</row>
    <row r="776" customFormat="false" ht="12.75" hidden="false" customHeight="true" outlineLevel="0" collapsed="false">
      <c r="A776" s="49"/>
      <c r="B776" s="48"/>
      <c r="C776" s="48"/>
      <c r="D776" s="48"/>
      <c r="E776" s="49"/>
      <c r="F776" s="47"/>
      <c r="G776" s="50"/>
      <c r="H776" s="51"/>
      <c r="I776" s="48"/>
      <c r="J776" s="48"/>
      <c r="K776" s="63"/>
      <c r="L776" s="48"/>
      <c r="M776" s="48"/>
      <c r="N776" s="48"/>
      <c r="O776" s="48"/>
      <c r="P776" s="48"/>
      <c r="Q776" s="49"/>
      <c r="R776" s="49"/>
      <c r="S776" s="64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</row>
    <row r="777" customFormat="false" ht="12.75" hidden="false" customHeight="true" outlineLevel="0" collapsed="false">
      <c r="A777" s="49"/>
      <c r="B777" s="48"/>
      <c r="C777" s="48"/>
      <c r="D777" s="48"/>
      <c r="E777" s="49"/>
      <c r="F777" s="47"/>
      <c r="G777" s="50"/>
      <c r="H777" s="51"/>
      <c r="I777" s="48"/>
      <c r="J777" s="48"/>
      <c r="K777" s="63"/>
      <c r="L777" s="48"/>
      <c r="M777" s="48"/>
      <c r="N777" s="48"/>
      <c r="O777" s="48"/>
      <c r="P777" s="48"/>
      <c r="Q777" s="49"/>
      <c r="R777" s="49"/>
      <c r="S777" s="64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</row>
    <row r="778" customFormat="false" ht="12.75" hidden="false" customHeight="true" outlineLevel="0" collapsed="false">
      <c r="A778" s="49"/>
      <c r="B778" s="48"/>
      <c r="C778" s="48"/>
      <c r="D778" s="48"/>
      <c r="E778" s="49"/>
      <c r="F778" s="47"/>
      <c r="G778" s="50"/>
      <c r="H778" s="51"/>
      <c r="I778" s="48"/>
      <c r="J778" s="48"/>
      <c r="K778" s="63"/>
      <c r="L778" s="48"/>
      <c r="M778" s="48"/>
      <c r="N778" s="48"/>
      <c r="O778" s="48"/>
      <c r="P778" s="48"/>
      <c r="Q778" s="49"/>
      <c r="R778" s="49"/>
      <c r="S778" s="64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</row>
    <row r="779" customFormat="false" ht="12.75" hidden="false" customHeight="true" outlineLevel="0" collapsed="false">
      <c r="A779" s="49"/>
      <c r="B779" s="48"/>
      <c r="C779" s="48"/>
      <c r="D779" s="48"/>
      <c r="E779" s="49"/>
      <c r="F779" s="47"/>
      <c r="G779" s="50"/>
      <c r="H779" s="51"/>
      <c r="I779" s="48"/>
      <c r="J779" s="48"/>
      <c r="K779" s="63"/>
      <c r="L779" s="48"/>
      <c r="M779" s="48"/>
      <c r="N779" s="48"/>
      <c r="O779" s="48"/>
      <c r="P779" s="48"/>
      <c r="Q779" s="49"/>
      <c r="R779" s="49"/>
      <c r="S779" s="64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</row>
    <row r="780" customFormat="false" ht="12.75" hidden="false" customHeight="true" outlineLevel="0" collapsed="false">
      <c r="A780" s="49"/>
      <c r="B780" s="48"/>
      <c r="C780" s="48"/>
      <c r="D780" s="48"/>
      <c r="E780" s="49"/>
      <c r="F780" s="47"/>
      <c r="G780" s="50"/>
      <c r="H780" s="51"/>
      <c r="I780" s="48"/>
      <c r="J780" s="48"/>
      <c r="K780" s="63"/>
      <c r="L780" s="48"/>
      <c r="M780" s="48"/>
      <c r="N780" s="48"/>
      <c r="O780" s="48"/>
      <c r="P780" s="48"/>
      <c r="Q780" s="49"/>
      <c r="R780" s="49"/>
      <c r="S780" s="64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</row>
    <row r="781" customFormat="false" ht="12.75" hidden="false" customHeight="true" outlineLevel="0" collapsed="false">
      <c r="A781" s="49"/>
      <c r="B781" s="48"/>
      <c r="C781" s="48"/>
      <c r="D781" s="48"/>
      <c r="E781" s="49"/>
      <c r="F781" s="47"/>
      <c r="G781" s="50"/>
      <c r="H781" s="51"/>
      <c r="I781" s="48"/>
      <c r="J781" s="48"/>
      <c r="K781" s="63"/>
      <c r="L781" s="48"/>
      <c r="M781" s="48"/>
      <c r="N781" s="48"/>
      <c r="O781" s="48"/>
      <c r="P781" s="48"/>
      <c r="Q781" s="49"/>
      <c r="R781" s="49"/>
      <c r="S781" s="64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</row>
    <row r="782" customFormat="false" ht="12.75" hidden="false" customHeight="true" outlineLevel="0" collapsed="false">
      <c r="A782" s="49"/>
      <c r="B782" s="48"/>
      <c r="C782" s="48"/>
      <c r="D782" s="48"/>
      <c r="E782" s="49"/>
      <c r="F782" s="47"/>
      <c r="G782" s="50"/>
      <c r="H782" s="51"/>
      <c r="I782" s="48"/>
      <c r="J782" s="48"/>
      <c r="K782" s="63"/>
      <c r="L782" s="48"/>
      <c r="M782" s="48"/>
      <c r="N782" s="48"/>
      <c r="O782" s="48"/>
      <c r="P782" s="48"/>
      <c r="Q782" s="49"/>
      <c r="R782" s="49"/>
      <c r="S782" s="64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</row>
    <row r="783" customFormat="false" ht="12.75" hidden="false" customHeight="true" outlineLevel="0" collapsed="false">
      <c r="A783" s="49"/>
      <c r="B783" s="48"/>
      <c r="C783" s="48"/>
      <c r="D783" s="48"/>
      <c r="E783" s="49"/>
      <c r="F783" s="47"/>
      <c r="G783" s="50"/>
      <c r="H783" s="51"/>
      <c r="I783" s="48"/>
      <c r="J783" s="48"/>
      <c r="K783" s="63"/>
      <c r="L783" s="48"/>
      <c r="M783" s="48"/>
      <c r="N783" s="48"/>
      <c r="O783" s="48"/>
      <c r="P783" s="48"/>
      <c r="Q783" s="49"/>
      <c r="R783" s="49"/>
      <c r="S783" s="64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</row>
    <row r="784" customFormat="false" ht="12.75" hidden="false" customHeight="true" outlineLevel="0" collapsed="false">
      <c r="A784" s="49"/>
      <c r="B784" s="48"/>
      <c r="C784" s="48"/>
      <c r="D784" s="48"/>
      <c r="E784" s="49"/>
      <c r="F784" s="47"/>
      <c r="G784" s="50"/>
      <c r="H784" s="51"/>
      <c r="I784" s="48"/>
      <c r="J784" s="48"/>
      <c r="K784" s="63"/>
      <c r="L784" s="48"/>
      <c r="M784" s="48"/>
      <c r="N784" s="48"/>
      <c r="O784" s="48"/>
      <c r="P784" s="48"/>
      <c r="Q784" s="49"/>
      <c r="R784" s="49"/>
      <c r="S784" s="64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</row>
    <row r="785" customFormat="false" ht="12.75" hidden="false" customHeight="true" outlineLevel="0" collapsed="false">
      <c r="A785" s="49"/>
      <c r="B785" s="48"/>
      <c r="C785" s="48"/>
      <c r="D785" s="48"/>
      <c r="E785" s="49"/>
      <c r="F785" s="47"/>
      <c r="G785" s="50"/>
      <c r="H785" s="51"/>
      <c r="I785" s="48"/>
      <c r="J785" s="48"/>
      <c r="K785" s="63"/>
      <c r="L785" s="48"/>
      <c r="M785" s="48"/>
      <c r="N785" s="48"/>
      <c r="O785" s="48"/>
      <c r="P785" s="48"/>
      <c r="Q785" s="49"/>
      <c r="R785" s="49"/>
      <c r="S785" s="64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</row>
    <row r="786" customFormat="false" ht="12.75" hidden="false" customHeight="true" outlineLevel="0" collapsed="false">
      <c r="A786" s="49"/>
      <c r="B786" s="48"/>
      <c r="C786" s="48"/>
      <c r="D786" s="48"/>
      <c r="E786" s="49"/>
      <c r="F786" s="47"/>
      <c r="G786" s="50"/>
      <c r="H786" s="51"/>
      <c r="I786" s="48"/>
      <c r="J786" s="48"/>
      <c r="K786" s="63"/>
      <c r="L786" s="48"/>
      <c r="M786" s="48"/>
      <c r="N786" s="48"/>
      <c r="O786" s="48"/>
      <c r="P786" s="48"/>
      <c r="Q786" s="49"/>
      <c r="R786" s="49"/>
      <c r="S786" s="64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</row>
    <row r="787" customFormat="false" ht="12.75" hidden="false" customHeight="true" outlineLevel="0" collapsed="false">
      <c r="A787" s="49"/>
      <c r="B787" s="48"/>
      <c r="C787" s="48"/>
      <c r="D787" s="48"/>
      <c r="E787" s="49"/>
      <c r="F787" s="47"/>
      <c r="G787" s="50"/>
      <c r="H787" s="51"/>
      <c r="I787" s="48"/>
      <c r="J787" s="48"/>
      <c r="K787" s="63"/>
      <c r="L787" s="48"/>
      <c r="M787" s="48"/>
      <c r="N787" s="48"/>
      <c r="O787" s="48"/>
      <c r="P787" s="48"/>
      <c r="Q787" s="49"/>
      <c r="R787" s="49"/>
      <c r="S787" s="64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</row>
    <row r="788" customFormat="false" ht="12.75" hidden="false" customHeight="true" outlineLevel="0" collapsed="false">
      <c r="A788" s="49"/>
      <c r="B788" s="48"/>
      <c r="C788" s="48"/>
      <c r="D788" s="48"/>
      <c r="E788" s="49"/>
      <c r="F788" s="47"/>
      <c r="G788" s="50"/>
      <c r="H788" s="51"/>
      <c r="I788" s="48"/>
      <c r="J788" s="48"/>
      <c r="K788" s="63"/>
      <c r="L788" s="48"/>
      <c r="M788" s="48"/>
      <c r="N788" s="48"/>
      <c r="O788" s="48"/>
      <c r="P788" s="48"/>
      <c r="Q788" s="49"/>
      <c r="R788" s="49"/>
      <c r="S788" s="64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</row>
    <row r="789" customFormat="false" ht="12.75" hidden="false" customHeight="true" outlineLevel="0" collapsed="false">
      <c r="A789" s="49"/>
      <c r="B789" s="48"/>
      <c r="C789" s="48"/>
      <c r="D789" s="48"/>
      <c r="E789" s="49"/>
      <c r="F789" s="47"/>
      <c r="G789" s="50"/>
      <c r="H789" s="51"/>
      <c r="I789" s="48"/>
      <c r="J789" s="48"/>
      <c r="K789" s="63"/>
      <c r="L789" s="48"/>
      <c r="M789" s="48"/>
      <c r="N789" s="48"/>
      <c r="O789" s="48"/>
      <c r="P789" s="48"/>
      <c r="Q789" s="49"/>
      <c r="R789" s="49"/>
      <c r="S789" s="64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</row>
    <row r="790" customFormat="false" ht="12.75" hidden="false" customHeight="true" outlineLevel="0" collapsed="false">
      <c r="A790" s="49"/>
      <c r="B790" s="48"/>
      <c r="C790" s="48"/>
      <c r="D790" s="48"/>
      <c r="E790" s="49"/>
      <c r="F790" s="47"/>
      <c r="G790" s="50"/>
      <c r="H790" s="51"/>
      <c r="I790" s="48"/>
      <c r="J790" s="48"/>
      <c r="K790" s="63"/>
      <c r="L790" s="48"/>
      <c r="M790" s="48"/>
      <c r="N790" s="48"/>
      <c r="O790" s="48"/>
      <c r="P790" s="48"/>
      <c r="Q790" s="49"/>
      <c r="R790" s="49"/>
      <c r="S790" s="64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</row>
    <row r="791" customFormat="false" ht="12.75" hidden="false" customHeight="true" outlineLevel="0" collapsed="false">
      <c r="A791" s="49"/>
      <c r="B791" s="48"/>
      <c r="C791" s="48"/>
      <c r="D791" s="48"/>
      <c r="E791" s="49"/>
      <c r="F791" s="47"/>
      <c r="G791" s="50"/>
      <c r="H791" s="51"/>
      <c r="I791" s="48"/>
      <c r="J791" s="48"/>
      <c r="K791" s="63"/>
      <c r="L791" s="48"/>
      <c r="M791" s="48"/>
      <c r="N791" s="48"/>
      <c r="O791" s="48"/>
      <c r="P791" s="48"/>
      <c r="Q791" s="49"/>
      <c r="R791" s="49"/>
      <c r="S791" s="64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</row>
    <row r="792" customFormat="false" ht="12.75" hidden="false" customHeight="true" outlineLevel="0" collapsed="false">
      <c r="A792" s="49"/>
      <c r="B792" s="48"/>
      <c r="C792" s="48"/>
      <c r="D792" s="48"/>
      <c r="E792" s="49"/>
      <c r="F792" s="47"/>
      <c r="G792" s="50"/>
      <c r="H792" s="51"/>
      <c r="I792" s="48"/>
      <c r="J792" s="48"/>
      <c r="K792" s="63"/>
      <c r="L792" s="48"/>
      <c r="M792" s="48"/>
      <c r="N792" s="48"/>
      <c r="O792" s="48"/>
      <c r="P792" s="48"/>
      <c r="Q792" s="49"/>
      <c r="R792" s="49"/>
      <c r="S792" s="64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</row>
    <row r="793" customFormat="false" ht="12.75" hidden="false" customHeight="true" outlineLevel="0" collapsed="false">
      <c r="A793" s="49"/>
      <c r="B793" s="48"/>
      <c r="C793" s="48"/>
      <c r="D793" s="48"/>
      <c r="E793" s="49"/>
      <c r="F793" s="47"/>
      <c r="G793" s="50"/>
      <c r="H793" s="51"/>
      <c r="I793" s="48"/>
      <c r="J793" s="48"/>
      <c r="K793" s="63"/>
      <c r="L793" s="48"/>
      <c r="M793" s="48"/>
      <c r="N793" s="48"/>
      <c r="O793" s="48"/>
      <c r="P793" s="48"/>
      <c r="Q793" s="49"/>
      <c r="R793" s="49"/>
      <c r="S793" s="64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</row>
    <row r="794" customFormat="false" ht="12.75" hidden="false" customHeight="true" outlineLevel="0" collapsed="false">
      <c r="A794" s="49"/>
      <c r="B794" s="48"/>
      <c r="C794" s="48"/>
      <c r="D794" s="48"/>
      <c r="E794" s="49"/>
      <c r="F794" s="47"/>
      <c r="G794" s="50"/>
      <c r="H794" s="51"/>
      <c r="I794" s="48"/>
      <c r="J794" s="48"/>
      <c r="K794" s="63"/>
      <c r="L794" s="48"/>
      <c r="M794" s="48"/>
      <c r="N794" s="48"/>
      <c r="O794" s="48"/>
      <c r="P794" s="48"/>
      <c r="Q794" s="49"/>
      <c r="R794" s="49"/>
      <c r="S794" s="64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</row>
    <row r="795" customFormat="false" ht="12.75" hidden="false" customHeight="true" outlineLevel="0" collapsed="false">
      <c r="A795" s="49"/>
      <c r="B795" s="48"/>
      <c r="C795" s="48"/>
      <c r="D795" s="48"/>
      <c r="E795" s="49"/>
      <c r="F795" s="47"/>
      <c r="G795" s="50"/>
      <c r="H795" s="51"/>
      <c r="I795" s="48"/>
      <c r="J795" s="48"/>
      <c r="K795" s="63"/>
      <c r="L795" s="48"/>
      <c r="M795" s="48"/>
      <c r="N795" s="48"/>
      <c r="O795" s="48"/>
      <c r="P795" s="48"/>
      <c r="Q795" s="49"/>
      <c r="R795" s="49"/>
      <c r="S795" s="64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</row>
    <row r="796" customFormat="false" ht="12.75" hidden="false" customHeight="true" outlineLevel="0" collapsed="false">
      <c r="A796" s="49"/>
      <c r="B796" s="48"/>
      <c r="C796" s="48"/>
      <c r="D796" s="48"/>
      <c r="E796" s="49"/>
      <c r="F796" s="47"/>
      <c r="G796" s="50"/>
      <c r="H796" s="51"/>
      <c r="I796" s="48"/>
      <c r="J796" s="48"/>
      <c r="K796" s="63"/>
      <c r="L796" s="48"/>
      <c r="M796" s="48"/>
      <c r="N796" s="48"/>
      <c r="O796" s="48"/>
      <c r="P796" s="48"/>
      <c r="Q796" s="49"/>
      <c r="R796" s="49"/>
      <c r="S796" s="64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</row>
    <row r="797" customFormat="false" ht="12.75" hidden="false" customHeight="true" outlineLevel="0" collapsed="false">
      <c r="A797" s="49"/>
      <c r="B797" s="48"/>
      <c r="C797" s="48"/>
      <c r="D797" s="48"/>
      <c r="E797" s="49"/>
      <c r="F797" s="47"/>
      <c r="G797" s="50"/>
      <c r="H797" s="51"/>
      <c r="I797" s="48"/>
      <c r="J797" s="48"/>
      <c r="K797" s="63"/>
      <c r="L797" s="48"/>
      <c r="M797" s="48"/>
      <c r="N797" s="48"/>
      <c r="O797" s="48"/>
      <c r="P797" s="48"/>
      <c r="Q797" s="49"/>
      <c r="R797" s="49"/>
      <c r="S797" s="64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</row>
    <row r="798" customFormat="false" ht="12.75" hidden="false" customHeight="true" outlineLevel="0" collapsed="false">
      <c r="A798" s="49"/>
      <c r="B798" s="48"/>
      <c r="C798" s="48"/>
      <c r="D798" s="48"/>
      <c r="E798" s="49"/>
      <c r="F798" s="47"/>
      <c r="G798" s="50"/>
      <c r="H798" s="51"/>
      <c r="I798" s="48"/>
      <c r="J798" s="48"/>
      <c r="K798" s="63"/>
      <c r="L798" s="48"/>
      <c r="M798" s="48"/>
      <c r="N798" s="48"/>
      <c r="O798" s="48"/>
      <c r="P798" s="48"/>
      <c r="Q798" s="49"/>
      <c r="R798" s="49"/>
      <c r="S798" s="64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</row>
    <row r="799" customFormat="false" ht="12.75" hidden="false" customHeight="true" outlineLevel="0" collapsed="false">
      <c r="A799" s="49"/>
      <c r="B799" s="48"/>
      <c r="C799" s="48"/>
      <c r="D799" s="48"/>
      <c r="E799" s="49"/>
      <c r="F799" s="47"/>
      <c r="G799" s="50"/>
      <c r="H799" s="51"/>
      <c r="I799" s="48"/>
      <c r="J799" s="48"/>
      <c r="K799" s="63"/>
      <c r="L799" s="48"/>
      <c r="M799" s="48"/>
      <c r="N799" s="48"/>
      <c r="O799" s="48"/>
      <c r="P799" s="48"/>
      <c r="Q799" s="49"/>
      <c r="R799" s="49"/>
      <c r="S799" s="64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</row>
    <row r="800" customFormat="false" ht="12.75" hidden="false" customHeight="true" outlineLevel="0" collapsed="false">
      <c r="A800" s="49"/>
      <c r="B800" s="48"/>
      <c r="C800" s="48"/>
      <c r="D800" s="48"/>
      <c r="E800" s="49"/>
      <c r="F800" s="47"/>
      <c r="G800" s="50"/>
      <c r="H800" s="51"/>
      <c r="I800" s="48"/>
      <c r="J800" s="48"/>
      <c r="K800" s="63"/>
      <c r="L800" s="48"/>
      <c r="M800" s="48"/>
      <c r="N800" s="48"/>
      <c r="O800" s="48"/>
      <c r="P800" s="48"/>
      <c r="Q800" s="49"/>
      <c r="R800" s="49"/>
      <c r="S800" s="64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</row>
    <row r="801" customFormat="false" ht="12.75" hidden="false" customHeight="true" outlineLevel="0" collapsed="false">
      <c r="A801" s="49"/>
      <c r="B801" s="48"/>
      <c r="C801" s="48"/>
      <c r="D801" s="48"/>
      <c r="E801" s="49"/>
      <c r="F801" s="47"/>
      <c r="G801" s="50"/>
      <c r="H801" s="51"/>
      <c r="I801" s="48"/>
      <c r="J801" s="48"/>
      <c r="K801" s="63"/>
      <c r="L801" s="48"/>
      <c r="M801" s="48"/>
      <c r="N801" s="48"/>
      <c r="O801" s="48"/>
      <c r="P801" s="48"/>
      <c r="Q801" s="49"/>
      <c r="R801" s="49"/>
      <c r="S801" s="64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</row>
    <row r="802" customFormat="false" ht="12.75" hidden="false" customHeight="true" outlineLevel="0" collapsed="false">
      <c r="A802" s="49"/>
      <c r="B802" s="48"/>
      <c r="C802" s="48"/>
      <c r="D802" s="48"/>
      <c r="E802" s="49"/>
      <c r="F802" s="47"/>
      <c r="G802" s="50"/>
      <c r="H802" s="51"/>
      <c r="I802" s="48"/>
      <c r="J802" s="48"/>
      <c r="K802" s="63"/>
      <c r="L802" s="48"/>
      <c r="M802" s="48"/>
      <c r="N802" s="48"/>
      <c r="O802" s="48"/>
      <c r="P802" s="48"/>
      <c r="Q802" s="49"/>
      <c r="R802" s="49"/>
      <c r="S802" s="64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</row>
    <row r="803" customFormat="false" ht="12.75" hidden="false" customHeight="true" outlineLevel="0" collapsed="false">
      <c r="A803" s="49"/>
      <c r="B803" s="48"/>
      <c r="C803" s="48"/>
      <c r="D803" s="48"/>
      <c r="E803" s="49"/>
      <c r="F803" s="47"/>
      <c r="G803" s="50"/>
      <c r="H803" s="51"/>
      <c r="I803" s="48"/>
      <c r="J803" s="48"/>
      <c r="K803" s="63"/>
      <c r="L803" s="48"/>
      <c r="M803" s="48"/>
      <c r="N803" s="48"/>
      <c r="O803" s="48"/>
      <c r="P803" s="48"/>
      <c r="Q803" s="49"/>
      <c r="R803" s="49"/>
      <c r="S803" s="64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</row>
    <row r="804" customFormat="false" ht="12.75" hidden="false" customHeight="true" outlineLevel="0" collapsed="false">
      <c r="A804" s="49"/>
      <c r="B804" s="48"/>
      <c r="C804" s="48"/>
      <c r="D804" s="48"/>
      <c r="E804" s="49"/>
      <c r="F804" s="47"/>
      <c r="G804" s="50"/>
      <c r="H804" s="51"/>
      <c r="I804" s="48"/>
      <c r="J804" s="48"/>
      <c r="K804" s="63"/>
      <c r="L804" s="48"/>
      <c r="M804" s="48"/>
      <c r="N804" s="48"/>
      <c r="O804" s="48"/>
      <c r="P804" s="48"/>
      <c r="Q804" s="49"/>
      <c r="R804" s="49"/>
      <c r="S804" s="64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</row>
    <row r="805" customFormat="false" ht="12.75" hidden="false" customHeight="true" outlineLevel="0" collapsed="false">
      <c r="A805" s="49"/>
      <c r="B805" s="48"/>
      <c r="C805" s="48"/>
      <c r="D805" s="48"/>
      <c r="E805" s="49"/>
      <c r="F805" s="47"/>
      <c r="G805" s="50"/>
      <c r="H805" s="51"/>
      <c r="I805" s="48"/>
      <c r="J805" s="48"/>
      <c r="K805" s="63"/>
      <c r="L805" s="48"/>
      <c r="M805" s="48"/>
      <c r="N805" s="48"/>
      <c r="O805" s="48"/>
      <c r="P805" s="48"/>
      <c r="Q805" s="49"/>
      <c r="R805" s="49"/>
      <c r="S805" s="64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</row>
    <row r="806" customFormat="false" ht="12.75" hidden="false" customHeight="true" outlineLevel="0" collapsed="false">
      <c r="A806" s="49"/>
      <c r="B806" s="48"/>
      <c r="C806" s="48"/>
      <c r="D806" s="48"/>
      <c r="E806" s="49"/>
      <c r="F806" s="47"/>
      <c r="G806" s="50"/>
      <c r="H806" s="51"/>
      <c r="I806" s="48"/>
      <c r="J806" s="48"/>
      <c r="K806" s="63"/>
      <c r="L806" s="48"/>
      <c r="M806" s="48"/>
      <c r="N806" s="48"/>
      <c r="O806" s="48"/>
      <c r="P806" s="48"/>
      <c r="Q806" s="49"/>
      <c r="R806" s="49"/>
      <c r="S806" s="64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</row>
    <row r="807" customFormat="false" ht="12.75" hidden="false" customHeight="true" outlineLevel="0" collapsed="false">
      <c r="A807" s="49"/>
      <c r="B807" s="48"/>
      <c r="C807" s="48"/>
      <c r="D807" s="48"/>
      <c r="E807" s="49"/>
      <c r="F807" s="47"/>
      <c r="G807" s="50"/>
      <c r="H807" s="51"/>
      <c r="I807" s="48"/>
      <c r="J807" s="48"/>
      <c r="K807" s="63"/>
      <c r="L807" s="48"/>
      <c r="M807" s="48"/>
      <c r="N807" s="48"/>
      <c r="O807" s="48"/>
      <c r="P807" s="48"/>
      <c r="Q807" s="49"/>
      <c r="R807" s="49"/>
      <c r="S807" s="64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</row>
    <row r="808" customFormat="false" ht="12.75" hidden="false" customHeight="true" outlineLevel="0" collapsed="false">
      <c r="A808" s="49"/>
      <c r="B808" s="48"/>
      <c r="C808" s="48"/>
      <c r="D808" s="48"/>
      <c r="E808" s="49"/>
      <c r="F808" s="47"/>
      <c r="G808" s="50"/>
      <c r="H808" s="51"/>
      <c r="I808" s="48"/>
      <c r="J808" s="48"/>
      <c r="K808" s="63"/>
      <c r="L808" s="48"/>
      <c r="M808" s="48"/>
      <c r="N808" s="48"/>
      <c r="O808" s="48"/>
      <c r="P808" s="48"/>
      <c r="Q808" s="49"/>
      <c r="R808" s="49"/>
      <c r="S808" s="64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</row>
    <row r="809" customFormat="false" ht="12.75" hidden="false" customHeight="true" outlineLevel="0" collapsed="false">
      <c r="A809" s="49"/>
      <c r="B809" s="48"/>
      <c r="C809" s="48"/>
      <c r="D809" s="48"/>
      <c r="E809" s="49"/>
      <c r="F809" s="47"/>
      <c r="G809" s="50"/>
      <c r="H809" s="51"/>
      <c r="I809" s="48"/>
      <c r="J809" s="48"/>
      <c r="K809" s="63"/>
      <c r="L809" s="48"/>
      <c r="M809" s="48"/>
      <c r="N809" s="48"/>
      <c r="O809" s="48"/>
      <c r="P809" s="48"/>
      <c r="Q809" s="49"/>
      <c r="R809" s="49"/>
      <c r="S809" s="64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</row>
    <row r="810" customFormat="false" ht="12.75" hidden="false" customHeight="true" outlineLevel="0" collapsed="false">
      <c r="A810" s="49"/>
      <c r="B810" s="48"/>
      <c r="C810" s="48"/>
      <c r="D810" s="48"/>
      <c r="E810" s="49"/>
      <c r="F810" s="47"/>
      <c r="G810" s="50"/>
      <c r="H810" s="51"/>
      <c r="I810" s="48"/>
      <c r="J810" s="48"/>
      <c r="K810" s="63"/>
      <c r="L810" s="48"/>
      <c r="M810" s="48"/>
      <c r="N810" s="48"/>
      <c r="O810" s="48"/>
      <c r="P810" s="48"/>
      <c r="Q810" s="49"/>
      <c r="R810" s="49"/>
      <c r="S810" s="64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</row>
    <row r="811" customFormat="false" ht="12.75" hidden="false" customHeight="true" outlineLevel="0" collapsed="false">
      <c r="A811" s="49"/>
      <c r="B811" s="48"/>
      <c r="C811" s="48"/>
      <c r="D811" s="48"/>
      <c r="E811" s="49"/>
      <c r="F811" s="47"/>
      <c r="G811" s="50"/>
      <c r="H811" s="51"/>
      <c r="I811" s="48"/>
      <c r="J811" s="48"/>
      <c r="K811" s="63"/>
      <c r="L811" s="48"/>
      <c r="M811" s="48"/>
      <c r="N811" s="48"/>
      <c r="O811" s="48"/>
      <c r="P811" s="48"/>
      <c r="Q811" s="49"/>
      <c r="R811" s="49"/>
      <c r="S811" s="64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</row>
    <row r="812" customFormat="false" ht="12.75" hidden="false" customHeight="true" outlineLevel="0" collapsed="false">
      <c r="A812" s="49"/>
      <c r="B812" s="48"/>
      <c r="C812" s="48"/>
      <c r="D812" s="48"/>
      <c r="E812" s="49"/>
      <c r="F812" s="47"/>
      <c r="G812" s="50"/>
      <c r="H812" s="51"/>
      <c r="I812" s="48"/>
      <c r="J812" s="48"/>
      <c r="K812" s="63"/>
      <c r="L812" s="48"/>
      <c r="M812" s="48"/>
      <c r="N812" s="48"/>
      <c r="O812" s="48"/>
      <c r="P812" s="48"/>
      <c r="Q812" s="49"/>
      <c r="R812" s="49"/>
      <c r="S812" s="64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</row>
    <row r="813" customFormat="false" ht="12.75" hidden="false" customHeight="true" outlineLevel="0" collapsed="false">
      <c r="A813" s="49"/>
      <c r="B813" s="48"/>
      <c r="C813" s="48"/>
      <c r="D813" s="48"/>
      <c r="E813" s="49"/>
      <c r="F813" s="47"/>
      <c r="G813" s="50"/>
      <c r="H813" s="51"/>
      <c r="I813" s="48"/>
      <c r="J813" s="48"/>
      <c r="K813" s="63"/>
      <c r="L813" s="48"/>
      <c r="M813" s="48"/>
      <c r="N813" s="48"/>
      <c r="O813" s="48"/>
      <c r="P813" s="48"/>
      <c r="Q813" s="49"/>
      <c r="R813" s="49"/>
      <c r="S813" s="64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</row>
    <row r="814" customFormat="false" ht="12.75" hidden="false" customHeight="true" outlineLevel="0" collapsed="false">
      <c r="A814" s="49"/>
      <c r="B814" s="48"/>
      <c r="C814" s="48"/>
      <c r="D814" s="48"/>
      <c r="E814" s="49"/>
      <c r="F814" s="47"/>
      <c r="G814" s="50"/>
      <c r="H814" s="51"/>
      <c r="I814" s="48"/>
      <c r="J814" s="48"/>
      <c r="K814" s="63"/>
      <c r="L814" s="48"/>
      <c r="M814" s="48"/>
      <c r="N814" s="48"/>
      <c r="O814" s="48"/>
      <c r="P814" s="48"/>
      <c r="Q814" s="49"/>
      <c r="R814" s="49"/>
      <c r="S814" s="64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</row>
    <row r="815" customFormat="false" ht="12.75" hidden="false" customHeight="true" outlineLevel="0" collapsed="false">
      <c r="A815" s="49"/>
      <c r="B815" s="48"/>
      <c r="C815" s="48"/>
      <c r="D815" s="48"/>
      <c r="E815" s="49"/>
      <c r="F815" s="47"/>
      <c r="G815" s="50"/>
      <c r="H815" s="51"/>
      <c r="I815" s="48"/>
      <c r="J815" s="48"/>
      <c r="K815" s="63"/>
      <c r="L815" s="48"/>
      <c r="M815" s="48"/>
      <c r="N815" s="48"/>
      <c r="O815" s="48"/>
      <c r="P815" s="48"/>
      <c r="Q815" s="49"/>
      <c r="R815" s="49"/>
      <c r="S815" s="64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</row>
    <row r="816" customFormat="false" ht="12.75" hidden="false" customHeight="true" outlineLevel="0" collapsed="false">
      <c r="A816" s="49"/>
      <c r="B816" s="48"/>
      <c r="C816" s="48"/>
      <c r="D816" s="48"/>
      <c r="E816" s="49"/>
      <c r="F816" s="47"/>
      <c r="G816" s="50"/>
      <c r="H816" s="51"/>
      <c r="I816" s="48"/>
      <c r="J816" s="48"/>
      <c r="K816" s="63"/>
      <c r="L816" s="48"/>
      <c r="M816" s="48"/>
      <c r="N816" s="48"/>
      <c r="O816" s="48"/>
      <c r="P816" s="48"/>
      <c r="Q816" s="49"/>
      <c r="R816" s="49"/>
      <c r="S816" s="64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</row>
    <row r="817" customFormat="false" ht="12.75" hidden="false" customHeight="true" outlineLevel="0" collapsed="false">
      <c r="A817" s="49"/>
      <c r="B817" s="48"/>
      <c r="C817" s="48"/>
      <c r="D817" s="48"/>
      <c r="E817" s="49"/>
      <c r="F817" s="47"/>
      <c r="G817" s="50"/>
      <c r="H817" s="51"/>
      <c r="I817" s="48"/>
      <c r="J817" s="48"/>
      <c r="K817" s="63"/>
      <c r="L817" s="48"/>
      <c r="M817" s="48"/>
      <c r="N817" s="48"/>
      <c r="O817" s="48"/>
      <c r="P817" s="48"/>
      <c r="Q817" s="49"/>
      <c r="R817" s="49"/>
      <c r="S817" s="64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</row>
    <row r="818" customFormat="false" ht="12.75" hidden="false" customHeight="true" outlineLevel="0" collapsed="false">
      <c r="A818" s="49"/>
      <c r="B818" s="48"/>
      <c r="C818" s="48"/>
      <c r="D818" s="48"/>
      <c r="E818" s="49"/>
      <c r="F818" s="47"/>
      <c r="G818" s="50"/>
      <c r="H818" s="51"/>
      <c r="I818" s="48"/>
      <c r="J818" s="48"/>
      <c r="K818" s="63"/>
      <c r="L818" s="48"/>
      <c r="M818" s="48"/>
      <c r="N818" s="48"/>
      <c r="O818" s="48"/>
      <c r="P818" s="48"/>
      <c r="Q818" s="49"/>
      <c r="R818" s="49"/>
      <c r="S818" s="64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</row>
    <row r="819" customFormat="false" ht="12.75" hidden="false" customHeight="true" outlineLevel="0" collapsed="false">
      <c r="A819" s="49"/>
      <c r="B819" s="48"/>
      <c r="C819" s="48"/>
      <c r="D819" s="48"/>
      <c r="E819" s="49"/>
      <c r="F819" s="47"/>
      <c r="G819" s="50"/>
      <c r="H819" s="51"/>
      <c r="I819" s="48"/>
      <c r="J819" s="48"/>
      <c r="K819" s="63"/>
      <c r="L819" s="48"/>
      <c r="M819" s="48"/>
      <c r="N819" s="48"/>
      <c r="O819" s="48"/>
      <c r="P819" s="48"/>
      <c r="Q819" s="49"/>
      <c r="R819" s="49"/>
      <c r="S819" s="64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</row>
    <row r="820" customFormat="false" ht="12.75" hidden="false" customHeight="true" outlineLevel="0" collapsed="false">
      <c r="A820" s="49"/>
      <c r="B820" s="48"/>
      <c r="C820" s="48"/>
      <c r="D820" s="48"/>
      <c r="E820" s="49"/>
      <c r="F820" s="47"/>
      <c r="G820" s="50"/>
      <c r="H820" s="51"/>
      <c r="I820" s="48"/>
      <c r="J820" s="48"/>
      <c r="K820" s="63"/>
      <c r="L820" s="48"/>
      <c r="M820" s="48"/>
      <c r="N820" s="48"/>
      <c r="O820" s="48"/>
      <c r="P820" s="48"/>
      <c r="Q820" s="49"/>
      <c r="R820" s="49"/>
      <c r="S820" s="64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</row>
    <row r="821" customFormat="false" ht="12.75" hidden="false" customHeight="true" outlineLevel="0" collapsed="false">
      <c r="A821" s="49"/>
      <c r="B821" s="48"/>
      <c r="C821" s="48"/>
      <c r="D821" s="48"/>
      <c r="E821" s="49"/>
      <c r="F821" s="47"/>
      <c r="G821" s="50"/>
      <c r="H821" s="51"/>
      <c r="I821" s="48"/>
      <c r="J821" s="48"/>
      <c r="K821" s="63"/>
      <c r="L821" s="48"/>
      <c r="M821" s="48"/>
      <c r="N821" s="48"/>
      <c r="O821" s="48"/>
      <c r="P821" s="48"/>
      <c r="Q821" s="49"/>
      <c r="R821" s="49"/>
      <c r="S821" s="64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</row>
    <row r="822" customFormat="false" ht="12.75" hidden="false" customHeight="true" outlineLevel="0" collapsed="false">
      <c r="A822" s="49"/>
      <c r="B822" s="48"/>
      <c r="C822" s="48"/>
      <c r="D822" s="48"/>
      <c r="E822" s="49"/>
      <c r="F822" s="47"/>
      <c r="G822" s="50"/>
      <c r="H822" s="51"/>
      <c r="I822" s="48"/>
      <c r="J822" s="48"/>
      <c r="K822" s="63"/>
      <c r="L822" s="48"/>
      <c r="M822" s="48"/>
      <c r="N822" s="48"/>
      <c r="O822" s="48"/>
      <c r="P822" s="48"/>
      <c r="Q822" s="49"/>
      <c r="R822" s="49"/>
      <c r="S822" s="64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</row>
    <row r="823" customFormat="false" ht="12.75" hidden="false" customHeight="true" outlineLevel="0" collapsed="false">
      <c r="A823" s="49"/>
      <c r="B823" s="48"/>
      <c r="C823" s="48"/>
      <c r="D823" s="48"/>
      <c r="E823" s="49"/>
      <c r="F823" s="47"/>
      <c r="G823" s="50"/>
      <c r="H823" s="51"/>
      <c r="I823" s="48"/>
      <c r="J823" s="48"/>
      <c r="K823" s="63"/>
      <c r="L823" s="48"/>
      <c r="M823" s="48"/>
      <c r="N823" s="48"/>
      <c r="O823" s="48"/>
      <c r="P823" s="48"/>
      <c r="Q823" s="49"/>
      <c r="R823" s="49"/>
      <c r="S823" s="64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</row>
    <row r="824" customFormat="false" ht="12.75" hidden="false" customHeight="true" outlineLevel="0" collapsed="false">
      <c r="A824" s="49"/>
      <c r="B824" s="48"/>
      <c r="C824" s="48"/>
      <c r="D824" s="48"/>
      <c r="E824" s="49"/>
      <c r="F824" s="47"/>
      <c r="G824" s="50"/>
      <c r="H824" s="51"/>
      <c r="I824" s="48"/>
      <c r="J824" s="48"/>
      <c r="K824" s="63"/>
      <c r="L824" s="48"/>
      <c r="M824" s="48"/>
      <c r="N824" s="48"/>
      <c r="O824" s="48"/>
      <c r="P824" s="48"/>
      <c r="Q824" s="49"/>
      <c r="R824" s="49"/>
      <c r="S824" s="64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</row>
    <row r="825" customFormat="false" ht="12.75" hidden="false" customHeight="true" outlineLevel="0" collapsed="false">
      <c r="A825" s="49"/>
      <c r="B825" s="48"/>
      <c r="C825" s="48"/>
      <c r="D825" s="48"/>
      <c r="E825" s="49"/>
      <c r="F825" s="47"/>
      <c r="G825" s="50"/>
      <c r="H825" s="51"/>
      <c r="I825" s="48"/>
      <c r="J825" s="48"/>
      <c r="K825" s="63"/>
      <c r="L825" s="48"/>
      <c r="M825" s="48"/>
      <c r="N825" s="48"/>
      <c r="O825" s="48"/>
      <c r="P825" s="48"/>
      <c r="Q825" s="49"/>
      <c r="R825" s="49"/>
      <c r="S825" s="64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</row>
    <row r="826" customFormat="false" ht="12.75" hidden="false" customHeight="true" outlineLevel="0" collapsed="false">
      <c r="A826" s="49"/>
      <c r="B826" s="48"/>
      <c r="C826" s="48"/>
      <c r="D826" s="48"/>
      <c r="E826" s="49"/>
      <c r="F826" s="47"/>
      <c r="G826" s="50"/>
      <c r="H826" s="51"/>
      <c r="I826" s="48"/>
      <c r="J826" s="48"/>
      <c r="K826" s="63"/>
      <c r="L826" s="48"/>
      <c r="M826" s="48"/>
      <c r="N826" s="48"/>
      <c r="O826" s="48"/>
      <c r="P826" s="48"/>
      <c r="Q826" s="49"/>
      <c r="R826" s="49"/>
      <c r="S826" s="64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</row>
    <row r="827" customFormat="false" ht="12.75" hidden="false" customHeight="true" outlineLevel="0" collapsed="false">
      <c r="A827" s="49"/>
      <c r="B827" s="48"/>
      <c r="C827" s="48"/>
      <c r="D827" s="48"/>
      <c r="E827" s="49"/>
      <c r="F827" s="47"/>
      <c r="G827" s="50"/>
      <c r="H827" s="51"/>
      <c r="I827" s="48"/>
      <c r="J827" s="48"/>
      <c r="K827" s="63"/>
      <c r="L827" s="48"/>
      <c r="M827" s="48"/>
      <c r="N827" s="48"/>
      <c r="O827" s="48"/>
      <c r="P827" s="48"/>
      <c r="Q827" s="49"/>
      <c r="R827" s="49"/>
      <c r="S827" s="64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</row>
    <row r="828" customFormat="false" ht="12.75" hidden="false" customHeight="true" outlineLevel="0" collapsed="false">
      <c r="A828" s="49"/>
      <c r="B828" s="48"/>
      <c r="C828" s="48"/>
      <c r="D828" s="48"/>
      <c r="E828" s="49"/>
      <c r="F828" s="47"/>
      <c r="G828" s="50"/>
      <c r="H828" s="51"/>
      <c r="I828" s="48"/>
      <c r="J828" s="48"/>
      <c r="K828" s="63"/>
      <c r="L828" s="48"/>
      <c r="M828" s="48"/>
      <c r="N828" s="48"/>
      <c r="O828" s="48"/>
      <c r="P828" s="48"/>
      <c r="Q828" s="49"/>
      <c r="R828" s="49"/>
      <c r="S828" s="64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</row>
    <row r="829" customFormat="false" ht="12.75" hidden="false" customHeight="true" outlineLevel="0" collapsed="false">
      <c r="A829" s="49"/>
      <c r="B829" s="48"/>
      <c r="C829" s="48"/>
      <c r="D829" s="48"/>
      <c r="E829" s="49"/>
      <c r="F829" s="47"/>
      <c r="G829" s="50"/>
      <c r="H829" s="51"/>
      <c r="I829" s="48"/>
      <c r="J829" s="48"/>
      <c r="K829" s="63"/>
      <c r="L829" s="48"/>
      <c r="M829" s="48"/>
      <c r="N829" s="48"/>
      <c r="O829" s="48"/>
      <c r="P829" s="48"/>
      <c r="Q829" s="49"/>
      <c r="R829" s="49"/>
      <c r="S829" s="64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</row>
    <row r="830" customFormat="false" ht="12.75" hidden="false" customHeight="true" outlineLevel="0" collapsed="false">
      <c r="A830" s="49"/>
      <c r="B830" s="48"/>
      <c r="C830" s="48"/>
      <c r="D830" s="48"/>
      <c r="E830" s="49"/>
      <c r="F830" s="47"/>
      <c r="G830" s="50"/>
      <c r="H830" s="51"/>
      <c r="I830" s="48"/>
      <c r="J830" s="48"/>
      <c r="K830" s="63"/>
      <c r="L830" s="48"/>
      <c r="M830" s="48"/>
      <c r="N830" s="48"/>
      <c r="O830" s="48"/>
      <c r="P830" s="48"/>
      <c r="Q830" s="49"/>
      <c r="R830" s="49"/>
      <c r="S830" s="64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</row>
    <row r="831" customFormat="false" ht="12.75" hidden="false" customHeight="true" outlineLevel="0" collapsed="false">
      <c r="A831" s="49"/>
      <c r="B831" s="48"/>
      <c r="C831" s="48"/>
      <c r="D831" s="48"/>
      <c r="E831" s="49"/>
      <c r="F831" s="47"/>
      <c r="G831" s="50"/>
      <c r="H831" s="51"/>
      <c r="I831" s="48"/>
      <c r="J831" s="48"/>
      <c r="K831" s="63"/>
      <c r="L831" s="48"/>
      <c r="M831" s="48"/>
      <c r="N831" s="48"/>
      <c r="O831" s="48"/>
      <c r="P831" s="48"/>
      <c r="Q831" s="49"/>
      <c r="R831" s="49"/>
      <c r="S831" s="64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</row>
    <row r="832" customFormat="false" ht="12.75" hidden="false" customHeight="true" outlineLevel="0" collapsed="false">
      <c r="A832" s="49"/>
      <c r="B832" s="48"/>
      <c r="C832" s="48"/>
      <c r="D832" s="48"/>
      <c r="E832" s="49"/>
      <c r="F832" s="47"/>
      <c r="G832" s="50"/>
      <c r="H832" s="51"/>
      <c r="I832" s="48"/>
      <c r="J832" s="48"/>
      <c r="K832" s="63"/>
      <c r="L832" s="48"/>
      <c r="M832" s="48"/>
      <c r="N832" s="48"/>
      <c r="O832" s="48"/>
      <c r="P832" s="48"/>
      <c r="Q832" s="49"/>
      <c r="R832" s="49"/>
      <c r="S832" s="64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</row>
    <row r="833" customFormat="false" ht="12.75" hidden="false" customHeight="true" outlineLevel="0" collapsed="false">
      <c r="A833" s="49"/>
      <c r="B833" s="48"/>
      <c r="C833" s="48"/>
      <c r="D833" s="48"/>
      <c r="E833" s="49"/>
      <c r="F833" s="47"/>
      <c r="G833" s="50"/>
      <c r="H833" s="51"/>
      <c r="I833" s="48"/>
      <c r="J833" s="48"/>
      <c r="K833" s="63"/>
      <c r="L833" s="48"/>
      <c r="M833" s="48"/>
      <c r="N833" s="48"/>
      <c r="O833" s="48"/>
      <c r="P833" s="48"/>
      <c r="Q833" s="49"/>
      <c r="R833" s="49"/>
      <c r="S833" s="64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</row>
    <row r="834" customFormat="false" ht="12.75" hidden="false" customHeight="true" outlineLevel="0" collapsed="false">
      <c r="A834" s="49"/>
      <c r="B834" s="48"/>
      <c r="C834" s="48"/>
      <c r="D834" s="48"/>
      <c r="E834" s="49"/>
      <c r="F834" s="47"/>
      <c r="G834" s="50"/>
      <c r="H834" s="51"/>
      <c r="I834" s="48"/>
      <c r="J834" s="48"/>
      <c r="K834" s="63"/>
      <c r="L834" s="48"/>
      <c r="M834" s="48"/>
      <c r="N834" s="48"/>
      <c r="O834" s="48"/>
      <c r="P834" s="48"/>
      <c r="Q834" s="49"/>
      <c r="R834" s="49"/>
      <c r="S834" s="64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</row>
    <row r="835" customFormat="false" ht="12.75" hidden="false" customHeight="true" outlineLevel="0" collapsed="false">
      <c r="A835" s="49"/>
      <c r="B835" s="48"/>
      <c r="C835" s="48"/>
      <c r="D835" s="48"/>
      <c r="E835" s="49"/>
      <c r="F835" s="47"/>
      <c r="G835" s="50"/>
      <c r="H835" s="51"/>
      <c r="I835" s="48"/>
      <c r="J835" s="48"/>
      <c r="K835" s="63"/>
      <c r="L835" s="48"/>
      <c r="M835" s="48"/>
      <c r="N835" s="48"/>
      <c r="O835" s="48"/>
      <c r="P835" s="48"/>
      <c r="Q835" s="49"/>
      <c r="R835" s="49"/>
      <c r="S835" s="64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</row>
    <row r="836" customFormat="false" ht="12.75" hidden="false" customHeight="true" outlineLevel="0" collapsed="false">
      <c r="A836" s="49"/>
      <c r="B836" s="48"/>
      <c r="C836" s="48"/>
      <c r="D836" s="48"/>
      <c r="E836" s="49"/>
      <c r="F836" s="47"/>
      <c r="G836" s="50"/>
      <c r="H836" s="51"/>
      <c r="I836" s="48"/>
      <c r="J836" s="48"/>
      <c r="K836" s="63"/>
      <c r="L836" s="48"/>
      <c r="M836" s="48"/>
      <c r="N836" s="48"/>
      <c r="O836" s="48"/>
      <c r="P836" s="48"/>
      <c r="Q836" s="49"/>
      <c r="R836" s="49"/>
      <c r="S836" s="64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</row>
    <row r="837" customFormat="false" ht="12.75" hidden="false" customHeight="true" outlineLevel="0" collapsed="false">
      <c r="A837" s="49"/>
      <c r="B837" s="48"/>
      <c r="C837" s="48"/>
      <c r="D837" s="48"/>
      <c r="E837" s="49"/>
      <c r="F837" s="47"/>
      <c r="G837" s="50"/>
      <c r="H837" s="51"/>
      <c r="I837" s="48"/>
      <c r="J837" s="48"/>
      <c r="K837" s="63"/>
      <c r="L837" s="48"/>
      <c r="M837" s="48"/>
      <c r="N837" s="48"/>
      <c r="O837" s="48"/>
      <c r="P837" s="48"/>
      <c r="Q837" s="49"/>
      <c r="R837" s="49"/>
      <c r="S837" s="64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</row>
    <row r="838" customFormat="false" ht="12.75" hidden="false" customHeight="true" outlineLevel="0" collapsed="false">
      <c r="A838" s="49"/>
      <c r="B838" s="48"/>
      <c r="C838" s="48"/>
      <c r="D838" s="48"/>
      <c r="E838" s="49"/>
      <c r="F838" s="47"/>
      <c r="G838" s="50"/>
      <c r="H838" s="51"/>
      <c r="I838" s="48"/>
      <c r="J838" s="48"/>
      <c r="K838" s="63"/>
      <c r="L838" s="48"/>
      <c r="M838" s="48"/>
      <c r="N838" s="48"/>
      <c r="O838" s="48"/>
      <c r="P838" s="48"/>
      <c r="Q838" s="49"/>
      <c r="R838" s="49"/>
      <c r="S838" s="64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</row>
    <row r="839" customFormat="false" ht="12.75" hidden="false" customHeight="true" outlineLevel="0" collapsed="false">
      <c r="A839" s="49"/>
      <c r="B839" s="48"/>
      <c r="C839" s="48"/>
      <c r="D839" s="48"/>
      <c r="E839" s="49"/>
      <c r="F839" s="47"/>
      <c r="G839" s="50"/>
      <c r="H839" s="51"/>
      <c r="I839" s="48"/>
      <c r="J839" s="48"/>
      <c r="K839" s="63"/>
      <c r="L839" s="48"/>
      <c r="M839" s="48"/>
      <c r="N839" s="48"/>
      <c r="O839" s="48"/>
      <c r="P839" s="48"/>
      <c r="Q839" s="49"/>
      <c r="R839" s="49"/>
      <c r="S839" s="64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</row>
    <row r="840" customFormat="false" ht="12.75" hidden="false" customHeight="true" outlineLevel="0" collapsed="false">
      <c r="A840" s="49"/>
      <c r="B840" s="48"/>
      <c r="C840" s="48"/>
      <c r="D840" s="48"/>
      <c r="E840" s="49"/>
      <c r="F840" s="47"/>
      <c r="G840" s="50"/>
      <c r="H840" s="51"/>
      <c r="I840" s="48"/>
      <c r="J840" s="48"/>
      <c r="K840" s="63"/>
      <c r="L840" s="48"/>
      <c r="M840" s="48"/>
      <c r="N840" s="48"/>
      <c r="O840" s="48"/>
      <c r="P840" s="48"/>
      <c r="Q840" s="49"/>
      <c r="R840" s="49"/>
      <c r="S840" s="64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</row>
    <row r="841" customFormat="false" ht="12.75" hidden="false" customHeight="true" outlineLevel="0" collapsed="false">
      <c r="A841" s="49"/>
      <c r="B841" s="48"/>
      <c r="C841" s="48"/>
      <c r="D841" s="48"/>
      <c r="E841" s="49"/>
      <c r="F841" s="47"/>
      <c r="G841" s="50"/>
      <c r="H841" s="51"/>
      <c r="I841" s="48"/>
      <c r="J841" s="48"/>
      <c r="K841" s="63"/>
      <c r="L841" s="48"/>
      <c r="M841" s="48"/>
      <c r="N841" s="48"/>
      <c r="O841" s="48"/>
      <c r="P841" s="48"/>
      <c r="Q841" s="49"/>
      <c r="R841" s="49"/>
      <c r="S841" s="64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</row>
    <row r="842" customFormat="false" ht="12.75" hidden="false" customHeight="true" outlineLevel="0" collapsed="false">
      <c r="A842" s="49"/>
      <c r="B842" s="48"/>
      <c r="C842" s="48"/>
      <c r="D842" s="48"/>
      <c r="E842" s="49"/>
      <c r="F842" s="47"/>
      <c r="G842" s="50"/>
      <c r="H842" s="51"/>
      <c r="I842" s="48"/>
      <c r="J842" s="48"/>
      <c r="K842" s="63"/>
      <c r="L842" s="48"/>
      <c r="M842" s="48"/>
      <c r="N842" s="48"/>
      <c r="O842" s="48"/>
      <c r="P842" s="48"/>
      <c r="Q842" s="49"/>
      <c r="R842" s="49"/>
      <c r="S842" s="64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</row>
    <row r="843" customFormat="false" ht="12.75" hidden="false" customHeight="true" outlineLevel="0" collapsed="false">
      <c r="A843" s="49"/>
      <c r="B843" s="48"/>
      <c r="C843" s="48"/>
      <c r="D843" s="48"/>
      <c r="E843" s="49"/>
      <c r="F843" s="47"/>
      <c r="G843" s="50"/>
      <c r="H843" s="51"/>
      <c r="I843" s="48"/>
      <c r="J843" s="48"/>
      <c r="K843" s="63"/>
      <c r="L843" s="48"/>
      <c r="M843" s="48"/>
      <c r="N843" s="48"/>
      <c r="O843" s="48"/>
      <c r="P843" s="48"/>
      <c r="Q843" s="49"/>
      <c r="R843" s="49"/>
      <c r="S843" s="64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</row>
    <row r="844" customFormat="false" ht="12.75" hidden="false" customHeight="true" outlineLevel="0" collapsed="false">
      <c r="A844" s="49"/>
      <c r="B844" s="48"/>
      <c r="C844" s="48"/>
      <c r="D844" s="48"/>
      <c r="E844" s="49"/>
      <c r="F844" s="47"/>
      <c r="G844" s="50"/>
      <c r="H844" s="51"/>
      <c r="I844" s="48"/>
      <c r="J844" s="48"/>
      <c r="K844" s="63"/>
      <c r="L844" s="48"/>
      <c r="M844" s="48"/>
      <c r="N844" s="48"/>
      <c r="O844" s="48"/>
      <c r="P844" s="48"/>
      <c r="Q844" s="49"/>
      <c r="R844" s="49"/>
      <c r="S844" s="64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</row>
    <row r="845" customFormat="false" ht="12.75" hidden="false" customHeight="true" outlineLevel="0" collapsed="false">
      <c r="A845" s="49"/>
      <c r="B845" s="48"/>
      <c r="C845" s="48"/>
      <c r="D845" s="48"/>
      <c r="E845" s="49"/>
      <c r="F845" s="47"/>
      <c r="G845" s="50"/>
      <c r="H845" s="51"/>
      <c r="I845" s="48"/>
      <c r="J845" s="48"/>
      <c r="K845" s="63"/>
      <c r="L845" s="48"/>
      <c r="M845" s="48"/>
      <c r="N845" s="48"/>
      <c r="O845" s="48"/>
      <c r="P845" s="48"/>
      <c r="Q845" s="49"/>
      <c r="R845" s="49"/>
      <c r="S845" s="64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</row>
    <row r="846" customFormat="false" ht="12.75" hidden="false" customHeight="true" outlineLevel="0" collapsed="false">
      <c r="A846" s="49"/>
      <c r="B846" s="48"/>
      <c r="C846" s="48"/>
      <c r="D846" s="48"/>
      <c r="E846" s="49"/>
      <c r="F846" s="47"/>
      <c r="G846" s="50"/>
      <c r="H846" s="51"/>
      <c r="I846" s="48"/>
      <c r="J846" s="48"/>
      <c r="K846" s="63"/>
      <c r="L846" s="48"/>
      <c r="M846" s="48"/>
      <c r="N846" s="48"/>
      <c r="O846" s="48"/>
      <c r="P846" s="48"/>
      <c r="Q846" s="49"/>
      <c r="R846" s="49"/>
      <c r="S846" s="64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</row>
    <row r="847" customFormat="false" ht="12.75" hidden="false" customHeight="true" outlineLevel="0" collapsed="false">
      <c r="A847" s="49"/>
      <c r="B847" s="48"/>
      <c r="C847" s="48"/>
      <c r="D847" s="48"/>
      <c r="E847" s="49"/>
      <c r="F847" s="47"/>
      <c r="G847" s="50"/>
      <c r="H847" s="51"/>
      <c r="I847" s="48"/>
      <c r="J847" s="48"/>
      <c r="K847" s="63"/>
      <c r="L847" s="48"/>
      <c r="M847" s="48"/>
      <c r="N847" s="48"/>
      <c r="O847" s="48"/>
      <c r="P847" s="48"/>
      <c r="Q847" s="49"/>
      <c r="R847" s="49"/>
      <c r="S847" s="64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</row>
    <row r="848" customFormat="false" ht="12.75" hidden="false" customHeight="true" outlineLevel="0" collapsed="false">
      <c r="A848" s="49"/>
      <c r="B848" s="48"/>
      <c r="C848" s="48"/>
      <c r="D848" s="48"/>
      <c r="E848" s="49"/>
      <c r="F848" s="47"/>
      <c r="G848" s="50"/>
      <c r="H848" s="51"/>
      <c r="I848" s="48"/>
      <c r="J848" s="48"/>
      <c r="K848" s="63"/>
      <c r="L848" s="48"/>
      <c r="M848" s="48"/>
      <c r="N848" s="48"/>
      <c r="O848" s="48"/>
      <c r="P848" s="48"/>
      <c r="Q848" s="49"/>
      <c r="R848" s="49"/>
      <c r="S848" s="64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</row>
    <row r="849" customFormat="false" ht="12.75" hidden="false" customHeight="true" outlineLevel="0" collapsed="false">
      <c r="A849" s="49"/>
      <c r="B849" s="48"/>
      <c r="C849" s="48"/>
      <c r="D849" s="48"/>
      <c r="E849" s="49"/>
      <c r="F849" s="47"/>
      <c r="G849" s="50"/>
      <c r="H849" s="51"/>
      <c r="I849" s="48"/>
      <c r="J849" s="48"/>
      <c r="K849" s="63"/>
      <c r="L849" s="48"/>
      <c r="M849" s="48"/>
      <c r="N849" s="48"/>
      <c r="O849" s="48"/>
      <c r="P849" s="48"/>
      <c r="Q849" s="49"/>
      <c r="R849" s="49"/>
      <c r="S849" s="64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</row>
    <row r="850" customFormat="false" ht="12.75" hidden="false" customHeight="true" outlineLevel="0" collapsed="false">
      <c r="A850" s="49"/>
      <c r="B850" s="48"/>
      <c r="C850" s="48"/>
      <c r="D850" s="48"/>
      <c r="E850" s="49"/>
      <c r="F850" s="47"/>
      <c r="G850" s="50"/>
      <c r="H850" s="51"/>
      <c r="I850" s="48"/>
      <c r="J850" s="48"/>
      <c r="K850" s="63"/>
      <c r="L850" s="48"/>
      <c r="M850" s="48"/>
      <c r="N850" s="48"/>
      <c r="O850" s="48"/>
      <c r="P850" s="48"/>
      <c r="Q850" s="49"/>
      <c r="R850" s="49"/>
      <c r="S850" s="64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</row>
    <row r="851" customFormat="false" ht="12.75" hidden="false" customHeight="true" outlineLevel="0" collapsed="false">
      <c r="A851" s="49"/>
      <c r="B851" s="48"/>
      <c r="C851" s="48"/>
      <c r="D851" s="48"/>
      <c r="E851" s="49"/>
      <c r="F851" s="47"/>
      <c r="G851" s="50"/>
      <c r="H851" s="51"/>
      <c r="I851" s="48"/>
      <c r="J851" s="48"/>
      <c r="K851" s="63"/>
      <c r="L851" s="48"/>
      <c r="M851" s="48"/>
      <c r="N851" s="48"/>
      <c r="O851" s="48"/>
      <c r="P851" s="48"/>
      <c r="Q851" s="49"/>
      <c r="R851" s="49"/>
      <c r="S851" s="64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</row>
    <row r="852" customFormat="false" ht="12.75" hidden="false" customHeight="true" outlineLevel="0" collapsed="false">
      <c r="A852" s="49"/>
      <c r="B852" s="48"/>
      <c r="C852" s="48"/>
      <c r="D852" s="48"/>
      <c r="E852" s="49"/>
      <c r="F852" s="47"/>
      <c r="G852" s="50"/>
      <c r="H852" s="51"/>
      <c r="I852" s="48"/>
      <c r="J852" s="48"/>
      <c r="K852" s="63"/>
      <c r="L852" s="48"/>
      <c r="M852" s="48"/>
      <c r="N852" s="48"/>
      <c r="O852" s="48"/>
      <c r="P852" s="48"/>
      <c r="Q852" s="49"/>
      <c r="R852" s="49"/>
      <c r="S852" s="64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</row>
    <row r="853" customFormat="false" ht="12.75" hidden="false" customHeight="true" outlineLevel="0" collapsed="false">
      <c r="A853" s="49"/>
      <c r="B853" s="48"/>
      <c r="C853" s="48"/>
      <c r="D853" s="48"/>
      <c r="E853" s="49"/>
      <c r="F853" s="47"/>
      <c r="G853" s="50"/>
      <c r="H853" s="51"/>
      <c r="I853" s="48"/>
      <c r="J853" s="48"/>
      <c r="K853" s="63"/>
      <c r="L853" s="48"/>
      <c r="M853" s="48"/>
      <c r="N853" s="48"/>
      <c r="O853" s="48"/>
      <c r="P853" s="48"/>
      <c r="Q853" s="49"/>
      <c r="R853" s="49"/>
      <c r="S853" s="64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</row>
    <row r="854" customFormat="false" ht="12.75" hidden="false" customHeight="true" outlineLevel="0" collapsed="false">
      <c r="A854" s="49"/>
      <c r="B854" s="48"/>
      <c r="C854" s="48"/>
      <c r="D854" s="48"/>
      <c r="E854" s="49"/>
      <c r="F854" s="47"/>
      <c r="G854" s="50"/>
      <c r="H854" s="51"/>
      <c r="I854" s="48"/>
      <c r="J854" s="48"/>
      <c r="K854" s="63"/>
      <c r="L854" s="48"/>
      <c r="M854" s="48"/>
      <c r="N854" s="48"/>
      <c r="O854" s="48"/>
      <c r="P854" s="48"/>
      <c r="Q854" s="49"/>
      <c r="R854" s="49"/>
      <c r="S854" s="64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</row>
    <row r="855" customFormat="false" ht="12.75" hidden="false" customHeight="true" outlineLevel="0" collapsed="false">
      <c r="A855" s="49"/>
      <c r="B855" s="48"/>
      <c r="C855" s="48"/>
      <c r="D855" s="48"/>
      <c r="E855" s="49"/>
      <c r="F855" s="47"/>
      <c r="G855" s="50"/>
      <c r="H855" s="51"/>
      <c r="I855" s="48"/>
      <c r="J855" s="48"/>
      <c r="K855" s="63"/>
      <c r="L855" s="48"/>
      <c r="M855" s="48"/>
      <c r="N855" s="48"/>
      <c r="O855" s="48"/>
      <c r="P855" s="48"/>
      <c r="Q855" s="49"/>
      <c r="R855" s="49"/>
      <c r="S855" s="64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</row>
    <row r="856" customFormat="false" ht="12.75" hidden="false" customHeight="true" outlineLevel="0" collapsed="false">
      <c r="A856" s="49"/>
      <c r="B856" s="48"/>
      <c r="C856" s="48"/>
      <c r="D856" s="48"/>
      <c r="E856" s="49"/>
      <c r="F856" s="47"/>
      <c r="G856" s="50"/>
      <c r="H856" s="51"/>
      <c r="I856" s="48"/>
      <c r="J856" s="48"/>
      <c r="K856" s="63"/>
      <c r="L856" s="48"/>
      <c r="M856" s="48"/>
      <c r="N856" s="48"/>
      <c r="O856" s="48"/>
      <c r="P856" s="48"/>
      <c r="Q856" s="49"/>
      <c r="R856" s="49"/>
      <c r="S856" s="64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</row>
    <row r="857" customFormat="false" ht="12.75" hidden="false" customHeight="true" outlineLevel="0" collapsed="false">
      <c r="A857" s="49"/>
      <c r="B857" s="48"/>
      <c r="C857" s="48"/>
      <c r="D857" s="48"/>
      <c r="E857" s="49"/>
      <c r="F857" s="47"/>
      <c r="G857" s="50"/>
      <c r="H857" s="51"/>
      <c r="I857" s="48"/>
      <c r="J857" s="48"/>
      <c r="K857" s="63"/>
      <c r="L857" s="48"/>
      <c r="M857" s="48"/>
      <c r="N857" s="48"/>
      <c r="O857" s="48"/>
      <c r="P857" s="48"/>
      <c r="Q857" s="49"/>
      <c r="R857" s="49"/>
      <c r="S857" s="64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</row>
    <row r="858" customFormat="false" ht="12.75" hidden="false" customHeight="true" outlineLevel="0" collapsed="false">
      <c r="A858" s="49"/>
      <c r="B858" s="48"/>
      <c r="C858" s="48"/>
      <c r="D858" s="48"/>
      <c r="E858" s="49"/>
      <c r="F858" s="47"/>
      <c r="G858" s="50"/>
      <c r="H858" s="51"/>
      <c r="I858" s="48"/>
      <c r="J858" s="48"/>
      <c r="K858" s="63"/>
      <c r="L858" s="48"/>
      <c r="M858" s="48"/>
      <c r="N858" s="48"/>
      <c r="O858" s="48"/>
      <c r="P858" s="48"/>
      <c r="Q858" s="49"/>
      <c r="R858" s="49"/>
      <c r="S858" s="64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</row>
    <row r="859" customFormat="false" ht="12.75" hidden="false" customHeight="true" outlineLevel="0" collapsed="false">
      <c r="A859" s="48"/>
      <c r="B859" s="48"/>
      <c r="C859" s="48"/>
      <c r="D859" s="48"/>
      <c r="E859" s="48"/>
      <c r="F859" s="48"/>
      <c r="G859" s="48"/>
      <c r="H859" s="51"/>
      <c r="I859" s="48"/>
      <c r="J859" s="48"/>
      <c r="K859" s="63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</row>
    <row r="860" customFormat="false" ht="12.75" hidden="false" customHeight="true" outlineLevel="0" collapsed="false">
      <c r="A860" s="48"/>
      <c r="B860" s="48"/>
      <c r="C860" s="48"/>
      <c r="D860" s="48"/>
      <c r="E860" s="48"/>
      <c r="F860" s="48"/>
      <c r="G860" s="48"/>
      <c r="H860" s="51"/>
      <c r="I860" s="48"/>
      <c r="J860" s="48"/>
      <c r="K860" s="63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</row>
    <row r="861" customFormat="false" ht="12.75" hidden="false" customHeight="true" outlineLevel="0" collapsed="false">
      <c r="A861" s="48"/>
      <c r="B861" s="48"/>
      <c r="C861" s="48"/>
      <c r="D861" s="48"/>
      <c r="E861" s="48"/>
      <c r="F861" s="48"/>
      <c r="G861" s="48"/>
      <c r="H861" s="51"/>
      <c r="I861" s="48"/>
      <c r="J861" s="48"/>
      <c r="K861" s="63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</row>
    <row r="862" customFormat="false" ht="12.75" hidden="false" customHeight="true" outlineLevel="0" collapsed="false">
      <c r="A862" s="48"/>
      <c r="B862" s="48"/>
      <c r="C862" s="48"/>
      <c r="D862" s="48"/>
      <c r="E862" s="48"/>
      <c r="F862" s="48"/>
      <c r="G862" s="48"/>
      <c r="H862" s="51"/>
      <c r="I862" s="48"/>
      <c r="J862" s="48"/>
      <c r="K862" s="63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</row>
    <row r="863" customFormat="false" ht="12.75" hidden="false" customHeight="true" outlineLevel="0" collapsed="false">
      <c r="A863" s="48"/>
      <c r="B863" s="48"/>
      <c r="C863" s="48"/>
      <c r="D863" s="48"/>
      <c r="E863" s="48"/>
      <c r="F863" s="48"/>
      <c r="G863" s="48"/>
      <c r="H863" s="51"/>
      <c r="I863" s="48"/>
      <c r="J863" s="48"/>
      <c r="K863" s="63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</row>
    <row r="864" customFormat="false" ht="12.75" hidden="false" customHeight="true" outlineLevel="0" collapsed="false">
      <c r="A864" s="48"/>
      <c r="B864" s="48"/>
      <c r="C864" s="48"/>
      <c r="D864" s="48"/>
      <c r="E864" s="48"/>
      <c r="F864" s="48"/>
      <c r="G864" s="48"/>
      <c r="H864" s="51"/>
      <c r="I864" s="48"/>
      <c r="J864" s="48"/>
      <c r="K864" s="63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</row>
    <row r="865" customFormat="false" ht="12.75" hidden="false" customHeight="true" outlineLevel="0" collapsed="false">
      <c r="A865" s="48"/>
      <c r="B865" s="48"/>
      <c r="C865" s="48"/>
      <c r="D865" s="48"/>
      <c r="E865" s="48"/>
      <c r="F865" s="48"/>
      <c r="G865" s="48"/>
      <c r="H865" s="51"/>
      <c r="I865" s="48"/>
      <c r="J865" s="48"/>
      <c r="K865" s="63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</row>
    <row r="866" customFormat="false" ht="12.75" hidden="false" customHeight="true" outlineLevel="0" collapsed="false">
      <c r="A866" s="48"/>
      <c r="B866" s="48"/>
      <c r="C866" s="48"/>
      <c r="D866" s="48"/>
      <c r="E866" s="48"/>
      <c r="F866" s="48"/>
      <c r="G866" s="48"/>
      <c r="H866" s="51"/>
      <c r="I866" s="48"/>
      <c r="J866" s="48"/>
      <c r="K866" s="63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</row>
    <row r="867" customFormat="false" ht="12.75" hidden="false" customHeight="true" outlineLevel="0" collapsed="false">
      <c r="A867" s="48"/>
      <c r="B867" s="48"/>
      <c r="C867" s="48"/>
      <c r="D867" s="48"/>
      <c r="E867" s="48"/>
      <c r="F867" s="48"/>
      <c r="G867" s="48"/>
      <c r="H867" s="51"/>
      <c r="I867" s="48"/>
      <c r="J867" s="48"/>
      <c r="K867" s="63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</row>
    <row r="868" customFormat="false" ht="12.75" hidden="false" customHeight="true" outlineLevel="0" collapsed="false">
      <c r="A868" s="48"/>
      <c r="B868" s="48"/>
      <c r="C868" s="48"/>
      <c r="D868" s="48"/>
      <c r="E868" s="48"/>
      <c r="F868" s="48"/>
      <c r="G868" s="48"/>
      <c r="H868" s="51"/>
      <c r="I868" s="48"/>
      <c r="J868" s="48"/>
      <c r="K868" s="63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</row>
    <row r="869" customFormat="false" ht="12.75" hidden="false" customHeight="true" outlineLevel="0" collapsed="false">
      <c r="A869" s="48"/>
      <c r="B869" s="48"/>
      <c r="C869" s="48"/>
      <c r="D869" s="48"/>
      <c r="E869" s="48"/>
      <c r="F869" s="48"/>
      <c r="G869" s="48"/>
      <c r="H869" s="51"/>
      <c r="I869" s="48"/>
      <c r="J869" s="48"/>
      <c r="K869" s="63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</row>
    <row r="870" customFormat="false" ht="12.75" hidden="false" customHeight="true" outlineLevel="0" collapsed="false">
      <c r="A870" s="48"/>
      <c r="B870" s="48"/>
      <c r="C870" s="48"/>
      <c r="D870" s="48"/>
      <c r="E870" s="48"/>
      <c r="F870" s="48"/>
      <c r="G870" s="48"/>
      <c r="H870" s="51"/>
      <c r="I870" s="48"/>
      <c r="J870" s="48"/>
      <c r="K870" s="63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</row>
    <row r="871" customFormat="false" ht="12.75" hidden="false" customHeight="true" outlineLevel="0" collapsed="false">
      <c r="A871" s="48"/>
      <c r="B871" s="48"/>
      <c r="C871" s="48"/>
      <c r="D871" s="48"/>
      <c r="E871" s="48"/>
      <c r="F871" s="48"/>
      <c r="G871" s="48"/>
      <c r="H871" s="51"/>
      <c r="I871" s="48"/>
      <c r="J871" s="48"/>
      <c r="K871" s="63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</row>
    <row r="872" customFormat="false" ht="12.75" hidden="false" customHeight="true" outlineLevel="0" collapsed="false">
      <c r="A872" s="48"/>
      <c r="B872" s="48"/>
      <c r="C872" s="48"/>
      <c r="D872" s="48"/>
      <c r="E872" s="48"/>
      <c r="F872" s="48"/>
      <c r="G872" s="48"/>
      <c r="H872" s="51"/>
      <c r="I872" s="48"/>
      <c r="J872" s="48"/>
      <c r="K872" s="63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</row>
    <row r="873" customFormat="false" ht="12.75" hidden="false" customHeight="true" outlineLevel="0" collapsed="false">
      <c r="A873" s="48"/>
      <c r="B873" s="48"/>
      <c r="C873" s="48"/>
      <c r="D873" s="48"/>
      <c r="E873" s="48"/>
      <c r="F873" s="48"/>
      <c r="G873" s="48"/>
      <c r="H873" s="51"/>
      <c r="I873" s="48"/>
      <c r="J873" s="48"/>
      <c r="K873" s="63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</row>
    <row r="874" customFormat="false" ht="12.75" hidden="false" customHeight="true" outlineLevel="0" collapsed="false">
      <c r="A874" s="48"/>
      <c r="B874" s="48"/>
      <c r="C874" s="48"/>
      <c r="D874" s="48"/>
      <c r="E874" s="48"/>
      <c r="F874" s="48"/>
      <c r="G874" s="48"/>
      <c r="H874" s="51"/>
      <c r="I874" s="48"/>
      <c r="J874" s="48"/>
      <c r="K874" s="63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</row>
    <row r="875" customFormat="false" ht="12.75" hidden="false" customHeight="true" outlineLevel="0" collapsed="false">
      <c r="A875" s="48"/>
      <c r="B875" s="48"/>
      <c r="C875" s="48"/>
      <c r="D875" s="48"/>
      <c r="E875" s="48"/>
      <c r="F875" s="48"/>
      <c r="G875" s="48"/>
      <c r="H875" s="51"/>
      <c r="I875" s="48"/>
      <c r="J875" s="48"/>
      <c r="K875" s="63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</row>
    <row r="876" customFormat="false" ht="12.75" hidden="false" customHeight="true" outlineLevel="0" collapsed="false">
      <c r="A876" s="48"/>
      <c r="B876" s="48"/>
      <c r="C876" s="48"/>
      <c r="D876" s="48"/>
      <c r="E876" s="48"/>
      <c r="F876" s="48"/>
      <c r="G876" s="48"/>
      <c r="H876" s="51"/>
      <c r="I876" s="48"/>
      <c r="J876" s="48"/>
      <c r="K876" s="63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</row>
    <row r="877" customFormat="false" ht="12.75" hidden="false" customHeight="true" outlineLevel="0" collapsed="false">
      <c r="A877" s="48"/>
      <c r="B877" s="48"/>
      <c r="C877" s="48"/>
      <c r="D877" s="48"/>
      <c r="E877" s="48"/>
      <c r="F877" s="48"/>
      <c r="G877" s="48"/>
      <c r="H877" s="51"/>
      <c r="I877" s="48"/>
      <c r="J877" s="48"/>
      <c r="K877" s="63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</row>
    <row r="878" customFormat="false" ht="12.75" hidden="false" customHeight="true" outlineLevel="0" collapsed="false">
      <c r="A878" s="48"/>
      <c r="B878" s="48"/>
      <c r="C878" s="48"/>
      <c r="D878" s="48"/>
      <c r="E878" s="48"/>
      <c r="F878" s="48"/>
      <c r="G878" s="48"/>
      <c r="H878" s="51"/>
      <c r="I878" s="48"/>
      <c r="J878" s="48"/>
      <c r="K878" s="63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</row>
    <row r="879" customFormat="false" ht="12.75" hidden="false" customHeight="true" outlineLevel="0" collapsed="false">
      <c r="A879" s="48"/>
      <c r="B879" s="48"/>
      <c r="C879" s="48"/>
      <c r="D879" s="48"/>
      <c r="E879" s="48"/>
      <c r="F879" s="48"/>
      <c r="G879" s="48"/>
      <c r="H879" s="51"/>
      <c r="I879" s="48"/>
      <c r="J879" s="48"/>
      <c r="K879" s="63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</row>
    <row r="880" customFormat="false" ht="12.75" hidden="false" customHeight="true" outlineLevel="0" collapsed="false">
      <c r="A880" s="48"/>
      <c r="B880" s="48"/>
      <c r="C880" s="48"/>
      <c r="D880" s="48"/>
      <c r="E880" s="48"/>
      <c r="F880" s="48"/>
      <c r="G880" s="48"/>
      <c r="H880" s="51"/>
      <c r="I880" s="48"/>
      <c r="J880" s="48"/>
      <c r="K880" s="63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</row>
    <row r="881" customFormat="false" ht="12.75" hidden="false" customHeight="true" outlineLevel="0" collapsed="false">
      <c r="A881" s="48"/>
      <c r="B881" s="48"/>
      <c r="C881" s="48"/>
      <c r="D881" s="48"/>
      <c r="E881" s="48"/>
      <c r="F881" s="48"/>
      <c r="G881" s="48"/>
      <c r="H881" s="51"/>
      <c r="I881" s="48"/>
      <c r="J881" s="48"/>
      <c r="K881" s="63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</row>
    <row r="882" customFormat="false" ht="12.75" hidden="false" customHeight="true" outlineLevel="0" collapsed="false">
      <c r="A882" s="48"/>
      <c r="B882" s="48"/>
      <c r="C882" s="48"/>
      <c r="D882" s="48"/>
      <c r="E882" s="48"/>
      <c r="F882" s="48"/>
      <c r="G882" s="48"/>
      <c r="H882" s="51"/>
      <c r="I882" s="48"/>
      <c r="J882" s="48"/>
      <c r="K882" s="63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</row>
    <row r="883" customFormat="false" ht="12.75" hidden="false" customHeight="true" outlineLevel="0" collapsed="false">
      <c r="A883" s="48"/>
      <c r="B883" s="48"/>
      <c r="C883" s="48"/>
      <c r="D883" s="48"/>
      <c r="E883" s="48"/>
      <c r="F883" s="48"/>
      <c r="G883" s="48"/>
      <c r="H883" s="51"/>
      <c r="I883" s="48"/>
      <c r="J883" s="48"/>
      <c r="K883" s="63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</row>
    <row r="884" customFormat="false" ht="12.75" hidden="false" customHeight="true" outlineLevel="0" collapsed="false">
      <c r="A884" s="48"/>
      <c r="B884" s="48"/>
      <c r="C884" s="48"/>
      <c r="D884" s="48"/>
      <c r="E884" s="48"/>
      <c r="F884" s="48"/>
      <c r="G884" s="48"/>
      <c r="H884" s="51"/>
      <c r="I884" s="48"/>
      <c r="J884" s="48"/>
      <c r="K884" s="63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</row>
    <row r="885" customFormat="false" ht="12.75" hidden="false" customHeight="true" outlineLevel="0" collapsed="false">
      <c r="A885" s="48"/>
      <c r="B885" s="48"/>
      <c r="C885" s="48"/>
      <c r="D885" s="48"/>
      <c r="E885" s="48"/>
      <c r="F885" s="48"/>
      <c r="G885" s="48"/>
      <c r="H885" s="51"/>
      <c r="I885" s="48"/>
      <c r="J885" s="48"/>
      <c r="K885" s="63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</row>
    <row r="886" customFormat="false" ht="12.75" hidden="false" customHeight="true" outlineLevel="0" collapsed="false">
      <c r="A886" s="48"/>
      <c r="B886" s="48"/>
      <c r="C886" s="48"/>
      <c r="D886" s="48"/>
      <c r="E886" s="48"/>
      <c r="F886" s="48"/>
      <c r="G886" s="48"/>
      <c r="H886" s="51"/>
      <c r="I886" s="48"/>
      <c r="J886" s="48"/>
      <c r="K886" s="63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</row>
    <row r="887" customFormat="false" ht="12.75" hidden="false" customHeight="true" outlineLevel="0" collapsed="false">
      <c r="A887" s="48"/>
      <c r="B887" s="48"/>
      <c r="C887" s="48"/>
      <c r="D887" s="48"/>
      <c r="E887" s="48"/>
      <c r="F887" s="48"/>
      <c r="G887" s="48"/>
      <c r="H887" s="51"/>
      <c r="I887" s="48"/>
      <c r="J887" s="48"/>
      <c r="K887" s="63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</row>
    <row r="888" customFormat="false" ht="12.75" hidden="false" customHeight="true" outlineLevel="0" collapsed="false">
      <c r="A888" s="48"/>
      <c r="B888" s="48"/>
      <c r="C888" s="48"/>
      <c r="D888" s="48"/>
      <c r="E888" s="48"/>
      <c r="F888" s="48"/>
      <c r="G888" s="48"/>
      <c r="H888" s="51"/>
      <c r="I888" s="48"/>
      <c r="J888" s="48"/>
      <c r="K888" s="63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</row>
    <row r="889" customFormat="false" ht="12.75" hidden="false" customHeight="true" outlineLevel="0" collapsed="false">
      <c r="A889" s="48"/>
      <c r="B889" s="48"/>
      <c r="C889" s="48"/>
      <c r="D889" s="48"/>
      <c r="E889" s="48"/>
      <c r="F889" s="48"/>
      <c r="G889" s="48"/>
      <c r="H889" s="51"/>
      <c r="I889" s="48"/>
      <c r="J889" s="48"/>
      <c r="K889" s="63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</row>
    <row r="890" customFormat="false" ht="12.75" hidden="false" customHeight="true" outlineLevel="0" collapsed="false">
      <c r="A890" s="48"/>
      <c r="B890" s="48"/>
      <c r="C890" s="48"/>
      <c r="D890" s="48"/>
      <c r="E890" s="48"/>
      <c r="F890" s="48"/>
      <c r="G890" s="48"/>
      <c r="H890" s="51"/>
      <c r="I890" s="48"/>
      <c r="J890" s="48"/>
      <c r="K890" s="63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</row>
    <row r="891" customFormat="false" ht="12.75" hidden="false" customHeight="true" outlineLevel="0" collapsed="false">
      <c r="A891" s="48"/>
      <c r="B891" s="48"/>
      <c r="C891" s="48"/>
      <c r="D891" s="48"/>
      <c r="E891" s="48"/>
      <c r="F891" s="48"/>
      <c r="G891" s="48"/>
      <c r="H891" s="51"/>
      <c r="I891" s="48"/>
      <c r="J891" s="48"/>
      <c r="K891" s="63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</row>
    <row r="892" customFormat="false" ht="12.75" hidden="false" customHeight="true" outlineLevel="0" collapsed="false">
      <c r="A892" s="48"/>
      <c r="B892" s="48"/>
      <c r="C892" s="48"/>
      <c r="D892" s="48"/>
      <c r="E892" s="48"/>
      <c r="F892" s="48"/>
      <c r="G892" s="48"/>
      <c r="H892" s="51"/>
      <c r="I892" s="48"/>
      <c r="J892" s="48"/>
      <c r="K892" s="63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</row>
    <row r="893" customFormat="false" ht="12.75" hidden="false" customHeight="true" outlineLevel="0" collapsed="false">
      <c r="A893" s="48"/>
      <c r="B893" s="48"/>
      <c r="C893" s="48"/>
      <c r="D893" s="48"/>
      <c r="E893" s="48"/>
      <c r="F893" s="48"/>
      <c r="G893" s="48"/>
      <c r="H893" s="51"/>
      <c r="I893" s="48"/>
      <c r="J893" s="48"/>
      <c r="K893" s="63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</row>
    <row r="894" customFormat="false" ht="12.75" hidden="false" customHeight="true" outlineLevel="0" collapsed="false">
      <c r="A894" s="48"/>
      <c r="B894" s="48"/>
      <c r="C894" s="48"/>
      <c r="D894" s="48"/>
      <c r="E894" s="48"/>
      <c r="F894" s="48"/>
      <c r="G894" s="48"/>
      <c r="H894" s="51"/>
      <c r="I894" s="48"/>
      <c r="J894" s="48"/>
      <c r="K894" s="63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</row>
    <row r="895" customFormat="false" ht="12.75" hidden="false" customHeight="true" outlineLevel="0" collapsed="false">
      <c r="A895" s="48"/>
      <c r="B895" s="48"/>
      <c r="C895" s="48"/>
      <c r="D895" s="48"/>
      <c r="E895" s="48"/>
      <c r="F895" s="48"/>
      <c r="G895" s="48"/>
      <c r="H895" s="51"/>
      <c r="I895" s="48"/>
      <c r="J895" s="48"/>
      <c r="K895" s="63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</row>
    <row r="896" customFormat="false" ht="12.75" hidden="false" customHeight="true" outlineLevel="0" collapsed="false">
      <c r="A896" s="48"/>
      <c r="B896" s="48"/>
      <c r="C896" s="48"/>
      <c r="D896" s="48"/>
      <c r="E896" s="48"/>
      <c r="F896" s="48"/>
      <c r="G896" s="48"/>
      <c r="H896" s="51"/>
      <c r="I896" s="48"/>
      <c r="J896" s="48"/>
      <c r="K896" s="63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</row>
    <row r="897" customFormat="false" ht="12.75" hidden="false" customHeight="true" outlineLevel="0" collapsed="false">
      <c r="A897" s="48"/>
      <c r="B897" s="48"/>
      <c r="C897" s="48"/>
      <c r="D897" s="48"/>
      <c r="E897" s="48"/>
      <c r="F897" s="48"/>
      <c r="G897" s="48"/>
      <c r="H897" s="51"/>
      <c r="I897" s="48"/>
      <c r="J897" s="48"/>
      <c r="K897" s="63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</row>
    <row r="898" customFormat="false" ht="12.75" hidden="false" customHeight="true" outlineLevel="0" collapsed="false">
      <c r="A898" s="48"/>
      <c r="B898" s="48"/>
      <c r="C898" s="48"/>
      <c r="D898" s="48"/>
      <c r="E898" s="48"/>
      <c r="F898" s="48"/>
      <c r="G898" s="48"/>
      <c r="H898" s="51"/>
      <c r="I898" s="48"/>
      <c r="J898" s="48"/>
      <c r="K898" s="63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</row>
    <row r="899" customFormat="false" ht="12.75" hidden="false" customHeight="true" outlineLevel="0" collapsed="false">
      <c r="A899" s="48"/>
      <c r="B899" s="48"/>
      <c r="C899" s="48"/>
      <c r="D899" s="48"/>
      <c r="E899" s="48"/>
      <c r="F899" s="48"/>
      <c r="G899" s="48"/>
      <c r="H899" s="51"/>
      <c r="I899" s="48"/>
      <c r="J899" s="48"/>
      <c r="K899" s="63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</row>
    <row r="900" customFormat="false" ht="12.75" hidden="false" customHeight="true" outlineLevel="0" collapsed="false">
      <c r="A900" s="48"/>
      <c r="B900" s="48"/>
      <c r="C900" s="48"/>
      <c r="D900" s="48"/>
      <c r="E900" s="48"/>
      <c r="F900" s="48"/>
      <c r="G900" s="48"/>
      <c r="H900" s="51"/>
      <c r="I900" s="48"/>
      <c r="J900" s="48"/>
      <c r="K900" s="63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</row>
    <row r="901" customFormat="false" ht="12.75" hidden="false" customHeight="true" outlineLevel="0" collapsed="false">
      <c r="A901" s="48"/>
      <c r="B901" s="48"/>
      <c r="C901" s="48"/>
      <c r="D901" s="48"/>
      <c r="E901" s="48"/>
      <c r="F901" s="48"/>
      <c r="G901" s="48"/>
      <c r="H901" s="51"/>
      <c r="I901" s="48"/>
      <c r="J901" s="48"/>
      <c r="K901" s="63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</row>
    <row r="902" customFormat="false" ht="12.75" hidden="false" customHeight="true" outlineLevel="0" collapsed="false">
      <c r="A902" s="48"/>
      <c r="B902" s="48"/>
      <c r="C902" s="48"/>
      <c r="D902" s="48"/>
      <c r="E902" s="48"/>
      <c r="F902" s="48"/>
      <c r="G902" s="48"/>
      <c r="H902" s="51"/>
      <c r="I902" s="48"/>
      <c r="J902" s="48"/>
      <c r="K902" s="63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</row>
    <row r="903" customFormat="false" ht="12.75" hidden="false" customHeight="true" outlineLevel="0" collapsed="false">
      <c r="A903" s="48"/>
      <c r="B903" s="48"/>
      <c r="C903" s="48"/>
      <c r="D903" s="48"/>
      <c r="E903" s="48"/>
      <c r="F903" s="48"/>
      <c r="G903" s="48"/>
      <c r="H903" s="51"/>
      <c r="I903" s="48"/>
      <c r="J903" s="48"/>
      <c r="K903" s="63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</row>
    <row r="904" customFormat="false" ht="12.75" hidden="false" customHeight="true" outlineLevel="0" collapsed="false">
      <c r="A904" s="48"/>
      <c r="B904" s="48"/>
      <c r="C904" s="48"/>
      <c r="D904" s="48"/>
      <c r="E904" s="48"/>
      <c r="F904" s="48"/>
      <c r="G904" s="48"/>
      <c r="H904" s="51"/>
      <c r="I904" s="48"/>
      <c r="J904" s="48"/>
      <c r="K904" s="63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</row>
    <row r="905" customFormat="false" ht="12.75" hidden="false" customHeight="true" outlineLevel="0" collapsed="false">
      <c r="A905" s="48"/>
      <c r="B905" s="48"/>
      <c r="C905" s="48"/>
      <c r="D905" s="48"/>
      <c r="E905" s="48"/>
      <c r="F905" s="48"/>
      <c r="G905" s="48"/>
      <c r="H905" s="51"/>
      <c r="I905" s="48"/>
      <c r="J905" s="48"/>
      <c r="K905" s="63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</row>
    <row r="906" customFormat="false" ht="12.75" hidden="false" customHeight="true" outlineLevel="0" collapsed="false">
      <c r="A906" s="48"/>
      <c r="B906" s="48"/>
      <c r="C906" s="48"/>
      <c r="D906" s="48"/>
      <c r="E906" s="48"/>
      <c r="F906" s="48"/>
      <c r="G906" s="48"/>
      <c r="H906" s="51"/>
      <c r="I906" s="48"/>
      <c r="J906" s="48"/>
      <c r="K906" s="63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</row>
    <row r="907" customFormat="false" ht="12.75" hidden="false" customHeight="true" outlineLevel="0" collapsed="false">
      <c r="A907" s="48"/>
      <c r="B907" s="48"/>
      <c r="C907" s="48"/>
      <c r="D907" s="48"/>
      <c r="E907" s="48"/>
      <c r="F907" s="48"/>
      <c r="G907" s="48"/>
      <c r="H907" s="51"/>
      <c r="I907" s="48"/>
      <c r="J907" s="48"/>
      <c r="K907" s="63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</row>
    <row r="908" customFormat="false" ht="12.75" hidden="false" customHeight="true" outlineLevel="0" collapsed="false">
      <c r="A908" s="48"/>
      <c r="B908" s="48"/>
      <c r="C908" s="48"/>
      <c r="D908" s="48"/>
      <c r="E908" s="48"/>
      <c r="F908" s="48"/>
      <c r="G908" s="48"/>
      <c r="H908" s="51"/>
      <c r="I908" s="48"/>
      <c r="J908" s="48"/>
      <c r="K908" s="63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</row>
    <row r="909" customFormat="false" ht="12.75" hidden="false" customHeight="true" outlineLevel="0" collapsed="false">
      <c r="A909" s="48"/>
      <c r="B909" s="48"/>
      <c r="C909" s="48"/>
      <c r="D909" s="48"/>
      <c r="E909" s="48"/>
      <c r="F909" s="48"/>
      <c r="G909" s="48"/>
      <c r="H909" s="51"/>
      <c r="I909" s="48"/>
      <c r="J909" s="48"/>
      <c r="K909" s="63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</row>
    <row r="910" customFormat="false" ht="12.75" hidden="false" customHeight="true" outlineLevel="0" collapsed="false">
      <c r="A910" s="48"/>
      <c r="B910" s="48"/>
      <c r="C910" s="48"/>
      <c r="D910" s="48"/>
      <c r="E910" s="48"/>
      <c r="F910" s="48"/>
      <c r="G910" s="48"/>
      <c r="H910" s="51"/>
      <c r="I910" s="48"/>
      <c r="J910" s="48"/>
      <c r="K910" s="63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</row>
    <row r="911" customFormat="false" ht="12.75" hidden="false" customHeight="true" outlineLevel="0" collapsed="false">
      <c r="A911" s="48"/>
      <c r="B911" s="48"/>
      <c r="C911" s="48"/>
      <c r="D911" s="48"/>
      <c r="E911" s="48"/>
      <c r="F911" s="48"/>
      <c r="G911" s="48"/>
      <c r="H911" s="51"/>
      <c r="I911" s="48"/>
      <c r="J911" s="48"/>
      <c r="K911" s="63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</row>
    <row r="912" customFormat="false" ht="12.75" hidden="false" customHeight="true" outlineLevel="0" collapsed="false">
      <c r="A912" s="48"/>
      <c r="B912" s="48"/>
      <c r="C912" s="48"/>
      <c r="D912" s="48"/>
      <c r="E912" s="48"/>
      <c r="F912" s="48"/>
      <c r="G912" s="48"/>
      <c r="H912" s="51"/>
      <c r="I912" s="48"/>
      <c r="J912" s="48"/>
      <c r="K912" s="63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</row>
    <row r="913" customFormat="false" ht="12.75" hidden="false" customHeight="true" outlineLevel="0" collapsed="false">
      <c r="A913" s="48"/>
      <c r="B913" s="48"/>
      <c r="C913" s="48"/>
      <c r="D913" s="48"/>
      <c r="E913" s="48"/>
      <c r="F913" s="48"/>
      <c r="G913" s="48"/>
      <c r="H913" s="51"/>
      <c r="I913" s="48"/>
      <c r="J913" s="48"/>
      <c r="K913" s="63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</row>
    <row r="914" customFormat="false" ht="12.75" hidden="false" customHeight="true" outlineLevel="0" collapsed="false">
      <c r="A914" s="48"/>
      <c r="B914" s="48"/>
      <c r="C914" s="48"/>
      <c r="D914" s="48"/>
      <c r="E914" s="48"/>
      <c r="F914" s="48"/>
      <c r="G914" s="48"/>
      <c r="H914" s="51"/>
      <c r="I914" s="48"/>
      <c r="J914" s="48"/>
      <c r="K914" s="63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</row>
    <row r="915" customFormat="false" ht="12.75" hidden="false" customHeight="true" outlineLevel="0" collapsed="false">
      <c r="A915" s="48"/>
      <c r="B915" s="48"/>
      <c r="C915" s="48"/>
      <c r="D915" s="48"/>
      <c r="E915" s="48"/>
      <c r="F915" s="48"/>
      <c r="G915" s="48"/>
      <c r="H915" s="51"/>
      <c r="I915" s="48"/>
      <c r="J915" s="48"/>
      <c r="K915" s="63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</row>
    <row r="916" customFormat="false" ht="12.75" hidden="false" customHeight="true" outlineLevel="0" collapsed="false">
      <c r="A916" s="48"/>
      <c r="B916" s="48"/>
      <c r="C916" s="48"/>
      <c r="D916" s="48"/>
      <c r="E916" s="48"/>
      <c r="F916" s="48"/>
      <c r="G916" s="48"/>
      <c r="H916" s="51"/>
      <c r="I916" s="48"/>
      <c r="J916" s="48"/>
      <c r="K916" s="63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</row>
    <row r="917" customFormat="false" ht="12.75" hidden="false" customHeight="true" outlineLevel="0" collapsed="false">
      <c r="A917" s="48"/>
      <c r="B917" s="48"/>
      <c r="C917" s="48"/>
      <c r="D917" s="48"/>
      <c r="E917" s="48"/>
      <c r="F917" s="48"/>
      <c r="G917" s="48"/>
      <c r="H917" s="51"/>
      <c r="I917" s="48"/>
      <c r="J917" s="48"/>
      <c r="K917" s="63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</row>
    <row r="918" customFormat="false" ht="12.75" hidden="false" customHeight="true" outlineLevel="0" collapsed="false">
      <c r="A918" s="48"/>
      <c r="B918" s="48"/>
      <c r="C918" s="48"/>
      <c r="D918" s="48"/>
      <c r="E918" s="48"/>
      <c r="F918" s="48"/>
      <c r="G918" s="48"/>
      <c r="H918" s="51"/>
      <c r="I918" s="48"/>
      <c r="J918" s="48"/>
      <c r="K918" s="63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</row>
    <row r="919" customFormat="false" ht="12.75" hidden="false" customHeight="true" outlineLevel="0" collapsed="false">
      <c r="A919" s="48"/>
      <c r="B919" s="48"/>
      <c r="C919" s="48"/>
      <c r="D919" s="48"/>
      <c r="E919" s="48"/>
      <c r="F919" s="48"/>
      <c r="G919" s="48"/>
      <c r="H919" s="51"/>
      <c r="I919" s="48"/>
      <c r="J919" s="48"/>
      <c r="K919" s="63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</row>
    <row r="920" customFormat="false" ht="12.75" hidden="false" customHeight="true" outlineLevel="0" collapsed="false">
      <c r="A920" s="48"/>
      <c r="B920" s="48"/>
      <c r="C920" s="48"/>
      <c r="D920" s="48"/>
      <c r="E920" s="48"/>
      <c r="F920" s="48"/>
      <c r="G920" s="48"/>
      <c r="H920" s="51"/>
      <c r="I920" s="48"/>
      <c r="J920" s="48"/>
      <c r="K920" s="63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</row>
    <row r="921" customFormat="false" ht="12.75" hidden="false" customHeight="true" outlineLevel="0" collapsed="false">
      <c r="A921" s="48"/>
      <c r="B921" s="48"/>
      <c r="C921" s="48"/>
      <c r="D921" s="48"/>
      <c r="E921" s="48"/>
      <c r="F921" s="48"/>
      <c r="G921" s="48"/>
      <c r="H921" s="51"/>
      <c r="I921" s="48"/>
      <c r="J921" s="48"/>
      <c r="K921" s="63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</row>
    <row r="922" customFormat="false" ht="12.75" hidden="false" customHeight="true" outlineLevel="0" collapsed="false">
      <c r="A922" s="48"/>
      <c r="B922" s="48"/>
      <c r="C922" s="48"/>
      <c r="D922" s="48"/>
      <c r="E922" s="48"/>
      <c r="F922" s="48"/>
      <c r="G922" s="48"/>
      <c r="H922" s="51"/>
      <c r="I922" s="48"/>
      <c r="J922" s="48"/>
      <c r="K922" s="63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</row>
    <row r="923" customFormat="false" ht="12.75" hidden="false" customHeight="true" outlineLevel="0" collapsed="false">
      <c r="A923" s="48"/>
      <c r="B923" s="48"/>
      <c r="C923" s="48"/>
      <c r="D923" s="48"/>
      <c r="E923" s="48"/>
      <c r="F923" s="48"/>
      <c r="G923" s="48"/>
      <c r="H923" s="51"/>
      <c r="I923" s="48"/>
      <c r="J923" s="48"/>
      <c r="K923" s="63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</row>
    <row r="924" customFormat="false" ht="12.75" hidden="false" customHeight="true" outlineLevel="0" collapsed="false">
      <c r="A924" s="48"/>
      <c r="B924" s="48"/>
      <c r="C924" s="48"/>
      <c r="D924" s="48"/>
      <c r="E924" s="48"/>
      <c r="F924" s="48"/>
      <c r="G924" s="48"/>
      <c r="H924" s="51"/>
      <c r="I924" s="48"/>
      <c r="J924" s="48"/>
      <c r="K924" s="63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</row>
    <row r="925" customFormat="false" ht="12.75" hidden="false" customHeight="true" outlineLevel="0" collapsed="false">
      <c r="A925" s="48"/>
      <c r="B925" s="48"/>
      <c r="C925" s="48"/>
      <c r="D925" s="48"/>
      <c r="E925" s="48"/>
      <c r="F925" s="48"/>
      <c r="G925" s="48"/>
      <c r="H925" s="51"/>
      <c r="I925" s="48"/>
      <c r="J925" s="48"/>
      <c r="K925" s="63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</row>
    <row r="926" customFormat="false" ht="12.75" hidden="false" customHeight="true" outlineLevel="0" collapsed="false">
      <c r="A926" s="48"/>
      <c r="B926" s="48"/>
      <c r="C926" s="48"/>
      <c r="D926" s="48"/>
      <c r="E926" s="48"/>
      <c r="F926" s="48"/>
      <c r="G926" s="48"/>
      <c r="H926" s="51"/>
      <c r="I926" s="48"/>
      <c r="J926" s="48"/>
      <c r="K926" s="63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</row>
    <row r="927" customFormat="false" ht="12.75" hidden="false" customHeight="true" outlineLevel="0" collapsed="false">
      <c r="A927" s="48"/>
      <c r="B927" s="48"/>
      <c r="C927" s="48"/>
      <c r="D927" s="48"/>
      <c r="E927" s="48"/>
      <c r="F927" s="48"/>
      <c r="G927" s="48"/>
      <c r="H927" s="51"/>
      <c r="I927" s="48"/>
      <c r="J927" s="48"/>
      <c r="K927" s="63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</row>
    <row r="928" customFormat="false" ht="12.75" hidden="false" customHeight="true" outlineLevel="0" collapsed="false">
      <c r="A928" s="48"/>
      <c r="B928" s="48"/>
      <c r="C928" s="48"/>
      <c r="D928" s="48"/>
      <c r="E928" s="48"/>
      <c r="F928" s="48"/>
      <c r="G928" s="48"/>
      <c r="H928" s="51"/>
      <c r="I928" s="48"/>
      <c r="J928" s="48"/>
      <c r="K928" s="63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</row>
    <row r="929" customFormat="false" ht="12.75" hidden="false" customHeight="true" outlineLevel="0" collapsed="false">
      <c r="A929" s="48"/>
      <c r="B929" s="48"/>
      <c r="C929" s="48"/>
      <c r="D929" s="48"/>
      <c r="E929" s="48"/>
      <c r="F929" s="48"/>
      <c r="G929" s="48"/>
      <c r="H929" s="51"/>
      <c r="I929" s="48"/>
      <c r="J929" s="48"/>
      <c r="K929" s="63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</row>
    <row r="930" customFormat="false" ht="12.75" hidden="false" customHeight="true" outlineLevel="0" collapsed="false">
      <c r="A930" s="48"/>
      <c r="B930" s="48"/>
      <c r="C930" s="48"/>
      <c r="D930" s="48"/>
      <c r="E930" s="48"/>
      <c r="F930" s="48"/>
      <c r="G930" s="48"/>
      <c r="H930" s="51"/>
      <c r="I930" s="48"/>
      <c r="J930" s="48"/>
      <c r="K930" s="63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</row>
    <row r="931" customFormat="false" ht="12.75" hidden="false" customHeight="true" outlineLevel="0" collapsed="false">
      <c r="A931" s="48"/>
      <c r="B931" s="48"/>
      <c r="C931" s="48"/>
      <c r="D931" s="48"/>
      <c r="E931" s="48"/>
      <c r="F931" s="48"/>
      <c r="G931" s="48"/>
      <c r="H931" s="51"/>
      <c r="I931" s="48"/>
      <c r="J931" s="48"/>
      <c r="K931" s="63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</row>
    <row r="932" customFormat="false" ht="12.75" hidden="false" customHeight="true" outlineLevel="0" collapsed="false">
      <c r="A932" s="48"/>
      <c r="B932" s="48"/>
      <c r="C932" s="48"/>
      <c r="D932" s="48"/>
      <c r="E932" s="48"/>
      <c r="F932" s="48"/>
      <c r="G932" s="48"/>
      <c r="H932" s="51"/>
      <c r="I932" s="48"/>
      <c r="J932" s="48"/>
      <c r="K932" s="63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</row>
    <row r="933" customFormat="false" ht="12.75" hidden="false" customHeight="true" outlineLevel="0" collapsed="false">
      <c r="A933" s="48"/>
      <c r="B933" s="48"/>
      <c r="C933" s="48"/>
      <c r="D933" s="48"/>
      <c r="E933" s="48"/>
      <c r="F933" s="48"/>
      <c r="G933" s="48"/>
      <c r="H933" s="51"/>
      <c r="I933" s="48"/>
      <c r="J933" s="48"/>
      <c r="K933" s="63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</row>
    <row r="934" customFormat="false" ht="12.75" hidden="false" customHeight="true" outlineLevel="0" collapsed="false">
      <c r="A934" s="48"/>
      <c r="B934" s="48"/>
      <c r="C934" s="48"/>
      <c r="D934" s="48"/>
      <c r="E934" s="48"/>
      <c r="F934" s="48"/>
      <c r="G934" s="48"/>
      <c r="H934" s="51"/>
      <c r="I934" s="48"/>
      <c r="J934" s="48"/>
      <c r="K934" s="63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</row>
    <row r="935" customFormat="false" ht="12.75" hidden="false" customHeight="true" outlineLevel="0" collapsed="false">
      <c r="A935" s="48"/>
      <c r="B935" s="48"/>
      <c r="C935" s="48"/>
      <c r="D935" s="48"/>
      <c r="E935" s="48"/>
      <c r="F935" s="48"/>
      <c r="G935" s="48"/>
      <c r="H935" s="51"/>
      <c r="I935" s="48"/>
      <c r="J935" s="48"/>
      <c r="K935" s="63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</row>
    <row r="936" customFormat="false" ht="12.75" hidden="false" customHeight="true" outlineLevel="0" collapsed="false">
      <c r="A936" s="48"/>
      <c r="B936" s="48"/>
      <c r="C936" s="48"/>
      <c r="D936" s="48"/>
      <c r="E936" s="48"/>
      <c r="F936" s="48"/>
      <c r="G936" s="48"/>
      <c r="H936" s="51"/>
      <c r="I936" s="48"/>
      <c r="J936" s="48"/>
      <c r="K936" s="63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</row>
    <row r="937" customFormat="false" ht="12.75" hidden="false" customHeight="true" outlineLevel="0" collapsed="false">
      <c r="A937" s="48"/>
      <c r="B937" s="48"/>
      <c r="C937" s="48"/>
      <c r="D937" s="48"/>
      <c r="E937" s="48"/>
      <c r="F937" s="48"/>
      <c r="G937" s="48"/>
      <c r="H937" s="51"/>
      <c r="I937" s="48"/>
      <c r="J937" s="48"/>
      <c r="K937" s="63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</row>
    <row r="938" customFormat="false" ht="12.75" hidden="false" customHeight="true" outlineLevel="0" collapsed="false">
      <c r="A938" s="48"/>
      <c r="B938" s="48"/>
      <c r="C938" s="48"/>
      <c r="D938" s="48"/>
      <c r="E938" s="48"/>
      <c r="F938" s="48"/>
      <c r="G938" s="48"/>
      <c r="H938" s="51"/>
      <c r="I938" s="48"/>
      <c r="J938" s="48"/>
      <c r="K938" s="63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</row>
    <row r="939" customFormat="false" ht="12.75" hidden="false" customHeight="true" outlineLevel="0" collapsed="false">
      <c r="A939" s="48"/>
      <c r="B939" s="48"/>
      <c r="C939" s="48"/>
      <c r="D939" s="48"/>
      <c r="E939" s="48"/>
      <c r="F939" s="48"/>
      <c r="G939" s="48"/>
      <c r="H939" s="51"/>
      <c r="I939" s="48"/>
      <c r="J939" s="48"/>
      <c r="K939" s="63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</row>
    <row r="940" customFormat="false" ht="12.75" hidden="false" customHeight="true" outlineLevel="0" collapsed="false">
      <c r="A940" s="48"/>
      <c r="B940" s="48"/>
      <c r="C940" s="48"/>
      <c r="D940" s="48"/>
      <c r="E940" s="48"/>
      <c r="F940" s="48"/>
      <c r="G940" s="48"/>
      <c r="H940" s="51"/>
      <c r="I940" s="48"/>
      <c r="J940" s="48"/>
      <c r="K940" s="63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</row>
    <row r="941" customFormat="false" ht="12.75" hidden="false" customHeight="true" outlineLevel="0" collapsed="false">
      <c r="A941" s="48"/>
      <c r="B941" s="48"/>
      <c r="C941" s="48"/>
      <c r="D941" s="48"/>
      <c r="E941" s="48"/>
      <c r="F941" s="48"/>
      <c r="G941" s="48"/>
      <c r="H941" s="51"/>
      <c r="I941" s="48"/>
      <c r="J941" s="48"/>
      <c r="K941" s="63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</row>
    <row r="942" customFormat="false" ht="12.75" hidden="false" customHeight="true" outlineLevel="0" collapsed="false">
      <c r="A942" s="48"/>
      <c r="B942" s="48"/>
      <c r="C942" s="48"/>
      <c r="D942" s="48"/>
      <c r="E942" s="48"/>
      <c r="F942" s="48"/>
      <c r="G942" s="48"/>
      <c r="H942" s="51"/>
      <c r="I942" s="48"/>
      <c r="J942" s="48"/>
      <c r="K942" s="63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</row>
    <row r="943" customFormat="false" ht="12.75" hidden="false" customHeight="true" outlineLevel="0" collapsed="false">
      <c r="A943" s="48"/>
      <c r="B943" s="48"/>
      <c r="C943" s="48"/>
      <c r="D943" s="48"/>
      <c r="E943" s="48"/>
      <c r="F943" s="48"/>
      <c r="G943" s="48"/>
      <c r="H943" s="51"/>
      <c r="I943" s="48"/>
      <c r="J943" s="48"/>
      <c r="K943" s="63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</row>
    <row r="944" customFormat="false" ht="12.75" hidden="false" customHeight="true" outlineLevel="0" collapsed="false">
      <c r="A944" s="48"/>
      <c r="B944" s="48"/>
      <c r="C944" s="48"/>
      <c r="D944" s="48"/>
      <c r="E944" s="48"/>
      <c r="F944" s="48"/>
      <c r="G944" s="48"/>
      <c r="H944" s="51"/>
      <c r="I944" s="48"/>
      <c r="J944" s="48"/>
      <c r="K944" s="63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</row>
    <row r="945" customFormat="false" ht="12.75" hidden="false" customHeight="true" outlineLevel="0" collapsed="false">
      <c r="A945" s="48"/>
      <c r="B945" s="48"/>
      <c r="C945" s="48"/>
      <c r="D945" s="48"/>
      <c r="E945" s="48"/>
      <c r="F945" s="48"/>
      <c r="G945" s="48"/>
      <c r="H945" s="51"/>
      <c r="I945" s="48"/>
      <c r="J945" s="48"/>
      <c r="K945" s="63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</row>
    <row r="946" customFormat="false" ht="12.75" hidden="false" customHeight="true" outlineLevel="0" collapsed="false">
      <c r="A946" s="48"/>
      <c r="B946" s="48"/>
      <c r="C946" s="48"/>
      <c r="D946" s="48"/>
      <c r="E946" s="48"/>
      <c r="F946" s="48"/>
      <c r="G946" s="48"/>
      <c r="H946" s="51"/>
      <c r="I946" s="48"/>
      <c r="J946" s="48"/>
      <c r="K946" s="63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</row>
    <row r="947" customFormat="false" ht="12.75" hidden="false" customHeight="true" outlineLevel="0" collapsed="false">
      <c r="A947" s="48"/>
      <c r="B947" s="48"/>
      <c r="C947" s="48"/>
      <c r="D947" s="48"/>
      <c r="E947" s="48"/>
      <c r="F947" s="48"/>
      <c r="G947" s="48"/>
      <c r="H947" s="51"/>
      <c r="I947" s="48"/>
      <c r="J947" s="48"/>
      <c r="K947" s="63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</row>
    <row r="948" customFormat="false" ht="12.75" hidden="false" customHeight="true" outlineLevel="0" collapsed="false">
      <c r="A948" s="48"/>
      <c r="B948" s="48"/>
      <c r="C948" s="48"/>
      <c r="D948" s="48"/>
      <c r="E948" s="48"/>
      <c r="F948" s="48"/>
      <c r="G948" s="48"/>
      <c r="H948" s="51"/>
      <c r="I948" s="48"/>
      <c r="J948" s="48"/>
      <c r="K948" s="63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</row>
    <row r="949" customFormat="false" ht="12.75" hidden="false" customHeight="true" outlineLevel="0" collapsed="false">
      <c r="A949" s="48"/>
      <c r="B949" s="48"/>
      <c r="C949" s="48"/>
      <c r="D949" s="48"/>
      <c r="E949" s="48"/>
      <c r="F949" s="48"/>
      <c r="G949" s="48"/>
      <c r="H949" s="51"/>
      <c r="I949" s="48"/>
      <c r="J949" s="48"/>
      <c r="K949" s="63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</row>
    <row r="950" customFormat="false" ht="12.75" hidden="false" customHeight="true" outlineLevel="0" collapsed="false">
      <c r="A950" s="48"/>
      <c r="B950" s="48"/>
      <c r="C950" s="48"/>
      <c r="D950" s="48"/>
      <c r="E950" s="48"/>
      <c r="F950" s="48"/>
      <c r="G950" s="48"/>
      <c r="H950" s="51"/>
      <c r="I950" s="48"/>
      <c r="J950" s="48"/>
      <c r="K950" s="63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</row>
    <row r="951" customFormat="false" ht="12.75" hidden="false" customHeight="true" outlineLevel="0" collapsed="false">
      <c r="A951" s="48"/>
      <c r="B951" s="48"/>
      <c r="C951" s="48"/>
      <c r="D951" s="48"/>
      <c r="E951" s="48"/>
      <c r="F951" s="48"/>
      <c r="G951" s="48"/>
      <c r="H951" s="51"/>
      <c r="I951" s="48"/>
      <c r="J951" s="48"/>
      <c r="K951" s="63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</row>
    <row r="952" customFormat="false" ht="12.75" hidden="false" customHeight="true" outlineLevel="0" collapsed="false">
      <c r="A952" s="48"/>
      <c r="B952" s="48"/>
      <c r="C952" s="48"/>
      <c r="D952" s="48"/>
      <c r="E952" s="48"/>
      <c r="F952" s="48"/>
      <c r="G952" s="48"/>
      <c r="H952" s="51"/>
      <c r="I952" s="48"/>
      <c r="J952" s="48"/>
      <c r="K952" s="63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</row>
    <row r="953" customFormat="false" ht="12.75" hidden="false" customHeight="true" outlineLevel="0" collapsed="false">
      <c r="A953" s="48"/>
      <c r="B953" s="48"/>
      <c r="C953" s="48"/>
      <c r="D953" s="48"/>
      <c r="E953" s="48"/>
      <c r="F953" s="48"/>
      <c r="G953" s="48"/>
      <c r="H953" s="51"/>
      <c r="I953" s="48"/>
      <c r="J953" s="48"/>
      <c r="K953" s="63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</row>
    <row r="954" customFormat="false" ht="12.75" hidden="false" customHeight="true" outlineLevel="0" collapsed="false">
      <c r="A954" s="48"/>
      <c r="B954" s="48"/>
      <c r="C954" s="48"/>
      <c r="D954" s="48"/>
      <c r="E954" s="48"/>
      <c r="F954" s="48"/>
      <c r="G954" s="48"/>
      <c r="H954" s="51"/>
      <c r="I954" s="48"/>
      <c r="J954" s="48"/>
      <c r="K954" s="63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</row>
    <row r="955" customFormat="false" ht="12.75" hidden="false" customHeight="true" outlineLevel="0" collapsed="false">
      <c r="A955" s="48"/>
      <c r="B955" s="48"/>
      <c r="C955" s="48"/>
      <c r="D955" s="48"/>
      <c r="E955" s="48"/>
      <c r="F955" s="48"/>
      <c r="G955" s="48"/>
      <c r="H955" s="51"/>
      <c r="I955" s="48"/>
      <c r="J955" s="48"/>
      <c r="K955" s="63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</row>
    <row r="956" customFormat="false" ht="12.75" hidden="false" customHeight="true" outlineLevel="0" collapsed="false">
      <c r="A956" s="48"/>
      <c r="B956" s="48"/>
      <c r="C956" s="48"/>
      <c r="D956" s="48"/>
      <c r="E956" s="48"/>
      <c r="F956" s="48"/>
      <c r="G956" s="48"/>
      <c r="H956" s="51"/>
      <c r="I956" s="48"/>
      <c r="J956" s="48"/>
      <c r="K956" s="63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</row>
    <row r="957" customFormat="false" ht="12.75" hidden="false" customHeight="true" outlineLevel="0" collapsed="false">
      <c r="A957" s="48"/>
      <c r="B957" s="48"/>
      <c r="C957" s="48"/>
      <c r="D957" s="48"/>
      <c r="E957" s="48"/>
      <c r="F957" s="48"/>
      <c r="G957" s="48"/>
      <c r="H957" s="51"/>
      <c r="I957" s="48"/>
      <c r="J957" s="48"/>
      <c r="K957" s="63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</row>
    <row r="958" customFormat="false" ht="12.75" hidden="false" customHeight="true" outlineLevel="0" collapsed="false">
      <c r="A958" s="48"/>
      <c r="B958" s="48"/>
      <c r="C958" s="48"/>
      <c r="D958" s="48"/>
      <c r="E958" s="48"/>
      <c r="F958" s="48"/>
      <c r="G958" s="48"/>
      <c r="H958" s="51"/>
      <c r="I958" s="48"/>
      <c r="J958" s="48"/>
      <c r="K958" s="63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</row>
    <row r="959" customFormat="false" ht="12.75" hidden="false" customHeight="true" outlineLevel="0" collapsed="false">
      <c r="A959" s="48"/>
      <c r="B959" s="48"/>
      <c r="C959" s="48"/>
      <c r="D959" s="48"/>
      <c r="E959" s="48"/>
      <c r="F959" s="48"/>
      <c r="G959" s="48"/>
      <c r="H959" s="51"/>
      <c r="I959" s="48"/>
      <c r="J959" s="48"/>
      <c r="K959" s="63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</row>
    <row r="960" customFormat="false" ht="12.75" hidden="false" customHeight="true" outlineLevel="0" collapsed="false">
      <c r="A960" s="48"/>
      <c r="B960" s="48"/>
      <c r="C960" s="48"/>
      <c r="D960" s="48"/>
      <c r="E960" s="48"/>
      <c r="F960" s="48"/>
      <c r="G960" s="48"/>
      <c r="H960" s="51"/>
      <c r="I960" s="48"/>
      <c r="J960" s="48"/>
      <c r="K960" s="63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</row>
    <row r="961" customFormat="false" ht="12.75" hidden="false" customHeight="true" outlineLevel="0" collapsed="false">
      <c r="A961" s="48"/>
      <c r="B961" s="48"/>
      <c r="C961" s="48"/>
      <c r="D961" s="48"/>
      <c r="E961" s="48"/>
      <c r="F961" s="48"/>
      <c r="G961" s="48"/>
      <c r="H961" s="51"/>
      <c r="I961" s="48"/>
      <c r="J961" s="48"/>
      <c r="K961" s="63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</row>
    <row r="962" customFormat="false" ht="12.75" hidden="false" customHeight="true" outlineLevel="0" collapsed="false">
      <c r="A962" s="48"/>
      <c r="B962" s="48"/>
      <c r="C962" s="48"/>
      <c r="D962" s="48"/>
      <c r="E962" s="48"/>
      <c r="F962" s="48"/>
      <c r="G962" s="48"/>
      <c r="H962" s="51"/>
      <c r="I962" s="48"/>
      <c r="J962" s="48"/>
      <c r="K962" s="63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</row>
    <row r="963" customFormat="false" ht="12.75" hidden="false" customHeight="true" outlineLevel="0" collapsed="false">
      <c r="A963" s="48"/>
      <c r="B963" s="48"/>
      <c r="C963" s="48"/>
      <c r="D963" s="48"/>
      <c r="E963" s="48"/>
      <c r="F963" s="48"/>
      <c r="G963" s="48"/>
      <c r="H963" s="51"/>
      <c r="I963" s="48"/>
      <c r="J963" s="48"/>
      <c r="K963" s="63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</row>
    <row r="964" customFormat="false" ht="12.75" hidden="false" customHeight="true" outlineLevel="0" collapsed="false">
      <c r="A964" s="48"/>
      <c r="B964" s="48"/>
      <c r="C964" s="48"/>
      <c r="D964" s="48"/>
      <c r="E964" s="48"/>
      <c r="F964" s="48"/>
      <c r="G964" s="48"/>
      <c r="H964" s="51"/>
      <c r="I964" s="48"/>
      <c r="J964" s="48"/>
      <c r="K964" s="63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</row>
    <row r="965" customFormat="false" ht="12.75" hidden="false" customHeight="true" outlineLevel="0" collapsed="false">
      <c r="A965" s="48"/>
      <c r="B965" s="48"/>
      <c r="C965" s="48"/>
      <c r="D965" s="48"/>
      <c r="E965" s="48"/>
      <c r="F965" s="48"/>
      <c r="G965" s="48"/>
      <c r="H965" s="51"/>
      <c r="I965" s="48"/>
      <c r="J965" s="48"/>
      <c r="K965" s="63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</row>
    <row r="966" customFormat="false" ht="12.75" hidden="false" customHeight="true" outlineLevel="0" collapsed="false">
      <c r="A966" s="48"/>
      <c r="B966" s="48"/>
      <c r="C966" s="48"/>
      <c r="D966" s="48"/>
      <c r="E966" s="48"/>
      <c r="F966" s="48"/>
      <c r="G966" s="48"/>
      <c r="H966" s="51"/>
      <c r="I966" s="48"/>
      <c r="J966" s="48"/>
      <c r="K966" s="63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</row>
    <row r="967" customFormat="false" ht="12.75" hidden="false" customHeight="true" outlineLevel="0" collapsed="false">
      <c r="A967" s="48"/>
      <c r="B967" s="48"/>
      <c r="C967" s="48"/>
      <c r="D967" s="48"/>
      <c r="E967" s="48"/>
      <c r="F967" s="48"/>
      <c r="G967" s="48"/>
      <c r="H967" s="51"/>
      <c r="I967" s="48"/>
      <c r="J967" s="48"/>
      <c r="K967" s="63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</row>
    <row r="968" customFormat="false" ht="12.75" hidden="false" customHeight="true" outlineLevel="0" collapsed="false">
      <c r="A968" s="48"/>
      <c r="B968" s="48"/>
      <c r="C968" s="48"/>
      <c r="D968" s="48"/>
      <c r="E968" s="48"/>
      <c r="F968" s="48"/>
      <c r="G968" s="48"/>
      <c r="H968" s="51"/>
      <c r="I968" s="48"/>
      <c r="J968" s="48"/>
      <c r="K968" s="63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</row>
    <row r="969" customFormat="false" ht="12.75" hidden="false" customHeight="true" outlineLevel="0" collapsed="false">
      <c r="A969" s="48"/>
      <c r="B969" s="48"/>
      <c r="C969" s="48"/>
      <c r="D969" s="48"/>
      <c r="E969" s="48"/>
      <c r="F969" s="48"/>
      <c r="G969" s="48"/>
      <c r="H969" s="51"/>
      <c r="I969" s="48"/>
      <c r="J969" s="48"/>
      <c r="K969" s="63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</row>
    <row r="970" customFormat="false" ht="12.75" hidden="false" customHeight="true" outlineLevel="0" collapsed="false">
      <c r="A970" s="48"/>
      <c r="B970" s="48"/>
      <c r="C970" s="48"/>
      <c r="D970" s="48"/>
      <c r="E970" s="48"/>
      <c r="F970" s="48"/>
      <c r="G970" s="48"/>
      <c r="H970" s="51"/>
      <c r="I970" s="48"/>
      <c r="J970" s="48"/>
      <c r="K970" s="63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</row>
    <row r="971" customFormat="false" ht="12.75" hidden="false" customHeight="true" outlineLevel="0" collapsed="false">
      <c r="A971" s="48"/>
      <c r="B971" s="48"/>
      <c r="C971" s="48"/>
      <c r="D971" s="48"/>
      <c r="E971" s="48"/>
      <c r="F971" s="48"/>
      <c r="G971" s="48"/>
      <c r="H971" s="51"/>
      <c r="I971" s="48"/>
      <c r="J971" s="48"/>
      <c r="K971" s="63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</row>
    <row r="972" customFormat="false" ht="12.75" hidden="false" customHeight="true" outlineLevel="0" collapsed="false">
      <c r="A972" s="48"/>
      <c r="B972" s="48"/>
      <c r="C972" s="48"/>
      <c r="D972" s="48"/>
      <c r="E972" s="48"/>
      <c r="F972" s="48"/>
      <c r="G972" s="48"/>
      <c r="H972" s="51"/>
      <c r="I972" s="48"/>
      <c r="J972" s="48"/>
      <c r="K972" s="63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</row>
    <row r="973" customFormat="false" ht="12.75" hidden="false" customHeight="true" outlineLevel="0" collapsed="false">
      <c r="A973" s="48"/>
      <c r="B973" s="48"/>
      <c r="C973" s="48"/>
      <c r="D973" s="48"/>
      <c r="E973" s="48"/>
      <c r="F973" s="48"/>
      <c r="G973" s="48"/>
      <c r="H973" s="51"/>
      <c r="I973" s="48"/>
      <c r="J973" s="48"/>
      <c r="K973" s="63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</row>
    <row r="974" customFormat="false" ht="12.75" hidden="false" customHeight="true" outlineLevel="0" collapsed="false">
      <c r="A974" s="48"/>
      <c r="B974" s="48"/>
      <c r="C974" s="48"/>
      <c r="D974" s="48"/>
      <c r="E974" s="48"/>
      <c r="F974" s="48"/>
      <c r="G974" s="48"/>
      <c r="H974" s="51"/>
      <c r="I974" s="48"/>
      <c r="J974" s="48"/>
      <c r="K974" s="63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</row>
    <row r="975" customFormat="false" ht="12.75" hidden="false" customHeight="true" outlineLevel="0" collapsed="false">
      <c r="A975" s="48"/>
      <c r="B975" s="48"/>
      <c r="C975" s="48"/>
      <c r="D975" s="48"/>
      <c r="E975" s="48"/>
      <c r="F975" s="48"/>
      <c r="G975" s="48"/>
      <c r="H975" s="51"/>
      <c r="I975" s="48"/>
      <c r="J975" s="48"/>
      <c r="K975" s="63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</row>
    <row r="976" customFormat="false" ht="12.75" hidden="false" customHeight="true" outlineLevel="0" collapsed="false">
      <c r="A976" s="48"/>
      <c r="B976" s="48"/>
      <c r="C976" s="48"/>
      <c r="D976" s="48"/>
      <c r="E976" s="48"/>
      <c r="F976" s="48"/>
      <c r="G976" s="48"/>
      <c r="H976" s="51"/>
      <c r="I976" s="48"/>
      <c r="J976" s="48"/>
      <c r="K976" s="63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</row>
    <row r="977" customFormat="false" ht="12.75" hidden="false" customHeight="true" outlineLevel="0" collapsed="false">
      <c r="A977" s="48"/>
      <c r="B977" s="48"/>
      <c r="C977" s="48"/>
      <c r="D977" s="48"/>
      <c r="E977" s="48"/>
      <c r="F977" s="48"/>
      <c r="G977" s="48"/>
      <c r="H977" s="51"/>
      <c r="I977" s="48"/>
      <c r="J977" s="48"/>
      <c r="K977" s="63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</row>
    <row r="978" customFormat="false" ht="12.75" hidden="false" customHeight="true" outlineLevel="0" collapsed="false">
      <c r="A978" s="48"/>
      <c r="B978" s="48"/>
      <c r="C978" s="48"/>
      <c r="D978" s="48"/>
      <c r="E978" s="48"/>
      <c r="F978" s="48"/>
      <c r="G978" s="48"/>
      <c r="H978" s="51"/>
      <c r="I978" s="48"/>
      <c r="J978" s="48"/>
      <c r="K978" s="63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</row>
    <row r="979" customFormat="false" ht="12.75" hidden="false" customHeight="true" outlineLevel="0" collapsed="false">
      <c r="A979" s="48"/>
      <c r="B979" s="48"/>
      <c r="C979" s="48"/>
      <c r="D979" s="48"/>
      <c r="E979" s="48"/>
      <c r="F979" s="48"/>
      <c r="G979" s="48"/>
      <c r="H979" s="51"/>
      <c r="I979" s="48"/>
      <c r="J979" s="48"/>
      <c r="K979" s="63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</row>
    <row r="980" customFormat="false" ht="12.75" hidden="false" customHeight="true" outlineLevel="0" collapsed="false">
      <c r="A980" s="48"/>
      <c r="B980" s="48"/>
      <c r="C980" s="48"/>
      <c r="D980" s="48"/>
      <c r="E980" s="48"/>
      <c r="F980" s="48"/>
      <c r="G980" s="48"/>
      <c r="H980" s="51"/>
      <c r="I980" s="48"/>
      <c r="J980" s="48"/>
      <c r="K980" s="63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</row>
    <row r="981" customFormat="false" ht="12.75" hidden="false" customHeight="true" outlineLevel="0" collapsed="false">
      <c r="A981" s="48"/>
      <c r="B981" s="48"/>
      <c r="C981" s="48"/>
      <c r="D981" s="48"/>
      <c r="E981" s="48"/>
      <c r="F981" s="48"/>
      <c r="G981" s="48"/>
      <c r="H981" s="51"/>
      <c r="I981" s="48"/>
      <c r="J981" s="48"/>
      <c r="K981" s="63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</row>
    <row r="982" customFormat="false" ht="12.75" hidden="false" customHeight="true" outlineLevel="0" collapsed="false">
      <c r="A982" s="48"/>
      <c r="B982" s="48"/>
      <c r="C982" s="48"/>
      <c r="D982" s="48"/>
      <c r="E982" s="48"/>
      <c r="F982" s="48"/>
      <c r="G982" s="48"/>
      <c r="H982" s="51"/>
      <c r="I982" s="48"/>
      <c r="J982" s="48"/>
      <c r="K982" s="63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</row>
    <row r="983" customFormat="false" ht="12.75" hidden="false" customHeight="true" outlineLevel="0" collapsed="false">
      <c r="A983" s="48"/>
      <c r="B983" s="48"/>
      <c r="C983" s="48"/>
      <c r="D983" s="48"/>
      <c r="E983" s="48"/>
      <c r="F983" s="48"/>
      <c r="G983" s="48"/>
      <c r="H983" s="51"/>
      <c r="I983" s="48"/>
      <c r="J983" s="48"/>
      <c r="K983" s="63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</row>
    <row r="984" customFormat="false" ht="12.75" hidden="false" customHeight="true" outlineLevel="0" collapsed="false">
      <c r="A984" s="48"/>
      <c r="B984" s="48"/>
      <c r="C984" s="48"/>
      <c r="D984" s="48"/>
      <c r="E984" s="48"/>
      <c r="F984" s="48"/>
      <c r="G984" s="48"/>
      <c r="H984" s="51"/>
      <c r="I984" s="48"/>
      <c r="J984" s="48"/>
      <c r="K984" s="63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</row>
    <row r="985" customFormat="false" ht="12.75" hidden="false" customHeight="true" outlineLevel="0" collapsed="false">
      <c r="A985" s="48"/>
      <c r="B985" s="48"/>
      <c r="C985" s="48"/>
      <c r="D985" s="48"/>
      <c r="E985" s="48"/>
      <c r="F985" s="48"/>
      <c r="G985" s="48"/>
      <c r="H985" s="51"/>
      <c r="I985" s="48"/>
      <c r="J985" s="48"/>
      <c r="K985" s="63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</row>
    <row r="986" customFormat="false" ht="12.75" hidden="false" customHeight="true" outlineLevel="0" collapsed="false">
      <c r="A986" s="48"/>
      <c r="B986" s="48"/>
      <c r="C986" s="48"/>
      <c r="D986" s="48"/>
      <c r="E986" s="48"/>
      <c r="F986" s="48"/>
      <c r="G986" s="48"/>
      <c r="H986" s="51"/>
      <c r="I986" s="48"/>
      <c r="J986" s="48"/>
      <c r="K986" s="63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</row>
    <row r="987" customFormat="false" ht="12.75" hidden="false" customHeight="true" outlineLevel="0" collapsed="false">
      <c r="A987" s="48"/>
      <c r="B987" s="48"/>
      <c r="C987" s="48"/>
      <c r="D987" s="48"/>
      <c r="E987" s="48"/>
      <c r="F987" s="48"/>
      <c r="G987" s="48"/>
      <c r="H987" s="51"/>
      <c r="I987" s="48"/>
      <c r="J987" s="48"/>
      <c r="K987" s="63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</row>
    <row r="988" customFormat="false" ht="12.75" hidden="false" customHeight="true" outlineLevel="0" collapsed="false">
      <c r="A988" s="48"/>
      <c r="B988" s="48"/>
      <c r="C988" s="48"/>
      <c r="D988" s="48"/>
      <c r="E988" s="48"/>
      <c r="F988" s="48"/>
      <c r="G988" s="48"/>
      <c r="H988" s="51"/>
      <c r="I988" s="48"/>
      <c r="J988" s="48"/>
      <c r="K988" s="63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</row>
    <row r="989" customFormat="false" ht="12.75" hidden="false" customHeight="true" outlineLevel="0" collapsed="false">
      <c r="A989" s="48"/>
      <c r="B989" s="48"/>
      <c r="C989" s="48"/>
      <c r="D989" s="48"/>
      <c r="E989" s="48"/>
      <c r="F989" s="48"/>
      <c r="G989" s="48"/>
      <c r="H989" s="51"/>
      <c r="I989" s="48"/>
      <c r="J989" s="48"/>
      <c r="K989" s="63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</row>
    <row r="990" customFormat="false" ht="12.75" hidden="false" customHeight="true" outlineLevel="0" collapsed="false">
      <c r="A990" s="48"/>
      <c r="B990" s="48"/>
      <c r="C990" s="48"/>
      <c r="D990" s="48"/>
      <c r="E990" s="48"/>
      <c r="F990" s="48"/>
      <c r="G990" s="48"/>
      <c r="H990" s="51"/>
      <c r="I990" s="48"/>
      <c r="J990" s="48"/>
      <c r="K990" s="63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</row>
    <row r="991" customFormat="false" ht="12.75" hidden="false" customHeight="true" outlineLevel="0" collapsed="false">
      <c r="A991" s="48"/>
      <c r="B991" s="48"/>
      <c r="C991" s="48"/>
      <c r="D991" s="48"/>
      <c r="E991" s="48"/>
      <c r="F991" s="48"/>
      <c r="G991" s="48"/>
      <c r="H991" s="51"/>
      <c r="I991" s="48"/>
      <c r="J991" s="48"/>
      <c r="K991" s="63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</row>
    <row r="992" customFormat="false" ht="12.75" hidden="false" customHeight="true" outlineLevel="0" collapsed="false">
      <c r="A992" s="48"/>
      <c r="B992" s="48"/>
      <c r="C992" s="48"/>
      <c r="D992" s="48"/>
      <c r="E992" s="48"/>
      <c r="F992" s="48"/>
      <c r="G992" s="48"/>
      <c r="H992" s="51"/>
      <c r="I992" s="48"/>
      <c r="J992" s="48"/>
      <c r="K992" s="63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</row>
    <row r="993" customFormat="false" ht="12.75" hidden="false" customHeight="true" outlineLevel="0" collapsed="false">
      <c r="A993" s="48"/>
      <c r="B993" s="48"/>
      <c r="C993" s="48"/>
      <c r="D993" s="48"/>
      <c r="E993" s="48"/>
      <c r="F993" s="48"/>
      <c r="G993" s="48"/>
      <c r="H993" s="51"/>
      <c r="I993" s="48"/>
      <c r="J993" s="48"/>
      <c r="K993" s="63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</row>
    <row r="994" customFormat="false" ht="12.75" hidden="false" customHeight="true" outlineLevel="0" collapsed="false">
      <c r="A994" s="48"/>
      <c r="B994" s="48"/>
      <c r="C994" s="48"/>
      <c r="D994" s="48"/>
      <c r="E994" s="48"/>
      <c r="F994" s="48"/>
      <c r="G994" s="48"/>
      <c r="H994" s="51"/>
      <c r="I994" s="48"/>
      <c r="J994" s="48"/>
      <c r="K994" s="63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</row>
    <row r="995" customFormat="false" ht="12.75" hidden="false" customHeight="true" outlineLevel="0" collapsed="false">
      <c r="A995" s="48"/>
      <c r="B995" s="48"/>
      <c r="C995" s="48"/>
      <c r="D995" s="48"/>
      <c r="E995" s="48"/>
      <c r="F995" s="48"/>
      <c r="G995" s="48"/>
      <c r="H995" s="51"/>
      <c r="I995" s="48"/>
      <c r="J995" s="48"/>
      <c r="K995" s="63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</row>
    <row r="996" customFormat="false" ht="12.75" hidden="false" customHeight="true" outlineLevel="0" collapsed="false">
      <c r="A996" s="48"/>
      <c r="B996" s="48"/>
      <c r="C996" s="48"/>
      <c r="D996" s="48"/>
      <c r="E996" s="48"/>
      <c r="F996" s="48"/>
      <c r="G996" s="48"/>
      <c r="H996" s="51"/>
      <c r="I996" s="48"/>
      <c r="J996" s="48"/>
      <c r="K996" s="63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</row>
    <row r="997" customFormat="false" ht="12.75" hidden="false" customHeight="true" outlineLevel="0" collapsed="false">
      <c r="A997" s="48"/>
      <c r="B997" s="48"/>
      <c r="C997" s="48"/>
      <c r="D997" s="48"/>
      <c r="E997" s="48"/>
      <c r="F997" s="48"/>
      <c r="G997" s="48"/>
      <c r="H997" s="51"/>
      <c r="I997" s="48"/>
      <c r="J997" s="48"/>
      <c r="K997" s="63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</row>
    <row r="998" customFormat="false" ht="12.75" hidden="false" customHeight="true" outlineLevel="0" collapsed="false">
      <c r="A998" s="48"/>
      <c r="B998" s="48"/>
      <c r="C998" s="48"/>
      <c r="D998" s="48"/>
      <c r="E998" s="48"/>
      <c r="F998" s="48"/>
      <c r="G998" s="48"/>
      <c r="H998" s="51"/>
      <c r="I998" s="48"/>
      <c r="J998" s="48"/>
      <c r="K998" s="63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</row>
    <row r="999" customFormat="false" ht="12.75" hidden="false" customHeight="true" outlineLevel="0" collapsed="false">
      <c r="A999" s="48"/>
      <c r="B999" s="48"/>
      <c r="C999" s="48"/>
      <c r="D999" s="48"/>
      <c r="E999" s="48"/>
      <c r="F999" s="48"/>
      <c r="G999" s="48"/>
      <c r="H999" s="51"/>
      <c r="I999" s="48"/>
      <c r="J999" s="48"/>
      <c r="K999" s="63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</row>
    <row r="1000" customFormat="false" ht="12.75" hidden="false" customHeight="true" outlineLevel="0" collapsed="false">
      <c r="A1000" s="48"/>
      <c r="B1000" s="48"/>
      <c r="C1000" s="48"/>
      <c r="D1000" s="48"/>
      <c r="E1000" s="48"/>
      <c r="F1000" s="48"/>
      <c r="G1000" s="48"/>
      <c r="H1000" s="51"/>
      <c r="I1000" s="48"/>
      <c r="J1000" s="48"/>
      <c r="K1000" s="63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</row>
    <row r="1001" customFormat="false" ht="12.75" hidden="false" customHeight="true" outlineLevel="0" collapsed="false">
      <c r="A1001" s="48"/>
      <c r="B1001" s="48"/>
      <c r="C1001" s="48"/>
      <c r="D1001" s="48"/>
      <c r="E1001" s="48"/>
      <c r="F1001" s="48"/>
      <c r="G1001" s="48"/>
      <c r="H1001" s="51"/>
      <c r="I1001" s="48"/>
      <c r="J1001" s="48"/>
      <c r="K1001" s="63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</row>
    <row r="1002" customFormat="false" ht="12.75" hidden="false" customHeight="true" outlineLevel="0" collapsed="false">
      <c r="A1002" s="48"/>
      <c r="B1002" s="48"/>
      <c r="C1002" s="48"/>
      <c r="D1002" s="48"/>
      <c r="E1002" s="48"/>
      <c r="F1002" s="48"/>
      <c r="G1002" s="48"/>
      <c r="H1002" s="51"/>
      <c r="I1002" s="48"/>
      <c r="J1002" s="48"/>
      <c r="K1002" s="63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</row>
    <row r="1003" customFormat="false" ht="12.75" hidden="false" customHeight="true" outlineLevel="0" collapsed="false">
      <c r="A1003" s="48"/>
      <c r="B1003" s="48"/>
      <c r="C1003" s="48"/>
      <c r="D1003" s="48"/>
      <c r="E1003" s="48"/>
      <c r="F1003" s="48"/>
      <c r="G1003" s="48"/>
      <c r="H1003" s="51"/>
      <c r="I1003" s="48"/>
      <c r="J1003" s="48"/>
      <c r="K1003" s="63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</row>
    <row r="1004" customFormat="false" ht="12.75" hidden="false" customHeight="true" outlineLevel="0" collapsed="false">
      <c r="A1004" s="48"/>
      <c r="B1004" s="48"/>
      <c r="C1004" s="48"/>
      <c r="D1004" s="48"/>
      <c r="E1004" s="48"/>
      <c r="F1004" s="48"/>
      <c r="G1004" s="48"/>
      <c r="H1004" s="51"/>
      <c r="I1004" s="48"/>
      <c r="J1004" s="48"/>
      <c r="K1004" s="63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</row>
    <row r="1005" customFormat="false" ht="12.75" hidden="false" customHeight="true" outlineLevel="0" collapsed="false">
      <c r="A1005" s="48"/>
      <c r="B1005" s="48"/>
      <c r="C1005" s="48"/>
      <c r="D1005" s="48"/>
      <c r="E1005" s="48"/>
      <c r="F1005" s="48"/>
      <c r="G1005" s="48"/>
      <c r="H1005" s="51"/>
      <c r="I1005" s="48"/>
      <c r="J1005" s="48"/>
      <c r="K1005" s="63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</row>
    <row r="1006" customFormat="false" ht="12.75" hidden="false" customHeight="true" outlineLevel="0" collapsed="false">
      <c r="A1006" s="48"/>
      <c r="B1006" s="48"/>
      <c r="C1006" s="48"/>
      <c r="D1006" s="48"/>
      <c r="E1006" s="48"/>
      <c r="F1006" s="48"/>
      <c r="G1006" s="48"/>
      <c r="H1006" s="51"/>
      <c r="I1006" s="48"/>
      <c r="J1006" s="48"/>
      <c r="K1006" s="63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</row>
    <row r="1007" customFormat="false" ht="12.75" hidden="false" customHeight="true" outlineLevel="0" collapsed="false">
      <c r="A1007" s="48"/>
      <c r="B1007" s="48"/>
      <c r="C1007" s="48"/>
      <c r="D1007" s="48"/>
      <c r="E1007" s="48"/>
      <c r="F1007" s="48"/>
      <c r="G1007" s="48"/>
      <c r="H1007" s="51"/>
      <c r="I1007" s="48"/>
      <c r="J1007" s="48"/>
      <c r="K1007" s="63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</row>
    <row r="1008" customFormat="false" ht="12.75" hidden="false" customHeight="true" outlineLevel="0" collapsed="false">
      <c r="A1008" s="48"/>
      <c r="B1008" s="48"/>
      <c r="C1008" s="48"/>
      <c r="D1008" s="48"/>
      <c r="E1008" s="48"/>
      <c r="F1008" s="48"/>
      <c r="G1008" s="48"/>
      <c r="H1008" s="51"/>
      <c r="I1008" s="48"/>
      <c r="J1008" s="48"/>
      <c r="K1008" s="63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</row>
    <row r="1009" customFormat="false" ht="12.75" hidden="false" customHeight="true" outlineLevel="0" collapsed="false">
      <c r="A1009" s="48"/>
      <c r="B1009" s="48"/>
      <c r="C1009" s="48"/>
      <c r="D1009" s="48"/>
      <c r="E1009" s="48"/>
      <c r="F1009" s="48"/>
      <c r="G1009" s="48"/>
      <c r="H1009" s="51"/>
      <c r="I1009" s="48"/>
      <c r="J1009" s="48"/>
      <c r="K1009" s="63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</row>
    <row r="1010" customFormat="false" ht="12.75" hidden="false" customHeight="true" outlineLevel="0" collapsed="false">
      <c r="A1010" s="48"/>
      <c r="B1010" s="48"/>
      <c r="C1010" s="48"/>
      <c r="D1010" s="48"/>
      <c r="E1010" s="48"/>
      <c r="F1010" s="48"/>
      <c r="G1010" s="48"/>
      <c r="H1010" s="51"/>
      <c r="I1010" s="48"/>
      <c r="J1010" s="48"/>
      <c r="K1010" s="63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</row>
    <row r="1011" customFormat="false" ht="12.75" hidden="false" customHeight="true" outlineLevel="0" collapsed="false">
      <c r="A1011" s="48"/>
      <c r="B1011" s="48"/>
      <c r="C1011" s="48"/>
      <c r="D1011" s="48"/>
      <c r="E1011" s="48"/>
      <c r="F1011" s="48"/>
      <c r="G1011" s="48"/>
      <c r="H1011" s="51"/>
      <c r="I1011" s="48"/>
      <c r="J1011" s="48"/>
      <c r="K1011" s="63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</row>
    <row r="1012" customFormat="false" ht="12.75" hidden="false" customHeight="true" outlineLevel="0" collapsed="false">
      <c r="A1012" s="48"/>
      <c r="B1012" s="48"/>
      <c r="C1012" s="48"/>
      <c r="D1012" s="48"/>
      <c r="E1012" s="48"/>
      <c r="F1012" s="48"/>
      <c r="G1012" s="48"/>
      <c r="H1012" s="51"/>
      <c r="I1012" s="48"/>
      <c r="J1012" s="48"/>
      <c r="K1012" s="63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</row>
    <row r="1013" customFormat="false" ht="12.75" hidden="false" customHeight="true" outlineLevel="0" collapsed="false">
      <c r="A1013" s="48"/>
      <c r="B1013" s="48"/>
      <c r="C1013" s="48"/>
      <c r="D1013" s="48"/>
      <c r="E1013" s="48"/>
      <c r="F1013" s="48"/>
      <c r="G1013" s="48"/>
      <c r="H1013" s="51"/>
      <c r="I1013" s="48"/>
      <c r="J1013" s="48"/>
      <c r="K1013" s="63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</row>
    <row r="1014" customFormat="false" ht="12.75" hidden="false" customHeight="true" outlineLevel="0" collapsed="false">
      <c r="A1014" s="48"/>
      <c r="B1014" s="48"/>
      <c r="C1014" s="48"/>
      <c r="D1014" s="48"/>
      <c r="E1014" s="48"/>
      <c r="F1014" s="48"/>
      <c r="G1014" s="48"/>
      <c r="H1014" s="51"/>
      <c r="I1014" s="48"/>
      <c r="J1014" s="48"/>
      <c r="K1014" s="63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</row>
    <row r="1015" customFormat="false" ht="12.75" hidden="false" customHeight="true" outlineLevel="0" collapsed="false">
      <c r="A1015" s="48"/>
      <c r="B1015" s="48"/>
      <c r="C1015" s="48"/>
      <c r="D1015" s="48"/>
      <c r="E1015" s="48"/>
      <c r="F1015" s="48"/>
      <c r="G1015" s="48"/>
      <c r="H1015" s="51"/>
      <c r="I1015" s="48"/>
      <c r="J1015" s="48"/>
      <c r="K1015" s="63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8"/>
      <c r="AE1015" s="48"/>
      <c r="AF1015" s="48"/>
      <c r="AG1015" s="48"/>
      <c r="AH1015" s="48"/>
      <c r="AI1015" s="48"/>
      <c r="AJ1015" s="48"/>
      <c r="AK1015" s="48"/>
      <c r="AL1015" s="48"/>
      <c r="AM1015" s="48"/>
      <c r="AN1015" s="48"/>
      <c r="AO1015" s="48"/>
      <c r="AP1015" s="48"/>
      <c r="AQ1015" s="48"/>
      <c r="AR1015" s="48"/>
      <c r="AS1015" s="48"/>
      <c r="AT1015" s="48"/>
      <c r="AU1015" s="48"/>
      <c r="AV1015" s="48"/>
      <c r="AW1015" s="48"/>
      <c r="AX1015" s="48"/>
      <c r="AY1015" s="48"/>
      <c r="AZ1015" s="48"/>
      <c r="BA1015" s="48"/>
      <c r="BB1015" s="48"/>
      <c r="BC1015" s="48"/>
      <c r="BD1015" s="48"/>
      <c r="BE1015" s="48"/>
      <c r="BF1015" s="48"/>
      <c r="BG1015" s="48"/>
      <c r="BH1015" s="48"/>
      <c r="BI1015" s="48"/>
      <c r="BJ1015" s="48"/>
      <c r="BK1015" s="48"/>
      <c r="BL1015" s="48"/>
      <c r="BM1015" s="48"/>
      <c r="BN1015" s="48"/>
      <c r="BO1015" s="48"/>
      <c r="BP1015" s="48"/>
    </row>
    <row r="1016" customFormat="false" ht="12.75" hidden="false" customHeight="true" outlineLevel="0" collapsed="false">
      <c r="A1016" s="48"/>
      <c r="B1016" s="48"/>
      <c r="C1016" s="48"/>
      <c r="D1016" s="48"/>
      <c r="E1016" s="48"/>
      <c r="F1016" s="48"/>
      <c r="G1016" s="48"/>
      <c r="H1016" s="51"/>
      <c r="I1016" s="48"/>
      <c r="J1016" s="48"/>
      <c r="K1016" s="63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48"/>
      <c r="AF1016" s="48"/>
      <c r="AG1016" s="48"/>
      <c r="AH1016" s="48"/>
      <c r="AI1016" s="48"/>
      <c r="AJ1016" s="48"/>
      <c r="AK1016" s="48"/>
      <c r="AL1016" s="48"/>
      <c r="AM1016" s="48"/>
      <c r="AN1016" s="48"/>
      <c r="AO1016" s="48"/>
      <c r="AP1016" s="48"/>
      <c r="AQ1016" s="48"/>
      <c r="AR1016" s="48"/>
      <c r="AS1016" s="48"/>
      <c r="AT1016" s="48"/>
      <c r="AU1016" s="48"/>
      <c r="AV1016" s="48"/>
      <c r="AW1016" s="48"/>
      <c r="AX1016" s="48"/>
      <c r="AY1016" s="48"/>
      <c r="AZ1016" s="48"/>
      <c r="BA1016" s="48"/>
      <c r="BB1016" s="48"/>
      <c r="BC1016" s="48"/>
      <c r="BD1016" s="48"/>
      <c r="BE1016" s="48"/>
      <c r="BF1016" s="48"/>
      <c r="BG1016" s="48"/>
      <c r="BH1016" s="48"/>
      <c r="BI1016" s="48"/>
      <c r="BJ1016" s="48"/>
      <c r="BK1016" s="48"/>
      <c r="BL1016" s="48"/>
      <c r="BM1016" s="48"/>
      <c r="BN1016" s="48"/>
      <c r="BO1016" s="48"/>
      <c r="BP1016" s="48"/>
    </row>
    <row r="1017" customFormat="false" ht="12.75" hidden="false" customHeight="true" outlineLevel="0" collapsed="false">
      <c r="A1017" s="48"/>
      <c r="B1017" s="48"/>
      <c r="C1017" s="48"/>
      <c r="D1017" s="48"/>
      <c r="E1017" s="48"/>
      <c r="F1017" s="48"/>
      <c r="G1017" s="48"/>
      <c r="H1017" s="51"/>
      <c r="I1017" s="48"/>
      <c r="J1017" s="48"/>
      <c r="K1017" s="63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48"/>
      <c r="AF1017" s="48"/>
      <c r="AG1017" s="48"/>
      <c r="AH1017" s="48"/>
      <c r="AI1017" s="48"/>
      <c r="AJ1017" s="48"/>
      <c r="AK1017" s="48"/>
      <c r="AL1017" s="48"/>
      <c r="AM1017" s="48"/>
      <c r="AN1017" s="48"/>
      <c r="AO1017" s="48"/>
      <c r="AP1017" s="48"/>
      <c r="AQ1017" s="48"/>
      <c r="AR1017" s="48"/>
      <c r="AS1017" s="48"/>
      <c r="AT1017" s="48"/>
      <c r="AU1017" s="48"/>
      <c r="AV1017" s="48"/>
      <c r="AW1017" s="48"/>
      <c r="AX1017" s="48"/>
      <c r="AY1017" s="48"/>
      <c r="AZ1017" s="48"/>
      <c r="BA1017" s="48"/>
      <c r="BB1017" s="48"/>
      <c r="BC1017" s="48"/>
      <c r="BD1017" s="48"/>
      <c r="BE1017" s="48"/>
      <c r="BF1017" s="48"/>
      <c r="BG1017" s="48"/>
      <c r="BH1017" s="48"/>
      <c r="BI1017" s="48"/>
      <c r="BJ1017" s="48"/>
      <c r="BK1017" s="48"/>
      <c r="BL1017" s="48"/>
      <c r="BM1017" s="48"/>
      <c r="BN1017" s="48"/>
      <c r="BO1017" s="48"/>
      <c r="BP1017" s="48"/>
    </row>
    <row r="1018" customFormat="false" ht="12.75" hidden="false" customHeight="true" outlineLevel="0" collapsed="false">
      <c r="A1018" s="48"/>
      <c r="B1018" s="48"/>
      <c r="C1018" s="48"/>
      <c r="D1018" s="48"/>
      <c r="E1018" s="48"/>
      <c r="F1018" s="48"/>
      <c r="G1018" s="48"/>
      <c r="H1018" s="51"/>
      <c r="I1018" s="48"/>
      <c r="J1018" s="48"/>
      <c r="K1018" s="63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48"/>
      <c r="AF1018" s="48"/>
      <c r="AG1018" s="48"/>
      <c r="AH1018" s="48"/>
      <c r="AI1018" s="48"/>
      <c r="AJ1018" s="48"/>
      <c r="AK1018" s="48"/>
      <c r="AL1018" s="48"/>
      <c r="AM1018" s="48"/>
      <c r="AN1018" s="48"/>
      <c r="AO1018" s="48"/>
      <c r="AP1018" s="48"/>
      <c r="AQ1018" s="48"/>
      <c r="AR1018" s="48"/>
      <c r="AS1018" s="48"/>
      <c r="AT1018" s="48"/>
      <c r="AU1018" s="48"/>
      <c r="AV1018" s="48"/>
      <c r="AW1018" s="48"/>
      <c r="AX1018" s="48"/>
      <c r="AY1018" s="48"/>
      <c r="AZ1018" s="48"/>
      <c r="BA1018" s="48"/>
      <c r="BB1018" s="48"/>
      <c r="BC1018" s="48"/>
      <c r="BD1018" s="48"/>
      <c r="BE1018" s="48"/>
      <c r="BF1018" s="48"/>
      <c r="BG1018" s="48"/>
      <c r="BH1018" s="48"/>
      <c r="BI1018" s="48"/>
      <c r="BJ1018" s="48"/>
      <c r="BK1018" s="48"/>
      <c r="BL1018" s="48"/>
      <c r="BM1018" s="48"/>
      <c r="BN1018" s="48"/>
      <c r="BO1018" s="48"/>
      <c r="BP1018" s="48"/>
    </row>
    <row r="1019" customFormat="false" ht="12.75" hidden="false" customHeight="true" outlineLevel="0" collapsed="false">
      <c r="A1019" s="48"/>
      <c r="B1019" s="48"/>
      <c r="C1019" s="48"/>
      <c r="D1019" s="48"/>
      <c r="E1019" s="48"/>
      <c r="F1019" s="48"/>
      <c r="G1019" s="48"/>
      <c r="H1019" s="51"/>
      <c r="I1019" s="48"/>
      <c r="J1019" s="48"/>
      <c r="K1019" s="63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8"/>
      <c r="AE1019" s="48"/>
      <c r="AF1019" s="48"/>
      <c r="AG1019" s="48"/>
      <c r="AH1019" s="48"/>
      <c r="AI1019" s="48"/>
      <c r="AJ1019" s="48"/>
      <c r="AK1019" s="48"/>
      <c r="AL1019" s="48"/>
      <c r="AM1019" s="48"/>
      <c r="AN1019" s="48"/>
      <c r="AO1019" s="48"/>
      <c r="AP1019" s="48"/>
      <c r="AQ1019" s="48"/>
      <c r="AR1019" s="48"/>
      <c r="AS1019" s="48"/>
      <c r="AT1019" s="48"/>
      <c r="AU1019" s="48"/>
      <c r="AV1019" s="48"/>
      <c r="AW1019" s="48"/>
      <c r="AX1019" s="48"/>
      <c r="AY1019" s="48"/>
      <c r="AZ1019" s="48"/>
      <c r="BA1019" s="48"/>
      <c r="BB1019" s="48"/>
      <c r="BC1019" s="48"/>
      <c r="BD1019" s="48"/>
      <c r="BE1019" s="48"/>
      <c r="BF1019" s="48"/>
      <c r="BG1019" s="48"/>
      <c r="BH1019" s="48"/>
      <c r="BI1019" s="48"/>
      <c r="BJ1019" s="48"/>
      <c r="BK1019" s="48"/>
      <c r="BL1019" s="48"/>
      <c r="BM1019" s="48"/>
      <c r="BN1019" s="48"/>
      <c r="BO1019" s="48"/>
      <c r="BP1019" s="48"/>
    </row>
    <row r="1020" customFormat="false" ht="12.75" hidden="false" customHeight="true" outlineLevel="0" collapsed="false">
      <c r="A1020" s="48"/>
      <c r="B1020" s="48"/>
      <c r="C1020" s="48"/>
      <c r="D1020" s="48"/>
      <c r="E1020" s="48"/>
      <c r="F1020" s="48"/>
      <c r="G1020" s="48"/>
      <c r="H1020" s="51"/>
      <c r="I1020" s="48"/>
      <c r="J1020" s="48"/>
      <c r="K1020" s="63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  <c r="AD1020" s="48"/>
      <c r="AE1020" s="48"/>
      <c r="AF1020" s="48"/>
      <c r="AG1020" s="48"/>
      <c r="AH1020" s="48"/>
      <c r="AI1020" s="48"/>
      <c r="AJ1020" s="48"/>
      <c r="AK1020" s="48"/>
      <c r="AL1020" s="48"/>
      <c r="AM1020" s="48"/>
      <c r="AN1020" s="48"/>
      <c r="AO1020" s="48"/>
      <c r="AP1020" s="48"/>
      <c r="AQ1020" s="48"/>
      <c r="AR1020" s="48"/>
      <c r="AS1020" s="48"/>
      <c r="AT1020" s="48"/>
      <c r="AU1020" s="48"/>
      <c r="AV1020" s="48"/>
      <c r="AW1020" s="48"/>
      <c r="AX1020" s="48"/>
      <c r="AY1020" s="48"/>
      <c r="AZ1020" s="48"/>
      <c r="BA1020" s="48"/>
      <c r="BB1020" s="48"/>
      <c r="BC1020" s="48"/>
      <c r="BD1020" s="48"/>
      <c r="BE1020" s="48"/>
      <c r="BF1020" s="48"/>
      <c r="BG1020" s="48"/>
      <c r="BH1020" s="48"/>
      <c r="BI1020" s="48"/>
      <c r="BJ1020" s="48"/>
      <c r="BK1020" s="48"/>
      <c r="BL1020" s="48"/>
      <c r="BM1020" s="48"/>
      <c r="BN1020" s="48"/>
      <c r="BO1020" s="48"/>
      <c r="BP1020" s="48"/>
    </row>
    <row r="1021" customFormat="false" ht="12.75" hidden="false" customHeight="true" outlineLevel="0" collapsed="false">
      <c r="A1021" s="48"/>
      <c r="B1021" s="48"/>
      <c r="C1021" s="48"/>
      <c r="D1021" s="48"/>
      <c r="E1021" s="48"/>
      <c r="F1021" s="48"/>
      <c r="G1021" s="48"/>
      <c r="H1021" s="51"/>
      <c r="I1021" s="48"/>
      <c r="J1021" s="48"/>
      <c r="K1021" s="63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  <c r="AD1021" s="48"/>
      <c r="AE1021" s="48"/>
      <c r="AF1021" s="48"/>
      <c r="AG1021" s="48"/>
      <c r="AH1021" s="48"/>
      <c r="AI1021" s="48"/>
      <c r="AJ1021" s="48"/>
      <c r="AK1021" s="48"/>
      <c r="AL1021" s="48"/>
      <c r="AM1021" s="48"/>
      <c r="AN1021" s="48"/>
      <c r="AO1021" s="48"/>
      <c r="AP1021" s="48"/>
      <c r="AQ1021" s="48"/>
      <c r="AR1021" s="48"/>
      <c r="AS1021" s="48"/>
      <c r="AT1021" s="48"/>
      <c r="AU1021" s="48"/>
      <c r="AV1021" s="48"/>
      <c r="AW1021" s="48"/>
      <c r="AX1021" s="48"/>
      <c r="AY1021" s="48"/>
      <c r="AZ1021" s="48"/>
      <c r="BA1021" s="48"/>
      <c r="BB1021" s="48"/>
      <c r="BC1021" s="48"/>
      <c r="BD1021" s="48"/>
      <c r="BE1021" s="48"/>
      <c r="BF1021" s="48"/>
      <c r="BG1021" s="48"/>
      <c r="BH1021" s="48"/>
      <c r="BI1021" s="48"/>
      <c r="BJ1021" s="48"/>
      <c r="BK1021" s="48"/>
      <c r="BL1021" s="48"/>
      <c r="BM1021" s="48"/>
      <c r="BN1021" s="48"/>
      <c r="BO1021" s="48"/>
      <c r="BP1021" s="48"/>
    </row>
    <row r="1022" customFormat="false" ht="12.75" hidden="false" customHeight="true" outlineLevel="0" collapsed="false">
      <c r="A1022" s="48"/>
      <c r="B1022" s="48"/>
      <c r="C1022" s="48"/>
      <c r="D1022" s="48"/>
      <c r="E1022" s="48"/>
      <c r="F1022" s="48"/>
      <c r="G1022" s="48"/>
      <c r="H1022" s="51"/>
      <c r="I1022" s="48"/>
      <c r="J1022" s="48"/>
      <c r="K1022" s="63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8"/>
      <c r="AE1022" s="48"/>
      <c r="AF1022" s="48"/>
      <c r="AG1022" s="48"/>
      <c r="AH1022" s="48"/>
      <c r="AI1022" s="48"/>
      <c r="AJ1022" s="48"/>
      <c r="AK1022" s="48"/>
      <c r="AL1022" s="48"/>
      <c r="AM1022" s="48"/>
      <c r="AN1022" s="48"/>
      <c r="AO1022" s="48"/>
      <c r="AP1022" s="48"/>
      <c r="AQ1022" s="48"/>
      <c r="AR1022" s="48"/>
      <c r="AS1022" s="48"/>
      <c r="AT1022" s="48"/>
      <c r="AU1022" s="48"/>
      <c r="AV1022" s="48"/>
      <c r="AW1022" s="48"/>
      <c r="AX1022" s="48"/>
      <c r="AY1022" s="48"/>
      <c r="AZ1022" s="48"/>
      <c r="BA1022" s="48"/>
      <c r="BB1022" s="48"/>
      <c r="BC1022" s="48"/>
      <c r="BD1022" s="48"/>
      <c r="BE1022" s="48"/>
      <c r="BF1022" s="48"/>
      <c r="BG1022" s="48"/>
      <c r="BH1022" s="48"/>
      <c r="BI1022" s="48"/>
      <c r="BJ1022" s="48"/>
      <c r="BK1022" s="48"/>
      <c r="BL1022" s="48"/>
      <c r="BM1022" s="48"/>
      <c r="BN1022" s="48"/>
      <c r="BO1022" s="48"/>
      <c r="BP1022" s="48"/>
    </row>
    <row r="1023" customFormat="false" ht="12.75" hidden="false" customHeight="true" outlineLevel="0" collapsed="false">
      <c r="A1023" s="48"/>
      <c r="B1023" s="48"/>
      <c r="C1023" s="48"/>
      <c r="D1023" s="48"/>
      <c r="E1023" s="48"/>
      <c r="F1023" s="48"/>
      <c r="G1023" s="48"/>
      <c r="H1023" s="51"/>
      <c r="I1023" s="48"/>
      <c r="J1023" s="48"/>
      <c r="K1023" s="63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  <c r="AD1023" s="48"/>
      <c r="AE1023" s="48"/>
      <c r="AF1023" s="48"/>
      <c r="AG1023" s="48"/>
      <c r="AH1023" s="48"/>
      <c r="AI1023" s="48"/>
      <c r="AJ1023" s="48"/>
      <c r="AK1023" s="48"/>
      <c r="AL1023" s="48"/>
      <c r="AM1023" s="48"/>
      <c r="AN1023" s="48"/>
      <c r="AO1023" s="48"/>
      <c r="AP1023" s="48"/>
      <c r="AQ1023" s="48"/>
      <c r="AR1023" s="48"/>
      <c r="AS1023" s="48"/>
      <c r="AT1023" s="48"/>
      <c r="AU1023" s="48"/>
      <c r="AV1023" s="48"/>
      <c r="AW1023" s="48"/>
      <c r="AX1023" s="48"/>
      <c r="AY1023" s="48"/>
      <c r="AZ1023" s="48"/>
      <c r="BA1023" s="48"/>
      <c r="BB1023" s="48"/>
      <c r="BC1023" s="48"/>
      <c r="BD1023" s="48"/>
      <c r="BE1023" s="48"/>
      <c r="BF1023" s="48"/>
      <c r="BG1023" s="48"/>
      <c r="BH1023" s="48"/>
      <c r="BI1023" s="48"/>
      <c r="BJ1023" s="48"/>
      <c r="BK1023" s="48"/>
      <c r="BL1023" s="48"/>
      <c r="BM1023" s="48"/>
      <c r="BN1023" s="48"/>
      <c r="BO1023" s="48"/>
      <c r="BP1023" s="48"/>
    </row>
    <row r="1024" customFormat="false" ht="12.75" hidden="false" customHeight="true" outlineLevel="0" collapsed="false">
      <c r="A1024" s="48"/>
      <c r="B1024" s="48"/>
      <c r="C1024" s="48"/>
      <c r="D1024" s="48"/>
      <c r="E1024" s="48"/>
      <c r="F1024" s="48"/>
      <c r="G1024" s="48"/>
      <c r="H1024" s="51"/>
      <c r="I1024" s="48"/>
      <c r="J1024" s="48"/>
      <c r="K1024" s="63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  <c r="AD1024" s="48"/>
      <c r="AE1024" s="48"/>
      <c r="AF1024" s="48"/>
      <c r="AG1024" s="48"/>
      <c r="AH1024" s="48"/>
      <c r="AI1024" s="48"/>
      <c r="AJ1024" s="48"/>
      <c r="AK1024" s="48"/>
      <c r="AL1024" s="48"/>
      <c r="AM1024" s="48"/>
      <c r="AN1024" s="48"/>
      <c r="AO1024" s="48"/>
      <c r="AP1024" s="48"/>
      <c r="AQ1024" s="48"/>
      <c r="AR1024" s="48"/>
      <c r="AS1024" s="48"/>
      <c r="AT1024" s="48"/>
      <c r="AU1024" s="48"/>
      <c r="AV1024" s="48"/>
      <c r="AW1024" s="48"/>
      <c r="AX1024" s="48"/>
      <c r="AY1024" s="48"/>
      <c r="AZ1024" s="48"/>
      <c r="BA1024" s="48"/>
      <c r="BB1024" s="48"/>
      <c r="BC1024" s="48"/>
      <c r="BD1024" s="48"/>
      <c r="BE1024" s="48"/>
      <c r="BF1024" s="48"/>
      <c r="BG1024" s="48"/>
      <c r="BH1024" s="48"/>
      <c r="BI1024" s="48"/>
      <c r="BJ1024" s="48"/>
      <c r="BK1024" s="48"/>
      <c r="BL1024" s="48"/>
      <c r="BM1024" s="48"/>
      <c r="BN1024" s="48"/>
      <c r="BO1024" s="48"/>
      <c r="BP1024" s="48"/>
    </row>
    <row r="1025" customFormat="false" ht="12.75" hidden="false" customHeight="true" outlineLevel="0" collapsed="false">
      <c r="A1025" s="48"/>
      <c r="B1025" s="48"/>
      <c r="C1025" s="48"/>
      <c r="D1025" s="48"/>
      <c r="E1025" s="48"/>
      <c r="F1025" s="48"/>
      <c r="G1025" s="48"/>
      <c r="H1025" s="51"/>
      <c r="I1025" s="48"/>
      <c r="J1025" s="48"/>
      <c r="K1025" s="63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  <c r="AA1025" s="48"/>
      <c r="AB1025" s="48"/>
      <c r="AC1025" s="48"/>
      <c r="AD1025" s="48"/>
      <c r="AE1025" s="48"/>
      <c r="AF1025" s="48"/>
      <c r="AG1025" s="48"/>
      <c r="AH1025" s="48"/>
      <c r="AI1025" s="48"/>
      <c r="AJ1025" s="48"/>
      <c r="AK1025" s="48"/>
      <c r="AL1025" s="48"/>
      <c r="AM1025" s="48"/>
      <c r="AN1025" s="48"/>
      <c r="AO1025" s="48"/>
      <c r="AP1025" s="48"/>
      <c r="AQ1025" s="48"/>
      <c r="AR1025" s="48"/>
      <c r="AS1025" s="48"/>
      <c r="AT1025" s="48"/>
      <c r="AU1025" s="48"/>
      <c r="AV1025" s="48"/>
      <c r="AW1025" s="48"/>
      <c r="AX1025" s="48"/>
      <c r="AY1025" s="48"/>
      <c r="AZ1025" s="48"/>
      <c r="BA1025" s="48"/>
      <c r="BB1025" s="48"/>
      <c r="BC1025" s="48"/>
      <c r="BD1025" s="48"/>
      <c r="BE1025" s="48"/>
      <c r="BF1025" s="48"/>
      <c r="BG1025" s="48"/>
      <c r="BH1025" s="48"/>
      <c r="BI1025" s="48"/>
      <c r="BJ1025" s="48"/>
      <c r="BK1025" s="48"/>
      <c r="BL1025" s="48"/>
      <c r="BM1025" s="48"/>
      <c r="BN1025" s="48"/>
      <c r="BO1025" s="48"/>
      <c r="BP1025" s="48"/>
    </row>
    <row r="1026" customFormat="false" ht="12.75" hidden="false" customHeight="true" outlineLevel="0" collapsed="false">
      <c r="A1026" s="48"/>
      <c r="B1026" s="48"/>
      <c r="C1026" s="48"/>
      <c r="D1026" s="48"/>
      <c r="E1026" s="48"/>
      <c r="F1026" s="48"/>
      <c r="G1026" s="48"/>
      <c r="H1026" s="51"/>
      <c r="I1026" s="48"/>
      <c r="J1026" s="48"/>
      <c r="K1026" s="63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  <c r="AA1026" s="48"/>
      <c r="AB1026" s="48"/>
      <c r="AC1026" s="48"/>
      <c r="AD1026" s="48"/>
      <c r="AE1026" s="48"/>
      <c r="AF1026" s="48"/>
      <c r="AG1026" s="48"/>
      <c r="AH1026" s="48"/>
      <c r="AI1026" s="48"/>
      <c r="AJ1026" s="48"/>
      <c r="AK1026" s="48"/>
      <c r="AL1026" s="48"/>
      <c r="AM1026" s="48"/>
      <c r="AN1026" s="48"/>
      <c r="AO1026" s="48"/>
      <c r="AP1026" s="48"/>
      <c r="AQ1026" s="48"/>
      <c r="AR1026" s="48"/>
      <c r="AS1026" s="48"/>
      <c r="AT1026" s="48"/>
      <c r="AU1026" s="48"/>
      <c r="AV1026" s="48"/>
      <c r="AW1026" s="48"/>
      <c r="AX1026" s="48"/>
      <c r="AY1026" s="48"/>
      <c r="AZ1026" s="48"/>
      <c r="BA1026" s="48"/>
      <c r="BB1026" s="48"/>
      <c r="BC1026" s="48"/>
      <c r="BD1026" s="48"/>
      <c r="BE1026" s="48"/>
      <c r="BF1026" s="48"/>
      <c r="BG1026" s="48"/>
      <c r="BH1026" s="48"/>
      <c r="BI1026" s="48"/>
      <c r="BJ1026" s="48"/>
      <c r="BK1026" s="48"/>
      <c r="BL1026" s="48"/>
      <c r="BM1026" s="48"/>
      <c r="BN1026" s="48"/>
      <c r="BO1026" s="48"/>
      <c r="BP1026" s="48"/>
    </row>
    <row r="1027" customFormat="false" ht="12.75" hidden="false" customHeight="true" outlineLevel="0" collapsed="false">
      <c r="A1027" s="48"/>
      <c r="B1027" s="48"/>
      <c r="C1027" s="48"/>
      <c r="D1027" s="48"/>
      <c r="E1027" s="48"/>
      <c r="F1027" s="48"/>
      <c r="G1027" s="48"/>
      <c r="H1027" s="51"/>
      <c r="I1027" s="48"/>
      <c r="J1027" s="48"/>
      <c r="K1027" s="63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  <c r="AA1027" s="48"/>
      <c r="AB1027" s="48"/>
      <c r="AC1027" s="48"/>
      <c r="AD1027" s="48"/>
      <c r="AE1027" s="48"/>
      <c r="AF1027" s="48"/>
      <c r="AG1027" s="48"/>
      <c r="AH1027" s="48"/>
      <c r="AI1027" s="48"/>
      <c r="AJ1027" s="48"/>
      <c r="AK1027" s="48"/>
      <c r="AL1027" s="48"/>
      <c r="AM1027" s="48"/>
      <c r="AN1027" s="48"/>
      <c r="AO1027" s="48"/>
      <c r="AP1027" s="48"/>
      <c r="AQ1027" s="48"/>
      <c r="AR1027" s="48"/>
      <c r="AS1027" s="48"/>
      <c r="AT1027" s="48"/>
      <c r="AU1027" s="48"/>
      <c r="AV1027" s="48"/>
      <c r="AW1027" s="48"/>
      <c r="AX1027" s="48"/>
      <c r="AY1027" s="48"/>
      <c r="AZ1027" s="48"/>
      <c r="BA1027" s="48"/>
      <c r="BB1027" s="48"/>
      <c r="BC1027" s="48"/>
      <c r="BD1027" s="48"/>
      <c r="BE1027" s="48"/>
      <c r="BF1027" s="48"/>
      <c r="BG1027" s="48"/>
      <c r="BH1027" s="48"/>
      <c r="BI1027" s="48"/>
      <c r="BJ1027" s="48"/>
      <c r="BK1027" s="48"/>
      <c r="BL1027" s="48"/>
      <c r="BM1027" s="48"/>
      <c r="BN1027" s="48"/>
      <c r="BO1027" s="48"/>
      <c r="BP1027" s="48"/>
    </row>
    <row r="1028" customFormat="false" ht="12.75" hidden="false" customHeight="true" outlineLevel="0" collapsed="false">
      <c r="A1028" s="48"/>
      <c r="B1028" s="48"/>
      <c r="C1028" s="48"/>
      <c r="D1028" s="48"/>
      <c r="E1028" s="48"/>
      <c r="F1028" s="48"/>
      <c r="G1028" s="48"/>
      <c r="H1028" s="51"/>
      <c r="I1028" s="48"/>
      <c r="J1028" s="48"/>
      <c r="K1028" s="63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  <c r="AD1028" s="48"/>
      <c r="AE1028" s="48"/>
      <c r="AF1028" s="48"/>
      <c r="AG1028" s="48"/>
      <c r="AH1028" s="48"/>
      <c r="AI1028" s="48"/>
      <c r="AJ1028" s="48"/>
      <c r="AK1028" s="48"/>
      <c r="AL1028" s="48"/>
      <c r="AM1028" s="48"/>
      <c r="AN1028" s="48"/>
      <c r="AO1028" s="48"/>
      <c r="AP1028" s="48"/>
      <c r="AQ1028" s="48"/>
      <c r="AR1028" s="48"/>
      <c r="AS1028" s="48"/>
      <c r="AT1028" s="48"/>
      <c r="AU1028" s="48"/>
      <c r="AV1028" s="48"/>
      <c r="AW1028" s="48"/>
      <c r="AX1028" s="48"/>
      <c r="AY1028" s="48"/>
      <c r="AZ1028" s="48"/>
      <c r="BA1028" s="48"/>
      <c r="BB1028" s="48"/>
      <c r="BC1028" s="48"/>
      <c r="BD1028" s="48"/>
      <c r="BE1028" s="48"/>
      <c r="BF1028" s="48"/>
      <c r="BG1028" s="48"/>
      <c r="BH1028" s="48"/>
      <c r="BI1028" s="48"/>
      <c r="BJ1028" s="48"/>
      <c r="BK1028" s="48"/>
      <c r="BL1028" s="48"/>
      <c r="BM1028" s="48"/>
      <c r="BN1028" s="48"/>
      <c r="BO1028" s="48"/>
      <c r="BP1028" s="48"/>
    </row>
    <row r="1029" customFormat="false" ht="12.75" hidden="false" customHeight="true" outlineLevel="0" collapsed="false">
      <c r="A1029" s="48"/>
      <c r="B1029" s="48"/>
      <c r="C1029" s="48"/>
      <c r="D1029" s="48"/>
      <c r="E1029" s="48"/>
      <c r="F1029" s="48"/>
      <c r="G1029" s="48"/>
      <c r="H1029" s="51"/>
      <c r="I1029" s="48"/>
      <c r="J1029" s="48"/>
      <c r="K1029" s="63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  <c r="AD1029" s="48"/>
      <c r="AE1029" s="48"/>
      <c r="AF1029" s="48"/>
      <c r="AG1029" s="48"/>
      <c r="AH1029" s="48"/>
      <c r="AI1029" s="48"/>
      <c r="AJ1029" s="48"/>
      <c r="AK1029" s="48"/>
      <c r="AL1029" s="48"/>
      <c r="AM1029" s="48"/>
      <c r="AN1029" s="48"/>
      <c r="AO1029" s="48"/>
      <c r="AP1029" s="48"/>
      <c r="AQ1029" s="48"/>
      <c r="AR1029" s="48"/>
      <c r="AS1029" s="48"/>
      <c r="AT1029" s="48"/>
      <c r="AU1029" s="48"/>
      <c r="AV1029" s="48"/>
      <c r="AW1029" s="48"/>
      <c r="AX1029" s="48"/>
      <c r="AY1029" s="48"/>
      <c r="AZ1029" s="48"/>
      <c r="BA1029" s="48"/>
      <c r="BB1029" s="48"/>
      <c r="BC1029" s="48"/>
      <c r="BD1029" s="48"/>
      <c r="BE1029" s="48"/>
      <c r="BF1029" s="48"/>
      <c r="BG1029" s="48"/>
      <c r="BH1029" s="48"/>
      <c r="BI1029" s="48"/>
      <c r="BJ1029" s="48"/>
      <c r="BK1029" s="48"/>
      <c r="BL1029" s="48"/>
      <c r="BM1029" s="48"/>
      <c r="BN1029" s="48"/>
      <c r="BO1029" s="48"/>
      <c r="BP1029" s="48"/>
    </row>
    <row r="1030" customFormat="false" ht="12.75" hidden="false" customHeight="true" outlineLevel="0" collapsed="false">
      <c r="A1030" s="48"/>
      <c r="B1030" s="48"/>
      <c r="C1030" s="48"/>
      <c r="D1030" s="48"/>
      <c r="E1030" s="48"/>
      <c r="F1030" s="48"/>
      <c r="G1030" s="48"/>
      <c r="H1030" s="51"/>
      <c r="I1030" s="48"/>
      <c r="J1030" s="48"/>
      <c r="K1030" s="63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  <c r="AD1030" s="48"/>
      <c r="AE1030" s="48"/>
      <c r="AF1030" s="48"/>
      <c r="AG1030" s="48"/>
      <c r="AH1030" s="48"/>
      <c r="AI1030" s="48"/>
      <c r="AJ1030" s="48"/>
      <c r="AK1030" s="48"/>
      <c r="AL1030" s="48"/>
      <c r="AM1030" s="48"/>
      <c r="AN1030" s="48"/>
      <c r="AO1030" s="48"/>
      <c r="AP1030" s="48"/>
      <c r="AQ1030" s="48"/>
      <c r="AR1030" s="48"/>
      <c r="AS1030" s="48"/>
      <c r="AT1030" s="48"/>
      <c r="AU1030" s="48"/>
      <c r="AV1030" s="48"/>
      <c r="AW1030" s="48"/>
      <c r="AX1030" s="48"/>
      <c r="AY1030" s="48"/>
      <c r="AZ1030" s="48"/>
      <c r="BA1030" s="48"/>
      <c r="BB1030" s="48"/>
      <c r="BC1030" s="48"/>
      <c r="BD1030" s="48"/>
      <c r="BE1030" s="48"/>
      <c r="BF1030" s="48"/>
      <c r="BG1030" s="48"/>
      <c r="BH1030" s="48"/>
      <c r="BI1030" s="48"/>
      <c r="BJ1030" s="48"/>
      <c r="BK1030" s="48"/>
      <c r="BL1030" s="48"/>
      <c r="BM1030" s="48"/>
      <c r="BN1030" s="48"/>
      <c r="BO1030" s="48"/>
      <c r="BP1030" s="48"/>
    </row>
    <row r="1031" customFormat="false" ht="12.75" hidden="false" customHeight="true" outlineLevel="0" collapsed="false">
      <c r="A1031" s="48"/>
      <c r="B1031" s="48"/>
      <c r="C1031" s="48"/>
      <c r="D1031" s="48"/>
      <c r="E1031" s="48"/>
      <c r="F1031" s="48"/>
      <c r="G1031" s="48"/>
      <c r="H1031" s="51"/>
      <c r="I1031" s="48"/>
      <c r="J1031" s="48"/>
      <c r="K1031" s="63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48"/>
      <c r="AB1031" s="48"/>
      <c r="AC1031" s="48"/>
      <c r="AD1031" s="48"/>
      <c r="AE1031" s="48"/>
      <c r="AF1031" s="48"/>
      <c r="AG1031" s="48"/>
      <c r="AH1031" s="48"/>
      <c r="AI1031" s="48"/>
      <c r="AJ1031" s="48"/>
      <c r="AK1031" s="48"/>
      <c r="AL1031" s="48"/>
      <c r="AM1031" s="48"/>
      <c r="AN1031" s="48"/>
      <c r="AO1031" s="48"/>
      <c r="AP1031" s="48"/>
      <c r="AQ1031" s="48"/>
      <c r="AR1031" s="48"/>
      <c r="AS1031" s="48"/>
      <c r="AT1031" s="48"/>
      <c r="AU1031" s="48"/>
      <c r="AV1031" s="48"/>
      <c r="AW1031" s="48"/>
      <c r="AX1031" s="48"/>
      <c r="AY1031" s="48"/>
      <c r="AZ1031" s="48"/>
      <c r="BA1031" s="48"/>
      <c r="BB1031" s="48"/>
      <c r="BC1031" s="48"/>
      <c r="BD1031" s="48"/>
      <c r="BE1031" s="48"/>
      <c r="BF1031" s="48"/>
      <c r="BG1031" s="48"/>
      <c r="BH1031" s="48"/>
      <c r="BI1031" s="48"/>
      <c r="BJ1031" s="48"/>
      <c r="BK1031" s="48"/>
      <c r="BL1031" s="48"/>
      <c r="BM1031" s="48"/>
      <c r="BN1031" s="48"/>
      <c r="BO1031" s="48"/>
      <c r="BP1031" s="48"/>
    </row>
    <row r="1032" customFormat="false" ht="12.75" hidden="false" customHeight="true" outlineLevel="0" collapsed="false">
      <c r="A1032" s="48"/>
      <c r="B1032" s="48"/>
      <c r="C1032" s="48"/>
      <c r="D1032" s="48"/>
      <c r="E1032" s="48"/>
      <c r="F1032" s="48"/>
      <c r="G1032" s="48"/>
      <c r="H1032" s="51"/>
      <c r="I1032" s="48"/>
      <c r="J1032" s="48"/>
      <c r="K1032" s="63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  <c r="AA1032" s="48"/>
      <c r="AB1032" s="48"/>
      <c r="AC1032" s="48"/>
      <c r="AD1032" s="48"/>
      <c r="AE1032" s="48"/>
      <c r="AF1032" s="48"/>
      <c r="AG1032" s="48"/>
      <c r="AH1032" s="48"/>
      <c r="AI1032" s="48"/>
      <c r="AJ1032" s="48"/>
      <c r="AK1032" s="48"/>
      <c r="AL1032" s="48"/>
      <c r="AM1032" s="48"/>
      <c r="AN1032" s="48"/>
      <c r="AO1032" s="48"/>
      <c r="AP1032" s="48"/>
      <c r="AQ1032" s="48"/>
      <c r="AR1032" s="48"/>
      <c r="AS1032" s="48"/>
      <c r="AT1032" s="48"/>
      <c r="AU1032" s="48"/>
      <c r="AV1032" s="48"/>
      <c r="AW1032" s="48"/>
      <c r="AX1032" s="48"/>
      <c r="AY1032" s="48"/>
      <c r="AZ1032" s="48"/>
      <c r="BA1032" s="48"/>
      <c r="BB1032" s="48"/>
      <c r="BC1032" s="48"/>
      <c r="BD1032" s="48"/>
      <c r="BE1032" s="48"/>
      <c r="BF1032" s="48"/>
      <c r="BG1032" s="48"/>
      <c r="BH1032" s="48"/>
      <c r="BI1032" s="48"/>
      <c r="BJ1032" s="48"/>
      <c r="BK1032" s="48"/>
      <c r="BL1032" s="48"/>
      <c r="BM1032" s="48"/>
      <c r="BN1032" s="48"/>
      <c r="BO1032" s="48"/>
      <c r="BP1032" s="48"/>
    </row>
    <row r="1033" customFormat="false" ht="12.75" hidden="false" customHeight="true" outlineLevel="0" collapsed="false">
      <c r="A1033" s="48"/>
      <c r="B1033" s="48"/>
      <c r="C1033" s="48"/>
      <c r="D1033" s="48"/>
      <c r="E1033" s="48"/>
      <c r="F1033" s="48"/>
      <c r="G1033" s="48"/>
      <c r="H1033" s="51"/>
      <c r="I1033" s="48"/>
      <c r="J1033" s="48"/>
      <c r="K1033" s="63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  <c r="AA1033" s="48"/>
      <c r="AB1033" s="48"/>
      <c r="AC1033" s="48"/>
      <c r="AD1033" s="48"/>
      <c r="AE1033" s="48"/>
      <c r="AF1033" s="48"/>
      <c r="AG1033" s="48"/>
      <c r="AH1033" s="48"/>
      <c r="AI1033" s="48"/>
      <c r="AJ1033" s="48"/>
      <c r="AK1033" s="48"/>
      <c r="AL1033" s="48"/>
      <c r="AM1033" s="48"/>
      <c r="AN1033" s="48"/>
      <c r="AO1033" s="48"/>
      <c r="AP1033" s="48"/>
      <c r="AQ1033" s="48"/>
      <c r="AR1033" s="48"/>
      <c r="AS1033" s="48"/>
      <c r="AT1033" s="48"/>
      <c r="AU1033" s="48"/>
      <c r="AV1033" s="48"/>
      <c r="AW1033" s="48"/>
      <c r="AX1033" s="48"/>
      <c r="AY1033" s="48"/>
      <c r="AZ1033" s="48"/>
      <c r="BA1033" s="48"/>
      <c r="BB1033" s="48"/>
      <c r="BC1033" s="48"/>
      <c r="BD1033" s="48"/>
      <c r="BE1033" s="48"/>
      <c r="BF1033" s="48"/>
      <c r="BG1033" s="48"/>
      <c r="BH1033" s="48"/>
      <c r="BI1033" s="48"/>
      <c r="BJ1033" s="48"/>
      <c r="BK1033" s="48"/>
      <c r="BL1033" s="48"/>
      <c r="BM1033" s="48"/>
      <c r="BN1033" s="48"/>
      <c r="BO1033" s="48"/>
      <c r="BP1033" s="48"/>
    </row>
    <row r="1034" customFormat="false" ht="12.75" hidden="false" customHeight="true" outlineLevel="0" collapsed="false">
      <c r="A1034" s="48"/>
      <c r="B1034" s="48"/>
      <c r="C1034" s="48"/>
      <c r="D1034" s="48"/>
      <c r="E1034" s="48"/>
      <c r="F1034" s="48"/>
      <c r="G1034" s="48"/>
      <c r="H1034" s="51"/>
      <c r="I1034" s="48"/>
      <c r="J1034" s="48"/>
      <c r="K1034" s="63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  <c r="AD1034" s="48"/>
      <c r="AE1034" s="48"/>
      <c r="AF1034" s="48"/>
      <c r="AG1034" s="48"/>
      <c r="AH1034" s="48"/>
      <c r="AI1034" s="48"/>
      <c r="AJ1034" s="48"/>
      <c r="AK1034" s="48"/>
      <c r="AL1034" s="48"/>
      <c r="AM1034" s="48"/>
      <c r="AN1034" s="48"/>
      <c r="AO1034" s="48"/>
      <c r="AP1034" s="48"/>
      <c r="AQ1034" s="48"/>
      <c r="AR1034" s="48"/>
      <c r="AS1034" s="48"/>
      <c r="AT1034" s="48"/>
      <c r="AU1034" s="48"/>
      <c r="AV1034" s="48"/>
      <c r="AW1034" s="48"/>
      <c r="AX1034" s="48"/>
      <c r="AY1034" s="48"/>
      <c r="AZ1034" s="48"/>
      <c r="BA1034" s="48"/>
      <c r="BB1034" s="48"/>
      <c r="BC1034" s="48"/>
      <c r="BD1034" s="48"/>
      <c r="BE1034" s="48"/>
      <c r="BF1034" s="48"/>
      <c r="BG1034" s="48"/>
      <c r="BH1034" s="48"/>
      <c r="BI1034" s="48"/>
      <c r="BJ1034" s="48"/>
      <c r="BK1034" s="48"/>
      <c r="BL1034" s="48"/>
      <c r="BM1034" s="48"/>
      <c r="BN1034" s="48"/>
      <c r="BO1034" s="48"/>
      <c r="BP1034" s="48"/>
    </row>
    <row r="1035" customFormat="false" ht="12.75" hidden="false" customHeight="true" outlineLevel="0" collapsed="false">
      <c r="A1035" s="48"/>
      <c r="B1035" s="48"/>
      <c r="C1035" s="48"/>
      <c r="D1035" s="48"/>
      <c r="E1035" s="48"/>
      <c r="F1035" s="48"/>
      <c r="G1035" s="48"/>
      <c r="H1035" s="51"/>
      <c r="I1035" s="48"/>
      <c r="J1035" s="48"/>
      <c r="K1035" s="63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  <c r="AD1035" s="48"/>
      <c r="AE1035" s="48"/>
      <c r="AF1035" s="48"/>
      <c r="AG1035" s="48"/>
      <c r="AH1035" s="48"/>
      <c r="AI1035" s="48"/>
      <c r="AJ1035" s="48"/>
      <c r="AK1035" s="48"/>
      <c r="AL1035" s="48"/>
      <c r="AM1035" s="48"/>
      <c r="AN1035" s="48"/>
      <c r="AO1035" s="48"/>
      <c r="AP1035" s="48"/>
      <c r="AQ1035" s="48"/>
      <c r="AR1035" s="48"/>
      <c r="AS1035" s="48"/>
      <c r="AT1035" s="48"/>
      <c r="AU1035" s="48"/>
      <c r="AV1035" s="48"/>
      <c r="AW1035" s="48"/>
      <c r="AX1035" s="48"/>
      <c r="AY1035" s="48"/>
      <c r="AZ1035" s="48"/>
      <c r="BA1035" s="48"/>
      <c r="BB1035" s="48"/>
      <c r="BC1035" s="48"/>
      <c r="BD1035" s="48"/>
      <c r="BE1035" s="48"/>
      <c r="BF1035" s="48"/>
      <c r="BG1035" s="48"/>
      <c r="BH1035" s="48"/>
      <c r="BI1035" s="48"/>
      <c r="BJ1035" s="48"/>
      <c r="BK1035" s="48"/>
      <c r="BL1035" s="48"/>
      <c r="BM1035" s="48"/>
      <c r="BN1035" s="48"/>
      <c r="BO1035" s="48"/>
      <c r="BP1035" s="48"/>
    </row>
    <row r="1036" customFormat="false" ht="12.75" hidden="false" customHeight="true" outlineLevel="0" collapsed="false">
      <c r="A1036" s="48"/>
      <c r="B1036" s="48"/>
      <c r="C1036" s="48"/>
      <c r="D1036" s="48"/>
      <c r="E1036" s="48"/>
      <c r="F1036" s="48"/>
      <c r="G1036" s="48"/>
      <c r="H1036" s="51"/>
      <c r="I1036" s="48"/>
      <c r="J1036" s="48"/>
      <c r="K1036" s="63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  <c r="AD1036" s="48"/>
      <c r="AE1036" s="48"/>
      <c r="AF1036" s="48"/>
      <c r="AG1036" s="48"/>
      <c r="AH1036" s="48"/>
      <c r="AI1036" s="48"/>
      <c r="AJ1036" s="48"/>
      <c r="AK1036" s="48"/>
      <c r="AL1036" s="48"/>
      <c r="AM1036" s="48"/>
      <c r="AN1036" s="48"/>
      <c r="AO1036" s="48"/>
      <c r="AP1036" s="48"/>
      <c r="AQ1036" s="48"/>
      <c r="AR1036" s="48"/>
      <c r="AS1036" s="48"/>
      <c r="AT1036" s="48"/>
      <c r="AU1036" s="48"/>
      <c r="AV1036" s="48"/>
      <c r="AW1036" s="48"/>
      <c r="AX1036" s="48"/>
      <c r="AY1036" s="48"/>
      <c r="AZ1036" s="48"/>
      <c r="BA1036" s="48"/>
      <c r="BB1036" s="48"/>
      <c r="BC1036" s="48"/>
      <c r="BD1036" s="48"/>
      <c r="BE1036" s="48"/>
      <c r="BF1036" s="48"/>
      <c r="BG1036" s="48"/>
      <c r="BH1036" s="48"/>
      <c r="BI1036" s="48"/>
      <c r="BJ1036" s="48"/>
      <c r="BK1036" s="48"/>
      <c r="BL1036" s="48"/>
      <c r="BM1036" s="48"/>
      <c r="BN1036" s="48"/>
      <c r="BO1036" s="48"/>
      <c r="BP1036" s="48"/>
    </row>
    <row r="1037" customFormat="false" ht="12.75" hidden="false" customHeight="true" outlineLevel="0" collapsed="false">
      <c r="A1037" s="48"/>
      <c r="B1037" s="48"/>
      <c r="C1037" s="48"/>
      <c r="D1037" s="48"/>
      <c r="E1037" s="48"/>
      <c r="F1037" s="48"/>
      <c r="G1037" s="48"/>
      <c r="H1037" s="51"/>
      <c r="I1037" s="48"/>
      <c r="J1037" s="48"/>
      <c r="K1037" s="63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8"/>
      <c r="Z1037" s="48"/>
      <c r="AA1037" s="48"/>
      <c r="AB1037" s="48"/>
      <c r="AC1037" s="48"/>
      <c r="AD1037" s="48"/>
      <c r="AE1037" s="48"/>
      <c r="AF1037" s="48"/>
      <c r="AG1037" s="48"/>
      <c r="AH1037" s="48"/>
      <c r="AI1037" s="48"/>
      <c r="AJ1037" s="48"/>
      <c r="AK1037" s="48"/>
      <c r="AL1037" s="48"/>
      <c r="AM1037" s="48"/>
      <c r="AN1037" s="48"/>
      <c r="AO1037" s="48"/>
      <c r="AP1037" s="48"/>
      <c r="AQ1037" s="48"/>
      <c r="AR1037" s="48"/>
      <c r="AS1037" s="48"/>
      <c r="AT1037" s="48"/>
      <c r="AU1037" s="48"/>
      <c r="AV1037" s="48"/>
      <c r="AW1037" s="48"/>
      <c r="AX1037" s="48"/>
      <c r="AY1037" s="48"/>
      <c r="AZ1037" s="48"/>
      <c r="BA1037" s="48"/>
      <c r="BB1037" s="48"/>
      <c r="BC1037" s="48"/>
      <c r="BD1037" s="48"/>
      <c r="BE1037" s="48"/>
      <c r="BF1037" s="48"/>
      <c r="BG1037" s="48"/>
      <c r="BH1037" s="48"/>
      <c r="BI1037" s="48"/>
      <c r="BJ1037" s="48"/>
      <c r="BK1037" s="48"/>
      <c r="BL1037" s="48"/>
      <c r="BM1037" s="48"/>
      <c r="BN1037" s="48"/>
      <c r="BO1037" s="48"/>
      <c r="BP1037" s="48"/>
    </row>
    <row r="1038" customFormat="false" ht="12.75" hidden="false" customHeight="true" outlineLevel="0" collapsed="false">
      <c r="A1038" s="48"/>
      <c r="B1038" s="48"/>
      <c r="C1038" s="48"/>
      <c r="D1038" s="48"/>
      <c r="E1038" s="48"/>
      <c r="F1038" s="48"/>
      <c r="G1038" s="48"/>
      <c r="H1038" s="51"/>
      <c r="I1038" s="48"/>
      <c r="J1038" s="48"/>
      <c r="K1038" s="63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8"/>
      <c r="Z1038" s="48"/>
      <c r="AA1038" s="48"/>
      <c r="AB1038" s="48"/>
      <c r="AC1038" s="48"/>
      <c r="AD1038" s="48"/>
      <c r="AE1038" s="48"/>
      <c r="AF1038" s="48"/>
      <c r="AG1038" s="48"/>
      <c r="AH1038" s="48"/>
      <c r="AI1038" s="48"/>
      <c r="AJ1038" s="48"/>
      <c r="AK1038" s="48"/>
      <c r="AL1038" s="48"/>
      <c r="AM1038" s="48"/>
      <c r="AN1038" s="48"/>
      <c r="AO1038" s="48"/>
      <c r="AP1038" s="48"/>
      <c r="AQ1038" s="48"/>
      <c r="AR1038" s="48"/>
      <c r="AS1038" s="48"/>
      <c r="AT1038" s="48"/>
      <c r="AU1038" s="48"/>
      <c r="AV1038" s="48"/>
      <c r="AW1038" s="48"/>
      <c r="AX1038" s="48"/>
      <c r="AY1038" s="48"/>
      <c r="AZ1038" s="48"/>
      <c r="BA1038" s="48"/>
      <c r="BB1038" s="48"/>
      <c r="BC1038" s="48"/>
      <c r="BD1038" s="48"/>
      <c r="BE1038" s="48"/>
      <c r="BF1038" s="48"/>
      <c r="BG1038" s="48"/>
      <c r="BH1038" s="48"/>
      <c r="BI1038" s="48"/>
      <c r="BJ1038" s="48"/>
      <c r="BK1038" s="48"/>
      <c r="BL1038" s="48"/>
      <c r="BM1038" s="48"/>
      <c r="BN1038" s="48"/>
      <c r="BO1038" s="48"/>
      <c r="BP1038" s="48"/>
    </row>
    <row r="1039" customFormat="false" ht="12.75" hidden="false" customHeight="true" outlineLevel="0" collapsed="false">
      <c r="A1039" s="48"/>
      <c r="B1039" s="48"/>
      <c r="C1039" s="48"/>
      <c r="D1039" s="48"/>
      <c r="E1039" s="48"/>
      <c r="F1039" s="48"/>
      <c r="G1039" s="48"/>
      <c r="H1039" s="51"/>
      <c r="I1039" s="48"/>
      <c r="J1039" s="48"/>
      <c r="K1039" s="63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  <c r="AB1039" s="48"/>
      <c r="AC1039" s="48"/>
      <c r="AD1039" s="48"/>
      <c r="AE1039" s="48"/>
      <c r="AF1039" s="48"/>
      <c r="AG1039" s="48"/>
      <c r="AH1039" s="48"/>
      <c r="AI1039" s="48"/>
      <c r="AJ1039" s="48"/>
      <c r="AK1039" s="48"/>
      <c r="AL1039" s="48"/>
      <c r="AM1039" s="48"/>
      <c r="AN1039" s="48"/>
      <c r="AO1039" s="48"/>
      <c r="AP1039" s="48"/>
      <c r="AQ1039" s="48"/>
      <c r="AR1039" s="48"/>
      <c r="AS1039" s="48"/>
      <c r="AT1039" s="48"/>
      <c r="AU1039" s="48"/>
      <c r="AV1039" s="48"/>
      <c r="AW1039" s="48"/>
      <c r="AX1039" s="48"/>
      <c r="AY1039" s="48"/>
      <c r="AZ1039" s="48"/>
      <c r="BA1039" s="48"/>
      <c r="BB1039" s="48"/>
      <c r="BC1039" s="48"/>
      <c r="BD1039" s="48"/>
      <c r="BE1039" s="48"/>
      <c r="BF1039" s="48"/>
      <c r="BG1039" s="48"/>
      <c r="BH1039" s="48"/>
      <c r="BI1039" s="48"/>
      <c r="BJ1039" s="48"/>
      <c r="BK1039" s="48"/>
      <c r="BL1039" s="48"/>
      <c r="BM1039" s="48"/>
      <c r="BN1039" s="48"/>
      <c r="BO1039" s="48"/>
      <c r="BP1039" s="48"/>
    </row>
    <row r="1040" customFormat="false" ht="12.75" hidden="false" customHeight="true" outlineLevel="0" collapsed="false">
      <c r="A1040" s="48"/>
      <c r="B1040" s="48"/>
      <c r="C1040" s="48"/>
      <c r="D1040" s="48"/>
      <c r="E1040" s="48"/>
      <c r="F1040" s="48"/>
      <c r="G1040" s="48"/>
      <c r="H1040" s="51"/>
      <c r="I1040" s="48"/>
      <c r="J1040" s="48"/>
      <c r="K1040" s="63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  <c r="AA1040" s="48"/>
      <c r="AB1040" s="48"/>
      <c r="AC1040" s="48"/>
      <c r="AD1040" s="48"/>
      <c r="AE1040" s="48"/>
      <c r="AF1040" s="48"/>
      <c r="AG1040" s="48"/>
      <c r="AH1040" s="48"/>
      <c r="AI1040" s="48"/>
      <c r="AJ1040" s="48"/>
      <c r="AK1040" s="48"/>
      <c r="AL1040" s="48"/>
      <c r="AM1040" s="48"/>
      <c r="AN1040" s="48"/>
      <c r="AO1040" s="48"/>
      <c r="AP1040" s="48"/>
      <c r="AQ1040" s="48"/>
      <c r="AR1040" s="48"/>
      <c r="AS1040" s="48"/>
      <c r="AT1040" s="48"/>
      <c r="AU1040" s="48"/>
      <c r="AV1040" s="48"/>
      <c r="AW1040" s="48"/>
      <c r="AX1040" s="48"/>
      <c r="AY1040" s="48"/>
      <c r="AZ1040" s="48"/>
      <c r="BA1040" s="48"/>
      <c r="BB1040" s="48"/>
      <c r="BC1040" s="48"/>
      <c r="BD1040" s="48"/>
      <c r="BE1040" s="48"/>
      <c r="BF1040" s="48"/>
      <c r="BG1040" s="48"/>
      <c r="BH1040" s="48"/>
      <c r="BI1040" s="48"/>
      <c r="BJ1040" s="48"/>
      <c r="BK1040" s="48"/>
      <c r="BL1040" s="48"/>
      <c r="BM1040" s="48"/>
      <c r="BN1040" s="48"/>
      <c r="BO1040" s="48"/>
      <c r="BP1040" s="48"/>
    </row>
    <row r="1041" customFormat="false" ht="12.75" hidden="false" customHeight="true" outlineLevel="0" collapsed="false">
      <c r="A1041" s="48"/>
      <c r="B1041" s="48"/>
      <c r="C1041" s="48"/>
      <c r="D1041" s="48"/>
      <c r="E1041" s="48"/>
      <c r="F1041" s="48"/>
      <c r="G1041" s="48"/>
      <c r="H1041" s="51"/>
      <c r="I1041" s="48"/>
      <c r="J1041" s="48"/>
      <c r="K1041" s="63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  <c r="AA1041" s="48"/>
      <c r="AB1041" s="48"/>
      <c r="AC1041" s="48"/>
      <c r="AD1041" s="48"/>
      <c r="AE1041" s="48"/>
      <c r="AF1041" s="48"/>
      <c r="AG1041" s="48"/>
      <c r="AH1041" s="48"/>
      <c r="AI1041" s="48"/>
      <c r="AJ1041" s="48"/>
      <c r="AK1041" s="48"/>
      <c r="AL1041" s="48"/>
      <c r="AM1041" s="48"/>
      <c r="AN1041" s="48"/>
      <c r="AO1041" s="48"/>
      <c r="AP1041" s="48"/>
      <c r="AQ1041" s="48"/>
      <c r="AR1041" s="48"/>
      <c r="AS1041" s="48"/>
      <c r="AT1041" s="48"/>
      <c r="AU1041" s="48"/>
      <c r="AV1041" s="48"/>
      <c r="AW1041" s="48"/>
      <c r="AX1041" s="48"/>
      <c r="AY1041" s="48"/>
      <c r="AZ1041" s="48"/>
      <c r="BA1041" s="48"/>
      <c r="BB1041" s="48"/>
      <c r="BC1041" s="48"/>
      <c r="BD1041" s="48"/>
      <c r="BE1041" s="48"/>
      <c r="BF1041" s="48"/>
      <c r="BG1041" s="48"/>
      <c r="BH1041" s="48"/>
      <c r="BI1041" s="48"/>
      <c r="BJ1041" s="48"/>
      <c r="BK1041" s="48"/>
      <c r="BL1041" s="48"/>
      <c r="BM1041" s="48"/>
      <c r="BN1041" s="48"/>
      <c r="BO1041" s="48"/>
      <c r="BP1041" s="48"/>
    </row>
    <row r="1042" customFormat="false" ht="12.75" hidden="false" customHeight="true" outlineLevel="0" collapsed="false">
      <c r="A1042" s="48"/>
      <c r="B1042" s="48"/>
      <c r="C1042" s="48"/>
      <c r="D1042" s="48"/>
      <c r="E1042" s="48"/>
      <c r="F1042" s="48"/>
      <c r="G1042" s="48"/>
      <c r="H1042" s="51"/>
      <c r="I1042" s="48"/>
      <c r="J1042" s="48"/>
      <c r="K1042" s="63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48"/>
      <c r="AB1042" s="48"/>
      <c r="AC1042" s="48"/>
      <c r="AD1042" s="48"/>
      <c r="AE1042" s="48"/>
      <c r="AF1042" s="48"/>
      <c r="AG1042" s="48"/>
      <c r="AH1042" s="48"/>
      <c r="AI1042" s="48"/>
      <c r="AJ1042" s="48"/>
      <c r="AK1042" s="48"/>
      <c r="AL1042" s="48"/>
      <c r="AM1042" s="48"/>
      <c r="AN1042" s="48"/>
      <c r="AO1042" s="48"/>
      <c r="AP1042" s="48"/>
      <c r="AQ1042" s="48"/>
      <c r="AR1042" s="48"/>
      <c r="AS1042" s="48"/>
      <c r="AT1042" s="48"/>
      <c r="AU1042" s="48"/>
      <c r="AV1042" s="48"/>
      <c r="AW1042" s="48"/>
      <c r="AX1042" s="48"/>
      <c r="AY1042" s="48"/>
      <c r="AZ1042" s="48"/>
      <c r="BA1042" s="48"/>
      <c r="BB1042" s="48"/>
      <c r="BC1042" s="48"/>
      <c r="BD1042" s="48"/>
      <c r="BE1042" s="48"/>
      <c r="BF1042" s="48"/>
      <c r="BG1042" s="48"/>
      <c r="BH1042" s="48"/>
      <c r="BI1042" s="48"/>
      <c r="BJ1042" s="48"/>
      <c r="BK1042" s="48"/>
      <c r="BL1042" s="48"/>
      <c r="BM1042" s="48"/>
      <c r="BN1042" s="48"/>
      <c r="BO1042" s="48"/>
      <c r="BP1042" s="48"/>
    </row>
    <row r="1043" customFormat="false" ht="12.75" hidden="false" customHeight="true" outlineLevel="0" collapsed="false">
      <c r="A1043" s="48"/>
      <c r="B1043" s="48"/>
      <c r="C1043" s="48"/>
      <c r="D1043" s="48"/>
      <c r="E1043" s="48"/>
      <c r="F1043" s="48"/>
      <c r="G1043" s="48"/>
      <c r="H1043" s="51"/>
      <c r="I1043" s="48"/>
      <c r="J1043" s="48"/>
      <c r="K1043" s="63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8"/>
      <c r="Z1043" s="48"/>
      <c r="AA1043" s="48"/>
      <c r="AB1043" s="48"/>
      <c r="AC1043" s="48"/>
      <c r="AD1043" s="48"/>
      <c r="AE1043" s="48"/>
      <c r="AF1043" s="48"/>
      <c r="AG1043" s="48"/>
      <c r="AH1043" s="48"/>
      <c r="AI1043" s="48"/>
      <c r="AJ1043" s="48"/>
      <c r="AK1043" s="48"/>
      <c r="AL1043" s="48"/>
      <c r="AM1043" s="48"/>
      <c r="AN1043" s="48"/>
      <c r="AO1043" s="48"/>
      <c r="AP1043" s="48"/>
      <c r="AQ1043" s="48"/>
      <c r="AR1043" s="48"/>
      <c r="AS1043" s="48"/>
      <c r="AT1043" s="48"/>
      <c r="AU1043" s="48"/>
      <c r="AV1043" s="48"/>
      <c r="AW1043" s="48"/>
      <c r="AX1043" s="48"/>
      <c r="AY1043" s="48"/>
      <c r="AZ1043" s="48"/>
      <c r="BA1043" s="48"/>
      <c r="BB1043" s="48"/>
      <c r="BC1043" s="48"/>
      <c r="BD1043" s="48"/>
      <c r="BE1043" s="48"/>
      <c r="BF1043" s="48"/>
      <c r="BG1043" s="48"/>
      <c r="BH1043" s="48"/>
      <c r="BI1043" s="48"/>
      <c r="BJ1043" s="48"/>
      <c r="BK1043" s="48"/>
      <c r="BL1043" s="48"/>
      <c r="BM1043" s="48"/>
      <c r="BN1043" s="48"/>
      <c r="BO1043" s="48"/>
      <c r="BP1043" s="48"/>
    </row>
    <row r="1044" customFormat="false" ht="12.75" hidden="false" customHeight="true" outlineLevel="0" collapsed="false">
      <c r="A1044" s="48"/>
      <c r="B1044" s="48"/>
      <c r="C1044" s="48"/>
      <c r="D1044" s="48"/>
      <c r="E1044" s="48"/>
      <c r="F1044" s="48"/>
      <c r="G1044" s="48"/>
      <c r="H1044" s="51"/>
      <c r="I1044" s="48"/>
      <c r="J1044" s="48"/>
      <c r="K1044" s="63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8"/>
      <c r="Z1044" s="48"/>
      <c r="AA1044" s="48"/>
      <c r="AB1044" s="48"/>
      <c r="AC1044" s="48"/>
      <c r="AD1044" s="48"/>
      <c r="AE1044" s="48"/>
      <c r="AF1044" s="48"/>
      <c r="AG1044" s="48"/>
      <c r="AH1044" s="48"/>
      <c r="AI1044" s="48"/>
      <c r="AJ1044" s="48"/>
      <c r="AK1044" s="48"/>
      <c r="AL1044" s="48"/>
      <c r="AM1044" s="48"/>
      <c r="AN1044" s="48"/>
      <c r="AO1044" s="48"/>
      <c r="AP1044" s="48"/>
      <c r="AQ1044" s="48"/>
      <c r="AR1044" s="48"/>
      <c r="AS1044" s="48"/>
      <c r="AT1044" s="48"/>
      <c r="AU1044" s="48"/>
      <c r="AV1044" s="48"/>
      <c r="AW1044" s="48"/>
      <c r="AX1044" s="48"/>
      <c r="AY1044" s="48"/>
      <c r="AZ1044" s="48"/>
      <c r="BA1044" s="48"/>
      <c r="BB1044" s="48"/>
      <c r="BC1044" s="48"/>
      <c r="BD1044" s="48"/>
      <c r="BE1044" s="48"/>
      <c r="BF1044" s="48"/>
      <c r="BG1044" s="48"/>
      <c r="BH1044" s="48"/>
      <c r="BI1044" s="48"/>
      <c r="BJ1044" s="48"/>
      <c r="BK1044" s="48"/>
      <c r="BL1044" s="48"/>
      <c r="BM1044" s="48"/>
      <c r="BN1044" s="48"/>
      <c r="BO1044" s="48"/>
      <c r="BP1044" s="48"/>
    </row>
    <row r="1045" customFormat="false" ht="12.75" hidden="false" customHeight="true" outlineLevel="0" collapsed="false">
      <c r="A1045" s="48"/>
      <c r="B1045" s="48"/>
      <c r="C1045" s="48"/>
      <c r="D1045" s="48"/>
      <c r="E1045" s="48"/>
      <c r="F1045" s="48"/>
      <c r="G1045" s="48"/>
      <c r="H1045" s="51"/>
      <c r="I1045" s="48"/>
      <c r="J1045" s="48"/>
      <c r="K1045" s="63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48"/>
      <c r="AB1045" s="48"/>
      <c r="AC1045" s="48"/>
      <c r="AD1045" s="48"/>
      <c r="AE1045" s="48"/>
      <c r="AF1045" s="48"/>
      <c r="AG1045" s="48"/>
      <c r="AH1045" s="48"/>
      <c r="AI1045" s="48"/>
      <c r="AJ1045" s="48"/>
      <c r="AK1045" s="48"/>
      <c r="AL1045" s="48"/>
      <c r="AM1045" s="48"/>
      <c r="AN1045" s="48"/>
      <c r="AO1045" s="48"/>
      <c r="AP1045" s="48"/>
      <c r="AQ1045" s="48"/>
      <c r="AR1045" s="48"/>
      <c r="AS1045" s="48"/>
      <c r="AT1045" s="48"/>
      <c r="AU1045" s="48"/>
      <c r="AV1045" s="48"/>
      <c r="AW1045" s="48"/>
      <c r="AX1045" s="48"/>
      <c r="AY1045" s="48"/>
      <c r="AZ1045" s="48"/>
      <c r="BA1045" s="48"/>
      <c r="BB1045" s="48"/>
      <c r="BC1045" s="48"/>
      <c r="BD1045" s="48"/>
      <c r="BE1045" s="48"/>
      <c r="BF1045" s="48"/>
      <c r="BG1045" s="48"/>
      <c r="BH1045" s="48"/>
      <c r="BI1045" s="48"/>
      <c r="BJ1045" s="48"/>
      <c r="BK1045" s="48"/>
      <c r="BL1045" s="48"/>
      <c r="BM1045" s="48"/>
      <c r="BN1045" s="48"/>
      <c r="BO1045" s="48"/>
      <c r="BP1045" s="48"/>
    </row>
    <row r="1046" customFormat="false" ht="12.75" hidden="false" customHeight="true" outlineLevel="0" collapsed="false">
      <c r="A1046" s="48"/>
      <c r="B1046" s="48"/>
      <c r="C1046" s="48"/>
      <c r="D1046" s="48"/>
      <c r="E1046" s="48"/>
      <c r="F1046" s="48"/>
      <c r="G1046" s="48"/>
      <c r="H1046" s="51"/>
      <c r="I1046" s="48"/>
      <c r="J1046" s="48"/>
      <c r="K1046" s="63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8"/>
      <c r="Z1046" s="48"/>
      <c r="AA1046" s="48"/>
      <c r="AB1046" s="48"/>
      <c r="AC1046" s="48"/>
      <c r="AD1046" s="48"/>
      <c r="AE1046" s="48"/>
      <c r="AF1046" s="48"/>
      <c r="AG1046" s="48"/>
      <c r="AH1046" s="48"/>
      <c r="AI1046" s="48"/>
      <c r="AJ1046" s="48"/>
      <c r="AK1046" s="48"/>
      <c r="AL1046" s="48"/>
      <c r="AM1046" s="48"/>
      <c r="AN1046" s="48"/>
      <c r="AO1046" s="48"/>
      <c r="AP1046" s="48"/>
      <c r="AQ1046" s="48"/>
      <c r="AR1046" s="48"/>
      <c r="AS1046" s="48"/>
      <c r="AT1046" s="48"/>
      <c r="AU1046" s="48"/>
      <c r="AV1046" s="48"/>
      <c r="AW1046" s="48"/>
      <c r="AX1046" s="48"/>
      <c r="AY1046" s="48"/>
      <c r="AZ1046" s="48"/>
      <c r="BA1046" s="48"/>
      <c r="BB1046" s="48"/>
      <c r="BC1046" s="48"/>
      <c r="BD1046" s="48"/>
      <c r="BE1046" s="48"/>
      <c r="BF1046" s="48"/>
      <c r="BG1046" s="48"/>
      <c r="BH1046" s="48"/>
      <c r="BI1046" s="48"/>
      <c r="BJ1046" s="48"/>
      <c r="BK1046" s="48"/>
      <c r="BL1046" s="48"/>
      <c r="BM1046" s="48"/>
      <c r="BN1046" s="48"/>
      <c r="BO1046" s="48"/>
      <c r="BP1046" s="48"/>
    </row>
    <row r="1047" customFormat="false" ht="12.75" hidden="false" customHeight="true" outlineLevel="0" collapsed="false">
      <c r="A1047" s="48"/>
      <c r="B1047" s="48"/>
      <c r="C1047" s="48"/>
      <c r="D1047" s="48"/>
      <c r="E1047" s="48"/>
      <c r="F1047" s="48"/>
      <c r="G1047" s="48"/>
      <c r="H1047" s="51"/>
      <c r="I1047" s="48"/>
      <c r="J1047" s="48"/>
      <c r="K1047" s="63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8"/>
      <c r="Z1047" s="48"/>
      <c r="AA1047" s="48"/>
      <c r="AB1047" s="48"/>
      <c r="AC1047" s="48"/>
      <c r="AD1047" s="48"/>
      <c r="AE1047" s="48"/>
      <c r="AF1047" s="48"/>
      <c r="AG1047" s="48"/>
      <c r="AH1047" s="48"/>
      <c r="AI1047" s="48"/>
      <c r="AJ1047" s="48"/>
      <c r="AK1047" s="48"/>
      <c r="AL1047" s="48"/>
      <c r="AM1047" s="48"/>
      <c r="AN1047" s="48"/>
      <c r="AO1047" s="48"/>
      <c r="AP1047" s="48"/>
      <c r="AQ1047" s="48"/>
      <c r="AR1047" s="48"/>
      <c r="AS1047" s="48"/>
      <c r="AT1047" s="48"/>
      <c r="AU1047" s="48"/>
      <c r="AV1047" s="48"/>
      <c r="AW1047" s="48"/>
      <c r="AX1047" s="48"/>
      <c r="AY1047" s="48"/>
      <c r="AZ1047" s="48"/>
      <c r="BA1047" s="48"/>
      <c r="BB1047" s="48"/>
      <c r="BC1047" s="48"/>
      <c r="BD1047" s="48"/>
      <c r="BE1047" s="48"/>
      <c r="BF1047" s="48"/>
      <c r="BG1047" s="48"/>
      <c r="BH1047" s="48"/>
      <c r="BI1047" s="48"/>
      <c r="BJ1047" s="48"/>
      <c r="BK1047" s="48"/>
      <c r="BL1047" s="48"/>
      <c r="BM1047" s="48"/>
      <c r="BN1047" s="48"/>
      <c r="BO1047" s="48"/>
      <c r="BP1047" s="48"/>
    </row>
    <row r="1048" customFormat="false" ht="12.75" hidden="false" customHeight="true" outlineLevel="0" collapsed="false">
      <c r="A1048" s="48"/>
      <c r="B1048" s="48"/>
      <c r="C1048" s="48"/>
      <c r="D1048" s="48"/>
      <c r="E1048" s="48"/>
      <c r="F1048" s="48"/>
      <c r="G1048" s="48"/>
      <c r="H1048" s="51"/>
      <c r="I1048" s="48"/>
      <c r="J1048" s="48"/>
      <c r="K1048" s="63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48"/>
      <c r="AA1048" s="48"/>
      <c r="AB1048" s="48"/>
      <c r="AC1048" s="48"/>
      <c r="AD1048" s="48"/>
      <c r="AE1048" s="48"/>
      <c r="AF1048" s="48"/>
      <c r="AG1048" s="48"/>
      <c r="AH1048" s="48"/>
      <c r="AI1048" s="48"/>
      <c r="AJ1048" s="48"/>
      <c r="AK1048" s="48"/>
      <c r="AL1048" s="48"/>
      <c r="AM1048" s="48"/>
      <c r="AN1048" s="48"/>
      <c r="AO1048" s="48"/>
      <c r="AP1048" s="48"/>
      <c r="AQ1048" s="48"/>
      <c r="AR1048" s="48"/>
      <c r="AS1048" s="48"/>
      <c r="AT1048" s="48"/>
      <c r="AU1048" s="48"/>
      <c r="AV1048" s="48"/>
      <c r="AW1048" s="48"/>
      <c r="AX1048" s="48"/>
      <c r="AY1048" s="48"/>
      <c r="AZ1048" s="48"/>
      <c r="BA1048" s="48"/>
      <c r="BB1048" s="48"/>
      <c r="BC1048" s="48"/>
      <c r="BD1048" s="48"/>
      <c r="BE1048" s="48"/>
      <c r="BF1048" s="48"/>
      <c r="BG1048" s="48"/>
      <c r="BH1048" s="48"/>
      <c r="BI1048" s="48"/>
      <c r="BJ1048" s="48"/>
      <c r="BK1048" s="48"/>
      <c r="BL1048" s="48"/>
      <c r="BM1048" s="48"/>
      <c r="BN1048" s="48"/>
      <c r="BO1048" s="48"/>
      <c r="BP1048" s="48"/>
    </row>
    <row r="1049" customFormat="false" ht="12.75" hidden="false" customHeight="true" outlineLevel="0" collapsed="false">
      <c r="A1049" s="48"/>
      <c r="B1049" s="48"/>
      <c r="C1049" s="48"/>
      <c r="D1049" s="48"/>
      <c r="E1049" s="48"/>
      <c r="F1049" s="48"/>
      <c r="G1049" s="48"/>
      <c r="H1049" s="51"/>
      <c r="I1049" s="48"/>
      <c r="J1049" s="48"/>
      <c r="K1049" s="63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8"/>
      <c r="Z1049" s="48"/>
      <c r="AA1049" s="48"/>
      <c r="AB1049" s="48"/>
      <c r="AC1049" s="48"/>
      <c r="AD1049" s="48"/>
      <c r="AE1049" s="48"/>
      <c r="AF1049" s="48"/>
      <c r="AG1049" s="48"/>
      <c r="AH1049" s="48"/>
      <c r="AI1049" s="48"/>
      <c r="AJ1049" s="48"/>
      <c r="AK1049" s="48"/>
      <c r="AL1049" s="48"/>
      <c r="AM1049" s="48"/>
      <c r="AN1049" s="48"/>
      <c r="AO1049" s="48"/>
      <c r="AP1049" s="48"/>
      <c r="AQ1049" s="48"/>
      <c r="AR1049" s="48"/>
      <c r="AS1049" s="48"/>
      <c r="AT1049" s="48"/>
      <c r="AU1049" s="48"/>
      <c r="AV1049" s="48"/>
      <c r="AW1049" s="48"/>
      <c r="AX1049" s="48"/>
      <c r="AY1049" s="48"/>
      <c r="AZ1049" s="48"/>
      <c r="BA1049" s="48"/>
      <c r="BB1049" s="48"/>
      <c r="BC1049" s="48"/>
      <c r="BD1049" s="48"/>
      <c r="BE1049" s="48"/>
      <c r="BF1049" s="48"/>
      <c r="BG1049" s="48"/>
      <c r="BH1049" s="48"/>
      <c r="BI1049" s="48"/>
      <c r="BJ1049" s="48"/>
      <c r="BK1049" s="48"/>
      <c r="BL1049" s="48"/>
      <c r="BM1049" s="48"/>
      <c r="BN1049" s="48"/>
      <c r="BO1049" s="48"/>
      <c r="BP1049" s="48"/>
    </row>
    <row r="1050" customFormat="false" ht="12.75" hidden="false" customHeight="true" outlineLevel="0" collapsed="false">
      <c r="A1050" s="48"/>
      <c r="B1050" s="48"/>
      <c r="C1050" s="48"/>
      <c r="D1050" s="48"/>
      <c r="E1050" s="48"/>
      <c r="F1050" s="48"/>
      <c r="G1050" s="48"/>
      <c r="H1050" s="51"/>
      <c r="I1050" s="48"/>
      <c r="J1050" s="48"/>
      <c r="K1050" s="63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48"/>
      <c r="Z1050" s="48"/>
      <c r="AA1050" s="48"/>
      <c r="AB1050" s="48"/>
      <c r="AC1050" s="48"/>
      <c r="AD1050" s="48"/>
      <c r="AE1050" s="48"/>
      <c r="AF1050" s="48"/>
      <c r="AG1050" s="48"/>
      <c r="AH1050" s="48"/>
      <c r="AI1050" s="48"/>
      <c r="AJ1050" s="48"/>
      <c r="AK1050" s="48"/>
      <c r="AL1050" s="48"/>
      <c r="AM1050" s="48"/>
      <c r="AN1050" s="48"/>
      <c r="AO1050" s="48"/>
      <c r="AP1050" s="48"/>
      <c r="AQ1050" s="48"/>
      <c r="AR1050" s="48"/>
      <c r="AS1050" s="48"/>
      <c r="AT1050" s="48"/>
      <c r="AU1050" s="48"/>
      <c r="AV1050" s="48"/>
      <c r="AW1050" s="48"/>
      <c r="AX1050" s="48"/>
      <c r="AY1050" s="48"/>
      <c r="AZ1050" s="48"/>
      <c r="BA1050" s="48"/>
      <c r="BB1050" s="48"/>
      <c r="BC1050" s="48"/>
      <c r="BD1050" s="48"/>
      <c r="BE1050" s="48"/>
      <c r="BF1050" s="48"/>
      <c r="BG1050" s="48"/>
      <c r="BH1050" s="48"/>
      <c r="BI1050" s="48"/>
      <c r="BJ1050" s="48"/>
      <c r="BK1050" s="48"/>
      <c r="BL1050" s="48"/>
      <c r="BM1050" s="48"/>
      <c r="BN1050" s="48"/>
      <c r="BO1050" s="48"/>
      <c r="BP1050" s="48"/>
    </row>
    <row r="1051" customFormat="false" ht="12.75" hidden="false" customHeight="true" outlineLevel="0" collapsed="false">
      <c r="A1051" s="48"/>
      <c r="B1051" s="48"/>
      <c r="C1051" s="48"/>
      <c r="D1051" s="48"/>
      <c r="E1051" s="48"/>
      <c r="F1051" s="48"/>
      <c r="G1051" s="48"/>
      <c r="H1051" s="51"/>
      <c r="I1051" s="48"/>
      <c r="J1051" s="48"/>
      <c r="K1051" s="63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48"/>
      <c r="Z1051" s="48"/>
      <c r="AA1051" s="48"/>
      <c r="AB1051" s="48"/>
      <c r="AC1051" s="48"/>
      <c r="AD1051" s="48"/>
      <c r="AE1051" s="48"/>
      <c r="AF1051" s="48"/>
      <c r="AG1051" s="48"/>
      <c r="AH1051" s="48"/>
      <c r="AI1051" s="48"/>
      <c r="AJ1051" s="48"/>
      <c r="AK1051" s="48"/>
      <c r="AL1051" s="48"/>
      <c r="AM1051" s="48"/>
      <c r="AN1051" s="48"/>
      <c r="AO1051" s="48"/>
      <c r="AP1051" s="48"/>
      <c r="AQ1051" s="48"/>
      <c r="AR1051" s="48"/>
      <c r="AS1051" s="48"/>
      <c r="AT1051" s="48"/>
      <c r="AU1051" s="48"/>
      <c r="AV1051" s="48"/>
      <c r="AW1051" s="48"/>
      <c r="AX1051" s="48"/>
      <c r="AY1051" s="48"/>
      <c r="AZ1051" s="48"/>
      <c r="BA1051" s="48"/>
      <c r="BB1051" s="48"/>
      <c r="BC1051" s="48"/>
      <c r="BD1051" s="48"/>
      <c r="BE1051" s="48"/>
      <c r="BF1051" s="48"/>
      <c r="BG1051" s="48"/>
      <c r="BH1051" s="48"/>
      <c r="BI1051" s="48"/>
      <c r="BJ1051" s="48"/>
      <c r="BK1051" s="48"/>
      <c r="BL1051" s="48"/>
      <c r="BM1051" s="48"/>
      <c r="BN1051" s="48"/>
      <c r="BO1051" s="48"/>
      <c r="BP1051" s="48"/>
    </row>
    <row r="1052" customFormat="false" ht="12.75" hidden="false" customHeight="true" outlineLevel="0" collapsed="false">
      <c r="A1052" s="48"/>
      <c r="B1052" s="48"/>
      <c r="C1052" s="48"/>
      <c r="D1052" s="48"/>
      <c r="E1052" s="48"/>
      <c r="F1052" s="48"/>
      <c r="G1052" s="48"/>
      <c r="H1052" s="51"/>
      <c r="I1052" s="48"/>
      <c r="J1052" s="48"/>
      <c r="K1052" s="63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48"/>
      <c r="AB1052" s="48"/>
      <c r="AC1052" s="48"/>
      <c r="AD1052" s="48"/>
      <c r="AE1052" s="48"/>
      <c r="AF1052" s="48"/>
      <c r="AG1052" s="48"/>
      <c r="AH1052" s="48"/>
      <c r="AI1052" s="48"/>
      <c r="AJ1052" s="48"/>
      <c r="AK1052" s="48"/>
      <c r="AL1052" s="48"/>
      <c r="AM1052" s="48"/>
      <c r="AN1052" s="48"/>
      <c r="AO1052" s="48"/>
      <c r="AP1052" s="48"/>
      <c r="AQ1052" s="48"/>
      <c r="AR1052" s="48"/>
      <c r="AS1052" s="48"/>
      <c r="AT1052" s="48"/>
      <c r="AU1052" s="48"/>
      <c r="AV1052" s="48"/>
      <c r="AW1052" s="48"/>
      <c r="AX1052" s="48"/>
      <c r="AY1052" s="48"/>
      <c r="AZ1052" s="48"/>
      <c r="BA1052" s="48"/>
      <c r="BB1052" s="48"/>
      <c r="BC1052" s="48"/>
      <c r="BD1052" s="48"/>
      <c r="BE1052" s="48"/>
      <c r="BF1052" s="48"/>
      <c r="BG1052" s="48"/>
      <c r="BH1052" s="48"/>
      <c r="BI1052" s="48"/>
      <c r="BJ1052" s="48"/>
      <c r="BK1052" s="48"/>
      <c r="BL1052" s="48"/>
      <c r="BM1052" s="48"/>
      <c r="BN1052" s="48"/>
      <c r="BO1052" s="48"/>
      <c r="BP1052" s="48"/>
    </row>
    <row r="1053" customFormat="false" ht="12.75" hidden="false" customHeight="true" outlineLevel="0" collapsed="false">
      <c r="A1053" s="48"/>
      <c r="B1053" s="48"/>
      <c r="C1053" s="48"/>
      <c r="D1053" s="48"/>
      <c r="E1053" s="48"/>
      <c r="F1053" s="48"/>
      <c r="G1053" s="48"/>
      <c r="H1053" s="51"/>
      <c r="I1053" s="48"/>
      <c r="J1053" s="48"/>
      <c r="K1053" s="63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  <c r="AD1053" s="48"/>
      <c r="AE1053" s="48"/>
      <c r="AF1053" s="48"/>
      <c r="AG1053" s="48"/>
      <c r="AH1053" s="48"/>
      <c r="AI1053" s="48"/>
      <c r="AJ1053" s="48"/>
      <c r="AK1053" s="48"/>
      <c r="AL1053" s="48"/>
      <c r="AM1053" s="48"/>
      <c r="AN1053" s="48"/>
      <c r="AO1053" s="48"/>
      <c r="AP1053" s="48"/>
      <c r="AQ1053" s="48"/>
      <c r="AR1053" s="48"/>
      <c r="AS1053" s="48"/>
      <c r="AT1053" s="48"/>
      <c r="AU1053" s="48"/>
      <c r="AV1053" s="48"/>
      <c r="AW1053" s="48"/>
      <c r="AX1053" s="48"/>
      <c r="AY1053" s="48"/>
      <c r="AZ1053" s="48"/>
      <c r="BA1053" s="48"/>
      <c r="BB1053" s="48"/>
      <c r="BC1053" s="48"/>
      <c r="BD1053" s="48"/>
      <c r="BE1053" s="48"/>
      <c r="BF1053" s="48"/>
      <c r="BG1053" s="48"/>
      <c r="BH1053" s="48"/>
      <c r="BI1053" s="48"/>
      <c r="BJ1053" s="48"/>
      <c r="BK1053" s="48"/>
      <c r="BL1053" s="48"/>
      <c r="BM1053" s="48"/>
      <c r="BN1053" s="48"/>
      <c r="BO1053" s="48"/>
      <c r="BP1053" s="48"/>
    </row>
    <row r="1054" customFormat="false" ht="12.75" hidden="false" customHeight="true" outlineLevel="0" collapsed="false">
      <c r="A1054" s="48"/>
      <c r="B1054" s="48"/>
      <c r="C1054" s="48"/>
      <c r="D1054" s="48"/>
      <c r="E1054" s="48"/>
      <c r="F1054" s="48"/>
      <c r="G1054" s="48"/>
      <c r="H1054" s="51"/>
      <c r="I1054" s="48"/>
      <c r="J1054" s="48"/>
      <c r="K1054" s="63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  <c r="AD1054" s="48"/>
      <c r="AE1054" s="48"/>
      <c r="AF1054" s="48"/>
      <c r="AG1054" s="48"/>
      <c r="AH1054" s="48"/>
      <c r="AI1054" s="48"/>
      <c r="AJ1054" s="48"/>
      <c r="AK1054" s="48"/>
      <c r="AL1054" s="48"/>
      <c r="AM1054" s="48"/>
      <c r="AN1054" s="48"/>
      <c r="AO1054" s="48"/>
      <c r="AP1054" s="48"/>
      <c r="AQ1054" s="48"/>
      <c r="AR1054" s="48"/>
      <c r="AS1054" s="48"/>
      <c r="AT1054" s="48"/>
      <c r="AU1054" s="48"/>
      <c r="AV1054" s="48"/>
      <c r="AW1054" s="48"/>
      <c r="AX1054" s="48"/>
      <c r="AY1054" s="48"/>
      <c r="AZ1054" s="48"/>
      <c r="BA1054" s="48"/>
      <c r="BB1054" s="48"/>
      <c r="BC1054" s="48"/>
      <c r="BD1054" s="48"/>
      <c r="BE1054" s="48"/>
      <c r="BF1054" s="48"/>
      <c r="BG1054" s="48"/>
      <c r="BH1054" s="48"/>
      <c r="BI1054" s="48"/>
      <c r="BJ1054" s="48"/>
      <c r="BK1054" s="48"/>
      <c r="BL1054" s="48"/>
      <c r="BM1054" s="48"/>
      <c r="BN1054" s="48"/>
      <c r="BO1054" s="48"/>
      <c r="BP1054" s="48"/>
    </row>
    <row r="1055" customFormat="false" ht="12.75" hidden="false" customHeight="true" outlineLevel="0" collapsed="false">
      <c r="A1055" s="48"/>
      <c r="B1055" s="48"/>
      <c r="C1055" s="48"/>
      <c r="D1055" s="48"/>
      <c r="E1055" s="48"/>
      <c r="F1055" s="48"/>
      <c r="G1055" s="48"/>
      <c r="H1055" s="51"/>
      <c r="I1055" s="48"/>
      <c r="J1055" s="48"/>
      <c r="K1055" s="63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8"/>
      <c r="Z1055" s="48"/>
      <c r="AA1055" s="48"/>
      <c r="AB1055" s="48"/>
      <c r="AC1055" s="48"/>
      <c r="AD1055" s="48"/>
      <c r="AE1055" s="48"/>
      <c r="AF1055" s="48"/>
      <c r="AG1055" s="48"/>
      <c r="AH1055" s="48"/>
      <c r="AI1055" s="48"/>
      <c r="AJ1055" s="48"/>
      <c r="AK1055" s="48"/>
      <c r="AL1055" s="48"/>
      <c r="AM1055" s="48"/>
      <c r="AN1055" s="48"/>
      <c r="AO1055" s="48"/>
      <c r="AP1055" s="48"/>
      <c r="AQ1055" s="48"/>
      <c r="AR1055" s="48"/>
      <c r="AS1055" s="48"/>
      <c r="AT1055" s="48"/>
      <c r="AU1055" s="48"/>
      <c r="AV1055" s="48"/>
      <c r="AW1055" s="48"/>
      <c r="AX1055" s="48"/>
      <c r="AY1055" s="48"/>
      <c r="AZ1055" s="48"/>
      <c r="BA1055" s="48"/>
      <c r="BB1055" s="48"/>
      <c r="BC1055" s="48"/>
      <c r="BD1055" s="48"/>
      <c r="BE1055" s="48"/>
      <c r="BF1055" s="48"/>
      <c r="BG1055" s="48"/>
      <c r="BH1055" s="48"/>
      <c r="BI1055" s="48"/>
      <c r="BJ1055" s="48"/>
      <c r="BK1055" s="48"/>
      <c r="BL1055" s="48"/>
      <c r="BM1055" s="48"/>
      <c r="BN1055" s="48"/>
      <c r="BO1055" s="48"/>
      <c r="BP1055" s="48"/>
    </row>
    <row r="1056" customFormat="false" ht="12.75" hidden="false" customHeight="true" outlineLevel="0" collapsed="false">
      <c r="A1056" s="48"/>
      <c r="B1056" s="48"/>
      <c r="C1056" s="48"/>
      <c r="D1056" s="48"/>
      <c r="E1056" s="48"/>
      <c r="F1056" s="48"/>
      <c r="G1056" s="48"/>
      <c r="H1056" s="51"/>
      <c r="I1056" s="48"/>
      <c r="J1056" s="48"/>
      <c r="K1056" s="63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48"/>
      <c r="Z1056" s="48"/>
      <c r="AA1056" s="48"/>
      <c r="AB1056" s="48"/>
      <c r="AC1056" s="48"/>
      <c r="AD1056" s="48"/>
      <c r="AE1056" s="48"/>
      <c r="AF1056" s="48"/>
      <c r="AG1056" s="48"/>
      <c r="AH1056" s="48"/>
      <c r="AI1056" s="48"/>
      <c r="AJ1056" s="48"/>
      <c r="AK1056" s="48"/>
      <c r="AL1056" s="48"/>
      <c r="AM1056" s="48"/>
      <c r="AN1056" s="48"/>
      <c r="AO1056" s="48"/>
      <c r="AP1056" s="48"/>
      <c r="AQ1056" s="48"/>
      <c r="AR1056" s="48"/>
      <c r="AS1056" s="48"/>
      <c r="AT1056" s="48"/>
      <c r="AU1056" s="48"/>
      <c r="AV1056" s="48"/>
      <c r="AW1056" s="48"/>
      <c r="AX1056" s="48"/>
      <c r="AY1056" s="48"/>
      <c r="AZ1056" s="48"/>
      <c r="BA1056" s="48"/>
      <c r="BB1056" s="48"/>
      <c r="BC1056" s="48"/>
      <c r="BD1056" s="48"/>
      <c r="BE1056" s="48"/>
      <c r="BF1056" s="48"/>
      <c r="BG1056" s="48"/>
      <c r="BH1056" s="48"/>
      <c r="BI1056" s="48"/>
      <c r="BJ1056" s="48"/>
      <c r="BK1056" s="48"/>
      <c r="BL1056" s="48"/>
      <c r="BM1056" s="48"/>
      <c r="BN1056" s="48"/>
      <c r="BO1056" s="48"/>
      <c r="BP1056" s="48"/>
    </row>
    <row r="1057" customFormat="false" ht="12.75" hidden="false" customHeight="true" outlineLevel="0" collapsed="false">
      <c r="A1057" s="48"/>
      <c r="B1057" s="48"/>
      <c r="C1057" s="48"/>
      <c r="D1057" s="48"/>
      <c r="E1057" s="48"/>
      <c r="F1057" s="48"/>
      <c r="G1057" s="48"/>
      <c r="H1057" s="51"/>
      <c r="I1057" s="48"/>
      <c r="J1057" s="48"/>
      <c r="K1057" s="63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48"/>
      <c r="Z1057" s="48"/>
      <c r="AA1057" s="48"/>
      <c r="AB1057" s="48"/>
      <c r="AC1057" s="48"/>
      <c r="AD1057" s="48"/>
      <c r="AE1057" s="48"/>
      <c r="AF1057" s="48"/>
      <c r="AG1057" s="48"/>
      <c r="AH1057" s="48"/>
      <c r="AI1057" s="48"/>
      <c r="AJ1057" s="48"/>
      <c r="AK1057" s="48"/>
      <c r="AL1057" s="48"/>
      <c r="AM1057" s="48"/>
      <c r="AN1057" s="48"/>
      <c r="AO1057" s="48"/>
      <c r="AP1057" s="48"/>
      <c r="AQ1057" s="48"/>
      <c r="AR1057" s="48"/>
      <c r="AS1057" s="48"/>
      <c r="AT1057" s="48"/>
      <c r="AU1057" s="48"/>
      <c r="AV1057" s="48"/>
      <c r="AW1057" s="48"/>
      <c r="AX1057" s="48"/>
      <c r="AY1057" s="48"/>
      <c r="AZ1057" s="48"/>
      <c r="BA1057" s="48"/>
      <c r="BB1057" s="48"/>
      <c r="BC1057" s="48"/>
      <c r="BD1057" s="48"/>
      <c r="BE1057" s="48"/>
      <c r="BF1057" s="48"/>
      <c r="BG1057" s="48"/>
      <c r="BH1057" s="48"/>
      <c r="BI1057" s="48"/>
      <c r="BJ1057" s="48"/>
      <c r="BK1057" s="48"/>
      <c r="BL1057" s="48"/>
      <c r="BM1057" s="48"/>
      <c r="BN1057" s="48"/>
      <c r="BO1057" s="48"/>
      <c r="BP1057" s="48"/>
    </row>
    <row r="1058" customFormat="false" ht="12.75" hidden="false" customHeight="true" outlineLevel="0" collapsed="false">
      <c r="A1058" s="48"/>
      <c r="B1058" s="48"/>
      <c r="C1058" s="48"/>
      <c r="D1058" s="48"/>
      <c r="E1058" s="48"/>
      <c r="F1058" s="48"/>
      <c r="G1058" s="48"/>
      <c r="H1058" s="51"/>
      <c r="I1058" s="48"/>
      <c r="J1058" s="48"/>
      <c r="K1058" s="63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8"/>
      <c r="Z1058" s="48"/>
      <c r="AA1058" s="48"/>
      <c r="AB1058" s="48"/>
      <c r="AC1058" s="48"/>
      <c r="AD1058" s="48"/>
      <c r="AE1058" s="48"/>
      <c r="AF1058" s="48"/>
      <c r="AG1058" s="48"/>
      <c r="AH1058" s="48"/>
      <c r="AI1058" s="48"/>
      <c r="AJ1058" s="48"/>
      <c r="AK1058" s="48"/>
      <c r="AL1058" s="48"/>
      <c r="AM1058" s="48"/>
      <c r="AN1058" s="48"/>
      <c r="AO1058" s="48"/>
      <c r="AP1058" s="48"/>
      <c r="AQ1058" s="48"/>
      <c r="AR1058" s="48"/>
      <c r="AS1058" s="48"/>
      <c r="AT1058" s="48"/>
      <c r="AU1058" s="48"/>
      <c r="AV1058" s="48"/>
      <c r="AW1058" s="48"/>
      <c r="AX1058" s="48"/>
      <c r="AY1058" s="48"/>
      <c r="AZ1058" s="48"/>
      <c r="BA1058" s="48"/>
      <c r="BB1058" s="48"/>
      <c r="BC1058" s="48"/>
      <c r="BD1058" s="48"/>
      <c r="BE1058" s="48"/>
      <c r="BF1058" s="48"/>
      <c r="BG1058" s="48"/>
      <c r="BH1058" s="48"/>
      <c r="BI1058" s="48"/>
      <c r="BJ1058" s="48"/>
      <c r="BK1058" s="48"/>
      <c r="BL1058" s="48"/>
      <c r="BM1058" s="48"/>
      <c r="BN1058" s="48"/>
      <c r="BO1058" s="48"/>
      <c r="BP1058" s="48"/>
    </row>
    <row r="1059" customFormat="false" ht="12.75" hidden="false" customHeight="true" outlineLevel="0" collapsed="false">
      <c r="A1059" s="48"/>
      <c r="B1059" s="48"/>
      <c r="C1059" s="48"/>
      <c r="D1059" s="48"/>
      <c r="E1059" s="48"/>
      <c r="F1059" s="48"/>
      <c r="G1059" s="48"/>
      <c r="H1059" s="51"/>
      <c r="I1059" s="48"/>
      <c r="J1059" s="48"/>
      <c r="K1059" s="63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8"/>
      <c r="Z1059" s="48"/>
      <c r="AA1059" s="48"/>
      <c r="AB1059" s="48"/>
      <c r="AC1059" s="48"/>
      <c r="AD1059" s="48"/>
      <c r="AE1059" s="48"/>
      <c r="AF1059" s="48"/>
      <c r="AG1059" s="48"/>
      <c r="AH1059" s="48"/>
      <c r="AI1059" s="48"/>
      <c r="AJ1059" s="48"/>
      <c r="AK1059" s="48"/>
      <c r="AL1059" s="48"/>
      <c r="AM1059" s="48"/>
      <c r="AN1059" s="48"/>
      <c r="AO1059" s="48"/>
      <c r="AP1059" s="48"/>
      <c r="AQ1059" s="48"/>
      <c r="AR1059" s="48"/>
      <c r="AS1059" s="48"/>
      <c r="AT1059" s="48"/>
      <c r="AU1059" s="48"/>
      <c r="AV1059" s="48"/>
      <c r="AW1059" s="48"/>
      <c r="AX1059" s="48"/>
      <c r="AY1059" s="48"/>
      <c r="AZ1059" s="48"/>
      <c r="BA1059" s="48"/>
      <c r="BB1059" s="48"/>
      <c r="BC1059" s="48"/>
      <c r="BD1059" s="48"/>
      <c r="BE1059" s="48"/>
      <c r="BF1059" s="48"/>
      <c r="BG1059" s="48"/>
      <c r="BH1059" s="48"/>
      <c r="BI1059" s="48"/>
      <c r="BJ1059" s="48"/>
      <c r="BK1059" s="48"/>
      <c r="BL1059" s="48"/>
      <c r="BM1059" s="48"/>
      <c r="BN1059" s="48"/>
      <c r="BO1059" s="48"/>
      <c r="BP1059" s="48"/>
    </row>
    <row r="1060" customFormat="false" ht="12.75" hidden="false" customHeight="true" outlineLevel="0" collapsed="false">
      <c r="A1060" s="48"/>
      <c r="B1060" s="48"/>
      <c r="C1060" s="48"/>
      <c r="D1060" s="48"/>
      <c r="E1060" s="48"/>
      <c r="F1060" s="48"/>
      <c r="G1060" s="48"/>
      <c r="H1060" s="51"/>
      <c r="I1060" s="48"/>
      <c r="J1060" s="48"/>
      <c r="K1060" s="63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8"/>
      <c r="Z1060" s="48"/>
      <c r="AA1060" s="48"/>
      <c r="AB1060" s="48"/>
      <c r="AC1060" s="48"/>
      <c r="AD1060" s="48"/>
      <c r="AE1060" s="48"/>
      <c r="AF1060" s="48"/>
      <c r="AG1060" s="48"/>
      <c r="AH1060" s="48"/>
      <c r="AI1060" s="48"/>
      <c r="AJ1060" s="48"/>
      <c r="AK1060" s="48"/>
      <c r="AL1060" s="48"/>
      <c r="AM1060" s="48"/>
      <c r="AN1060" s="48"/>
      <c r="AO1060" s="48"/>
      <c r="AP1060" s="48"/>
      <c r="AQ1060" s="48"/>
      <c r="AR1060" s="48"/>
      <c r="AS1060" s="48"/>
      <c r="AT1060" s="48"/>
      <c r="AU1060" s="48"/>
      <c r="AV1060" s="48"/>
      <c r="AW1060" s="48"/>
      <c r="AX1060" s="48"/>
      <c r="AY1060" s="48"/>
      <c r="AZ1060" s="48"/>
      <c r="BA1060" s="48"/>
      <c r="BB1060" s="48"/>
      <c r="BC1060" s="48"/>
      <c r="BD1060" s="48"/>
      <c r="BE1060" s="48"/>
      <c r="BF1060" s="48"/>
      <c r="BG1060" s="48"/>
      <c r="BH1060" s="48"/>
      <c r="BI1060" s="48"/>
      <c r="BJ1060" s="48"/>
      <c r="BK1060" s="48"/>
      <c r="BL1060" s="48"/>
      <c r="BM1060" s="48"/>
      <c r="BN1060" s="48"/>
      <c r="BO1060" s="48"/>
      <c r="BP1060" s="48"/>
    </row>
    <row r="1061" customFormat="false" ht="12.75" hidden="false" customHeight="true" outlineLevel="0" collapsed="false">
      <c r="A1061" s="48"/>
      <c r="B1061" s="48"/>
      <c r="C1061" s="48"/>
      <c r="D1061" s="48"/>
      <c r="E1061" s="48"/>
      <c r="F1061" s="48"/>
      <c r="G1061" s="48"/>
      <c r="H1061" s="51"/>
      <c r="I1061" s="48"/>
      <c r="J1061" s="48"/>
      <c r="K1061" s="63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48"/>
      <c r="Z1061" s="48"/>
      <c r="AA1061" s="48"/>
      <c r="AB1061" s="48"/>
      <c r="AC1061" s="48"/>
      <c r="AD1061" s="48"/>
      <c r="AE1061" s="48"/>
      <c r="AF1061" s="48"/>
      <c r="AG1061" s="48"/>
      <c r="AH1061" s="48"/>
      <c r="AI1061" s="48"/>
      <c r="AJ1061" s="48"/>
      <c r="AK1061" s="48"/>
      <c r="AL1061" s="48"/>
      <c r="AM1061" s="48"/>
      <c r="AN1061" s="48"/>
      <c r="AO1061" s="48"/>
      <c r="AP1061" s="48"/>
      <c r="AQ1061" s="48"/>
      <c r="AR1061" s="48"/>
      <c r="AS1061" s="48"/>
      <c r="AT1061" s="48"/>
      <c r="AU1061" s="48"/>
      <c r="AV1061" s="48"/>
      <c r="AW1061" s="48"/>
      <c r="AX1061" s="48"/>
      <c r="AY1061" s="48"/>
      <c r="AZ1061" s="48"/>
      <c r="BA1061" s="48"/>
      <c r="BB1061" s="48"/>
      <c r="BC1061" s="48"/>
      <c r="BD1061" s="48"/>
      <c r="BE1061" s="48"/>
      <c r="BF1061" s="48"/>
      <c r="BG1061" s="48"/>
      <c r="BH1061" s="48"/>
      <c r="BI1061" s="48"/>
      <c r="BJ1061" s="48"/>
      <c r="BK1061" s="48"/>
      <c r="BL1061" s="48"/>
      <c r="BM1061" s="48"/>
      <c r="BN1061" s="48"/>
      <c r="BO1061" s="48"/>
      <c r="BP1061" s="48"/>
    </row>
    <row r="1062" customFormat="false" ht="12.75" hidden="false" customHeight="true" outlineLevel="0" collapsed="false">
      <c r="A1062" s="48"/>
      <c r="B1062" s="48"/>
      <c r="C1062" s="48"/>
      <c r="D1062" s="48"/>
      <c r="E1062" s="48"/>
      <c r="F1062" s="48"/>
      <c r="G1062" s="48"/>
      <c r="H1062" s="51"/>
      <c r="I1062" s="48"/>
      <c r="J1062" s="48"/>
      <c r="K1062" s="63"/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  <c r="W1062" s="48"/>
      <c r="X1062" s="48"/>
      <c r="Y1062" s="48"/>
      <c r="Z1062" s="48"/>
      <c r="AA1062" s="48"/>
      <c r="AB1062" s="48"/>
      <c r="AC1062" s="48"/>
      <c r="AD1062" s="48"/>
      <c r="AE1062" s="48"/>
      <c r="AF1062" s="48"/>
      <c r="AG1062" s="48"/>
      <c r="AH1062" s="48"/>
      <c r="AI1062" s="48"/>
      <c r="AJ1062" s="48"/>
      <c r="AK1062" s="48"/>
      <c r="AL1062" s="48"/>
      <c r="AM1062" s="48"/>
      <c r="AN1062" s="48"/>
      <c r="AO1062" s="48"/>
      <c r="AP1062" s="48"/>
      <c r="AQ1062" s="48"/>
      <c r="AR1062" s="48"/>
      <c r="AS1062" s="48"/>
      <c r="AT1062" s="48"/>
      <c r="AU1062" s="48"/>
      <c r="AV1062" s="48"/>
      <c r="AW1062" s="48"/>
      <c r="AX1062" s="48"/>
      <c r="AY1062" s="48"/>
      <c r="AZ1062" s="48"/>
      <c r="BA1062" s="48"/>
      <c r="BB1062" s="48"/>
      <c r="BC1062" s="48"/>
      <c r="BD1062" s="48"/>
      <c r="BE1062" s="48"/>
      <c r="BF1062" s="48"/>
      <c r="BG1062" s="48"/>
      <c r="BH1062" s="48"/>
      <c r="BI1062" s="48"/>
      <c r="BJ1062" s="48"/>
      <c r="BK1062" s="48"/>
      <c r="BL1062" s="48"/>
      <c r="BM1062" s="48"/>
      <c r="BN1062" s="48"/>
      <c r="BO1062" s="48"/>
      <c r="BP1062" s="48"/>
    </row>
    <row r="1063" customFormat="false" ht="12.75" hidden="false" customHeight="true" outlineLevel="0" collapsed="false">
      <c r="A1063" s="48"/>
      <c r="B1063" s="48"/>
      <c r="C1063" s="48"/>
      <c r="D1063" s="48"/>
      <c r="E1063" s="48"/>
      <c r="F1063" s="48"/>
      <c r="G1063" s="48"/>
      <c r="H1063" s="51"/>
      <c r="I1063" s="48"/>
      <c r="J1063" s="48"/>
      <c r="K1063" s="63"/>
      <c r="L1063" s="48"/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  <c r="W1063" s="48"/>
      <c r="X1063" s="48"/>
      <c r="Y1063" s="48"/>
      <c r="Z1063" s="48"/>
      <c r="AA1063" s="48"/>
      <c r="AB1063" s="48"/>
      <c r="AC1063" s="48"/>
      <c r="AD1063" s="48"/>
      <c r="AE1063" s="48"/>
      <c r="AF1063" s="48"/>
      <c r="AG1063" s="48"/>
      <c r="AH1063" s="48"/>
      <c r="AI1063" s="48"/>
      <c r="AJ1063" s="48"/>
      <c r="AK1063" s="48"/>
      <c r="AL1063" s="48"/>
      <c r="AM1063" s="48"/>
      <c r="AN1063" s="48"/>
      <c r="AO1063" s="48"/>
      <c r="AP1063" s="48"/>
      <c r="AQ1063" s="48"/>
      <c r="AR1063" s="48"/>
      <c r="AS1063" s="48"/>
      <c r="AT1063" s="48"/>
      <c r="AU1063" s="48"/>
      <c r="AV1063" s="48"/>
      <c r="AW1063" s="48"/>
      <c r="AX1063" s="48"/>
      <c r="AY1063" s="48"/>
      <c r="AZ1063" s="48"/>
      <c r="BA1063" s="48"/>
      <c r="BB1063" s="48"/>
      <c r="BC1063" s="48"/>
      <c r="BD1063" s="48"/>
      <c r="BE1063" s="48"/>
      <c r="BF1063" s="48"/>
      <c r="BG1063" s="48"/>
      <c r="BH1063" s="48"/>
      <c r="BI1063" s="48"/>
      <c r="BJ1063" s="48"/>
      <c r="BK1063" s="48"/>
      <c r="BL1063" s="48"/>
      <c r="BM1063" s="48"/>
      <c r="BN1063" s="48"/>
      <c r="BO1063" s="48"/>
      <c r="BP1063" s="48"/>
    </row>
    <row r="1064" customFormat="false" ht="12.75" hidden="false" customHeight="true" outlineLevel="0" collapsed="false">
      <c r="A1064" s="48"/>
      <c r="B1064" s="48"/>
      <c r="C1064" s="48"/>
      <c r="D1064" s="48"/>
      <c r="E1064" s="48"/>
      <c r="F1064" s="48"/>
      <c r="G1064" s="48"/>
      <c r="H1064" s="51"/>
      <c r="I1064" s="48"/>
      <c r="J1064" s="48"/>
      <c r="K1064" s="63"/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  <c r="W1064" s="48"/>
      <c r="X1064" s="48"/>
      <c r="Y1064" s="48"/>
      <c r="Z1064" s="48"/>
      <c r="AA1064" s="48"/>
      <c r="AB1064" s="48"/>
      <c r="AC1064" s="48"/>
      <c r="AD1064" s="48"/>
      <c r="AE1064" s="48"/>
      <c r="AF1064" s="48"/>
      <c r="AG1064" s="48"/>
      <c r="AH1064" s="48"/>
      <c r="AI1064" s="48"/>
      <c r="AJ1064" s="48"/>
      <c r="AK1064" s="48"/>
      <c r="AL1064" s="48"/>
      <c r="AM1064" s="48"/>
      <c r="AN1064" s="48"/>
      <c r="AO1064" s="48"/>
      <c r="AP1064" s="48"/>
      <c r="AQ1064" s="48"/>
      <c r="AR1064" s="48"/>
      <c r="AS1064" s="48"/>
      <c r="AT1064" s="48"/>
      <c r="AU1064" s="48"/>
      <c r="AV1064" s="48"/>
      <c r="AW1064" s="48"/>
      <c r="AX1064" s="48"/>
      <c r="AY1064" s="48"/>
      <c r="AZ1064" s="48"/>
      <c r="BA1064" s="48"/>
      <c r="BB1064" s="48"/>
      <c r="BC1064" s="48"/>
      <c r="BD1064" s="48"/>
      <c r="BE1064" s="48"/>
      <c r="BF1064" s="48"/>
      <c r="BG1064" s="48"/>
      <c r="BH1064" s="48"/>
      <c r="BI1064" s="48"/>
      <c r="BJ1064" s="48"/>
      <c r="BK1064" s="48"/>
      <c r="BL1064" s="48"/>
      <c r="BM1064" s="48"/>
      <c r="BN1064" s="48"/>
      <c r="BO1064" s="48"/>
      <c r="BP1064" s="48"/>
    </row>
    <row r="1065" customFormat="false" ht="12.75" hidden="false" customHeight="true" outlineLevel="0" collapsed="false">
      <c r="A1065" s="48"/>
      <c r="B1065" s="48"/>
      <c r="C1065" s="48"/>
      <c r="D1065" s="48"/>
      <c r="E1065" s="48"/>
      <c r="F1065" s="48"/>
      <c r="G1065" s="48"/>
      <c r="H1065" s="51"/>
      <c r="I1065" s="48"/>
      <c r="J1065" s="48"/>
      <c r="K1065" s="63"/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  <c r="W1065" s="48"/>
      <c r="X1065" s="48"/>
      <c r="Y1065" s="48"/>
      <c r="Z1065" s="48"/>
      <c r="AA1065" s="48"/>
      <c r="AB1065" s="48"/>
      <c r="AC1065" s="48"/>
      <c r="AD1065" s="48"/>
      <c r="AE1065" s="48"/>
      <c r="AF1065" s="48"/>
      <c r="AG1065" s="48"/>
      <c r="AH1065" s="48"/>
      <c r="AI1065" s="48"/>
      <c r="AJ1065" s="48"/>
      <c r="AK1065" s="48"/>
      <c r="AL1065" s="48"/>
      <c r="AM1065" s="48"/>
      <c r="AN1065" s="48"/>
      <c r="AO1065" s="48"/>
      <c r="AP1065" s="48"/>
      <c r="AQ1065" s="48"/>
      <c r="AR1065" s="48"/>
      <c r="AS1065" s="48"/>
      <c r="AT1065" s="48"/>
      <c r="AU1065" s="48"/>
      <c r="AV1065" s="48"/>
      <c r="AW1065" s="48"/>
      <c r="AX1065" s="48"/>
      <c r="AY1065" s="48"/>
      <c r="AZ1065" s="48"/>
      <c r="BA1065" s="48"/>
      <c r="BB1065" s="48"/>
      <c r="BC1065" s="48"/>
      <c r="BD1065" s="48"/>
      <c r="BE1065" s="48"/>
      <c r="BF1065" s="48"/>
      <c r="BG1065" s="48"/>
      <c r="BH1065" s="48"/>
      <c r="BI1065" s="48"/>
      <c r="BJ1065" s="48"/>
      <c r="BK1065" s="48"/>
      <c r="BL1065" s="48"/>
      <c r="BM1065" s="48"/>
      <c r="BN1065" s="48"/>
      <c r="BO1065" s="48"/>
      <c r="BP1065" s="48"/>
    </row>
    <row r="1066" customFormat="false" ht="12.75" hidden="false" customHeight="true" outlineLevel="0" collapsed="false">
      <c r="A1066" s="48"/>
      <c r="B1066" s="48"/>
      <c r="C1066" s="48"/>
      <c r="D1066" s="48"/>
      <c r="E1066" s="48"/>
      <c r="F1066" s="48"/>
      <c r="G1066" s="48"/>
      <c r="H1066" s="51"/>
      <c r="I1066" s="48"/>
      <c r="J1066" s="48"/>
      <c r="K1066" s="63"/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  <c r="W1066" s="48"/>
      <c r="X1066" s="48"/>
      <c r="Y1066" s="48"/>
      <c r="Z1066" s="48"/>
      <c r="AA1066" s="48"/>
      <c r="AB1066" s="48"/>
      <c r="AC1066" s="48"/>
      <c r="AD1066" s="48"/>
      <c r="AE1066" s="48"/>
      <c r="AF1066" s="48"/>
      <c r="AG1066" s="48"/>
      <c r="AH1066" s="48"/>
      <c r="AI1066" s="48"/>
      <c r="AJ1066" s="48"/>
      <c r="AK1066" s="48"/>
      <c r="AL1066" s="48"/>
      <c r="AM1066" s="48"/>
      <c r="AN1066" s="48"/>
      <c r="AO1066" s="48"/>
      <c r="AP1066" s="48"/>
      <c r="AQ1066" s="48"/>
      <c r="AR1066" s="48"/>
      <c r="AS1066" s="48"/>
      <c r="AT1066" s="48"/>
      <c r="AU1066" s="48"/>
      <c r="AV1066" s="48"/>
      <c r="AW1066" s="48"/>
      <c r="AX1066" s="48"/>
      <c r="AY1066" s="48"/>
      <c r="AZ1066" s="48"/>
      <c r="BA1066" s="48"/>
      <c r="BB1066" s="48"/>
      <c r="BC1066" s="48"/>
      <c r="BD1066" s="48"/>
      <c r="BE1066" s="48"/>
      <c r="BF1066" s="48"/>
      <c r="BG1066" s="48"/>
      <c r="BH1066" s="48"/>
      <c r="BI1066" s="48"/>
      <c r="BJ1066" s="48"/>
      <c r="BK1066" s="48"/>
      <c r="BL1066" s="48"/>
      <c r="BM1066" s="48"/>
      <c r="BN1066" s="48"/>
      <c r="BO1066" s="48"/>
      <c r="BP1066" s="48"/>
    </row>
    <row r="1067" customFormat="false" ht="12.75" hidden="false" customHeight="true" outlineLevel="0" collapsed="false">
      <c r="A1067" s="48"/>
      <c r="B1067" s="48"/>
      <c r="C1067" s="48"/>
      <c r="D1067" s="48"/>
      <c r="E1067" s="48"/>
      <c r="F1067" s="48"/>
      <c r="G1067" s="48"/>
      <c r="H1067" s="51"/>
      <c r="I1067" s="48"/>
      <c r="J1067" s="48"/>
      <c r="K1067" s="63"/>
      <c r="L1067" s="48"/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  <c r="W1067" s="48"/>
      <c r="X1067" s="48"/>
      <c r="Y1067" s="48"/>
      <c r="Z1067" s="48"/>
      <c r="AA1067" s="48"/>
      <c r="AB1067" s="48"/>
      <c r="AC1067" s="48"/>
      <c r="AD1067" s="48"/>
      <c r="AE1067" s="48"/>
      <c r="AF1067" s="48"/>
      <c r="AG1067" s="48"/>
      <c r="AH1067" s="48"/>
      <c r="AI1067" s="48"/>
      <c r="AJ1067" s="48"/>
      <c r="AK1067" s="48"/>
      <c r="AL1067" s="48"/>
      <c r="AM1067" s="48"/>
      <c r="AN1067" s="48"/>
      <c r="AO1067" s="48"/>
      <c r="AP1067" s="48"/>
      <c r="AQ1067" s="48"/>
      <c r="AR1067" s="48"/>
      <c r="AS1067" s="48"/>
      <c r="AT1067" s="48"/>
      <c r="AU1067" s="48"/>
      <c r="AV1067" s="48"/>
      <c r="AW1067" s="48"/>
      <c r="AX1067" s="48"/>
      <c r="AY1067" s="48"/>
      <c r="AZ1067" s="48"/>
      <c r="BA1067" s="48"/>
      <c r="BB1067" s="48"/>
      <c r="BC1067" s="48"/>
      <c r="BD1067" s="48"/>
      <c r="BE1067" s="48"/>
      <c r="BF1067" s="48"/>
      <c r="BG1067" s="48"/>
      <c r="BH1067" s="48"/>
      <c r="BI1067" s="48"/>
      <c r="BJ1067" s="48"/>
      <c r="BK1067" s="48"/>
      <c r="BL1067" s="48"/>
      <c r="BM1067" s="48"/>
      <c r="BN1067" s="48"/>
      <c r="BO1067" s="48"/>
      <c r="BP1067" s="48"/>
    </row>
    <row r="1068" customFormat="false" ht="12.75" hidden="false" customHeight="true" outlineLevel="0" collapsed="false">
      <c r="A1068" s="48"/>
      <c r="B1068" s="48"/>
      <c r="C1068" s="48"/>
      <c r="D1068" s="48"/>
      <c r="E1068" s="48"/>
      <c r="F1068" s="48"/>
      <c r="G1068" s="48"/>
      <c r="H1068" s="51"/>
      <c r="I1068" s="48"/>
      <c r="J1068" s="48"/>
      <c r="K1068" s="63"/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  <c r="W1068" s="48"/>
      <c r="X1068" s="48"/>
      <c r="Y1068" s="48"/>
      <c r="Z1068" s="48"/>
      <c r="AA1068" s="48"/>
      <c r="AB1068" s="48"/>
      <c r="AC1068" s="48"/>
      <c r="AD1068" s="48"/>
      <c r="AE1068" s="48"/>
      <c r="AF1068" s="48"/>
      <c r="AG1068" s="48"/>
      <c r="AH1068" s="48"/>
      <c r="AI1068" s="48"/>
      <c r="AJ1068" s="48"/>
      <c r="AK1068" s="48"/>
      <c r="AL1068" s="48"/>
      <c r="AM1068" s="48"/>
      <c r="AN1068" s="48"/>
      <c r="AO1068" s="48"/>
      <c r="AP1068" s="48"/>
      <c r="AQ1068" s="48"/>
      <c r="AR1068" s="48"/>
      <c r="AS1068" s="48"/>
      <c r="AT1068" s="48"/>
      <c r="AU1068" s="48"/>
      <c r="AV1068" s="48"/>
      <c r="AW1068" s="48"/>
      <c r="AX1068" s="48"/>
      <c r="AY1068" s="48"/>
      <c r="AZ1068" s="48"/>
      <c r="BA1068" s="48"/>
      <c r="BB1068" s="48"/>
      <c r="BC1068" s="48"/>
      <c r="BD1068" s="48"/>
      <c r="BE1068" s="48"/>
      <c r="BF1068" s="48"/>
      <c r="BG1068" s="48"/>
      <c r="BH1068" s="48"/>
      <c r="BI1068" s="48"/>
      <c r="BJ1068" s="48"/>
      <c r="BK1068" s="48"/>
      <c r="BL1068" s="48"/>
      <c r="BM1068" s="48"/>
      <c r="BN1068" s="48"/>
      <c r="BO1068" s="48"/>
      <c r="BP1068" s="48"/>
    </row>
    <row r="1069" customFormat="false" ht="12.75" hidden="false" customHeight="true" outlineLevel="0" collapsed="false">
      <c r="A1069" s="48"/>
      <c r="B1069" s="48"/>
      <c r="C1069" s="48"/>
      <c r="D1069" s="48"/>
      <c r="E1069" s="48"/>
      <c r="F1069" s="48"/>
      <c r="G1069" s="48"/>
      <c r="H1069" s="51"/>
      <c r="I1069" s="48"/>
      <c r="J1069" s="48"/>
      <c r="K1069" s="63"/>
      <c r="L1069" s="48"/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  <c r="W1069" s="48"/>
      <c r="X1069" s="48"/>
      <c r="Y1069" s="48"/>
      <c r="Z1069" s="48"/>
      <c r="AA1069" s="48"/>
      <c r="AB1069" s="48"/>
      <c r="AC1069" s="48"/>
      <c r="AD1069" s="48"/>
      <c r="AE1069" s="48"/>
      <c r="AF1069" s="48"/>
      <c r="AG1069" s="48"/>
      <c r="AH1069" s="48"/>
      <c r="AI1069" s="48"/>
      <c r="AJ1069" s="48"/>
      <c r="AK1069" s="48"/>
      <c r="AL1069" s="48"/>
      <c r="AM1069" s="48"/>
      <c r="AN1069" s="48"/>
      <c r="AO1069" s="48"/>
      <c r="AP1069" s="48"/>
      <c r="AQ1069" s="48"/>
      <c r="AR1069" s="48"/>
      <c r="AS1069" s="48"/>
      <c r="AT1069" s="48"/>
      <c r="AU1069" s="48"/>
      <c r="AV1069" s="48"/>
      <c r="AW1069" s="48"/>
      <c r="AX1069" s="48"/>
      <c r="AY1069" s="48"/>
      <c r="AZ1069" s="48"/>
      <c r="BA1069" s="48"/>
      <c r="BB1069" s="48"/>
      <c r="BC1069" s="48"/>
      <c r="BD1069" s="48"/>
      <c r="BE1069" s="48"/>
      <c r="BF1069" s="48"/>
      <c r="BG1069" s="48"/>
      <c r="BH1069" s="48"/>
      <c r="BI1069" s="48"/>
      <c r="BJ1069" s="48"/>
      <c r="BK1069" s="48"/>
      <c r="BL1069" s="48"/>
      <c r="BM1069" s="48"/>
      <c r="BN1069" s="48"/>
      <c r="BO1069" s="48"/>
      <c r="BP1069" s="48"/>
    </row>
    <row r="1070" customFormat="false" ht="12.75" hidden="false" customHeight="true" outlineLevel="0" collapsed="false">
      <c r="A1070" s="48"/>
      <c r="B1070" s="48"/>
      <c r="C1070" s="48"/>
      <c r="D1070" s="48"/>
      <c r="E1070" s="48"/>
      <c r="F1070" s="48"/>
      <c r="G1070" s="48"/>
      <c r="H1070" s="51"/>
      <c r="I1070" s="48"/>
      <c r="J1070" s="48"/>
      <c r="K1070" s="63"/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  <c r="W1070" s="48"/>
      <c r="X1070" s="48"/>
      <c r="Y1070" s="48"/>
      <c r="Z1070" s="48"/>
      <c r="AA1070" s="48"/>
      <c r="AB1070" s="48"/>
      <c r="AC1070" s="48"/>
      <c r="AD1070" s="48"/>
      <c r="AE1070" s="48"/>
      <c r="AF1070" s="48"/>
      <c r="AG1070" s="48"/>
      <c r="AH1070" s="48"/>
      <c r="AI1070" s="48"/>
      <c r="AJ1070" s="48"/>
      <c r="AK1070" s="48"/>
      <c r="AL1070" s="48"/>
      <c r="AM1070" s="48"/>
      <c r="AN1070" s="48"/>
      <c r="AO1070" s="48"/>
      <c r="AP1070" s="48"/>
      <c r="AQ1070" s="48"/>
      <c r="AR1070" s="48"/>
      <c r="AS1070" s="48"/>
      <c r="AT1070" s="48"/>
      <c r="AU1070" s="48"/>
      <c r="AV1070" s="48"/>
      <c r="AW1070" s="48"/>
      <c r="AX1070" s="48"/>
      <c r="AY1070" s="48"/>
      <c r="AZ1070" s="48"/>
      <c r="BA1070" s="48"/>
      <c r="BB1070" s="48"/>
      <c r="BC1070" s="48"/>
      <c r="BD1070" s="48"/>
      <c r="BE1070" s="48"/>
      <c r="BF1070" s="48"/>
      <c r="BG1070" s="48"/>
      <c r="BH1070" s="48"/>
      <c r="BI1070" s="48"/>
      <c r="BJ1070" s="48"/>
      <c r="BK1070" s="48"/>
      <c r="BL1070" s="48"/>
      <c r="BM1070" s="48"/>
      <c r="BN1070" s="48"/>
      <c r="BO1070" s="48"/>
      <c r="BP1070" s="48"/>
    </row>
    <row r="1071" customFormat="false" ht="12.75" hidden="false" customHeight="true" outlineLevel="0" collapsed="false">
      <c r="A1071" s="48"/>
      <c r="B1071" s="48"/>
      <c r="C1071" s="48"/>
      <c r="D1071" s="48"/>
      <c r="E1071" s="48"/>
      <c r="F1071" s="48"/>
      <c r="G1071" s="48"/>
      <c r="H1071" s="51"/>
      <c r="I1071" s="48"/>
      <c r="J1071" s="48"/>
      <c r="K1071" s="63"/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  <c r="W1071" s="48"/>
      <c r="X1071" s="48"/>
      <c r="Y1071" s="48"/>
      <c r="Z1071" s="48"/>
      <c r="AA1071" s="48"/>
      <c r="AB1071" s="48"/>
      <c r="AC1071" s="48"/>
      <c r="AD1071" s="48"/>
      <c r="AE1071" s="48"/>
      <c r="AF1071" s="48"/>
      <c r="AG1071" s="48"/>
      <c r="AH1071" s="48"/>
      <c r="AI1071" s="48"/>
      <c r="AJ1071" s="48"/>
      <c r="AK1071" s="48"/>
      <c r="AL1071" s="48"/>
      <c r="AM1071" s="48"/>
      <c r="AN1071" s="48"/>
      <c r="AO1071" s="48"/>
      <c r="AP1071" s="48"/>
      <c r="AQ1071" s="48"/>
      <c r="AR1071" s="48"/>
      <c r="AS1071" s="48"/>
      <c r="AT1071" s="48"/>
      <c r="AU1071" s="48"/>
      <c r="AV1071" s="48"/>
      <c r="AW1071" s="48"/>
      <c r="AX1071" s="48"/>
      <c r="AY1071" s="48"/>
      <c r="AZ1071" s="48"/>
      <c r="BA1071" s="48"/>
      <c r="BB1071" s="48"/>
      <c r="BC1071" s="48"/>
      <c r="BD1071" s="48"/>
      <c r="BE1071" s="48"/>
      <c r="BF1071" s="48"/>
      <c r="BG1071" s="48"/>
      <c r="BH1071" s="48"/>
      <c r="BI1071" s="48"/>
      <c r="BJ1071" s="48"/>
      <c r="BK1071" s="48"/>
      <c r="BL1071" s="48"/>
      <c r="BM1071" s="48"/>
      <c r="BN1071" s="48"/>
      <c r="BO1071" s="48"/>
      <c r="BP1071" s="48"/>
    </row>
    <row r="1072" customFormat="false" ht="12.75" hidden="false" customHeight="true" outlineLevel="0" collapsed="false">
      <c r="A1072" s="48"/>
      <c r="B1072" s="48"/>
      <c r="C1072" s="48"/>
      <c r="D1072" s="48"/>
      <c r="E1072" s="48"/>
      <c r="F1072" s="48"/>
      <c r="G1072" s="48"/>
      <c r="H1072" s="51"/>
      <c r="I1072" s="48"/>
      <c r="J1072" s="48"/>
      <c r="K1072" s="63"/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  <c r="W1072" s="48"/>
      <c r="X1072" s="48"/>
      <c r="Y1072" s="48"/>
      <c r="Z1072" s="48"/>
      <c r="AA1072" s="48"/>
      <c r="AB1072" s="48"/>
      <c r="AC1072" s="48"/>
      <c r="AD1072" s="48"/>
      <c r="AE1072" s="48"/>
      <c r="AF1072" s="48"/>
      <c r="AG1072" s="48"/>
      <c r="AH1072" s="48"/>
      <c r="AI1072" s="48"/>
      <c r="AJ1072" s="48"/>
      <c r="AK1072" s="48"/>
      <c r="AL1072" s="48"/>
      <c r="AM1072" s="48"/>
      <c r="AN1072" s="48"/>
      <c r="AO1072" s="48"/>
      <c r="AP1072" s="48"/>
      <c r="AQ1072" s="48"/>
      <c r="AR1072" s="48"/>
      <c r="AS1072" s="48"/>
      <c r="AT1072" s="48"/>
      <c r="AU1072" s="48"/>
      <c r="AV1072" s="48"/>
      <c r="AW1072" s="48"/>
      <c r="AX1072" s="48"/>
      <c r="AY1072" s="48"/>
      <c r="AZ1072" s="48"/>
      <c r="BA1072" s="48"/>
      <c r="BB1072" s="48"/>
      <c r="BC1072" s="48"/>
      <c r="BD1072" s="48"/>
      <c r="BE1072" s="48"/>
      <c r="BF1072" s="48"/>
      <c r="BG1072" s="48"/>
      <c r="BH1072" s="48"/>
      <c r="BI1072" s="48"/>
      <c r="BJ1072" s="48"/>
      <c r="BK1072" s="48"/>
      <c r="BL1072" s="48"/>
      <c r="BM1072" s="48"/>
      <c r="BN1072" s="48"/>
      <c r="BO1072" s="48"/>
      <c r="BP1072" s="48"/>
    </row>
    <row r="1073" customFormat="false" ht="12.75" hidden="false" customHeight="true" outlineLevel="0" collapsed="false">
      <c r="A1073" s="48"/>
      <c r="B1073" s="48"/>
      <c r="C1073" s="48"/>
      <c r="D1073" s="48"/>
      <c r="E1073" s="48"/>
      <c r="F1073" s="48"/>
      <c r="G1073" s="48"/>
      <c r="H1073" s="51"/>
      <c r="I1073" s="48"/>
      <c r="J1073" s="48"/>
      <c r="K1073" s="63"/>
      <c r="L1073" s="48"/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  <c r="W1073" s="48"/>
      <c r="X1073" s="48"/>
      <c r="Y1073" s="48"/>
      <c r="Z1073" s="48"/>
      <c r="AA1073" s="48"/>
      <c r="AB1073" s="48"/>
      <c r="AC1073" s="48"/>
      <c r="AD1073" s="48"/>
      <c r="AE1073" s="48"/>
      <c r="AF1073" s="48"/>
      <c r="AG1073" s="48"/>
      <c r="AH1073" s="48"/>
      <c r="AI1073" s="48"/>
      <c r="AJ1073" s="48"/>
      <c r="AK1073" s="48"/>
      <c r="AL1073" s="48"/>
      <c r="AM1073" s="48"/>
      <c r="AN1073" s="48"/>
      <c r="AO1073" s="48"/>
      <c r="AP1073" s="48"/>
      <c r="AQ1073" s="48"/>
      <c r="AR1073" s="48"/>
      <c r="AS1073" s="48"/>
      <c r="AT1073" s="48"/>
      <c r="AU1073" s="48"/>
      <c r="AV1073" s="48"/>
      <c r="AW1073" s="48"/>
      <c r="AX1073" s="48"/>
      <c r="AY1073" s="48"/>
      <c r="AZ1073" s="48"/>
      <c r="BA1073" s="48"/>
      <c r="BB1073" s="48"/>
      <c r="BC1073" s="48"/>
      <c r="BD1073" s="48"/>
      <c r="BE1073" s="48"/>
      <c r="BF1073" s="48"/>
      <c r="BG1073" s="48"/>
      <c r="BH1073" s="48"/>
      <c r="BI1073" s="48"/>
      <c r="BJ1073" s="48"/>
      <c r="BK1073" s="48"/>
      <c r="BL1073" s="48"/>
      <c r="BM1073" s="48"/>
      <c r="BN1073" s="48"/>
      <c r="BO1073" s="48"/>
      <c r="BP1073" s="48"/>
    </row>
    <row r="1074" customFormat="false" ht="12.75" hidden="false" customHeight="true" outlineLevel="0" collapsed="false">
      <c r="A1074" s="48"/>
      <c r="B1074" s="48"/>
      <c r="C1074" s="48"/>
      <c r="D1074" s="48"/>
      <c r="E1074" s="48"/>
      <c r="F1074" s="48"/>
      <c r="G1074" s="48"/>
      <c r="H1074" s="51"/>
      <c r="I1074" s="48"/>
      <c r="J1074" s="48"/>
      <c r="K1074" s="63"/>
      <c r="L1074" s="48"/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  <c r="W1074" s="48"/>
      <c r="X1074" s="48"/>
      <c r="Y1074" s="48"/>
      <c r="Z1074" s="48"/>
      <c r="AA1074" s="48"/>
      <c r="AB1074" s="48"/>
      <c r="AC1074" s="48"/>
      <c r="AD1074" s="48"/>
      <c r="AE1074" s="48"/>
      <c r="AF1074" s="48"/>
      <c r="AG1074" s="48"/>
      <c r="AH1074" s="48"/>
      <c r="AI1074" s="48"/>
      <c r="AJ1074" s="48"/>
      <c r="AK1074" s="48"/>
      <c r="AL1074" s="48"/>
      <c r="AM1074" s="48"/>
      <c r="AN1074" s="48"/>
      <c r="AO1074" s="48"/>
      <c r="AP1074" s="48"/>
      <c r="AQ1074" s="48"/>
      <c r="AR1074" s="48"/>
      <c r="AS1074" s="48"/>
      <c r="AT1074" s="48"/>
      <c r="AU1074" s="48"/>
      <c r="AV1074" s="48"/>
      <c r="AW1074" s="48"/>
      <c r="AX1074" s="48"/>
      <c r="AY1074" s="48"/>
      <c r="AZ1074" s="48"/>
      <c r="BA1074" s="48"/>
      <c r="BB1074" s="48"/>
      <c r="BC1074" s="48"/>
      <c r="BD1074" s="48"/>
      <c r="BE1074" s="48"/>
      <c r="BF1074" s="48"/>
      <c r="BG1074" s="48"/>
      <c r="BH1074" s="48"/>
      <c r="BI1074" s="48"/>
      <c r="BJ1074" s="48"/>
      <c r="BK1074" s="48"/>
      <c r="BL1074" s="48"/>
      <c r="BM1074" s="48"/>
      <c r="BN1074" s="48"/>
      <c r="BO1074" s="48"/>
      <c r="BP1074" s="48"/>
    </row>
    <row r="1075" customFormat="false" ht="12.75" hidden="false" customHeight="true" outlineLevel="0" collapsed="false">
      <c r="A1075" s="48"/>
      <c r="B1075" s="48"/>
      <c r="C1075" s="48"/>
      <c r="D1075" s="48"/>
      <c r="E1075" s="48"/>
      <c r="F1075" s="48"/>
      <c r="G1075" s="48"/>
      <c r="H1075" s="51"/>
      <c r="I1075" s="48"/>
      <c r="J1075" s="48"/>
      <c r="K1075" s="63"/>
      <c r="L1075" s="48"/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  <c r="W1075" s="48"/>
      <c r="X1075" s="48"/>
      <c r="Y1075" s="48"/>
      <c r="Z1075" s="48"/>
      <c r="AA1075" s="48"/>
      <c r="AB1075" s="48"/>
      <c r="AC1075" s="48"/>
      <c r="AD1075" s="48"/>
      <c r="AE1075" s="48"/>
      <c r="AF1075" s="48"/>
      <c r="AG1075" s="48"/>
      <c r="AH1075" s="48"/>
      <c r="AI1075" s="48"/>
      <c r="AJ1075" s="48"/>
      <c r="AK1075" s="48"/>
      <c r="AL1075" s="48"/>
      <c r="AM1075" s="48"/>
      <c r="AN1075" s="48"/>
      <c r="AO1075" s="48"/>
      <c r="AP1075" s="48"/>
      <c r="AQ1075" s="48"/>
      <c r="AR1075" s="48"/>
      <c r="AS1075" s="48"/>
      <c r="AT1075" s="48"/>
      <c r="AU1075" s="48"/>
      <c r="AV1075" s="48"/>
      <c r="AW1075" s="48"/>
      <c r="AX1075" s="48"/>
      <c r="AY1075" s="48"/>
      <c r="AZ1075" s="48"/>
      <c r="BA1075" s="48"/>
      <c r="BB1075" s="48"/>
      <c r="BC1075" s="48"/>
      <c r="BD1075" s="48"/>
      <c r="BE1075" s="48"/>
      <c r="BF1075" s="48"/>
      <c r="BG1075" s="48"/>
      <c r="BH1075" s="48"/>
      <c r="BI1075" s="48"/>
      <c r="BJ1075" s="48"/>
      <c r="BK1075" s="48"/>
      <c r="BL1075" s="48"/>
      <c r="BM1075" s="48"/>
      <c r="BN1075" s="48"/>
      <c r="BO1075" s="48"/>
      <c r="BP1075" s="48"/>
    </row>
    <row r="1076" customFormat="false" ht="12.75" hidden="false" customHeight="true" outlineLevel="0" collapsed="false">
      <c r="A1076" s="48"/>
      <c r="B1076" s="48"/>
      <c r="C1076" s="48"/>
      <c r="D1076" s="48"/>
      <c r="E1076" s="48"/>
      <c r="F1076" s="48"/>
      <c r="G1076" s="48"/>
      <c r="H1076" s="51"/>
      <c r="I1076" s="48"/>
      <c r="J1076" s="48"/>
      <c r="K1076" s="63"/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  <c r="W1076" s="48"/>
      <c r="X1076" s="48"/>
      <c r="Y1076" s="48"/>
      <c r="Z1076" s="48"/>
      <c r="AA1076" s="48"/>
      <c r="AB1076" s="48"/>
      <c r="AC1076" s="48"/>
      <c r="AD1076" s="48"/>
      <c r="AE1076" s="48"/>
      <c r="AF1076" s="48"/>
      <c r="AG1076" s="48"/>
      <c r="AH1076" s="48"/>
      <c r="AI1076" s="48"/>
      <c r="AJ1076" s="48"/>
      <c r="AK1076" s="48"/>
      <c r="AL1076" s="48"/>
      <c r="AM1076" s="48"/>
      <c r="AN1076" s="48"/>
      <c r="AO1076" s="48"/>
      <c r="AP1076" s="48"/>
      <c r="AQ1076" s="48"/>
      <c r="AR1076" s="48"/>
      <c r="AS1076" s="48"/>
      <c r="AT1076" s="48"/>
      <c r="AU1076" s="48"/>
      <c r="AV1076" s="48"/>
      <c r="AW1076" s="48"/>
      <c r="AX1076" s="48"/>
      <c r="AY1076" s="48"/>
      <c r="AZ1076" s="48"/>
      <c r="BA1076" s="48"/>
      <c r="BB1076" s="48"/>
      <c r="BC1076" s="48"/>
      <c r="BD1076" s="48"/>
      <c r="BE1076" s="48"/>
      <c r="BF1076" s="48"/>
      <c r="BG1076" s="48"/>
      <c r="BH1076" s="48"/>
      <c r="BI1076" s="48"/>
      <c r="BJ1076" s="48"/>
      <c r="BK1076" s="48"/>
      <c r="BL1076" s="48"/>
      <c r="BM1076" s="48"/>
      <c r="BN1076" s="48"/>
      <c r="BO1076" s="48"/>
      <c r="BP1076" s="48"/>
    </row>
    <row r="1077" customFormat="false" ht="12.75" hidden="false" customHeight="true" outlineLevel="0" collapsed="false">
      <c r="A1077" s="48"/>
      <c r="B1077" s="48"/>
      <c r="C1077" s="48"/>
      <c r="D1077" s="48"/>
      <c r="E1077" s="48"/>
      <c r="F1077" s="48"/>
      <c r="G1077" s="48"/>
      <c r="H1077" s="51"/>
      <c r="I1077" s="48"/>
      <c r="J1077" s="48"/>
      <c r="K1077" s="63"/>
      <c r="L1077" s="48"/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  <c r="W1077" s="48"/>
      <c r="X1077" s="48"/>
      <c r="Y1077" s="48"/>
      <c r="Z1077" s="48"/>
      <c r="AA1077" s="48"/>
      <c r="AB1077" s="48"/>
      <c r="AC1077" s="48"/>
      <c r="AD1077" s="48"/>
      <c r="AE1077" s="48"/>
      <c r="AF1077" s="48"/>
      <c r="AG1077" s="48"/>
      <c r="AH1077" s="48"/>
      <c r="AI1077" s="48"/>
      <c r="AJ1077" s="48"/>
      <c r="AK1077" s="48"/>
      <c r="AL1077" s="48"/>
      <c r="AM1077" s="48"/>
      <c r="AN1077" s="48"/>
      <c r="AO1077" s="48"/>
      <c r="AP1077" s="48"/>
      <c r="AQ1077" s="48"/>
      <c r="AR1077" s="48"/>
      <c r="AS1077" s="48"/>
      <c r="AT1077" s="48"/>
      <c r="AU1077" s="48"/>
      <c r="AV1077" s="48"/>
      <c r="AW1077" s="48"/>
      <c r="AX1077" s="48"/>
      <c r="AY1077" s="48"/>
      <c r="AZ1077" s="48"/>
      <c r="BA1077" s="48"/>
      <c r="BB1077" s="48"/>
      <c r="BC1077" s="48"/>
      <c r="BD1077" s="48"/>
      <c r="BE1077" s="48"/>
      <c r="BF1077" s="48"/>
      <c r="BG1077" s="48"/>
      <c r="BH1077" s="48"/>
      <c r="BI1077" s="48"/>
      <c r="BJ1077" s="48"/>
      <c r="BK1077" s="48"/>
      <c r="BL1077" s="48"/>
      <c r="BM1077" s="48"/>
      <c r="BN1077" s="48"/>
      <c r="BO1077" s="48"/>
      <c r="BP1077" s="48"/>
    </row>
    <row r="1078" customFormat="false" ht="12.75" hidden="false" customHeight="true" outlineLevel="0" collapsed="false">
      <c r="A1078" s="48"/>
      <c r="B1078" s="48"/>
      <c r="C1078" s="48"/>
      <c r="D1078" s="48"/>
      <c r="E1078" s="48"/>
      <c r="F1078" s="48"/>
      <c r="G1078" s="48"/>
      <c r="H1078" s="51"/>
      <c r="I1078" s="48"/>
      <c r="J1078" s="48"/>
      <c r="K1078" s="63"/>
      <c r="L1078" s="48"/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  <c r="W1078" s="48"/>
      <c r="X1078" s="48"/>
      <c r="Y1078" s="48"/>
      <c r="Z1078" s="48"/>
      <c r="AA1078" s="48"/>
      <c r="AB1078" s="48"/>
      <c r="AC1078" s="48"/>
      <c r="AD1078" s="48"/>
      <c r="AE1078" s="48"/>
      <c r="AF1078" s="48"/>
      <c r="AG1078" s="48"/>
      <c r="AH1078" s="48"/>
      <c r="AI1078" s="48"/>
      <c r="AJ1078" s="48"/>
      <c r="AK1078" s="48"/>
      <c r="AL1078" s="48"/>
      <c r="AM1078" s="48"/>
      <c r="AN1078" s="48"/>
      <c r="AO1078" s="48"/>
      <c r="AP1078" s="48"/>
      <c r="AQ1078" s="48"/>
      <c r="AR1078" s="48"/>
      <c r="AS1078" s="48"/>
      <c r="AT1078" s="48"/>
      <c r="AU1078" s="48"/>
      <c r="AV1078" s="48"/>
      <c r="AW1078" s="48"/>
      <c r="AX1078" s="48"/>
      <c r="AY1078" s="48"/>
      <c r="AZ1078" s="48"/>
      <c r="BA1078" s="48"/>
      <c r="BB1078" s="48"/>
      <c r="BC1078" s="48"/>
      <c r="BD1078" s="48"/>
      <c r="BE1078" s="48"/>
      <c r="BF1078" s="48"/>
      <c r="BG1078" s="48"/>
      <c r="BH1078" s="48"/>
      <c r="BI1078" s="48"/>
      <c r="BJ1078" s="48"/>
      <c r="BK1078" s="48"/>
      <c r="BL1078" s="48"/>
      <c r="BM1078" s="48"/>
      <c r="BN1078" s="48"/>
      <c r="BO1078" s="48"/>
      <c r="BP1078" s="48"/>
    </row>
    <row r="1079" customFormat="false" ht="12.75" hidden="false" customHeight="true" outlineLevel="0" collapsed="false">
      <c r="A1079" s="48"/>
      <c r="B1079" s="48"/>
      <c r="C1079" s="48"/>
      <c r="D1079" s="48"/>
      <c r="E1079" s="48"/>
      <c r="F1079" s="48"/>
      <c r="G1079" s="48"/>
      <c r="H1079" s="51"/>
      <c r="I1079" s="48"/>
      <c r="J1079" s="48"/>
      <c r="K1079" s="63"/>
      <c r="L1079" s="48"/>
      <c r="M1079" s="48"/>
      <c r="N1079" s="48"/>
      <c r="O1079" s="48"/>
      <c r="P1079" s="48"/>
      <c r="Q1079" s="48"/>
      <c r="R1079" s="48"/>
      <c r="S1079" s="48"/>
      <c r="T1079" s="48"/>
      <c r="U1079" s="48"/>
      <c r="V1079" s="48"/>
      <c r="W1079" s="48"/>
      <c r="X1079" s="48"/>
      <c r="Y1079" s="48"/>
      <c r="Z1079" s="48"/>
      <c r="AA1079" s="48"/>
      <c r="AB1079" s="48"/>
      <c r="AC1079" s="48"/>
      <c r="AD1079" s="48"/>
      <c r="AE1079" s="48"/>
      <c r="AF1079" s="48"/>
      <c r="AG1079" s="48"/>
      <c r="AH1079" s="48"/>
      <c r="AI1079" s="48"/>
      <c r="AJ1079" s="48"/>
      <c r="AK1079" s="48"/>
      <c r="AL1079" s="48"/>
      <c r="AM1079" s="48"/>
      <c r="AN1079" s="48"/>
      <c r="AO1079" s="48"/>
      <c r="AP1079" s="48"/>
      <c r="AQ1079" s="48"/>
      <c r="AR1079" s="48"/>
      <c r="AS1079" s="48"/>
      <c r="AT1079" s="48"/>
      <c r="AU1079" s="48"/>
      <c r="AV1079" s="48"/>
      <c r="AW1079" s="48"/>
      <c r="AX1079" s="48"/>
      <c r="AY1079" s="48"/>
      <c r="AZ1079" s="48"/>
      <c r="BA1079" s="48"/>
      <c r="BB1079" s="48"/>
      <c r="BC1079" s="48"/>
      <c r="BD1079" s="48"/>
      <c r="BE1079" s="48"/>
      <c r="BF1079" s="48"/>
      <c r="BG1079" s="48"/>
      <c r="BH1079" s="48"/>
      <c r="BI1079" s="48"/>
      <c r="BJ1079" s="48"/>
      <c r="BK1079" s="48"/>
      <c r="BL1079" s="48"/>
      <c r="BM1079" s="48"/>
      <c r="BN1079" s="48"/>
      <c r="BO1079" s="48"/>
      <c r="BP1079" s="48"/>
    </row>
    <row r="1080" customFormat="false" ht="12.75" hidden="false" customHeight="true" outlineLevel="0" collapsed="false">
      <c r="A1080" s="48"/>
      <c r="B1080" s="48"/>
      <c r="C1080" s="48"/>
      <c r="D1080" s="48"/>
      <c r="E1080" s="48"/>
      <c r="F1080" s="48"/>
      <c r="G1080" s="48"/>
      <c r="H1080" s="51"/>
      <c r="I1080" s="48"/>
      <c r="J1080" s="48"/>
      <c r="K1080" s="63"/>
      <c r="L1080" s="48"/>
      <c r="M1080" s="48"/>
      <c r="N1080" s="48"/>
      <c r="O1080" s="48"/>
      <c r="P1080" s="48"/>
      <c r="Q1080" s="48"/>
      <c r="R1080" s="48"/>
      <c r="S1080" s="48"/>
      <c r="T1080" s="48"/>
      <c r="U1080" s="48"/>
      <c r="V1080" s="48"/>
      <c r="W1080" s="48"/>
      <c r="X1080" s="48"/>
      <c r="Y1080" s="48"/>
      <c r="Z1080" s="48"/>
      <c r="AA1080" s="48"/>
      <c r="AB1080" s="48"/>
      <c r="AC1080" s="48"/>
      <c r="AD1080" s="48"/>
      <c r="AE1080" s="48"/>
      <c r="AF1080" s="48"/>
      <c r="AG1080" s="48"/>
      <c r="AH1080" s="48"/>
      <c r="AI1080" s="48"/>
      <c r="AJ1080" s="48"/>
      <c r="AK1080" s="48"/>
      <c r="AL1080" s="48"/>
      <c r="AM1080" s="48"/>
      <c r="AN1080" s="48"/>
      <c r="AO1080" s="48"/>
      <c r="AP1080" s="48"/>
      <c r="AQ1080" s="48"/>
      <c r="AR1080" s="48"/>
      <c r="AS1080" s="48"/>
      <c r="AT1080" s="48"/>
      <c r="AU1080" s="48"/>
      <c r="AV1080" s="48"/>
      <c r="AW1080" s="48"/>
      <c r="AX1080" s="48"/>
      <c r="AY1080" s="48"/>
      <c r="AZ1080" s="48"/>
      <c r="BA1080" s="48"/>
      <c r="BB1080" s="48"/>
      <c r="BC1080" s="48"/>
      <c r="BD1080" s="48"/>
      <c r="BE1080" s="48"/>
      <c r="BF1080" s="48"/>
      <c r="BG1080" s="48"/>
      <c r="BH1080" s="48"/>
      <c r="BI1080" s="48"/>
      <c r="BJ1080" s="48"/>
      <c r="BK1080" s="48"/>
      <c r="BL1080" s="48"/>
      <c r="BM1080" s="48"/>
      <c r="BN1080" s="48"/>
      <c r="BO1080" s="48"/>
      <c r="BP1080" s="48"/>
    </row>
    <row r="1081" customFormat="false" ht="12.75" hidden="false" customHeight="true" outlineLevel="0" collapsed="false">
      <c r="A1081" s="48"/>
      <c r="B1081" s="48"/>
      <c r="C1081" s="48"/>
      <c r="D1081" s="48"/>
      <c r="E1081" s="48"/>
      <c r="F1081" s="48"/>
      <c r="G1081" s="48"/>
      <c r="H1081" s="51"/>
      <c r="I1081" s="48"/>
      <c r="J1081" s="48"/>
      <c r="K1081" s="63"/>
      <c r="L1081" s="48"/>
      <c r="M1081" s="48"/>
      <c r="N1081" s="48"/>
      <c r="O1081" s="48"/>
      <c r="P1081" s="48"/>
      <c r="Q1081" s="48"/>
      <c r="R1081" s="48"/>
      <c r="S1081" s="48"/>
      <c r="T1081" s="48"/>
      <c r="U1081" s="48"/>
      <c r="V1081" s="48"/>
      <c r="W1081" s="48"/>
      <c r="X1081" s="48"/>
      <c r="Y1081" s="48"/>
      <c r="Z1081" s="48"/>
      <c r="AA1081" s="48"/>
      <c r="AB1081" s="48"/>
      <c r="AC1081" s="48"/>
      <c r="AD1081" s="48"/>
      <c r="AE1081" s="48"/>
      <c r="AF1081" s="48"/>
      <c r="AG1081" s="48"/>
      <c r="AH1081" s="48"/>
      <c r="AI1081" s="48"/>
      <c r="AJ1081" s="48"/>
      <c r="AK1081" s="48"/>
      <c r="AL1081" s="48"/>
      <c r="AM1081" s="48"/>
      <c r="AN1081" s="48"/>
      <c r="AO1081" s="48"/>
      <c r="AP1081" s="48"/>
      <c r="AQ1081" s="48"/>
      <c r="AR1081" s="48"/>
      <c r="AS1081" s="48"/>
      <c r="AT1081" s="48"/>
      <c r="AU1081" s="48"/>
      <c r="AV1081" s="48"/>
      <c r="AW1081" s="48"/>
      <c r="AX1081" s="48"/>
      <c r="AY1081" s="48"/>
      <c r="AZ1081" s="48"/>
      <c r="BA1081" s="48"/>
      <c r="BB1081" s="48"/>
      <c r="BC1081" s="48"/>
      <c r="BD1081" s="48"/>
      <c r="BE1081" s="48"/>
      <c r="BF1081" s="48"/>
      <c r="BG1081" s="48"/>
      <c r="BH1081" s="48"/>
      <c r="BI1081" s="48"/>
      <c r="BJ1081" s="48"/>
      <c r="BK1081" s="48"/>
      <c r="BL1081" s="48"/>
      <c r="BM1081" s="48"/>
      <c r="BN1081" s="48"/>
      <c r="BO1081" s="48"/>
      <c r="BP1081" s="48"/>
    </row>
    <row r="1082" customFormat="false" ht="12.75" hidden="false" customHeight="true" outlineLevel="0" collapsed="false">
      <c r="A1082" s="48"/>
      <c r="B1082" s="48"/>
      <c r="C1082" s="48"/>
      <c r="D1082" s="48"/>
      <c r="E1082" s="48"/>
      <c r="F1082" s="48"/>
      <c r="G1082" s="48"/>
      <c r="H1082" s="51"/>
      <c r="I1082" s="48"/>
      <c r="J1082" s="48"/>
      <c r="K1082" s="63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48"/>
      <c r="Z1082" s="48"/>
      <c r="AA1082" s="48"/>
      <c r="AB1082" s="48"/>
      <c r="AC1082" s="48"/>
      <c r="AD1082" s="48"/>
      <c r="AE1082" s="48"/>
      <c r="AF1082" s="48"/>
      <c r="AG1082" s="48"/>
      <c r="AH1082" s="48"/>
      <c r="AI1082" s="48"/>
      <c r="AJ1082" s="48"/>
      <c r="AK1082" s="48"/>
      <c r="AL1082" s="48"/>
      <c r="AM1082" s="48"/>
      <c r="AN1082" s="48"/>
      <c r="AO1082" s="48"/>
      <c r="AP1082" s="48"/>
      <c r="AQ1082" s="48"/>
      <c r="AR1082" s="48"/>
      <c r="AS1082" s="48"/>
      <c r="AT1082" s="48"/>
      <c r="AU1082" s="48"/>
      <c r="AV1082" s="48"/>
      <c r="AW1082" s="48"/>
      <c r="AX1082" s="48"/>
      <c r="AY1082" s="48"/>
      <c r="AZ1082" s="48"/>
      <c r="BA1082" s="48"/>
      <c r="BB1082" s="48"/>
      <c r="BC1082" s="48"/>
      <c r="BD1082" s="48"/>
      <c r="BE1082" s="48"/>
      <c r="BF1082" s="48"/>
      <c r="BG1082" s="48"/>
      <c r="BH1082" s="48"/>
      <c r="BI1082" s="48"/>
      <c r="BJ1082" s="48"/>
      <c r="BK1082" s="48"/>
      <c r="BL1082" s="48"/>
      <c r="BM1082" s="48"/>
      <c r="BN1082" s="48"/>
      <c r="BO1082" s="48"/>
      <c r="BP1082" s="48"/>
    </row>
    <row r="1083" customFormat="false" ht="12.75" hidden="false" customHeight="true" outlineLevel="0" collapsed="false">
      <c r="A1083" s="48"/>
      <c r="B1083" s="48"/>
      <c r="C1083" s="48"/>
      <c r="D1083" s="48"/>
      <c r="E1083" s="48"/>
      <c r="F1083" s="48"/>
      <c r="G1083" s="48"/>
      <c r="H1083" s="51"/>
      <c r="I1083" s="48"/>
      <c r="J1083" s="48"/>
      <c r="K1083" s="63"/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  <c r="W1083" s="48"/>
      <c r="X1083" s="48"/>
      <c r="Y1083" s="48"/>
      <c r="Z1083" s="48"/>
      <c r="AA1083" s="48"/>
      <c r="AB1083" s="48"/>
      <c r="AC1083" s="48"/>
      <c r="AD1083" s="48"/>
      <c r="AE1083" s="48"/>
      <c r="AF1083" s="48"/>
      <c r="AG1083" s="48"/>
      <c r="AH1083" s="48"/>
      <c r="AI1083" s="48"/>
      <c r="AJ1083" s="48"/>
      <c r="AK1083" s="48"/>
      <c r="AL1083" s="48"/>
      <c r="AM1083" s="48"/>
      <c r="AN1083" s="48"/>
      <c r="AO1083" s="48"/>
      <c r="AP1083" s="48"/>
      <c r="AQ1083" s="48"/>
      <c r="AR1083" s="48"/>
      <c r="AS1083" s="48"/>
      <c r="AT1083" s="48"/>
      <c r="AU1083" s="48"/>
      <c r="AV1083" s="48"/>
      <c r="AW1083" s="48"/>
      <c r="AX1083" s="48"/>
      <c r="AY1083" s="48"/>
      <c r="AZ1083" s="48"/>
      <c r="BA1083" s="48"/>
      <c r="BB1083" s="48"/>
      <c r="BC1083" s="48"/>
      <c r="BD1083" s="48"/>
      <c r="BE1083" s="48"/>
      <c r="BF1083" s="48"/>
      <c r="BG1083" s="48"/>
      <c r="BH1083" s="48"/>
      <c r="BI1083" s="48"/>
      <c r="BJ1083" s="48"/>
      <c r="BK1083" s="48"/>
      <c r="BL1083" s="48"/>
      <c r="BM1083" s="48"/>
      <c r="BN1083" s="48"/>
      <c r="BO1083" s="48"/>
      <c r="BP1083" s="48"/>
    </row>
    <row r="1084" customFormat="false" ht="12.75" hidden="false" customHeight="true" outlineLevel="0" collapsed="false">
      <c r="A1084" s="48"/>
      <c r="B1084" s="48"/>
      <c r="C1084" s="48"/>
      <c r="D1084" s="48"/>
      <c r="E1084" s="48"/>
      <c r="F1084" s="48"/>
      <c r="G1084" s="48"/>
      <c r="H1084" s="51"/>
      <c r="I1084" s="48"/>
      <c r="J1084" s="48"/>
      <c r="K1084" s="63"/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  <c r="W1084" s="48"/>
      <c r="X1084" s="48"/>
      <c r="Y1084" s="48"/>
      <c r="Z1084" s="48"/>
      <c r="AA1084" s="48"/>
      <c r="AB1084" s="48"/>
      <c r="AC1084" s="48"/>
      <c r="AD1084" s="48"/>
      <c r="AE1084" s="48"/>
      <c r="AF1084" s="48"/>
      <c r="AG1084" s="48"/>
      <c r="AH1084" s="48"/>
      <c r="AI1084" s="48"/>
      <c r="AJ1084" s="48"/>
      <c r="AK1084" s="48"/>
      <c r="AL1084" s="48"/>
      <c r="AM1084" s="48"/>
      <c r="AN1084" s="48"/>
      <c r="AO1084" s="48"/>
      <c r="AP1084" s="48"/>
      <c r="AQ1084" s="48"/>
      <c r="AR1084" s="48"/>
      <c r="AS1084" s="48"/>
      <c r="AT1084" s="48"/>
      <c r="AU1084" s="48"/>
      <c r="AV1084" s="48"/>
      <c r="AW1084" s="48"/>
      <c r="AX1084" s="48"/>
      <c r="AY1084" s="48"/>
      <c r="AZ1084" s="48"/>
      <c r="BA1084" s="48"/>
      <c r="BB1084" s="48"/>
      <c r="BC1084" s="48"/>
      <c r="BD1084" s="48"/>
      <c r="BE1084" s="48"/>
      <c r="BF1084" s="48"/>
      <c r="BG1084" s="48"/>
      <c r="BH1084" s="48"/>
      <c r="BI1084" s="48"/>
      <c r="BJ1084" s="48"/>
      <c r="BK1084" s="48"/>
      <c r="BL1084" s="48"/>
      <c r="BM1084" s="48"/>
      <c r="BN1084" s="48"/>
      <c r="BO1084" s="48"/>
      <c r="BP1084" s="48"/>
    </row>
    <row r="1085" customFormat="false" ht="12.75" hidden="false" customHeight="true" outlineLevel="0" collapsed="false">
      <c r="A1085" s="48"/>
      <c r="B1085" s="48"/>
      <c r="C1085" s="48"/>
      <c r="D1085" s="48"/>
      <c r="E1085" s="48"/>
      <c r="F1085" s="48"/>
      <c r="G1085" s="48"/>
      <c r="H1085" s="51"/>
      <c r="I1085" s="48"/>
      <c r="J1085" s="48"/>
      <c r="K1085" s="63"/>
      <c r="L1085" s="48"/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  <c r="W1085" s="48"/>
      <c r="X1085" s="48"/>
      <c r="Y1085" s="48"/>
      <c r="Z1085" s="48"/>
      <c r="AA1085" s="48"/>
      <c r="AB1085" s="48"/>
      <c r="AC1085" s="48"/>
      <c r="AD1085" s="48"/>
      <c r="AE1085" s="48"/>
      <c r="AF1085" s="48"/>
      <c r="AG1085" s="48"/>
      <c r="AH1085" s="48"/>
      <c r="AI1085" s="48"/>
      <c r="AJ1085" s="48"/>
      <c r="AK1085" s="48"/>
      <c r="AL1085" s="48"/>
      <c r="AM1085" s="48"/>
      <c r="AN1085" s="48"/>
      <c r="AO1085" s="48"/>
      <c r="AP1085" s="48"/>
      <c r="AQ1085" s="48"/>
      <c r="AR1085" s="48"/>
      <c r="AS1085" s="48"/>
      <c r="AT1085" s="48"/>
      <c r="AU1085" s="48"/>
      <c r="AV1085" s="48"/>
      <c r="AW1085" s="48"/>
      <c r="AX1085" s="48"/>
      <c r="AY1085" s="48"/>
      <c r="AZ1085" s="48"/>
      <c r="BA1085" s="48"/>
      <c r="BB1085" s="48"/>
      <c r="BC1085" s="48"/>
      <c r="BD1085" s="48"/>
      <c r="BE1085" s="48"/>
      <c r="BF1085" s="48"/>
      <c r="BG1085" s="48"/>
      <c r="BH1085" s="48"/>
      <c r="BI1085" s="48"/>
      <c r="BJ1085" s="48"/>
      <c r="BK1085" s="48"/>
      <c r="BL1085" s="48"/>
      <c r="BM1085" s="48"/>
      <c r="BN1085" s="48"/>
      <c r="BO1085" s="48"/>
      <c r="BP1085" s="48"/>
    </row>
    <row r="1086" customFormat="false" ht="12.75" hidden="false" customHeight="true" outlineLevel="0" collapsed="false">
      <c r="A1086" s="48"/>
      <c r="B1086" s="48"/>
      <c r="C1086" s="48"/>
      <c r="D1086" s="48"/>
      <c r="E1086" s="48"/>
      <c r="F1086" s="48"/>
      <c r="G1086" s="48"/>
      <c r="H1086" s="51"/>
      <c r="I1086" s="48"/>
      <c r="J1086" s="48"/>
      <c r="K1086" s="63"/>
      <c r="L1086" s="48"/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  <c r="W1086" s="48"/>
      <c r="X1086" s="48"/>
      <c r="Y1086" s="48"/>
      <c r="Z1086" s="48"/>
      <c r="AA1086" s="48"/>
      <c r="AB1086" s="48"/>
      <c r="AC1086" s="48"/>
      <c r="AD1086" s="48"/>
      <c r="AE1086" s="48"/>
      <c r="AF1086" s="48"/>
      <c r="AG1086" s="48"/>
      <c r="AH1086" s="48"/>
      <c r="AI1086" s="48"/>
      <c r="AJ1086" s="48"/>
      <c r="AK1086" s="48"/>
      <c r="AL1086" s="48"/>
      <c r="AM1086" s="48"/>
      <c r="AN1086" s="48"/>
      <c r="AO1086" s="48"/>
      <c r="AP1086" s="48"/>
      <c r="AQ1086" s="48"/>
      <c r="AR1086" s="48"/>
      <c r="AS1086" s="48"/>
      <c r="AT1086" s="48"/>
      <c r="AU1086" s="48"/>
      <c r="AV1086" s="48"/>
      <c r="AW1086" s="48"/>
      <c r="AX1086" s="48"/>
      <c r="AY1086" s="48"/>
      <c r="AZ1086" s="48"/>
      <c r="BA1086" s="48"/>
      <c r="BB1086" s="48"/>
      <c r="BC1086" s="48"/>
      <c r="BD1086" s="48"/>
      <c r="BE1086" s="48"/>
      <c r="BF1086" s="48"/>
      <c r="BG1086" s="48"/>
      <c r="BH1086" s="48"/>
      <c r="BI1086" s="48"/>
      <c r="BJ1086" s="48"/>
      <c r="BK1086" s="48"/>
      <c r="BL1086" s="48"/>
      <c r="BM1086" s="48"/>
      <c r="BN1086" s="48"/>
      <c r="BO1086" s="48"/>
      <c r="BP1086" s="48"/>
    </row>
    <row r="1087" customFormat="false" ht="12.75" hidden="false" customHeight="true" outlineLevel="0" collapsed="false">
      <c r="A1087" s="48"/>
      <c r="B1087" s="48"/>
      <c r="C1087" s="48"/>
      <c r="D1087" s="48"/>
      <c r="E1087" s="48"/>
      <c r="F1087" s="48"/>
      <c r="G1087" s="48"/>
      <c r="H1087" s="51"/>
      <c r="I1087" s="48"/>
      <c r="J1087" s="48"/>
      <c r="K1087" s="63"/>
      <c r="L1087" s="48"/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  <c r="W1087" s="48"/>
      <c r="X1087" s="48"/>
      <c r="Y1087" s="48"/>
      <c r="Z1087" s="48"/>
      <c r="AA1087" s="48"/>
      <c r="AB1087" s="48"/>
      <c r="AC1087" s="48"/>
      <c r="AD1087" s="48"/>
      <c r="AE1087" s="48"/>
      <c r="AF1087" s="48"/>
      <c r="AG1087" s="48"/>
      <c r="AH1087" s="48"/>
      <c r="AI1087" s="48"/>
      <c r="AJ1087" s="48"/>
      <c r="AK1087" s="48"/>
      <c r="AL1087" s="48"/>
      <c r="AM1087" s="48"/>
      <c r="AN1087" s="48"/>
      <c r="AO1087" s="48"/>
      <c r="AP1087" s="48"/>
      <c r="AQ1087" s="48"/>
      <c r="AR1087" s="48"/>
      <c r="AS1087" s="48"/>
      <c r="AT1087" s="48"/>
      <c r="AU1087" s="48"/>
      <c r="AV1087" s="48"/>
      <c r="AW1087" s="48"/>
      <c r="AX1087" s="48"/>
      <c r="AY1087" s="48"/>
      <c r="AZ1087" s="48"/>
      <c r="BA1087" s="48"/>
      <c r="BB1087" s="48"/>
      <c r="BC1087" s="48"/>
      <c r="BD1087" s="48"/>
      <c r="BE1087" s="48"/>
      <c r="BF1087" s="48"/>
      <c r="BG1087" s="48"/>
      <c r="BH1087" s="48"/>
      <c r="BI1087" s="48"/>
      <c r="BJ1087" s="48"/>
      <c r="BK1087" s="48"/>
      <c r="BL1087" s="48"/>
      <c r="BM1087" s="48"/>
      <c r="BN1087" s="48"/>
      <c r="BO1087" s="48"/>
      <c r="BP1087" s="48"/>
    </row>
    <row r="1088" customFormat="false" ht="12.75" hidden="false" customHeight="true" outlineLevel="0" collapsed="false">
      <c r="A1088" s="48"/>
      <c r="B1088" s="48"/>
      <c r="C1088" s="48"/>
      <c r="D1088" s="48"/>
      <c r="E1088" s="48"/>
      <c r="F1088" s="48"/>
      <c r="G1088" s="48"/>
      <c r="H1088" s="51"/>
      <c r="I1088" s="48"/>
      <c r="J1088" s="48"/>
      <c r="K1088" s="63"/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  <c r="W1088" s="48"/>
      <c r="X1088" s="48"/>
      <c r="Y1088" s="48"/>
      <c r="Z1088" s="48"/>
      <c r="AA1088" s="48"/>
      <c r="AB1088" s="48"/>
      <c r="AC1088" s="48"/>
      <c r="AD1088" s="48"/>
      <c r="AE1088" s="48"/>
      <c r="AF1088" s="48"/>
      <c r="AG1088" s="48"/>
      <c r="AH1088" s="48"/>
      <c r="AI1088" s="48"/>
      <c r="AJ1088" s="48"/>
      <c r="AK1088" s="48"/>
      <c r="AL1088" s="48"/>
      <c r="AM1088" s="48"/>
      <c r="AN1088" s="48"/>
      <c r="AO1088" s="48"/>
      <c r="AP1088" s="48"/>
      <c r="AQ1088" s="48"/>
      <c r="AR1088" s="48"/>
      <c r="AS1088" s="48"/>
      <c r="AT1088" s="48"/>
      <c r="AU1088" s="48"/>
      <c r="AV1088" s="48"/>
      <c r="AW1088" s="48"/>
      <c r="AX1088" s="48"/>
      <c r="AY1088" s="48"/>
      <c r="AZ1088" s="48"/>
      <c r="BA1088" s="48"/>
      <c r="BB1088" s="48"/>
      <c r="BC1088" s="48"/>
      <c r="BD1088" s="48"/>
      <c r="BE1088" s="48"/>
      <c r="BF1088" s="48"/>
      <c r="BG1088" s="48"/>
      <c r="BH1088" s="48"/>
      <c r="BI1088" s="48"/>
      <c r="BJ1088" s="48"/>
      <c r="BK1088" s="48"/>
      <c r="BL1088" s="48"/>
      <c r="BM1088" s="48"/>
      <c r="BN1088" s="48"/>
      <c r="BO1088" s="48"/>
      <c r="BP1088" s="48"/>
    </row>
    <row r="1089" customFormat="false" ht="12.75" hidden="false" customHeight="true" outlineLevel="0" collapsed="false">
      <c r="A1089" s="48"/>
      <c r="B1089" s="48"/>
      <c r="C1089" s="48"/>
      <c r="D1089" s="48"/>
      <c r="E1089" s="48"/>
      <c r="F1089" s="48"/>
      <c r="G1089" s="48"/>
      <c r="H1089" s="51"/>
      <c r="I1089" s="48"/>
      <c r="J1089" s="48"/>
      <c r="K1089" s="63"/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  <c r="W1089" s="48"/>
      <c r="X1089" s="48"/>
      <c r="Y1089" s="48"/>
      <c r="Z1089" s="48"/>
      <c r="AA1089" s="48"/>
      <c r="AB1089" s="48"/>
      <c r="AC1089" s="48"/>
      <c r="AD1089" s="48"/>
      <c r="AE1089" s="48"/>
      <c r="AF1089" s="48"/>
      <c r="AG1089" s="48"/>
      <c r="AH1089" s="48"/>
      <c r="AI1089" s="48"/>
      <c r="AJ1089" s="48"/>
      <c r="AK1089" s="48"/>
      <c r="AL1089" s="48"/>
      <c r="AM1089" s="48"/>
      <c r="AN1089" s="48"/>
      <c r="AO1089" s="48"/>
      <c r="AP1089" s="48"/>
      <c r="AQ1089" s="48"/>
      <c r="AR1089" s="48"/>
      <c r="AS1089" s="48"/>
      <c r="AT1089" s="48"/>
      <c r="AU1089" s="48"/>
      <c r="AV1089" s="48"/>
      <c r="AW1089" s="48"/>
      <c r="AX1089" s="48"/>
      <c r="AY1089" s="48"/>
      <c r="AZ1089" s="48"/>
      <c r="BA1089" s="48"/>
      <c r="BB1089" s="48"/>
      <c r="BC1089" s="48"/>
      <c r="BD1089" s="48"/>
      <c r="BE1089" s="48"/>
      <c r="BF1089" s="48"/>
      <c r="BG1089" s="48"/>
      <c r="BH1089" s="48"/>
      <c r="BI1089" s="48"/>
      <c r="BJ1089" s="48"/>
      <c r="BK1089" s="48"/>
      <c r="BL1089" s="48"/>
      <c r="BM1089" s="48"/>
      <c r="BN1089" s="48"/>
      <c r="BO1089" s="48"/>
      <c r="BP1089" s="48"/>
    </row>
    <row r="1090" customFormat="false" ht="12.75" hidden="false" customHeight="true" outlineLevel="0" collapsed="false">
      <c r="A1090" s="48"/>
      <c r="B1090" s="48"/>
      <c r="C1090" s="48"/>
      <c r="D1090" s="48"/>
      <c r="E1090" s="48"/>
      <c r="F1090" s="48"/>
      <c r="G1090" s="48"/>
      <c r="H1090" s="51"/>
      <c r="I1090" s="48"/>
      <c r="J1090" s="48"/>
      <c r="K1090" s="63"/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  <c r="W1090" s="48"/>
      <c r="X1090" s="48"/>
      <c r="Y1090" s="48"/>
      <c r="Z1090" s="48"/>
      <c r="AA1090" s="48"/>
      <c r="AB1090" s="48"/>
      <c r="AC1090" s="48"/>
      <c r="AD1090" s="48"/>
      <c r="AE1090" s="48"/>
      <c r="AF1090" s="48"/>
      <c r="AG1090" s="48"/>
      <c r="AH1090" s="48"/>
      <c r="AI1090" s="48"/>
      <c r="AJ1090" s="48"/>
      <c r="AK1090" s="48"/>
      <c r="AL1090" s="48"/>
      <c r="AM1090" s="48"/>
      <c r="AN1090" s="48"/>
      <c r="AO1090" s="48"/>
      <c r="AP1090" s="48"/>
      <c r="AQ1090" s="48"/>
      <c r="AR1090" s="48"/>
      <c r="AS1090" s="48"/>
      <c r="AT1090" s="48"/>
      <c r="AU1090" s="48"/>
      <c r="AV1090" s="48"/>
      <c r="AW1090" s="48"/>
      <c r="AX1090" s="48"/>
      <c r="AY1090" s="48"/>
      <c r="AZ1090" s="48"/>
      <c r="BA1090" s="48"/>
      <c r="BB1090" s="48"/>
      <c r="BC1090" s="48"/>
      <c r="BD1090" s="48"/>
      <c r="BE1090" s="48"/>
      <c r="BF1090" s="48"/>
      <c r="BG1090" s="48"/>
      <c r="BH1090" s="48"/>
      <c r="BI1090" s="48"/>
      <c r="BJ1090" s="48"/>
      <c r="BK1090" s="48"/>
      <c r="BL1090" s="48"/>
      <c r="BM1090" s="48"/>
      <c r="BN1090" s="48"/>
      <c r="BO1090" s="48"/>
      <c r="BP1090" s="48"/>
    </row>
    <row r="1091" customFormat="false" ht="12.75" hidden="false" customHeight="true" outlineLevel="0" collapsed="false">
      <c r="A1091" s="48"/>
      <c r="B1091" s="48"/>
      <c r="C1091" s="48"/>
      <c r="D1091" s="48"/>
      <c r="E1091" s="48"/>
      <c r="F1091" s="48"/>
      <c r="G1091" s="48"/>
      <c r="H1091" s="51"/>
      <c r="I1091" s="48"/>
      <c r="J1091" s="48"/>
      <c r="K1091" s="63"/>
      <c r="L1091" s="48"/>
      <c r="M1091" s="48"/>
      <c r="N1091" s="48"/>
      <c r="O1091" s="48"/>
      <c r="P1091" s="48"/>
      <c r="Q1091" s="48"/>
      <c r="R1091" s="48"/>
      <c r="S1091" s="48"/>
      <c r="T1091" s="48"/>
      <c r="U1091" s="48"/>
      <c r="V1091" s="48"/>
      <c r="W1091" s="48"/>
      <c r="X1091" s="48"/>
      <c r="Y1091" s="48"/>
      <c r="Z1091" s="48"/>
      <c r="AA1091" s="48"/>
      <c r="AB1091" s="48"/>
      <c r="AC1091" s="48"/>
      <c r="AD1091" s="48"/>
      <c r="AE1091" s="48"/>
      <c r="AF1091" s="48"/>
      <c r="AG1091" s="48"/>
      <c r="AH1091" s="48"/>
      <c r="AI1091" s="48"/>
      <c r="AJ1091" s="48"/>
      <c r="AK1091" s="48"/>
      <c r="AL1091" s="48"/>
      <c r="AM1091" s="48"/>
      <c r="AN1091" s="48"/>
      <c r="AO1091" s="48"/>
      <c r="AP1091" s="48"/>
      <c r="AQ1091" s="48"/>
      <c r="AR1091" s="48"/>
      <c r="AS1091" s="48"/>
      <c r="AT1091" s="48"/>
      <c r="AU1091" s="48"/>
      <c r="AV1091" s="48"/>
      <c r="AW1091" s="48"/>
      <c r="AX1091" s="48"/>
      <c r="AY1091" s="48"/>
      <c r="AZ1091" s="48"/>
      <c r="BA1091" s="48"/>
      <c r="BB1091" s="48"/>
      <c r="BC1091" s="48"/>
      <c r="BD1091" s="48"/>
      <c r="BE1091" s="48"/>
      <c r="BF1091" s="48"/>
      <c r="BG1091" s="48"/>
      <c r="BH1091" s="48"/>
      <c r="BI1091" s="48"/>
      <c r="BJ1091" s="48"/>
      <c r="BK1091" s="48"/>
      <c r="BL1091" s="48"/>
      <c r="BM1091" s="48"/>
      <c r="BN1091" s="48"/>
      <c r="BO1091" s="48"/>
      <c r="BP1091" s="48"/>
    </row>
    <row r="1092" customFormat="false" ht="12.75" hidden="false" customHeight="true" outlineLevel="0" collapsed="false">
      <c r="A1092" s="48"/>
      <c r="B1092" s="48"/>
      <c r="C1092" s="48"/>
      <c r="D1092" s="48"/>
      <c r="E1092" s="48"/>
      <c r="F1092" s="48"/>
      <c r="G1092" s="48"/>
      <c r="H1092" s="51"/>
      <c r="I1092" s="48"/>
      <c r="J1092" s="48"/>
      <c r="K1092" s="63"/>
      <c r="L1092" s="48"/>
      <c r="M1092" s="48"/>
      <c r="N1092" s="48"/>
      <c r="O1092" s="48"/>
      <c r="P1092" s="48"/>
      <c r="Q1092" s="48"/>
      <c r="R1092" s="48"/>
      <c r="S1092" s="48"/>
      <c r="T1092" s="48"/>
      <c r="U1092" s="48"/>
      <c r="V1092" s="48"/>
      <c r="W1092" s="48"/>
      <c r="X1092" s="48"/>
      <c r="Y1092" s="48"/>
      <c r="Z1092" s="48"/>
      <c r="AA1092" s="48"/>
      <c r="AB1092" s="48"/>
      <c r="AC1092" s="48"/>
      <c r="AD1092" s="48"/>
      <c r="AE1092" s="48"/>
      <c r="AF1092" s="48"/>
      <c r="AG1092" s="48"/>
      <c r="AH1092" s="48"/>
      <c r="AI1092" s="48"/>
      <c r="AJ1092" s="48"/>
      <c r="AK1092" s="48"/>
      <c r="AL1092" s="48"/>
      <c r="AM1092" s="48"/>
      <c r="AN1092" s="48"/>
      <c r="AO1092" s="48"/>
      <c r="AP1092" s="48"/>
      <c r="AQ1092" s="48"/>
      <c r="AR1092" s="48"/>
      <c r="AS1092" s="48"/>
      <c r="AT1092" s="48"/>
      <c r="AU1092" s="48"/>
      <c r="AV1092" s="48"/>
      <c r="AW1092" s="48"/>
      <c r="AX1092" s="48"/>
      <c r="AY1092" s="48"/>
      <c r="AZ1092" s="48"/>
      <c r="BA1092" s="48"/>
      <c r="BB1092" s="48"/>
      <c r="BC1092" s="48"/>
      <c r="BD1092" s="48"/>
      <c r="BE1092" s="48"/>
      <c r="BF1092" s="48"/>
      <c r="BG1092" s="48"/>
      <c r="BH1092" s="48"/>
      <c r="BI1092" s="48"/>
      <c r="BJ1092" s="48"/>
      <c r="BK1092" s="48"/>
      <c r="BL1092" s="48"/>
      <c r="BM1092" s="48"/>
      <c r="BN1092" s="48"/>
      <c r="BO1092" s="48"/>
      <c r="BP1092" s="48"/>
    </row>
    <row r="1093" customFormat="false" ht="12.75" hidden="false" customHeight="true" outlineLevel="0" collapsed="false">
      <c r="A1093" s="48"/>
      <c r="B1093" s="48"/>
      <c r="C1093" s="48"/>
      <c r="D1093" s="48"/>
      <c r="E1093" s="48"/>
      <c r="F1093" s="48"/>
      <c r="G1093" s="48"/>
      <c r="H1093" s="51"/>
      <c r="I1093" s="48"/>
      <c r="J1093" s="48"/>
      <c r="K1093" s="63"/>
      <c r="L1093" s="48"/>
      <c r="M1093" s="48"/>
      <c r="N1093" s="48"/>
      <c r="O1093" s="48"/>
      <c r="P1093" s="48"/>
      <c r="Q1093" s="48"/>
      <c r="R1093" s="48"/>
      <c r="S1093" s="48"/>
      <c r="T1093" s="48"/>
      <c r="U1093" s="48"/>
      <c r="V1093" s="48"/>
      <c r="W1093" s="48"/>
      <c r="X1093" s="48"/>
      <c r="Y1093" s="48"/>
      <c r="Z1093" s="48"/>
      <c r="AA1093" s="48"/>
      <c r="AB1093" s="48"/>
      <c r="AC1093" s="48"/>
      <c r="AD1093" s="48"/>
      <c r="AE1093" s="48"/>
      <c r="AF1093" s="48"/>
      <c r="AG1093" s="48"/>
      <c r="AH1093" s="48"/>
      <c r="AI1093" s="48"/>
      <c r="AJ1093" s="48"/>
      <c r="AK1093" s="48"/>
      <c r="AL1093" s="48"/>
      <c r="AM1093" s="48"/>
      <c r="AN1093" s="48"/>
      <c r="AO1093" s="48"/>
      <c r="AP1093" s="48"/>
      <c r="AQ1093" s="48"/>
      <c r="AR1093" s="48"/>
      <c r="AS1093" s="48"/>
      <c r="AT1093" s="48"/>
      <c r="AU1093" s="48"/>
      <c r="AV1093" s="48"/>
      <c r="AW1093" s="48"/>
      <c r="AX1093" s="48"/>
      <c r="AY1093" s="48"/>
      <c r="AZ1093" s="48"/>
      <c r="BA1093" s="48"/>
      <c r="BB1093" s="48"/>
      <c r="BC1093" s="48"/>
      <c r="BD1093" s="48"/>
      <c r="BE1093" s="48"/>
      <c r="BF1093" s="48"/>
      <c r="BG1093" s="48"/>
      <c r="BH1093" s="48"/>
      <c r="BI1093" s="48"/>
      <c r="BJ1093" s="48"/>
      <c r="BK1093" s="48"/>
      <c r="BL1093" s="48"/>
      <c r="BM1093" s="48"/>
      <c r="BN1093" s="48"/>
      <c r="BO1093" s="48"/>
      <c r="BP1093" s="48"/>
    </row>
    <row r="1094" customFormat="false" ht="12.75" hidden="false" customHeight="true" outlineLevel="0" collapsed="false">
      <c r="A1094" s="48"/>
      <c r="B1094" s="48"/>
      <c r="C1094" s="48"/>
      <c r="D1094" s="48"/>
      <c r="E1094" s="48"/>
      <c r="F1094" s="48"/>
      <c r="G1094" s="48"/>
      <c r="H1094" s="51"/>
      <c r="I1094" s="48"/>
      <c r="J1094" s="48"/>
      <c r="K1094" s="63"/>
      <c r="L1094" s="48"/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  <c r="W1094" s="48"/>
      <c r="X1094" s="48"/>
      <c r="Y1094" s="48"/>
      <c r="Z1094" s="48"/>
      <c r="AA1094" s="48"/>
      <c r="AB1094" s="48"/>
      <c r="AC1094" s="48"/>
      <c r="AD1094" s="48"/>
      <c r="AE1094" s="48"/>
      <c r="AF1094" s="48"/>
      <c r="AG1094" s="48"/>
      <c r="AH1094" s="48"/>
      <c r="AI1094" s="48"/>
      <c r="AJ1094" s="48"/>
      <c r="AK1094" s="48"/>
      <c r="AL1094" s="48"/>
      <c r="AM1094" s="48"/>
      <c r="AN1094" s="48"/>
      <c r="AO1094" s="48"/>
      <c r="AP1094" s="48"/>
      <c r="AQ1094" s="48"/>
      <c r="AR1094" s="48"/>
      <c r="AS1094" s="48"/>
      <c r="AT1094" s="48"/>
      <c r="AU1094" s="48"/>
      <c r="AV1094" s="48"/>
      <c r="AW1094" s="48"/>
      <c r="AX1094" s="48"/>
      <c r="AY1094" s="48"/>
      <c r="AZ1094" s="48"/>
      <c r="BA1094" s="48"/>
      <c r="BB1094" s="48"/>
      <c r="BC1094" s="48"/>
      <c r="BD1094" s="48"/>
      <c r="BE1094" s="48"/>
      <c r="BF1094" s="48"/>
      <c r="BG1094" s="48"/>
      <c r="BH1094" s="48"/>
      <c r="BI1094" s="48"/>
      <c r="BJ1094" s="48"/>
      <c r="BK1094" s="48"/>
      <c r="BL1094" s="48"/>
      <c r="BM1094" s="48"/>
      <c r="BN1094" s="48"/>
      <c r="BO1094" s="48"/>
      <c r="BP1094" s="48"/>
    </row>
    <row r="1095" customFormat="false" ht="12.75" hidden="false" customHeight="true" outlineLevel="0" collapsed="false">
      <c r="A1095" s="48"/>
      <c r="B1095" s="48"/>
      <c r="C1095" s="48"/>
      <c r="D1095" s="48"/>
      <c r="E1095" s="48"/>
      <c r="F1095" s="48"/>
      <c r="G1095" s="48"/>
      <c r="H1095" s="51"/>
      <c r="I1095" s="48"/>
      <c r="J1095" s="48"/>
      <c r="K1095" s="63"/>
      <c r="L1095" s="48"/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  <c r="W1095" s="48"/>
      <c r="X1095" s="48"/>
      <c r="Y1095" s="48"/>
      <c r="Z1095" s="48"/>
      <c r="AA1095" s="48"/>
      <c r="AB1095" s="48"/>
      <c r="AC1095" s="48"/>
      <c r="AD1095" s="48"/>
      <c r="AE1095" s="48"/>
      <c r="AF1095" s="48"/>
      <c r="AG1095" s="48"/>
      <c r="AH1095" s="48"/>
      <c r="AI1095" s="48"/>
      <c r="AJ1095" s="48"/>
      <c r="AK1095" s="48"/>
      <c r="AL1095" s="48"/>
      <c r="AM1095" s="48"/>
      <c r="AN1095" s="48"/>
      <c r="AO1095" s="48"/>
      <c r="AP1095" s="48"/>
      <c r="AQ1095" s="48"/>
      <c r="AR1095" s="48"/>
      <c r="AS1095" s="48"/>
      <c r="AT1095" s="48"/>
      <c r="AU1095" s="48"/>
      <c r="AV1095" s="48"/>
      <c r="AW1095" s="48"/>
      <c r="AX1095" s="48"/>
      <c r="AY1095" s="48"/>
      <c r="AZ1095" s="48"/>
      <c r="BA1095" s="48"/>
      <c r="BB1095" s="48"/>
      <c r="BC1095" s="48"/>
      <c r="BD1095" s="48"/>
      <c r="BE1095" s="48"/>
      <c r="BF1095" s="48"/>
      <c r="BG1095" s="48"/>
      <c r="BH1095" s="48"/>
      <c r="BI1095" s="48"/>
      <c r="BJ1095" s="48"/>
      <c r="BK1095" s="48"/>
      <c r="BL1095" s="48"/>
      <c r="BM1095" s="48"/>
      <c r="BN1095" s="48"/>
      <c r="BO1095" s="48"/>
      <c r="BP1095" s="48"/>
    </row>
    <row r="1096" customFormat="false" ht="12.75" hidden="false" customHeight="true" outlineLevel="0" collapsed="false">
      <c r="A1096" s="48"/>
      <c r="B1096" s="48"/>
      <c r="C1096" s="48"/>
      <c r="D1096" s="48"/>
      <c r="E1096" s="48"/>
      <c r="F1096" s="48"/>
      <c r="G1096" s="48"/>
      <c r="H1096" s="51"/>
      <c r="I1096" s="48"/>
      <c r="J1096" s="48"/>
      <c r="K1096" s="63"/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  <c r="W1096" s="48"/>
      <c r="X1096" s="48"/>
      <c r="Y1096" s="48"/>
      <c r="Z1096" s="48"/>
      <c r="AA1096" s="48"/>
      <c r="AB1096" s="48"/>
      <c r="AC1096" s="48"/>
      <c r="AD1096" s="48"/>
      <c r="AE1096" s="48"/>
      <c r="AF1096" s="48"/>
      <c r="AG1096" s="48"/>
      <c r="AH1096" s="48"/>
      <c r="AI1096" s="48"/>
      <c r="AJ1096" s="48"/>
      <c r="AK1096" s="48"/>
      <c r="AL1096" s="48"/>
      <c r="AM1096" s="48"/>
      <c r="AN1096" s="48"/>
      <c r="AO1096" s="48"/>
      <c r="AP1096" s="48"/>
      <c r="AQ1096" s="48"/>
      <c r="AR1096" s="48"/>
      <c r="AS1096" s="48"/>
      <c r="AT1096" s="48"/>
      <c r="AU1096" s="48"/>
      <c r="AV1096" s="48"/>
      <c r="AW1096" s="48"/>
      <c r="AX1096" s="48"/>
      <c r="AY1096" s="48"/>
      <c r="AZ1096" s="48"/>
      <c r="BA1096" s="48"/>
      <c r="BB1096" s="48"/>
      <c r="BC1096" s="48"/>
      <c r="BD1096" s="48"/>
      <c r="BE1096" s="48"/>
      <c r="BF1096" s="48"/>
      <c r="BG1096" s="48"/>
      <c r="BH1096" s="48"/>
      <c r="BI1096" s="48"/>
      <c r="BJ1096" s="48"/>
      <c r="BK1096" s="48"/>
      <c r="BL1096" s="48"/>
      <c r="BM1096" s="48"/>
      <c r="BN1096" s="48"/>
      <c r="BO1096" s="48"/>
      <c r="BP1096" s="48"/>
    </row>
    <row r="1097" customFormat="false" ht="12.75" hidden="false" customHeight="true" outlineLevel="0" collapsed="false">
      <c r="A1097" s="48"/>
      <c r="B1097" s="48"/>
      <c r="C1097" s="48"/>
      <c r="D1097" s="48"/>
      <c r="E1097" s="48"/>
      <c r="F1097" s="48"/>
      <c r="G1097" s="48"/>
      <c r="H1097" s="51"/>
      <c r="I1097" s="48"/>
      <c r="J1097" s="48"/>
      <c r="K1097" s="63"/>
      <c r="L1097" s="48"/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  <c r="W1097" s="48"/>
      <c r="X1097" s="48"/>
      <c r="Y1097" s="48"/>
      <c r="Z1097" s="48"/>
      <c r="AA1097" s="48"/>
      <c r="AB1097" s="48"/>
      <c r="AC1097" s="48"/>
      <c r="AD1097" s="48"/>
      <c r="AE1097" s="48"/>
      <c r="AF1097" s="48"/>
      <c r="AG1097" s="48"/>
      <c r="AH1097" s="48"/>
      <c r="AI1097" s="48"/>
      <c r="AJ1097" s="48"/>
      <c r="AK1097" s="48"/>
      <c r="AL1097" s="48"/>
      <c r="AM1097" s="48"/>
      <c r="AN1097" s="48"/>
      <c r="AO1097" s="48"/>
      <c r="AP1097" s="48"/>
      <c r="AQ1097" s="48"/>
      <c r="AR1097" s="48"/>
      <c r="AS1097" s="48"/>
      <c r="AT1097" s="48"/>
      <c r="AU1097" s="48"/>
      <c r="AV1097" s="48"/>
      <c r="AW1097" s="48"/>
      <c r="AX1097" s="48"/>
      <c r="AY1097" s="48"/>
      <c r="AZ1097" s="48"/>
      <c r="BA1097" s="48"/>
      <c r="BB1097" s="48"/>
      <c r="BC1097" s="48"/>
      <c r="BD1097" s="48"/>
      <c r="BE1097" s="48"/>
      <c r="BF1097" s="48"/>
      <c r="BG1097" s="48"/>
      <c r="BH1097" s="48"/>
      <c r="BI1097" s="48"/>
      <c r="BJ1097" s="48"/>
      <c r="BK1097" s="48"/>
      <c r="BL1097" s="48"/>
      <c r="BM1097" s="48"/>
      <c r="BN1097" s="48"/>
      <c r="BO1097" s="48"/>
      <c r="BP1097" s="48"/>
    </row>
    <row r="1098" customFormat="false" ht="12.75" hidden="false" customHeight="true" outlineLevel="0" collapsed="false">
      <c r="A1098" s="48"/>
      <c r="B1098" s="48"/>
      <c r="C1098" s="48"/>
      <c r="D1098" s="48"/>
      <c r="E1098" s="48"/>
      <c r="F1098" s="48"/>
      <c r="G1098" s="48"/>
      <c r="H1098" s="51"/>
      <c r="I1098" s="48"/>
      <c r="J1098" s="48"/>
      <c r="K1098" s="63"/>
      <c r="L1098" s="48"/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  <c r="W1098" s="48"/>
      <c r="X1098" s="48"/>
      <c r="Y1098" s="48"/>
      <c r="Z1098" s="48"/>
      <c r="AA1098" s="48"/>
      <c r="AB1098" s="48"/>
      <c r="AC1098" s="48"/>
      <c r="AD1098" s="48"/>
      <c r="AE1098" s="48"/>
      <c r="AF1098" s="48"/>
      <c r="AG1098" s="48"/>
      <c r="AH1098" s="48"/>
      <c r="AI1098" s="48"/>
      <c r="AJ1098" s="48"/>
      <c r="AK1098" s="48"/>
      <c r="AL1098" s="48"/>
      <c r="AM1098" s="48"/>
      <c r="AN1098" s="48"/>
      <c r="AO1098" s="48"/>
      <c r="AP1098" s="48"/>
      <c r="AQ1098" s="48"/>
      <c r="AR1098" s="48"/>
      <c r="AS1098" s="48"/>
      <c r="AT1098" s="48"/>
      <c r="AU1098" s="48"/>
      <c r="AV1098" s="48"/>
      <c r="AW1098" s="48"/>
      <c r="AX1098" s="48"/>
      <c r="AY1098" s="48"/>
      <c r="AZ1098" s="48"/>
      <c r="BA1098" s="48"/>
      <c r="BB1098" s="48"/>
      <c r="BC1098" s="48"/>
      <c r="BD1098" s="48"/>
      <c r="BE1098" s="48"/>
      <c r="BF1098" s="48"/>
      <c r="BG1098" s="48"/>
      <c r="BH1098" s="48"/>
      <c r="BI1098" s="48"/>
      <c r="BJ1098" s="48"/>
      <c r="BK1098" s="48"/>
      <c r="BL1098" s="48"/>
      <c r="BM1098" s="48"/>
      <c r="BN1098" s="48"/>
      <c r="BO1098" s="48"/>
      <c r="BP1098" s="48"/>
    </row>
    <row r="1099" customFormat="false" ht="12.75" hidden="false" customHeight="true" outlineLevel="0" collapsed="false">
      <c r="A1099" s="48"/>
      <c r="B1099" s="48"/>
      <c r="C1099" s="48"/>
      <c r="D1099" s="48"/>
      <c r="E1099" s="48"/>
      <c r="F1099" s="48"/>
      <c r="G1099" s="48"/>
      <c r="H1099" s="51"/>
      <c r="I1099" s="48"/>
      <c r="J1099" s="48"/>
      <c r="K1099" s="63"/>
      <c r="L1099" s="48"/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  <c r="W1099" s="48"/>
      <c r="X1099" s="48"/>
      <c r="Y1099" s="48"/>
      <c r="Z1099" s="48"/>
      <c r="AA1099" s="48"/>
      <c r="AB1099" s="48"/>
      <c r="AC1099" s="48"/>
      <c r="AD1099" s="48"/>
      <c r="AE1099" s="48"/>
      <c r="AF1099" s="48"/>
      <c r="AG1099" s="48"/>
      <c r="AH1099" s="48"/>
      <c r="AI1099" s="48"/>
      <c r="AJ1099" s="48"/>
      <c r="AK1099" s="48"/>
      <c r="AL1099" s="48"/>
      <c r="AM1099" s="48"/>
      <c r="AN1099" s="48"/>
      <c r="AO1099" s="48"/>
      <c r="AP1099" s="48"/>
      <c r="AQ1099" s="48"/>
      <c r="AR1099" s="48"/>
      <c r="AS1099" s="48"/>
      <c r="AT1099" s="48"/>
      <c r="AU1099" s="48"/>
      <c r="AV1099" s="48"/>
      <c r="AW1099" s="48"/>
      <c r="AX1099" s="48"/>
      <c r="AY1099" s="48"/>
      <c r="AZ1099" s="48"/>
      <c r="BA1099" s="48"/>
      <c r="BB1099" s="48"/>
      <c r="BC1099" s="48"/>
      <c r="BD1099" s="48"/>
      <c r="BE1099" s="48"/>
      <c r="BF1099" s="48"/>
      <c r="BG1099" s="48"/>
      <c r="BH1099" s="48"/>
      <c r="BI1099" s="48"/>
      <c r="BJ1099" s="48"/>
      <c r="BK1099" s="48"/>
      <c r="BL1099" s="48"/>
      <c r="BM1099" s="48"/>
      <c r="BN1099" s="48"/>
      <c r="BO1099" s="48"/>
      <c r="BP1099" s="48"/>
    </row>
    <row r="1100" customFormat="false" ht="12.75" hidden="false" customHeight="true" outlineLevel="0" collapsed="false">
      <c r="A1100" s="48"/>
      <c r="B1100" s="48"/>
      <c r="C1100" s="48"/>
      <c r="D1100" s="48"/>
      <c r="E1100" s="48"/>
      <c r="F1100" s="48"/>
      <c r="G1100" s="48"/>
      <c r="H1100" s="51"/>
      <c r="I1100" s="48"/>
      <c r="J1100" s="48"/>
      <c r="K1100" s="63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8"/>
      <c r="Z1100" s="48"/>
      <c r="AA1100" s="48"/>
      <c r="AB1100" s="48"/>
      <c r="AC1100" s="48"/>
      <c r="AD1100" s="48"/>
      <c r="AE1100" s="48"/>
      <c r="AF1100" s="48"/>
      <c r="AG1100" s="48"/>
      <c r="AH1100" s="48"/>
      <c r="AI1100" s="48"/>
      <c r="AJ1100" s="48"/>
      <c r="AK1100" s="48"/>
      <c r="AL1100" s="48"/>
      <c r="AM1100" s="48"/>
      <c r="AN1100" s="48"/>
      <c r="AO1100" s="48"/>
      <c r="AP1100" s="48"/>
      <c r="AQ1100" s="48"/>
      <c r="AR1100" s="48"/>
      <c r="AS1100" s="48"/>
      <c r="AT1100" s="48"/>
      <c r="AU1100" s="48"/>
      <c r="AV1100" s="48"/>
      <c r="AW1100" s="48"/>
      <c r="AX1100" s="48"/>
      <c r="AY1100" s="48"/>
      <c r="AZ1100" s="48"/>
      <c r="BA1100" s="48"/>
      <c r="BB1100" s="48"/>
      <c r="BC1100" s="48"/>
      <c r="BD1100" s="48"/>
      <c r="BE1100" s="48"/>
      <c r="BF1100" s="48"/>
      <c r="BG1100" s="48"/>
      <c r="BH1100" s="48"/>
      <c r="BI1100" s="48"/>
      <c r="BJ1100" s="48"/>
      <c r="BK1100" s="48"/>
      <c r="BL1100" s="48"/>
      <c r="BM1100" s="48"/>
      <c r="BN1100" s="48"/>
      <c r="BO1100" s="48"/>
      <c r="BP1100" s="48"/>
    </row>
    <row r="1101" customFormat="false" ht="12.75" hidden="false" customHeight="true" outlineLevel="0" collapsed="false">
      <c r="A1101" s="48"/>
      <c r="B1101" s="48"/>
      <c r="C1101" s="48"/>
      <c r="D1101" s="48"/>
      <c r="E1101" s="48"/>
      <c r="F1101" s="48"/>
      <c r="G1101" s="48"/>
      <c r="H1101" s="51"/>
      <c r="I1101" s="48"/>
      <c r="J1101" s="48"/>
      <c r="K1101" s="63"/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  <c r="W1101" s="48"/>
      <c r="X1101" s="48"/>
      <c r="Y1101" s="48"/>
      <c r="Z1101" s="48"/>
      <c r="AA1101" s="48"/>
      <c r="AB1101" s="48"/>
      <c r="AC1101" s="48"/>
      <c r="AD1101" s="48"/>
      <c r="AE1101" s="48"/>
      <c r="AF1101" s="48"/>
      <c r="AG1101" s="48"/>
      <c r="AH1101" s="48"/>
      <c r="AI1101" s="48"/>
      <c r="AJ1101" s="48"/>
      <c r="AK1101" s="48"/>
      <c r="AL1101" s="48"/>
      <c r="AM1101" s="48"/>
      <c r="AN1101" s="48"/>
      <c r="AO1101" s="48"/>
      <c r="AP1101" s="48"/>
      <c r="AQ1101" s="48"/>
      <c r="AR1101" s="48"/>
      <c r="AS1101" s="48"/>
      <c r="AT1101" s="48"/>
      <c r="AU1101" s="48"/>
      <c r="AV1101" s="48"/>
      <c r="AW1101" s="48"/>
      <c r="AX1101" s="48"/>
      <c r="AY1101" s="48"/>
      <c r="AZ1101" s="48"/>
      <c r="BA1101" s="48"/>
      <c r="BB1101" s="48"/>
      <c r="BC1101" s="48"/>
      <c r="BD1101" s="48"/>
      <c r="BE1101" s="48"/>
      <c r="BF1101" s="48"/>
      <c r="BG1101" s="48"/>
      <c r="BH1101" s="48"/>
      <c r="BI1101" s="48"/>
      <c r="BJ1101" s="48"/>
      <c r="BK1101" s="48"/>
      <c r="BL1101" s="48"/>
      <c r="BM1101" s="48"/>
      <c r="BN1101" s="48"/>
      <c r="BO1101" s="48"/>
      <c r="BP1101" s="48"/>
    </row>
    <row r="1102" customFormat="false" ht="12.75" hidden="false" customHeight="true" outlineLevel="0" collapsed="false">
      <c r="A1102" s="48"/>
      <c r="B1102" s="48"/>
      <c r="C1102" s="48"/>
      <c r="D1102" s="48"/>
      <c r="E1102" s="48"/>
      <c r="F1102" s="48"/>
      <c r="G1102" s="48"/>
      <c r="H1102" s="51"/>
      <c r="I1102" s="48"/>
      <c r="J1102" s="48"/>
      <c r="K1102" s="63"/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  <c r="W1102" s="48"/>
      <c r="X1102" s="48"/>
      <c r="Y1102" s="48"/>
      <c r="Z1102" s="48"/>
      <c r="AA1102" s="48"/>
      <c r="AB1102" s="48"/>
      <c r="AC1102" s="48"/>
      <c r="AD1102" s="48"/>
      <c r="AE1102" s="48"/>
      <c r="AF1102" s="48"/>
      <c r="AG1102" s="48"/>
      <c r="AH1102" s="48"/>
      <c r="AI1102" s="48"/>
      <c r="AJ1102" s="48"/>
      <c r="AK1102" s="48"/>
      <c r="AL1102" s="48"/>
      <c r="AM1102" s="48"/>
      <c r="AN1102" s="48"/>
      <c r="AO1102" s="48"/>
      <c r="AP1102" s="48"/>
      <c r="AQ1102" s="48"/>
      <c r="AR1102" s="48"/>
      <c r="AS1102" s="48"/>
      <c r="AT1102" s="48"/>
      <c r="AU1102" s="48"/>
      <c r="AV1102" s="48"/>
      <c r="AW1102" s="48"/>
      <c r="AX1102" s="48"/>
      <c r="AY1102" s="48"/>
      <c r="AZ1102" s="48"/>
      <c r="BA1102" s="48"/>
      <c r="BB1102" s="48"/>
      <c r="BC1102" s="48"/>
      <c r="BD1102" s="48"/>
      <c r="BE1102" s="48"/>
      <c r="BF1102" s="48"/>
      <c r="BG1102" s="48"/>
      <c r="BH1102" s="48"/>
      <c r="BI1102" s="48"/>
      <c r="BJ1102" s="48"/>
      <c r="BK1102" s="48"/>
      <c r="BL1102" s="48"/>
      <c r="BM1102" s="48"/>
      <c r="BN1102" s="48"/>
      <c r="BO1102" s="48"/>
      <c r="BP1102" s="48"/>
    </row>
    <row r="1103" customFormat="false" ht="12.75" hidden="false" customHeight="true" outlineLevel="0" collapsed="false">
      <c r="A1103" s="48"/>
      <c r="B1103" s="48"/>
      <c r="C1103" s="48"/>
      <c r="D1103" s="48"/>
      <c r="E1103" s="48"/>
      <c r="F1103" s="48"/>
      <c r="G1103" s="48"/>
      <c r="H1103" s="51"/>
      <c r="I1103" s="48"/>
      <c r="J1103" s="48"/>
      <c r="K1103" s="63"/>
      <c r="L1103" s="48"/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  <c r="W1103" s="48"/>
      <c r="X1103" s="48"/>
      <c r="Y1103" s="48"/>
      <c r="Z1103" s="48"/>
      <c r="AA1103" s="48"/>
      <c r="AB1103" s="48"/>
      <c r="AC1103" s="48"/>
      <c r="AD1103" s="48"/>
      <c r="AE1103" s="48"/>
      <c r="AF1103" s="48"/>
      <c r="AG1103" s="48"/>
      <c r="AH1103" s="48"/>
      <c r="AI1103" s="48"/>
      <c r="AJ1103" s="48"/>
      <c r="AK1103" s="48"/>
      <c r="AL1103" s="48"/>
      <c r="AM1103" s="48"/>
      <c r="AN1103" s="48"/>
      <c r="AO1103" s="48"/>
      <c r="AP1103" s="48"/>
      <c r="AQ1103" s="48"/>
      <c r="AR1103" s="48"/>
      <c r="AS1103" s="48"/>
      <c r="AT1103" s="48"/>
      <c r="AU1103" s="48"/>
      <c r="AV1103" s="48"/>
      <c r="AW1103" s="48"/>
      <c r="AX1103" s="48"/>
      <c r="AY1103" s="48"/>
      <c r="AZ1103" s="48"/>
      <c r="BA1103" s="48"/>
      <c r="BB1103" s="48"/>
      <c r="BC1103" s="48"/>
      <c r="BD1103" s="48"/>
      <c r="BE1103" s="48"/>
      <c r="BF1103" s="48"/>
      <c r="BG1103" s="48"/>
      <c r="BH1103" s="48"/>
      <c r="BI1103" s="48"/>
      <c r="BJ1103" s="48"/>
      <c r="BK1103" s="48"/>
      <c r="BL1103" s="48"/>
      <c r="BM1103" s="48"/>
      <c r="BN1103" s="48"/>
      <c r="BO1103" s="48"/>
      <c r="BP1103" s="48"/>
    </row>
    <row r="1104" customFormat="false" ht="12.75" hidden="false" customHeight="true" outlineLevel="0" collapsed="false">
      <c r="A1104" s="48"/>
      <c r="B1104" s="48"/>
      <c r="C1104" s="48"/>
      <c r="D1104" s="48"/>
      <c r="E1104" s="48"/>
      <c r="F1104" s="48"/>
      <c r="G1104" s="48"/>
      <c r="H1104" s="51"/>
      <c r="I1104" s="48"/>
      <c r="J1104" s="48"/>
      <c r="K1104" s="63"/>
      <c r="L1104" s="48"/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  <c r="W1104" s="48"/>
      <c r="X1104" s="48"/>
      <c r="Y1104" s="48"/>
      <c r="Z1104" s="48"/>
      <c r="AA1104" s="48"/>
      <c r="AB1104" s="48"/>
      <c r="AC1104" s="48"/>
      <c r="AD1104" s="48"/>
      <c r="AE1104" s="48"/>
      <c r="AF1104" s="48"/>
      <c r="AG1104" s="48"/>
      <c r="AH1104" s="48"/>
      <c r="AI1104" s="48"/>
      <c r="AJ1104" s="48"/>
      <c r="AK1104" s="48"/>
      <c r="AL1104" s="48"/>
      <c r="AM1104" s="48"/>
      <c r="AN1104" s="48"/>
      <c r="AO1104" s="48"/>
      <c r="AP1104" s="48"/>
      <c r="AQ1104" s="48"/>
      <c r="AR1104" s="48"/>
      <c r="AS1104" s="48"/>
      <c r="AT1104" s="48"/>
      <c r="AU1104" s="48"/>
      <c r="AV1104" s="48"/>
      <c r="AW1104" s="48"/>
      <c r="AX1104" s="48"/>
      <c r="AY1104" s="48"/>
      <c r="AZ1104" s="48"/>
      <c r="BA1104" s="48"/>
      <c r="BB1104" s="48"/>
      <c r="BC1104" s="48"/>
      <c r="BD1104" s="48"/>
      <c r="BE1104" s="48"/>
      <c r="BF1104" s="48"/>
      <c r="BG1104" s="48"/>
      <c r="BH1104" s="48"/>
      <c r="BI1104" s="48"/>
      <c r="BJ1104" s="48"/>
      <c r="BK1104" s="48"/>
      <c r="BL1104" s="48"/>
      <c r="BM1104" s="48"/>
      <c r="BN1104" s="48"/>
      <c r="BO1104" s="48"/>
      <c r="BP1104" s="48"/>
    </row>
    <row r="1105" customFormat="false" ht="12.75" hidden="false" customHeight="true" outlineLevel="0" collapsed="false">
      <c r="A1105" s="48"/>
      <c r="B1105" s="48"/>
      <c r="C1105" s="48"/>
      <c r="D1105" s="48"/>
      <c r="E1105" s="48"/>
      <c r="F1105" s="48"/>
      <c r="G1105" s="48"/>
      <c r="H1105" s="51"/>
      <c r="I1105" s="48"/>
      <c r="J1105" s="48"/>
      <c r="K1105" s="63"/>
      <c r="L1105" s="48"/>
      <c r="M1105" s="48"/>
      <c r="N1105" s="48"/>
      <c r="O1105" s="48"/>
      <c r="P1105" s="48"/>
      <c r="Q1105" s="48"/>
      <c r="R1105" s="48"/>
      <c r="S1105" s="48"/>
      <c r="T1105" s="48"/>
      <c r="U1105" s="48"/>
      <c r="V1105" s="48"/>
      <c r="W1105" s="48"/>
      <c r="X1105" s="48"/>
      <c r="Y1105" s="48"/>
      <c r="Z1105" s="48"/>
      <c r="AA1105" s="48"/>
      <c r="AB1105" s="48"/>
      <c r="AC1105" s="48"/>
      <c r="AD1105" s="48"/>
      <c r="AE1105" s="48"/>
      <c r="AF1105" s="48"/>
      <c r="AG1105" s="48"/>
      <c r="AH1105" s="48"/>
      <c r="AI1105" s="48"/>
      <c r="AJ1105" s="48"/>
      <c r="AK1105" s="48"/>
      <c r="AL1105" s="48"/>
      <c r="AM1105" s="48"/>
      <c r="AN1105" s="48"/>
      <c r="AO1105" s="48"/>
      <c r="AP1105" s="48"/>
      <c r="AQ1105" s="48"/>
      <c r="AR1105" s="48"/>
      <c r="AS1105" s="48"/>
      <c r="AT1105" s="48"/>
      <c r="AU1105" s="48"/>
      <c r="AV1105" s="48"/>
      <c r="AW1105" s="48"/>
      <c r="AX1105" s="48"/>
      <c r="AY1105" s="48"/>
      <c r="AZ1105" s="48"/>
      <c r="BA1105" s="48"/>
      <c r="BB1105" s="48"/>
      <c r="BC1105" s="48"/>
      <c r="BD1105" s="48"/>
      <c r="BE1105" s="48"/>
      <c r="BF1105" s="48"/>
      <c r="BG1105" s="48"/>
      <c r="BH1105" s="48"/>
      <c r="BI1105" s="48"/>
      <c r="BJ1105" s="48"/>
      <c r="BK1105" s="48"/>
      <c r="BL1105" s="48"/>
      <c r="BM1105" s="48"/>
      <c r="BN1105" s="48"/>
      <c r="BO1105" s="48"/>
      <c r="BP1105" s="48"/>
    </row>
    <row r="1106" customFormat="false" ht="12.75" hidden="false" customHeight="true" outlineLevel="0" collapsed="false">
      <c r="A1106" s="48"/>
      <c r="B1106" s="48"/>
      <c r="C1106" s="48"/>
      <c r="D1106" s="48"/>
      <c r="E1106" s="48"/>
      <c r="F1106" s="48"/>
      <c r="G1106" s="48"/>
      <c r="H1106" s="51"/>
      <c r="I1106" s="48"/>
      <c r="J1106" s="48"/>
      <c r="K1106" s="63"/>
      <c r="L1106" s="48"/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  <c r="W1106" s="48"/>
      <c r="X1106" s="48"/>
      <c r="Y1106" s="48"/>
      <c r="Z1106" s="48"/>
      <c r="AA1106" s="48"/>
      <c r="AB1106" s="48"/>
      <c r="AC1106" s="48"/>
      <c r="AD1106" s="48"/>
      <c r="AE1106" s="48"/>
      <c r="AF1106" s="48"/>
      <c r="AG1106" s="48"/>
      <c r="AH1106" s="48"/>
      <c r="AI1106" s="48"/>
      <c r="AJ1106" s="48"/>
      <c r="AK1106" s="48"/>
      <c r="AL1106" s="48"/>
      <c r="AM1106" s="48"/>
      <c r="AN1106" s="48"/>
      <c r="AO1106" s="48"/>
      <c r="AP1106" s="48"/>
      <c r="AQ1106" s="48"/>
      <c r="AR1106" s="48"/>
      <c r="AS1106" s="48"/>
      <c r="AT1106" s="48"/>
      <c r="AU1106" s="48"/>
      <c r="AV1106" s="48"/>
      <c r="AW1106" s="48"/>
      <c r="AX1106" s="48"/>
      <c r="AY1106" s="48"/>
      <c r="AZ1106" s="48"/>
      <c r="BA1106" s="48"/>
      <c r="BB1106" s="48"/>
      <c r="BC1106" s="48"/>
      <c r="BD1106" s="48"/>
      <c r="BE1106" s="48"/>
      <c r="BF1106" s="48"/>
      <c r="BG1106" s="48"/>
      <c r="BH1106" s="48"/>
      <c r="BI1106" s="48"/>
      <c r="BJ1106" s="48"/>
      <c r="BK1106" s="48"/>
      <c r="BL1106" s="48"/>
      <c r="BM1106" s="48"/>
      <c r="BN1106" s="48"/>
      <c r="BO1106" s="48"/>
      <c r="BP1106" s="48"/>
    </row>
    <row r="1107" customFormat="false" ht="12.75" hidden="false" customHeight="true" outlineLevel="0" collapsed="false">
      <c r="A1107" s="48"/>
      <c r="B1107" s="48"/>
      <c r="C1107" s="48"/>
      <c r="D1107" s="48"/>
      <c r="E1107" s="48"/>
      <c r="F1107" s="48"/>
      <c r="G1107" s="48"/>
      <c r="H1107" s="51"/>
      <c r="I1107" s="48"/>
      <c r="J1107" s="48"/>
      <c r="K1107" s="63"/>
      <c r="L1107" s="48"/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  <c r="W1107" s="48"/>
      <c r="X1107" s="48"/>
      <c r="Y1107" s="48"/>
      <c r="Z1107" s="48"/>
      <c r="AA1107" s="48"/>
      <c r="AB1107" s="48"/>
      <c r="AC1107" s="48"/>
      <c r="AD1107" s="48"/>
      <c r="AE1107" s="48"/>
      <c r="AF1107" s="48"/>
      <c r="AG1107" s="48"/>
      <c r="AH1107" s="48"/>
      <c r="AI1107" s="48"/>
      <c r="AJ1107" s="48"/>
      <c r="AK1107" s="48"/>
      <c r="AL1107" s="48"/>
      <c r="AM1107" s="48"/>
      <c r="AN1107" s="48"/>
      <c r="AO1107" s="48"/>
      <c r="AP1107" s="48"/>
      <c r="AQ1107" s="48"/>
      <c r="AR1107" s="48"/>
      <c r="AS1107" s="48"/>
      <c r="AT1107" s="48"/>
      <c r="AU1107" s="48"/>
      <c r="AV1107" s="48"/>
      <c r="AW1107" s="48"/>
      <c r="AX1107" s="48"/>
      <c r="AY1107" s="48"/>
      <c r="AZ1107" s="48"/>
      <c r="BA1107" s="48"/>
      <c r="BB1107" s="48"/>
      <c r="BC1107" s="48"/>
      <c r="BD1107" s="48"/>
      <c r="BE1107" s="48"/>
      <c r="BF1107" s="48"/>
      <c r="BG1107" s="48"/>
      <c r="BH1107" s="48"/>
      <c r="BI1107" s="48"/>
      <c r="BJ1107" s="48"/>
      <c r="BK1107" s="48"/>
      <c r="BL1107" s="48"/>
      <c r="BM1107" s="48"/>
      <c r="BN1107" s="48"/>
      <c r="BO1107" s="48"/>
      <c r="BP1107" s="48"/>
    </row>
    <row r="1108" customFormat="false" ht="12.75" hidden="false" customHeight="true" outlineLevel="0" collapsed="false">
      <c r="A1108" s="48"/>
      <c r="B1108" s="48"/>
      <c r="C1108" s="48"/>
      <c r="D1108" s="48"/>
      <c r="E1108" s="48"/>
      <c r="F1108" s="48"/>
      <c r="G1108" s="48"/>
      <c r="H1108" s="51"/>
      <c r="I1108" s="48"/>
      <c r="J1108" s="48"/>
      <c r="K1108" s="63"/>
      <c r="L1108" s="48"/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  <c r="W1108" s="48"/>
      <c r="X1108" s="48"/>
      <c r="Y1108" s="48"/>
      <c r="Z1108" s="48"/>
      <c r="AA1108" s="48"/>
      <c r="AB1108" s="48"/>
      <c r="AC1108" s="48"/>
      <c r="AD1108" s="48"/>
      <c r="AE1108" s="48"/>
      <c r="AF1108" s="48"/>
      <c r="AG1108" s="48"/>
      <c r="AH1108" s="48"/>
      <c r="AI1108" s="48"/>
      <c r="AJ1108" s="48"/>
      <c r="AK1108" s="48"/>
      <c r="AL1108" s="48"/>
      <c r="AM1108" s="48"/>
      <c r="AN1108" s="48"/>
      <c r="AO1108" s="48"/>
      <c r="AP1108" s="48"/>
      <c r="AQ1108" s="48"/>
      <c r="AR1108" s="48"/>
      <c r="AS1108" s="48"/>
      <c r="AT1108" s="48"/>
      <c r="AU1108" s="48"/>
      <c r="AV1108" s="48"/>
      <c r="AW1108" s="48"/>
      <c r="AX1108" s="48"/>
      <c r="AY1108" s="48"/>
      <c r="AZ1108" s="48"/>
      <c r="BA1108" s="48"/>
      <c r="BB1108" s="48"/>
      <c r="BC1108" s="48"/>
      <c r="BD1108" s="48"/>
      <c r="BE1108" s="48"/>
      <c r="BF1108" s="48"/>
      <c r="BG1108" s="48"/>
      <c r="BH1108" s="48"/>
      <c r="BI1108" s="48"/>
      <c r="BJ1108" s="48"/>
      <c r="BK1108" s="48"/>
      <c r="BL1108" s="48"/>
      <c r="BM1108" s="48"/>
      <c r="BN1108" s="48"/>
      <c r="BO1108" s="48"/>
      <c r="BP1108" s="48"/>
    </row>
    <row r="1109" customFormat="false" ht="12.75" hidden="false" customHeight="true" outlineLevel="0" collapsed="false">
      <c r="A1109" s="48"/>
      <c r="B1109" s="48"/>
      <c r="C1109" s="48"/>
      <c r="D1109" s="48"/>
      <c r="E1109" s="48"/>
      <c r="F1109" s="48"/>
      <c r="G1109" s="48"/>
      <c r="H1109" s="51"/>
      <c r="I1109" s="48"/>
      <c r="J1109" s="48"/>
      <c r="K1109" s="63"/>
      <c r="L1109" s="48"/>
      <c r="M1109" s="48"/>
      <c r="N1109" s="48"/>
      <c r="O1109" s="48"/>
      <c r="P1109" s="48"/>
      <c r="Q1109" s="48"/>
      <c r="R1109" s="48"/>
      <c r="S1109" s="48"/>
      <c r="T1109" s="48"/>
      <c r="U1109" s="48"/>
      <c r="V1109" s="48"/>
      <c r="W1109" s="48"/>
      <c r="X1109" s="48"/>
      <c r="Y1109" s="48"/>
      <c r="Z1109" s="48"/>
      <c r="AA1109" s="48"/>
      <c r="AB1109" s="48"/>
      <c r="AC1109" s="48"/>
      <c r="AD1109" s="48"/>
      <c r="AE1109" s="48"/>
      <c r="AF1109" s="48"/>
      <c r="AG1109" s="48"/>
      <c r="AH1109" s="48"/>
      <c r="AI1109" s="48"/>
      <c r="AJ1109" s="48"/>
      <c r="AK1109" s="48"/>
      <c r="AL1109" s="48"/>
      <c r="AM1109" s="48"/>
      <c r="AN1109" s="48"/>
      <c r="AO1109" s="48"/>
      <c r="AP1109" s="48"/>
      <c r="AQ1109" s="48"/>
      <c r="AR1109" s="48"/>
      <c r="AS1109" s="48"/>
      <c r="AT1109" s="48"/>
      <c r="AU1109" s="48"/>
      <c r="AV1109" s="48"/>
      <c r="AW1109" s="48"/>
      <c r="AX1109" s="48"/>
      <c r="AY1109" s="48"/>
      <c r="AZ1109" s="48"/>
      <c r="BA1109" s="48"/>
      <c r="BB1109" s="48"/>
      <c r="BC1109" s="48"/>
      <c r="BD1109" s="48"/>
      <c r="BE1109" s="48"/>
      <c r="BF1109" s="48"/>
      <c r="BG1109" s="48"/>
      <c r="BH1109" s="48"/>
      <c r="BI1109" s="48"/>
      <c r="BJ1109" s="48"/>
      <c r="BK1109" s="48"/>
      <c r="BL1109" s="48"/>
      <c r="BM1109" s="48"/>
      <c r="BN1109" s="48"/>
      <c r="BO1109" s="48"/>
      <c r="BP1109" s="48"/>
    </row>
    <row r="1110" customFormat="false" ht="12.75" hidden="false" customHeight="true" outlineLevel="0" collapsed="false">
      <c r="A1110" s="48"/>
      <c r="B1110" s="48"/>
      <c r="C1110" s="48"/>
      <c r="D1110" s="48"/>
      <c r="E1110" s="48"/>
      <c r="F1110" s="48"/>
      <c r="G1110" s="48"/>
      <c r="H1110" s="51"/>
      <c r="I1110" s="48"/>
      <c r="J1110" s="48"/>
      <c r="K1110" s="63"/>
      <c r="L1110" s="48"/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  <c r="W1110" s="48"/>
      <c r="X1110" s="48"/>
      <c r="Y1110" s="48"/>
      <c r="Z1110" s="48"/>
      <c r="AA1110" s="48"/>
      <c r="AB1110" s="48"/>
      <c r="AC1110" s="48"/>
      <c r="AD1110" s="48"/>
      <c r="AE1110" s="48"/>
      <c r="AF1110" s="48"/>
      <c r="AG1110" s="48"/>
      <c r="AH1110" s="48"/>
      <c r="AI1110" s="48"/>
      <c r="AJ1110" s="48"/>
      <c r="AK1110" s="48"/>
      <c r="AL1110" s="48"/>
      <c r="AM1110" s="48"/>
      <c r="AN1110" s="48"/>
      <c r="AO1110" s="48"/>
      <c r="AP1110" s="48"/>
      <c r="AQ1110" s="48"/>
      <c r="AR1110" s="48"/>
      <c r="AS1110" s="48"/>
      <c r="AT1110" s="48"/>
      <c r="AU1110" s="48"/>
      <c r="AV1110" s="48"/>
      <c r="AW1110" s="48"/>
      <c r="AX1110" s="48"/>
      <c r="AY1110" s="48"/>
      <c r="AZ1110" s="48"/>
      <c r="BA1110" s="48"/>
      <c r="BB1110" s="48"/>
      <c r="BC1110" s="48"/>
      <c r="BD1110" s="48"/>
      <c r="BE1110" s="48"/>
      <c r="BF1110" s="48"/>
      <c r="BG1110" s="48"/>
      <c r="BH1110" s="48"/>
      <c r="BI1110" s="48"/>
      <c r="BJ1110" s="48"/>
      <c r="BK1110" s="48"/>
      <c r="BL1110" s="48"/>
      <c r="BM1110" s="48"/>
      <c r="BN1110" s="48"/>
      <c r="BO1110" s="48"/>
      <c r="BP1110" s="48"/>
    </row>
    <row r="1111" customFormat="false" ht="12.75" hidden="false" customHeight="true" outlineLevel="0" collapsed="false">
      <c r="A1111" s="48"/>
      <c r="B1111" s="48"/>
      <c r="C1111" s="48"/>
      <c r="D1111" s="48"/>
      <c r="E1111" s="48"/>
      <c r="F1111" s="48"/>
      <c r="G1111" s="48"/>
      <c r="H1111" s="51"/>
      <c r="I1111" s="48"/>
      <c r="J1111" s="48"/>
      <c r="K1111" s="63"/>
      <c r="L1111" s="48"/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  <c r="W1111" s="48"/>
      <c r="X1111" s="48"/>
      <c r="Y1111" s="48"/>
      <c r="Z1111" s="48"/>
      <c r="AA1111" s="48"/>
      <c r="AB1111" s="48"/>
      <c r="AC1111" s="48"/>
      <c r="AD1111" s="48"/>
      <c r="AE1111" s="48"/>
      <c r="AF1111" s="48"/>
      <c r="AG1111" s="48"/>
      <c r="AH1111" s="48"/>
      <c r="AI1111" s="48"/>
      <c r="AJ1111" s="48"/>
      <c r="AK1111" s="48"/>
      <c r="AL1111" s="48"/>
      <c r="AM1111" s="48"/>
      <c r="AN1111" s="48"/>
      <c r="AO1111" s="48"/>
      <c r="AP1111" s="48"/>
      <c r="AQ1111" s="48"/>
      <c r="AR1111" s="48"/>
      <c r="AS1111" s="48"/>
      <c r="AT1111" s="48"/>
      <c r="AU1111" s="48"/>
      <c r="AV1111" s="48"/>
      <c r="AW1111" s="48"/>
      <c r="AX1111" s="48"/>
      <c r="AY1111" s="48"/>
      <c r="AZ1111" s="48"/>
      <c r="BA1111" s="48"/>
      <c r="BB1111" s="48"/>
      <c r="BC1111" s="48"/>
      <c r="BD1111" s="48"/>
      <c r="BE1111" s="48"/>
      <c r="BF1111" s="48"/>
      <c r="BG1111" s="48"/>
      <c r="BH1111" s="48"/>
      <c r="BI1111" s="48"/>
      <c r="BJ1111" s="48"/>
      <c r="BK1111" s="48"/>
      <c r="BL1111" s="48"/>
      <c r="BM1111" s="48"/>
      <c r="BN1111" s="48"/>
      <c r="BO1111" s="48"/>
      <c r="BP1111" s="48"/>
    </row>
    <row r="1112" customFormat="false" ht="12.75" hidden="false" customHeight="true" outlineLevel="0" collapsed="false">
      <c r="A1112" s="48"/>
      <c r="B1112" s="48"/>
      <c r="C1112" s="48"/>
      <c r="D1112" s="48"/>
      <c r="E1112" s="48"/>
      <c r="F1112" s="48"/>
      <c r="G1112" s="48"/>
      <c r="H1112" s="51"/>
      <c r="I1112" s="48"/>
      <c r="J1112" s="48"/>
      <c r="K1112" s="63"/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  <c r="W1112" s="48"/>
      <c r="X1112" s="48"/>
      <c r="Y1112" s="48"/>
      <c r="Z1112" s="48"/>
      <c r="AA1112" s="48"/>
      <c r="AB1112" s="48"/>
      <c r="AC1112" s="48"/>
      <c r="AD1112" s="48"/>
      <c r="AE1112" s="48"/>
      <c r="AF1112" s="48"/>
      <c r="AG1112" s="48"/>
      <c r="AH1112" s="48"/>
      <c r="AI1112" s="48"/>
      <c r="AJ1112" s="48"/>
      <c r="AK1112" s="48"/>
      <c r="AL1112" s="48"/>
      <c r="AM1112" s="48"/>
      <c r="AN1112" s="48"/>
      <c r="AO1112" s="48"/>
      <c r="AP1112" s="48"/>
      <c r="AQ1112" s="48"/>
      <c r="AR1112" s="48"/>
      <c r="AS1112" s="48"/>
      <c r="AT1112" s="48"/>
      <c r="AU1112" s="48"/>
      <c r="AV1112" s="48"/>
      <c r="AW1112" s="48"/>
      <c r="AX1112" s="48"/>
      <c r="AY1112" s="48"/>
      <c r="AZ1112" s="48"/>
      <c r="BA1112" s="48"/>
      <c r="BB1112" s="48"/>
      <c r="BC1112" s="48"/>
      <c r="BD1112" s="48"/>
      <c r="BE1112" s="48"/>
      <c r="BF1112" s="48"/>
      <c r="BG1112" s="48"/>
      <c r="BH1112" s="48"/>
      <c r="BI1112" s="48"/>
      <c r="BJ1112" s="48"/>
      <c r="BK1112" s="48"/>
      <c r="BL1112" s="48"/>
      <c r="BM1112" s="48"/>
      <c r="BN1112" s="48"/>
      <c r="BO1112" s="48"/>
      <c r="BP1112" s="48"/>
    </row>
    <row r="1113" customFormat="false" ht="12.75" hidden="false" customHeight="true" outlineLevel="0" collapsed="false">
      <c r="A1113" s="48"/>
      <c r="B1113" s="48"/>
      <c r="C1113" s="48"/>
      <c r="D1113" s="48"/>
      <c r="E1113" s="48"/>
      <c r="F1113" s="48"/>
      <c r="G1113" s="48"/>
      <c r="H1113" s="51"/>
      <c r="I1113" s="48"/>
      <c r="J1113" s="48"/>
      <c r="K1113" s="63"/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  <c r="W1113" s="48"/>
      <c r="X1113" s="48"/>
      <c r="Y1113" s="48"/>
      <c r="Z1113" s="48"/>
      <c r="AA1113" s="48"/>
      <c r="AB1113" s="48"/>
      <c r="AC1113" s="48"/>
      <c r="AD1113" s="48"/>
      <c r="AE1113" s="48"/>
      <c r="AF1113" s="48"/>
      <c r="AG1113" s="48"/>
      <c r="AH1113" s="48"/>
      <c r="AI1113" s="48"/>
      <c r="AJ1113" s="48"/>
      <c r="AK1113" s="48"/>
      <c r="AL1113" s="48"/>
      <c r="AM1113" s="48"/>
      <c r="AN1113" s="48"/>
      <c r="AO1113" s="48"/>
      <c r="AP1113" s="48"/>
      <c r="AQ1113" s="48"/>
      <c r="AR1113" s="48"/>
      <c r="AS1113" s="48"/>
      <c r="AT1113" s="48"/>
      <c r="AU1113" s="48"/>
      <c r="AV1113" s="48"/>
      <c r="AW1113" s="48"/>
      <c r="AX1113" s="48"/>
      <c r="AY1113" s="48"/>
      <c r="AZ1113" s="48"/>
      <c r="BA1113" s="48"/>
      <c r="BB1113" s="48"/>
      <c r="BC1113" s="48"/>
      <c r="BD1113" s="48"/>
      <c r="BE1113" s="48"/>
      <c r="BF1113" s="48"/>
      <c r="BG1113" s="48"/>
      <c r="BH1113" s="48"/>
      <c r="BI1113" s="48"/>
      <c r="BJ1113" s="48"/>
      <c r="BK1113" s="48"/>
      <c r="BL1113" s="48"/>
      <c r="BM1113" s="48"/>
      <c r="BN1113" s="48"/>
      <c r="BO1113" s="48"/>
      <c r="BP1113" s="48"/>
    </row>
    <row r="1114" customFormat="false" ht="12.75" hidden="false" customHeight="true" outlineLevel="0" collapsed="false">
      <c r="A1114" s="48"/>
      <c r="B1114" s="48"/>
      <c r="C1114" s="48"/>
      <c r="D1114" s="48"/>
      <c r="E1114" s="48"/>
      <c r="F1114" s="48"/>
      <c r="G1114" s="48"/>
      <c r="H1114" s="51"/>
      <c r="I1114" s="48"/>
      <c r="J1114" s="48"/>
      <c r="K1114" s="63"/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  <c r="W1114" s="48"/>
      <c r="X1114" s="48"/>
      <c r="Y1114" s="48"/>
      <c r="Z1114" s="48"/>
      <c r="AA1114" s="48"/>
      <c r="AB1114" s="48"/>
      <c r="AC1114" s="48"/>
      <c r="AD1114" s="48"/>
      <c r="AE1114" s="48"/>
      <c r="AF1114" s="48"/>
      <c r="AG1114" s="48"/>
      <c r="AH1114" s="48"/>
      <c r="AI1114" s="48"/>
      <c r="AJ1114" s="48"/>
      <c r="AK1114" s="48"/>
      <c r="AL1114" s="48"/>
      <c r="AM1114" s="48"/>
      <c r="AN1114" s="48"/>
      <c r="AO1114" s="48"/>
      <c r="AP1114" s="48"/>
      <c r="AQ1114" s="48"/>
      <c r="AR1114" s="48"/>
      <c r="AS1114" s="48"/>
      <c r="AT1114" s="48"/>
      <c r="AU1114" s="48"/>
      <c r="AV1114" s="48"/>
      <c r="AW1114" s="48"/>
      <c r="AX1114" s="48"/>
      <c r="AY1114" s="48"/>
      <c r="AZ1114" s="48"/>
      <c r="BA1114" s="48"/>
      <c r="BB1114" s="48"/>
      <c r="BC1114" s="48"/>
      <c r="BD1114" s="48"/>
      <c r="BE1114" s="48"/>
      <c r="BF1114" s="48"/>
      <c r="BG1114" s="48"/>
      <c r="BH1114" s="48"/>
      <c r="BI1114" s="48"/>
      <c r="BJ1114" s="48"/>
      <c r="BK1114" s="48"/>
      <c r="BL1114" s="48"/>
      <c r="BM1114" s="48"/>
      <c r="BN1114" s="48"/>
      <c r="BO1114" s="48"/>
      <c r="BP1114" s="48"/>
    </row>
    <row r="1115" customFormat="false" ht="12.75" hidden="false" customHeight="true" outlineLevel="0" collapsed="false">
      <c r="A1115" s="48"/>
      <c r="B1115" s="48"/>
      <c r="C1115" s="48"/>
      <c r="D1115" s="48"/>
      <c r="E1115" s="48"/>
      <c r="F1115" s="48"/>
      <c r="G1115" s="48"/>
      <c r="H1115" s="51"/>
      <c r="I1115" s="48"/>
      <c r="J1115" s="48"/>
      <c r="K1115" s="63"/>
      <c r="L1115" s="48"/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  <c r="W1115" s="48"/>
      <c r="X1115" s="48"/>
      <c r="Y1115" s="48"/>
      <c r="Z1115" s="48"/>
      <c r="AA1115" s="48"/>
      <c r="AB1115" s="48"/>
      <c r="AC1115" s="48"/>
      <c r="AD1115" s="48"/>
      <c r="AE1115" s="48"/>
      <c r="AF1115" s="48"/>
      <c r="AG1115" s="48"/>
      <c r="AH1115" s="48"/>
      <c r="AI1115" s="48"/>
      <c r="AJ1115" s="48"/>
      <c r="AK1115" s="48"/>
      <c r="AL1115" s="48"/>
      <c r="AM1115" s="48"/>
      <c r="AN1115" s="48"/>
      <c r="AO1115" s="48"/>
      <c r="AP1115" s="48"/>
      <c r="AQ1115" s="48"/>
      <c r="AR1115" s="48"/>
      <c r="AS1115" s="48"/>
      <c r="AT1115" s="48"/>
      <c r="AU1115" s="48"/>
      <c r="AV1115" s="48"/>
      <c r="AW1115" s="48"/>
      <c r="AX1115" s="48"/>
      <c r="AY1115" s="48"/>
      <c r="AZ1115" s="48"/>
      <c r="BA1115" s="48"/>
      <c r="BB1115" s="48"/>
      <c r="BC1115" s="48"/>
      <c r="BD1115" s="48"/>
      <c r="BE1115" s="48"/>
      <c r="BF1115" s="48"/>
      <c r="BG1115" s="48"/>
      <c r="BH1115" s="48"/>
      <c r="BI1115" s="48"/>
      <c r="BJ1115" s="48"/>
      <c r="BK1115" s="48"/>
      <c r="BL1115" s="48"/>
      <c r="BM1115" s="48"/>
      <c r="BN1115" s="48"/>
      <c r="BO1115" s="48"/>
      <c r="BP1115" s="48"/>
    </row>
    <row r="1116" customFormat="false" ht="12.75" hidden="false" customHeight="true" outlineLevel="0" collapsed="false">
      <c r="A1116" s="48"/>
      <c r="B1116" s="48"/>
      <c r="C1116" s="48"/>
      <c r="D1116" s="48"/>
      <c r="E1116" s="48"/>
      <c r="F1116" s="48"/>
      <c r="G1116" s="48"/>
      <c r="H1116" s="51"/>
      <c r="I1116" s="48"/>
      <c r="J1116" s="48"/>
      <c r="K1116" s="63"/>
      <c r="L1116" s="48"/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  <c r="W1116" s="48"/>
      <c r="X1116" s="48"/>
      <c r="Y1116" s="48"/>
      <c r="Z1116" s="48"/>
      <c r="AA1116" s="48"/>
      <c r="AB1116" s="48"/>
      <c r="AC1116" s="48"/>
      <c r="AD1116" s="48"/>
      <c r="AE1116" s="48"/>
      <c r="AF1116" s="48"/>
      <c r="AG1116" s="48"/>
      <c r="AH1116" s="48"/>
      <c r="AI1116" s="48"/>
      <c r="AJ1116" s="48"/>
      <c r="AK1116" s="48"/>
      <c r="AL1116" s="48"/>
      <c r="AM1116" s="48"/>
      <c r="AN1116" s="48"/>
      <c r="AO1116" s="48"/>
      <c r="AP1116" s="48"/>
      <c r="AQ1116" s="48"/>
      <c r="AR1116" s="48"/>
      <c r="AS1116" s="48"/>
      <c r="AT1116" s="48"/>
      <c r="AU1116" s="48"/>
      <c r="AV1116" s="48"/>
      <c r="AW1116" s="48"/>
      <c r="AX1116" s="48"/>
      <c r="AY1116" s="48"/>
      <c r="AZ1116" s="48"/>
      <c r="BA1116" s="48"/>
      <c r="BB1116" s="48"/>
      <c r="BC1116" s="48"/>
      <c r="BD1116" s="48"/>
      <c r="BE1116" s="48"/>
      <c r="BF1116" s="48"/>
      <c r="BG1116" s="48"/>
      <c r="BH1116" s="48"/>
      <c r="BI1116" s="48"/>
      <c r="BJ1116" s="48"/>
      <c r="BK1116" s="48"/>
      <c r="BL1116" s="48"/>
      <c r="BM1116" s="48"/>
      <c r="BN1116" s="48"/>
      <c r="BO1116" s="48"/>
      <c r="BP1116" s="48"/>
    </row>
    <row r="1117" customFormat="false" ht="12.75" hidden="false" customHeight="true" outlineLevel="0" collapsed="false">
      <c r="A1117" s="48"/>
      <c r="B1117" s="48"/>
      <c r="C1117" s="48"/>
      <c r="D1117" s="48"/>
      <c r="E1117" s="48"/>
      <c r="F1117" s="48"/>
      <c r="G1117" s="48"/>
      <c r="H1117" s="51"/>
      <c r="I1117" s="48"/>
      <c r="J1117" s="48"/>
      <c r="K1117" s="63"/>
      <c r="L1117" s="48"/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  <c r="W1117" s="48"/>
      <c r="X1117" s="48"/>
      <c r="Y1117" s="48"/>
      <c r="Z1117" s="48"/>
      <c r="AA1117" s="48"/>
      <c r="AB1117" s="48"/>
      <c r="AC1117" s="48"/>
      <c r="AD1117" s="48"/>
      <c r="AE1117" s="48"/>
      <c r="AF1117" s="48"/>
      <c r="AG1117" s="48"/>
      <c r="AH1117" s="48"/>
      <c r="AI1117" s="48"/>
      <c r="AJ1117" s="48"/>
      <c r="AK1117" s="48"/>
      <c r="AL1117" s="48"/>
      <c r="AM1117" s="48"/>
      <c r="AN1117" s="48"/>
      <c r="AO1117" s="48"/>
      <c r="AP1117" s="48"/>
      <c r="AQ1117" s="48"/>
      <c r="AR1117" s="48"/>
      <c r="AS1117" s="48"/>
      <c r="AT1117" s="48"/>
      <c r="AU1117" s="48"/>
      <c r="AV1117" s="48"/>
      <c r="AW1117" s="48"/>
      <c r="AX1117" s="48"/>
      <c r="AY1117" s="48"/>
      <c r="AZ1117" s="48"/>
      <c r="BA1117" s="48"/>
      <c r="BB1117" s="48"/>
      <c r="BC1117" s="48"/>
      <c r="BD1117" s="48"/>
      <c r="BE1117" s="48"/>
      <c r="BF1117" s="48"/>
      <c r="BG1117" s="48"/>
      <c r="BH1117" s="48"/>
      <c r="BI1117" s="48"/>
      <c r="BJ1117" s="48"/>
      <c r="BK1117" s="48"/>
      <c r="BL1117" s="48"/>
      <c r="BM1117" s="48"/>
      <c r="BN1117" s="48"/>
      <c r="BO1117" s="48"/>
      <c r="BP1117" s="48"/>
    </row>
    <row r="1118" customFormat="false" ht="12.75" hidden="false" customHeight="true" outlineLevel="0" collapsed="false">
      <c r="A1118" s="48"/>
      <c r="B1118" s="48"/>
      <c r="C1118" s="48"/>
      <c r="D1118" s="48"/>
      <c r="E1118" s="48"/>
      <c r="F1118" s="48"/>
      <c r="G1118" s="48"/>
      <c r="H1118" s="51"/>
      <c r="I1118" s="48"/>
      <c r="J1118" s="48"/>
      <c r="K1118" s="63"/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  <c r="W1118" s="48"/>
      <c r="X1118" s="48"/>
      <c r="Y1118" s="48"/>
      <c r="Z1118" s="48"/>
      <c r="AA1118" s="48"/>
      <c r="AB1118" s="48"/>
      <c r="AC1118" s="48"/>
      <c r="AD1118" s="48"/>
      <c r="AE1118" s="48"/>
      <c r="AF1118" s="48"/>
      <c r="AG1118" s="48"/>
      <c r="AH1118" s="48"/>
      <c r="AI1118" s="48"/>
      <c r="AJ1118" s="48"/>
      <c r="AK1118" s="48"/>
      <c r="AL1118" s="48"/>
      <c r="AM1118" s="48"/>
      <c r="AN1118" s="48"/>
      <c r="AO1118" s="48"/>
      <c r="AP1118" s="48"/>
      <c r="AQ1118" s="48"/>
      <c r="AR1118" s="48"/>
      <c r="AS1118" s="48"/>
      <c r="AT1118" s="48"/>
      <c r="AU1118" s="48"/>
      <c r="AV1118" s="48"/>
      <c r="AW1118" s="48"/>
      <c r="AX1118" s="48"/>
      <c r="AY1118" s="48"/>
      <c r="AZ1118" s="48"/>
      <c r="BA1118" s="48"/>
      <c r="BB1118" s="48"/>
      <c r="BC1118" s="48"/>
      <c r="BD1118" s="48"/>
      <c r="BE1118" s="48"/>
      <c r="BF1118" s="48"/>
      <c r="BG1118" s="48"/>
      <c r="BH1118" s="48"/>
      <c r="BI1118" s="48"/>
      <c r="BJ1118" s="48"/>
      <c r="BK1118" s="48"/>
      <c r="BL1118" s="48"/>
      <c r="BM1118" s="48"/>
      <c r="BN1118" s="48"/>
      <c r="BO1118" s="48"/>
      <c r="BP1118" s="48"/>
    </row>
    <row r="1119" customFormat="false" ht="12.75" hidden="false" customHeight="true" outlineLevel="0" collapsed="false">
      <c r="A1119" s="48"/>
      <c r="B1119" s="48"/>
      <c r="C1119" s="48"/>
      <c r="D1119" s="48"/>
      <c r="E1119" s="48"/>
      <c r="F1119" s="48"/>
      <c r="G1119" s="48"/>
      <c r="H1119" s="51"/>
      <c r="I1119" s="48"/>
      <c r="J1119" s="48"/>
      <c r="K1119" s="63"/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  <c r="W1119" s="48"/>
      <c r="X1119" s="48"/>
      <c r="Y1119" s="48"/>
      <c r="Z1119" s="48"/>
      <c r="AA1119" s="48"/>
      <c r="AB1119" s="48"/>
      <c r="AC1119" s="48"/>
      <c r="AD1119" s="48"/>
      <c r="AE1119" s="48"/>
      <c r="AF1119" s="48"/>
      <c r="AG1119" s="48"/>
      <c r="AH1119" s="48"/>
      <c r="AI1119" s="48"/>
      <c r="AJ1119" s="48"/>
      <c r="AK1119" s="48"/>
      <c r="AL1119" s="48"/>
      <c r="AM1119" s="48"/>
      <c r="AN1119" s="48"/>
      <c r="AO1119" s="48"/>
      <c r="AP1119" s="48"/>
      <c r="AQ1119" s="48"/>
      <c r="AR1119" s="48"/>
      <c r="AS1119" s="48"/>
      <c r="AT1119" s="48"/>
      <c r="AU1119" s="48"/>
      <c r="AV1119" s="48"/>
      <c r="AW1119" s="48"/>
      <c r="AX1119" s="48"/>
      <c r="AY1119" s="48"/>
      <c r="AZ1119" s="48"/>
      <c r="BA1119" s="48"/>
      <c r="BB1119" s="48"/>
      <c r="BC1119" s="48"/>
      <c r="BD1119" s="48"/>
      <c r="BE1119" s="48"/>
      <c r="BF1119" s="48"/>
      <c r="BG1119" s="48"/>
      <c r="BH1119" s="48"/>
      <c r="BI1119" s="48"/>
      <c r="BJ1119" s="48"/>
      <c r="BK1119" s="48"/>
      <c r="BL1119" s="48"/>
      <c r="BM1119" s="48"/>
      <c r="BN1119" s="48"/>
      <c r="BO1119" s="48"/>
      <c r="BP1119" s="48"/>
    </row>
    <row r="1120" customFormat="false" ht="12.75" hidden="false" customHeight="true" outlineLevel="0" collapsed="false">
      <c r="A1120" s="48"/>
      <c r="B1120" s="48"/>
      <c r="C1120" s="48"/>
      <c r="D1120" s="48"/>
      <c r="E1120" s="48"/>
      <c r="F1120" s="48"/>
      <c r="G1120" s="48"/>
      <c r="H1120" s="51"/>
      <c r="I1120" s="48"/>
      <c r="J1120" s="48"/>
      <c r="K1120" s="63"/>
      <c r="L1120" s="48"/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  <c r="W1120" s="48"/>
      <c r="X1120" s="48"/>
      <c r="Y1120" s="48"/>
      <c r="Z1120" s="48"/>
      <c r="AA1120" s="48"/>
      <c r="AB1120" s="48"/>
      <c r="AC1120" s="48"/>
      <c r="AD1120" s="48"/>
      <c r="AE1120" s="48"/>
      <c r="AF1120" s="48"/>
      <c r="AG1120" s="48"/>
      <c r="AH1120" s="48"/>
      <c r="AI1120" s="48"/>
      <c r="AJ1120" s="48"/>
      <c r="AK1120" s="48"/>
      <c r="AL1120" s="48"/>
      <c r="AM1120" s="48"/>
      <c r="AN1120" s="48"/>
      <c r="AO1120" s="48"/>
      <c r="AP1120" s="48"/>
      <c r="AQ1120" s="48"/>
      <c r="AR1120" s="48"/>
      <c r="AS1120" s="48"/>
      <c r="AT1120" s="48"/>
      <c r="AU1120" s="48"/>
      <c r="AV1120" s="48"/>
      <c r="AW1120" s="48"/>
      <c r="AX1120" s="48"/>
      <c r="AY1120" s="48"/>
      <c r="AZ1120" s="48"/>
      <c r="BA1120" s="48"/>
      <c r="BB1120" s="48"/>
      <c r="BC1120" s="48"/>
      <c r="BD1120" s="48"/>
      <c r="BE1120" s="48"/>
      <c r="BF1120" s="48"/>
      <c r="BG1120" s="48"/>
      <c r="BH1120" s="48"/>
      <c r="BI1120" s="48"/>
      <c r="BJ1120" s="48"/>
      <c r="BK1120" s="48"/>
      <c r="BL1120" s="48"/>
      <c r="BM1120" s="48"/>
      <c r="BN1120" s="48"/>
      <c r="BO1120" s="48"/>
      <c r="BP1120" s="48"/>
    </row>
    <row r="1121" customFormat="false" ht="12.75" hidden="false" customHeight="true" outlineLevel="0" collapsed="false">
      <c r="A1121" s="48"/>
      <c r="B1121" s="48"/>
      <c r="C1121" s="48"/>
      <c r="D1121" s="48"/>
      <c r="E1121" s="48"/>
      <c r="F1121" s="48"/>
      <c r="G1121" s="48"/>
      <c r="H1121" s="51"/>
      <c r="I1121" s="48"/>
      <c r="J1121" s="48"/>
      <c r="K1121" s="63"/>
      <c r="L1121" s="48"/>
      <c r="M1121" s="48"/>
      <c r="N1121" s="48"/>
      <c r="O1121" s="48"/>
      <c r="P1121" s="48"/>
      <c r="Q1121" s="48"/>
      <c r="R1121" s="48"/>
      <c r="S1121" s="48"/>
      <c r="T1121" s="48"/>
      <c r="U1121" s="48"/>
      <c r="V1121" s="48"/>
      <c r="W1121" s="48"/>
      <c r="X1121" s="48"/>
      <c r="Y1121" s="48"/>
      <c r="Z1121" s="48"/>
      <c r="AA1121" s="48"/>
      <c r="AB1121" s="48"/>
      <c r="AC1121" s="48"/>
      <c r="AD1121" s="48"/>
      <c r="AE1121" s="48"/>
      <c r="AF1121" s="48"/>
      <c r="AG1121" s="48"/>
      <c r="AH1121" s="48"/>
      <c r="AI1121" s="48"/>
      <c r="AJ1121" s="48"/>
      <c r="AK1121" s="48"/>
      <c r="AL1121" s="48"/>
      <c r="AM1121" s="48"/>
      <c r="AN1121" s="48"/>
      <c r="AO1121" s="48"/>
      <c r="AP1121" s="48"/>
      <c r="AQ1121" s="48"/>
      <c r="AR1121" s="48"/>
      <c r="AS1121" s="48"/>
      <c r="AT1121" s="48"/>
      <c r="AU1121" s="48"/>
      <c r="AV1121" s="48"/>
      <c r="AW1121" s="48"/>
      <c r="AX1121" s="48"/>
      <c r="AY1121" s="48"/>
      <c r="AZ1121" s="48"/>
      <c r="BA1121" s="48"/>
      <c r="BB1121" s="48"/>
      <c r="BC1121" s="48"/>
      <c r="BD1121" s="48"/>
      <c r="BE1121" s="48"/>
      <c r="BF1121" s="48"/>
      <c r="BG1121" s="48"/>
      <c r="BH1121" s="48"/>
      <c r="BI1121" s="48"/>
      <c r="BJ1121" s="48"/>
      <c r="BK1121" s="48"/>
      <c r="BL1121" s="48"/>
      <c r="BM1121" s="48"/>
      <c r="BN1121" s="48"/>
      <c r="BO1121" s="48"/>
      <c r="BP1121" s="48"/>
    </row>
    <row r="1122" customFormat="false" ht="12.75" hidden="false" customHeight="true" outlineLevel="0" collapsed="false">
      <c r="A1122" s="48"/>
      <c r="B1122" s="48"/>
      <c r="C1122" s="48"/>
      <c r="D1122" s="48"/>
      <c r="E1122" s="48"/>
      <c r="F1122" s="48"/>
      <c r="G1122" s="48"/>
      <c r="H1122" s="51"/>
      <c r="I1122" s="48"/>
      <c r="J1122" s="48"/>
      <c r="K1122" s="63"/>
      <c r="L1122" s="48"/>
      <c r="M1122" s="48"/>
      <c r="N1122" s="48"/>
      <c r="O1122" s="48"/>
      <c r="P1122" s="48"/>
      <c r="Q1122" s="48"/>
      <c r="R1122" s="48"/>
      <c r="S1122" s="48"/>
      <c r="T1122" s="48"/>
      <c r="U1122" s="48"/>
      <c r="V1122" s="48"/>
      <c r="W1122" s="48"/>
      <c r="X1122" s="48"/>
      <c r="Y1122" s="48"/>
      <c r="Z1122" s="48"/>
      <c r="AA1122" s="48"/>
      <c r="AB1122" s="48"/>
      <c r="AC1122" s="48"/>
      <c r="AD1122" s="48"/>
      <c r="AE1122" s="48"/>
      <c r="AF1122" s="48"/>
      <c r="AG1122" s="48"/>
      <c r="AH1122" s="48"/>
      <c r="AI1122" s="48"/>
      <c r="AJ1122" s="48"/>
      <c r="AK1122" s="48"/>
      <c r="AL1122" s="48"/>
      <c r="AM1122" s="48"/>
      <c r="AN1122" s="48"/>
      <c r="AO1122" s="48"/>
      <c r="AP1122" s="48"/>
      <c r="AQ1122" s="48"/>
      <c r="AR1122" s="48"/>
      <c r="AS1122" s="48"/>
      <c r="AT1122" s="48"/>
      <c r="AU1122" s="48"/>
      <c r="AV1122" s="48"/>
      <c r="AW1122" s="48"/>
      <c r="AX1122" s="48"/>
      <c r="AY1122" s="48"/>
      <c r="AZ1122" s="48"/>
      <c r="BA1122" s="48"/>
      <c r="BB1122" s="48"/>
      <c r="BC1122" s="48"/>
      <c r="BD1122" s="48"/>
      <c r="BE1122" s="48"/>
      <c r="BF1122" s="48"/>
      <c r="BG1122" s="48"/>
      <c r="BH1122" s="48"/>
      <c r="BI1122" s="48"/>
      <c r="BJ1122" s="48"/>
      <c r="BK1122" s="48"/>
      <c r="BL1122" s="48"/>
      <c r="BM1122" s="48"/>
      <c r="BN1122" s="48"/>
      <c r="BO1122" s="48"/>
      <c r="BP1122" s="48"/>
    </row>
    <row r="1123" customFormat="false" ht="12.75" hidden="false" customHeight="true" outlineLevel="0" collapsed="false">
      <c r="A1123" s="48"/>
      <c r="B1123" s="48"/>
      <c r="C1123" s="48"/>
      <c r="D1123" s="48"/>
      <c r="E1123" s="48"/>
      <c r="F1123" s="48"/>
      <c r="G1123" s="48"/>
      <c r="H1123" s="51"/>
      <c r="I1123" s="48"/>
      <c r="J1123" s="48"/>
      <c r="K1123" s="63"/>
      <c r="L1123" s="48"/>
      <c r="M1123" s="48"/>
      <c r="N1123" s="48"/>
      <c r="O1123" s="48"/>
      <c r="P1123" s="48"/>
      <c r="Q1123" s="48"/>
      <c r="R1123" s="48"/>
      <c r="S1123" s="48"/>
      <c r="T1123" s="48"/>
      <c r="U1123" s="48"/>
      <c r="V1123" s="48"/>
      <c r="W1123" s="48"/>
      <c r="X1123" s="48"/>
      <c r="Y1123" s="48"/>
      <c r="Z1123" s="48"/>
      <c r="AA1123" s="48"/>
      <c r="AB1123" s="48"/>
      <c r="AC1123" s="48"/>
      <c r="AD1123" s="48"/>
      <c r="AE1123" s="48"/>
      <c r="AF1123" s="48"/>
      <c r="AG1123" s="48"/>
      <c r="AH1123" s="48"/>
      <c r="AI1123" s="48"/>
      <c r="AJ1123" s="48"/>
      <c r="AK1123" s="48"/>
      <c r="AL1123" s="48"/>
      <c r="AM1123" s="48"/>
      <c r="AN1123" s="48"/>
      <c r="AO1123" s="48"/>
      <c r="AP1123" s="48"/>
      <c r="AQ1123" s="48"/>
      <c r="AR1123" s="48"/>
      <c r="AS1123" s="48"/>
      <c r="AT1123" s="48"/>
      <c r="AU1123" s="48"/>
      <c r="AV1123" s="48"/>
      <c r="AW1123" s="48"/>
      <c r="AX1123" s="48"/>
      <c r="AY1123" s="48"/>
      <c r="AZ1123" s="48"/>
      <c r="BA1123" s="48"/>
      <c r="BB1123" s="48"/>
      <c r="BC1123" s="48"/>
      <c r="BD1123" s="48"/>
      <c r="BE1123" s="48"/>
      <c r="BF1123" s="48"/>
      <c r="BG1123" s="48"/>
      <c r="BH1123" s="48"/>
      <c r="BI1123" s="48"/>
      <c r="BJ1123" s="48"/>
      <c r="BK1123" s="48"/>
      <c r="BL1123" s="48"/>
      <c r="BM1123" s="48"/>
      <c r="BN1123" s="48"/>
      <c r="BO1123" s="48"/>
      <c r="BP1123" s="48"/>
    </row>
    <row r="1124" customFormat="false" ht="12.75" hidden="false" customHeight="true" outlineLevel="0" collapsed="false">
      <c r="A1124" s="48"/>
      <c r="B1124" s="48"/>
      <c r="C1124" s="48"/>
      <c r="D1124" s="48"/>
      <c r="E1124" s="48"/>
      <c r="F1124" s="48"/>
      <c r="G1124" s="48"/>
      <c r="H1124" s="51"/>
      <c r="I1124" s="48"/>
      <c r="J1124" s="48"/>
      <c r="K1124" s="63"/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  <c r="W1124" s="48"/>
      <c r="X1124" s="48"/>
      <c r="Y1124" s="48"/>
      <c r="Z1124" s="48"/>
      <c r="AA1124" s="48"/>
      <c r="AB1124" s="48"/>
      <c r="AC1124" s="48"/>
      <c r="AD1124" s="48"/>
      <c r="AE1124" s="48"/>
      <c r="AF1124" s="48"/>
      <c r="AG1124" s="48"/>
      <c r="AH1124" s="48"/>
      <c r="AI1124" s="48"/>
      <c r="AJ1124" s="48"/>
      <c r="AK1124" s="48"/>
      <c r="AL1124" s="48"/>
      <c r="AM1124" s="48"/>
      <c r="AN1124" s="48"/>
      <c r="AO1124" s="48"/>
      <c r="AP1124" s="48"/>
      <c r="AQ1124" s="48"/>
      <c r="AR1124" s="48"/>
      <c r="AS1124" s="48"/>
      <c r="AT1124" s="48"/>
      <c r="AU1124" s="48"/>
      <c r="AV1124" s="48"/>
      <c r="AW1124" s="48"/>
      <c r="AX1124" s="48"/>
      <c r="AY1124" s="48"/>
      <c r="AZ1124" s="48"/>
      <c r="BA1124" s="48"/>
      <c r="BB1124" s="48"/>
      <c r="BC1124" s="48"/>
      <c r="BD1124" s="48"/>
      <c r="BE1124" s="48"/>
      <c r="BF1124" s="48"/>
      <c r="BG1124" s="48"/>
      <c r="BH1124" s="48"/>
      <c r="BI1124" s="48"/>
      <c r="BJ1124" s="48"/>
      <c r="BK1124" s="48"/>
      <c r="BL1124" s="48"/>
      <c r="BM1124" s="48"/>
      <c r="BN1124" s="48"/>
      <c r="BO1124" s="48"/>
      <c r="BP1124" s="48"/>
    </row>
    <row r="1125" customFormat="false" ht="12.75" hidden="false" customHeight="true" outlineLevel="0" collapsed="false">
      <c r="A1125" s="48"/>
      <c r="B1125" s="48"/>
      <c r="C1125" s="48"/>
      <c r="D1125" s="48"/>
      <c r="E1125" s="48"/>
      <c r="F1125" s="48"/>
      <c r="G1125" s="48"/>
      <c r="H1125" s="51"/>
      <c r="I1125" s="48"/>
      <c r="J1125" s="48"/>
      <c r="K1125" s="63"/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  <c r="W1125" s="48"/>
      <c r="X1125" s="48"/>
      <c r="Y1125" s="48"/>
      <c r="Z1125" s="48"/>
      <c r="AA1125" s="48"/>
      <c r="AB1125" s="48"/>
      <c r="AC1125" s="48"/>
      <c r="AD1125" s="48"/>
      <c r="AE1125" s="48"/>
      <c r="AF1125" s="48"/>
      <c r="AG1125" s="48"/>
      <c r="AH1125" s="48"/>
      <c r="AI1125" s="48"/>
      <c r="AJ1125" s="48"/>
      <c r="AK1125" s="48"/>
      <c r="AL1125" s="48"/>
      <c r="AM1125" s="48"/>
      <c r="AN1125" s="48"/>
      <c r="AO1125" s="48"/>
      <c r="AP1125" s="48"/>
      <c r="AQ1125" s="48"/>
      <c r="AR1125" s="48"/>
      <c r="AS1125" s="48"/>
      <c r="AT1125" s="48"/>
      <c r="AU1125" s="48"/>
      <c r="AV1125" s="48"/>
      <c r="AW1125" s="48"/>
      <c r="AX1125" s="48"/>
      <c r="AY1125" s="48"/>
      <c r="AZ1125" s="48"/>
      <c r="BA1125" s="48"/>
      <c r="BB1125" s="48"/>
      <c r="BC1125" s="48"/>
      <c r="BD1125" s="48"/>
      <c r="BE1125" s="48"/>
      <c r="BF1125" s="48"/>
      <c r="BG1125" s="48"/>
      <c r="BH1125" s="48"/>
      <c r="BI1125" s="48"/>
      <c r="BJ1125" s="48"/>
      <c r="BK1125" s="48"/>
      <c r="BL1125" s="48"/>
      <c r="BM1125" s="48"/>
      <c r="BN1125" s="48"/>
      <c r="BO1125" s="48"/>
      <c r="BP1125" s="48"/>
    </row>
    <row r="1126" customFormat="false" ht="12.75" hidden="false" customHeight="true" outlineLevel="0" collapsed="false">
      <c r="A1126" s="48"/>
      <c r="B1126" s="48"/>
      <c r="C1126" s="48"/>
      <c r="D1126" s="48"/>
      <c r="E1126" s="48"/>
      <c r="F1126" s="48"/>
      <c r="G1126" s="48"/>
      <c r="H1126" s="51"/>
      <c r="I1126" s="48"/>
      <c r="J1126" s="48"/>
      <c r="K1126" s="63"/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  <c r="W1126" s="48"/>
      <c r="X1126" s="48"/>
      <c r="Y1126" s="48"/>
      <c r="Z1126" s="48"/>
      <c r="AA1126" s="48"/>
      <c r="AB1126" s="48"/>
      <c r="AC1126" s="48"/>
      <c r="AD1126" s="48"/>
      <c r="AE1126" s="48"/>
      <c r="AF1126" s="48"/>
      <c r="AG1126" s="48"/>
      <c r="AH1126" s="48"/>
      <c r="AI1126" s="48"/>
      <c r="AJ1126" s="48"/>
      <c r="AK1126" s="48"/>
      <c r="AL1126" s="48"/>
      <c r="AM1126" s="48"/>
      <c r="AN1126" s="48"/>
      <c r="AO1126" s="48"/>
      <c r="AP1126" s="48"/>
      <c r="AQ1126" s="48"/>
      <c r="AR1126" s="48"/>
      <c r="AS1126" s="48"/>
      <c r="AT1126" s="48"/>
      <c r="AU1126" s="48"/>
      <c r="AV1126" s="48"/>
      <c r="AW1126" s="48"/>
      <c r="AX1126" s="48"/>
      <c r="AY1126" s="48"/>
      <c r="AZ1126" s="48"/>
      <c r="BA1126" s="48"/>
      <c r="BB1126" s="48"/>
      <c r="BC1126" s="48"/>
      <c r="BD1126" s="48"/>
      <c r="BE1126" s="48"/>
      <c r="BF1126" s="48"/>
      <c r="BG1126" s="48"/>
      <c r="BH1126" s="48"/>
      <c r="BI1126" s="48"/>
      <c r="BJ1126" s="48"/>
      <c r="BK1126" s="48"/>
      <c r="BL1126" s="48"/>
      <c r="BM1126" s="48"/>
      <c r="BN1126" s="48"/>
      <c r="BO1126" s="48"/>
      <c r="BP1126" s="48"/>
    </row>
    <row r="1127" customFormat="false" ht="12.75" hidden="false" customHeight="true" outlineLevel="0" collapsed="false">
      <c r="A1127" s="48"/>
      <c r="B1127" s="48"/>
      <c r="C1127" s="48"/>
      <c r="D1127" s="48"/>
      <c r="E1127" s="48"/>
      <c r="F1127" s="48"/>
      <c r="G1127" s="48"/>
      <c r="H1127" s="51"/>
      <c r="I1127" s="48"/>
      <c r="J1127" s="48"/>
      <c r="K1127" s="63"/>
      <c r="L1127" s="48"/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  <c r="W1127" s="48"/>
      <c r="X1127" s="48"/>
      <c r="Y1127" s="48"/>
      <c r="Z1127" s="48"/>
      <c r="AA1127" s="48"/>
      <c r="AB1127" s="48"/>
      <c r="AC1127" s="48"/>
      <c r="AD1127" s="48"/>
      <c r="AE1127" s="48"/>
      <c r="AF1127" s="48"/>
      <c r="AG1127" s="48"/>
      <c r="AH1127" s="48"/>
      <c r="AI1127" s="48"/>
      <c r="AJ1127" s="48"/>
      <c r="AK1127" s="48"/>
      <c r="AL1127" s="48"/>
      <c r="AM1127" s="48"/>
      <c r="AN1127" s="48"/>
      <c r="AO1127" s="48"/>
      <c r="AP1127" s="48"/>
      <c r="AQ1127" s="48"/>
      <c r="AR1127" s="48"/>
      <c r="AS1127" s="48"/>
      <c r="AT1127" s="48"/>
      <c r="AU1127" s="48"/>
      <c r="AV1127" s="48"/>
      <c r="AW1127" s="48"/>
      <c r="AX1127" s="48"/>
      <c r="AY1127" s="48"/>
      <c r="AZ1127" s="48"/>
      <c r="BA1127" s="48"/>
      <c r="BB1127" s="48"/>
      <c r="BC1127" s="48"/>
      <c r="BD1127" s="48"/>
      <c r="BE1127" s="48"/>
      <c r="BF1127" s="48"/>
      <c r="BG1127" s="48"/>
      <c r="BH1127" s="48"/>
      <c r="BI1127" s="48"/>
      <c r="BJ1127" s="48"/>
      <c r="BK1127" s="48"/>
      <c r="BL1127" s="48"/>
      <c r="BM1127" s="48"/>
      <c r="BN1127" s="48"/>
      <c r="BO1127" s="48"/>
      <c r="BP1127" s="48"/>
    </row>
    <row r="1128" customFormat="false" ht="12.75" hidden="false" customHeight="true" outlineLevel="0" collapsed="false">
      <c r="A1128" s="48"/>
      <c r="B1128" s="48"/>
      <c r="C1128" s="48"/>
      <c r="D1128" s="48"/>
      <c r="E1128" s="48"/>
      <c r="F1128" s="48"/>
      <c r="G1128" s="48"/>
      <c r="H1128" s="51"/>
      <c r="I1128" s="48"/>
      <c r="J1128" s="48"/>
      <c r="K1128" s="63"/>
      <c r="L1128" s="48"/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  <c r="W1128" s="48"/>
      <c r="X1128" s="48"/>
      <c r="Y1128" s="48"/>
      <c r="Z1128" s="48"/>
      <c r="AA1128" s="48"/>
      <c r="AB1128" s="48"/>
      <c r="AC1128" s="48"/>
      <c r="AD1128" s="48"/>
      <c r="AE1128" s="48"/>
      <c r="AF1128" s="48"/>
      <c r="AG1128" s="48"/>
      <c r="AH1128" s="48"/>
      <c r="AI1128" s="48"/>
      <c r="AJ1128" s="48"/>
      <c r="AK1128" s="48"/>
      <c r="AL1128" s="48"/>
      <c r="AM1128" s="48"/>
      <c r="AN1128" s="48"/>
      <c r="AO1128" s="48"/>
      <c r="AP1128" s="48"/>
      <c r="AQ1128" s="48"/>
      <c r="AR1128" s="48"/>
      <c r="AS1128" s="48"/>
      <c r="AT1128" s="48"/>
      <c r="AU1128" s="48"/>
      <c r="AV1128" s="48"/>
      <c r="AW1128" s="48"/>
      <c r="AX1128" s="48"/>
      <c r="AY1128" s="48"/>
      <c r="AZ1128" s="48"/>
      <c r="BA1128" s="48"/>
      <c r="BB1128" s="48"/>
      <c r="BC1128" s="48"/>
      <c r="BD1128" s="48"/>
      <c r="BE1128" s="48"/>
      <c r="BF1128" s="48"/>
      <c r="BG1128" s="48"/>
      <c r="BH1128" s="48"/>
      <c r="BI1128" s="48"/>
      <c r="BJ1128" s="48"/>
      <c r="BK1128" s="48"/>
      <c r="BL1128" s="48"/>
      <c r="BM1128" s="48"/>
      <c r="BN1128" s="48"/>
      <c r="BO1128" s="48"/>
      <c r="BP1128" s="48"/>
    </row>
    <row r="1129" customFormat="false" ht="12.75" hidden="false" customHeight="true" outlineLevel="0" collapsed="false">
      <c r="A1129" s="48"/>
      <c r="B1129" s="48"/>
      <c r="C1129" s="48"/>
      <c r="D1129" s="48"/>
      <c r="E1129" s="48"/>
      <c r="F1129" s="48"/>
      <c r="G1129" s="48"/>
      <c r="H1129" s="51"/>
      <c r="I1129" s="48"/>
      <c r="J1129" s="48"/>
      <c r="K1129" s="63"/>
      <c r="L1129" s="48"/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  <c r="W1129" s="48"/>
      <c r="X1129" s="48"/>
      <c r="Y1129" s="48"/>
      <c r="Z1129" s="48"/>
      <c r="AA1129" s="48"/>
      <c r="AB1129" s="48"/>
      <c r="AC1129" s="48"/>
      <c r="AD1129" s="48"/>
      <c r="AE1129" s="48"/>
      <c r="AF1129" s="48"/>
      <c r="AG1129" s="48"/>
      <c r="AH1129" s="48"/>
      <c r="AI1129" s="48"/>
      <c r="AJ1129" s="48"/>
      <c r="AK1129" s="48"/>
      <c r="AL1129" s="48"/>
      <c r="AM1129" s="48"/>
      <c r="AN1129" s="48"/>
      <c r="AO1129" s="48"/>
      <c r="AP1129" s="48"/>
      <c r="AQ1129" s="48"/>
      <c r="AR1129" s="48"/>
      <c r="AS1129" s="48"/>
      <c r="AT1129" s="48"/>
      <c r="AU1129" s="48"/>
      <c r="AV1129" s="48"/>
      <c r="AW1129" s="48"/>
      <c r="AX1129" s="48"/>
      <c r="AY1129" s="48"/>
      <c r="AZ1129" s="48"/>
      <c r="BA1129" s="48"/>
      <c r="BB1129" s="48"/>
      <c r="BC1129" s="48"/>
      <c r="BD1129" s="48"/>
      <c r="BE1129" s="48"/>
      <c r="BF1129" s="48"/>
      <c r="BG1129" s="48"/>
      <c r="BH1129" s="48"/>
      <c r="BI1129" s="48"/>
      <c r="BJ1129" s="48"/>
      <c r="BK1129" s="48"/>
      <c r="BL1129" s="48"/>
      <c r="BM1129" s="48"/>
      <c r="BN1129" s="48"/>
      <c r="BO1129" s="48"/>
      <c r="BP1129" s="48"/>
    </row>
    <row r="1130" customFormat="false" ht="12.75" hidden="false" customHeight="true" outlineLevel="0" collapsed="false">
      <c r="A1130" s="48"/>
      <c r="B1130" s="48"/>
      <c r="C1130" s="48"/>
      <c r="D1130" s="48"/>
      <c r="E1130" s="48"/>
      <c r="F1130" s="48"/>
      <c r="G1130" s="48"/>
      <c r="H1130" s="51"/>
      <c r="I1130" s="48"/>
      <c r="J1130" s="48"/>
      <c r="K1130" s="63"/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  <c r="W1130" s="48"/>
      <c r="X1130" s="48"/>
      <c r="Y1130" s="48"/>
      <c r="Z1130" s="48"/>
      <c r="AA1130" s="48"/>
      <c r="AB1130" s="48"/>
      <c r="AC1130" s="48"/>
      <c r="AD1130" s="48"/>
      <c r="AE1130" s="48"/>
      <c r="AF1130" s="48"/>
      <c r="AG1130" s="48"/>
      <c r="AH1130" s="48"/>
      <c r="AI1130" s="48"/>
      <c r="AJ1130" s="48"/>
      <c r="AK1130" s="48"/>
      <c r="AL1130" s="48"/>
      <c r="AM1130" s="48"/>
      <c r="AN1130" s="48"/>
      <c r="AO1130" s="48"/>
      <c r="AP1130" s="48"/>
      <c r="AQ1130" s="48"/>
      <c r="AR1130" s="48"/>
      <c r="AS1130" s="48"/>
      <c r="AT1130" s="48"/>
      <c r="AU1130" s="48"/>
      <c r="AV1130" s="48"/>
      <c r="AW1130" s="48"/>
      <c r="AX1130" s="48"/>
      <c r="AY1130" s="48"/>
      <c r="AZ1130" s="48"/>
      <c r="BA1130" s="48"/>
      <c r="BB1130" s="48"/>
      <c r="BC1130" s="48"/>
      <c r="BD1130" s="48"/>
      <c r="BE1130" s="48"/>
      <c r="BF1130" s="48"/>
      <c r="BG1130" s="48"/>
      <c r="BH1130" s="48"/>
      <c r="BI1130" s="48"/>
      <c r="BJ1130" s="48"/>
      <c r="BK1130" s="48"/>
      <c r="BL1130" s="48"/>
      <c r="BM1130" s="48"/>
      <c r="BN1130" s="48"/>
      <c r="BO1130" s="48"/>
      <c r="BP1130" s="48"/>
    </row>
    <row r="1131" customFormat="false" ht="12.75" hidden="false" customHeight="true" outlineLevel="0" collapsed="false">
      <c r="A1131" s="48"/>
      <c r="B1131" s="48"/>
      <c r="C1131" s="48"/>
      <c r="D1131" s="48"/>
      <c r="E1131" s="48"/>
      <c r="F1131" s="48"/>
      <c r="G1131" s="48"/>
      <c r="H1131" s="51"/>
      <c r="I1131" s="48"/>
      <c r="J1131" s="48"/>
      <c r="K1131" s="63"/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  <c r="W1131" s="48"/>
      <c r="X1131" s="48"/>
      <c r="Y1131" s="48"/>
      <c r="Z1131" s="48"/>
      <c r="AA1131" s="48"/>
      <c r="AB1131" s="48"/>
      <c r="AC1131" s="48"/>
      <c r="AD1131" s="48"/>
      <c r="AE1131" s="48"/>
      <c r="AF1131" s="48"/>
      <c r="AG1131" s="48"/>
      <c r="AH1131" s="48"/>
      <c r="AI1131" s="48"/>
      <c r="AJ1131" s="48"/>
      <c r="AK1131" s="48"/>
      <c r="AL1131" s="48"/>
      <c r="AM1131" s="48"/>
      <c r="AN1131" s="48"/>
      <c r="AO1131" s="48"/>
      <c r="AP1131" s="48"/>
      <c r="AQ1131" s="48"/>
      <c r="AR1131" s="48"/>
      <c r="AS1131" s="48"/>
      <c r="AT1131" s="48"/>
      <c r="AU1131" s="48"/>
      <c r="AV1131" s="48"/>
      <c r="AW1131" s="48"/>
      <c r="AX1131" s="48"/>
      <c r="AY1131" s="48"/>
      <c r="AZ1131" s="48"/>
      <c r="BA1131" s="48"/>
      <c r="BB1131" s="48"/>
      <c r="BC1131" s="48"/>
      <c r="BD1131" s="48"/>
      <c r="BE1131" s="48"/>
      <c r="BF1131" s="48"/>
      <c r="BG1131" s="48"/>
      <c r="BH1131" s="48"/>
      <c r="BI1131" s="48"/>
      <c r="BJ1131" s="48"/>
      <c r="BK1131" s="48"/>
      <c r="BL1131" s="48"/>
      <c r="BM1131" s="48"/>
      <c r="BN1131" s="48"/>
      <c r="BO1131" s="48"/>
      <c r="BP1131" s="48"/>
    </row>
    <row r="1132" customFormat="false" ht="12.75" hidden="false" customHeight="true" outlineLevel="0" collapsed="false">
      <c r="A1132" s="48"/>
      <c r="B1132" s="48"/>
      <c r="C1132" s="48"/>
      <c r="D1132" s="48"/>
      <c r="E1132" s="48"/>
      <c r="F1132" s="48"/>
      <c r="G1132" s="48"/>
      <c r="H1132" s="51"/>
      <c r="I1132" s="48"/>
      <c r="J1132" s="48"/>
      <c r="K1132" s="63"/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  <c r="W1132" s="48"/>
      <c r="X1132" s="48"/>
      <c r="Y1132" s="48"/>
      <c r="Z1132" s="48"/>
      <c r="AA1132" s="48"/>
      <c r="AB1132" s="48"/>
      <c r="AC1132" s="48"/>
      <c r="AD1132" s="48"/>
      <c r="AE1132" s="48"/>
      <c r="AF1132" s="48"/>
      <c r="AG1132" s="48"/>
      <c r="AH1132" s="48"/>
      <c r="AI1132" s="48"/>
      <c r="AJ1132" s="48"/>
      <c r="AK1132" s="48"/>
      <c r="AL1132" s="48"/>
      <c r="AM1132" s="48"/>
      <c r="AN1132" s="48"/>
      <c r="AO1132" s="48"/>
      <c r="AP1132" s="48"/>
      <c r="AQ1132" s="48"/>
      <c r="AR1132" s="48"/>
      <c r="AS1132" s="48"/>
      <c r="AT1132" s="48"/>
      <c r="AU1132" s="48"/>
      <c r="AV1132" s="48"/>
      <c r="AW1132" s="48"/>
      <c r="AX1132" s="48"/>
      <c r="AY1132" s="48"/>
      <c r="AZ1132" s="48"/>
      <c r="BA1132" s="48"/>
      <c r="BB1132" s="48"/>
      <c r="BC1132" s="48"/>
      <c r="BD1132" s="48"/>
      <c r="BE1132" s="48"/>
      <c r="BF1132" s="48"/>
      <c r="BG1132" s="48"/>
      <c r="BH1132" s="48"/>
      <c r="BI1132" s="48"/>
      <c r="BJ1132" s="48"/>
      <c r="BK1132" s="48"/>
      <c r="BL1132" s="48"/>
      <c r="BM1132" s="48"/>
      <c r="BN1132" s="48"/>
      <c r="BO1132" s="48"/>
      <c r="BP1132" s="48"/>
    </row>
    <row r="1133" customFormat="false" ht="12.75" hidden="false" customHeight="true" outlineLevel="0" collapsed="false">
      <c r="A1133" s="48"/>
      <c r="B1133" s="48"/>
      <c r="C1133" s="48"/>
      <c r="D1133" s="48"/>
      <c r="E1133" s="48"/>
      <c r="F1133" s="48"/>
      <c r="G1133" s="48"/>
      <c r="H1133" s="51"/>
      <c r="I1133" s="48"/>
      <c r="J1133" s="48"/>
      <c r="K1133" s="63"/>
      <c r="L1133" s="48"/>
      <c r="M1133" s="48"/>
      <c r="N1133" s="48"/>
      <c r="O1133" s="48"/>
      <c r="P1133" s="48"/>
      <c r="Q1133" s="48"/>
      <c r="R1133" s="48"/>
      <c r="S1133" s="48"/>
      <c r="T1133" s="48"/>
      <c r="U1133" s="48"/>
      <c r="V1133" s="48"/>
      <c r="W1133" s="48"/>
      <c r="X1133" s="48"/>
      <c r="Y1133" s="48"/>
      <c r="Z1133" s="48"/>
      <c r="AA1133" s="48"/>
      <c r="AB1133" s="48"/>
      <c r="AC1133" s="48"/>
      <c r="AD1133" s="48"/>
      <c r="AE1133" s="48"/>
      <c r="AF1133" s="48"/>
      <c r="AG1133" s="48"/>
      <c r="AH1133" s="48"/>
      <c r="AI1133" s="48"/>
      <c r="AJ1133" s="48"/>
      <c r="AK1133" s="48"/>
      <c r="AL1133" s="48"/>
      <c r="AM1133" s="48"/>
      <c r="AN1133" s="48"/>
      <c r="AO1133" s="48"/>
      <c r="AP1133" s="48"/>
      <c r="AQ1133" s="48"/>
      <c r="AR1133" s="48"/>
      <c r="AS1133" s="48"/>
      <c r="AT1133" s="48"/>
      <c r="AU1133" s="48"/>
      <c r="AV1133" s="48"/>
      <c r="AW1133" s="48"/>
      <c r="AX1133" s="48"/>
      <c r="AY1133" s="48"/>
      <c r="AZ1133" s="48"/>
      <c r="BA1133" s="48"/>
      <c r="BB1133" s="48"/>
      <c r="BC1133" s="48"/>
      <c r="BD1133" s="48"/>
      <c r="BE1133" s="48"/>
      <c r="BF1133" s="48"/>
      <c r="BG1133" s="48"/>
      <c r="BH1133" s="48"/>
      <c r="BI1133" s="48"/>
      <c r="BJ1133" s="48"/>
      <c r="BK1133" s="48"/>
      <c r="BL1133" s="48"/>
      <c r="BM1133" s="48"/>
      <c r="BN1133" s="48"/>
      <c r="BO1133" s="48"/>
      <c r="BP1133" s="48"/>
    </row>
    <row r="1134" customFormat="false" ht="12.75" hidden="false" customHeight="true" outlineLevel="0" collapsed="false">
      <c r="A1134" s="48"/>
      <c r="B1134" s="48"/>
      <c r="C1134" s="48"/>
      <c r="D1134" s="48"/>
      <c r="E1134" s="48"/>
      <c r="F1134" s="48"/>
      <c r="G1134" s="48"/>
      <c r="H1134" s="51"/>
      <c r="I1134" s="48"/>
      <c r="J1134" s="48"/>
      <c r="K1134" s="63"/>
      <c r="L1134" s="48"/>
      <c r="M1134" s="48"/>
      <c r="N1134" s="48"/>
      <c r="O1134" s="48"/>
      <c r="P1134" s="48"/>
      <c r="Q1134" s="48"/>
      <c r="R1134" s="48"/>
      <c r="S1134" s="48"/>
      <c r="T1134" s="48"/>
      <c r="U1134" s="48"/>
      <c r="V1134" s="48"/>
      <c r="W1134" s="48"/>
      <c r="X1134" s="48"/>
      <c r="Y1134" s="48"/>
      <c r="Z1134" s="48"/>
      <c r="AA1134" s="48"/>
      <c r="AB1134" s="48"/>
      <c r="AC1134" s="48"/>
      <c r="AD1134" s="48"/>
      <c r="AE1134" s="48"/>
      <c r="AF1134" s="48"/>
      <c r="AG1134" s="48"/>
      <c r="AH1134" s="48"/>
      <c r="AI1134" s="48"/>
      <c r="AJ1134" s="48"/>
      <c r="AK1134" s="48"/>
      <c r="AL1134" s="48"/>
      <c r="AM1134" s="48"/>
      <c r="AN1134" s="48"/>
      <c r="AO1134" s="48"/>
      <c r="AP1134" s="48"/>
      <c r="AQ1134" s="48"/>
      <c r="AR1134" s="48"/>
      <c r="AS1134" s="48"/>
      <c r="AT1134" s="48"/>
      <c r="AU1134" s="48"/>
      <c r="AV1134" s="48"/>
      <c r="AW1134" s="48"/>
      <c r="AX1134" s="48"/>
      <c r="AY1134" s="48"/>
      <c r="AZ1134" s="48"/>
      <c r="BA1134" s="48"/>
      <c r="BB1134" s="48"/>
      <c r="BC1134" s="48"/>
      <c r="BD1134" s="48"/>
      <c r="BE1134" s="48"/>
      <c r="BF1134" s="48"/>
      <c r="BG1134" s="48"/>
      <c r="BH1134" s="48"/>
      <c r="BI1134" s="48"/>
      <c r="BJ1134" s="48"/>
      <c r="BK1134" s="48"/>
      <c r="BL1134" s="48"/>
      <c r="BM1134" s="48"/>
      <c r="BN1134" s="48"/>
      <c r="BO1134" s="48"/>
      <c r="BP1134" s="48"/>
    </row>
    <row r="1135" customFormat="false" ht="12.75" hidden="false" customHeight="true" outlineLevel="0" collapsed="false">
      <c r="A1135" s="48"/>
      <c r="B1135" s="48"/>
      <c r="C1135" s="48"/>
      <c r="D1135" s="48"/>
      <c r="E1135" s="48"/>
      <c r="F1135" s="48"/>
      <c r="G1135" s="48"/>
      <c r="H1135" s="51"/>
      <c r="I1135" s="48"/>
      <c r="J1135" s="48"/>
      <c r="K1135" s="63"/>
      <c r="L1135" s="48"/>
      <c r="M1135" s="48"/>
      <c r="N1135" s="48"/>
      <c r="O1135" s="48"/>
      <c r="P1135" s="48"/>
      <c r="Q1135" s="48"/>
      <c r="R1135" s="48"/>
      <c r="S1135" s="48"/>
      <c r="T1135" s="48"/>
      <c r="U1135" s="48"/>
      <c r="V1135" s="48"/>
      <c r="W1135" s="48"/>
      <c r="X1135" s="48"/>
      <c r="Y1135" s="48"/>
      <c r="Z1135" s="48"/>
      <c r="AA1135" s="48"/>
      <c r="AB1135" s="48"/>
      <c r="AC1135" s="48"/>
      <c r="AD1135" s="48"/>
      <c r="AE1135" s="48"/>
      <c r="AF1135" s="48"/>
      <c r="AG1135" s="48"/>
      <c r="AH1135" s="48"/>
      <c r="AI1135" s="48"/>
      <c r="AJ1135" s="48"/>
      <c r="AK1135" s="48"/>
      <c r="AL1135" s="48"/>
      <c r="AM1135" s="48"/>
      <c r="AN1135" s="48"/>
      <c r="AO1135" s="48"/>
      <c r="AP1135" s="48"/>
      <c r="AQ1135" s="48"/>
      <c r="AR1135" s="48"/>
      <c r="AS1135" s="48"/>
      <c r="AT1135" s="48"/>
      <c r="AU1135" s="48"/>
      <c r="AV1135" s="48"/>
      <c r="AW1135" s="48"/>
      <c r="AX1135" s="48"/>
      <c r="AY1135" s="48"/>
      <c r="AZ1135" s="48"/>
      <c r="BA1135" s="48"/>
      <c r="BB1135" s="48"/>
      <c r="BC1135" s="48"/>
      <c r="BD1135" s="48"/>
      <c r="BE1135" s="48"/>
      <c r="BF1135" s="48"/>
      <c r="BG1135" s="48"/>
      <c r="BH1135" s="48"/>
      <c r="BI1135" s="48"/>
      <c r="BJ1135" s="48"/>
      <c r="BK1135" s="48"/>
      <c r="BL1135" s="48"/>
      <c r="BM1135" s="48"/>
      <c r="BN1135" s="48"/>
      <c r="BO1135" s="48"/>
      <c r="BP1135" s="48"/>
    </row>
    <row r="1136" customFormat="false" ht="12.75" hidden="false" customHeight="true" outlineLevel="0" collapsed="false">
      <c r="A1136" s="48"/>
      <c r="B1136" s="48"/>
      <c r="C1136" s="48"/>
      <c r="D1136" s="48"/>
      <c r="E1136" s="48"/>
      <c r="F1136" s="48"/>
      <c r="G1136" s="48"/>
      <c r="H1136" s="51"/>
      <c r="I1136" s="48"/>
      <c r="J1136" s="48"/>
      <c r="K1136" s="63"/>
      <c r="L1136" s="48"/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  <c r="W1136" s="48"/>
      <c r="X1136" s="48"/>
      <c r="Y1136" s="48"/>
      <c r="Z1136" s="48"/>
      <c r="AA1136" s="48"/>
      <c r="AB1136" s="48"/>
      <c r="AC1136" s="48"/>
      <c r="AD1136" s="48"/>
      <c r="AE1136" s="48"/>
      <c r="AF1136" s="48"/>
      <c r="AG1136" s="48"/>
      <c r="AH1136" s="48"/>
      <c r="AI1136" s="48"/>
      <c r="AJ1136" s="48"/>
      <c r="AK1136" s="48"/>
      <c r="AL1136" s="48"/>
      <c r="AM1136" s="48"/>
      <c r="AN1136" s="48"/>
      <c r="AO1136" s="48"/>
      <c r="AP1136" s="48"/>
      <c r="AQ1136" s="48"/>
      <c r="AR1136" s="48"/>
      <c r="AS1136" s="48"/>
      <c r="AT1136" s="48"/>
      <c r="AU1136" s="48"/>
      <c r="AV1136" s="48"/>
      <c r="AW1136" s="48"/>
      <c r="AX1136" s="48"/>
      <c r="AY1136" s="48"/>
      <c r="AZ1136" s="48"/>
      <c r="BA1136" s="48"/>
      <c r="BB1136" s="48"/>
      <c r="BC1136" s="48"/>
      <c r="BD1136" s="48"/>
      <c r="BE1136" s="48"/>
      <c r="BF1136" s="48"/>
      <c r="BG1136" s="48"/>
      <c r="BH1136" s="48"/>
      <c r="BI1136" s="48"/>
      <c r="BJ1136" s="48"/>
      <c r="BK1136" s="48"/>
      <c r="BL1136" s="48"/>
      <c r="BM1136" s="48"/>
      <c r="BN1136" s="48"/>
      <c r="BO1136" s="48"/>
      <c r="BP1136" s="48"/>
    </row>
    <row r="1137" customFormat="false" ht="12.75" hidden="false" customHeight="true" outlineLevel="0" collapsed="false">
      <c r="A1137" s="48"/>
      <c r="B1137" s="48"/>
      <c r="C1137" s="48"/>
      <c r="D1137" s="48"/>
      <c r="E1137" s="48"/>
      <c r="F1137" s="48"/>
      <c r="G1137" s="48"/>
      <c r="H1137" s="51"/>
      <c r="I1137" s="48"/>
      <c r="J1137" s="48"/>
      <c r="K1137" s="63"/>
      <c r="L1137" s="48"/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  <c r="W1137" s="48"/>
      <c r="X1137" s="48"/>
      <c r="Y1137" s="48"/>
      <c r="Z1137" s="48"/>
      <c r="AA1137" s="48"/>
      <c r="AB1137" s="48"/>
      <c r="AC1137" s="48"/>
      <c r="AD1137" s="48"/>
      <c r="AE1137" s="48"/>
      <c r="AF1137" s="48"/>
      <c r="AG1137" s="48"/>
      <c r="AH1137" s="48"/>
      <c r="AI1137" s="48"/>
      <c r="AJ1137" s="48"/>
      <c r="AK1137" s="48"/>
      <c r="AL1137" s="48"/>
      <c r="AM1137" s="48"/>
      <c r="AN1137" s="48"/>
      <c r="AO1137" s="48"/>
      <c r="AP1137" s="48"/>
      <c r="AQ1137" s="48"/>
      <c r="AR1137" s="48"/>
      <c r="AS1137" s="48"/>
      <c r="AT1137" s="48"/>
      <c r="AU1137" s="48"/>
      <c r="AV1137" s="48"/>
      <c r="AW1137" s="48"/>
      <c r="AX1137" s="48"/>
      <c r="AY1137" s="48"/>
      <c r="AZ1137" s="48"/>
      <c r="BA1137" s="48"/>
      <c r="BB1137" s="48"/>
      <c r="BC1137" s="48"/>
      <c r="BD1137" s="48"/>
      <c r="BE1137" s="48"/>
      <c r="BF1137" s="48"/>
      <c r="BG1137" s="48"/>
      <c r="BH1137" s="48"/>
      <c r="BI1137" s="48"/>
      <c r="BJ1137" s="48"/>
      <c r="BK1137" s="48"/>
      <c r="BL1137" s="48"/>
      <c r="BM1137" s="48"/>
      <c r="BN1137" s="48"/>
      <c r="BO1137" s="48"/>
      <c r="BP1137" s="48"/>
    </row>
    <row r="1138" customFormat="false" ht="12.75" hidden="false" customHeight="true" outlineLevel="0" collapsed="false">
      <c r="A1138" s="48"/>
      <c r="B1138" s="48"/>
      <c r="C1138" s="48"/>
      <c r="D1138" s="48"/>
      <c r="E1138" s="48"/>
      <c r="F1138" s="48"/>
      <c r="G1138" s="48"/>
      <c r="H1138" s="51"/>
      <c r="I1138" s="48"/>
      <c r="J1138" s="48"/>
      <c r="K1138" s="63"/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  <c r="W1138" s="48"/>
      <c r="X1138" s="48"/>
      <c r="Y1138" s="48"/>
      <c r="Z1138" s="48"/>
      <c r="AA1138" s="48"/>
      <c r="AB1138" s="48"/>
      <c r="AC1138" s="48"/>
      <c r="AD1138" s="48"/>
      <c r="AE1138" s="48"/>
      <c r="AF1138" s="48"/>
      <c r="AG1138" s="48"/>
      <c r="AH1138" s="48"/>
      <c r="AI1138" s="48"/>
      <c r="AJ1138" s="48"/>
      <c r="AK1138" s="48"/>
      <c r="AL1138" s="48"/>
      <c r="AM1138" s="48"/>
      <c r="AN1138" s="48"/>
      <c r="AO1138" s="48"/>
      <c r="AP1138" s="48"/>
      <c r="AQ1138" s="48"/>
      <c r="AR1138" s="48"/>
      <c r="AS1138" s="48"/>
      <c r="AT1138" s="48"/>
      <c r="AU1138" s="48"/>
      <c r="AV1138" s="48"/>
      <c r="AW1138" s="48"/>
      <c r="AX1138" s="48"/>
      <c r="AY1138" s="48"/>
      <c r="AZ1138" s="48"/>
      <c r="BA1138" s="48"/>
      <c r="BB1138" s="48"/>
      <c r="BC1138" s="48"/>
      <c r="BD1138" s="48"/>
      <c r="BE1138" s="48"/>
      <c r="BF1138" s="48"/>
      <c r="BG1138" s="48"/>
      <c r="BH1138" s="48"/>
      <c r="BI1138" s="48"/>
      <c r="BJ1138" s="48"/>
      <c r="BK1138" s="48"/>
      <c r="BL1138" s="48"/>
      <c r="BM1138" s="48"/>
      <c r="BN1138" s="48"/>
      <c r="BO1138" s="48"/>
      <c r="BP1138" s="48"/>
    </row>
    <row r="1139" customFormat="false" ht="12.75" hidden="false" customHeight="true" outlineLevel="0" collapsed="false">
      <c r="A1139" s="48"/>
      <c r="B1139" s="48"/>
      <c r="C1139" s="48"/>
      <c r="D1139" s="48"/>
      <c r="E1139" s="48"/>
      <c r="F1139" s="48"/>
      <c r="G1139" s="48"/>
      <c r="H1139" s="51"/>
      <c r="I1139" s="48"/>
      <c r="J1139" s="48"/>
      <c r="K1139" s="63"/>
      <c r="L1139" s="48"/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  <c r="W1139" s="48"/>
      <c r="X1139" s="48"/>
      <c r="Y1139" s="48"/>
      <c r="Z1139" s="48"/>
      <c r="AA1139" s="48"/>
      <c r="AB1139" s="48"/>
      <c r="AC1139" s="48"/>
      <c r="AD1139" s="48"/>
      <c r="AE1139" s="48"/>
      <c r="AF1139" s="48"/>
      <c r="AG1139" s="48"/>
      <c r="AH1139" s="48"/>
      <c r="AI1139" s="48"/>
      <c r="AJ1139" s="48"/>
      <c r="AK1139" s="48"/>
      <c r="AL1139" s="48"/>
      <c r="AM1139" s="48"/>
      <c r="AN1139" s="48"/>
      <c r="AO1139" s="48"/>
      <c r="AP1139" s="48"/>
      <c r="AQ1139" s="48"/>
      <c r="AR1139" s="48"/>
      <c r="AS1139" s="48"/>
      <c r="AT1139" s="48"/>
      <c r="AU1139" s="48"/>
      <c r="AV1139" s="48"/>
      <c r="AW1139" s="48"/>
      <c r="AX1139" s="48"/>
      <c r="AY1139" s="48"/>
      <c r="AZ1139" s="48"/>
      <c r="BA1139" s="48"/>
      <c r="BB1139" s="48"/>
      <c r="BC1139" s="48"/>
      <c r="BD1139" s="48"/>
      <c r="BE1139" s="48"/>
      <c r="BF1139" s="48"/>
      <c r="BG1139" s="48"/>
      <c r="BH1139" s="48"/>
      <c r="BI1139" s="48"/>
      <c r="BJ1139" s="48"/>
      <c r="BK1139" s="48"/>
      <c r="BL1139" s="48"/>
      <c r="BM1139" s="48"/>
      <c r="BN1139" s="48"/>
      <c r="BO1139" s="48"/>
      <c r="BP1139" s="48"/>
    </row>
    <row r="1140" customFormat="false" ht="12.75" hidden="false" customHeight="true" outlineLevel="0" collapsed="false">
      <c r="A1140" s="48"/>
      <c r="B1140" s="48"/>
      <c r="C1140" s="48"/>
      <c r="D1140" s="48"/>
      <c r="E1140" s="48"/>
      <c r="F1140" s="48"/>
      <c r="G1140" s="48"/>
      <c r="H1140" s="51"/>
      <c r="I1140" s="48"/>
      <c r="J1140" s="48"/>
      <c r="K1140" s="63"/>
      <c r="L1140" s="48"/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  <c r="W1140" s="48"/>
      <c r="X1140" s="48"/>
      <c r="Y1140" s="48"/>
      <c r="Z1140" s="48"/>
      <c r="AA1140" s="48"/>
      <c r="AB1140" s="48"/>
      <c r="AC1140" s="48"/>
      <c r="AD1140" s="48"/>
      <c r="AE1140" s="48"/>
      <c r="AF1140" s="48"/>
      <c r="AG1140" s="48"/>
      <c r="AH1140" s="48"/>
      <c r="AI1140" s="48"/>
      <c r="AJ1140" s="48"/>
      <c r="AK1140" s="48"/>
      <c r="AL1140" s="48"/>
      <c r="AM1140" s="48"/>
      <c r="AN1140" s="48"/>
      <c r="AO1140" s="48"/>
      <c r="AP1140" s="48"/>
      <c r="AQ1140" s="48"/>
      <c r="AR1140" s="48"/>
      <c r="AS1140" s="48"/>
      <c r="AT1140" s="48"/>
      <c r="AU1140" s="48"/>
      <c r="AV1140" s="48"/>
      <c r="AW1140" s="48"/>
      <c r="AX1140" s="48"/>
      <c r="AY1140" s="48"/>
      <c r="AZ1140" s="48"/>
      <c r="BA1140" s="48"/>
      <c r="BB1140" s="48"/>
      <c r="BC1140" s="48"/>
      <c r="BD1140" s="48"/>
      <c r="BE1140" s="48"/>
      <c r="BF1140" s="48"/>
      <c r="BG1140" s="48"/>
      <c r="BH1140" s="48"/>
      <c r="BI1140" s="48"/>
      <c r="BJ1140" s="48"/>
      <c r="BK1140" s="48"/>
      <c r="BL1140" s="48"/>
      <c r="BM1140" s="48"/>
      <c r="BN1140" s="48"/>
      <c r="BO1140" s="48"/>
      <c r="BP1140" s="48"/>
    </row>
    <row r="1141" customFormat="false" ht="12.75" hidden="false" customHeight="true" outlineLevel="0" collapsed="false">
      <c r="A1141" s="48"/>
      <c r="B1141" s="48"/>
      <c r="C1141" s="48"/>
      <c r="D1141" s="48"/>
      <c r="E1141" s="48"/>
      <c r="F1141" s="48"/>
      <c r="G1141" s="48"/>
      <c r="H1141" s="51"/>
      <c r="I1141" s="48"/>
      <c r="J1141" s="48"/>
      <c r="K1141" s="63"/>
      <c r="L1141" s="48"/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  <c r="W1141" s="48"/>
      <c r="X1141" s="48"/>
      <c r="Y1141" s="48"/>
      <c r="Z1141" s="48"/>
      <c r="AA1141" s="48"/>
      <c r="AB1141" s="48"/>
      <c r="AC1141" s="48"/>
      <c r="AD1141" s="48"/>
      <c r="AE1141" s="48"/>
      <c r="AF1141" s="48"/>
      <c r="AG1141" s="48"/>
      <c r="AH1141" s="48"/>
      <c r="AI1141" s="48"/>
      <c r="AJ1141" s="48"/>
      <c r="AK1141" s="48"/>
      <c r="AL1141" s="48"/>
      <c r="AM1141" s="48"/>
      <c r="AN1141" s="48"/>
      <c r="AO1141" s="48"/>
      <c r="AP1141" s="48"/>
      <c r="AQ1141" s="48"/>
      <c r="AR1141" s="48"/>
      <c r="AS1141" s="48"/>
      <c r="AT1141" s="48"/>
      <c r="AU1141" s="48"/>
      <c r="AV1141" s="48"/>
      <c r="AW1141" s="48"/>
      <c r="AX1141" s="48"/>
      <c r="AY1141" s="48"/>
      <c r="AZ1141" s="48"/>
      <c r="BA1141" s="48"/>
      <c r="BB1141" s="48"/>
      <c r="BC1141" s="48"/>
      <c r="BD1141" s="48"/>
      <c r="BE1141" s="48"/>
      <c r="BF1141" s="48"/>
      <c r="BG1141" s="48"/>
      <c r="BH1141" s="48"/>
      <c r="BI1141" s="48"/>
      <c r="BJ1141" s="48"/>
      <c r="BK1141" s="48"/>
      <c r="BL1141" s="48"/>
      <c r="BM1141" s="48"/>
      <c r="BN1141" s="48"/>
      <c r="BO1141" s="48"/>
      <c r="BP1141" s="48"/>
    </row>
    <row r="1142" customFormat="false" ht="12.75" hidden="false" customHeight="true" outlineLevel="0" collapsed="false">
      <c r="A1142" s="48"/>
      <c r="B1142" s="48"/>
      <c r="C1142" s="48"/>
      <c r="D1142" s="48"/>
      <c r="E1142" s="48"/>
      <c r="F1142" s="48"/>
      <c r="G1142" s="48"/>
      <c r="H1142" s="51"/>
      <c r="I1142" s="48"/>
      <c r="J1142" s="48"/>
      <c r="K1142" s="63"/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  <c r="W1142" s="48"/>
      <c r="X1142" s="48"/>
      <c r="Y1142" s="48"/>
      <c r="Z1142" s="48"/>
      <c r="AA1142" s="48"/>
      <c r="AB1142" s="48"/>
      <c r="AC1142" s="48"/>
      <c r="AD1142" s="48"/>
      <c r="AE1142" s="48"/>
      <c r="AF1142" s="48"/>
      <c r="AG1142" s="48"/>
      <c r="AH1142" s="48"/>
      <c r="AI1142" s="48"/>
      <c r="AJ1142" s="48"/>
      <c r="AK1142" s="48"/>
      <c r="AL1142" s="48"/>
      <c r="AM1142" s="48"/>
      <c r="AN1142" s="48"/>
      <c r="AO1142" s="48"/>
      <c r="AP1142" s="48"/>
      <c r="AQ1142" s="48"/>
      <c r="AR1142" s="48"/>
      <c r="AS1142" s="48"/>
      <c r="AT1142" s="48"/>
      <c r="AU1142" s="48"/>
      <c r="AV1142" s="48"/>
      <c r="AW1142" s="48"/>
      <c r="AX1142" s="48"/>
      <c r="AY1142" s="48"/>
      <c r="AZ1142" s="48"/>
      <c r="BA1142" s="48"/>
      <c r="BB1142" s="48"/>
      <c r="BC1142" s="48"/>
      <c r="BD1142" s="48"/>
      <c r="BE1142" s="48"/>
      <c r="BF1142" s="48"/>
      <c r="BG1142" s="48"/>
      <c r="BH1142" s="48"/>
      <c r="BI1142" s="48"/>
      <c r="BJ1142" s="48"/>
      <c r="BK1142" s="48"/>
      <c r="BL1142" s="48"/>
      <c r="BM1142" s="48"/>
      <c r="BN1142" s="48"/>
      <c r="BO1142" s="48"/>
      <c r="BP1142" s="48"/>
    </row>
    <row r="1143" customFormat="false" ht="12.75" hidden="false" customHeight="true" outlineLevel="0" collapsed="false">
      <c r="A1143" s="48"/>
      <c r="B1143" s="48"/>
      <c r="C1143" s="48"/>
      <c r="D1143" s="48"/>
      <c r="E1143" s="48"/>
      <c r="F1143" s="48"/>
      <c r="G1143" s="48"/>
      <c r="H1143" s="51"/>
      <c r="I1143" s="48"/>
      <c r="J1143" s="48"/>
      <c r="K1143" s="63"/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  <c r="W1143" s="48"/>
      <c r="X1143" s="48"/>
      <c r="Y1143" s="48"/>
      <c r="Z1143" s="48"/>
      <c r="AA1143" s="48"/>
      <c r="AB1143" s="48"/>
      <c r="AC1143" s="48"/>
      <c r="AD1143" s="48"/>
      <c r="AE1143" s="48"/>
      <c r="AF1143" s="48"/>
      <c r="AG1143" s="48"/>
      <c r="AH1143" s="48"/>
      <c r="AI1143" s="48"/>
      <c r="AJ1143" s="48"/>
      <c r="AK1143" s="48"/>
      <c r="AL1143" s="48"/>
      <c r="AM1143" s="48"/>
      <c r="AN1143" s="48"/>
      <c r="AO1143" s="48"/>
      <c r="AP1143" s="48"/>
      <c r="AQ1143" s="48"/>
      <c r="AR1143" s="48"/>
      <c r="AS1143" s="48"/>
      <c r="AT1143" s="48"/>
      <c r="AU1143" s="48"/>
      <c r="AV1143" s="48"/>
      <c r="AW1143" s="48"/>
      <c r="AX1143" s="48"/>
      <c r="AY1143" s="48"/>
      <c r="AZ1143" s="48"/>
      <c r="BA1143" s="48"/>
      <c r="BB1143" s="48"/>
      <c r="BC1143" s="48"/>
      <c r="BD1143" s="48"/>
      <c r="BE1143" s="48"/>
      <c r="BF1143" s="48"/>
      <c r="BG1143" s="48"/>
      <c r="BH1143" s="48"/>
      <c r="BI1143" s="48"/>
      <c r="BJ1143" s="48"/>
      <c r="BK1143" s="48"/>
      <c r="BL1143" s="48"/>
      <c r="BM1143" s="48"/>
      <c r="BN1143" s="48"/>
      <c r="BO1143" s="48"/>
      <c r="BP1143" s="48"/>
    </row>
    <row r="1144" customFormat="false" ht="12.75" hidden="false" customHeight="true" outlineLevel="0" collapsed="false">
      <c r="A1144" s="48"/>
      <c r="B1144" s="48"/>
      <c r="C1144" s="48"/>
      <c r="D1144" s="48"/>
      <c r="E1144" s="48"/>
      <c r="F1144" s="48"/>
      <c r="G1144" s="48"/>
      <c r="H1144" s="51"/>
      <c r="I1144" s="48"/>
      <c r="J1144" s="48"/>
      <c r="K1144" s="63"/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  <c r="W1144" s="48"/>
      <c r="X1144" s="48"/>
      <c r="Y1144" s="48"/>
      <c r="Z1144" s="48"/>
      <c r="AA1144" s="48"/>
      <c r="AB1144" s="48"/>
      <c r="AC1144" s="48"/>
      <c r="AD1144" s="48"/>
      <c r="AE1144" s="48"/>
      <c r="AF1144" s="48"/>
      <c r="AG1144" s="48"/>
      <c r="AH1144" s="48"/>
      <c r="AI1144" s="48"/>
      <c r="AJ1144" s="48"/>
      <c r="AK1144" s="48"/>
      <c r="AL1144" s="48"/>
      <c r="AM1144" s="48"/>
      <c r="AN1144" s="48"/>
      <c r="AO1144" s="48"/>
      <c r="AP1144" s="48"/>
      <c r="AQ1144" s="48"/>
      <c r="AR1144" s="48"/>
      <c r="AS1144" s="48"/>
      <c r="AT1144" s="48"/>
      <c r="AU1144" s="48"/>
      <c r="AV1144" s="48"/>
      <c r="AW1144" s="48"/>
      <c r="AX1144" s="48"/>
      <c r="AY1144" s="48"/>
      <c r="AZ1144" s="48"/>
      <c r="BA1144" s="48"/>
      <c r="BB1144" s="48"/>
      <c r="BC1144" s="48"/>
      <c r="BD1144" s="48"/>
      <c r="BE1144" s="48"/>
      <c r="BF1144" s="48"/>
      <c r="BG1144" s="48"/>
      <c r="BH1144" s="48"/>
      <c r="BI1144" s="48"/>
      <c r="BJ1144" s="48"/>
      <c r="BK1144" s="48"/>
      <c r="BL1144" s="48"/>
      <c r="BM1144" s="48"/>
      <c r="BN1144" s="48"/>
      <c r="BO1144" s="48"/>
      <c r="BP1144" s="48"/>
    </row>
    <row r="1145" customFormat="false" ht="12.75" hidden="false" customHeight="true" outlineLevel="0" collapsed="false">
      <c r="A1145" s="48"/>
      <c r="B1145" s="48"/>
      <c r="C1145" s="48"/>
      <c r="D1145" s="48"/>
      <c r="E1145" s="48"/>
      <c r="F1145" s="48"/>
      <c r="G1145" s="48"/>
      <c r="H1145" s="51"/>
      <c r="I1145" s="48"/>
      <c r="J1145" s="48"/>
      <c r="K1145" s="63"/>
      <c r="L1145" s="48"/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  <c r="W1145" s="48"/>
      <c r="X1145" s="48"/>
      <c r="Y1145" s="48"/>
      <c r="Z1145" s="48"/>
      <c r="AA1145" s="48"/>
      <c r="AB1145" s="48"/>
      <c r="AC1145" s="48"/>
      <c r="AD1145" s="48"/>
      <c r="AE1145" s="48"/>
      <c r="AF1145" s="48"/>
      <c r="AG1145" s="48"/>
      <c r="AH1145" s="48"/>
      <c r="AI1145" s="48"/>
      <c r="AJ1145" s="48"/>
      <c r="AK1145" s="48"/>
      <c r="AL1145" s="48"/>
      <c r="AM1145" s="48"/>
      <c r="AN1145" s="48"/>
      <c r="AO1145" s="48"/>
      <c r="AP1145" s="48"/>
      <c r="AQ1145" s="48"/>
      <c r="AR1145" s="48"/>
      <c r="AS1145" s="48"/>
      <c r="AT1145" s="48"/>
      <c r="AU1145" s="48"/>
      <c r="AV1145" s="48"/>
      <c r="AW1145" s="48"/>
      <c r="AX1145" s="48"/>
      <c r="AY1145" s="48"/>
      <c r="AZ1145" s="48"/>
      <c r="BA1145" s="48"/>
      <c r="BB1145" s="48"/>
      <c r="BC1145" s="48"/>
      <c r="BD1145" s="48"/>
      <c r="BE1145" s="48"/>
      <c r="BF1145" s="48"/>
      <c r="BG1145" s="48"/>
      <c r="BH1145" s="48"/>
      <c r="BI1145" s="48"/>
      <c r="BJ1145" s="48"/>
      <c r="BK1145" s="48"/>
      <c r="BL1145" s="48"/>
      <c r="BM1145" s="48"/>
      <c r="BN1145" s="48"/>
      <c r="BO1145" s="48"/>
      <c r="BP1145" s="48"/>
    </row>
    <row r="1146" customFormat="false" ht="12.75" hidden="false" customHeight="true" outlineLevel="0" collapsed="false">
      <c r="A1146" s="48"/>
      <c r="B1146" s="48"/>
      <c r="C1146" s="48"/>
      <c r="D1146" s="48"/>
      <c r="E1146" s="48"/>
      <c r="F1146" s="48"/>
      <c r="G1146" s="48"/>
      <c r="H1146" s="51"/>
      <c r="I1146" s="48"/>
      <c r="J1146" s="48"/>
      <c r="K1146" s="63"/>
      <c r="L1146" s="48"/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  <c r="W1146" s="48"/>
      <c r="X1146" s="48"/>
      <c r="Y1146" s="48"/>
      <c r="Z1146" s="48"/>
      <c r="AA1146" s="48"/>
      <c r="AB1146" s="48"/>
      <c r="AC1146" s="48"/>
      <c r="AD1146" s="48"/>
      <c r="AE1146" s="48"/>
      <c r="AF1146" s="48"/>
      <c r="AG1146" s="48"/>
      <c r="AH1146" s="48"/>
      <c r="AI1146" s="48"/>
      <c r="AJ1146" s="48"/>
      <c r="AK1146" s="48"/>
      <c r="AL1146" s="48"/>
      <c r="AM1146" s="48"/>
      <c r="AN1146" s="48"/>
      <c r="AO1146" s="48"/>
      <c r="AP1146" s="48"/>
      <c r="AQ1146" s="48"/>
      <c r="AR1146" s="48"/>
      <c r="AS1146" s="48"/>
      <c r="AT1146" s="48"/>
      <c r="AU1146" s="48"/>
      <c r="AV1146" s="48"/>
      <c r="AW1146" s="48"/>
      <c r="AX1146" s="48"/>
      <c r="AY1146" s="48"/>
      <c r="AZ1146" s="48"/>
      <c r="BA1146" s="48"/>
      <c r="BB1146" s="48"/>
      <c r="BC1146" s="48"/>
      <c r="BD1146" s="48"/>
      <c r="BE1146" s="48"/>
      <c r="BF1146" s="48"/>
      <c r="BG1146" s="48"/>
      <c r="BH1146" s="48"/>
      <c r="BI1146" s="48"/>
      <c r="BJ1146" s="48"/>
      <c r="BK1146" s="48"/>
      <c r="BL1146" s="48"/>
      <c r="BM1146" s="48"/>
      <c r="BN1146" s="48"/>
      <c r="BO1146" s="48"/>
      <c r="BP1146" s="48"/>
    </row>
    <row r="1147" customFormat="false" ht="12.75" hidden="false" customHeight="true" outlineLevel="0" collapsed="false">
      <c r="A1147" s="48"/>
      <c r="B1147" s="48"/>
      <c r="C1147" s="48"/>
      <c r="D1147" s="48"/>
      <c r="E1147" s="48"/>
      <c r="F1147" s="48"/>
      <c r="G1147" s="48"/>
      <c r="H1147" s="51"/>
      <c r="I1147" s="48"/>
      <c r="J1147" s="48"/>
      <c r="K1147" s="63"/>
      <c r="L1147" s="48"/>
      <c r="M1147" s="48"/>
      <c r="N1147" s="48"/>
      <c r="O1147" s="48"/>
      <c r="P1147" s="48"/>
      <c r="Q1147" s="48"/>
      <c r="R1147" s="48"/>
      <c r="S1147" s="48"/>
      <c r="T1147" s="48"/>
      <c r="U1147" s="48"/>
      <c r="V1147" s="48"/>
      <c r="W1147" s="48"/>
      <c r="X1147" s="48"/>
      <c r="Y1147" s="48"/>
      <c r="Z1147" s="48"/>
      <c r="AA1147" s="48"/>
      <c r="AB1147" s="48"/>
      <c r="AC1147" s="48"/>
      <c r="AD1147" s="48"/>
      <c r="AE1147" s="48"/>
      <c r="AF1147" s="48"/>
      <c r="AG1147" s="48"/>
      <c r="AH1147" s="48"/>
      <c r="AI1147" s="48"/>
      <c r="AJ1147" s="48"/>
      <c r="AK1147" s="48"/>
      <c r="AL1147" s="48"/>
      <c r="AM1147" s="48"/>
      <c r="AN1147" s="48"/>
      <c r="AO1147" s="48"/>
      <c r="AP1147" s="48"/>
      <c r="AQ1147" s="48"/>
      <c r="AR1147" s="48"/>
      <c r="AS1147" s="48"/>
      <c r="AT1147" s="48"/>
      <c r="AU1147" s="48"/>
      <c r="AV1147" s="48"/>
      <c r="AW1147" s="48"/>
      <c r="AX1147" s="48"/>
      <c r="AY1147" s="48"/>
      <c r="AZ1147" s="48"/>
      <c r="BA1147" s="48"/>
      <c r="BB1147" s="48"/>
      <c r="BC1147" s="48"/>
      <c r="BD1147" s="48"/>
      <c r="BE1147" s="48"/>
      <c r="BF1147" s="48"/>
      <c r="BG1147" s="48"/>
      <c r="BH1147" s="48"/>
      <c r="BI1147" s="48"/>
      <c r="BJ1147" s="48"/>
      <c r="BK1147" s="48"/>
      <c r="BL1147" s="48"/>
      <c r="BM1147" s="48"/>
      <c r="BN1147" s="48"/>
      <c r="BO1147" s="48"/>
      <c r="BP1147" s="48"/>
    </row>
    <row r="1148" customFormat="false" ht="12.75" hidden="false" customHeight="true" outlineLevel="0" collapsed="false">
      <c r="A1148" s="48"/>
      <c r="B1148" s="48"/>
      <c r="C1148" s="48"/>
      <c r="D1148" s="48"/>
      <c r="E1148" s="48"/>
      <c r="F1148" s="48"/>
      <c r="G1148" s="48"/>
      <c r="H1148" s="51"/>
      <c r="I1148" s="48"/>
      <c r="J1148" s="48"/>
      <c r="K1148" s="63"/>
      <c r="L1148" s="48"/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  <c r="W1148" s="48"/>
      <c r="X1148" s="48"/>
      <c r="Y1148" s="48"/>
      <c r="Z1148" s="48"/>
      <c r="AA1148" s="48"/>
      <c r="AB1148" s="48"/>
      <c r="AC1148" s="48"/>
      <c r="AD1148" s="48"/>
      <c r="AE1148" s="48"/>
      <c r="AF1148" s="48"/>
      <c r="AG1148" s="48"/>
      <c r="AH1148" s="48"/>
      <c r="AI1148" s="48"/>
      <c r="AJ1148" s="48"/>
      <c r="AK1148" s="48"/>
      <c r="AL1148" s="48"/>
      <c r="AM1148" s="48"/>
      <c r="AN1148" s="48"/>
      <c r="AO1148" s="48"/>
      <c r="AP1148" s="48"/>
      <c r="AQ1148" s="48"/>
      <c r="AR1148" s="48"/>
      <c r="AS1148" s="48"/>
      <c r="AT1148" s="48"/>
      <c r="AU1148" s="48"/>
      <c r="AV1148" s="48"/>
      <c r="AW1148" s="48"/>
      <c r="AX1148" s="48"/>
      <c r="AY1148" s="48"/>
      <c r="AZ1148" s="48"/>
      <c r="BA1148" s="48"/>
      <c r="BB1148" s="48"/>
      <c r="BC1148" s="48"/>
      <c r="BD1148" s="48"/>
      <c r="BE1148" s="48"/>
      <c r="BF1148" s="48"/>
      <c r="BG1148" s="48"/>
      <c r="BH1148" s="48"/>
      <c r="BI1148" s="48"/>
      <c r="BJ1148" s="48"/>
      <c r="BK1148" s="48"/>
      <c r="BL1148" s="48"/>
      <c r="BM1148" s="48"/>
      <c r="BN1148" s="48"/>
      <c r="BO1148" s="48"/>
      <c r="BP1148" s="48"/>
    </row>
    <row r="1149" customFormat="false" ht="12.75" hidden="false" customHeight="true" outlineLevel="0" collapsed="false">
      <c r="A1149" s="48"/>
      <c r="B1149" s="48"/>
      <c r="C1149" s="48"/>
      <c r="D1149" s="48"/>
      <c r="E1149" s="48"/>
      <c r="F1149" s="48"/>
      <c r="G1149" s="48"/>
      <c r="H1149" s="51"/>
      <c r="I1149" s="48"/>
      <c r="J1149" s="48"/>
      <c r="K1149" s="63"/>
      <c r="L1149" s="48"/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  <c r="W1149" s="48"/>
      <c r="X1149" s="48"/>
      <c r="Y1149" s="48"/>
      <c r="Z1149" s="48"/>
      <c r="AA1149" s="48"/>
      <c r="AB1149" s="48"/>
      <c r="AC1149" s="48"/>
      <c r="AD1149" s="48"/>
      <c r="AE1149" s="48"/>
      <c r="AF1149" s="48"/>
      <c r="AG1149" s="48"/>
      <c r="AH1149" s="48"/>
      <c r="AI1149" s="48"/>
      <c r="AJ1149" s="48"/>
      <c r="AK1149" s="48"/>
      <c r="AL1149" s="48"/>
      <c r="AM1149" s="48"/>
      <c r="AN1149" s="48"/>
      <c r="AO1149" s="48"/>
      <c r="AP1149" s="48"/>
      <c r="AQ1149" s="48"/>
      <c r="AR1149" s="48"/>
      <c r="AS1149" s="48"/>
      <c r="AT1149" s="48"/>
      <c r="AU1149" s="48"/>
      <c r="AV1149" s="48"/>
      <c r="AW1149" s="48"/>
      <c r="AX1149" s="48"/>
      <c r="AY1149" s="48"/>
      <c r="AZ1149" s="48"/>
      <c r="BA1149" s="48"/>
      <c r="BB1149" s="48"/>
      <c r="BC1149" s="48"/>
      <c r="BD1149" s="48"/>
      <c r="BE1149" s="48"/>
      <c r="BF1149" s="48"/>
      <c r="BG1149" s="48"/>
      <c r="BH1149" s="48"/>
      <c r="BI1149" s="48"/>
      <c r="BJ1149" s="48"/>
      <c r="BK1149" s="48"/>
      <c r="BL1149" s="48"/>
      <c r="BM1149" s="48"/>
      <c r="BN1149" s="48"/>
      <c r="BO1149" s="48"/>
      <c r="BP1149" s="48"/>
    </row>
    <row r="1150" customFormat="false" ht="12.75" hidden="false" customHeight="true" outlineLevel="0" collapsed="false">
      <c r="A1150" s="48"/>
      <c r="B1150" s="48"/>
      <c r="C1150" s="48"/>
      <c r="D1150" s="48"/>
      <c r="E1150" s="48"/>
      <c r="F1150" s="48"/>
      <c r="G1150" s="48"/>
      <c r="H1150" s="51"/>
      <c r="I1150" s="48"/>
      <c r="J1150" s="48"/>
      <c r="K1150" s="63"/>
      <c r="L1150" s="48"/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  <c r="W1150" s="48"/>
      <c r="X1150" s="48"/>
      <c r="Y1150" s="48"/>
      <c r="Z1150" s="48"/>
      <c r="AA1150" s="48"/>
      <c r="AB1150" s="48"/>
      <c r="AC1150" s="48"/>
      <c r="AD1150" s="48"/>
      <c r="AE1150" s="48"/>
      <c r="AF1150" s="48"/>
      <c r="AG1150" s="48"/>
      <c r="AH1150" s="48"/>
      <c r="AI1150" s="48"/>
      <c r="AJ1150" s="48"/>
      <c r="AK1150" s="48"/>
      <c r="AL1150" s="48"/>
      <c r="AM1150" s="48"/>
      <c r="AN1150" s="48"/>
      <c r="AO1150" s="48"/>
      <c r="AP1150" s="48"/>
      <c r="AQ1150" s="48"/>
      <c r="AR1150" s="48"/>
      <c r="AS1150" s="48"/>
      <c r="AT1150" s="48"/>
      <c r="AU1150" s="48"/>
      <c r="AV1150" s="48"/>
      <c r="AW1150" s="48"/>
      <c r="AX1150" s="48"/>
      <c r="AY1150" s="48"/>
      <c r="AZ1150" s="48"/>
      <c r="BA1150" s="48"/>
      <c r="BB1150" s="48"/>
      <c r="BC1150" s="48"/>
      <c r="BD1150" s="48"/>
      <c r="BE1150" s="48"/>
      <c r="BF1150" s="48"/>
      <c r="BG1150" s="48"/>
      <c r="BH1150" s="48"/>
      <c r="BI1150" s="48"/>
      <c r="BJ1150" s="48"/>
      <c r="BK1150" s="48"/>
      <c r="BL1150" s="48"/>
      <c r="BM1150" s="48"/>
      <c r="BN1150" s="48"/>
      <c r="BO1150" s="48"/>
      <c r="BP1150" s="48"/>
    </row>
    <row r="1151" customFormat="false" ht="12.75" hidden="false" customHeight="true" outlineLevel="0" collapsed="false">
      <c r="A1151" s="48"/>
      <c r="B1151" s="48"/>
      <c r="C1151" s="48"/>
      <c r="D1151" s="48"/>
      <c r="E1151" s="48"/>
      <c r="F1151" s="48"/>
      <c r="G1151" s="48"/>
      <c r="H1151" s="51"/>
      <c r="I1151" s="48"/>
      <c r="J1151" s="48"/>
      <c r="K1151" s="63"/>
      <c r="L1151" s="48"/>
      <c r="M1151" s="48"/>
      <c r="N1151" s="48"/>
      <c r="O1151" s="48"/>
      <c r="P1151" s="48"/>
      <c r="Q1151" s="48"/>
      <c r="R1151" s="48"/>
      <c r="S1151" s="48"/>
      <c r="T1151" s="48"/>
      <c r="U1151" s="48"/>
      <c r="V1151" s="48"/>
      <c r="W1151" s="48"/>
      <c r="X1151" s="48"/>
      <c r="Y1151" s="48"/>
      <c r="Z1151" s="48"/>
      <c r="AA1151" s="48"/>
      <c r="AB1151" s="48"/>
      <c r="AC1151" s="48"/>
      <c r="AD1151" s="48"/>
      <c r="AE1151" s="48"/>
      <c r="AF1151" s="48"/>
      <c r="AG1151" s="48"/>
      <c r="AH1151" s="48"/>
      <c r="AI1151" s="48"/>
      <c r="AJ1151" s="48"/>
      <c r="AK1151" s="48"/>
      <c r="AL1151" s="48"/>
      <c r="AM1151" s="48"/>
      <c r="AN1151" s="48"/>
      <c r="AO1151" s="48"/>
      <c r="AP1151" s="48"/>
      <c r="AQ1151" s="48"/>
      <c r="AR1151" s="48"/>
      <c r="AS1151" s="48"/>
      <c r="AT1151" s="48"/>
      <c r="AU1151" s="48"/>
      <c r="AV1151" s="48"/>
      <c r="AW1151" s="48"/>
      <c r="AX1151" s="48"/>
      <c r="AY1151" s="48"/>
      <c r="AZ1151" s="48"/>
      <c r="BA1151" s="48"/>
      <c r="BB1151" s="48"/>
      <c r="BC1151" s="48"/>
      <c r="BD1151" s="48"/>
      <c r="BE1151" s="48"/>
      <c r="BF1151" s="48"/>
      <c r="BG1151" s="48"/>
      <c r="BH1151" s="48"/>
      <c r="BI1151" s="48"/>
      <c r="BJ1151" s="48"/>
      <c r="BK1151" s="48"/>
      <c r="BL1151" s="48"/>
      <c r="BM1151" s="48"/>
      <c r="BN1151" s="48"/>
      <c r="BO1151" s="48"/>
      <c r="BP1151" s="48"/>
    </row>
    <row r="1152" customFormat="false" ht="12.75" hidden="false" customHeight="true" outlineLevel="0" collapsed="false">
      <c r="A1152" s="48"/>
      <c r="B1152" s="48"/>
      <c r="C1152" s="48"/>
      <c r="D1152" s="48"/>
      <c r="E1152" s="48"/>
      <c r="F1152" s="48"/>
      <c r="G1152" s="48"/>
      <c r="H1152" s="51"/>
      <c r="I1152" s="48"/>
      <c r="J1152" s="48"/>
      <c r="K1152" s="63"/>
      <c r="L1152" s="48"/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  <c r="W1152" s="48"/>
      <c r="X1152" s="48"/>
      <c r="Y1152" s="48"/>
      <c r="Z1152" s="48"/>
      <c r="AA1152" s="48"/>
      <c r="AB1152" s="48"/>
      <c r="AC1152" s="48"/>
      <c r="AD1152" s="48"/>
      <c r="AE1152" s="48"/>
      <c r="AF1152" s="48"/>
      <c r="AG1152" s="48"/>
      <c r="AH1152" s="48"/>
      <c r="AI1152" s="48"/>
      <c r="AJ1152" s="48"/>
      <c r="AK1152" s="48"/>
      <c r="AL1152" s="48"/>
      <c r="AM1152" s="48"/>
      <c r="AN1152" s="48"/>
      <c r="AO1152" s="48"/>
      <c r="AP1152" s="48"/>
      <c r="AQ1152" s="48"/>
      <c r="AR1152" s="48"/>
      <c r="AS1152" s="48"/>
      <c r="AT1152" s="48"/>
      <c r="AU1152" s="48"/>
      <c r="AV1152" s="48"/>
      <c r="AW1152" s="48"/>
      <c r="AX1152" s="48"/>
      <c r="AY1152" s="48"/>
      <c r="AZ1152" s="48"/>
      <c r="BA1152" s="48"/>
      <c r="BB1152" s="48"/>
      <c r="BC1152" s="48"/>
      <c r="BD1152" s="48"/>
      <c r="BE1152" s="48"/>
      <c r="BF1152" s="48"/>
      <c r="BG1152" s="48"/>
      <c r="BH1152" s="48"/>
      <c r="BI1152" s="48"/>
      <c r="BJ1152" s="48"/>
      <c r="BK1152" s="48"/>
      <c r="BL1152" s="48"/>
      <c r="BM1152" s="48"/>
      <c r="BN1152" s="48"/>
      <c r="BO1152" s="48"/>
      <c r="BP1152" s="48"/>
    </row>
    <row r="1153" customFormat="false" ht="12.75" hidden="false" customHeight="true" outlineLevel="0" collapsed="false">
      <c r="A1153" s="48"/>
      <c r="B1153" s="48"/>
      <c r="C1153" s="48"/>
      <c r="D1153" s="48"/>
      <c r="E1153" s="48"/>
      <c r="F1153" s="48"/>
      <c r="G1153" s="48"/>
      <c r="H1153" s="51"/>
      <c r="I1153" s="48"/>
      <c r="J1153" s="48"/>
      <c r="K1153" s="63"/>
      <c r="L1153" s="48"/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  <c r="W1153" s="48"/>
      <c r="X1153" s="48"/>
      <c r="Y1153" s="48"/>
      <c r="Z1153" s="48"/>
      <c r="AA1153" s="48"/>
      <c r="AB1153" s="48"/>
      <c r="AC1153" s="48"/>
      <c r="AD1153" s="48"/>
      <c r="AE1153" s="48"/>
      <c r="AF1153" s="48"/>
      <c r="AG1153" s="48"/>
      <c r="AH1153" s="48"/>
      <c r="AI1153" s="48"/>
      <c r="AJ1153" s="48"/>
      <c r="AK1153" s="48"/>
      <c r="AL1153" s="48"/>
      <c r="AM1153" s="48"/>
      <c r="AN1153" s="48"/>
      <c r="AO1153" s="48"/>
      <c r="AP1153" s="48"/>
      <c r="AQ1153" s="48"/>
      <c r="AR1153" s="48"/>
      <c r="AS1153" s="48"/>
      <c r="AT1153" s="48"/>
      <c r="AU1153" s="48"/>
      <c r="AV1153" s="48"/>
      <c r="AW1153" s="48"/>
      <c r="AX1153" s="48"/>
      <c r="AY1153" s="48"/>
      <c r="AZ1153" s="48"/>
      <c r="BA1153" s="48"/>
      <c r="BB1153" s="48"/>
      <c r="BC1153" s="48"/>
      <c r="BD1153" s="48"/>
      <c r="BE1153" s="48"/>
      <c r="BF1153" s="48"/>
      <c r="BG1153" s="48"/>
      <c r="BH1153" s="48"/>
      <c r="BI1153" s="48"/>
      <c r="BJ1153" s="48"/>
      <c r="BK1153" s="48"/>
      <c r="BL1153" s="48"/>
      <c r="BM1153" s="48"/>
      <c r="BN1153" s="48"/>
      <c r="BO1153" s="48"/>
      <c r="BP1153" s="48"/>
    </row>
    <row r="1154" customFormat="false" ht="12.75" hidden="false" customHeight="true" outlineLevel="0" collapsed="false">
      <c r="A1154" s="48"/>
      <c r="B1154" s="48"/>
      <c r="C1154" s="48"/>
      <c r="D1154" s="48"/>
      <c r="E1154" s="48"/>
      <c r="F1154" s="48"/>
      <c r="G1154" s="48"/>
      <c r="H1154" s="51"/>
      <c r="I1154" s="48"/>
      <c r="J1154" s="48"/>
      <c r="K1154" s="63"/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  <c r="W1154" s="48"/>
      <c r="X1154" s="48"/>
      <c r="Y1154" s="48"/>
      <c r="Z1154" s="48"/>
      <c r="AA1154" s="48"/>
      <c r="AB1154" s="48"/>
      <c r="AC1154" s="48"/>
      <c r="AD1154" s="48"/>
      <c r="AE1154" s="48"/>
      <c r="AF1154" s="48"/>
      <c r="AG1154" s="48"/>
      <c r="AH1154" s="48"/>
      <c r="AI1154" s="48"/>
      <c r="AJ1154" s="48"/>
      <c r="AK1154" s="48"/>
      <c r="AL1154" s="48"/>
      <c r="AM1154" s="48"/>
      <c r="AN1154" s="48"/>
      <c r="AO1154" s="48"/>
      <c r="AP1154" s="48"/>
      <c r="AQ1154" s="48"/>
      <c r="AR1154" s="48"/>
      <c r="AS1154" s="48"/>
      <c r="AT1154" s="48"/>
      <c r="AU1154" s="48"/>
      <c r="AV1154" s="48"/>
      <c r="AW1154" s="48"/>
      <c r="AX1154" s="48"/>
      <c r="AY1154" s="48"/>
      <c r="AZ1154" s="48"/>
      <c r="BA1154" s="48"/>
      <c r="BB1154" s="48"/>
      <c r="BC1154" s="48"/>
      <c r="BD1154" s="48"/>
      <c r="BE1154" s="48"/>
      <c r="BF1154" s="48"/>
      <c r="BG1154" s="48"/>
      <c r="BH1154" s="48"/>
      <c r="BI1154" s="48"/>
      <c r="BJ1154" s="48"/>
      <c r="BK1154" s="48"/>
      <c r="BL1154" s="48"/>
      <c r="BM1154" s="48"/>
      <c r="BN1154" s="48"/>
      <c r="BO1154" s="48"/>
      <c r="BP1154" s="48"/>
    </row>
    <row r="1155" customFormat="false" ht="12.75" hidden="false" customHeight="true" outlineLevel="0" collapsed="false">
      <c r="A1155" s="48"/>
      <c r="B1155" s="48"/>
      <c r="C1155" s="48"/>
      <c r="D1155" s="48"/>
      <c r="E1155" s="48"/>
      <c r="F1155" s="48"/>
      <c r="G1155" s="48"/>
      <c r="H1155" s="51"/>
      <c r="I1155" s="48"/>
      <c r="J1155" s="48"/>
      <c r="K1155" s="63"/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  <c r="W1155" s="48"/>
      <c r="X1155" s="48"/>
      <c r="Y1155" s="48"/>
      <c r="Z1155" s="48"/>
      <c r="AA1155" s="48"/>
      <c r="AB1155" s="48"/>
      <c r="AC1155" s="48"/>
      <c r="AD1155" s="48"/>
      <c r="AE1155" s="48"/>
      <c r="AF1155" s="48"/>
      <c r="AG1155" s="48"/>
      <c r="AH1155" s="48"/>
      <c r="AI1155" s="48"/>
      <c r="AJ1155" s="48"/>
      <c r="AK1155" s="48"/>
      <c r="AL1155" s="48"/>
      <c r="AM1155" s="48"/>
      <c r="AN1155" s="48"/>
      <c r="AO1155" s="48"/>
      <c r="AP1155" s="48"/>
      <c r="AQ1155" s="48"/>
      <c r="AR1155" s="48"/>
      <c r="AS1155" s="48"/>
      <c r="AT1155" s="48"/>
      <c r="AU1155" s="48"/>
      <c r="AV1155" s="48"/>
      <c r="AW1155" s="48"/>
      <c r="AX1155" s="48"/>
      <c r="AY1155" s="48"/>
      <c r="AZ1155" s="48"/>
      <c r="BA1155" s="48"/>
      <c r="BB1155" s="48"/>
      <c r="BC1155" s="48"/>
      <c r="BD1155" s="48"/>
      <c r="BE1155" s="48"/>
      <c r="BF1155" s="48"/>
      <c r="BG1155" s="48"/>
      <c r="BH1155" s="48"/>
      <c r="BI1155" s="48"/>
      <c r="BJ1155" s="48"/>
      <c r="BK1155" s="48"/>
      <c r="BL1155" s="48"/>
      <c r="BM1155" s="48"/>
      <c r="BN1155" s="48"/>
      <c r="BO1155" s="48"/>
      <c r="BP1155" s="48"/>
    </row>
    <row r="1156" customFormat="false" ht="12.75" hidden="false" customHeight="true" outlineLevel="0" collapsed="false">
      <c r="A1156" s="48"/>
      <c r="B1156" s="48"/>
      <c r="C1156" s="48"/>
      <c r="D1156" s="48"/>
      <c r="E1156" s="48"/>
      <c r="F1156" s="48"/>
      <c r="G1156" s="48"/>
      <c r="H1156" s="51"/>
      <c r="I1156" s="48"/>
      <c r="J1156" s="48"/>
      <c r="K1156" s="63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48"/>
      <c r="Z1156" s="48"/>
      <c r="AA1156" s="48"/>
      <c r="AB1156" s="48"/>
      <c r="AC1156" s="48"/>
      <c r="AD1156" s="48"/>
      <c r="AE1156" s="48"/>
      <c r="AF1156" s="48"/>
      <c r="AG1156" s="48"/>
      <c r="AH1156" s="48"/>
      <c r="AI1156" s="48"/>
      <c r="AJ1156" s="48"/>
      <c r="AK1156" s="48"/>
      <c r="AL1156" s="48"/>
      <c r="AM1156" s="48"/>
      <c r="AN1156" s="48"/>
      <c r="AO1156" s="48"/>
      <c r="AP1156" s="48"/>
      <c r="AQ1156" s="48"/>
      <c r="AR1156" s="48"/>
      <c r="AS1156" s="48"/>
      <c r="AT1156" s="48"/>
      <c r="AU1156" s="48"/>
      <c r="AV1156" s="48"/>
      <c r="AW1156" s="48"/>
      <c r="AX1156" s="48"/>
      <c r="AY1156" s="48"/>
      <c r="AZ1156" s="48"/>
      <c r="BA1156" s="48"/>
      <c r="BB1156" s="48"/>
      <c r="BC1156" s="48"/>
      <c r="BD1156" s="48"/>
      <c r="BE1156" s="48"/>
      <c r="BF1156" s="48"/>
      <c r="BG1156" s="48"/>
      <c r="BH1156" s="48"/>
      <c r="BI1156" s="48"/>
      <c r="BJ1156" s="48"/>
      <c r="BK1156" s="48"/>
      <c r="BL1156" s="48"/>
      <c r="BM1156" s="48"/>
      <c r="BN1156" s="48"/>
      <c r="BO1156" s="48"/>
      <c r="BP1156" s="48"/>
    </row>
    <row r="1157" customFormat="false" ht="12.75" hidden="false" customHeight="true" outlineLevel="0" collapsed="false">
      <c r="A1157" s="48"/>
      <c r="B1157" s="48"/>
      <c r="C1157" s="48"/>
      <c r="D1157" s="48"/>
      <c r="E1157" s="48"/>
      <c r="F1157" s="48"/>
      <c r="G1157" s="48"/>
      <c r="H1157" s="51"/>
      <c r="I1157" s="48"/>
      <c r="J1157" s="48"/>
      <c r="K1157" s="63"/>
      <c r="L1157" s="48"/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  <c r="W1157" s="48"/>
      <c r="X1157" s="48"/>
      <c r="Y1157" s="48"/>
      <c r="Z1157" s="48"/>
      <c r="AA1157" s="48"/>
      <c r="AB1157" s="48"/>
      <c r="AC1157" s="48"/>
      <c r="AD1157" s="48"/>
      <c r="AE1157" s="48"/>
      <c r="AF1157" s="48"/>
      <c r="AG1157" s="48"/>
      <c r="AH1157" s="48"/>
      <c r="AI1157" s="48"/>
      <c r="AJ1157" s="48"/>
      <c r="AK1157" s="48"/>
      <c r="AL1157" s="48"/>
      <c r="AM1157" s="48"/>
      <c r="AN1157" s="48"/>
      <c r="AO1157" s="48"/>
      <c r="AP1157" s="48"/>
      <c r="AQ1157" s="48"/>
      <c r="AR1157" s="48"/>
      <c r="AS1157" s="48"/>
      <c r="AT1157" s="48"/>
      <c r="AU1157" s="48"/>
      <c r="AV1157" s="48"/>
      <c r="AW1157" s="48"/>
      <c r="AX1157" s="48"/>
      <c r="AY1157" s="48"/>
      <c r="AZ1157" s="48"/>
      <c r="BA1157" s="48"/>
      <c r="BB1157" s="48"/>
      <c r="BC1157" s="48"/>
      <c r="BD1157" s="48"/>
      <c r="BE1157" s="48"/>
      <c r="BF1157" s="48"/>
      <c r="BG1157" s="48"/>
      <c r="BH1157" s="48"/>
      <c r="BI1157" s="48"/>
      <c r="BJ1157" s="48"/>
      <c r="BK1157" s="48"/>
      <c r="BL1157" s="48"/>
      <c r="BM1157" s="48"/>
      <c r="BN1157" s="48"/>
      <c r="BO1157" s="48"/>
      <c r="BP1157" s="48"/>
    </row>
    <row r="1158" customFormat="false" ht="12.75" hidden="false" customHeight="true" outlineLevel="0" collapsed="false">
      <c r="A1158" s="48"/>
      <c r="B1158" s="48"/>
      <c r="C1158" s="48"/>
      <c r="D1158" s="48"/>
      <c r="E1158" s="48"/>
      <c r="F1158" s="48"/>
      <c r="G1158" s="48"/>
      <c r="H1158" s="51"/>
      <c r="I1158" s="48"/>
      <c r="J1158" s="48"/>
      <c r="K1158" s="63"/>
      <c r="L1158" s="48"/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  <c r="W1158" s="48"/>
      <c r="X1158" s="48"/>
      <c r="Y1158" s="48"/>
      <c r="Z1158" s="48"/>
      <c r="AA1158" s="48"/>
      <c r="AB1158" s="48"/>
      <c r="AC1158" s="48"/>
      <c r="AD1158" s="48"/>
      <c r="AE1158" s="48"/>
      <c r="AF1158" s="48"/>
      <c r="AG1158" s="48"/>
      <c r="AH1158" s="48"/>
      <c r="AI1158" s="48"/>
      <c r="AJ1158" s="48"/>
      <c r="AK1158" s="48"/>
      <c r="AL1158" s="48"/>
      <c r="AM1158" s="48"/>
      <c r="AN1158" s="48"/>
      <c r="AO1158" s="48"/>
      <c r="AP1158" s="48"/>
      <c r="AQ1158" s="48"/>
      <c r="AR1158" s="48"/>
      <c r="AS1158" s="48"/>
      <c r="AT1158" s="48"/>
      <c r="AU1158" s="48"/>
      <c r="AV1158" s="48"/>
      <c r="AW1158" s="48"/>
      <c r="AX1158" s="48"/>
      <c r="AY1158" s="48"/>
      <c r="AZ1158" s="48"/>
      <c r="BA1158" s="48"/>
      <c r="BB1158" s="48"/>
      <c r="BC1158" s="48"/>
      <c r="BD1158" s="48"/>
      <c r="BE1158" s="48"/>
      <c r="BF1158" s="48"/>
      <c r="BG1158" s="48"/>
      <c r="BH1158" s="48"/>
      <c r="BI1158" s="48"/>
      <c r="BJ1158" s="48"/>
      <c r="BK1158" s="48"/>
      <c r="BL1158" s="48"/>
      <c r="BM1158" s="48"/>
      <c r="BN1158" s="48"/>
      <c r="BO1158" s="48"/>
      <c r="BP1158" s="48"/>
    </row>
    <row r="1159" customFormat="false" ht="12.75" hidden="false" customHeight="true" outlineLevel="0" collapsed="false">
      <c r="A1159" s="48"/>
      <c r="B1159" s="48"/>
      <c r="C1159" s="48"/>
      <c r="D1159" s="48"/>
      <c r="E1159" s="48"/>
      <c r="F1159" s="48"/>
      <c r="G1159" s="48"/>
      <c r="H1159" s="51"/>
      <c r="I1159" s="48"/>
      <c r="J1159" s="48"/>
      <c r="K1159" s="63"/>
      <c r="L1159" s="48"/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  <c r="W1159" s="48"/>
      <c r="X1159" s="48"/>
      <c r="Y1159" s="48"/>
      <c r="Z1159" s="48"/>
      <c r="AA1159" s="48"/>
      <c r="AB1159" s="48"/>
      <c r="AC1159" s="48"/>
      <c r="AD1159" s="48"/>
      <c r="AE1159" s="48"/>
      <c r="AF1159" s="48"/>
      <c r="AG1159" s="48"/>
      <c r="AH1159" s="48"/>
      <c r="AI1159" s="48"/>
      <c r="AJ1159" s="48"/>
      <c r="AK1159" s="48"/>
      <c r="AL1159" s="48"/>
      <c r="AM1159" s="48"/>
      <c r="AN1159" s="48"/>
      <c r="AO1159" s="48"/>
      <c r="AP1159" s="48"/>
      <c r="AQ1159" s="48"/>
      <c r="AR1159" s="48"/>
      <c r="AS1159" s="48"/>
      <c r="AT1159" s="48"/>
      <c r="AU1159" s="48"/>
      <c r="AV1159" s="48"/>
      <c r="AW1159" s="48"/>
      <c r="AX1159" s="48"/>
      <c r="AY1159" s="48"/>
      <c r="AZ1159" s="48"/>
      <c r="BA1159" s="48"/>
      <c r="BB1159" s="48"/>
      <c r="BC1159" s="48"/>
      <c r="BD1159" s="48"/>
      <c r="BE1159" s="48"/>
      <c r="BF1159" s="48"/>
      <c r="BG1159" s="48"/>
      <c r="BH1159" s="48"/>
      <c r="BI1159" s="48"/>
      <c r="BJ1159" s="48"/>
      <c r="BK1159" s="48"/>
      <c r="BL1159" s="48"/>
      <c r="BM1159" s="48"/>
      <c r="BN1159" s="48"/>
      <c r="BO1159" s="48"/>
      <c r="BP1159" s="48"/>
    </row>
    <row r="1160" customFormat="false" ht="12.75" hidden="false" customHeight="true" outlineLevel="0" collapsed="false">
      <c r="A1160" s="48"/>
      <c r="B1160" s="48"/>
      <c r="C1160" s="48"/>
      <c r="D1160" s="48"/>
      <c r="E1160" s="48"/>
      <c r="F1160" s="48"/>
      <c r="G1160" s="48"/>
      <c r="H1160" s="51"/>
      <c r="I1160" s="48"/>
      <c r="J1160" s="48"/>
      <c r="K1160" s="63"/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  <c r="W1160" s="48"/>
      <c r="X1160" s="48"/>
      <c r="Y1160" s="48"/>
      <c r="Z1160" s="48"/>
      <c r="AA1160" s="48"/>
      <c r="AB1160" s="48"/>
      <c r="AC1160" s="48"/>
      <c r="AD1160" s="48"/>
      <c r="AE1160" s="48"/>
      <c r="AF1160" s="48"/>
      <c r="AG1160" s="48"/>
      <c r="AH1160" s="48"/>
      <c r="AI1160" s="48"/>
      <c r="AJ1160" s="48"/>
      <c r="AK1160" s="48"/>
      <c r="AL1160" s="48"/>
      <c r="AM1160" s="48"/>
      <c r="AN1160" s="48"/>
      <c r="AO1160" s="48"/>
      <c r="AP1160" s="48"/>
      <c r="AQ1160" s="48"/>
      <c r="AR1160" s="48"/>
      <c r="AS1160" s="48"/>
      <c r="AT1160" s="48"/>
      <c r="AU1160" s="48"/>
      <c r="AV1160" s="48"/>
      <c r="AW1160" s="48"/>
      <c r="AX1160" s="48"/>
      <c r="AY1160" s="48"/>
      <c r="AZ1160" s="48"/>
      <c r="BA1160" s="48"/>
      <c r="BB1160" s="48"/>
      <c r="BC1160" s="48"/>
      <c r="BD1160" s="48"/>
      <c r="BE1160" s="48"/>
      <c r="BF1160" s="48"/>
      <c r="BG1160" s="48"/>
      <c r="BH1160" s="48"/>
      <c r="BI1160" s="48"/>
      <c r="BJ1160" s="48"/>
      <c r="BK1160" s="48"/>
      <c r="BL1160" s="48"/>
      <c r="BM1160" s="48"/>
      <c r="BN1160" s="48"/>
      <c r="BO1160" s="48"/>
      <c r="BP1160" s="48"/>
    </row>
    <row r="1161" customFormat="false" ht="12.75" hidden="false" customHeight="true" outlineLevel="0" collapsed="false">
      <c r="A1161" s="48"/>
      <c r="B1161" s="48"/>
      <c r="C1161" s="48"/>
      <c r="D1161" s="48"/>
      <c r="E1161" s="48"/>
      <c r="F1161" s="48"/>
      <c r="G1161" s="48"/>
      <c r="H1161" s="51"/>
      <c r="I1161" s="48"/>
      <c r="J1161" s="48"/>
      <c r="K1161" s="63"/>
      <c r="L1161" s="48"/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  <c r="W1161" s="48"/>
      <c r="X1161" s="48"/>
      <c r="Y1161" s="48"/>
      <c r="Z1161" s="48"/>
      <c r="AA1161" s="48"/>
      <c r="AB1161" s="48"/>
      <c r="AC1161" s="48"/>
      <c r="AD1161" s="48"/>
      <c r="AE1161" s="48"/>
      <c r="AF1161" s="48"/>
      <c r="AG1161" s="48"/>
      <c r="AH1161" s="48"/>
      <c r="AI1161" s="48"/>
      <c r="AJ1161" s="48"/>
      <c r="AK1161" s="48"/>
      <c r="AL1161" s="48"/>
      <c r="AM1161" s="48"/>
      <c r="AN1161" s="48"/>
      <c r="AO1161" s="48"/>
      <c r="AP1161" s="48"/>
      <c r="AQ1161" s="48"/>
      <c r="AR1161" s="48"/>
      <c r="AS1161" s="48"/>
      <c r="AT1161" s="48"/>
      <c r="AU1161" s="48"/>
      <c r="AV1161" s="48"/>
      <c r="AW1161" s="48"/>
      <c r="AX1161" s="48"/>
      <c r="AY1161" s="48"/>
      <c r="AZ1161" s="48"/>
      <c r="BA1161" s="48"/>
      <c r="BB1161" s="48"/>
      <c r="BC1161" s="48"/>
      <c r="BD1161" s="48"/>
      <c r="BE1161" s="48"/>
      <c r="BF1161" s="48"/>
      <c r="BG1161" s="48"/>
      <c r="BH1161" s="48"/>
      <c r="BI1161" s="48"/>
      <c r="BJ1161" s="48"/>
      <c r="BK1161" s="48"/>
      <c r="BL1161" s="48"/>
      <c r="BM1161" s="48"/>
      <c r="BN1161" s="48"/>
      <c r="BO1161" s="48"/>
      <c r="BP1161" s="48"/>
    </row>
    <row r="1162" customFormat="false" ht="12.75" hidden="false" customHeight="true" outlineLevel="0" collapsed="false">
      <c r="A1162" s="48"/>
      <c r="B1162" s="48"/>
      <c r="C1162" s="48"/>
      <c r="D1162" s="48"/>
      <c r="E1162" s="48"/>
      <c r="F1162" s="48"/>
      <c r="G1162" s="48"/>
      <c r="H1162" s="51"/>
      <c r="I1162" s="48"/>
      <c r="J1162" s="48"/>
      <c r="K1162" s="63"/>
      <c r="L1162" s="48"/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  <c r="W1162" s="48"/>
      <c r="X1162" s="48"/>
      <c r="Y1162" s="48"/>
      <c r="Z1162" s="48"/>
      <c r="AA1162" s="48"/>
      <c r="AB1162" s="48"/>
      <c r="AC1162" s="48"/>
      <c r="AD1162" s="48"/>
      <c r="AE1162" s="48"/>
      <c r="AF1162" s="48"/>
      <c r="AG1162" s="48"/>
      <c r="AH1162" s="48"/>
      <c r="AI1162" s="48"/>
      <c r="AJ1162" s="48"/>
      <c r="AK1162" s="48"/>
      <c r="AL1162" s="48"/>
      <c r="AM1162" s="48"/>
      <c r="AN1162" s="48"/>
      <c r="AO1162" s="48"/>
      <c r="AP1162" s="48"/>
      <c r="AQ1162" s="48"/>
      <c r="AR1162" s="48"/>
      <c r="AS1162" s="48"/>
      <c r="AT1162" s="48"/>
      <c r="AU1162" s="48"/>
      <c r="AV1162" s="48"/>
      <c r="AW1162" s="48"/>
      <c r="AX1162" s="48"/>
      <c r="AY1162" s="48"/>
      <c r="AZ1162" s="48"/>
      <c r="BA1162" s="48"/>
      <c r="BB1162" s="48"/>
      <c r="BC1162" s="48"/>
      <c r="BD1162" s="48"/>
      <c r="BE1162" s="48"/>
      <c r="BF1162" s="48"/>
      <c r="BG1162" s="48"/>
      <c r="BH1162" s="48"/>
      <c r="BI1162" s="48"/>
      <c r="BJ1162" s="48"/>
      <c r="BK1162" s="48"/>
      <c r="BL1162" s="48"/>
      <c r="BM1162" s="48"/>
      <c r="BN1162" s="48"/>
      <c r="BO1162" s="48"/>
      <c r="BP1162" s="48"/>
    </row>
    <row r="1163" customFormat="false" ht="12.75" hidden="false" customHeight="true" outlineLevel="0" collapsed="false">
      <c r="A1163" s="48"/>
      <c r="B1163" s="48"/>
      <c r="C1163" s="48"/>
      <c r="D1163" s="48"/>
      <c r="E1163" s="48"/>
      <c r="F1163" s="48"/>
      <c r="G1163" s="48"/>
      <c r="H1163" s="51"/>
      <c r="I1163" s="48"/>
      <c r="J1163" s="48"/>
      <c r="K1163" s="63"/>
      <c r="L1163" s="48"/>
      <c r="M1163" s="48"/>
      <c r="N1163" s="48"/>
      <c r="O1163" s="48"/>
      <c r="P1163" s="48"/>
      <c r="Q1163" s="48"/>
      <c r="R1163" s="48"/>
      <c r="S1163" s="48"/>
      <c r="T1163" s="48"/>
      <c r="U1163" s="48"/>
      <c r="V1163" s="48"/>
      <c r="W1163" s="48"/>
      <c r="X1163" s="48"/>
      <c r="Y1163" s="48"/>
      <c r="Z1163" s="48"/>
      <c r="AA1163" s="48"/>
      <c r="AB1163" s="48"/>
      <c r="AC1163" s="48"/>
      <c r="AD1163" s="48"/>
      <c r="AE1163" s="48"/>
      <c r="AF1163" s="48"/>
      <c r="AG1163" s="48"/>
      <c r="AH1163" s="48"/>
      <c r="AI1163" s="48"/>
      <c r="AJ1163" s="48"/>
      <c r="AK1163" s="48"/>
      <c r="AL1163" s="48"/>
      <c r="AM1163" s="48"/>
      <c r="AN1163" s="48"/>
      <c r="AO1163" s="48"/>
      <c r="AP1163" s="48"/>
      <c r="AQ1163" s="48"/>
      <c r="AR1163" s="48"/>
      <c r="AS1163" s="48"/>
      <c r="AT1163" s="48"/>
      <c r="AU1163" s="48"/>
      <c r="AV1163" s="48"/>
      <c r="AW1163" s="48"/>
      <c r="AX1163" s="48"/>
      <c r="AY1163" s="48"/>
      <c r="AZ1163" s="48"/>
      <c r="BA1163" s="48"/>
      <c r="BB1163" s="48"/>
      <c r="BC1163" s="48"/>
      <c r="BD1163" s="48"/>
      <c r="BE1163" s="48"/>
      <c r="BF1163" s="48"/>
      <c r="BG1163" s="48"/>
      <c r="BH1163" s="48"/>
      <c r="BI1163" s="48"/>
      <c r="BJ1163" s="48"/>
      <c r="BK1163" s="48"/>
      <c r="BL1163" s="48"/>
      <c r="BM1163" s="48"/>
      <c r="BN1163" s="48"/>
      <c r="BO1163" s="48"/>
      <c r="BP1163" s="48"/>
    </row>
    <row r="1164" customFormat="false" ht="12.75" hidden="false" customHeight="true" outlineLevel="0" collapsed="false">
      <c r="A1164" s="48"/>
      <c r="B1164" s="48"/>
      <c r="C1164" s="48"/>
      <c r="D1164" s="48"/>
      <c r="E1164" s="48"/>
      <c r="F1164" s="48"/>
      <c r="G1164" s="48"/>
      <c r="H1164" s="51"/>
      <c r="I1164" s="48"/>
      <c r="J1164" s="48"/>
      <c r="K1164" s="63"/>
      <c r="L1164" s="48"/>
      <c r="M1164" s="48"/>
      <c r="N1164" s="48"/>
      <c r="O1164" s="48"/>
      <c r="P1164" s="48"/>
      <c r="Q1164" s="48"/>
      <c r="R1164" s="48"/>
      <c r="S1164" s="48"/>
      <c r="T1164" s="48"/>
      <c r="U1164" s="48"/>
      <c r="V1164" s="48"/>
      <c r="W1164" s="48"/>
      <c r="X1164" s="48"/>
      <c r="Y1164" s="48"/>
      <c r="Z1164" s="48"/>
      <c r="AA1164" s="48"/>
      <c r="AB1164" s="48"/>
      <c r="AC1164" s="48"/>
      <c r="AD1164" s="48"/>
      <c r="AE1164" s="48"/>
      <c r="AF1164" s="48"/>
      <c r="AG1164" s="48"/>
      <c r="AH1164" s="48"/>
      <c r="AI1164" s="48"/>
      <c r="AJ1164" s="48"/>
      <c r="AK1164" s="48"/>
      <c r="AL1164" s="48"/>
      <c r="AM1164" s="48"/>
      <c r="AN1164" s="48"/>
      <c r="AO1164" s="48"/>
      <c r="AP1164" s="48"/>
      <c r="AQ1164" s="48"/>
      <c r="AR1164" s="48"/>
      <c r="AS1164" s="48"/>
      <c r="AT1164" s="48"/>
      <c r="AU1164" s="48"/>
      <c r="AV1164" s="48"/>
      <c r="AW1164" s="48"/>
      <c r="AX1164" s="48"/>
      <c r="AY1164" s="48"/>
      <c r="AZ1164" s="48"/>
      <c r="BA1164" s="48"/>
      <c r="BB1164" s="48"/>
      <c r="BC1164" s="48"/>
      <c r="BD1164" s="48"/>
      <c r="BE1164" s="48"/>
      <c r="BF1164" s="48"/>
      <c r="BG1164" s="48"/>
      <c r="BH1164" s="48"/>
      <c r="BI1164" s="48"/>
      <c r="BJ1164" s="48"/>
      <c r="BK1164" s="48"/>
      <c r="BL1164" s="48"/>
      <c r="BM1164" s="48"/>
      <c r="BN1164" s="48"/>
      <c r="BO1164" s="48"/>
      <c r="BP1164" s="48"/>
    </row>
    <row r="1165" customFormat="false" ht="12.75" hidden="false" customHeight="true" outlineLevel="0" collapsed="false">
      <c r="A1165" s="48"/>
      <c r="B1165" s="48"/>
      <c r="C1165" s="48"/>
      <c r="D1165" s="48"/>
      <c r="E1165" s="48"/>
      <c r="F1165" s="48"/>
      <c r="G1165" s="48"/>
      <c r="H1165" s="51"/>
      <c r="I1165" s="48"/>
      <c r="J1165" s="48"/>
      <c r="K1165" s="63"/>
      <c r="L1165" s="48"/>
      <c r="M1165" s="48"/>
      <c r="N1165" s="48"/>
      <c r="O1165" s="48"/>
      <c r="P1165" s="48"/>
      <c r="Q1165" s="48"/>
      <c r="R1165" s="48"/>
      <c r="S1165" s="48"/>
      <c r="T1165" s="48"/>
      <c r="U1165" s="48"/>
      <c r="V1165" s="48"/>
      <c r="W1165" s="48"/>
      <c r="X1165" s="48"/>
      <c r="Y1165" s="48"/>
      <c r="Z1165" s="48"/>
      <c r="AA1165" s="48"/>
      <c r="AB1165" s="48"/>
      <c r="AC1165" s="48"/>
      <c r="AD1165" s="48"/>
      <c r="AE1165" s="48"/>
      <c r="AF1165" s="48"/>
      <c r="AG1165" s="48"/>
      <c r="AH1165" s="48"/>
      <c r="AI1165" s="48"/>
      <c r="AJ1165" s="48"/>
      <c r="AK1165" s="48"/>
      <c r="AL1165" s="48"/>
      <c r="AM1165" s="48"/>
      <c r="AN1165" s="48"/>
      <c r="AO1165" s="48"/>
      <c r="AP1165" s="48"/>
      <c r="AQ1165" s="48"/>
      <c r="AR1165" s="48"/>
      <c r="AS1165" s="48"/>
      <c r="AT1165" s="48"/>
      <c r="AU1165" s="48"/>
      <c r="AV1165" s="48"/>
      <c r="AW1165" s="48"/>
      <c r="AX1165" s="48"/>
      <c r="AY1165" s="48"/>
      <c r="AZ1165" s="48"/>
      <c r="BA1165" s="48"/>
      <c r="BB1165" s="48"/>
      <c r="BC1165" s="48"/>
      <c r="BD1165" s="48"/>
      <c r="BE1165" s="48"/>
      <c r="BF1165" s="48"/>
      <c r="BG1165" s="48"/>
      <c r="BH1165" s="48"/>
      <c r="BI1165" s="48"/>
      <c r="BJ1165" s="48"/>
      <c r="BK1165" s="48"/>
      <c r="BL1165" s="48"/>
      <c r="BM1165" s="48"/>
      <c r="BN1165" s="48"/>
      <c r="BO1165" s="48"/>
      <c r="BP1165" s="48"/>
    </row>
    <row r="1166" customFormat="false" ht="12.75" hidden="false" customHeight="true" outlineLevel="0" collapsed="false">
      <c r="A1166" s="48"/>
      <c r="B1166" s="48"/>
      <c r="C1166" s="48"/>
      <c r="D1166" s="48"/>
      <c r="E1166" s="48"/>
      <c r="F1166" s="48"/>
      <c r="G1166" s="48"/>
      <c r="H1166" s="51"/>
      <c r="I1166" s="48"/>
      <c r="J1166" s="48"/>
      <c r="K1166" s="63"/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48"/>
      <c r="Z1166" s="48"/>
      <c r="AA1166" s="48"/>
      <c r="AB1166" s="48"/>
      <c r="AC1166" s="48"/>
      <c r="AD1166" s="48"/>
      <c r="AE1166" s="48"/>
      <c r="AF1166" s="48"/>
      <c r="AG1166" s="48"/>
      <c r="AH1166" s="48"/>
      <c r="AI1166" s="48"/>
      <c r="AJ1166" s="48"/>
      <c r="AK1166" s="48"/>
      <c r="AL1166" s="48"/>
      <c r="AM1166" s="48"/>
      <c r="AN1166" s="48"/>
      <c r="AO1166" s="48"/>
      <c r="AP1166" s="48"/>
      <c r="AQ1166" s="48"/>
      <c r="AR1166" s="48"/>
      <c r="AS1166" s="48"/>
      <c r="AT1166" s="48"/>
      <c r="AU1166" s="48"/>
      <c r="AV1166" s="48"/>
      <c r="AW1166" s="48"/>
      <c r="AX1166" s="48"/>
      <c r="AY1166" s="48"/>
      <c r="AZ1166" s="48"/>
      <c r="BA1166" s="48"/>
      <c r="BB1166" s="48"/>
      <c r="BC1166" s="48"/>
      <c r="BD1166" s="48"/>
      <c r="BE1166" s="48"/>
      <c r="BF1166" s="48"/>
      <c r="BG1166" s="48"/>
      <c r="BH1166" s="48"/>
      <c r="BI1166" s="48"/>
      <c r="BJ1166" s="48"/>
      <c r="BK1166" s="48"/>
      <c r="BL1166" s="48"/>
      <c r="BM1166" s="48"/>
      <c r="BN1166" s="48"/>
      <c r="BO1166" s="48"/>
      <c r="BP1166" s="48"/>
    </row>
    <row r="1167" customFormat="false" ht="12.75" hidden="false" customHeight="true" outlineLevel="0" collapsed="false">
      <c r="A1167" s="48"/>
      <c r="B1167" s="48"/>
      <c r="C1167" s="48"/>
      <c r="D1167" s="48"/>
      <c r="E1167" s="48"/>
      <c r="F1167" s="48"/>
      <c r="G1167" s="48"/>
      <c r="H1167" s="51"/>
      <c r="I1167" s="48"/>
      <c r="J1167" s="48"/>
      <c r="K1167" s="63"/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  <c r="W1167" s="48"/>
      <c r="X1167" s="48"/>
      <c r="Y1167" s="48"/>
      <c r="Z1167" s="48"/>
      <c r="AA1167" s="48"/>
      <c r="AB1167" s="48"/>
      <c r="AC1167" s="48"/>
      <c r="AD1167" s="48"/>
      <c r="AE1167" s="48"/>
      <c r="AF1167" s="48"/>
      <c r="AG1167" s="48"/>
      <c r="AH1167" s="48"/>
      <c r="AI1167" s="48"/>
      <c r="AJ1167" s="48"/>
      <c r="AK1167" s="48"/>
      <c r="AL1167" s="48"/>
      <c r="AM1167" s="48"/>
      <c r="AN1167" s="48"/>
      <c r="AO1167" s="48"/>
      <c r="AP1167" s="48"/>
      <c r="AQ1167" s="48"/>
      <c r="AR1167" s="48"/>
      <c r="AS1167" s="48"/>
      <c r="AT1167" s="48"/>
      <c r="AU1167" s="48"/>
      <c r="AV1167" s="48"/>
      <c r="AW1167" s="48"/>
      <c r="AX1167" s="48"/>
      <c r="AY1167" s="48"/>
      <c r="AZ1167" s="48"/>
      <c r="BA1167" s="48"/>
      <c r="BB1167" s="48"/>
      <c r="BC1167" s="48"/>
      <c r="BD1167" s="48"/>
      <c r="BE1167" s="48"/>
      <c r="BF1167" s="48"/>
      <c r="BG1167" s="48"/>
      <c r="BH1167" s="48"/>
      <c r="BI1167" s="48"/>
      <c r="BJ1167" s="48"/>
      <c r="BK1167" s="48"/>
      <c r="BL1167" s="48"/>
      <c r="BM1167" s="48"/>
      <c r="BN1167" s="48"/>
      <c r="BO1167" s="48"/>
      <c r="BP1167" s="48"/>
    </row>
    <row r="1168" customFormat="false" ht="12.75" hidden="false" customHeight="true" outlineLevel="0" collapsed="false">
      <c r="A1168" s="48"/>
      <c r="B1168" s="48"/>
      <c r="C1168" s="48"/>
      <c r="D1168" s="48"/>
      <c r="E1168" s="48"/>
      <c r="F1168" s="48"/>
      <c r="G1168" s="48"/>
      <c r="H1168" s="51"/>
      <c r="I1168" s="48"/>
      <c r="J1168" s="48"/>
      <c r="K1168" s="63"/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  <c r="W1168" s="48"/>
      <c r="X1168" s="48"/>
      <c r="Y1168" s="48"/>
      <c r="Z1168" s="48"/>
      <c r="AA1168" s="48"/>
      <c r="AB1168" s="48"/>
      <c r="AC1168" s="48"/>
      <c r="AD1168" s="48"/>
      <c r="AE1168" s="48"/>
      <c r="AF1168" s="48"/>
      <c r="AG1168" s="48"/>
      <c r="AH1168" s="48"/>
      <c r="AI1168" s="48"/>
      <c r="AJ1168" s="48"/>
      <c r="AK1168" s="48"/>
      <c r="AL1168" s="48"/>
      <c r="AM1168" s="48"/>
      <c r="AN1168" s="48"/>
      <c r="AO1168" s="48"/>
      <c r="AP1168" s="48"/>
      <c r="AQ1168" s="48"/>
      <c r="AR1168" s="48"/>
      <c r="AS1168" s="48"/>
      <c r="AT1168" s="48"/>
      <c r="AU1168" s="48"/>
      <c r="AV1168" s="48"/>
      <c r="AW1168" s="48"/>
      <c r="AX1168" s="48"/>
      <c r="AY1168" s="48"/>
      <c r="AZ1168" s="48"/>
      <c r="BA1168" s="48"/>
      <c r="BB1168" s="48"/>
      <c r="BC1168" s="48"/>
      <c r="BD1168" s="48"/>
      <c r="BE1168" s="48"/>
      <c r="BF1168" s="48"/>
      <c r="BG1168" s="48"/>
      <c r="BH1168" s="48"/>
      <c r="BI1168" s="48"/>
      <c r="BJ1168" s="48"/>
      <c r="BK1168" s="48"/>
      <c r="BL1168" s="48"/>
      <c r="BM1168" s="48"/>
      <c r="BN1168" s="48"/>
      <c r="BO1168" s="48"/>
      <c r="BP1168" s="48"/>
    </row>
    <row r="1169" customFormat="false" ht="12.75" hidden="false" customHeight="true" outlineLevel="0" collapsed="false">
      <c r="A1169" s="48"/>
      <c r="B1169" s="48"/>
      <c r="C1169" s="48"/>
      <c r="D1169" s="48"/>
      <c r="E1169" s="48"/>
      <c r="F1169" s="48"/>
      <c r="G1169" s="48"/>
      <c r="H1169" s="51"/>
      <c r="I1169" s="48"/>
      <c r="J1169" s="48"/>
      <c r="K1169" s="63"/>
      <c r="L1169" s="48"/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  <c r="W1169" s="48"/>
      <c r="X1169" s="48"/>
      <c r="Y1169" s="48"/>
      <c r="Z1169" s="48"/>
      <c r="AA1169" s="48"/>
      <c r="AB1169" s="48"/>
      <c r="AC1169" s="48"/>
      <c r="AD1169" s="48"/>
      <c r="AE1169" s="48"/>
      <c r="AF1169" s="48"/>
      <c r="AG1169" s="48"/>
      <c r="AH1169" s="48"/>
      <c r="AI1169" s="48"/>
      <c r="AJ1169" s="48"/>
      <c r="AK1169" s="48"/>
      <c r="AL1169" s="48"/>
      <c r="AM1169" s="48"/>
      <c r="AN1169" s="48"/>
      <c r="AO1169" s="48"/>
      <c r="AP1169" s="48"/>
      <c r="AQ1169" s="48"/>
      <c r="AR1169" s="48"/>
      <c r="AS1169" s="48"/>
      <c r="AT1169" s="48"/>
      <c r="AU1169" s="48"/>
      <c r="AV1169" s="48"/>
      <c r="AW1169" s="48"/>
      <c r="AX1169" s="48"/>
      <c r="AY1169" s="48"/>
      <c r="AZ1169" s="48"/>
      <c r="BA1169" s="48"/>
      <c r="BB1169" s="48"/>
      <c r="BC1169" s="48"/>
      <c r="BD1169" s="48"/>
      <c r="BE1169" s="48"/>
      <c r="BF1169" s="48"/>
      <c r="BG1169" s="48"/>
      <c r="BH1169" s="48"/>
      <c r="BI1169" s="48"/>
      <c r="BJ1169" s="48"/>
      <c r="BK1169" s="48"/>
      <c r="BL1169" s="48"/>
      <c r="BM1169" s="48"/>
      <c r="BN1169" s="48"/>
      <c r="BO1169" s="48"/>
      <c r="BP1169" s="48"/>
    </row>
    <row r="1170" customFormat="false" ht="12.75" hidden="false" customHeight="true" outlineLevel="0" collapsed="false">
      <c r="A1170" s="48"/>
      <c r="B1170" s="48"/>
      <c r="C1170" s="48"/>
      <c r="D1170" s="48"/>
      <c r="E1170" s="48"/>
      <c r="F1170" s="48"/>
      <c r="G1170" s="48"/>
      <c r="H1170" s="51"/>
      <c r="I1170" s="48"/>
      <c r="J1170" s="48"/>
      <c r="K1170" s="63"/>
      <c r="L1170" s="48"/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  <c r="W1170" s="48"/>
      <c r="X1170" s="48"/>
      <c r="Y1170" s="48"/>
      <c r="Z1170" s="48"/>
      <c r="AA1170" s="48"/>
      <c r="AB1170" s="48"/>
      <c r="AC1170" s="48"/>
      <c r="AD1170" s="48"/>
      <c r="AE1170" s="48"/>
      <c r="AF1170" s="48"/>
      <c r="AG1170" s="48"/>
      <c r="AH1170" s="48"/>
      <c r="AI1170" s="48"/>
      <c r="AJ1170" s="48"/>
      <c r="AK1170" s="48"/>
      <c r="AL1170" s="48"/>
      <c r="AM1170" s="48"/>
      <c r="AN1170" s="48"/>
      <c r="AO1170" s="48"/>
      <c r="AP1170" s="48"/>
      <c r="AQ1170" s="48"/>
      <c r="AR1170" s="48"/>
      <c r="AS1170" s="48"/>
      <c r="AT1170" s="48"/>
      <c r="AU1170" s="48"/>
      <c r="AV1170" s="48"/>
      <c r="AW1170" s="48"/>
      <c r="AX1170" s="48"/>
      <c r="AY1170" s="48"/>
      <c r="AZ1170" s="48"/>
      <c r="BA1170" s="48"/>
      <c r="BB1170" s="48"/>
      <c r="BC1170" s="48"/>
      <c r="BD1170" s="48"/>
      <c r="BE1170" s="48"/>
      <c r="BF1170" s="48"/>
      <c r="BG1170" s="48"/>
      <c r="BH1170" s="48"/>
      <c r="BI1170" s="48"/>
      <c r="BJ1170" s="48"/>
      <c r="BK1170" s="48"/>
      <c r="BL1170" s="48"/>
      <c r="BM1170" s="48"/>
      <c r="BN1170" s="48"/>
      <c r="BO1170" s="48"/>
      <c r="BP1170" s="48"/>
    </row>
    <row r="1171" customFormat="false" ht="12.75" hidden="false" customHeight="true" outlineLevel="0" collapsed="false">
      <c r="A1171" s="48"/>
      <c r="B1171" s="48"/>
      <c r="C1171" s="48"/>
      <c r="D1171" s="48"/>
      <c r="E1171" s="48"/>
      <c r="F1171" s="48"/>
      <c r="G1171" s="48"/>
      <c r="H1171" s="51"/>
      <c r="I1171" s="48"/>
      <c r="J1171" s="48"/>
      <c r="K1171" s="63"/>
      <c r="L1171" s="48"/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  <c r="W1171" s="48"/>
      <c r="X1171" s="48"/>
      <c r="Y1171" s="48"/>
      <c r="Z1171" s="48"/>
      <c r="AA1171" s="48"/>
      <c r="AB1171" s="48"/>
      <c r="AC1171" s="48"/>
      <c r="AD1171" s="48"/>
      <c r="AE1171" s="48"/>
      <c r="AF1171" s="48"/>
      <c r="AG1171" s="48"/>
      <c r="AH1171" s="48"/>
      <c r="AI1171" s="48"/>
      <c r="AJ1171" s="48"/>
      <c r="AK1171" s="48"/>
      <c r="AL1171" s="48"/>
      <c r="AM1171" s="48"/>
      <c r="AN1171" s="48"/>
      <c r="AO1171" s="48"/>
      <c r="AP1171" s="48"/>
      <c r="AQ1171" s="48"/>
      <c r="AR1171" s="48"/>
      <c r="AS1171" s="48"/>
      <c r="AT1171" s="48"/>
      <c r="AU1171" s="48"/>
      <c r="AV1171" s="48"/>
      <c r="AW1171" s="48"/>
      <c r="AX1171" s="48"/>
      <c r="AY1171" s="48"/>
      <c r="AZ1171" s="48"/>
      <c r="BA1171" s="48"/>
      <c r="BB1171" s="48"/>
      <c r="BC1171" s="48"/>
      <c r="BD1171" s="48"/>
      <c r="BE1171" s="48"/>
      <c r="BF1171" s="48"/>
      <c r="BG1171" s="48"/>
      <c r="BH1171" s="48"/>
      <c r="BI1171" s="48"/>
      <c r="BJ1171" s="48"/>
      <c r="BK1171" s="48"/>
      <c r="BL1171" s="48"/>
      <c r="BM1171" s="48"/>
      <c r="BN1171" s="48"/>
      <c r="BO1171" s="48"/>
      <c r="BP1171" s="48"/>
    </row>
    <row r="1172" customFormat="false" ht="12.75" hidden="false" customHeight="true" outlineLevel="0" collapsed="false">
      <c r="A1172" s="48"/>
      <c r="B1172" s="48"/>
      <c r="C1172" s="48"/>
      <c r="D1172" s="48"/>
      <c r="E1172" s="48"/>
      <c r="F1172" s="48"/>
      <c r="G1172" s="48"/>
      <c r="H1172" s="51"/>
      <c r="I1172" s="48"/>
      <c r="J1172" s="48"/>
      <c r="K1172" s="63"/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  <c r="W1172" s="48"/>
      <c r="X1172" s="48"/>
      <c r="Y1172" s="48"/>
      <c r="Z1172" s="48"/>
      <c r="AA1172" s="48"/>
      <c r="AB1172" s="48"/>
      <c r="AC1172" s="48"/>
      <c r="AD1172" s="48"/>
      <c r="AE1172" s="48"/>
      <c r="AF1172" s="48"/>
      <c r="AG1172" s="48"/>
      <c r="AH1172" s="48"/>
      <c r="AI1172" s="48"/>
      <c r="AJ1172" s="48"/>
      <c r="AK1172" s="48"/>
      <c r="AL1172" s="48"/>
      <c r="AM1172" s="48"/>
      <c r="AN1172" s="48"/>
      <c r="AO1172" s="48"/>
      <c r="AP1172" s="48"/>
      <c r="AQ1172" s="48"/>
      <c r="AR1172" s="48"/>
      <c r="AS1172" s="48"/>
      <c r="AT1172" s="48"/>
      <c r="AU1172" s="48"/>
      <c r="AV1172" s="48"/>
      <c r="AW1172" s="48"/>
      <c r="AX1172" s="48"/>
      <c r="AY1172" s="48"/>
      <c r="AZ1172" s="48"/>
      <c r="BA1172" s="48"/>
      <c r="BB1172" s="48"/>
      <c r="BC1172" s="48"/>
      <c r="BD1172" s="48"/>
      <c r="BE1172" s="48"/>
      <c r="BF1172" s="48"/>
      <c r="BG1172" s="48"/>
      <c r="BH1172" s="48"/>
      <c r="BI1172" s="48"/>
      <c r="BJ1172" s="48"/>
      <c r="BK1172" s="48"/>
      <c r="BL1172" s="48"/>
      <c r="BM1172" s="48"/>
      <c r="BN1172" s="48"/>
      <c r="BO1172" s="48"/>
      <c r="BP1172" s="48"/>
    </row>
    <row r="1173" customFormat="false" ht="12.75" hidden="false" customHeight="true" outlineLevel="0" collapsed="false">
      <c r="A1173" s="48"/>
      <c r="B1173" s="48"/>
      <c r="C1173" s="48"/>
      <c r="D1173" s="48"/>
      <c r="E1173" s="48"/>
      <c r="F1173" s="48"/>
      <c r="G1173" s="48"/>
      <c r="H1173" s="51"/>
      <c r="I1173" s="48"/>
      <c r="J1173" s="48"/>
      <c r="K1173" s="63"/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  <c r="W1173" s="48"/>
      <c r="X1173" s="48"/>
      <c r="Y1173" s="48"/>
      <c r="Z1173" s="48"/>
      <c r="AA1173" s="48"/>
      <c r="AB1173" s="48"/>
      <c r="AC1173" s="48"/>
      <c r="AD1173" s="48"/>
      <c r="AE1173" s="48"/>
      <c r="AF1173" s="48"/>
      <c r="AG1173" s="48"/>
      <c r="AH1173" s="48"/>
      <c r="AI1173" s="48"/>
      <c r="AJ1173" s="48"/>
      <c r="AK1173" s="48"/>
      <c r="AL1173" s="48"/>
      <c r="AM1173" s="48"/>
      <c r="AN1173" s="48"/>
      <c r="AO1173" s="48"/>
      <c r="AP1173" s="48"/>
      <c r="AQ1173" s="48"/>
      <c r="AR1173" s="48"/>
      <c r="AS1173" s="48"/>
      <c r="AT1173" s="48"/>
      <c r="AU1173" s="48"/>
      <c r="AV1173" s="48"/>
      <c r="AW1173" s="48"/>
      <c r="AX1173" s="48"/>
      <c r="AY1173" s="48"/>
      <c r="AZ1173" s="48"/>
      <c r="BA1173" s="48"/>
      <c r="BB1173" s="48"/>
      <c r="BC1173" s="48"/>
      <c r="BD1173" s="48"/>
      <c r="BE1173" s="48"/>
      <c r="BF1173" s="48"/>
      <c r="BG1173" s="48"/>
      <c r="BH1173" s="48"/>
      <c r="BI1173" s="48"/>
      <c r="BJ1173" s="48"/>
      <c r="BK1173" s="48"/>
      <c r="BL1173" s="48"/>
      <c r="BM1173" s="48"/>
      <c r="BN1173" s="48"/>
      <c r="BO1173" s="48"/>
      <c r="BP1173" s="48"/>
    </row>
    <row r="1174" customFormat="false" ht="12.75" hidden="false" customHeight="true" outlineLevel="0" collapsed="false">
      <c r="A1174" s="48"/>
      <c r="B1174" s="48"/>
      <c r="C1174" s="48"/>
      <c r="D1174" s="48"/>
      <c r="E1174" s="48"/>
      <c r="F1174" s="48"/>
      <c r="G1174" s="48"/>
      <c r="H1174" s="51"/>
      <c r="I1174" s="48"/>
      <c r="J1174" s="48"/>
      <c r="K1174" s="63"/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  <c r="W1174" s="48"/>
      <c r="X1174" s="48"/>
      <c r="Y1174" s="48"/>
      <c r="Z1174" s="48"/>
      <c r="AA1174" s="48"/>
      <c r="AB1174" s="48"/>
      <c r="AC1174" s="48"/>
      <c r="AD1174" s="48"/>
      <c r="AE1174" s="48"/>
      <c r="AF1174" s="48"/>
      <c r="AG1174" s="48"/>
      <c r="AH1174" s="48"/>
      <c r="AI1174" s="48"/>
      <c r="AJ1174" s="48"/>
      <c r="AK1174" s="48"/>
      <c r="AL1174" s="48"/>
      <c r="AM1174" s="48"/>
      <c r="AN1174" s="48"/>
      <c r="AO1174" s="48"/>
      <c r="AP1174" s="48"/>
      <c r="AQ1174" s="48"/>
      <c r="AR1174" s="48"/>
      <c r="AS1174" s="48"/>
      <c r="AT1174" s="48"/>
      <c r="AU1174" s="48"/>
      <c r="AV1174" s="48"/>
      <c r="AW1174" s="48"/>
      <c r="AX1174" s="48"/>
      <c r="AY1174" s="48"/>
      <c r="AZ1174" s="48"/>
      <c r="BA1174" s="48"/>
      <c r="BB1174" s="48"/>
      <c r="BC1174" s="48"/>
      <c r="BD1174" s="48"/>
      <c r="BE1174" s="48"/>
      <c r="BF1174" s="48"/>
      <c r="BG1174" s="48"/>
      <c r="BH1174" s="48"/>
      <c r="BI1174" s="48"/>
      <c r="BJ1174" s="48"/>
      <c r="BK1174" s="48"/>
      <c r="BL1174" s="48"/>
      <c r="BM1174" s="48"/>
      <c r="BN1174" s="48"/>
      <c r="BO1174" s="48"/>
      <c r="BP1174" s="48"/>
    </row>
    <row r="1175" customFormat="false" ht="12.75" hidden="false" customHeight="true" outlineLevel="0" collapsed="false">
      <c r="A1175" s="48"/>
      <c r="B1175" s="48"/>
      <c r="C1175" s="48"/>
      <c r="D1175" s="48"/>
      <c r="E1175" s="48"/>
      <c r="F1175" s="48"/>
      <c r="G1175" s="48"/>
      <c r="H1175" s="51"/>
      <c r="I1175" s="48"/>
      <c r="J1175" s="48"/>
      <c r="K1175" s="63"/>
      <c r="L1175" s="48"/>
      <c r="M1175" s="48"/>
      <c r="N1175" s="48"/>
      <c r="O1175" s="48"/>
      <c r="P1175" s="48"/>
      <c r="Q1175" s="48"/>
      <c r="R1175" s="48"/>
      <c r="S1175" s="48"/>
      <c r="T1175" s="48"/>
      <c r="U1175" s="48"/>
      <c r="V1175" s="48"/>
      <c r="W1175" s="48"/>
      <c r="X1175" s="48"/>
      <c r="Y1175" s="48"/>
      <c r="Z1175" s="48"/>
      <c r="AA1175" s="48"/>
      <c r="AB1175" s="48"/>
      <c r="AC1175" s="48"/>
      <c r="AD1175" s="48"/>
      <c r="AE1175" s="48"/>
      <c r="AF1175" s="48"/>
      <c r="AG1175" s="48"/>
      <c r="AH1175" s="48"/>
      <c r="AI1175" s="48"/>
      <c r="AJ1175" s="48"/>
      <c r="AK1175" s="48"/>
      <c r="AL1175" s="48"/>
      <c r="AM1175" s="48"/>
      <c r="AN1175" s="48"/>
      <c r="AO1175" s="48"/>
      <c r="AP1175" s="48"/>
      <c r="AQ1175" s="48"/>
      <c r="AR1175" s="48"/>
      <c r="AS1175" s="48"/>
      <c r="AT1175" s="48"/>
      <c r="AU1175" s="48"/>
      <c r="AV1175" s="48"/>
      <c r="AW1175" s="48"/>
      <c r="AX1175" s="48"/>
      <c r="AY1175" s="48"/>
      <c r="AZ1175" s="48"/>
      <c r="BA1175" s="48"/>
      <c r="BB1175" s="48"/>
      <c r="BC1175" s="48"/>
      <c r="BD1175" s="48"/>
      <c r="BE1175" s="48"/>
      <c r="BF1175" s="48"/>
      <c r="BG1175" s="48"/>
      <c r="BH1175" s="48"/>
      <c r="BI1175" s="48"/>
      <c r="BJ1175" s="48"/>
      <c r="BK1175" s="48"/>
      <c r="BL1175" s="48"/>
      <c r="BM1175" s="48"/>
      <c r="BN1175" s="48"/>
      <c r="BO1175" s="48"/>
      <c r="BP1175" s="48"/>
    </row>
    <row r="1176" customFormat="false" ht="12.75" hidden="false" customHeight="true" outlineLevel="0" collapsed="false">
      <c r="A1176" s="48"/>
      <c r="B1176" s="48"/>
      <c r="C1176" s="48"/>
      <c r="D1176" s="48"/>
      <c r="E1176" s="48"/>
      <c r="F1176" s="48"/>
      <c r="G1176" s="48"/>
      <c r="H1176" s="51"/>
      <c r="I1176" s="48"/>
      <c r="J1176" s="48"/>
      <c r="K1176" s="63"/>
      <c r="L1176" s="48"/>
      <c r="M1176" s="48"/>
      <c r="N1176" s="48"/>
      <c r="O1176" s="48"/>
      <c r="P1176" s="48"/>
      <c r="Q1176" s="48"/>
      <c r="R1176" s="48"/>
      <c r="S1176" s="48"/>
      <c r="T1176" s="48"/>
      <c r="U1176" s="48"/>
      <c r="V1176" s="48"/>
      <c r="W1176" s="48"/>
      <c r="X1176" s="48"/>
      <c r="Y1176" s="48"/>
      <c r="Z1176" s="48"/>
      <c r="AA1176" s="48"/>
      <c r="AB1176" s="48"/>
      <c r="AC1176" s="48"/>
      <c r="AD1176" s="48"/>
      <c r="AE1176" s="48"/>
      <c r="AF1176" s="48"/>
      <c r="AG1176" s="48"/>
      <c r="AH1176" s="48"/>
      <c r="AI1176" s="48"/>
      <c r="AJ1176" s="48"/>
      <c r="AK1176" s="48"/>
      <c r="AL1176" s="48"/>
      <c r="AM1176" s="48"/>
      <c r="AN1176" s="48"/>
      <c r="AO1176" s="48"/>
      <c r="AP1176" s="48"/>
      <c r="AQ1176" s="48"/>
      <c r="AR1176" s="48"/>
      <c r="AS1176" s="48"/>
      <c r="AT1176" s="48"/>
      <c r="AU1176" s="48"/>
      <c r="AV1176" s="48"/>
      <c r="AW1176" s="48"/>
      <c r="AX1176" s="48"/>
      <c r="AY1176" s="48"/>
      <c r="AZ1176" s="48"/>
      <c r="BA1176" s="48"/>
      <c r="BB1176" s="48"/>
      <c r="BC1176" s="48"/>
      <c r="BD1176" s="48"/>
      <c r="BE1176" s="48"/>
      <c r="BF1176" s="48"/>
      <c r="BG1176" s="48"/>
      <c r="BH1176" s="48"/>
      <c r="BI1176" s="48"/>
      <c r="BJ1176" s="48"/>
      <c r="BK1176" s="48"/>
      <c r="BL1176" s="48"/>
      <c r="BM1176" s="48"/>
      <c r="BN1176" s="48"/>
      <c r="BO1176" s="48"/>
      <c r="BP1176" s="48"/>
    </row>
    <row r="1177" customFormat="false" ht="12.75" hidden="false" customHeight="true" outlineLevel="0" collapsed="false">
      <c r="A1177" s="48"/>
      <c r="B1177" s="48"/>
      <c r="C1177" s="48"/>
      <c r="D1177" s="48"/>
      <c r="E1177" s="48"/>
      <c r="F1177" s="48"/>
      <c r="G1177" s="48"/>
      <c r="H1177" s="51"/>
      <c r="I1177" s="48"/>
      <c r="J1177" s="48"/>
      <c r="K1177" s="63"/>
      <c r="L1177" s="48"/>
      <c r="M1177" s="48"/>
      <c r="N1177" s="48"/>
      <c r="O1177" s="48"/>
      <c r="P1177" s="48"/>
      <c r="Q1177" s="48"/>
      <c r="R1177" s="48"/>
      <c r="S1177" s="48"/>
      <c r="T1177" s="48"/>
      <c r="U1177" s="48"/>
      <c r="V1177" s="48"/>
      <c r="W1177" s="48"/>
      <c r="X1177" s="48"/>
      <c r="Y1177" s="48"/>
      <c r="Z1177" s="48"/>
      <c r="AA1177" s="48"/>
      <c r="AB1177" s="48"/>
      <c r="AC1177" s="48"/>
      <c r="AD1177" s="48"/>
      <c r="AE1177" s="48"/>
      <c r="AF1177" s="48"/>
      <c r="AG1177" s="48"/>
      <c r="AH1177" s="48"/>
      <c r="AI1177" s="48"/>
      <c r="AJ1177" s="48"/>
      <c r="AK1177" s="48"/>
      <c r="AL1177" s="48"/>
      <c r="AM1177" s="48"/>
      <c r="AN1177" s="48"/>
      <c r="AO1177" s="48"/>
      <c r="AP1177" s="48"/>
      <c r="AQ1177" s="48"/>
      <c r="AR1177" s="48"/>
      <c r="AS1177" s="48"/>
      <c r="AT1177" s="48"/>
      <c r="AU1177" s="48"/>
      <c r="AV1177" s="48"/>
      <c r="AW1177" s="48"/>
      <c r="AX1177" s="48"/>
      <c r="AY1177" s="48"/>
      <c r="AZ1177" s="48"/>
      <c r="BA1177" s="48"/>
      <c r="BB1177" s="48"/>
      <c r="BC1177" s="48"/>
      <c r="BD1177" s="48"/>
      <c r="BE1177" s="48"/>
      <c r="BF1177" s="48"/>
      <c r="BG1177" s="48"/>
      <c r="BH1177" s="48"/>
      <c r="BI1177" s="48"/>
      <c r="BJ1177" s="48"/>
      <c r="BK1177" s="48"/>
      <c r="BL1177" s="48"/>
      <c r="BM1177" s="48"/>
      <c r="BN1177" s="48"/>
      <c r="BO1177" s="48"/>
      <c r="BP1177" s="48"/>
    </row>
    <row r="1178" customFormat="false" ht="12.75" hidden="false" customHeight="true" outlineLevel="0" collapsed="false">
      <c r="A1178" s="48"/>
      <c r="B1178" s="48"/>
      <c r="C1178" s="48"/>
      <c r="D1178" s="48"/>
      <c r="E1178" s="48"/>
      <c r="F1178" s="48"/>
      <c r="G1178" s="48"/>
      <c r="H1178" s="51"/>
      <c r="I1178" s="48"/>
      <c r="J1178" s="48"/>
      <c r="K1178" s="63"/>
      <c r="L1178" s="48"/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  <c r="W1178" s="48"/>
      <c r="X1178" s="48"/>
      <c r="Y1178" s="48"/>
      <c r="Z1178" s="48"/>
      <c r="AA1178" s="48"/>
      <c r="AB1178" s="48"/>
      <c r="AC1178" s="48"/>
      <c r="AD1178" s="48"/>
      <c r="AE1178" s="48"/>
      <c r="AF1178" s="48"/>
      <c r="AG1178" s="48"/>
      <c r="AH1178" s="48"/>
      <c r="AI1178" s="48"/>
      <c r="AJ1178" s="48"/>
      <c r="AK1178" s="48"/>
      <c r="AL1178" s="48"/>
      <c r="AM1178" s="48"/>
      <c r="AN1178" s="48"/>
      <c r="AO1178" s="48"/>
      <c r="AP1178" s="48"/>
      <c r="AQ1178" s="48"/>
      <c r="AR1178" s="48"/>
      <c r="AS1178" s="48"/>
      <c r="AT1178" s="48"/>
      <c r="AU1178" s="48"/>
      <c r="AV1178" s="48"/>
      <c r="AW1178" s="48"/>
      <c r="AX1178" s="48"/>
      <c r="AY1178" s="48"/>
      <c r="AZ1178" s="48"/>
      <c r="BA1178" s="48"/>
      <c r="BB1178" s="48"/>
      <c r="BC1178" s="48"/>
      <c r="BD1178" s="48"/>
      <c r="BE1178" s="48"/>
      <c r="BF1178" s="48"/>
      <c r="BG1178" s="48"/>
      <c r="BH1178" s="48"/>
      <c r="BI1178" s="48"/>
      <c r="BJ1178" s="48"/>
      <c r="BK1178" s="48"/>
      <c r="BL1178" s="48"/>
      <c r="BM1178" s="48"/>
      <c r="BN1178" s="48"/>
      <c r="BO1178" s="48"/>
      <c r="BP1178" s="48"/>
    </row>
    <row r="1179" customFormat="false" ht="12.75" hidden="false" customHeight="true" outlineLevel="0" collapsed="false">
      <c r="A1179" s="48"/>
      <c r="B1179" s="48"/>
      <c r="C1179" s="48"/>
      <c r="D1179" s="48"/>
      <c r="E1179" s="48"/>
      <c r="F1179" s="48"/>
      <c r="G1179" s="48"/>
      <c r="H1179" s="51"/>
      <c r="I1179" s="48"/>
      <c r="J1179" s="48"/>
      <c r="K1179" s="63"/>
      <c r="L1179" s="48"/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  <c r="W1179" s="48"/>
      <c r="X1179" s="48"/>
      <c r="Y1179" s="48"/>
      <c r="Z1179" s="48"/>
      <c r="AA1179" s="48"/>
      <c r="AB1179" s="48"/>
      <c r="AC1179" s="48"/>
      <c r="AD1179" s="48"/>
      <c r="AE1179" s="48"/>
      <c r="AF1179" s="48"/>
      <c r="AG1179" s="48"/>
      <c r="AH1179" s="48"/>
      <c r="AI1179" s="48"/>
      <c r="AJ1179" s="48"/>
      <c r="AK1179" s="48"/>
      <c r="AL1179" s="48"/>
      <c r="AM1179" s="48"/>
      <c r="AN1179" s="48"/>
      <c r="AO1179" s="48"/>
      <c r="AP1179" s="48"/>
      <c r="AQ1179" s="48"/>
      <c r="AR1179" s="48"/>
      <c r="AS1179" s="48"/>
      <c r="AT1179" s="48"/>
      <c r="AU1179" s="48"/>
      <c r="AV1179" s="48"/>
      <c r="AW1179" s="48"/>
      <c r="AX1179" s="48"/>
      <c r="AY1179" s="48"/>
      <c r="AZ1179" s="48"/>
      <c r="BA1179" s="48"/>
      <c r="BB1179" s="48"/>
      <c r="BC1179" s="48"/>
      <c r="BD1179" s="48"/>
      <c r="BE1179" s="48"/>
      <c r="BF1179" s="48"/>
      <c r="BG1179" s="48"/>
      <c r="BH1179" s="48"/>
      <c r="BI1179" s="48"/>
      <c r="BJ1179" s="48"/>
      <c r="BK1179" s="48"/>
      <c r="BL1179" s="48"/>
      <c r="BM1179" s="48"/>
      <c r="BN1179" s="48"/>
      <c r="BO1179" s="48"/>
      <c r="BP1179" s="48"/>
    </row>
    <row r="1180" customFormat="false" ht="12.75" hidden="false" customHeight="true" outlineLevel="0" collapsed="false">
      <c r="A1180" s="48"/>
      <c r="B1180" s="48"/>
      <c r="C1180" s="48"/>
      <c r="D1180" s="48"/>
      <c r="E1180" s="48"/>
      <c r="F1180" s="48"/>
      <c r="G1180" s="48"/>
      <c r="H1180" s="51"/>
      <c r="I1180" s="48"/>
      <c r="J1180" s="48"/>
      <c r="K1180" s="63"/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  <c r="W1180" s="48"/>
      <c r="X1180" s="48"/>
      <c r="Y1180" s="48"/>
      <c r="Z1180" s="48"/>
      <c r="AA1180" s="48"/>
      <c r="AB1180" s="48"/>
      <c r="AC1180" s="48"/>
      <c r="AD1180" s="48"/>
      <c r="AE1180" s="48"/>
      <c r="AF1180" s="48"/>
      <c r="AG1180" s="48"/>
      <c r="AH1180" s="48"/>
      <c r="AI1180" s="48"/>
      <c r="AJ1180" s="48"/>
      <c r="AK1180" s="48"/>
      <c r="AL1180" s="48"/>
      <c r="AM1180" s="48"/>
      <c r="AN1180" s="48"/>
      <c r="AO1180" s="48"/>
      <c r="AP1180" s="48"/>
      <c r="AQ1180" s="48"/>
      <c r="AR1180" s="48"/>
      <c r="AS1180" s="48"/>
      <c r="AT1180" s="48"/>
      <c r="AU1180" s="48"/>
      <c r="AV1180" s="48"/>
      <c r="AW1180" s="48"/>
      <c r="AX1180" s="48"/>
      <c r="AY1180" s="48"/>
      <c r="AZ1180" s="48"/>
      <c r="BA1180" s="48"/>
      <c r="BB1180" s="48"/>
      <c r="BC1180" s="48"/>
      <c r="BD1180" s="48"/>
      <c r="BE1180" s="48"/>
      <c r="BF1180" s="48"/>
      <c r="BG1180" s="48"/>
      <c r="BH1180" s="48"/>
      <c r="BI1180" s="48"/>
      <c r="BJ1180" s="48"/>
      <c r="BK1180" s="48"/>
      <c r="BL1180" s="48"/>
      <c r="BM1180" s="48"/>
      <c r="BN1180" s="48"/>
      <c r="BO1180" s="48"/>
      <c r="BP1180" s="48"/>
    </row>
    <row r="1181" customFormat="false" ht="12.75" hidden="false" customHeight="true" outlineLevel="0" collapsed="false">
      <c r="A1181" s="48"/>
      <c r="B1181" s="48"/>
      <c r="C1181" s="48"/>
      <c r="D1181" s="48"/>
      <c r="E1181" s="48"/>
      <c r="F1181" s="48"/>
      <c r="G1181" s="48"/>
      <c r="H1181" s="51"/>
      <c r="I1181" s="48"/>
      <c r="J1181" s="48"/>
      <c r="K1181" s="63"/>
      <c r="L1181" s="48"/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  <c r="W1181" s="48"/>
      <c r="X1181" s="48"/>
      <c r="Y1181" s="48"/>
      <c r="Z1181" s="48"/>
      <c r="AA1181" s="48"/>
      <c r="AB1181" s="48"/>
      <c r="AC1181" s="48"/>
      <c r="AD1181" s="48"/>
      <c r="AE1181" s="48"/>
      <c r="AF1181" s="48"/>
      <c r="AG1181" s="48"/>
      <c r="AH1181" s="48"/>
      <c r="AI1181" s="48"/>
      <c r="AJ1181" s="48"/>
      <c r="AK1181" s="48"/>
      <c r="AL1181" s="48"/>
      <c r="AM1181" s="48"/>
      <c r="AN1181" s="48"/>
      <c r="AO1181" s="48"/>
      <c r="AP1181" s="48"/>
      <c r="AQ1181" s="48"/>
      <c r="AR1181" s="48"/>
      <c r="AS1181" s="48"/>
      <c r="AT1181" s="48"/>
      <c r="AU1181" s="48"/>
      <c r="AV1181" s="48"/>
      <c r="AW1181" s="48"/>
      <c r="AX1181" s="48"/>
      <c r="AY1181" s="48"/>
      <c r="AZ1181" s="48"/>
      <c r="BA1181" s="48"/>
      <c r="BB1181" s="48"/>
      <c r="BC1181" s="48"/>
      <c r="BD1181" s="48"/>
      <c r="BE1181" s="48"/>
      <c r="BF1181" s="48"/>
      <c r="BG1181" s="48"/>
      <c r="BH1181" s="48"/>
      <c r="BI1181" s="48"/>
      <c r="BJ1181" s="48"/>
      <c r="BK1181" s="48"/>
      <c r="BL1181" s="48"/>
      <c r="BM1181" s="48"/>
      <c r="BN1181" s="48"/>
      <c r="BO1181" s="48"/>
      <c r="BP1181" s="48"/>
    </row>
    <row r="1182" customFormat="false" ht="12.75" hidden="false" customHeight="true" outlineLevel="0" collapsed="false">
      <c r="A1182" s="48"/>
      <c r="B1182" s="48"/>
      <c r="C1182" s="48"/>
      <c r="D1182" s="48"/>
      <c r="E1182" s="48"/>
      <c r="F1182" s="48"/>
      <c r="G1182" s="48"/>
      <c r="H1182" s="51"/>
      <c r="I1182" s="48"/>
      <c r="J1182" s="48"/>
      <c r="K1182" s="63"/>
      <c r="L1182" s="48"/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  <c r="W1182" s="48"/>
      <c r="X1182" s="48"/>
      <c r="Y1182" s="48"/>
      <c r="Z1182" s="48"/>
      <c r="AA1182" s="48"/>
      <c r="AB1182" s="48"/>
      <c r="AC1182" s="48"/>
      <c r="AD1182" s="48"/>
      <c r="AE1182" s="48"/>
      <c r="AF1182" s="48"/>
      <c r="AG1182" s="48"/>
      <c r="AH1182" s="48"/>
      <c r="AI1182" s="48"/>
      <c r="AJ1182" s="48"/>
      <c r="AK1182" s="48"/>
      <c r="AL1182" s="48"/>
      <c r="AM1182" s="48"/>
      <c r="AN1182" s="48"/>
      <c r="AO1182" s="48"/>
      <c r="AP1182" s="48"/>
      <c r="AQ1182" s="48"/>
      <c r="AR1182" s="48"/>
      <c r="AS1182" s="48"/>
      <c r="AT1182" s="48"/>
      <c r="AU1182" s="48"/>
      <c r="AV1182" s="48"/>
      <c r="AW1182" s="48"/>
      <c r="AX1182" s="48"/>
      <c r="AY1182" s="48"/>
      <c r="AZ1182" s="48"/>
      <c r="BA1182" s="48"/>
      <c r="BB1182" s="48"/>
      <c r="BC1182" s="48"/>
      <c r="BD1182" s="48"/>
      <c r="BE1182" s="48"/>
      <c r="BF1182" s="48"/>
      <c r="BG1182" s="48"/>
      <c r="BH1182" s="48"/>
      <c r="BI1182" s="48"/>
      <c r="BJ1182" s="48"/>
      <c r="BK1182" s="48"/>
      <c r="BL1182" s="48"/>
      <c r="BM1182" s="48"/>
      <c r="BN1182" s="48"/>
      <c r="BO1182" s="48"/>
      <c r="BP1182" s="48"/>
    </row>
    <row r="1183" customFormat="false" ht="12.75" hidden="false" customHeight="true" outlineLevel="0" collapsed="false">
      <c r="A1183" s="48"/>
      <c r="B1183" s="48"/>
      <c r="C1183" s="48"/>
      <c r="D1183" s="48"/>
      <c r="E1183" s="48"/>
      <c r="F1183" s="48"/>
      <c r="G1183" s="48"/>
      <c r="H1183" s="51"/>
      <c r="I1183" s="48"/>
      <c r="J1183" s="48"/>
      <c r="K1183" s="63"/>
      <c r="L1183" s="48"/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  <c r="W1183" s="48"/>
      <c r="X1183" s="48"/>
      <c r="Y1183" s="48"/>
      <c r="Z1183" s="48"/>
      <c r="AA1183" s="48"/>
      <c r="AB1183" s="48"/>
      <c r="AC1183" s="48"/>
      <c r="AD1183" s="48"/>
      <c r="AE1183" s="48"/>
      <c r="AF1183" s="48"/>
      <c r="AG1183" s="48"/>
      <c r="AH1183" s="48"/>
      <c r="AI1183" s="48"/>
      <c r="AJ1183" s="48"/>
      <c r="AK1183" s="48"/>
      <c r="AL1183" s="48"/>
      <c r="AM1183" s="48"/>
      <c r="AN1183" s="48"/>
      <c r="AO1183" s="48"/>
      <c r="AP1183" s="48"/>
      <c r="AQ1183" s="48"/>
      <c r="AR1183" s="48"/>
      <c r="AS1183" s="48"/>
      <c r="AT1183" s="48"/>
      <c r="AU1183" s="48"/>
      <c r="AV1183" s="48"/>
      <c r="AW1183" s="48"/>
      <c r="AX1183" s="48"/>
      <c r="AY1183" s="48"/>
      <c r="AZ1183" s="48"/>
      <c r="BA1183" s="48"/>
      <c r="BB1183" s="48"/>
      <c r="BC1183" s="48"/>
      <c r="BD1183" s="48"/>
      <c r="BE1183" s="48"/>
      <c r="BF1183" s="48"/>
      <c r="BG1183" s="48"/>
      <c r="BH1183" s="48"/>
      <c r="BI1183" s="48"/>
      <c r="BJ1183" s="48"/>
      <c r="BK1183" s="48"/>
      <c r="BL1183" s="48"/>
      <c r="BM1183" s="48"/>
      <c r="BN1183" s="48"/>
      <c r="BO1183" s="48"/>
      <c r="BP1183" s="48"/>
    </row>
    <row r="1184" customFormat="false" ht="12.75" hidden="false" customHeight="true" outlineLevel="0" collapsed="false">
      <c r="A1184" s="48"/>
      <c r="B1184" s="48"/>
      <c r="C1184" s="48"/>
      <c r="D1184" s="48"/>
      <c r="E1184" s="48"/>
      <c r="F1184" s="48"/>
      <c r="G1184" s="48"/>
      <c r="H1184" s="51"/>
      <c r="I1184" s="48"/>
      <c r="J1184" s="48"/>
      <c r="K1184" s="63"/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  <c r="W1184" s="48"/>
      <c r="X1184" s="48"/>
      <c r="Y1184" s="48"/>
      <c r="Z1184" s="48"/>
      <c r="AA1184" s="48"/>
      <c r="AB1184" s="48"/>
      <c r="AC1184" s="48"/>
      <c r="AD1184" s="48"/>
      <c r="AE1184" s="48"/>
      <c r="AF1184" s="48"/>
      <c r="AG1184" s="48"/>
      <c r="AH1184" s="48"/>
      <c r="AI1184" s="48"/>
      <c r="AJ1184" s="48"/>
      <c r="AK1184" s="48"/>
      <c r="AL1184" s="48"/>
      <c r="AM1184" s="48"/>
      <c r="AN1184" s="48"/>
      <c r="AO1184" s="48"/>
      <c r="AP1184" s="48"/>
      <c r="AQ1184" s="48"/>
      <c r="AR1184" s="48"/>
      <c r="AS1184" s="48"/>
      <c r="AT1184" s="48"/>
      <c r="AU1184" s="48"/>
      <c r="AV1184" s="48"/>
      <c r="AW1184" s="48"/>
      <c r="AX1184" s="48"/>
      <c r="AY1184" s="48"/>
      <c r="AZ1184" s="48"/>
      <c r="BA1184" s="48"/>
      <c r="BB1184" s="48"/>
      <c r="BC1184" s="48"/>
      <c r="BD1184" s="48"/>
      <c r="BE1184" s="48"/>
      <c r="BF1184" s="48"/>
      <c r="BG1184" s="48"/>
      <c r="BH1184" s="48"/>
      <c r="BI1184" s="48"/>
      <c r="BJ1184" s="48"/>
      <c r="BK1184" s="48"/>
      <c r="BL1184" s="48"/>
      <c r="BM1184" s="48"/>
      <c r="BN1184" s="48"/>
      <c r="BO1184" s="48"/>
      <c r="BP1184" s="48"/>
    </row>
    <row r="1185" customFormat="false" ht="12.75" hidden="false" customHeight="true" outlineLevel="0" collapsed="false">
      <c r="A1185" s="48"/>
      <c r="B1185" s="48"/>
      <c r="C1185" s="48"/>
      <c r="D1185" s="48"/>
      <c r="E1185" s="48"/>
      <c r="F1185" s="48"/>
      <c r="G1185" s="48"/>
      <c r="H1185" s="51"/>
      <c r="I1185" s="48"/>
      <c r="J1185" s="48"/>
      <c r="K1185" s="63"/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  <c r="W1185" s="48"/>
      <c r="X1185" s="48"/>
      <c r="Y1185" s="48"/>
      <c r="Z1185" s="48"/>
      <c r="AA1185" s="48"/>
      <c r="AB1185" s="48"/>
      <c r="AC1185" s="48"/>
      <c r="AD1185" s="48"/>
      <c r="AE1185" s="48"/>
      <c r="AF1185" s="48"/>
      <c r="AG1185" s="48"/>
      <c r="AH1185" s="48"/>
      <c r="AI1185" s="48"/>
      <c r="AJ1185" s="48"/>
      <c r="AK1185" s="48"/>
      <c r="AL1185" s="48"/>
      <c r="AM1185" s="48"/>
      <c r="AN1185" s="48"/>
      <c r="AO1185" s="48"/>
      <c r="AP1185" s="48"/>
      <c r="AQ1185" s="48"/>
      <c r="AR1185" s="48"/>
      <c r="AS1185" s="48"/>
      <c r="AT1185" s="48"/>
      <c r="AU1185" s="48"/>
      <c r="AV1185" s="48"/>
      <c r="AW1185" s="48"/>
      <c r="AX1185" s="48"/>
      <c r="AY1185" s="48"/>
      <c r="AZ1185" s="48"/>
      <c r="BA1185" s="48"/>
      <c r="BB1185" s="48"/>
      <c r="BC1185" s="48"/>
      <c r="BD1185" s="48"/>
      <c r="BE1185" s="48"/>
      <c r="BF1185" s="48"/>
      <c r="BG1185" s="48"/>
      <c r="BH1185" s="48"/>
      <c r="BI1185" s="48"/>
      <c r="BJ1185" s="48"/>
      <c r="BK1185" s="48"/>
      <c r="BL1185" s="48"/>
      <c r="BM1185" s="48"/>
      <c r="BN1185" s="48"/>
      <c r="BO1185" s="48"/>
      <c r="BP1185" s="48"/>
    </row>
    <row r="1186" customFormat="false" ht="12.75" hidden="false" customHeight="true" outlineLevel="0" collapsed="false">
      <c r="A1186" s="48"/>
      <c r="B1186" s="48"/>
      <c r="C1186" s="48"/>
      <c r="D1186" s="48"/>
      <c r="E1186" s="48"/>
      <c r="F1186" s="48"/>
      <c r="G1186" s="48"/>
      <c r="H1186" s="51"/>
      <c r="I1186" s="48"/>
      <c r="J1186" s="48"/>
      <c r="K1186" s="63"/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  <c r="W1186" s="48"/>
      <c r="X1186" s="48"/>
      <c r="Y1186" s="48"/>
      <c r="Z1186" s="48"/>
      <c r="AA1186" s="48"/>
      <c r="AB1186" s="48"/>
      <c r="AC1186" s="48"/>
      <c r="AD1186" s="48"/>
      <c r="AE1186" s="48"/>
      <c r="AF1186" s="48"/>
      <c r="AG1186" s="48"/>
      <c r="AH1186" s="48"/>
      <c r="AI1186" s="48"/>
      <c r="AJ1186" s="48"/>
      <c r="AK1186" s="48"/>
      <c r="AL1186" s="48"/>
      <c r="AM1186" s="48"/>
      <c r="AN1186" s="48"/>
      <c r="AO1186" s="48"/>
      <c r="AP1186" s="48"/>
      <c r="AQ1186" s="48"/>
      <c r="AR1186" s="48"/>
      <c r="AS1186" s="48"/>
      <c r="AT1186" s="48"/>
      <c r="AU1186" s="48"/>
      <c r="AV1186" s="48"/>
      <c r="AW1186" s="48"/>
      <c r="AX1186" s="48"/>
      <c r="AY1186" s="48"/>
      <c r="AZ1186" s="48"/>
      <c r="BA1186" s="48"/>
      <c r="BB1186" s="48"/>
      <c r="BC1186" s="48"/>
      <c r="BD1186" s="48"/>
      <c r="BE1186" s="48"/>
      <c r="BF1186" s="48"/>
      <c r="BG1186" s="48"/>
      <c r="BH1186" s="48"/>
      <c r="BI1186" s="48"/>
      <c r="BJ1186" s="48"/>
      <c r="BK1186" s="48"/>
      <c r="BL1186" s="48"/>
      <c r="BM1186" s="48"/>
      <c r="BN1186" s="48"/>
      <c r="BO1186" s="48"/>
      <c r="BP1186" s="48"/>
    </row>
    <row r="1187" customFormat="false" ht="12.75" hidden="false" customHeight="true" outlineLevel="0" collapsed="false">
      <c r="A1187" s="48"/>
      <c r="B1187" s="48"/>
      <c r="C1187" s="48"/>
      <c r="D1187" s="48"/>
      <c r="E1187" s="48"/>
      <c r="F1187" s="48"/>
      <c r="G1187" s="48"/>
      <c r="H1187" s="51"/>
      <c r="I1187" s="48"/>
      <c r="J1187" s="48"/>
      <c r="K1187" s="63"/>
      <c r="L1187" s="48"/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  <c r="W1187" s="48"/>
      <c r="X1187" s="48"/>
      <c r="Y1187" s="48"/>
      <c r="Z1187" s="48"/>
      <c r="AA1187" s="48"/>
      <c r="AB1187" s="48"/>
      <c r="AC1187" s="48"/>
      <c r="AD1187" s="48"/>
      <c r="AE1187" s="48"/>
      <c r="AF1187" s="48"/>
      <c r="AG1187" s="48"/>
      <c r="AH1187" s="48"/>
      <c r="AI1187" s="48"/>
      <c r="AJ1187" s="48"/>
      <c r="AK1187" s="48"/>
      <c r="AL1187" s="48"/>
      <c r="AM1187" s="48"/>
      <c r="AN1187" s="48"/>
      <c r="AO1187" s="48"/>
      <c r="AP1187" s="48"/>
      <c r="AQ1187" s="48"/>
      <c r="AR1187" s="48"/>
      <c r="AS1187" s="48"/>
      <c r="AT1187" s="48"/>
      <c r="AU1187" s="48"/>
      <c r="AV1187" s="48"/>
      <c r="AW1187" s="48"/>
      <c r="AX1187" s="48"/>
      <c r="AY1187" s="48"/>
      <c r="AZ1187" s="48"/>
      <c r="BA1187" s="48"/>
      <c r="BB1187" s="48"/>
      <c r="BC1187" s="48"/>
      <c r="BD1187" s="48"/>
      <c r="BE1187" s="48"/>
      <c r="BF1187" s="48"/>
      <c r="BG1187" s="48"/>
      <c r="BH1187" s="48"/>
      <c r="BI1187" s="48"/>
      <c r="BJ1187" s="48"/>
      <c r="BK1187" s="48"/>
      <c r="BL1187" s="48"/>
      <c r="BM1187" s="48"/>
      <c r="BN1187" s="48"/>
      <c r="BO1187" s="48"/>
      <c r="BP1187" s="48"/>
    </row>
    <row r="1188" customFormat="false" ht="12.75" hidden="false" customHeight="true" outlineLevel="0" collapsed="false">
      <c r="A1188" s="48"/>
      <c r="B1188" s="48"/>
      <c r="C1188" s="48"/>
      <c r="D1188" s="48"/>
      <c r="E1188" s="48"/>
      <c r="F1188" s="48"/>
      <c r="G1188" s="48"/>
      <c r="H1188" s="51"/>
      <c r="I1188" s="48"/>
      <c r="J1188" s="48"/>
      <c r="K1188" s="63"/>
      <c r="L1188" s="48"/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  <c r="W1188" s="48"/>
      <c r="X1188" s="48"/>
      <c r="Y1188" s="48"/>
      <c r="Z1188" s="48"/>
      <c r="AA1188" s="48"/>
      <c r="AB1188" s="48"/>
      <c r="AC1188" s="48"/>
      <c r="AD1188" s="48"/>
      <c r="AE1188" s="48"/>
      <c r="AF1188" s="48"/>
      <c r="AG1188" s="48"/>
      <c r="AH1188" s="48"/>
      <c r="AI1188" s="48"/>
      <c r="AJ1188" s="48"/>
      <c r="AK1188" s="48"/>
      <c r="AL1188" s="48"/>
      <c r="AM1188" s="48"/>
      <c r="AN1188" s="48"/>
      <c r="AO1188" s="48"/>
      <c r="AP1188" s="48"/>
      <c r="AQ1188" s="48"/>
      <c r="AR1188" s="48"/>
      <c r="AS1188" s="48"/>
      <c r="AT1188" s="48"/>
      <c r="AU1188" s="48"/>
      <c r="AV1188" s="48"/>
      <c r="AW1188" s="48"/>
      <c r="AX1188" s="48"/>
      <c r="AY1188" s="48"/>
      <c r="AZ1188" s="48"/>
      <c r="BA1188" s="48"/>
      <c r="BB1188" s="48"/>
      <c r="BC1188" s="48"/>
      <c r="BD1188" s="48"/>
      <c r="BE1188" s="48"/>
      <c r="BF1188" s="48"/>
      <c r="BG1188" s="48"/>
      <c r="BH1188" s="48"/>
      <c r="BI1188" s="48"/>
      <c r="BJ1188" s="48"/>
      <c r="BK1188" s="48"/>
      <c r="BL1188" s="48"/>
      <c r="BM1188" s="48"/>
      <c r="BN1188" s="48"/>
      <c r="BO1188" s="48"/>
      <c r="BP1188" s="48"/>
    </row>
    <row r="1189" customFormat="false" ht="12.75" hidden="false" customHeight="true" outlineLevel="0" collapsed="false">
      <c r="A1189" s="48"/>
      <c r="B1189" s="48"/>
      <c r="C1189" s="48"/>
      <c r="D1189" s="48"/>
      <c r="E1189" s="48"/>
      <c r="F1189" s="48"/>
      <c r="G1189" s="48"/>
      <c r="H1189" s="51"/>
      <c r="I1189" s="48"/>
      <c r="J1189" s="48"/>
      <c r="K1189" s="63"/>
      <c r="L1189" s="48"/>
      <c r="M1189" s="48"/>
      <c r="N1189" s="48"/>
      <c r="O1189" s="48"/>
      <c r="P1189" s="48"/>
      <c r="Q1189" s="48"/>
      <c r="R1189" s="48"/>
      <c r="S1189" s="48"/>
      <c r="T1189" s="48"/>
      <c r="U1189" s="48"/>
      <c r="V1189" s="48"/>
      <c r="W1189" s="48"/>
      <c r="X1189" s="48"/>
      <c r="Y1189" s="48"/>
      <c r="Z1189" s="48"/>
      <c r="AA1189" s="48"/>
      <c r="AB1189" s="48"/>
      <c r="AC1189" s="48"/>
      <c r="AD1189" s="48"/>
      <c r="AE1189" s="48"/>
      <c r="AF1189" s="48"/>
      <c r="AG1189" s="48"/>
      <c r="AH1189" s="48"/>
      <c r="AI1189" s="48"/>
      <c r="AJ1189" s="48"/>
      <c r="AK1189" s="48"/>
      <c r="AL1189" s="48"/>
      <c r="AM1189" s="48"/>
      <c r="AN1189" s="48"/>
      <c r="AO1189" s="48"/>
      <c r="AP1189" s="48"/>
      <c r="AQ1189" s="48"/>
      <c r="AR1189" s="48"/>
      <c r="AS1189" s="48"/>
      <c r="AT1189" s="48"/>
      <c r="AU1189" s="48"/>
      <c r="AV1189" s="48"/>
      <c r="AW1189" s="48"/>
      <c r="AX1189" s="48"/>
      <c r="AY1189" s="48"/>
      <c r="AZ1189" s="48"/>
      <c r="BA1189" s="48"/>
      <c r="BB1189" s="48"/>
      <c r="BC1189" s="48"/>
      <c r="BD1189" s="48"/>
      <c r="BE1189" s="48"/>
      <c r="BF1189" s="48"/>
      <c r="BG1189" s="48"/>
      <c r="BH1189" s="48"/>
      <c r="BI1189" s="48"/>
      <c r="BJ1189" s="48"/>
      <c r="BK1189" s="48"/>
      <c r="BL1189" s="48"/>
      <c r="BM1189" s="48"/>
      <c r="BN1189" s="48"/>
      <c r="BO1189" s="48"/>
      <c r="BP1189" s="48"/>
    </row>
    <row r="1190" customFormat="false" ht="12.75" hidden="false" customHeight="true" outlineLevel="0" collapsed="false">
      <c r="A1190" s="48"/>
      <c r="B1190" s="48"/>
      <c r="C1190" s="48"/>
      <c r="D1190" s="48"/>
      <c r="E1190" s="48"/>
      <c r="F1190" s="48"/>
      <c r="G1190" s="48"/>
      <c r="H1190" s="51"/>
      <c r="I1190" s="48"/>
      <c r="J1190" s="48"/>
      <c r="K1190" s="63"/>
      <c r="L1190" s="48"/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  <c r="W1190" s="48"/>
      <c r="X1190" s="48"/>
      <c r="Y1190" s="48"/>
      <c r="Z1190" s="48"/>
      <c r="AA1190" s="48"/>
      <c r="AB1190" s="48"/>
      <c r="AC1190" s="48"/>
      <c r="AD1190" s="48"/>
      <c r="AE1190" s="48"/>
      <c r="AF1190" s="48"/>
      <c r="AG1190" s="48"/>
      <c r="AH1190" s="48"/>
      <c r="AI1190" s="48"/>
      <c r="AJ1190" s="48"/>
      <c r="AK1190" s="48"/>
      <c r="AL1190" s="48"/>
      <c r="AM1190" s="48"/>
      <c r="AN1190" s="48"/>
      <c r="AO1190" s="48"/>
      <c r="AP1190" s="48"/>
      <c r="AQ1190" s="48"/>
      <c r="AR1190" s="48"/>
      <c r="AS1190" s="48"/>
      <c r="AT1190" s="48"/>
      <c r="AU1190" s="48"/>
      <c r="AV1190" s="48"/>
      <c r="AW1190" s="48"/>
      <c r="AX1190" s="48"/>
      <c r="AY1190" s="48"/>
      <c r="AZ1190" s="48"/>
      <c r="BA1190" s="48"/>
      <c r="BB1190" s="48"/>
      <c r="BC1190" s="48"/>
      <c r="BD1190" s="48"/>
      <c r="BE1190" s="48"/>
      <c r="BF1190" s="48"/>
      <c r="BG1190" s="48"/>
      <c r="BH1190" s="48"/>
      <c r="BI1190" s="48"/>
      <c r="BJ1190" s="48"/>
      <c r="BK1190" s="48"/>
      <c r="BL1190" s="48"/>
      <c r="BM1190" s="48"/>
      <c r="BN1190" s="48"/>
      <c r="BO1190" s="48"/>
      <c r="BP1190" s="48"/>
    </row>
    <row r="1191" customFormat="false" ht="12.75" hidden="false" customHeight="true" outlineLevel="0" collapsed="false">
      <c r="A1191" s="48"/>
      <c r="B1191" s="48"/>
      <c r="C1191" s="48"/>
      <c r="D1191" s="48"/>
      <c r="E1191" s="48"/>
      <c r="F1191" s="48"/>
      <c r="G1191" s="48"/>
      <c r="H1191" s="51"/>
      <c r="I1191" s="48"/>
      <c r="J1191" s="48"/>
      <c r="K1191" s="63"/>
      <c r="L1191" s="48"/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  <c r="W1191" s="48"/>
      <c r="X1191" s="48"/>
      <c r="Y1191" s="48"/>
      <c r="Z1191" s="48"/>
      <c r="AA1191" s="48"/>
      <c r="AB1191" s="48"/>
      <c r="AC1191" s="48"/>
      <c r="AD1191" s="48"/>
      <c r="AE1191" s="48"/>
      <c r="AF1191" s="48"/>
      <c r="AG1191" s="48"/>
      <c r="AH1191" s="48"/>
      <c r="AI1191" s="48"/>
      <c r="AJ1191" s="48"/>
      <c r="AK1191" s="48"/>
      <c r="AL1191" s="48"/>
      <c r="AM1191" s="48"/>
      <c r="AN1191" s="48"/>
      <c r="AO1191" s="48"/>
      <c r="AP1191" s="48"/>
      <c r="AQ1191" s="48"/>
      <c r="AR1191" s="48"/>
      <c r="AS1191" s="48"/>
      <c r="AT1191" s="48"/>
      <c r="AU1191" s="48"/>
      <c r="AV1191" s="48"/>
      <c r="AW1191" s="48"/>
      <c r="AX1191" s="48"/>
      <c r="AY1191" s="48"/>
      <c r="AZ1191" s="48"/>
      <c r="BA1191" s="48"/>
      <c r="BB1191" s="48"/>
      <c r="BC1191" s="48"/>
      <c r="BD1191" s="48"/>
      <c r="BE1191" s="48"/>
      <c r="BF1191" s="48"/>
      <c r="BG1191" s="48"/>
      <c r="BH1191" s="48"/>
      <c r="BI1191" s="48"/>
      <c r="BJ1191" s="48"/>
      <c r="BK1191" s="48"/>
      <c r="BL1191" s="48"/>
      <c r="BM1191" s="48"/>
      <c r="BN1191" s="48"/>
      <c r="BO1191" s="48"/>
      <c r="BP1191" s="48"/>
    </row>
    <row r="1192" customFormat="false" ht="12.75" hidden="false" customHeight="true" outlineLevel="0" collapsed="false">
      <c r="A1192" s="48"/>
      <c r="B1192" s="48"/>
      <c r="C1192" s="48"/>
      <c r="D1192" s="48"/>
      <c r="E1192" s="48"/>
      <c r="F1192" s="48"/>
      <c r="G1192" s="48"/>
      <c r="H1192" s="51"/>
      <c r="I1192" s="48"/>
      <c r="J1192" s="48"/>
      <c r="K1192" s="63"/>
      <c r="L1192" s="48"/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  <c r="W1192" s="48"/>
      <c r="X1192" s="48"/>
      <c r="Y1192" s="48"/>
      <c r="Z1192" s="48"/>
      <c r="AA1192" s="48"/>
      <c r="AB1192" s="48"/>
      <c r="AC1192" s="48"/>
      <c r="AD1192" s="48"/>
      <c r="AE1192" s="48"/>
      <c r="AF1192" s="48"/>
      <c r="AG1192" s="48"/>
      <c r="AH1192" s="48"/>
      <c r="AI1192" s="48"/>
      <c r="AJ1192" s="48"/>
      <c r="AK1192" s="48"/>
      <c r="AL1192" s="48"/>
      <c r="AM1192" s="48"/>
      <c r="AN1192" s="48"/>
      <c r="AO1192" s="48"/>
      <c r="AP1192" s="48"/>
      <c r="AQ1192" s="48"/>
      <c r="AR1192" s="48"/>
      <c r="AS1192" s="48"/>
      <c r="AT1192" s="48"/>
      <c r="AU1192" s="48"/>
      <c r="AV1192" s="48"/>
      <c r="AW1192" s="48"/>
      <c r="AX1192" s="48"/>
      <c r="AY1192" s="48"/>
      <c r="AZ1192" s="48"/>
      <c r="BA1192" s="48"/>
      <c r="BB1192" s="48"/>
      <c r="BC1192" s="48"/>
      <c r="BD1192" s="48"/>
      <c r="BE1192" s="48"/>
      <c r="BF1192" s="48"/>
      <c r="BG1192" s="48"/>
      <c r="BH1192" s="48"/>
      <c r="BI1192" s="48"/>
      <c r="BJ1192" s="48"/>
      <c r="BK1192" s="48"/>
      <c r="BL1192" s="48"/>
      <c r="BM1192" s="48"/>
      <c r="BN1192" s="48"/>
      <c r="BO1192" s="48"/>
      <c r="BP1192" s="48"/>
    </row>
    <row r="1193" customFormat="false" ht="12.75" hidden="false" customHeight="true" outlineLevel="0" collapsed="false">
      <c r="A1193" s="48"/>
      <c r="B1193" s="48"/>
      <c r="C1193" s="48"/>
      <c r="D1193" s="48"/>
      <c r="E1193" s="48"/>
      <c r="F1193" s="48"/>
      <c r="G1193" s="48"/>
      <c r="H1193" s="51"/>
      <c r="I1193" s="48"/>
      <c r="J1193" s="48"/>
      <c r="K1193" s="63"/>
      <c r="L1193" s="48"/>
      <c r="M1193" s="48"/>
      <c r="N1193" s="48"/>
      <c r="O1193" s="48"/>
      <c r="P1193" s="48"/>
      <c r="Q1193" s="48"/>
      <c r="R1193" s="48"/>
      <c r="S1193" s="48"/>
      <c r="T1193" s="48"/>
      <c r="U1193" s="48"/>
      <c r="V1193" s="48"/>
      <c r="W1193" s="48"/>
      <c r="X1193" s="48"/>
      <c r="Y1193" s="48"/>
      <c r="Z1193" s="48"/>
      <c r="AA1193" s="48"/>
      <c r="AB1193" s="48"/>
      <c r="AC1193" s="48"/>
      <c r="AD1193" s="48"/>
      <c r="AE1193" s="48"/>
      <c r="AF1193" s="48"/>
      <c r="AG1193" s="48"/>
      <c r="AH1193" s="48"/>
      <c r="AI1193" s="48"/>
      <c r="AJ1193" s="48"/>
      <c r="AK1193" s="48"/>
      <c r="AL1193" s="48"/>
      <c r="AM1193" s="48"/>
      <c r="AN1193" s="48"/>
      <c r="AO1193" s="48"/>
      <c r="AP1193" s="48"/>
      <c r="AQ1193" s="48"/>
      <c r="AR1193" s="48"/>
      <c r="AS1193" s="48"/>
      <c r="AT1193" s="48"/>
      <c r="AU1193" s="48"/>
      <c r="AV1193" s="48"/>
      <c r="AW1193" s="48"/>
      <c r="AX1193" s="48"/>
      <c r="AY1193" s="48"/>
      <c r="AZ1193" s="48"/>
      <c r="BA1193" s="48"/>
      <c r="BB1193" s="48"/>
      <c r="BC1193" s="48"/>
      <c r="BD1193" s="48"/>
      <c r="BE1193" s="48"/>
      <c r="BF1193" s="48"/>
      <c r="BG1193" s="48"/>
      <c r="BH1193" s="48"/>
      <c r="BI1193" s="48"/>
      <c r="BJ1193" s="48"/>
      <c r="BK1193" s="48"/>
      <c r="BL1193" s="48"/>
      <c r="BM1193" s="48"/>
      <c r="BN1193" s="48"/>
      <c r="BO1193" s="48"/>
      <c r="BP1193" s="48"/>
    </row>
    <row r="1194" customFormat="false" ht="12.75" hidden="false" customHeight="true" outlineLevel="0" collapsed="false">
      <c r="A1194" s="48"/>
      <c r="B1194" s="48"/>
      <c r="C1194" s="48"/>
      <c r="D1194" s="48"/>
      <c r="E1194" s="48"/>
      <c r="F1194" s="48"/>
      <c r="G1194" s="48"/>
      <c r="H1194" s="51"/>
      <c r="I1194" s="48"/>
      <c r="J1194" s="48"/>
      <c r="K1194" s="63"/>
      <c r="L1194" s="48"/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  <c r="W1194" s="48"/>
      <c r="X1194" s="48"/>
      <c r="Y1194" s="48"/>
      <c r="Z1194" s="48"/>
      <c r="AA1194" s="48"/>
      <c r="AB1194" s="48"/>
      <c r="AC1194" s="48"/>
      <c r="AD1194" s="48"/>
      <c r="AE1194" s="48"/>
      <c r="AF1194" s="48"/>
      <c r="AG1194" s="48"/>
      <c r="AH1194" s="48"/>
      <c r="AI1194" s="48"/>
      <c r="AJ1194" s="48"/>
      <c r="AK1194" s="48"/>
      <c r="AL1194" s="48"/>
      <c r="AM1194" s="48"/>
      <c r="AN1194" s="48"/>
      <c r="AO1194" s="48"/>
      <c r="AP1194" s="48"/>
      <c r="AQ1194" s="48"/>
      <c r="AR1194" s="48"/>
      <c r="AS1194" s="48"/>
      <c r="AT1194" s="48"/>
      <c r="AU1194" s="48"/>
      <c r="AV1194" s="48"/>
      <c r="AW1194" s="48"/>
      <c r="AX1194" s="48"/>
      <c r="AY1194" s="48"/>
      <c r="AZ1194" s="48"/>
      <c r="BA1194" s="48"/>
      <c r="BB1194" s="48"/>
      <c r="BC1194" s="48"/>
      <c r="BD1194" s="48"/>
      <c r="BE1194" s="48"/>
      <c r="BF1194" s="48"/>
      <c r="BG1194" s="48"/>
      <c r="BH1194" s="48"/>
      <c r="BI1194" s="48"/>
      <c r="BJ1194" s="48"/>
      <c r="BK1194" s="48"/>
      <c r="BL1194" s="48"/>
      <c r="BM1194" s="48"/>
      <c r="BN1194" s="48"/>
      <c r="BO1194" s="48"/>
      <c r="BP1194" s="48"/>
    </row>
    <row r="1195" customFormat="false" ht="12.75" hidden="false" customHeight="true" outlineLevel="0" collapsed="false">
      <c r="A1195" s="48"/>
      <c r="B1195" s="48"/>
      <c r="C1195" s="48"/>
      <c r="D1195" s="48"/>
      <c r="E1195" s="48"/>
      <c r="F1195" s="48"/>
      <c r="G1195" s="48"/>
      <c r="H1195" s="51"/>
      <c r="I1195" s="48"/>
      <c r="J1195" s="48"/>
      <c r="K1195" s="63"/>
      <c r="L1195" s="48"/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  <c r="W1195" s="48"/>
      <c r="X1195" s="48"/>
      <c r="Y1195" s="48"/>
      <c r="Z1195" s="48"/>
      <c r="AA1195" s="48"/>
      <c r="AB1195" s="48"/>
      <c r="AC1195" s="48"/>
      <c r="AD1195" s="48"/>
      <c r="AE1195" s="48"/>
      <c r="AF1195" s="48"/>
      <c r="AG1195" s="48"/>
      <c r="AH1195" s="48"/>
      <c r="AI1195" s="48"/>
      <c r="AJ1195" s="48"/>
      <c r="AK1195" s="48"/>
      <c r="AL1195" s="48"/>
      <c r="AM1195" s="48"/>
      <c r="AN1195" s="48"/>
      <c r="AO1195" s="48"/>
      <c r="AP1195" s="48"/>
      <c r="AQ1195" s="48"/>
      <c r="AR1195" s="48"/>
      <c r="AS1195" s="48"/>
      <c r="AT1195" s="48"/>
      <c r="AU1195" s="48"/>
      <c r="AV1195" s="48"/>
      <c r="AW1195" s="48"/>
      <c r="AX1195" s="48"/>
      <c r="AY1195" s="48"/>
      <c r="AZ1195" s="48"/>
      <c r="BA1195" s="48"/>
      <c r="BB1195" s="48"/>
      <c r="BC1195" s="48"/>
      <c r="BD1195" s="48"/>
      <c r="BE1195" s="48"/>
      <c r="BF1195" s="48"/>
      <c r="BG1195" s="48"/>
      <c r="BH1195" s="48"/>
      <c r="BI1195" s="48"/>
      <c r="BJ1195" s="48"/>
      <c r="BK1195" s="48"/>
      <c r="BL1195" s="48"/>
      <c r="BM1195" s="48"/>
      <c r="BN1195" s="48"/>
      <c r="BO1195" s="48"/>
      <c r="BP1195" s="48"/>
    </row>
    <row r="1196" customFormat="false" ht="12.75" hidden="false" customHeight="true" outlineLevel="0" collapsed="false">
      <c r="A1196" s="48"/>
      <c r="B1196" s="48"/>
      <c r="C1196" s="48"/>
      <c r="D1196" s="48"/>
      <c r="E1196" s="48"/>
      <c r="F1196" s="48"/>
      <c r="G1196" s="48"/>
      <c r="H1196" s="51"/>
      <c r="I1196" s="48"/>
      <c r="J1196" s="48"/>
      <c r="K1196" s="63"/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  <c r="W1196" s="48"/>
      <c r="X1196" s="48"/>
      <c r="Y1196" s="48"/>
      <c r="Z1196" s="48"/>
      <c r="AA1196" s="48"/>
      <c r="AB1196" s="48"/>
      <c r="AC1196" s="48"/>
      <c r="AD1196" s="48"/>
      <c r="AE1196" s="48"/>
      <c r="AF1196" s="48"/>
      <c r="AG1196" s="48"/>
      <c r="AH1196" s="48"/>
      <c r="AI1196" s="48"/>
      <c r="AJ1196" s="48"/>
      <c r="AK1196" s="48"/>
      <c r="AL1196" s="48"/>
      <c r="AM1196" s="48"/>
      <c r="AN1196" s="48"/>
      <c r="AO1196" s="48"/>
      <c r="AP1196" s="48"/>
      <c r="AQ1196" s="48"/>
      <c r="AR1196" s="48"/>
      <c r="AS1196" s="48"/>
      <c r="AT1196" s="48"/>
      <c r="AU1196" s="48"/>
      <c r="AV1196" s="48"/>
      <c r="AW1196" s="48"/>
      <c r="AX1196" s="48"/>
      <c r="AY1196" s="48"/>
      <c r="AZ1196" s="48"/>
      <c r="BA1196" s="48"/>
      <c r="BB1196" s="48"/>
      <c r="BC1196" s="48"/>
      <c r="BD1196" s="48"/>
      <c r="BE1196" s="48"/>
      <c r="BF1196" s="48"/>
      <c r="BG1196" s="48"/>
      <c r="BH1196" s="48"/>
      <c r="BI1196" s="48"/>
      <c r="BJ1196" s="48"/>
      <c r="BK1196" s="48"/>
      <c r="BL1196" s="48"/>
      <c r="BM1196" s="48"/>
      <c r="BN1196" s="48"/>
      <c r="BO1196" s="48"/>
      <c r="BP1196" s="48"/>
    </row>
    <row r="1197" customFormat="false" ht="12.75" hidden="false" customHeight="true" outlineLevel="0" collapsed="false">
      <c r="A1197" s="48"/>
      <c r="B1197" s="48"/>
      <c r="C1197" s="48"/>
      <c r="D1197" s="48"/>
      <c r="E1197" s="48"/>
      <c r="F1197" s="48"/>
      <c r="G1197" s="48"/>
      <c r="H1197" s="51"/>
      <c r="I1197" s="48"/>
      <c r="J1197" s="48"/>
      <c r="K1197" s="63"/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  <c r="W1197" s="48"/>
      <c r="X1197" s="48"/>
      <c r="Y1197" s="48"/>
      <c r="Z1197" s="48"/>
      <c r="AA1197" s="48"/>
      <c r="AB1197" s="48"/>
      <c r="AC1197" s="48"/>
      <c r="AD1197" s="48"/>
      <c r="AE1197" s="48"/>
      <c r="AF1197" s="48"/>
      <c r="AG1197" s="48"/>
      <c r="AH1197" s="48"/>
      <c r="AI1197" s="48"/>
      <c r="AJ1197" s="48"/>
      <c r="AK1197" s="48"/>
      <c r="AL1197" s="48"/>
      <c r="AM1197" s="48"/>
      <c r="AN1197" s="48"/>
      <c r="AO1197" s="48"/>
      <c r="AP1197" s="48"/>
      <c r="AQ1197" s="48"/>
      <c r="AR1197" s="48"/>
      <c r="AS1197" s="48"/>
      <c r="AT1197" s="48"/>
      <c r="AU1197" s="48"/>
      <c r="AV1197" s="48"/>
      <c r="AW1197" s="48"/>
      <c r="AX1197" s="48"/>
      <c r="AY1197" s="48"/>
      <c r="AZ1197" s="48"/>
      <c r="BA1197" s="48"/>
      <c r="BB1197" s="48"/>
      <c r="BC1197" s="48"/>
      <c r="BD1197" s="48"/>
      <c r="BE1197" s="48"/>
      <c r="BF1197" s="48"/>
      <c r="BG1197" s="48"/>
      <c r="BH1197" s="48"/>
      <c r="BI1197" s="48"/>
      <c r="BJ1197" s="48"/>
      <c r="BK1197" s="48"/>
      <c r="BL1197" s="48"/>
      <c r="BM1197" s="48"/>
      <c r="BN1197" s="48"/>
      <c r="BO1197" s="48"/>
      <c r="BP1197" s="48"/>
    </row>
    <row r="1198" customFormat="false" ht="12.75" hidden="false" customHeight="true" outlineLevel="0" collapsed="false">
      <c r="A1198" s="48"/>
      <c r="B1198" s="48"/>
      <c r="C1198" s="48"/>
      <c r="D1198" s="48"/>
      <c r="E1198" s="48"/>
      <c r="F1198" s="48"/>
      <c r="G1198" s="48"/>
      <c r="H1198" s="51"/>
      <c r="I1198" s="48"/>
      <c r="J1198" s="48"/>
      <c r="K1198" s="63"/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  <c r="W1198" s="48"/>
      <c r="X1198" s="48"/>
      <c r="Y1198" s="48"/>
      <c r="Z1198" s="48"/>
      <c r="AA1198" s="48"/>
      <c r="AB1198" s="48"/>
      <c r="AC1198" s="48"/>
      <c r="AD1198" s="48"/>
      <c r="AE1198" s="48"/>
      <c r="AF1198" s="48"/>
      <c r="AG1198" s="48"/>
      <c r="AH1198" s="48"/>
      <c r="AI1198" s="48"/>
      <c r="AJ1198" s="48"/>
      <c r="AK1198" s="48"/>
      <c r="AL1198" s="48"/>
      <c r="AM1198" s="48"/>
      <c r="AN1198" s="48"/>
      <c r="AO1198" s="48"/>
      <c r="AP1198" s="48"/>
      <c r="AQ1198" s="48"/>
      <c r="AR1198" s="48"/>
      <c r="AS1198" s="48"/>
      <c r="AT1198" s="48"/>
      <c r="AU1198" s="48"/>
      <c r="AV1198" s="48"/>
      <c r="AW1198" s="48"/>
      <c r="AX1198" s="48"/>
      <c r="AY1198" s="48"/>
      <c r="AZ1198" s="48"/>
      <c r="BA1198" s="48"/>
      <c r="BB1198" s="48"/>
      <c r="BC1198" s="48"/>
      <c r="BD1198" s="48"/>
      <c r="BE1198" s="48"/>
      <c r="BF1198" s="48"/>
      <c r="BG1198" s="48"/>
      <c r="BH1198" s="48"/>
      <c r="BI1198" s="48"/>
      <c r="BJ1198" s="48"/>
      <c r="BK1198" s="48"/>
      <c r="BL1198" s="48"/>
      <c r="BM1198" s="48"/>
      <c r="BN1198" s="48"/>
      <c r="BO1198" s="48"/>
      <c r="BP1198" s="48"/>
    </row>
    <row r="1199" customFormat="false" ht="12.75" hidden="false" customHeight="true" outlineLevel="0" collapsed="false">
      <c r="A1199" s="48"/>
      <c r="B1199" s="48"/>
      <c r="C1199" s="48"/>
      <c r="D1199" s="48"/>
      <c r="E1199" s="48"/>
      <c r="F1199" s="48"/>
      <c r="G1199" s="48"/>
      <c r="H1199" s="51"/>
      <c r="I1199" s="48"/>
      <c r="J1199" s="48"/>
      <c r="K1199" s="63"/>
      <c r="L1199" s="48"/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  <c r="W1199" s="48"/>
      <c r="X1199" s="48"/>
      <c r="Y1199" s="48"/>
      <c r="Z1199" s="48"/>
      <c r="AA1199" s="48"/>
      <c r="AB1199" s="48"/>
      <c r="AC1199" s="48"/>
      <c r="AD1199" s="48"/>
      <c r="AE1199" s="48"/>
      <c r="AF1199" s="48"/>
      <c r="AG1199" s="48"/>
      <c r="AH1199" s="48"/>
      <c r="AI1199" s="48"/>
      <c r="AJ1199" s="48"/>
      <c r="AK1199" s="48"/>
      <c r="AL1199" s="48"/>
      <c r="AM1199" s="48"/>
      <c r="AN1199" s="48"/>
      <c r="AO1199" s="48"/>
      <c r="AP1199" s="48"/>
      <c r="AQ1199" s="48"/>
      <c r="AR1199" s="48"/>
      <c r="AS1199" s="48"/>
      <c r="AT1199" s="48"/>
      <c r="AU1199" s="48"/>
      <c r="AV1199" s="48"/>
      <c r="AW1199" s="48"/>
      <c r="AX1199" s="48"/>
      <c r="AY1199" s="48"/>
      <c r="AZ1199" s="48"/>
      <c r="BA1199" s="48"/>
      <c r="BB1199" s="48"/>
      <c r="BC1199" s="48"/>
      <c r="BD1199" s="48"/>
      <c r="BE1199" s="48"/>
      <c r="BF1199" s="48"/>
      <c r="BG1199" s="48"/>
      <c r="BH1199" s="48"/>
      <c r="BI1199" s="48"/>
      <c r="BJ1199" s="48"/>
      <c r="BK1199" s="48"/>
      <c r="BL1199" s="48"/>
      <c r="BM1199" s="48"/>
      <c r="BN1199" s="48"/>
      <c r="BO1199" s="48"/>
      <c r="BP1199" s="48"/>
    </row>
    <row r="1200" customFormat="false" ht="12.75" hidden="false" customHeight="true" outlineLevel="0" collapsed="false">
      <c r="A1200" s="48"/>
      <c r="B1200" s="48"/>
      <c r="C1200" s="48"/>
      <c r="D1200" s="48"/>
      <c r="E1200" s="48"/>
      <c r="F1200" s="48"/>
      <c r="G1200" s="48"/>
      <c r="H1200" s="51"/>
      <c r="I1200" s="48"/>
      <c r="J1200" s="48"/>
      <c r="K1200" s="63"/>
      <c r="L1200" s="48"/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  <c r="W1200" s="48"/>
      <c r="X1200" s="48"/>
      <c r="Y1200" s="48"/>
      <c r="Z1200" s="48"/>
      <c r="AA1200" s="48"/>
      <c r="AB1200" s="48"/>
      <c r="AC1200" s="48"/>
      <c r="AD1200" s="48"/>
      <c r="AE1200" s="48"/>
      <c r="AF1200" s="48"/>
      <c r="AG1200" s="48"/>
      <c r="AH1200" s="48"/>
      <c r="AI1200" s="48"/>
      <c r="AJ1200" s="48"/>
      <c r="AK1200" s="48"/>
      <c r="AL1200" s="48"/>
      <c r="AM1200" s="48"/>
      <c r="AN1200" s="48"/>
      <c r="AO1200" s="48"/>
      <c r="AP1200" s="48"/>
      <c r="AQ1200" s="48"/>
      <c r="AR1200" s="48"/>
      <c r="AS1200" s="48"/>
      <c r="AT1200" s="48"/>
      <c r="AU1200" s="48"/>
      <c r="AV1200" s="48"/>
      <c r="AW1200" s="48"/>
      <c r="AX1200" s="48"/>
      <c r="AY1200" s="48"/>
      <c r="AZ1200" s="48"/>
      <c r="BA1200" s="48"/>
      <c r="BB1200" s="48"/>
      <c r="BC1200" s="48"/>
      <c r="BD1200" s="48"/>
      <c r="BE1200" s="48"/>
      <c r="BF1200" s="48"/>
      <c r="BG1200" s="48"/>
      <c r="BH1200" s="48"/>
      <c r="BI1200" s="48"/>
      <c r="BJ1200" s="48"/>
      <c r="BK1200" s="48"/>
      <c r="BL1200" s="48"/>
      <c r="BM1200" s="48"/>
      <c r="BN1200" s="48"/>
      <c r="BO1200" s="48"/>
      <c r="BP1200" s="48"/>
    </row>
    <row r="1201" customFormat="false" ht="12.75" hidden="false" customHeight="true" outlineLevel="0" collapsed="false">
      <c r="A1201" s="48"/>
      <c r="B1201" s="48"/>
      <c r="C1201" s="48"/>
      <c r="D1201" s="48"/>
      <c r="E1201" s="48"/>
      <c r="F1201" s="48"/>
      <c r="G1201" s="48"/>
      <c r="H1201" s="51"/>
      <c r="I1201" s="48"/>
      <c r="J1201" s="48"/>
      <c r="K1201" s="63"/>
      <c r="L1201" s="48"/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  <c r="W1201" s="48"/>
      <c r="X1201" s="48"/>
      <c r="Y1201" s="48"/>
      <c r="Z1201" s="48"/>
      <c r="AA1201" s="48"/>
      <c r="AB1201" s="48"/>
      <c r="AC1201" s="48"/>
      <c r="AD1201" s="48"/>
      <c r="AE1201" s="48"/>
      <c r="AF1201" s="48"/>
      <c r="AG1201" s="48"/>
      <c r="AH1201" s="48"/>
      <c r="AI1201" s="48"/>
      <c r="AJ1201" s="48"/>
      <c r="AK1201" s="48"/>
      <c r="AL1201" s="48"/>
      <c r="AM1201" s="48"/>
      <c r="AN1201" s="48"/>
      <c r="AO1201" s="48"/>
      <c r="AP1201" s="48"/>
      <c r="AQ1201" s="48"/>
      <c r="AR1201" s="48"/>
      <c r="AS1201" s="48"/>
      <c r="AT1201" s="48"/>
      <c r="AU1201" s="48"/>
      <c r="AV1201" s="48"/>
      <c r="AW1201" s="48"/>
      <c r="AX1201" s="48"/>
      <c r="AY1201" s="48"/>
      <c r="AZ1201" s="48"/>
      <c r="BA1201" s="48"/>
      <c r="BB1201" s="48"/>
      <c r="BC1201" s="48"/>
      <c r="BD1201" s="48"/>
      <c r="BE1201" s="48"/>
      <c r="BF1201" s="48"/>
      <c r="BG1201" s="48"/>
      <c r="BH1201" s="48"/>
      <c r="BI1201" s="48"/>
      <c r="BJ1201" s="48"/>
      <c r="BK1201" s="48"/>
      <c r="BL1201" s="48"/>
      <c r="BM1201" s="48"/>
      <c r="BN1201" s="48"/>
      <c r="BO1201" s="48"/>
      <c r="BP1201" s="48"/>
    </row>
    <row r="1202" customFormat="false" ht="12.75" hidden="false" customHeight="true" outlineLevel="0" collapsed="false">
      <c r="A1202" s="48"/>
      <c r="B1202" s="48"/>
      <c r="C1202" s="48"/>
      <c r="D1202" s="48"/>
      <c r="E1202" s="48"/>
      <c r="F1202" s="48"/>
      <c r="G1202" s="48"/>
      <c r="H1202" s="51"/>
      <c r="I1202" s="48"/>
      <c r="J1202" s="48"/>
      <c r="K1202" s="63"/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  <c r="W1202" s="48"/>
      <c r="X1202" s="48"/>
      <c r="Y1202" s="48"/>
      <c r="Z1202" s="48"/>
      <c r="AA1202" s="48"/>
      <c r="AB1202" s="48"/>
      <c r="AC1202" s="48"/>
      <c r="AD1202" s="48"/>
      <c r="AE1202" s="48"/>
      <c r="AF1202" s="48"/>
      <c r="AG1202" s="48"/>
      <c r="AH1202" s="48"/>
      <c r="AI1202" s="48"/>
      <c r="AJ1202" s="48"/>
      <c r="AK1202" s="48"/>
      <c r="AL1202" s="48"/>
      <c r="AM1202" s="48"/>
      <c r="AN1202" s="48"/>
      <c r="AO1202" s="48"/>
      <c r="AP1202" s="48"/>
      <c r="AQ1202" s="48"/>
      <c r="AR1202" s="48"/>
      <c r="AS1202" s="48"/>
      <c r="AT1202" s="48"/>
      <c r="AU1202" s="48"/>
      <c r="AV1202" s="48"/>
      <c r="AW1202" s="48"/>
      <c r="AX1202" s="48"/>
      <c r="AY1202" s="48"/>
      <c r="AZ1202" s="48"/>
      <c r="BA1202" s="48"/>
      <c r="BB1202" s="48"/>
      <c r="BC1202" s="48"/>
      <c r="BD1202" s="48"/>
      <c r="BE1202" s="48"/>
      <c r="BF1202" s="48"/>
      <c r="BG1202" s="48"/>
      <c r="BH1202" s="48"/>
      <c r="BI1202" s="48"/>
      <c r="BJ1202" s="48"/>
      <c r="BK1202" s="48"/>
      <c r="BL1202" s="48"/>
      <c r="BM1202" s="48"/>
      <c r="BN1202" s="48"/>
      <c r="BO1202" s="48"/>
      <c r="BP1202" s="48"/>
    </row>
    <row r="1203" customFormat="false" ht="12.75" hidden="false" customHeight="true" outlineLevel="0" collapsed="false">
      <c r="A1203" s="48"/>
      <c r="B1203" s="48"/>
      <c r="C1203" s="48"/>
      <c r="D1203" s="48"/>
      <c r="E1203" s="48"/>
      <c r="F1203" s="48"/>
      <c r="G1203" s="48"/>
      <c r="H1203" s="51"/>
      <c r="I1203" s="48"/>
      <c r="J1203" s="48"/>
      <c r="K1203" s="63"/>
      <c r="L1203" s="48"/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  <c r="W1203" s="48"/>
      <c r="X1203" s="48"/>
      <c r="Y1203" s="48"/>
      <c r="Z1203" s="48"/>
      <c r="AA1203" s="48"/>
      <c r="AB1203" s="48"/>
      <c r="AC1203" s="48"/>
      <c r="AD1203" s="48"/>
      <c r="AE1203" s="48"/>
      <c r="AF1203" s="48"/>
      <c r="AG1203" s="48"/>
      <c r="AH1203" s="48"/>
      <c r="AI1203" s="48"/>
      <c r="AJ1203" s="48"/>
      <c r="AK1203" s="48"/>
      <c r="AL1203" s="48"/>
      <c r="AM1203" s="48"/>
      <c r="AN1203" s="48"/>
      <c r="AO1203" s="48"/>
      <c r="AP1203" s="48"/>
      <c r="AQ1203" s="48"/>
      <c r="AR1203" s="48"/>
      <c r="AS1203" s="48"/>
      <c r="AT1203" s="48"/>
      <c r="AU1203" s="48"/>
      <c r="AV1203" s="48"/>
      <c r="AW1203" s="48"/>
      <c r="AX1203" s="48"/>
      <c r="AY1203" s="48"/>
      <c r="AZ1203" s="48"/>
      <c r="BA1203" s="48"/>
      <c r="BB1203" s="48"/>
      <c r="BC1203" s="48"/>
      <c r="BD1203" s="48"/>
      <c r="BE1203" s="48"/>
      <c r="BF1203" s="48"/>
      <c r="BG1203" s="48"/>
      <c r="BH1203" s="48"/>
      <c r="BI1203" s="48"/>
      <c r="BJ1203" s="48"/>
      <c r="BK1203" s="48"/>
      <c r="BL1203" s="48"/>
      <c r="BM1203" s="48"/>
      <c r="BN1203" s="48"/>
      <c r="BO1203" s="48"/>
      <c r="BP1203" s="48"/>
    </row>
    <row r="1204" customFormat="false" ht="12.75" hidden="false" customHeight="true" outlineLevel="0" collapsed="false">
      <c r="A1204" s="48"/>
      <c r="B1204" s="48"/>
      <c r="C1204" s="48"/>
      <c r="D1204" s="48"/>
      <c r="E1204" s="48"/>
      <c r="F1204" s="48"/>
      <c r="G1204" s="48"/>
      <c r="H1204" s="51"/>
      <c r="I1204" s="48"/>
      <c r="J1204" s="48"/>
      <c r="K1204" s="63"/>
      <c r="L1204" s="48"/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  <c r="W1204" s="48"/>
      <c r="X1204" s="48"/>
      <c r="Y1204" s="48"/>
      <c r="Z1204" s="48"/>
      <c r="AA1204" s="48"/>
      <c r="AB1204" s="48"/>
      <c r="AC1204" s="48"/>
      <c r="AD1204" s="48"/>
      <c r="AE1204" s="48"/>
      <c r="AF1204" s="48"/>
      <c r="AG1204" s="48"/>
      <c r="AH1204" s="48"/>
      <c r="AI1204" s="48"/>
      <c r="AJ1204" s="48"/>
      <c r="AK1204" s="48"/>
      <c r="AL1204" s="48"/>
      <c r="AM1204" s="48"/>
      <c r="AN1204" s="48"/>
      <c r="AO1204" s="48"/>
      <c r="AP1204" s="48"/>
      <c r="AQ1204" s="48"/>
      <c r="AR1204" s="48"/>
      <c r="AS1204" s="48"/>
      <c r="AT1204" s="48"/>
      <c r="AU1204" s="48"/>
      <c r="AV1204" s="48"/>
      <c r="AW1204" s="48"/>
      <c r="AX1204" s="48"/>
      <c r="AY1204" s="48"/>
      <c r="AZ1204" s="48"/>
      <c r="BA1204" s="48"/>
      <c r="BB1204" s="48"/>
      <c r="BC1204" s="48"/>
      <c r="BD1204" s="48"/>
      <c r="BE1204" s="48"/>
      <c r="BF1204" s="48"/>
      <c r="BG1204" s="48"/>
      <c r="BH1204" s="48"/>
      <c r="BI1204" s="48"/>
      <c r="BJ1204" s="48"/>
      <c r="BK1204" s="48"/>
      <c r="BL1204" s="48"/>
      <c r="BM1204" s="48"/>
      <c r="BN1204" s="48"/>
      <c r="BO1204" s="48"/>
      <c r="BP1204" s="48"/>
    </row>
    <row r="1205" customFormat="false" ht="12.75" hidden="false" customHeight="true" outlineLevel="0" collapsed="false">
      <c r="A1205" s="48"/>
      <c r="B1205" s="48"/>
      <c r="C1205" s="48"/>
      <c r="D1205" s="48"/>
      <c r="E1205" s="48"/>
      <c r="F1205" s="48"/>
      <c r="G1205" s="48"/>
      <c r="H1205" s="51"/>
      <c r="I1205" s="48"/>
      <c r="J1205" s="48"/>
      <c r="K1205" s="63"/>
      <c r="L1205" s="48"/>
      <c r="M1205" s="48"/>
      <c r="N1205" s="48"/>
      <c r="O1205" s="48"/>
      <c r="P1205" s="48"/>
      <c r="Q1205" s="48"/>
      <c r="R1205" s="48"/>
      <c r="S1205" s="48"/>
      <c r="T1205" s="48"/>
      <c r="U1205" s="48"/>
      <c r="V1205" s="48"/>
      <c r="W1205" s="48"/>
      <c r="X1205" s="48"/>
      <c r="Y1205" s="48"/>
      <c r="Z1205" s="48"/>
      <c r="AA1205" s="48"/>
      <c r="AB1205" s="48"/>
      <c r="AC1205" s="48"/>
      <c r="AD1205" s="48"/>
      <c r="AE1205" s="48"/>
      <c r="AF1205" s="48"/>
      <c r="AG1205" s="48"/>
      <c r="AH1205" s="48"/>
      <c r="AI1205" s="48"/>
      <c r="AJ1205" s="48"/>
      <c r="AK1205" s="48"/>
      <c r="AL1205" s="48"/>
      <c r="AM1205" s="48"/>
      <c r="AN1205" s="48"/>
      <c r="AO1205" s="48"/>
      <c r="AP1205" s="48"/>
      <c r="AQ1205" s="48"/>
      <c r="AR1205" s="48"/>
      <c r="AS1205" s="48"/>
      <c r="AT1205" s="48"/>
      <c r="AU1205" s="48"/>
      <c r="AV1205" s="48"/>
      <c r="AW1205" s="48"/>
      <c r="AX1205" s="48"/>
      <c r="AY1205" s="48"/>
      <c r="AZ1205" s="48"/>
      <c r="BA1205" s="48"/>
      <c r="BB1205" s="48"/>
      <c r="BC1205" s="48"/>
      <c r="BD1205" s="48"/>
      <c r="BE1205" s="48"/>
      <c r="BF1205" s="48"/>
      <c r="BG1205" s="48"/>
      <c r="BH1205" s="48"/>
      <c r="BI1205" s="48"/>
      <c r="BJ1205" s="48"/>
      <c r="BK1205" s="48"/>
      <c r="BL1205" s="48"/>
      <c r="BM1205" s="48"/>
      <c r="BN1205" s="48"/>
      <c r="BO1205" s="48"/>
      <c r="BP1205" s="48"/>
    </row>
    <row r="1206" customFormat="false" ht="12.75" hidden="false" customHeight="true" outlineLevel="0" collapsed="false">
      <c r="A1206" s="48"/>
      <c r="B1206" s="48"/>
      <c r="C1206" s="48"/>
      <c r="D1206" s="48"/>
      <c r="E1206" s="48"/>
      <c r="F1206" s="48"/>
      <c r="G1206" s="48"/>
      <c r="H1206" s="51"/>
      <c r="I1206" s="48"/>
      <c r="J1206" s="48"/>
      <c r="K1206" s="63"/>
      <c r="L1206" s="48"/>
      <c r="M1206" s="48"/>
      <c r="N1206" s="48"/>
      <c r="O1206" s="48"/>
      <c r="P1206" s="48"/>
      <c r="Q1206" s="48"/>
      <c r="R1206" s="48"/>
      <c r="S1206" s="48"/>
      <c r="T1206" s="48"/>
      <c r="U1206" s="48"/>
      <c r="V1206" s="48"/>
      <c r="W1206" s="48"/>
      <c r="X1206" s="48"/>
      <c r="Y1206" s="48"/>
      <c r="Z1206" s="48"/>
      <c r="AA1206" s="48"/>
      <c r="AB1206" s="48"/>
      <c r="AC1206" s="48"/>
      <c r="AD1206" s="48"/>
      <c r="AE1206" s="48"/>
      <c r="AF1206" s="48"/>
      <c r="AG1206" s="48"/>
      <c r="AH1206" s="48"/>
      <c r="AI1206" s="48"/>
      <c r="AJ1206" s="48"/>
      <c r="AK1206" s="48"/>
      <c r="AL1206" s="48"/>
      <c r="AM1206" s="48"/>
      <c r="AN1206" s="48"/>
      <c r="AO1206" s="48"/>
      <c r="AP1206" s="48"/>
      <c r="AQ1206" s="48"/>
      <c r="AR1206" s="48"/>
      <c r="AS1206" s="48"/>
      <c r="AT1206" s="48"/>
      <c r="AU1206" s="48"/>
      <c r="AV1206" s="48"/>
      <c r="AW1206" s="48"/>
      <c r="AX1206" s="48"/>
      <c r="AY1206" s="48"/>
      <c r="AZ1206" s="48"/>
      <c r="BA1206" s="48"/>
      <c r="BB1206" s="48"/>
      <c r="BC1206" s="48"/>
      <c r="BD1206" s="48"/>
      <c r="BE1206" s="48"/>
      <c r="BF1206" s="48"/>
      <c r="BG1206" s="48"/>
      <c r="BH1206" s="48"/>
      <c r="BI1206" s="48"/>
      <c r="BJ1206" s="48"/>
      <c r="BK1206" s="48"/>
      <c r="BL1206" s="48"/>
      <c r="BM1206" s="48"/>
      <c r="BN1206" s="48"/>
      <c r="BO1206" s="48"/>
      <c r="BP1206" s="48"/>
    </row>
    <row r="1207" customFormat="false" ht="12.75" hidden="false" customHeight="true" outlineLevel="0" collapsed="false">
      <c r="A1207" s="48"/>
      <c r="B1207" s="48"/>
      <c r="C1207" s="48"/>
      <c r="D1207" s="48"/>
      <c r="E1207" s="48"/>
      <c r="F1207" s="48"/>
      <c r="G1207" s="48"/>
      <c r="H1207" s="51"/>
      <c r="I1207" s="48"/>
      <c r="J1207" s="48"/>
      <c r="K1207" s="63"/>
      <c r="L1207" s="48"/>
      <c r="M1207" s="48"/>
      <c r="N1207" s="48"/>
      <c r="O1207" s="48"/>
      <c r="P1207" s="48"/>
      <c r="Q1207" s="48"/>
      <c r="R1207" s="48"/>
      <c r="S1207" s="48"/>
      <c r="T1207" s="48"/>
      <c r="U1207" s="48"/>
      <c r="V1207" s="48"/>
      <c r="W1207" s="48"/>
      <c r="X1207" s="48"/>
      <c r="Y1207" s="48"/>
      <c r="Z1207" s="48"/>
      <c r="AA1207" s="48"/>
      <c r="AB1207" s="48"/>
      <c r="AC1207" s="48"/>
      <c r="AD1207" s="48"/>
      <c r="AE1207" s="48"/>
      <c r="AF1207" s="48"/>
      <c r="AG1207" s="48"/>
      <c r="AH1207" s="48"/>
      <c r="AI1207" s="48"/>
      <c r="AJ1207" s="48"/>
      <c r="AK1207" s="48"/>
      <c r="AL1207" s="48"/>
      <c r="AM1207" s="48"/>
      <c r="AN1207" s="48"/>
      <c r="AO1207" s="48"/>
      <c r="AP1207" s="48"/>
      <c r="AQ1207" s="48"/>
      <c r="AR1207" s="48"/>
      <c r="AS1207" s="48"/>
      <c r="AT1207" s="48"/>
      <c r="AU1207" s="48"/>
      <c r="AV1207" s="48"/>
      <c r="AW1207" s="48"/>
      <c r="AX1207" s="48"/>
      <c r="AY1207" s="48"/>
      <c r="AZ1207" s="48"/>
      <c r="BA1207" s="48"/>
      <c r="BB1207" s="48"/>
      <c r="BC1207" s="48"/>
      <c r="BD1207" s="48"/>
      <c r="BE1207" s="48"/>
      <c r="BF1207" s="48"/>
      <c r="BG1207" s="48"/>
      <c r="BH1207" s="48"/>
      <c r="BI1207" s="48"/>
      <c r="BJ1207" s="48"/>
      <c r="BK1207" s="48"/>
      <c r="BL1207" s="48"/>
      <c r="BM1207" s="48"/>
      <c r="BN1207" s="48"/>
      <c r="BO1207" s="48"/>
      <c r="BP1207" s="48"/>
    </row>
    <row r="1208" customFormat="false" ht="12.75" hidden="false" customHeight="true" outlineLevel="0" collapsed="false">
      <c r="A1208" s="48"/>
      <c r="B1208" s="48"/>
      <c r="C1208" s="48"/>
      <c r="D1208" s="48"/>
      <c r="E1208" s="48"/>
      <c r="F1208" s="48"/>
      <c r="G1208" s="48"/>
      <c r="H1208" s="51"/>
      <c r="I1208" s="48"/>
      <c r="J1208" s="48"/>
      <c r="K1208" s="63"/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  <c r="W1208" s="48"/>
      <c r="X1208" s="48"/>
      <c r="Y1208" s="48"/>
      <c r="Z1208" s="48"/>
      <c r="AA1208" s="48"/>
      <c r="AB1208" s="48"/>
      <c r="AC1208" s="48"/>
      <c r="AD1208" s="48"/>
      <c r="AE1208" s="48"/>
      <c r="AF1208" s="48"/>
      <c r="AG1208" s="48"/>
      <c r="AH1208" s="48"/>
      <c r="AI1208" s="48"/>
      <c r="AJ1208" s="48"/>
      <c r="AK1208" s="48"/>
      <c r="AL1208" s="48"/>
      <c r="AM1208" s="48"/>
      <c r="AN1208" s="48"/>
      <c r="AO1208" s="48"/>
      <c r="AP1208" s="48"/>
      <c r="AQ1208" s="48"/>
      <c r="AR1208" s="48"/>
      <c r="AS1208" s="48"/>
      <c r="AT1208" s="48"/>
      <c r="AU1208" s="48"/>
      <c r="AV1208" s="48"/>
      <c r="AW1208" s="48"/>
      <c r="AX1208" s="48"/>
      <c r="AY1208" s="48"/>
      <c r="AZ1208" s="48"/>
      <c r="BA1208" s="48"/>
      <c r="BB1208" s="48"/>
      <c r="BC1208" s="48"/>
      <c r="BD1208" s="48"/>
      <c r="BE1208" s="48"/>
      <c r="BF1208" s="48"/>
      <c r="BG1208" s="48"/>
      <c r="BH1208" s="48"/>
      <c r="BI1208" s="48"/>
      <c r="BJ1208" s="48"/>
      <c r="BK1208" s="48"/>
      <c r="BL1208" s="48"/>
      <c r="BM1208" s="48"/>
      <c r="BN1208" s="48"/>
      <c r="BO1208" s="48"/>
      <c r="BP1208" s="48"/>
    </row>
    <row r="1209" customFormat="false" ht="12.75" hidden="false" customHeight="true" outlineLevel="0" collapsed="false">
      <c r="A1209" s="48"/>
      <c r="B1209" s="48"/>
      <c r="C1209" s="48"/>
      <c r="D1209" s="48"/>
      <c r="E1209" s="48"/>
      <c r="F1209" s="48"/>
      <c r="G1209" s="48"/>
      <c r="H1209" s="51"/>
      <c r="I1209" s="48"/>
      <c r="J1209" s="48"/>
      <c r="K1209" s="63"/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  <c r="W1209" s="48"/>
      <c r="X1209" s="48"/>
      <c r="Y1209" s="48"/>
      <c r="Z1209" s="48"/>
      <c r="AA1209" s="48"/>
      <c r="AB1209" s="48"/>
      <c r="AC1209" s="48"/>
      <c r="AD1209" s="48"/>
      <c r="AE1209" s="48"/>
      <c r="AF1209" s="48"/>
      <c r="AG1209" s="48"/>
      <c r="AH1209" s="48"/>
      <c r="AI1209" s="48"/>
      <c r="AJ1209" s="48"/>
      <c r="AK1209" s="48"/>
      <c r="AL1209" s="48"/>
      <c r="AM1209" s="48"/>
      <c r="AN1209" s="48"/>
      <c r="AO1209" s="48"/>
      <c r="AP1209" s="48"/>
      <c r="AQ1209" s="48"/>
      <c r="AR1209" s="48"/>
      <c r="AS1209" s="48"/>
      <c r="AT1209" s="48"/>
      <c r="AU1209" s="48"/>
      <c r="AV1209" s="48"/>
      <c r="AW1209" s="48"/>
      <c r="AX1209" s="48"/>
      <c r="AY1209" s="48"/>
      <c r="AZ1209" s="48"/>
      <c r="BA1209" s="48"/>
      <c r="BB1209" s="48"/>
      <c r="BC1209" s="48"/>
      <c r="BD1209" s="48"/>
      <c r="BE1209" s="48"/>
      <c r="BF1209" s="48"/>
      <c r="BG1209" s="48"/>
      <c r="BH1209" s="48"/>
      <c r="BI1209" s="48"/>
      <c r="BJ1209" s="48"/>
      <c r="BK1209" s="48"/>
      <c r="BL1209" s="48"/>
      <c r="BM1209" s="48"/>
      <c r="BN1209" s="48"/>
      <c r="BO1209" s="48"/>
      <c r="BP1209" s="48"/>
    </row>
    <row r="1210" customFormat="false" ht="12.75" hidden="false" customHeight="true" outlineLevel="0" collapsed="false">
      <c r="A1210" s="48"/>
      <c r="B1210" s="48"/>
      <c r="C1210" s="48"/>
      <c r="D1210" s="48"/>
      <c r="E1210" s="48"/>
      <c r="F1210" s="48"/>
      <c r="G1210" s="48"/>
      <c r="H1210" s="51"/>
      <c r="I1210" s="48"/>
      <c r="J1210" s="48"/>
      <c r="K1210" s="63"/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  <c r="W1210" s="48"/>
      <c r="X1210" s="48"/>
      <c r="Y1210" s="48"/>
      <c r="Z1210" s="48"/>
      <c r="AA1210" s="48"/>
      <c r="AB1210" s="48"/>
      <c r="AC1210" s="48"/>
      <c r="AD1210" s="48"/>
      <c r="AE1210" s="48"/>
      <c r="AF1210" s="48"/>
      <c r="AG1210" s="48"/>
      <c r="AH1210" s="48"/>
      <c r="AI1210" s="48"/>
      <c r="AJ1210" s="48"/>
      <c r="AK1210" s="48"/>
      <c r="AL1210" s="48"/>
      <c r="AM1210" s="48"/>
      <c r="AN1210" s="48"/>
      <c r="AO1210" s="48"/>
      <c r="AP1210" s="48"/>
      <c r="AQ1210" s="48"/>
      <c r="AR1210" s="48"/>
      <c r="AS1210" s="48"/>
      <c r="AT1210" s="48"/>
      <c r="AU1210" s="48"/>
      <c r="AV1210" s="48"/>
      <c r="AW1210" s="48"/>
      <c r="AX1210" s="48"/>
      <c r="AY1210" s="48"/>
      <c r="AZ1210" s="48"/>
      <c r="BA1210" s="48"/>
      <c r="BB1210" s="48"/>
      <c r="BC1210" s="48"/>
      <c r="BD1210" s="48"/>
      <c r="BE1210" s="48"/>
      <c r="BF1210" s="48"/>
      <c r="BG1210" s="48"/>
      <c r="BH1210" s="48"/>
      <c r="BI1210" s="48"/>
      <c r="BJ1210" s="48"/>
      <c r="BK1210" s="48"/>
      <c r="BL1210" s="48"/>
      <c r="BM1210" s="48"/>
      <c r="BN1210" s="48"/>
      <c r="BO1210" s="48"/>
      <c r="BP1210" s="48"/>
    </row>
    <row r="1211" customFormat="false" ht="12.75" hidden="false" customHeight="true" outlineLevel="0" collapsed="false">
      <c r="A1211" s="48"/>
      <c r="B1211" s="48"/>
      <c r="C1211" s="48"/>
      <c r="D1211" s="48"/>
      <c r="E1211" s="48"/>
      <c r="F1211" s="48"/>
      <c r="G1211" s="48"/>
      <c r="H1211" s="51"/>
      <c r="I1211" s="48"/>
      <c r="J1211" s="48"/>
      <c r="K1211" s="63"/>
      <c r="L1211" s="48"/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  <c r="W1211" s="48"/>
      <c r="X1211" s="48"/>
      <c r="Y1211" s="48"/>
      <c r="Z1211" s="48"/>
      <c r="AA1211" s="48"/>
      <c r="AB1211" s="48"/>
      <c r="AC1211" s="48"/>
      <c r="AD1211" s="48"/>
      <c r="AE1211" s="48"/>
      <c r="AF1211" s="48"/>
      <c r="AG1211" s="48"/>
      <c r="AH1211" s="48"/>
      <c r="AI1211" s="48"/>
      <c r="AJ1211" s="48"/>
      <c r="AK1211" s="48"/>
      <c r="AL1211" s="48"/>
      <c r="AM1211" s="48"/>
      <c r="AN1211" s="48"/>
      <c r="AO1211" s="48"/>
      <c r="AP1211" s="48"/>
      <c r="AQ1211" s="48"/>
      <c r="AR1211" s="48"/>
      <c r="AS1211" s="48"/>
      <c r="AT1211" s="48"/>
      <c r="AU1211" s="48"/>
      <c r="AV1211" s="48"/>
      <c r="AW1211" s="48"/>
      <c r="AX1211" s="48"/>
      <c r="AY1211" s="48"/>
      <c r="AZ1211" s="48"/>
      <c r="BA1211" s="48"/>
      <c r="BB1211" s="48"/>
      <c r="BC1211" s="48"/>
      <c r="BD1211" s="48"/>
      <c r="BE1211" s="48"/>
      <c r="BF1211" s="48"/>
      <c r="BG1211" s="48"/>
      <c r="BH1211" s="48"/>
      <c r="BI1211" s="48"/>
      <c r="BJ1211" s="48"/>
      <c r="BK1211" s="48"/>
      <c r="BL1211" s="48"/>
      <c r="BM1211" s="48"/>
      <c r="BN1211" s="48"/>
      <c r="BO1211" s="48"/>
      <c r="BP1211" s="48"/>
    </row>
    <row r="1212" customFormat="false" ht="12.75" hidden="false" customHeight="true" outlineLevel="0" collapsed="false">
      <c r="A1212" s="48"/>
      <c r="B1212" s="48"/>
      <c r="C1212" s="48"/>
      <c r="D1212" s="48"/>
      <c r="E1212" s="48"/>
      <c r="F1212" s="48"/>
      <c r="G1212" s="48"/>
      <c r="H1212" s="51"/>
      <c r="I1212" s="48"/>
      <c r="J1212" s="48"/>
      <c r="K1212" s="63"/>
      <c r="L1212" s="48"/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  <c r="W1212" s="48"/>
      <c r="X1212" s="48"/>
      <c r="Y1212" s="48"/>
      <c r="Z1212" s="48"/>
      <c r="AA1212" s="48"/>
      <c r="AB1212" s="48"/>
      <c r="AC1212" s="48"/>
      <c r="AD1212" s="48"/>
      <c r="AE1212" s="48"/>
      <c r="AF1212" s="48"/>
      <c r="AG1212" s="48"/>
      <c r="AH1212" s="48"/>
      <c r="AI1212" s="48"/>
      <c r="AJ1212" s="48"/>
      <c r="AK1212" s="48"/>
      <c r="AL1212" s="48"/>
      <c r="AM1212" s="48"/>
      <c r="AN1212" s="48"/>
      <c r="AO1212" s="48"/>
      <c r="AP1212" s="48"/>
      <c r="AQ1212" s="48"/>
      <c r="AR1212" s="48"/>
      <c r="AS1212" s="48"/>
      <c r="AT1212" s="48"/>
      <c r="AU1212" s="48"/>
      <c r="AV1212" s="48"/>
      <c r="AW1212" s="48"/>
      <c r="AX1212" s="48"/>
      <c r="AY1212" s="48"/>
      <c r="AZ1212" s="48"/>
      <c r="BA1212" s="48"/>
      <c r="BB1212" s="48"/>
      <c r="BC1212" s="48"/>
      <c r="BD1212" s="48"/>
      <c r="BE1212" s="48"/>
      <c r="BF1212" s="48"/>
      <c r="BG1212" s="48"/>
      <c r="BH1212" s="48"/>
      <c r="BI1212" s="48"/>
      <c r="BJ1212" s="48"/>
      <c r="BK1212" s="48"/>
      <c r="BL1212" s="48"/>
      <c r="BM1212" s="48"/>
      <c r="BN1212" s="48"/>
      <c r="BO1212" s="48"/>
      <c r="BP1212" s="48"/>
    </row>
    <row r="1213" customFormat="false" ht="12.75" hidden="false" customHeight="true" outlineLevel="0" collapsed="false">
      <c r="A1213" s="48"/>
      <c r="B1213" s="48"/>
      <c r="C1213" s="48"/>
      <c r="D1213" s="48"/>
      <c r="E1213" s="48"/>
      <c r="F1213" s="48"/>
      <c r="G1213" s="48"/>
      <c r="H1213" s="51"/>
      <c r="I1213" s="48"/>
      <c r="J1213" s="48"/>
      <c r="K1213" s="63"/>
      <c r="L1213" s="48"/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  <c r="W1213" s="48"/>
      <c r="X1213" s="48"/>
      <c r="Y1213" s="48"/>
      <c r="Z1213" s="48"/>
      <c r="AA1213" s="48"/>
      <c r="AB1213" s="48"/>
      <c r="AC1213" s="48"/>
      <c r="AD1213" s="48"/>
      <c r="AE1213" s="48"/>
      <c r="AF1213" s="48"/>
      <c r="AG1213" s="48"/>
      <c r="AH1213" s="48"/>
      <c r="AI1213" s="48"/>
      <c r="AJ1213" s="48"/>
      <c r="AK1213" s="48"/>
      <c r="AL1213" s="48"/>
      <c r="AM1213" s="48"/>
      <c r="AN1213" s="48"/>
      <c r="AO1213" s="48"/>
      <c r="AP1213" s="48"/>
      <c r="AQ1213" s="48"/>
      <c r="AR1213" s="48"/>
      <c r="AS1213" s="48"/>
      <c r="AT1213" s="48"/>
      <c r="AU1213" s="48"/>
      <c r="AV1213" s="48"/>
      <c r="AW1213" s="48"/>
      <c r="AX1213" s="48"/>
      <c r="AY1213" s="48"/>
      <c r="AZ1213" s="48"/>
      <c r="BA1213" s="48"/>
      <c r="BB1213" s="48"/>
      <c r="BC1213" s="48"/>
      <c r="BD1213" s="48"/>
      <c r="BE1213" s="48"/>
      <c r="BF1213" s="48"/>
      <c r="BG1213" s="48"/>
      <c r="BH1213" s="48"/>
      <c r="BI1213" s="48"/>
      <c r="BJ1213" s="48"/>
      <c r="BK1213" s="48"/>
      <c r="BL1213" s="48"/>
      <c r="BM1213" s="48"/>
      <c r="BN1213" s="48"/>
      <c r="BO1213" s="48"/>
      <c r="BP1213" s="48"/>
    </row>
    <row r="1214" customFormat="false" ht="12.75" hidden="false" customHeight="true" outlineLevel="0" collapsed="false">
      <c r="A1214" s="48"/>
      <c r="B1214" s="48"/>
      <c r="C1214" s="48"/>
      <c r="D1214" s="48"/>
      <c r="E1214" s="48"/>
      <c r="F1214" s="48"/>
      <c r="G1214" s="48"/>
      <c r="H1214" s="51"/>
      <c r="I1214" s="48"/>
      <c r="J1214" s="48"/>
      <c r="K1214" s="63"/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48"/>
      <c r="Z1214" s="48"/>
      <c r="AA1214" s="48"/>
      <c r="AB1214" s="48"/>
      <c r="AC1214" s="48"/>
      <c r="AD1214" s="48"/>
      <c r="AE1214" s="48"/>
      <c r="AF1214" s="48"/>
      <c r="AG1214" s="48"/>
      <c r="AH1214" s="48"/>
      <c r="AI1214" s="48"/>
      <c r="AJ1214" s="48"/>
      <c r="AK1214" s="48"/>
      <c r="AL1214" s="48"/>
      <c r="AM1214" s="48"/>
      <c r="AN1214" s="48"/>
      <c r="AO1214" s="48"/>
      <c r="AP1214" s="48"/>
      <c r="AQ1214" s="48"/>
      <c r="AR1214" s="48"/>
      <c r="AS1214" s="48"/>
      <c r="AT1214" s="48"/>
      <c r="AU1214" s="48"/>
      <c r="AV1214" s="48"/>
      <c r="AW1214" s="48"/>
      <c r="AX1214" s="48"/>
      <c r="AY1214" s="48"/>
      <c r="AZ1214" s="48"/>
      <c r="BA1214" s="48"/>
      <c r="BB1214" s="48"/>
      <c r="BC1214" s="48"/>
      <c r="BD1214" s="48"/>
      <c r="BE1214" s="48"/>
      <c r="BF1214" s="48"/>
      <c r="BG1214" s="48"/>
      <c r="BH1214" s="48"/>
      <c r="BI1214" s="48"/>
      <c r="BJ1214" s="48"/>
      <c r="BK1214" s="48"/>
      <c r="BL1214" s="48"/>
      <c r="BM1214" s="48"/>
      <c r="BN1214" s="48"/>
      <c r="BO1214" s="48"/>
      <c r="BP1214" s="48"/>
    </row>
    <row r="1215" customFormat="false" ht="12.75" hidden="false" customHeight="true" outlineLevel="0" collapsed="false">
      <c r="A1215" s="48"/>
      <c r="B1215" s="48"/>
      <c r="C1215" s="48"/>
      <c r="D1215" s="48"/>
      <c r="E1215" s="48"/>
      <c r="F1215" s="48"/>
      <c r="G1215" s="48"/>
      <c r="H1215" s="51"/>
      <c r="I1215" s="48"/>
      <c r="J1215" s="48"/>
      <c r="K1215" s="63"/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  <c r="W1215" s="48"/>
      <c r="X1215" s="48"/>
      <c r="Y1215" s="48"/>
      <c r="Z1215" s="48"/>
      <c r="AA1215" s="48"/>
      <c r="AB1215" s="48"/>
      <c r="AC1215" s="48"/>
      <c r="AD1215" s="48"/>
      <c r="AE1215" s="48"/>
      <c r="AF1215" s="48"/>
      <c r="AG1215" s="48"/>
      <c r="AH1215" s="48"/>
      <c r="AI1215" s="48"/>
      <c r="AJ1215" s="48"/>
      <c r="AK1215" s="48"/>
      <c r="AL1215" s="48"/>
      <c r="AM1215" s="48"/>
      <c r="AN1215" s="48"/>
      <c r="AO1215" s="48"/>
      <c r="AP1215" s="48"/>
      <c r="AQ1215" s="48"/>
      <c r="AR1215" s="48"/>
      <c r="AS1215" s="48"/>
      <c r="AT1215" s="48"/>
      <c r="AU1215" s="48"/>
      <c r="AV1215" s="48"/>
      <c r="AW1215" s="48"/>
      <c r="AX1215" s="48"/>
      <c r="AY1215" s="48"/>
      <c r="AZ1215" s="48"/>
      <c r="BA1215" s="48"/>
      <c r="BB1215" s="48"/>
      <c r="BC1215" s="48"/>
      <c r="BD1215" s="48"/>
      <c r="BE1215" s="48"/>
      <c r="BF1215" s="48"/>
      <c r="BG1215" s="48"/>
      <c r="BH1215" s="48"/>
      <c r="BI1215" s="48"/>
      <c r="BJ1215" s="48"/>
      <c r="BK1215" s="48"/>
      <c r="BL1215" s="48"/>
      <c r="BM1215" s="48"/>
      <c r="BN1215" s="48"/>
      <c r="BO1215" s="48"/>
      <c r="BP1215" s="48"/>
    </row>
    <row r="1216" customFormat="false" ht="12.75" hidden="false" customHeight="true" outlineLevel="0" collapsed="false">
      <c r="A1216" s="48"/>
      <c r="B1216" s="48"/>
      <c r="C1216" s="48"/>
      <c r="D1216" s="48"/>
      <c r="E1216" s="48"/>
      <c r="F1216" s="48"/>
      <c r="G1216" s="48"/>
      <c r="H1216" s="51"/>
      <c r="I1216" s="48"/>
      <c r="J1216" s="48"/>
      <c r="K1216" s="63"/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  <c r="W1216" s="48"/>
      <c r="X1216" s="48"/>
      <c r="Y1216" s="48"/>
      <c r="Z1216" s="48"/>
      <c r="AA1216" s="48"/>
      <c r="AB1216" s="48"/>
      <c r="AC1216" s="48"/>
      <c r="AD1216" s="48"/>
      <c r="AE1216" s="48"/>
      <c r="AF1216" s="48"/>
      <c r="AG1216" s="48"/>
      <c r="AH1216" s="48"/>
      <c r="AI1216" s="48"/>
      <c r="AJ1216" s="48"/>
      <c r="AK1216" s="48"/>
      <c r="AL1216" s="48"/>
      <c r="AM1216" s="48"/>
      <c r="AN1216" s="48"/>
      <c r="AO1216" s="48"/>
      <c r="AP1216" s="48"/>
      <c r="AQ1216" s="48"/>
      <c r="AR1216" s="48"/>
      <c r="AS1216" s="48"/>
      <c r="AT1216" s="48"/>
      <c r="AU1216" s="48"/>
      <c r="AV1216" s="48"/>
      <c r="AW1216" s="48"/>
      <c r="AX1216" s="48"/>
      <c r="AY1216" s="48"/>
      <c r="AZ1216" s="48"/>
      <c r="BA1216" s="48"/>
      <c r="BB1216" s="48"/>
      <c r="BC1216" s="48"/>
      <c r="BD1216" s="48"/>
      <c r="BE1216" s="48"/>
      <c r="BF1216" s="48"/>
      <c r="BG1216" s="48"/>
      <c r="BH1216" s="48"/>
      <c r="BI1216" s="48"/>
      <c r="BJ1216" s="48"/>
      <c r="BK1216" s="48"/>
      <c r="BL1216" s="48"/>
      <c r="BM1216" s="48"/>
      <c r="BN1216" s="48"/>
      <c r="BO1216" s="48"/>
      <c r="BP1216" s="48"/>
    </row>
    <row r="1217" customFormat="false" ht="12.75" hidden="false" customHeight="true" outlineLevel="0" collapsed="false">
      <c r="A1217" s="48"/>
      <c r="B1217" s="48"/>
      <c r="C1217" s="48"/>
      <c r="D1217" s="48"/>
      <c r="E1217" s="48"/>
      <c r="F1217" s="48"/>
      <c r="G1217" s="48"/>
      <c r="H1217" s="51"/>
      <c r="I1217" s="48"/>
      <c r="J1217" s="48"/>
      <c r="K1217" s="63"/>
      <c r="L1217" s="48"/>
      <c r="M1217" s="48"/>
      <c r="N1217" s="48"/>
      <c r="O1217" s="48"/>
      <c r="P1217" s="48"/>
      <c r="Q1217" s="48"/>
      <c r="R1217" s="48"/>
      <c r="S1217" s="48"/>
      <c r="T1217" s="48"/>
      <c r="U1217" s="48"/>
      <c r="V1217" s="48"/>
      <c r="W1217" s="48"/>
      <c r="X1217" s="48"/>
      <c r="Y1217" s="48"/>
      <c r="Z1217" s="48"/>
      <c r="AA1217" s="48"/>
      <c r="AB1217" s="48"/>
      <c r="AC1217" s="48"/>
      <c r="AD1217" s="48"/>
      <c r="AE1217" s="48"/>
      <c r="AF1217" s="48"/>
      <c r="AG1217" s="48"/>
      <c r="AH1217" s="48"/>
      <c r="AI1217" s="48"/>
      <c r="AJ1217" s="48"/>
      <c r="AK1217" s="48"/>
      <c r="AL1217" s="48"/>
      <c r="AM1217" s="48"/>
      <c r="AN1217" s="48"/>
      <c r="AO1217" s="48"/>
      <c r="AP1217" s="48"/>
      <c r="AQ1217" s="48"/>
      <c r="AR1217" s="48"/>
      <c r="AS1217" s="48"/>
      <c r="AT1217" s="48"/>
      <c r="AU1217" s="48"/>
      <c r="AV1217" s="48"/>
      <c r="AW1217" s="48"/>
      <c r="AX1217" s="48"/>
      <c r="AY1217" s="48"/>
      <c r="AZ1217" s="48"/>
      <c r="BA1217" s="48"/>
      <c r="BB1217" s="48"/>
      <c r="BC1217" s="48"/>
      <c r="BD1217" s="48"/>
      <c r="BE1217" s="48"/>
      <c r="BF1217" s="48"/>
      <c r="BG1217" s="48"/>
      <c r="BH1217" s="48"/>
      <c r="BI1217" s="48"/>
      <c r="BJ1217" s="48"/>
      <c r="BK1217" s="48"/>
      <c r="BL1217" s="48"/>
      <c r="BM1217" s="48"/>
      <c r="BN1217" s="48"/>
      <c r="BO1217" s="48"/>
      <c r="BP1217" s="48"/>
    </row>
    <row r="1218" customFormat="false" ht="12.75" hidden="false" customHeight="true" outlineLevel="0" collapsed="false">
      <c r="A1218" s="48"/>
      <c r="B1218" s="48"/>
      <c r="C1218" s="48"/>
      <c r="D1218" s="48"/>
      <c r="E1218" s="48"/>
      <c r="F1218" s="48"/>
      <c r="G1218" s="48"/>
      <c r="H1218" s="51"/>
      <c r="I1218" s="48"/>
      <c r="J1218" s="48"/>
      <c r="K1218" s="63"/>
      <c r="L1218" s="48"/>
      <c r="M1218" s="48"/>
      <c r="N1218" s="48"/>
      <c r="O1218" s="48"/>
      <c r="P1218" s="48"/>
      <c r="Q1218" s="48"/>
      <c r="R1218" s="48"/>
      <c r="S1218" s="48"/>
      <c r="T1218" s="48"/>
      <c r="U1218" s="48"/>
      <c r="V1218" s="48"/>
      <c r="W1218" s="48"/>
      <c r="X1218" s="48"/>
      <c r="Y1218" s="48"/>
      <c r="Z1218" s="48"/>
      <c r="AA1218" s="48"/>
      <c r="AB1218" s="48"/>
      <c r="AC1218" s="48"/>
      <c r="AD1218" s="48"/>
      <c r="AE1218" s="48"/>
      <c r="AF1218" s="48"/>
      <c r="AG1218" s="48"/>
      <c r="AH1218" s="48"/>
      <c r="AI1218" s="48"/>
      <c r="AJ1218" s="48"/>
      <c r="AK1218" s="48"/>
      <c r="AL1218" s="48"/>
      <c r="AM1218" s="48"/>
      <c r="AN1218" s="48"/>
      <c r="AO1218" s="48"/>
      <c r="AP1218" s="48"/>
      <c r="AQ1218" s="48"/>
      <c r="AR1218" s="48"/>
      <c r="AS1218" s="48"/>
      <c r="AT1218" s="48"/>
      <c r="AU1218" s="48"/>
      <c r="AV1218" s="48"/>
      <c r="AW1218" s="48"/>
      <c r="AX1218" s="48"/>
      <c r="AY1218" s="48"/>
      <c r="AZ1218" s="48"/>
      <c r="BA1218" s="48"/>
      <c r="BB1218" s="48"/>
      <c r="BC1218" s="48"/>
      <c r="BD1218" s="48"/>
      <c r="BE1218" s="48"/>
      <c r="BF1218" s="48"/>
      <c r="BG1218" s="48"/>
      <c r="BH1218" s="48"/>
      <c r="BI1218" s="48"/>
      <c r="BJ1218" s="48"/>
      <c r="BK1218" s="48"/>
      <c r="BL1218" s="48"/>
      <c r="BM1218" s="48"/>
      <c r="BN1218" s="48"/>
      <c r="BO1218" s="48"/>
      <c r="BP1218" s="48"/>
    </row>
    <row r="1219" customFormat="false" ht="12.75" hidden="false" customHeight="true" outlineLevel="0" collapsed="false">
      <c r="A1219" s="48"/>
      <c r="B1219" s="48"/>
      <c r="C1219" s="48"/>
      <c r="D1219" s="48"/>
      <c r="E1219" s="48"/>
      <c r="F1219" s="48"/>
      <c r="G1219" s="48"/>
      <c r="H1219" s="51"/>
      <c r="I1219" s="48"/>
      <c r="J1219" s="48"/>
      <c r="K1219" s="63"/>
      <c r="L1219" s="48"/>
      <c r="M1219" s="48"/>
      <c r="N1219" s="48"/>
      <c r="O1219" s="48"/>
      <c r="P1219" s="48"/>
      <c r="Q1219" s="48"/>
      <c r="R1219" s="48"/>
      <c r="S1219" s="48"/>
      <c r="T1219" s="48"/>
      <c r="U1219" s="48"/>
      <c r="V1219" s="48"/>
      <c r="W1219" s="48"/>
      <c r="X1219" s="48"/>
      <c r="Y1219" s="48"/>
      <c r="Z1219" s="48"/>
      <c r="AA1219" s="48"/>
      <c r="AB1219" s="48"/>
      <c r="AC1219" s="48"/>
      <c r="AD1219" s="48"/>
      <c r="AE1219" s="48"/>
      <c r="AF1219" s="48"/>
      <c r="AG1219" s="48"/>
      <c r="AH1219" s="48"/>
      <c r="AI1219" s="48"/>
      <c r="AJ1219" s="48"/>
      <c r="AK1219" s="48"/>
      <c r="AL1219" s="48"/>
      <c r="AM1219" s="48"/>
      <c r="AN1219" s="48"/>
      <c r="AO1219" s="48"/>
      <c r="AP1219" s="48"/>
      <c r="AQ1219" s="48"/>
      <c r="AR1219" s="48"/>
      <c r="AS1219" s="48"/>
      <c r="AT1219" s="48"/>
      <c r="AU1219" s="48"/>
      <c r="AV1219" s="48"/>
      <c r="AW1219" s="48"/>
      <c r="AX1219" s="48"/>
      <c r="AY1219" s="48"/>
      <c r="AZ1219" s="48"/>
      <c r="BA1219" s="48"/>
      <c r="BB1219" s="48"/>
      <c r="BC1219" s="48"/>
      <c r="BD1219" s="48"/>
      <c r="BE1219" s="48"/>
      <c r="BF1219" s="48"/>
      <c r="BG1219" s="48"/>
      <c r="BH1219" s="48"/>
      <c r="BI1219" s="48"/>
      <c r="BJ1219" s="48"/>
      <c r="BK1219" s="48"/>
      <c r="BL1219" s="48"/>
      <c r="BM1219" s="48"/>
      <c r="BN1219" s="48"/>
      <c r="BO1219" s="48"/>
      <c r="BP1219" s="48"/>
    </row>
    <row r="1220" customFormat="false" ht="12.75" hidden="false" customHeight="true" outlineLevel="0" collapsed="false">
      <c r="A1220" s="48"/>
      <c r="B1220" s="48"/>
      <c r="C1220" s="48"/>
      <c r="D1220" s="48"/>
      <c r="E1220" s="48"/>
      <c r="F1220" s="48"/>
      <c r="G1220" s="48"/>
      <c r="H1220" s="51"/>
      <c r="I1220" s="48"/>
      <c r="J1220" s="48"/>
      <c r="K1220" s="63"/>
      <c r="L1220" s="48"/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  <c r="W1220" s="48"/>
      <c r="X1220" s="48"/>
      <c r="Y1220" s="48"/>
      <c r="Z1220" s="48"/>
      <c r="AA1220" s="48"/>
      <c r="AB1220" s="48"/>
      <c r="AC1220" s="48"/>
      <c r="AD1220" s="48"/>
      <c r="AE1220" s="48"/>
      <c r="AF1220" s="48"/>
      <c r="AG1220" s="48"/>
      <c r="AH1220" s="48"/>
      <c r="AI1220" s="48"/>
      <c r="AJ1220" s="48"/>
      <c r="AK1220" s="48"/>
      <c r="AL1220" s="48"/>
      <c r="AM1220" s="48"/>
      <c r="AN1220" s="48"/>
      <c r="AO1220" s="48"/>
      <c r="AP1220" s="48"/>
      <c r="AQ1220" s="48"/>
      <c r="AR1220" s="48"/>
      <c r="AS1220" s="48"/>
      <c r="AT1220" s="48"/>
      <c r="AU1220" s="48"/>
      <c r="AV1220" s="48"/>
      <c r="AW1220" s="48"/>
      <c r="AX1220" s="48"/>
      <c r="AY1220" s="48"/>
      <c r="AZ1220" s="48"/>
      <c r="BA1220" s="48"/>
      <c r="BB1220" s="48"/>
      <c r="BC1220" s="48"/>
      <c r="BD1220" s="48"/>
      <c r="BE1220" s="48"/>
      <c r="BF1220" s="48"/>
      <c r="BG1220" s="48"/>
      <c r="BH1220" s="48"/>
      <c r="BI1220" s="48"/>
      <c r="BJ1220" s="48"/>
      <c r="BK1220" s="48"/>
      <c r="BL1220" s="48"/>
      <c r="BM1220" s="48"/>
      <c r="BN1220" s="48"/>
      <c r="BO1220" s="48"/>
      <c r="BP1220" s="48"/>
    </row>
    <row r="1221" customFormat="false" ht="12.75" hidden="false" customHeight="true" outlineLevel="0" collapsed="false">
      <c r="A1221" s="48"/>
      <c r="B1221" s="48"/>
      <c r="C1221" s="48"/>
      <c r="D1221" s="48"/>
      <c r="E1221" s="48"/>
      <c r="F1221" s="48"/>
      <c r="G1221" s="48"/>
      <c r="H1221" s="51"/>
      <c r="I1221" s="48"/>
      <c r="J1221" s="48"/>
      <c r="K1221" s="63"/>
      <c r="L1221" s="48"/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  <c r="W1221" s="48"/>
      <c r="X1221" s="48"/>
      <c r="Y1221" s="48"/>
      <c r="Z1221" s="48"/>
      <c r="AA1221" s="48"/>
      <c r="AB1221" s="48"/>
      <c r="AC1221" s="48"/>
      <c r="AD1221" s="48"/>
      <c r="AE1221" s="48"/>
      <c r="AF1221" s="48"/>
      <c r="AG1221" s="48"/>
      <c r="AH1221" s="48"/>
      <c r="AI1221" s="48"/>
      <c r="AJ1221" s="48"/>
      <c r="AK1221" s="48"/>
      <c r="AL1221" s="48"/>
      <c r="AM1221" s="48"/>
      <c r="AN1221" s="48"/>
      <c r="AO1221" s="48"/>
      <c r="AP1221" s="48"/>
      <c r="AQ1221" s="48"/>
      <c r="AR1221" s="48"/>
      <c r="AS1221" s="48"/>
      <c r="AT1221" s="48"/>
      <c r="AU1221" s="48"/>
      <c r="AV1221" s="48"/>
      <c r="AW1221" s="48"/>
      <c r="AX1221" s="48"/>
      <c r="AY1221" s="48"/>
      <c r="AZ1221" s="48"/>
      <c r="BA1221" s="48"/>
      <c r="BB1221" s="48"/>
      <c r="BC1221" s="48"/>
      <c r="BD1221" s="48"/>
      <c r="BE1221" s="48"/>
      <c r="BF1221" s="48"/>
      <c r="BG1221" s="48"/>
      <c r="BH1221" s="48"/>
      <c r="BI1221" s="48"/>
      <c r="BJ1221" s="48"/>
      <c r="BK1221" s="48"/>
      <c r="BL1221" s="48"/>
      <c r="BM1221" s="48"/>
      <c r="BN1221" s="48"/>
      <c r="BO1221" s="48"/>
      <c r="BP1221" s="48"/>
    </row>
    <row r="1222" customFormat="false" ht="12.75" hidden="false" customHeight="true" outlineLevel="0" collapsed="false">
      <c r="A1222" s="48"/>
      <c r="B1222" s="48"/>
      <c r="C1222" s="48"/>
      <c r="D1222" s="48"/>
      <c r="E1222" s="48"/>
      <c r="F1222" s="48"/>
      <c r="G1222" s="48"/>
      <c r="H1222" s="51"/>
      <c r="I1222" s="48"/>
      <c r="J1222" s="48"/>
      <c r="K1222" s="63"/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  <c r="W1222" s="48"/>
      <c r="X1222" s="48"/>
      <c r="Y1222" s="48"/>
      <c r="Z1222" s="48"/>
      <c r="AA1222" s="48"/>
      <c r="AB1222" s="48"/>
      <c r="AC1222" s="48"/>
      <c r="AD1222" s="48"/>
      <c r="AE1222" s="48"/>
      <c r="AF1222" s="48"/>
      <c r="AG1222" s="48"/>
      <c r="AH1222" s="48"/>
      <c r="AI1222" s="48"/>
      <c r="AJ1222" s="48"/>
      <c r="AK1222" s="48"/>
      <c r="AL1222" s="48"/>
      <c r="AM1222" s="48"/>
      <c r="AN1222" s="48"/>
      <c r="AO1222" s="48"/>
      <c r="AP1222" s="48"/>
      <c r="AQ1222" s="48"/>
      <c r="AR1222" s="48"/>
      <c r="AS1222" s="48"/>
      <c r="AT1222" s="48"/>
      <c r="AU1222" s="48"/>
      <c r="AV1222" s="48"/>
      <c r="AW1222" s="48"/>
      <c r="AX1222" s="48"/>
      <c r="AY1222" s="48"/>
      <c r="AZ1222" s="48"/>
      <c r="BA1222" s="48"/>
      <c r="BB1222" s="48"/>
      <c r="BC1222" s="48"/>
      <c r="BD1222" s="48"/>
      <c r="BE1222" s="48"/>
      <c r="BF1222" s="48"/>
      <c r="BG1222" s="48"/>
      <c r="BH1222" s="48"/>
      <c r="BI1222" s="48"/>
      <c r="BJ1222" s="48"/>
      <c r="BK1222" s="48"/>
      <c r="BL1222" s="48"/>
      <c r="BM1222" s="48"/>
      <c r="BN1222" s="48"/>
      <c r="BO1222" s="48"/>
      <c r="BP1222" s="48"/>
    </row>
    <row r="1223" customFormat="false" ht="12.75" hidden="false" customHeight="true" outlineLevel="0" collapsed="false">
      <c r="A1223" s="48"/>
      <c r="B1223" s="48"/>
      <c r="C1223" s="48"/>
      <c r="D1223" s="48"/>
      <c r="E1223" s="48"/>
      <c r="F1223" s="48"/>
      <c r="G1223" s="48"/>
      <c r="H1223" s="51"/>
      <c r="I1223" s="48"/>
      <c r="J1223" s="48"/>
      <c r="K1223" s="63"/>
      <c r="L1223" s="48"/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  <c r="W1223" s="48"/>
      <c r="X1223" s="48"/>
      <c r="Y1223" s="48"/>
      <c r="Z1223" s="48"/>
      <c r="AA1223" s="48"/>
      <c r="AB1223" s="48"/>
      <c r="AC1223" s="48"/>
      <c r="AD1223" s="48"/>
      <c r="AE1223" s="48"/>
      <c r="AF1223" s="48"/>
      <c r="AG1223" s="48"/>
      <c r="AH1223" s="48"/>
      <c r="AI1223" s="48"/>
      <c r="AJ1223" s="48"/>
      <c r="AK1223" s="48"/>
      <c r="AL1223" s="48"/>
      <c r="AM1223" s="48"/>
      <c r="AN1223" s="48"/>
      <c r="AO1223" s="48"/>
      <c r="AP1223" s="48"/>
      <c r="AQ1223" s="48"/>
      <c r="AR1223" s="48"/>
      <c r="AS1223" s="48"/>
      <c r="AT1223" s="48"/>
      <c r="AU1223" s="48"/>
      <c r="AV1223" s="48"/>
      <c r="AW1223" s="48"/>
      <c r="AX1223" s="48"/>
      <c r="AY1223" s="48"/>
      <c r="AZ1223" s="48"/>
      <c r="BA1223" s="48"/>
      <c r="BB1223" s="48"/>
      <c r="BC1223" s="48"/>
      <c r="BD1223" s="48"/>
      <c r="BE1223" s="48"/>
      <c r="BF1223" s="48"/>
      <c r="BG1223" s="48"/>
      <c r="BH1223" s="48"/>
      <c r="BI1223" s="48"/>
      <c r="BJ1223" s="48"/>
      <c r="BK1223" s="48"/>
      <c r="BL1223" s="48"/>
      <c r="BM1223" s="48"/>
      <c r="BN1223" s="48"/>
      <c r="BO1223" s="48"/>
      <c r="BP1223" s="48"/>
    </row>
    <row r="1224" customFormat="false" ht="12.75" hidden="false" customHeight="true" outlineLevel="0" collapsed="false">
      <c r="A1224" s="48"/>
      <c r="B1224" s="48"/>
      <c r="C1224" s="48"/>
      <c r="D1224" s="48"/>
      <c r="E1224" s="48"/>
      <c r="F1224" s="48"/>
      <c r="G1224" s="48"/>
      <c r="H1224" s="51"/>
      <c r="I1224" s="48"/>
      <c r="J1224" s="48"/>
      <c r="K1224" s="63"/>
      <c r="L1224" s="48"/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  <c r="W1224" s="48"/>
      <c r="X1224" s="48"/>
      <c r="Y1224" s="48"/>
      <c r="Z1224" s="48"/>
      <c r="AA1224" s="48"/>
      <c r="AB1224" s="48"/>
      <c r="AC1224" s="48"/>
      <c r="AD1224" s="48"/>
      <c r="AE1224" s="48"/>
      <c r="AF1224" s="48"/>
      <c r="AG1224" s="48"/>
      <c r="AH1224" s="48"/>
      <c r="AI1224" s="48"/>
      <c r="AJ1224" s="48"/>
      <c r="AK1224" s="48"/>
      <c r="AL1224" s="48"/>
      <c r="AM1224" s="48"/>
      <c r="AN1224" s="48"/>
      <c r="AO1224" s="48"/>
      <c r="AP1224" s="48"/>
      <c r="AQ1224" s="48"/>
      <c r="AR1224" s="48"/>
      <c r="AS1224" s="48"/>
      <c r="AT1224" s="48"/>
      <c r="AU1224" s="48"/>
      <c r="AV1224" s="48"/>
      <c r="AW1224" s="48"/>
      <c r="AX1224" s="48"/>
      <c r="AY1224" s="48"/>
      <c r="AZ1224" s="48"/>
      <c r="BA1224" s="48"/>
      <c r="BB1224" s="48"/>
      <c r="BC1224" s="48"/>
      <c r="BD1224" s="48"/>
      <c r="BE1224" s="48"/>
      <c r="BF1224" s="48"/>
      <c r="BG1224" s="48"/>
      <c r="BH1224" s="48"/>
      <c r="BI1224" s="48"/>
      <c r="BJ1224" s="48"/>
      <c r="BK1224" s="48"/>
      <c r="BL1224" s="48"/>
      <c r="BM1224" s="48"/>
      <c r="BN1224" s="48"/>
      <c r="BO1224" s="48"/>
      <c r="BP1224" s="48"/>
    </row>
    <row r="1225" customFormat="false" ht="12.75" hidden="false" customHeight="true" outlineLevel="0" collapsed="false">
      <c r="A1225" s="48"/>
      <c r="B1225" s="48"/>
      <c r="C1225" s="48"/>
      <c r="D1225" s="48"/>
      <c r="E1225" s="48"/>
      <c r="F1225" s="48"/>
      <c r="G1225" s="48"/>
      <c r="H1225" s="51"/>
      <c r="I1225" s="48"/>
      <c r="J1225" s="48"/>
      <c r="K1225" s="63"/>
      <c r="L1225" s="48"/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  <c r="W1225" s="48"/>
      <c r="X1225" s="48"/>
      <c r="Y1225" s="48"/>
      <c r="Z1225" s="48"/>
      <c r="AA1225" s="48"/>
      <c r="AB1225" s="48"/>
      <c r="AC1225" s="48"/>
      <c r="AD1225" s="48"/>
      <c r="AE1225" s="48"/>
      <c r="AF1225" s="48"/>
      <c r="AG1225" s="48"/>
      <c r="AH1225" s="48"/>
      <c r="AI1225" s="48"/>
      <c r="AJ1225" s="48"/>
      <c r="AK1225" s="48"/>
      <c r="AL1225" s="48"/>
      <c r="AM1225" s="48"/>
      <c r="AN1225" s="48"/>
      <c r="AO1225" s="48"/>
      <c r="AP1225" s="48"/>
      <c r="AQ1225" s="48"/>
      <c r="AR1225" s="48"/>
      <c r="AS1225" s="48"/>
      <c r="AT1225" s="48"/>
      <c r="AU1225" s="48"/>
      <c r="AV1225" s="48"/>
      <c r="AW1225" s="48"/>
      <c r="AX1225" s="48"/>
      <c r="AY1225" s="48"/>
      <c r="AZ1225" s="48"/>
      <c r="BA1225" s="48"/>
      <c r="BB1225" s="48"/>
      <c r="BC1225" s="48"/>
      <c r="BD1225" s="48"/>
      <c r="BE1225" s="48"/>
      <c r="BF1225" s="48"/>
      <c r="BG1225" s="48"/>
      <c r="BH1225" s="48"/>
      <c r="BI1225" s="48"/>
      <c r="BJ1225" s="48"/>
      <c r="BK1225" s="48"/>
      <c r="BL1225" s="48"/>
      <c r="BM1225" s="48"/>
      <c r="BN1225" s="48"/>
      <c r="BO1225" s="48"/>
      <c r="BP1225" s="48"/>
    </row>
    <row r="1226" customFormat="false" ht="12.75" hidden="false" customHeight="true" outlineLevel="0" collapsed="false">
      <c r="A1226" s="48"/>
      <c r="B1226" s="48"/>
      <c r="C1226" s="48"/>
      <c r="D1226" s="48"/>
      <c r="E1226" s="48"/>
      <c r="F1226" s="48"/>
      <c r="G1226" s="48"/>
      <c r="H1226" s="51"/>
      <c r="I1226" s="48"/>
      <c r="J1226" s="48"/>
      <c r="K1226" s="63"/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  <c r="W1226" s="48"/>
      <c r="X1226" s="48"/>
      <c r="Y1226" s="48"/>
      <c r="Z1226" s="48"/>
      <c r="AA1226" s="48"/>
      <c r="AB1226" s="48"/>
      <c r="AC1226" s="48"/>
      <c r="AD1226" s="48"/>
      <c r="AE1226" s="48"/>
      <c r="AF1226" s="48"/>
      <c r="AG1226" s="48"/>
      <c r="AH1226" s="48"/>
      <c r="AI1226" s="48"/>
      <c r="AJ1226" s="48"/>
      <c r="AK1226" s="48"/>
      <c r="AL1226" s="48"/>
      <c r="AM1226" s="48"/>
      <c r="AN1226" s="48"/>
      <c r="AO1226" s="48"/>
      <c r="AP1226" s="48"/>
      <c r="AQ1226" s="48"/>
      <c r="AR1226" s="48"/>
      <c r="AS1226" s="48"/>
      <c r="AT1226" s="48"/>
      <c r="AU1226" s="48"/>
      <c r="AV1226" s="48"/>
      <c r="AW1226" s="48"/>
      <c r="AX1226" s="48"/>
      <c r="AY1226" s="48"/>
      <c r="AZ1226" s="48"/>
      <c r="BA1226" s="48"/>
      <c r="BB1226" s="48"/>
      <c r="BC1226" s="48"/>
      <c r="BD1226" s="48"/>
      <c r="BE1226" s="48"/>
      <c r="BF1226" s="48"/>
      <c r="BG1226" s="48"/>
      <c r="BH1226" s="48"/>
      <c r="BI1226" s="48"/>
      <c r="BJ1226" s="48"/>
      <c r="BK1226" s="48"/>
      <c r="BL1226" s="48"/>
      <c r="BM1226" s="48"/>
      <c r="BN1226" s="48"/>
      <c r="BO1226" s="48"/>
      <c r="BP1226" s="48"/>
    </row>
    <row r="1227" customFormat="false" ht="12.75" hidden="false" customHeight="true" outlineLevel="0" collapsed="false">
      <c r="A1227" s="48"/>
      <c r="B1227" s="48"/>
      <c r="C1227" s="48"/>
      <c r="D1227" s="48"/>
      <c r="E1227" s="48"/>
      <c r="F1227" s="48"/>
      <c r="G1227" s="48"/>
      <c r="H1227" s="51"/>
      <c r="I1227" s="48"/>
      <c r="J1227" s="48"/>
      <c r="K1227" s="63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8"/>
      <c r="Z1227" s="48"/>
      <c r="AA1227" s="48"/>
      <c r="AB1227" s="48"/>
      <c r="AC1227" s="48"/>
      <c r="AD1227" s="48"/>
      <c r="AE1227" s="48"/>
      <c r="AF1227" s="48"/>
      <c r="AG1227" s="48"/>
      <c r="AH1227" s="48"/>
      <c r="AI1227" s="48"/>
      <c r="AJ1227" s="48"/>
      <c r="AK1227" s="48"/>
      <c r="AL1227" s="48"/>
      <c r="AM1227" s="48"/>
      <c r="AN1227" s="48"/>
      <c r="AO1227" s="48"/>
      <c r="AP1227" s="48"/>
      <c r="AQ1227" s="48"/>
      <c r="AR1227" s="48"/>
      <c r="AS1227" s="48"/>
      <c r="AT1227" s="48"/>
      <c r="AU1227" s="48"/>
      <c r="AV1227" s="48"/>
      <c r="AW1227" s="48"/>
      <c r="AX1227" s="48"/>
      <c r="AY1227" s="48"/>
      <c r="AZ1227" s="48"/>
      <c r="BA1227" s="48"/>
      <c r="BB1227" s="48"/>
      <c r="BC1227" s="48"/>
      <c r="BD1227" s="48"/>
      <c r="BE1227" s="48"/>
      <c r="BF1227" s="48"/>
      <c r="BG1227" s="48"/>
      <c r="BH1227" s="48"/>
      <c r="BI1227" s="48"/>
      <c r="BJ1227" s="48"/>
      <c r="BK1227" s="48"/>
      <c r="BL1227" s="48"/>
      <c r="BM1227" s="48"/>
      <c r="BN1227" s="48"/>
      <c r="BO1227" s="48"/>
      <c r="BP1227" s="48"/>
    </row>
    <row r="1228" customFormat="false" ht="12.75" hidden="false" customHeight="true" outlineLevel="0" collapsed="false">
      <c r="A1228" s="48"/>
      <c r="B1228" s="48"/>
      <c r="C1228" s="48"/>
      <c r="D1228" s="48"/>
      <c r="E1228" s="48"/>
      <c r="F1228" s="48"/>
      <c r="G1228" s="48"/>
      <c r="H1228" s="51"/>
      <c r="I1228" s="48"/>
      <c r="J1228" s="48"/>
      <c r="K1228" s="63"/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  <c r="W1228" s="48"/>
      <c r="X1228" s="48"/>
      <c r="Y1228" s="48"/>
      <c r="Z1228" s="48"/>
      <c r="AA1228" s="48"/>
      <c r="AB1228" s="48"/>
      <c r="AC1228" s="48"/>
      <c r="AD1228" s="48"/>
      <c r="AE1228" s="48"/>
      <c r="AF1228" s="48"/>
      <c r="AG1228" s="48"/>
      <c r="AH1228" s="48"/>
      <c r="AI1228" s="48"/>
      <c r="AJ1228" s="48"/>
      <c r="AK1228" s="48"/>
      <c r="AL1228" s="48"/>
      <c r="AM1228" s="48"/>
      <c r="AN1228" s="48"/>
      <c r="AO1228" s="48"/>
      <c r="AP1228" s="48"/>
      <c r="AQ1228" s="48"/>
      <c r="AR1228" s="48"/>
      <c r="AS1228" s="48"/>
      <c r="AT1228" s="48"/>
      <c r="AU1228" s="48"/>
      <c r="AV1228" s="48"/>
      <c r="AW1228" s="48"/>
      <c r="AX1228" s="48"/>
      <c r="AY1228" s="48"/>
      <c r="AZ1228" s="48"/>
      <c r="BA1228" s="48"/>
      <c r="BB1228" s="48"/>
      <c r="BC1228" s="48"/>
      <c r="BD1228" s="48"/>
      <c r="BE1228" s="48"/>
      <c r="BF1228" s="48"/>
      <c r="BG1228" s="48"/>
      <c r="BH1228" s="48"/>
      <c r="BI1228" s="48"/>
      <c r="BJ1228" s="48"/>
      <c r="BK1228" s="48"/>
      <c r="BL1228" s="48"/>
      <c r="BM1228" s="48"/>
      <c r="BN1228" s="48"/>
      <c r="BO1228" s="48"/>
      <c r="BP1228" s="48"/>
    </row>
    <row r="1229" customFormat="false" ht="12.75" hidden="false" customHeight="true" outlineLevel="0" collapsed="false">
      <c r="A1229" s="48"/>
      <c r="B1229" s="48"/>
      <c r="C1229" s="48"/>
      <c r="D1229" s="48"/>
      <c r="E1229" s="48"/>
      <c r="F1229" s="48"/>
      <c r="G1229" s="48"/>
      <c r="H1229" s="51"/>
      <c r="I1229" s="48"/>
      <c r="J1229" s="48"/>
      <c r="K1229" s="63"/>
      <c r="L1229" s="48"/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  <c r="W1229" s="48"/>
      <c r="X1229" s="48"/>
      <c r="Y1229" s="48"/>
      <c r="Z1229" s="48"/>
      <c r="AA1229" s="48"/>
      <c r="AB1229" s="48"/>
      <c r="AC1229" s="48"/>
      <c r="AD1229" s="48"/>
      <c r="AE1229" s="48"/>
      <c r="AF1229" s="48"/>
      <c r="AG1229" s="48"/>
      <c r="AH1229" s="48"/>
      <c r="AI1229" s="48"/>
      <c r="AJ1229" s="48"/>
      <c r="AK1229" s="48"/>
      <c r="AL1229" s="48"/>
      <c r="AM1229" s="48"/>
      <c r="AN1229" s="48"/>
      <c r="AO1229" s="48"/>
      <c r="AP1229" s="48"/>
      <c r="AQ1229" s="48"/>
      <c r="AR1229" s="48"/>
      <c r="AS1229" s="48"/>
      <c r="AT1229" s="48"/>
      <c r="AU1229" s="48"/>
      <c r="AV1229" s="48"/>
      <c r="AW1229" s="48"/>
      <c r="AX1229" s="48"/>
      <c r="AY1229" s="48"/>
      <c r="AZ1229" s="48"/>
      <c r="BA1229" s="48"/>
      <c r="BB1229" s="48"/>
      <c r="BC1229" s="48"/>
      <c r="BD1229" s="48"/>
      <c r="BE1229" s="48"/>
      <c r="BF1229" s="48"/>
      <c r="BG1229" s="48"/>
      <c r="BH1229" s="48"/>
      <c r="BI1229" s="48"/>
      <c r="BJ1229" s="48"/>
      <c r="BK1229" s="48"/>
      <c r="BL1229" s="48"/>
      <c r="BM1229" s="48"/>
      <c r="BN1229" s="48"/>
      <c r="BO1229" s="48"/>
      <c r="BP1229" s="48"/>
    </row>
    <row r="1230" customFormat="false" ht="12.75" hidden="false" customHeight="true" outlineLevel="0" collapsed="false">
      <c r="A1230" s="48"/>
      <c r="B1230" s="48"/>
      <c r="C1230" s="48"/>
      <c r="D1230" s="48"/>
      <c r="E1230" s="48"/>
      <c r="F1230" s="48"/>
      <c r="G1230" s="48"/>
      <c r="H1230" s="51"/>
      <c r="I1230" s="48"/>
      <c r="J1230" s="48"/>
      <c r="K1230" s="63"/>
      <c r="L1230" s="48"/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  <c r="W1230" s="48"/>
      <c r="X1230" s="48"/>
      <c r="Y1230" s="48"/>
      <c r="Z1230" s="48"/>
      <c r="AA1230" s="48"/>
      <c r="AB1230" s="48"/>
      <c r="AC1230" s="48"/>
      <c r="AD1230" s="48"/>
      <c r="AE1230" s="48"/>
      <c r="AF1230" s="48"/>
      <c r="AG1230" s="48"/>
      <c r="AH1230" s="48"/>
      <c r="AI1230" s="48"/>
      <c r="AJ1230" s="48"/>
      <c r="AK1230" s="48"/>
      <c r="AL1230" s="48"/>
      <c r="AM1230" s="48"/>
      <c r="AN1230" s="48"/>
      <c r="AO1230" s="48"/>
      <c r="AP1230" s="48"/>
      <c r="AQ1230" s="48"/>
      <c r="AR1230" s="48"/>
      <c r="AS1230" s="48"/>
      <c r="AT1230" s="48"/>
      <c r="AU1230" s="48"/>
      <c r="AV1230" s="48"/>
      <c r="AW1230" s="48"/>
      <c r="AX1230" s="48"/>
      <c r="AY1230" s="48"/>
      <c r="AZ1230" s="48"/>
      <c r="BA1230" s="48"/>
      <c r="BB1230" s="48"/>
      <c r="BC1230" s="48"/>
      <c r="BD1230" s="48"/>
      <c r="BE1230" s="48"/>
      <c r="BF1230" s="48"/>
      <c r="BG1230" s="48"/>
      <c r="BH1230" s="48"/>
      <c r="BI1230" s="48"/>
      <c r="BJ1230" s="48"/>
      <c r="BK1230" s="48"/>
      <c r="BL1230" s="48"/>
      <c r="BM1230" s="48"/>
      <c r="BN1230" s="48"/>
      <c r="BO1230" s="48"/>
      <c r="BP1230" s="48"/>
    </row>
    <row r="1231" customFormat="false" ht="12.75" hidden="false" customHeight="true" outlineLevel="0" collapsed="false">
      <c r="A1231" s="48"/>
      <c r="B1231" s="48"/>
      <c r="C1231" s="48"/>
      <c r="D1231" s="48"/>
      <c r="E1231" s="48"/>
      <c r="F1231" s="48"/>
      <c r="G1231" s="48"/>
      <c r="H1231" s="51"/>
      <c r="I1231" s="48"/>
      <c r="J1231" s="48"/>
      <c r="K1231" s="63"/>
      <c r="L1231" s="48"/>
      <c r="M1231" s="48"/>
      <c r="N1231" s="48"/>
      <c r="O1231" s="48"/>
      <c r="P1231" s="48"/>
      <c r="Q1231" s="48"/>
      <c r="R1231" s="48"/>
      <c r="S1231" s="48"/>
      <c r="T1231" s="48"/>
      <c r="U1231" s="48"/>
      <c r="V1231" s="48"/>
      <c r="W1231" s="48"/>
      <c r="X1231" s="48"/>
      <c r="Y1231" s="48"/>
      <c r="Z1231" s="48"/>
      <c r="AA1231" s="48"/>
      <c r="AB1231" s="48"/>
      <c r="AC1231" s="48"/>
      <c r="AD1231" s="48"/>
      <c r="AE1231" s="48"/>
      <c r="AF1231" s="48"/>
      <c r="AG1231" s="48"/>
      <c r="AH1231" s="48"/>
      <c r="AI1231" s="48"/>
      <c r="AJ1231" s="48"/>
      <c r="AK1231" s="48"/>
      <c r="AL1231" s="48"/>
      <c r="AM1231" s="48"/>
      <c r="AN1231" s="48"/>
      <c r="AO1231" s="48"/>
      <c r="AP1231" s="48"/>
      <c r="AQ1231" s="48"/>
      <c r="AR1231" s="48"/>
      <c r="AS1231" s="48"/>
      <c r="AT1231" s="48"/>
      <c r="AU1231" s="48"/>
      <c r="AV1231" s="48"/>
      <c r="AW1231" s="48"/>
      <c r="AX1231" s="48"/>
      <c r="AY1231" s="48"/>
      <c r="AZ1231" s="48"/>
      <c r="BA1231" s="48"/>
      <c r="BB1231" s="48"/>
      <c r="BC1231" s="48"/>
      <c r="BD1231" s="48"/>
      <c r="BE1231" s="48"/>
      <c r="BF1231" s="48"/>
      <c r="BG1231" s="48"/>
      <c r="BH1231" s="48"/>
      <c r="BI1231" s="48"/>
      <c r="BJ1231" s="48"/>
      <c r="BK1231" s="48"/>
      <c r="BL1231" s="48"/>
      <c r="BM1231" s="48"/>
      <c r="BN1231" s="48"/>
      <c r="BO1231" s="48"/>
      <c r="BP1231" s="48"/>
    </row>
    <row r="1232" customFormat="false" ht="12.75" hidden="false" customHeight="true" outlineLevel="0" collapsed="false">
      <c r="A1232" s="48"/>
      <c r="B1232" s="48"/>
      <c r="C1232" s="48"/>
      <c r="D1232" s="48"/>
      <c r="E1232" s="48"/>
      <c r="F1232" s="48"/>
      <c r="G1232" s="48"/>
      <c r="H1232" s="51"/>
      <c r="I1232" s="48"/>
      <c r="J1232" s="48"/>
      <c r="K1232" s="63"/>
      <c r="L1232" s="48"/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  <c r="W1232" s="48"/>
      <c r="X1232" s="48"/>
      <c r="Y1232" s="48"/>
      <c r="Z1232" s="48"/>
      <c r="AA1232" s="48"/>
      <c r="AB1232" s="48"/>
      <c r="AC1232" s="48"/>
      <c r="AD1232" s="48"/>
      <c r="AE1232" s="48"/>
      <c r="AF1232" s="48"/>
      <c r="AG1232" s="48"/>
      <c r="AH1232" s="48"/>
      <c r="AI1232" s="48"/>
      <c r="AJ1232" s="48"/>
      <c r="AK1232" s="48"/>
      <c r="AL1232" s="48"/>
      <c r="AM1232" s="48"/>
      <c r="AN1232" s="48"/>
      <c r="AO1232" s="48"/>
      <c r="AP1232" s="48"/>
      <c r="AQ1232" s="48"/>
      <c r="AR1232" s="48"/>
      <c r="AS1232" s="48"/>
      <c r="AT1232" s="48"/>
      <c r="AU1232" s="48"/>
      <c r="AV1232" s="48"/>
      <c r="AW1232" s="48"/>
      <c r="AX1232" s="48"/>
      <c r="AY1232" s="48"/>
      <c r="AZ1232" s="48"/>
      <c r="BA1232" s="48"/>
      <c r="BB1232" s="48"/>
      <c r="BC1232" s="48"/>
      <c r="BD1232" s="48"/>
      <c r="BE1232" s="48"/>
      <c r="BF1232" s="48"/>
      <c r="BG1232" s="48"/>
      <c r="BH1232" s="48"/>
      <c r="BI1232" s="48"/>
      <c r="BJ1232" s="48"/>
      <c r="BK1232" s="48"/>
      <c r="BL1232" s="48"/>
      <c r="BM1232" s="48"/>
      <c r="BN1232" s="48"/>
      <c r="BO1232" s="48"/>
      <c r="BP1232" s="48"/>
    </row>
    <row r="1233" customFormat="false" ht="12.75" hidden="false" customHeight="true" outlineLevel="0" collapsed="false">
      <c r="A1233" s="48"/>
      <c r="B1233" s="48"/>
      <c r="C1233" s="48"/>
      <c r="D1233" s="48"/>
      <c r="E1233" s="48"/>
      <c r="F1233" s="48"/>
      <c r="G1233" s="48"/>
      <c r="H1233" s="51"/>
      <c r="I1233" s="48"/>
      <c r="J1233" s="48"/>
      <c r="K1233" s="63"/>
      <c r="L1233" s="48"/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  <c r="W1233" s="48"/>
      <c r="X1233" s="48"/>
      <c r="Y1233" s="48"/>
      <c r="Z1233" s="48"/>
      <c r="AA1233" s="48"/>
      <c r="AB1233" s="48"/>
      <c r="AC1233" s="48"/>
      <c r="AD1233" s="48"/>
      <c r="AE1233" s="48"/>
      <c r="AF1233" s="48"/>
      <c r="AG1233" s="48"/>
      <c r="AH1233" s="48"/>
      <c r="AI1233" s="48"/>
      <c r="AJ1233" s="48"/>
      <c r="AK1233" s="48"/>
      <c r="AL1233" s="48"/>
      <c r="AM1233" s="48"/>
      <c r="AN1233" s="48"/>
      <c r="AO1233" s="48"/>
      <c r="AP1233" s="48"/>
      <c r="AQ1233" s="48"/>
      <c r="AR1233" s="48"/>
      <c r="AS1233" s="48"/>
      <c r="AT1233" s="48"/>
      <c r="AU1233" s="48"/>
      <c r="AV1233" s="48"/>
      <c r="AW1233" s="48"/>
      <c r="AX1233" s="48"/>
      <c r="AY1233" s="48"/>
      <c r="AZ1233" s="48"/>
      <c r="BA1233" s="48"/>
      <c r="BB1233" s="48"/>
      <c r="BC1233" s="48"/>
      <c r="BD1233" s="48"/>
      <c r="BE1233" s="48"/>
      <c r="BF1233" s="48"/>
      <c r="BG1233" s="48"/>
      <c r="BH1233" s="48"/>
      <c r="BI1233" s="48"/>
      <c r="BJ1233" s="48"/>
      <c r="BK1233" s="48"/>
      <c r="BL1233" s="48"/>
      <c r="BM1233" s="48"/>
      <c r="BN1233" s="48"/>
      <c r="BO1233" s="48"/>
      <c r="BP1233" s="48"/>
    </row>
    <row r="1234" customFormat="false" ht="12.75" hidden="false" customHeight="true" outlineLevel="0" collapsed="false">
      <c r="A1234" s="48"/>
      <c r="B1234" s="48"/>
      <c r="C1234" s="48"/>
      <c r="D1234" s="48"/>
      <c r="E1234" s="48"/>
      <c r="F1234" s="48"/>
      <c r="G1234" s="48"/>
      <c r="H1234" s="51"/>
      <c r="I1234" s="48"/>
      <c r="J1234" s="48"/>
      <c r="K1234" s="63"/>
      <c r="L1234" s="48"/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  <c r="W1234" s="48"/>
      <c r="X1234" s="48"/>
      <c r="Y1234" s="48"/>
      <c r="Z1234" s="48"/>
      <c r="AA1234" s="48"/>
      <c r="AB1234" s="48"/>
      <c r="AC1234" s="48"/>
      <c r="AD1234" s="48"/>
      <c r="AE1234" s="48"/>
      <c r="AF1234" s="48"/>
      <c r="AG1234" s="48"/>
      <c r="AH1234" s="48"/>
      <c r="AI1234" s="48"/>
      <c r="AJ1234" s="48"/>
      <c r="AK1234" s="48"/>
      <c r="AL1234" s="48"/>
      <c r="AM1234" s="48"/>
      <c r="AN1234" s="48"/>
      <c r="AO1234" s="48"/>
      <c r="AP1234" s="48"/>
      <c r="AQ1234" s="48"/>
      <c r="AR1234" s="48"/>
      <c r="AS1234" s="48"/>
      <c r="AT1234" s="48"/>
      <c r="AU1234" s="48"/>
      <c r="AV1234" s="48"/>
      <c r="AW1234" s="48"/>
      <c r="AX1234" s="48"/>
      <c r="AY1234" s="48"/>
      <c r="AZ1234" s="48"/>
      <c r="BA1234" s="48"/>
      <c r="BB1234" s="48"/>
      <c r="BC1234" s="48"/>
      <c r="BD1234" s="48"/>
      <c r="BE1234" s="48"/>
      <c r="BF1234" s="48"/>
      <c r="BG1234" s="48"/>
      <c r="BH1234" s="48"/>
      <c r="BI1234" s="48"/>
      <c r="BJ1234" s="48"/>
      <c r="BK1234" s="48"/>
      <c r="BL1234" s="48"/>
      <c r="BM1234" s="48"/>
      <c r="BN1234" s="48"/>
      <c r="BO1234" s="48"/>
      <c r="BP1234" s="48"/>
    </row>
    <row r="1235" customFormat="false" ht="12.75" hidden="false" customHeight="true" outlineLevel="0" collapsed="false">
      <c r="A1235" s="48"/>
      <c r="B1235" s="48"/>
      <c r="C1235" s="48"/>
      <c r="D1235" s="48"/>
      <c r="E1235" s="48"/>
      <c r="F1235" s="48"/>
      <c r="G1235" s="48"/>
      <c r="H1235" s="51"/>
      <c r="I1235" s="48"/>
      <c r="J1235" s="48"/>
      <c r="K1235" s="63"/>
      <c r="L1235" s="48"/>
      <c r="M1235" s="48"/>
      <c r="N1235" s="48"/>
      <c r="O1235" s="48"/>
      <c r="P1235" s="48"/>
      <c r="Q1235" s="48"/>
      <c r="R1235" s="48"/>
      <c r="S1235" s="48"/>
      <c r="T1235" s="48"/>
      <c r="U1235" s="48"/>
      <c r="V1235" s="48"/>
      <c r="W1235" s="48"/>
      <c r="X1235" s="48"/>
      <c r="Y1235" s="48"/>
      <c r="Z1235" s="48"/>
      <c r="AA1235" s="48"/>
      <c r="AB1235" s="48"/>
      <c r="AC1235" s="48"/>
      <c r="AD1235" s="48"/>
      <c r="AE1235" s="48"/>
      <c r="AF1235" s="48"/>
      <c r="AG1235" s="48"/>
      <c r="AH1235" s="48"/>
      <c r="AI1235" s="48"/>
      <c r="AJ1235" s="48"/>
      <c r="AK1235" s="48"/>
      <c r="AL1235" s="48"/>
      <c r="AM1235" s="48"/>
      <c r="AN1235" s="48"/>
      <c r="AO1235" s="48"/>
      <c r="AP1235" s="48"/>
      <c r="AQ1235" s="48"/>
      <c r="AR1235" s="48"/>
      <c r="AS1235" s="48"/>
      <c r="AT1235" s="48"/>
      <c r="AU1235" s="48"/>
      <c r="AV1235" s="48"/>
      <c r="AW1235" s="48"/>
      <c r="AX1235" s="48"/>
      <c r="AY1235" s="48"/>
      <c r="AZ1235" s="48"/>
      <c r="BA1235" s="48"/>
      <c r="BB1235" s="48"/>
      <c r="BC1235" s="48"/>
      <c r="BD1235" s="48"/>
      <c r="BE1235" s="48"/>
      <c r="BF1235" s="48"/>
      <c r="BG1235" s="48"/>
      <c r="BH1235" s="48"/>
      <c r="BI1235" s="48"/>
      <c r="BJ1235" s="48"/>
      <c r="BK1235" s="48"/>
      <c r="BL1235" s="48"/>
      <c r="BM1235" s="48"/>
      <c r="BN1235" s="48"/>
      <c r="BO1235" s="48"/>
      <c r="BP1235" s="48"/>
    </row>
    <row r="1236" customFormat="false" ht="12.75" hidden="false" customHeight="true" outlineLevel="0" collapsed="false">
      <c r="A1236" s="48"/>
      <c r="B1236" s="48"/>
      <c r="C1236" s="48"/>
      <c r="D1236" s="48"/>
      <c r="E1236" s="48"/>
      <c r="F1236" s="48"/>
      <c r="G1236" s="48"/>
      <c r="H1236" s="51"/>
      <c r="I1236" s="48"/>
      <c r="J1236" s="48"/>
      <c r="K1236" s="63"/>
      <c r="L1236" s="48"/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  <c r="W1236" s="48"/>
      <c r="X1236" s="48"/>
      <c r="Y1236" s="48"/>
      <c r="Z1236" s="48"/>
      <c r="AA1236" s="48"/>
      <c r="AB1236" s="48"/>
      <c r="AC1236" s="48"/>
      <c r="AD1236" s="48"/>
      <c r="AE1236" s="48"/>
      <c r="AF1236" s="48"/>
      <c r="AG1236" s="48"/>
      <c r="AH1236" s="48"/>
      <c r="AI1236" s="48"/>
      <c r="AJ1236" s="48"/>
      <c r="AK1236" s="48"/>
      <c r="AL1236" s="48"/>
      <c r="AM1236" s="48"/>
      <c r="AN1236" s="48"/>
      <c r="AO1236" s="48"/>
      <c r="AP1236" s="48"/>
      <c r="AQ1236" s="48"/>
      <c r="AR1236" s="48"/>
      <c r="AS1236" s="48"/>
      <c r="AT1236" s="48"/>
      <c r="AU1236" s="48"/>
      <c r="AV1236" s="48"/>
      <c r="AW1236" s="48"/>
      <c r="AX1236" s="48"/>
      <c r="AY1236" s="48"/>
      <c r="AZ1236" s="48"/>
      <c r="BA1236" s="48"/>
      <c r="BB1236" s="48"/>
      <c r="BC1236" s="48"/>
      <c r="BD1236" s="48"/>
      <c r="BE1236" s="48"/>
      <c r="BF1236" s="48"/>
      <c r="BG1236" s="48"/>
      <c r="BH1236" s="48"/>
      <c r="BI1236" s="48"/>
      <c r="BJ1236" s="48"/>
      <c r="BK1236" s="48"/>
      <c r="BL1236" s="48"/>
      <c r="BM1236" s="48"/>
      <c r="BN1236" s="48"/>
      <c r="BO1236" s="48"/>
      <c r="BP1236" s="48"/>
    </row>
    <row r="1237" customFormat="false" ht="12.75" hidden="false" customHeight="true" outlineLevel="0" collapsed="false">
      <c r="A1237" s="48"/>
      <c r="B1237" s="48"/>
      <c r="C1237" s="48"/>
      <c r="D1237" s="48"/>
      <c r="E1237" s="48"/>
      <c r="F1237" s="48"/>
      <c r="G1237" s="48"/>
      <c r="H1237" s="51"/>
      <c r="I1237" s="48"/>
      <c r="J1237" s="48"/>
      <c r="K1237" s="63"/>
      <c r="L1237" s="48"/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  <c r="W1237" s="48"/>
      <c r="X1237" s="48"/>
      <c r="Y1237" s="48"/>
      <c r="Z1237" s="48"/>
      <c r="AA1237" s="48"/>
      <c r="AB1237" s="48"/>
      <c r="AC1237" s="48"/>
      <c r="AD1237" s="48"/>
      <c r="AE1237" s="48"/>
      <c r="AF1237" s="48"/>
      <c r="AG1237" s="48"/>
      <c r="AH1237" s="48"/>
      <c r="AI1237" s="48"/>
      <c r="AJ1237" s="48"/>
      <c r="AK1237" s="48"/>
      <c r="AL1237" s="48"/>
      <c r="AM1237" s="48"/>
      <c r="AN1237" s="48"/>
      <c r="AO1237" s="48"/>
      <c r="AP1237" s="48"/>
      <c r="AQ1237" s="48"/>
      <c r="AR1237" s="48"/>
      <c r="AS1237" s="48"/>
      <c r="AT1237" s="48"/>
      <c r="AU1237" s="48"/>
      <c r="AV1237" s="48"/>
      <c r="AW1237" s="48"/>
      <c r="AX1237" s="48"/>
      <c r="AY1237" s="48"/>
      <c r="AZ1237" s="48"/>
      <c r="BA1237" s="48"/>
      <c r="BB1237" s="48"/>
      <c r="BC1237" s="48"/>
      <c r="BD1237" s="48"/>
      <c r="BE1237" s="48"/>
      <c r="BF1237" s="48"/>
      <c r="BG1237" s="48"/>
      <c r="BH1237" s="48"/>
      <c r="BI1237" s="48"/>
      <c r="BJ1237" s="48"/>
      <c r="BK1237" s="48"/>
      <c r="BL1237" s="48"/>
      <c r="BM1237" s="48"/>
      <c r="BN1237" s="48"/>
      <c r="BO1237" s="48"/>
      <c r="BP1237" s="48"/>
    </row>
    <row r="1238" customFormat="false" ht="12.75" hidden="false" customHeight="true" outlineLevel="0" collapsed="false">
      <c r="A1238" s="48"/>
      <c r="B1238" s="48"/>
      <c r="C1238" s="48"/>
      <c r="D1238" s="48"/>
      <c r="E1238" s="48"/>
      <c r="F1238" s="48"/>
      <c r="G1238" s="48"/>
      <c r="H1238" s="51"/>
      <c r="I1238" s="48"/>
      <c r="J1238" s="48"/>
      <c r="K1238" s="63"/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  <c r="W1238" s="48"/>
      <c r="X1238" s="48"/>
      <c r="Y1238" s="48"/>
      <c r="Z1238" s="48"/>
      <c r="AA1238" s="48"/>
      <c r="AB1238" s="48"/>
      <c r="AC1238" s="48"/>
      <c r="AD1238" s="48"/>
      <c r="AE1238" s="48"/>
      <c r="AF1238" s="48"/>
      <c r="AG1238" s="48"/>
      <c r="AH1238" s="48"/>
      <c r="AI1238" s="48"/>
      <c r="AJ1238" s="48"/>
      <c r="AK1238" s="48"/>
      <c r="AL1238" s="48"/>
      <c r="AM1238" s="48"/>
      <c r="AN1238" s="48"/>
      <c r="AO1238" s="48"/>
      <c r="AP1238" s="48"/>
      <c r="AQ1238" s="48"/>
      <c r="AR1238" s="48"/>
      <c r="AS1238" s="48"/>
      <c r="AT1238" s="48"/>
      <c r="AU1238" s="48"/>
      <c r="AV1238" s="48"/>
      <c r="AW1238" s="48"/>
      <c r="AX1238" s="48"/>
      <c r="AY1238" s="48"/>
      <c r="AZ1238" s="48"/>
      <c r="BA1238" s="48"/>
      <c r="BB1238" s="48"/>
      <c r="BC1238" s="48"/>
      <c r="BD1238" s="48"/>
      <c r="BE1238" s="48"/>
      <c r="BF1238" s="48"/>
      <c r="BG1238" s="48"/>
      <c r="BH1238" s="48"/>
      <c r="BI1238" s="48"/>
      <c r="BJ1238" s="48"/>
      <c r="BK1238" s="48"/>
      <c r="BL1238" s="48"/>
      <c r="BM1238" s="48"/>
      <c r="BN1238" s="48"/>
      <c r="BO1238" s="48"/>
      <c r="BP1238" s="48"/>
    </row>
    <row r="1239" customFormat="false" ht="12.75" hidden="false" customHeight="true" outlineLevel="0" collapsed="false">
      <c r="A1239" s="48"/>
      <c r="B1239" s="48"/>
      <c r="C1239" s="48"/>
      <c r="D1239" s="48"/>
      <c r="E1239" s="48"/>
      <c r="F1239" s="48"/>
      <c r="G1239" s="48"/>
      <c r="H1239" s="51"/>
      <c r="I1239" s="48"/>
      <c r="J1239" s="48"/>
      <c r="K1239" s="63"/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  <c r="W1239" s="48"/>
      <c r="X1239" s="48"/>
      <c r="Y1239" s="48"/>
      <c r="Z1239" s="48"/>
      <c r="AA1239" s="48"/>
      <c r="AB1239" s="48"/>
      <c r="AC1239" s="48"/>
      <c r="AD1239" s="48"/>
      <c r="AE1239" s="48"/>
      <c r="AF1239" s="48"/>
      <c r="AG1239" s="48"/>
      <c r="AH1239" s="48"/>
      <c r="AI1239" s="48"/>
      <c r="AJ1239" s="48"/>
      <c r="AK1239" s="48"/>
      <c r="AL1239" s="48"/>
      <c r="AM1239" s="48"/>
      <c r="AN1239" s="48"/>
      <c r="AO1239" s="48"/>
      <c r="AP1239" s="48"/>
      <c r="AQ1239" s="48"/>
      <c r="AR1239" s="48"/>
      <c r="AS1239" s="48"/>
      <c r="AT1239" s="48"/>
      <c r="AU1239" s="48"/>
      <c r="AV1239" s="48"/>
      <c r="AW1239" s="48"/>
      <c r="AX1239" s="48"/>
      <c r="AY1239" s="48"/>
      <c r="AZ1239" s="48"/>
      <c r="BA1239" s="48"/>
      <c r="BB1239" s="48"/>
      <c r="BC1239" s="48"/>
      <c r="BD1239" s="48"/>
      <c r="BE1239" s="48"/>
      <c r="BF1239" s="48"/>
      <c r="BG1239" s="48"/>
      <c r="BH1239" s="48"/>
      <c r="BI1239" s="48"/>
      <c r="BJ1239" s="48"/>
      <c r="BK1239" s="48"/>
      <c r="BL1239" s="48"/>
      <c r="BM1239" s="48"/>
      <c r="BN1239" s="48"/>
      <c r="BO1239" s="48"/>
      <c r="BP1239" s="48"/>
    </row>
    <row r="1240" customFormat="false" ht="12.75" hidden="false" customHeight="true" outlineLevel="0" collapsed="false">
      <c r="A1240" s="48"/>
      <c r="B1240" s="48"/>
      <c r="C1240" s="48"/>
      <c r="D1240" s="48"/>
      <c r="E1240" s="48"/>
      <c r="F1240" s="48"/>
      <c r="G1240" s="48"/>
      <c r="H1240" s="51"/>
      <c r="I1240" s="48"/>
      <c r="J1240" s="48"/>
      <c r="K1240" s="63"/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  <c r="W1240" s="48"/>
      <c r="X1240" s="48"/>
      <c r="Y1240" s="48"/>
      <c r="Z1240" s="48"/>
      <c r="AA1240" s="48"/>
      <c r="AB1240" s="48"/>
      <c r="AC1240" s="48"/>
      <c r="AD1240" s="48"/>
      <c r="AE1240" s="48"/>
      <c r="AF1240" s="48"/>
      <c r="AG1240" s="48"/>
      <c r="AH1240" s="48"/>
      <c r="AI1240" s="48"/>
      <c r="AJ1240" s="48"/>
      <c r="AK1240" s="48"/>
      <c r="AL1240" s="48"/>
      <c r="AM1240" s="48"/>
      <c r="AN1240" s="48"/>
      <c r="AO1240" s="48"/>
      <c r="AP1240" s="48"/>
      <c r="AQ1240" s="48"/>
      <c r="AR1240" s="48"/>
      <c r="AS1240" s="48"/>
      <c r="AT1240" s="48"/>
      <c r="AU1240" s="48"/>
      <c r="AV1240" s="48"/>
      <c r="AW1240" s="48"/>
      <c r="AX1240" s="48"/>
      <c r="AY1240" s="48"/>
      <c r="AZ1240" s="48"/>
      <c r="BA1240" s="48"/>
      <c r="BB1240" s="48"/>
      <c r="BC1240" s="48"/>
      <c r="BD1240" s="48"/>
      <c r="BE1240" s="48"/>
      <c r="BF1240" s="48"/>
      <c r="BG1240" s="48"/>
      <c r="BH1240" s="48"/>
      <c r="BI1240" s="48"/>
      <c r="BJ1240" s="48"/>
      <c r="BK1240" s="48"/>
      <c r="BL1240" s="48"/>
      <c r="BM1240" s="48"/>
      <c r="BN1240" s="48"/>
      <c r="BO1240" s="48"/>
      <c r="BP1240" s="48"/>
    </row>
    <row r="1241" customFormat="false" ht="12.75" hidden="false" customHeight="true" outlineLevel="0" collapsed="false">
      <c r="A1241" s="48"/>
      <c r="B1241" s="48"/>
      <c r="C1241" s="48"/>
      <c r="D1241" s="48"/>
      <c r="E1241" s="48"/>
      <c r="F1241" s="48"/>
      <c r="G1241" s="48"/>
      <c r="H1241" s="51"/>
      <c r="I1241" s="48"/>
      <c r="J1241" s="48"/>
      <c r="K1241" s="63"/>
      <c r="L1241" s="48"/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  <c r="W1241" s="48"/>
      <c r="X1241" s="48"/>
      <c r="Y1241" s="48"/>
      <c r="Z1241" s="48"/>
      <c r="AA1241" s="48"/>
      <c r="AB1241" s="48"/>
      <c r="AC1241" s="48"/>
      <c r="AD1241" s="48"/>
      <c r="AE1241" s="48"/>
      <c r="AF1241" s="48"/>
      <c r="AG1241" s="48"/>
      <c r="AH1241" s="48"/>
      <c r="AI1241" s="48"/>
      <c r="AJ1241" s="48"/>
      <c r="AK1241" s="48"/>
      <c r="AL1241" s="48"/>
      <c r="AM1241" s="48"/>
      <c r="AN1241" s="48"/>
      <c r="AO1241" s="48"/>
      <c r="AP1241" s="48"/>
      <c r="AQ1241" s="48"/>
      <c r="AR1241" s="48"/>
      <c r="AS1241" s="48"/>
      <c r="AT1241" s="48"/>
      <c r="AU1241" s="48"/>
      <c r="AV1241" s="48"/>
      <c r="AW1241" s="48"/>
      <c r="AX1241" s="48"/>
      <c r="AY1241" s="48"/>
      <c r="AZ1241" s="48"/>
      <c r="BA1241" s="48"/>
      <c r="BB1241" s="48"/>
      <c r="BC1241" s="48"/>
      <c r="BD1241" s="48"/>
      <c r="BE1241" s="48"/>
      <c r="BF1241" s="48"/>
      <c r="BG1241" s="48"/>
      <c r="BH1241" s="48"/>
      <c r="BI1241" s="48"/>
      <c r="BJ1241" s="48"/>
      <c r="BK1241" s="48"/>
      <c r="BL1241" s="48"/>
      <c r="BM1241" s="48"/>
      <c r="BN1241" s="48"/>
      <c r="BO1241" s="48"/>
      <c r="BP1241" s="48"/>
    </row>
    <row r="1242" customFormat="false" ht="12.75" hidden="false" customHeight="true" outlineLevel="0" collapsed="false">
      <c r="A1242" s="48"/>
      <c r="B1242" s="48"/>
      <c r="C1242" s="48"/>
      <c r="D1242" s="48"/>
      <c r="E1242" s="48"/>
      <c r="F1242" s="48"/>
      <c r="G1242" s="48"/>
      <c r="H1242" s="51"/>
      <c r="I1242" s="48"/>
      <c r="J1242" s="48"/>
      <c r="K1242" s="63"/>
      <c r="L1242" s="48"/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  <c r="W1242" s="48"/>
      <c r="X1242" s="48"/>
      <c r="Y1242" s="48"/>
      <c r="Z1242" s="48"/>
      <c r="AA1242" s="48"/>
      <c r="AB1242" s="48"/>
      <c r="AC1242" s="48"/>
      <c r="AD1242" s="48"/>
      <c r="AE1242" s="48"/>
      <c r="AF1242" s="48"/>
      <c r="AG1242" s="48"/>
      <c r="AH1242" s="48"/>
      <c r="AI1242" s="48"/>
      <c r="AJ1242" s="48"/>
      <c r="AK1242" s="48"/>
      <c r="AL1242" s="48"/>
      <c r="AM1242" s="48"/>
      <c r="AN1242" s="48"/>
      <c r="AO1242" s="48"/>
      <c r="AP1242" s="48"/>
      <c r="AQ1242" s="48"/>
      <c r="AR1242" s="48"/>
      <c r="AS1242" s="48"/>
      <c r="AT1242" s="48"/>
      <c r="AU1242" s="48"/>
      <c r="AV1242" s="48"/>
      <c r="AW1242" s="48"/>
      <c r="AX1242" s="48"/>
      <c r="AY1242" s="48"/>
      <c r="AZ1242" s="48"/>
      <c r="BA1242" s="48"/>
      <c r="BB1242" s="48"/>
      <c r="BC1242" s="48"/>
      <c r="BD1242" s="48"/>
      <c r="BE1242" s="48"/>
      <c r="BF1242" s="48"/>
      <c r="BG1242" s="48"/>
      <c r="BH1242" s="48"/>
      <c r="BI1242" s="48"/>
      <c r="BJ1242" s="48"/>
      <c r="BK1242" s="48"/>
      <c r="BL1242" s="48"/>
      <c r="BM1242" s="48"/>
      <c r="BN1242" s="48"/>
      <c r="BO1242" s="48"/>
      <c r="BP1242" s="48"/>
    </row>
    <row r="1243" customFormat="false" ht="12.75" hidden="false" customHeight="true" outlineLevel="0" collapsed="false">
      <c r="A1243" s="48"/>
      <c r="B1243" s="48"/>
      <c r="C1243" s="48"/>
      <c r="D1243" s="48"/>
      <c r="E1243" s="48"/>
      <c r="F1243" s="48"/>
      <c r="G1243" s="48"/>
      <c r="H1243" s="51"/>
      <c r="I1243" s="48"/>
      <c r="J1243" s="48"/>
      <c r="K1243" s="63"/>
      <c r="L1243" s="48"/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  <c r="W1243" s="48"/>
      <c r="X1243" s="48"/>
      <c r="Y1243" s="48"/>
      <c r="Z1243" s="48"/>
      <c r="AA1243" s="48"/>
      <c r="AB1243" s="48"/>
      <c r="AC1243" s="48"/>
      <c r="AD1243" s="48"/>
      <c r="AE1243" s="48"/>
      <c r="AF1243" s="48"/>
      <c r="AG1243" s="48"/>
      <c r="AH1243" s="48"/>
      <c r="AI1243" s="48"/>
      <c r="AJ1243" s="48"/>
      <c r="AK1243" s="48"/>
      <c r="AL1243" s="48"/>
      <c r="AM1243" s="48"/>
      <c r="AN1243" s="48"/>
      <c r="AO1243" s="48"/>
      <c r="AP1243" s="48"/>
      <c r="AQ1243" s="48"/>
      <c r="AR1243" s="48"/>
      <c r="AS1243" s="48"/>
      <c r="AT1243" s="48"/>
      <c r="AU1243" s="48"/>
      <c r="AV1243" s="48"/>
      <c r="AW1243" s="48"/>
      <c r="AX1243" s="48"/>
      <c r="AY1243" s="48"/>
      <c r="AZ1243" s="48"/>
      <c r="BA1243" s="48"/>
      <c r="BB1243" s="48"/>
      <c r="BC1243" s="48"/>
      <c r="BD1243" s="48"/>
      <c r="BE1243" s="48"/>
      <c r="BF1243" s="48"/>
      <c r="BG1243" s="48"/>
      <c r="BH1243" s="48"/>
      <c r="BI1243" s="48"/>
      <c r="BJ1243" s="48"/>
      <c r="BK1243" s="48"/>
      <c r="BL1243" s="48"/>
      <c r="BM1243" s="48"/>
      <c r="BN1243" s="48"/>
      <c r="BO1243" s="48"/>
      <c r="BP1243" s="48"/>
    </row>
    <row r="1244" customFormat="false" ht="12.75" hidden="false" customHeight="true" outlineLevel="0" collapsed="false">
      <c r="A1244" s="48"/>
      <c r="B1244" s="48"/>
      <c r="C1244" s="48"/>
      <c r="D1244" s="48"/>
      <c r="E1244" s="48"/>
      <c r="F1244" s="48"/>
      <c r="G1244" s="48"/>
      <c r="H1244" s="51"/>
      <c r="I1244" s="48"/>
      <c r="J1244" s="48"/>
      <c r="K1244" s="63"/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  <c r="W1244" s="48"/>
      <c r="X1244" s="48"/>
      <c r="Y1244" s="48"/>
      <c r="Z1244" s="48"/>
      <c r="AA1244" s="48"/>
      <c r="AB1244" s="48"/>
      <c r="AC1244" s="48"/>
      <c r="AD1244" s="48"/>
      <c r="AE1244" s="48"/>
      <c r="AF1244" s="48"/>
      <c r="AG1244" s="48"/>
      <c r="AH1244" s="48"/>
      <c r="AI1244" s="48"/>
      <c r="AJ1244" s="48"/>
      <c r="AK1244" s="48"/>
      <c r="AL1244" s="48"/>
      <c r="AM1244" s="48"/>
      <c r="AN1244" s="48"/>
      <c r="AO1244" s="48"/>
      <c r="AP1244" s="48"/>
      <c r="AQ1244" s="48"/>
      <c r="AR1244" s="48"/>
      <c r="AS1244" s="48"/>
      <c r="AT1244" s="48"/>
      <c r="AU1244" s="48"/>
      <c r="AV1244" s="48"/>
      <c r="AW1244" s="48"/>
      <c r="AX1244" s="48"/>
      <c r="AY1244" s="48"/>
      <c r="AZ1244" s="48"/>
      <c r="BA1244" s="48"/>
      <c r="BB1244" s="48"/>
      <c r="BC1244" s="48"/>
      <c r="BD1244" s="48"/>
      <c r="BE1244" s="48"/>
      <c r="BF1244" s="48"/>
      <c r="BG1244" s="48"/>
      <c r="BH1244" s="48"/>
      <c r="BI1244" s="48"/>
      <c r="BJ1244" s="48"/>
      <c r="BK1244" s="48"/>
      <c r="BL1244" s="48"/>
      <c r="BM1244" s="48"/>
      <c r="BN1244" s="48"/>
      <c r="BO1244" s="48"/>
      <c r="BP1244" s="48"/>
    </row>
    <row r="1245" customFormat="false" ht="12.75" hidden="false" customHeight="true" outlineLevel="0" collapsed="false">
      <c r="A1245" s="48"/>
      <c r="B1245" s="48"/>
      <c r="C1245" s="48"/>
      <c r="D1245" s="48"/>
      <c r="E1245" s="48"/>
      <c r="F1245" s="48"/>
      <c r="G1245" s="48"/>
      <c r="H1245" s="51"/>
      <c r="I1245" s="48"/>
      <c r="J1245" s="48"/>
      <c r="K1245" s="63"/>
      <c r="L1245" s="48"/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  <c r="W1245" s="48"/>
      <c r="X1245" s="48"/>
      <c r="Y1245" s="48"/>
      <c r="Z1245" s="48"/>
      <c r="AA1245" s="48"/>
      <c r="AB1245" s="48"/>
      <c r="AC1245" s="48"/>
      <c r="AD1245" s="48"/>
      <c r="AE1245" s="48"/>
      <c r="AF1245" s="48"/>
      <c r="AG1245" s="48"/>
      <c r="AH1245" s="48"/>
      <c r="AI1245" s="48"/>
      <c r="AJ1245" s="48"/>
      <c r="AK1245" s="48"/>
      <c r="AL1245" s="48"/>
      <c r="AM1245" s="48"/>
      <c r="AN1245" s="48"/>
      <c r="AO1245" s="48"/>
      <c r="AP1245" s="48"/>
      <c r="AQ1245" s="48"/>
      <c r="AR1245" s="48"/>
      <c r="AS1245" s="48"/>
      <c r="AT1245" s="48"/>
      <c r="AU1245" s="48"/>
      <c r="AV1245" s="48"/>
      <c r="AW1245" s="48"/>
      <c r="AX1245" s="48"/>
      <c r="AY1245" s="48"/>
      <c r="AZ1245" s="48"/>
      <c r="BA1245" s="48"/>
      <c r="BB1245" s="48"/>
      <c r="BC1245" s="48"/>
      <c r="BD1245" s="48"/>
      <c r="BE1245" s="48"/>
      <c r="BF1245" s="48"/>
      <c r="BG1245" s="48"/>
      <c r="BH1245" s="48"/>
      <c r="BI1245" s="48"/>
      <c r="BJ1245" s="48"/>
      <c r="BK1245" s="48"/>
      <c r="BL1245" s="48"/>
      <c r="BM1245" s="48"/>
      <c r="BN1245" s="48"/>
      <c r="BO1245" s="48"/>
      <c r="BP1245" s="48"/>
    </row>
    <row r="1246" customFormat="false" ht="12.75" hidden="false" customHeight="true" outlineLevel="0" collapsed="false">
      <c r="A1246" s="48"/>
      <c r="B1246" s="48"/>
      <c r="C1246" s="48"/>
      <c r="D1246" s="48"/>
      <c r="E1246" s="48"/>
      <c r="F1246" s="48"/>
      <c r="G1246" s="48"/>
      <c r="H1246" s="51"/>
      <c r="I1246" s="48"/>
      <c r="J1246" s="48"/>
      <c r="K1246" s="63"/>
      <c r="L1246" s="48"/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  <c r="W1246" s="48"/>
      <c r="X1246" s="48"/>
      <c r="Y1246" s="48"/>
      <c r="Z1246" s="48"/>
      <c r="AA1246" s="48"/>
      <c r="AB1246" s="48"/>
      <c r="AC1246" s="48"/>
      <c r="AD1246" s="48"/>
      <c r="AE1246" s="48"/>
      <c r="AF1246" s="48"/>
      <c r="AG1246" s="48"/>
      <c r="AH1246" s="48"/>
      <c r="AI1246" s="48"/>
      <c r="AJ1246" s="48"/>
      <c r="AK1246" s="48"/>
      <c r="AL1246" s="48"/>
      <c r="AM1246" s="48"/>
      <c r="AN1246" s="48"/>
      <c r="AO1246" s="48"/>
      <c r="AP1246" s="48"/>
      <c r="AQ1246" s="48"/>
      <c r="AR1246" s="48"/>
      <c r="AS1246" s="48"/>
      <c r="AT1246" s="48"/>
      <c r="AU1246" s="48"/>
      <c r="AV1246" s="48"/>
      <c r="AW1246" s="48"/>
      <c r="AX1246" s="48"/>
      <c r="AY1246" s="48"/>
      <c r="AZ1246" s="48"/>
      <c r="BA1246" s="48"/>
      <c r="BB1246" s="48"/>
      <c r="BC1246" s="48"/>
      <c r="BD1246" s="48"/>
      <c r="BE1246" s="48"/>
      <c r="BF1246" s="48"/>
      <c r="BG1246" s="48"/>
      <c r="BH1246" s="48"/>
      <c r="BI1246" s="48"/>
      <c r="BJ1246" s="48"/>
      <c r="BK1246" s="48"/>
      <c r="BL1246" s="48"/>
      <c r="BM1246" s="48"/>
      <c r="BN1246" s="48"/>
      <c r="BO1246" s="48"/>
      <c r="BP1246" s="48"/>
    </row>
    <row r="1247" customFormat="false" ht="12.75" hidden="false" customHeight="true" outlineLevel="0" collapsed="false">
      <c r="A1247" s="48"/>
      <c r="B1247" s="48"/>
      <c r="C1247" s="48"/>
      <c r="D1247" s="48"/>
      <c r="E1247" s="48"/>
      <c r="F1247" s="48"/>
      <c r="G1247" s="48"/>
      <c r="H1247" s="51"/>
      <c r="I1247" s="48"/>
      <c r="J1247" s="48"/>
      <c r="K1247" s="63"/>
      <c r="L1247" s="48"/>
      <c r="M1247" s="48"/>
      <c r="N1247" s="48"/>
      <c r="O1247" s="48"/>
      <c r="P1247" s="48"/>
      <c r="Q1247" s="48"/>
      <c r="R1247" s="48"/>
      <c r="S1247" s="48"/>
      <c r="T1247" s="48"/>
      <c r="U1247" s="48"/>
      <c r="V1247" s="48"/>
      <c r="W1247" s="48"/>
      <c r="X1247" s="48"/>
      <c r="Y1247" s="48"/>
      <c r="Z1247" s="48"/>
      <c r="AA1247" s="48"/>
      <c r="AB1247" s="48"/>
      <c r="AC1247" s="48"/>
      <c r="AD1247" s="48"/>
      <c r="AE1247" s="48"/>
      <c r="AF1247" s="48"/>
      <c r="AG1247" s="48"/>
      <c r="AH1247" s="48"/>
      <c r="AI1247" s="48"/>
      <c r="AJ1247" s="48"/>
      <c r="AK1247" s="48"/>
      <c r="AL1247" s="48"/>
      <c r="AM1247" s="48"/>
      <c r="AN1247" s="48"/>
      <c r="AO1247" s="48"/>
      <c r="AP1247" s="48"/>
      <c r="AQ1247" s="48"/>
      <c r="AR1247" s="48"/>
      <c r="AS1247" s="48"/>
      <c r="AT1247" s="48"/>
      <c r="AU1247" s="48"/>
      <c r="AV1247" s="48"/>
      <c r="AW1247" s="48"/>
      <c r="AX1247" s="48"/>
      <c r="AY1247" s="48"/>
      <c r="AZ1247" s="48"/>
      <c r="BA1247" s="48"/>
      <c r="BB1247" s="48"/>
      <c r="BC1247" s="48"/>
      <c r="BD1247" s="48"/>
      <c r="BE1247" s="48"/>
      <c r="BF1247" s="48"/>
      <c r="BG1247" s="48"/>
      <c r="BH1247" s="48"/>
      <c r="BI1247" s="48"/>
      <c r="BJ1247" s="48"/>
      <c r="BK1247" s="48"/>
      <c r="BL1247" s="48"/>
      <c r="BM1247" s="48"/>
      <c r="BN1247" s="48"/>
      <c r="BO1247" s="48"/>
      <c r="BP1247" s="48"/>
    </row>
    <row r="1248" customFormat="false" ht="12.75" hidden="false" customHeight="true" outlineLevel="0" collapsed="false">
      <c r="A1248" s="48"/>
      <c r="B1248" s="48"/>
      <c r="C1248" s="48"/>
      <c r="D1248" s="48"/>
      <c r="E1248" s="48"/>
      <c r="F1248" s="48"/>
      <c r="G1248" s="48"/>
      <c r="H1248" s="51"/>
      <c r="I1248" s="48"/>
      <c r="J1248" s="48"/>
      <c r="K1248" s="63"/>
      <c r="L1248" s="48"/>
      <c r="M1248" s="48"/>
      <c r="N1248" s="48"/>
      <c r="O1248" s="48"/>
      <c r="P1248" s="48"/>
      <c r="Q1248" s="48"/>
      <c r="R1248" s="48"/>
      <c r="S1248" s="48"/>
      <c r="T1248" s="48"/>
      <c r="U1248" s="48"/>
      <c r="V1248" s="48"/>
      <c r="W1248" s="48"/>
      <c r="X1248" s="48"/>
      <c r="Y1248" s="48"/>
      <c r="Z1248" s="48"/>
      <c r="AA1248" s="48"/>
      <c r="AB1248" s="48"/>
      <c r="AC1248" s="48"/>
      <c r="AD1248" s="48"/>
      <c r="AE1248" s="48"/>
      <c r="AF1248" s="48"/>
      <c r="AG1248" s="48"/>
      <c r="AH1248" s="48"/>
      <c r="AI1248" s="48"/>
      <c r="AJ1248" s="48"/>
      <c r="AK1248" s="48"/>
      <c r="AL1248" s="48"/>
      <c r="AM1248" s="48"/>
      <c r="AN1248" s="48"/>
      <c r="AO1248" s="48"/>
      <c r="AP1248" s="48"/>
      <c r="AQ1248" s="48"/>
      <c r="AR1248" s="48"/>
      <c r="AS1248" s="48"/>
      <c r="AT1248" s="48"/>
      <c r="AU1248" s="48"/>
      <c r="AV1248" s="48"/>
      <c r="AW1248" s="48"/>
      <c r="AX1248" s="48"/>
      <c r="AY1248" s="48"/>
      <c r="AZ1248" s="48"/>
      <c r="BA1248" s="48"/>
      <c r="BB1248" s="48"/>
      <c r="BC1248" s="48"/>
      <c r="BD1248" s="48"/>
      <c r="BE1248" s="48"/>
      <c r="BF1248" s="48"/>
      <c r="BG1248" s="48"/>
      <c r="BH1248" s="48"/>
      <c r="BI1248" s="48"/>
      <c r="BJ1248" s="48"/>
      <c r="BK1248" s="48"/>
      <c r="BL1248" s="48"/>
      <c r="BM1248" s="48"/>
      <c r="BN1248" s="48"/>
      <c r="BO1248" s="48"/>
      <c r="BP1248" s="48"/>
    </row>
    <row r="1249" customFormat="false" ht="12.75" hidden="false" customHeight="true" outlineLevel="0" collapsed="false">
      <c r="A1249" s="48"/>
      <c r="B1249" s="48"/>
      <c r="C1249" s="48"/>
      <c r="D1249" s="48"/>
      <c r="E1249" s="48"/>
      <c r="F1249" s="48"/>
      <c r="G1249" s="48"/>
      <c r="H1249" s="51"/>
      <c r="I1249" s="48"/>
      <c r="J1249" s="48"/>
      <c r="K1249" s="63"/>
      <c r="L1249" s="48"/>
      <c r="M1249" s="48"/>
      <c r="N1249" s="48"/>
      <c r="O1249" s="48"/>
      <c r="P1249" s="48"/>
      <c r="Q1249" s="48"/>
      <c r="R1249" s="48"/>
      <c r="S1249" s="48"/>
      <c r="T1249" s="48"/>
      <c r="U1249" s="48"/>
      <c r="V1249" s="48"/>
      <c r="W1249" s="48"/>
      <c r="X1249" s="48"/>
      <c r="Y1249" s="48"/>
      <c r="Z1249" s="48"/>
      <c r="AA1249" s="48"/>
      <c r="AB1249" s="48"/>
      <c r="AC1249" s="48"/>
      <c r="AD1249" s="48"/>
      <c r="AE1249" s="48"/>
      <c r="AF1249" s="48"/>
      <c r="AG1249" s="48"/>
      <c r="AH1249" s="48"/>
      <c r="AI1249" s="48"/>
      <c r="AJ1249" s="48"/>
      <c r="AK1249" s="48"/>
      <c r="AL1249" s="48"/>
      <c r="AM1249" s="48"/>
      <c r="AN1249" s="48"/>
      <c r="AO1249" s="48"/>
      <c r="AP1249" s="48"/>
      <c r="AQ1249" s="48"/>
      <c r="AR1249" s="48"/>
      <c r="AS1249" s="48"/>
      <c r="AT1249" s="48"/>
      <c r="AU1249" s="48"/>
      <c r="AV1249" s="48"/>
      <c r="AW1249" s="48"/>
      <c r="AX1249" s="48"/>
      <c r="AY1249" s="48"/>
      <c r="AZ1249" s="48"/>
      <c r="BA1249" s="48"/>
      <c r="BB1249" s="48"/>
      <c r="BC1249" s="48"/>
      <c r="BD1249" s="48"/>
      <c r="BE1249" s="48"/>
      <c r="BF1249" s="48"/>
      <c r="BG1249" s="48"/>
      <c r="BH1249" s="48"/>
      <c r="BI1249" s="48"/>
      <c r="BJ1249" s="48"/>
      <c r="BK1249" s="48"/>
      <c r="BL1249" s="48"/>
      <c r="BM1249" s="48"/>
      <c r="BN1249" s="48"/>
      <c r="BO1249" s="48"/>
      <c r="BP1249" s="48"/>
    </row>
    <row r="1250" customFormat="false" ht="12.75" hidden="false" customHeight="true" outlineLevel="0" collapsed="false">
      <c r="A1250" s="48"/>
      <c r="B1250" s="48"/>
      <c r="C1250" s="48"/>
      <c r="D1250" s="48"/>
      <c r="E1250" s="48"/>
      <c r="F1250" s="48"/>
      <c r="G1250" s="48"/>
      <c r="H1250" s="51"/>
      <c r="I1250" s="48"/>
      <c r="J1250" s="48"/>
      <c r="K1250" s="63"/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  <c r="W1250" s="48"/>
      <c r="X1250" s="48"/>
      <c r="Y1250" s="48"/>
      <c r="Z1250" s="48"/>
      <c r="AA1250" s="48"/>
      <c r="AB1250" s="48"/>
      <c r="AC1250" s="48"/>
      <c r="AD1250" s="48"/>
      <c r="AE1250" s="48"/>
      <c r="AF1250" s="48"/>
      <c r="AG1250" s="48"/>
      <c r="AH1250" s="48"/>
      <c r="AI1250" s="48"/>
      <c r="AJ1250" s="48"/>
      <c r="AK1250" s="48"/>
      <c r="AL1250" s="48"/>
      <c r="AM1250" s="48"/>
      <c r="AN1250" s="48"/>
      <c r="AO1250" s="48"/>
      <c r="AP1250" s="48"/>
      <c r="AQ1250" s="48"/>
      <c r="AR1250" s="48"/>
      <c r="AS1250" s="48"/>
      <c r="AT1250" s="48"/>
      <c r="AU1250" s="48"/>
      <c r="AV1250" s="48"/>
      <c r="AW1250" s="48"/>
      <c r="AX1250" s="48"/>
      <c r="AY1250" s="48"/>
      <c r="AZ1250" s="48"/>
      <c r="BA1250" s="48"/>
      <c r="BB1250" s="48"/>
      <c r="BC1250" s="48"/>
      <c r="BD1250" s="48"/>
      <c r="BE1250" s="48"/>
      <c r="BF1250" s="48"/>
      <c r="BG1250" s="48"/>
      <c r="BH1250" s="48"/>
      <c r="BI1250" s="48"/>
      <c r="BJ1250" s="48"/>
      <c r="BK1250" s="48"/>
      <c r="BL1250" s="48"/>
      <c r="BM1250" s="48"/>
      <c r="BN1250" s="48"/>
      <c r="BO1250" s="48"/>
      <c r="BP1250" s="48"/>
    </row>
    <row r="1251" customFormat="false" ht="12.75" hidden="false" customHeight="true" outlineLevel="0" collapsed="false">
      <c r="A1251" s="48"/>
      <c r="B1251" s="48"/>
      <c r="C1251" s="48"/>
      <c r="D1251" s="48"/>
      <c r="E1251" s="48"/>
      <c r="F1251" s="48"/>
      <c r="G1251" s="48"/>
      <c r="H1251" s="51"/>
      <c r="I1251" s="48"/>
      <c r="J1251" s="48"/>
      <c r="K1251" s="63"/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  <c r="W1251" s="48"/>
      <c r="X1251" s="48"/>
      <c r="Y1251" s="48"/>
      <c r="Z1251" s="48"/>
      <c r="AA1251" s="48"/>
      <c r="AB1251" s="48"/>
      <c r="AC1251" s="48"/>
      <c r="AD1251" s="48"/>
      <c r="AE1251" s="48"/>
      <c r="AF1251" s="48"/>
      <c r="AG1251" s="48"/>
      <c r="AH1251" s="48"/>
      <c r="AI1251" s="48"/>
      <c r="AJ1251" s="48"/>
      <c r="AK1251" s="48"/>
      <c r="AL1251" s="48"/>
      <c r="AM1251" s="48"/>
      <c r="AN1251" s="48"/>
      <c r="AO1251" s="48"/>
      <c r="AP1251" s="48"/>
      <c r="AQ1251" s="48"/>
      <c r="AR1251" s="48"/>
      <c r="AS1251" s="48"/>
      <c r="AT1251" s="48"/>
      <c r="AU1251" s="48"/>
      <c r="AV1251" s="48"/>
      <c r="AW1251" s="48"/>
      <c r="AX1251" s="48"/>
      <c r="AY1251" s="48"/>
      <c r="AZ1251" s="48"/>
      <c r="BA1251" s="48"/>
      <c r="BB1251" s="48"/>
      <c r="BC1251" s="48"/>
      <c r="BD1251" s="48"/>
      <c r="BE1251" s="48"/>
      <c r="BF1251" s="48"/>
      <c r="BG1251" s="48"/>
      <c r="BH1251" s="48"/>
      <c r="BI1251" s="48"/>
      <c r="BJ1251" s="48"/>
      <c r="BK1251" s="48"/>
      <c r="BL1251" s="48"/>
      <c r="BM1251" s="48"/>
      <c r="BN1251" s="48"/>
      <c r="BO1251" s="48"/>
      <c r="BP1251" s="48"/>
    </row>
    <row r="1252" customFormat="false" ht="12.75" hidden="false" customHeight="true" outlineLevel="0" collapsed="false">
      <c r="A1252" s="48"/>
      <c r="B1252" s="48"/>
      <c r="C1252" s="48"/>
      <c r="D1252" s="48"/>
      <c r="E1252" s="48"/>
      <c r="F1252" s="48"/>
      <c r="G1252" s="48"/>
      <c r="H1252" s="51"/>
      <c r="I1252" s="48"/>
      <c r="J1252" s="48"/>
      <c r="K1252" s="63"/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  <c r="W1252" s="48"/>
      <c r="X1252" s="48"/>
      <c r="Y1252" s="48"/>
      <c r="Z1252" s="48"/>
      <c r="AA1252" s="48"/>
      <c r="AB1252" s="48"/>
      <c r="AC1252" s="48"/>
      <c r="AD1252" s="48"/>
      <c r="AE1252" s="48"/>
      <c r="AF1252" s="48"/>
      <c r="AG1252" s="48"/>
      <c r="AH1252" s="48"/>
      <c r="AI1252" s="48"/>
      <c r="AJ1252" s="48"/>
      <c r="AK1252" s="48"/>
      <c r="AL1252" s="48"/>
      <c r="AM1252" s="48"/>
      <c r="AN1252" s="48"/>
      <c r="AO1252" s="48"/>
      <c r="AP1252" s="48"/>
      <c r="AQ1252" s="48"/>
      <c r="AR1252" s="48"/>
      <c r="AS1252" s="48"/>
      <c r="AT1252" s="48"/>
      <c r="AU1252" s="48"/>
      <c r="AV1252" s="48"/>
      <c r="AW1252" s="48"/>
      <c r="AX1252" s="48"/>
      <c r="AY1252" s="48"/>
      <c r="AZ1252" s="48"/>
      <c r="BA1252" s="48"/>
      <c r="BB1252" s="48"/>
      <c r="BC1252" s="48"/>
      <c r="BD1252" s="48"/>
      <c r="BE1252" s="48"/>
      <c r="BF1252" s="48"/>
      <c r="BG1252" s="48"/>
      <c r="BH1252" s="48"/>
      <c r="BI1252" s="48"/>
      <c r="BJ1252" s="48"/>
      <c r="BK1252" s="48"/>
      <c r="BL1252" s="48"/>
      <c r="BM1252" s="48"/>
      <c r="BN1252" s="48"/>
      <c r="BO1252" s="48"/>
      <c r="BP1252" s="48"/>
    </row>
    <row r="1253" customFormat="false" ht="12.75" hidden="false" customHeight="true" outlineLevel="0" collapsed="false">
      <c r="A1253" s="48"/>
      <c r="B1253" s="48"/>
      <c r="C1253" s="48"/>
      <c r="D1253" s="48"/>
      <c r="E1253" s="48"/>
      <c r="F1253" s="48"/>
      <c r="G1253" s="48"/>
      <c r="H1253" s="51"/>
      <c r="I1253" s="48"/>
      <c r="J1253" s="48"/>
      <c r="K1253" s="63"/>
      <c r="L1253" s="48"/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  <c r="W1253" s="48"/>
      <c r="X1253" s="48"/>
      <c r="Y1253" s="48"/>
      <c r="Z1253" s="48"/>
      <c r="AA1253" s="48"/>
      <c r="AB1253" s="48"/>
      <c r="AC1253" s="48"/>
      <c r="AD1253" s="48"/>
      <c r="AE1253" s="48"/>
      <c r="AF1253" s="48"/>
      <c r="AG1253" s="48"/>
      <c r="AH1253" s="48"/>
      <c r="AI1253" s="48"/>
      <c r="AJ1253" s="48"/>
      <c r="AK1253" s="48"/>
      <c r="AL1253" s="48"/>
      <c r="AM1253" s="48"/>
      <c r="AN1253" s="48"/>
      <c r="AO1253" s="48"/>
      <c r="AP1253" s="48"/>
      <c r="AQ1253" s="48"/>
      <c r="AR1253" s="48"/>
      <c r="AS1253" s="48"/>
      <c r="AT1253" s="48"/>
      <c r="AU1253" s="48"/>
      <c r="AV1253" s="48"/>
      <c r="AW1253" s="48"/>
      <c r="AX1253" s="48"/>
      <c r="AY1253" s="48"/>
      <c r="AZ1253" s="48"/>
      <c r="BA1253" s="48"/>
      <c r="BB1253" s="48"/>
      <c r="BC1253" s="48"/>
      <c r="BD1253" s="48"/>
      <c r="BE1253" s="48"/>
      <c r="BF1253" s="48"/>
      <c r="BG1253" s="48"/>
      <c r="BH1253" s="48"/>
      <c r="BI1253" s="48"/>
      <c r="BJ1253" s="48"/>
      <c r="BK1253" s="48"/>
      <c r="BL1253" s="48"/>
      <c r="BM1253" s="48"/>
      <c r="BN1253" s="48"/>
      <c r="BO1253" s="48"/>
      <c r="BP1253" s="48"/>
    </row>
    <row r="1254" customFormat="false" ht="12.75" hidden="false" customHeight="true" outlineLevel="0" collapsed="false">
      <c r="A1254" s="48"/>
      <c r="B1254" s="48"/>
      <c r="C1254" s="48"/>
      <c r="D1254" s="48"/>
      <c r="E1254" s="48"/>
      <c r="F1254" s="48"/>
      <c r="G1254" s="48"/>
      <c r="H1254" s="51"/>
      <c r="I1254" s="48"/>
      <c r="J1254" s="48"/>
      <c r="K1254" s="63"/>
      <c r="L1254" s="48"/>
      <c r="M1254" s="48"/>
      <c r="N1254" s="48"/>
      <c r="O1254" s="48"/>
      <c r="P1254" s="48"/>
      <c r="Q1254" s="48"/>
      <c r="R1254" s="48"/>
      <c r="S1254" s="48"/>
      <c r="T1254" s="48"/>
      <c r="U1254" s="48"/>
      <c r="V1254" s="48"/>
      <c r="W1254" s="48"/>
      <c r="X1254" s="48"/>
      <c r="Y1254" s="48"/>
      <c r="Z1254" s="48"/>
      <c r="AA1254" s="48"/>
      <c r="AB1254" s="48"/>
      <c r="AC1254" s="48"/>
      <c r="AD1254" s="48"/>
      <c r="AE1254" s="48"/>
      <c r="AF1254" s="48"/>
      <c r="AG1254" s="48"/>
      <c r="AH1254" s="48"/>
      <c r="AI1254" s="48"/>
      <c r="AJ1254" s="48"/>
      <c r="AK1254" s="48"/>
      <c r="AL1254" s="48"/>
      <c r="AM1254" s="48"/>
      <c r="AN1254" s="48"/>
      <c r="AO1254" s="48"/>
      <c r="AP1254" s="48"/>
      <c r="AQ1254" s="48"/>
      <c r="AR1254" s="48"/>
      <c r="AS1254" s="48"/>
      <c r="AT1254" s="48"/>
      <c r="AU1254" s="48"/>
      <c r="AV1254" s="48"/>
      <c r="AW1254" s="48"/>
      <c r="AX1254" s="48"/>
      <c r="AY1254" s="48"/>
      <c r="AZ1254" s="48"/>
      <c r="BA1254" s="48"/>
      <c r="BB1254" s="48"/>
      <c r="BC1254" s="48"/>
      <c r="BD1254" s="48"/>
      <c r="BE1254" s="48"/>
      <c r="BF1254" s="48"/>
      <c r="BG1254" s="48"/>
      <c r="BH1254" s="48"/>
      <c r="BI1254" s="48"/>
      <c r="BJ1254" s="48"/>
      <c r="BK1254" s="48"/>
      <c r="BL1254" s="48"/>
      <c r="BM1254" s="48"/>
      <c r="BN1254" s="48"/>
      <c r="BO1254" s="48"/>
      <c r="BP1254" s="48"/>
    </row>
    <row r="1255" customFormat="false" ht="12.75" hidden="false" customHeight="true" outlineLevel="0" collapsed="false">
      <c r="A1255" s="48"/>
      <c r="B1255" s="48"/>
      <c r="C1255" s="48"/>
      <c r="D1255" s="48"/>
      <c r="E1255" s="48"/>
      <c r="F1255" s="48"/>
      <c r="G1255" s="48"/>
      <c r="H1255" s="51"/>
      <c r="I1255" s="48"/>
      <c r="J1255" s="48"/>
      <c r="K1255" s="63"/>
      <c r="L1255" s="48"/>
      <c r="M1255" s="48"/>
      <c r="N1255" s="48"/>
      <c r="O1255" s="48"/>
      <c r="P1255" s="48"/>
      <c r="Q1255" s="48"/>
      <c r="R1255" s="48"/>
      <c r="S1255" s="48"/>
      <c r="T1255" s="48"/>
      <c r="U1255" s="48"/>
      <c r="V1255" s="48"/>
      <c r="W1255" s="48"/>
      <c r="X1255" s="48"/>
      <c r="Y1255" s="48"/>
      <c r="Z1255" s="48"/>
      <c r="AA1255" s="48"/>
      <c r="AB1255" s="48"/>
      <c r="AC1255" s="48"/>
      <c r="AD1255" s="48"/>
      <c r="AE1255" s="48"/>
      <c r="AF1255" s="48"/>
      <c r="AG1255" s="48"/>
      <c r="AH1255" s="48"/>
      <c r="AI1255" s="48"/>
      <c r="AJ1255" s="48"/>
      <c r="AK1255" s="48"/>
      <c r="AL1255" s="48"/>
      <c r="AM1255" s="48"/>
      <c r="AN1255" s="48"/>
      <c r="AO1255" s="48"/>
      <c r="AP1255" s="48"/>
      <c r="AQ1255" s="48"/>
      <c r="AR1255" s="48"/>
      <c r="AS1255" s="48"/>
      <c r="AT1255" s="48"/>
      <c r="AU1255" s="48"/>
      <c r="AV1255" s="48"/>
      <c r="AW1255" s="48"/>
      <c r="AX1255" s="48"/>
      <c r="AY1255" s="48"/>
      <c r="AZ1255" s="48"/>
      <c r="BA1255" s="48"/>
      <c r="BB1255" s="48"/>
      <c r="BC1255" s="48"/>
      <c r="BD1255" s="48"/>
      <c r="BE1255" s="48"/>
      <c r="BF1255" s="48"/>
      <c r="BG1255" s="48"/>
      <c r="BH1255" s="48"/>
      <c r="BI1255" s="48"/>
      <c r="BJ1255" s="48"/>
      <c r="BK1255" s="48"/>
      <c r="BL1255" s="48"/>
      <c r="BM1255" s="48"/>
      <c r="BN1255" s="48"/>
      <c r="BO1255" s="48"/>
      <c r="BP1255" s="48"/>
    </row>
    <row r="1256" customFormat="false" ht="12.75" hidden="false" customHeight="true" outlineLevel="0" collapsed="false">
      <c r="A1256" s="48"/>
      <c r="B1256" s="48"/>
      <c r="C1256" s="48"/>
      <c r="D1256" s="48"/>
      <c r="E1256" s="48"/>
      <c r="F1256" s="48"/>
      <c r="G1256" s="48"/>
      <c r="H1256" s="51"/>
      <c r="I1256" s="48"/>
      <c r="J1256" s="48"/>
      <c r="K1256" s="63"/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  <c r="W1256" s="48"/>
      <c r="X1256" s="48"/>
      <c r="Y1256" s="48"/>
      <c r="Z1256" s="48"/>
      <c r="AA1256" s="48"/>
      <c r="AB1256" s="48"/>
      <c r="AC1256" s="48"/>
      <c r="AD1256" s="48"/>
      <c r="AE1256" s="48"/>
      <c r="AF1256" s="48"/>
      <c r="AG1256" s="48"/>
      <c r="AH1256" s="48"/>
      <c r="AI1256" s="48"/>
      <c r="AJ1256" s="48"/>
      <c r="AK1256" s="48"/>
      <c r="AL1256" s="48"/>
      <c r="AM1256" s="48"/>
      <c r="AN1256" s="48"/>
      <c r="AO1256" s="48"/>
      <c r="AP1256" s="48"/>
      <c r="AQ1256" s="48"/>
      <c r="AR1256" s="48"/>
      <c r="AS1256" s="48"/>
      <c r="AT1256" s="48"/>
      <c r="AU1256" s="48"/>
      <c r="AV1256" s="48"/>
      <c r="AW1256" s="48"/>
      <c r="AX1256" s="48"/>
      <c r="AY1256" s="48"/>
      <c r="AZ1256" s="48"/>
      <c r="BA1256" s="48"/>
      <c r="BB1256" s="48"/>
      <c r="BC1256" s="48"/>
      <c r="BD1256" s="48"/>
      <c r="BE1256" s="48"/>
      <c r="BF1256" s="48"/>
      <c r="BG1256" s="48"/>
      <c r="BH1256" s="48"/>
      <c r="BI1256" s="48"/>
      <c r="BJ1256" s="48"/>
      <c r="BK1256" s="48"/>
      <c r="BL1256" s="48"/>
      <c r="BM1256" s="48"/>
      <c r="BN1256" s="48"/>
      <c r="BO1256" s="48"/>
      <c r="BP1256" s="48"/>
    </row>
    <row r="1257" customFormat="false" ht="12.75" hidden="false" customHeight="true" outlineLevel="0" collapsed="false">
      <c r="A1257" s="48"/>
      <c r="B1257" s="48"/>
      <c r="C1257" s="48"/>
      <c r="D1257" s="48"/>
      <c r="E1257" s="48"/>
      <c r="F1257" s="48"/>
      <c r="G1257" s="48"/>
      <c r="H1257" s="51"/>
      <c r="I1257" s="48"/>
      <c r="J1257" s="48"/>
      <c r="K1257" s="63"/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  <c r="W1257" s="48"/>
      <c r="X1257" s="48"/>
      <c r="Y1257" s="48"/>
      <c r="Z1257" s="48"/>
      <c r="AA1257" s="48"/>
      <c r="AB1257" s="48"/>
      <c r="AC1257" s="48"/>
      <c r="AD1257" s="48"/>
      <c r="AE1257" s="48"/>
      <c r="AF1257" s="48"/>
      <c r="AG1257" s="48"/>
      <c r="AH1257" s="48"/>
      <c r="AI1257" s="48"/>
      <c r="AJ1257" s="48"/>
      <c r="AK1257" s="48"/>
      <c r="AL1257" s="48"/>
      <c r="AM1257" s="48"/>
      <c r="AN1257" s="48"/>
      <c r="AO1257" s="48"/>
      <c r="AP1257" s="48"/>
      <c r="AQ1257" s="48"/>
      <c r="AR1257" s="48"/>
      <c r="AS1257" s="48"/>
      <c r="AT1257" s="48"/>
      <c r="AU1257" s="48"/>
      <c r="AV1257" s="48"/>
      <c r="AW1257" s="48"/>
      <c r="AX1257" s="48"/>
      <c r="AY1257" s="48"/>
      <c r="AZ1257" s="48"/>
      <c r="BA1257" s="48"/>
      <c r="BB1257" s="48"/>
      <c r="BC1257" s="48"/>
      <c r="BD1257" s="48"/>
      <c r="BE1257" s="48"/>
      <c r="BF1257" s="48"/>
      <c r="BG1257" s="48"/>
      <c r="BH1257" s="48"/>
      <c r="BI1257" s="48"/>
      <c r="BJ1257" s="48"/>
      <c r="BK1257" s="48"/>
      <c r="BL1257" s="48"/>
      <c r="BM1257" s="48"/>
      <c r="BN1257" s="48"/>
      <c r="BO1257" s="48"/>
      <c r="BP1257" s="48"/>
    </row>
    <row r="1258" customFormat="false" ht="12.75" hidden="false" customHeight="true" outlineLevel="0" collapsed="false">
      <c r="A1258" s="48"/>
      <c r="B1258" s="48"/>
      <c r="C1258" s="48"/>
      <c r="D1258" s="48"/>
      <c r="E1258" s="48"/>
      <c r="F1258" s="48"/>
      <c r="G1258" s="48"/>
      <c r="H1258" s="51"/>
      <c r="I1258" s="48"/>
      <c r="J1258" s="48"/>
      <c r="K1258" s="63"/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  <c r="W1258" s="48"/>
      <c r="X1258" s="48"/>
      <c r="Y1258" s="48"/>
      <c r="Z1258" s="48"/>
      <c r="AA1258" s="48"/>
      <c r="AB1258" s="48"/>
      <c r="AC1258" s="48"/>
      <c r="AD1258" s="48"/>
      <c r="AE1258" s="48"/>
      <c r="AF1258" s="48"/>
      <c r="AG1258" s="48"/>
      <c r="AH1258" s="48"/>
      <c r="AI1258" s="48"/>
      <c r="AJ1258" s="48"/>
      <c r="AK1258" s="48"/>
      <c r="AL1258" s="48"/>
      <c r="AM1258" s="48"/>
      <c r="AN1258" s="48"/>
      <c r="AO1258" s="48"/>
      <c r="AP1258" s="48"/>
      <c r="AQ1258" s="48"/>
      <c r="AR1258" s="48"/>
      <c r="AS1258" s="48"/>
      <c r="AT1258" s="48"/>
      <c r="AU1258" s="48"/>
      <c r="AV1258" s="48"/>
      <c r="AW1258" s="48"/>
      <c r="AX1258" s="48"/>
      <c r="AY1258" s="48"/>
      <c r="AZ1258" s="48"/>
      <c r="BA1258" s="48"/>
      <c r="BB1258" s="48"/>
      <c r="BC1258" s="48"/>
      <c r="BD1258" s="48"/>
      <c r="BE1258" s="48"/>
      <c r="BF1258" s="48"/>
      <c r="BG1258" s="48"/>
      <c r="BH1258" s="48"/>
      <c r="BI1258" s="48"/>
      <c r="BJ1258" s="48"/>
      <c r="BK1258" s="48"/>
      <c r="BL1258" s="48"/>
      <c r="BM1258" s="48"/>
      <c r="BN1258" s="48"/>
      <c r="BO1258" s="48"/>
      <c r="BP1258" s="48"/>
    </row>
    <row r="1259" customFormat="false" ht="12.75" hidden="false" customHeight="true" outlineLevel="0" collapsed="false">
      <c r="A1259" s="48"/>
      <c r="B1259" s="48"/>
      <c r="C1259" s="48"/>
      <c r="D1259" s="48"/>
      <c r="E1259" s="48"/>
      <c r="F1259" s="48"/>
      <c r="G1259" s="48"/>
      <c r="H1259" s="51"/>
      <c r="I1259" s="48"/>
      <c r="J1259" s="48"/>
      <c r="K1259" s="63"/>
      <c r="L1259" s="48"/>
      <c r="M1259" s="48"/>
      <c r="N1259" s="48"/>
      <c r="O1259" s="48"/>
      <c r="P1259" s="48"/>
      <c r="Q1259" s="48"/>
      <c r="R1259" s="48"/>
      <c r="S1259" s="48"/>
      <c r="T1259" s="48"/>
      <c r="U1259" s="48"/>
      <c r="V1259" s="48"/>
      <c r="W1259" s="48"/>
      <c r="X1259" s="48"/>
      <c r="Y1259" s="48"/>
      <c r="Z1259" s="48"/>
      <c r="AA1259" s="48"/>
      <c r="AB1259" s="48"/>
      <c r="AC1259" s="48"/>
      <c r="AD1259" s="48"/>
      <c r="AE1259" s="48"/>
      <c r="AF1259" s="48"/>
      <c r="AG1259" s="48"/>
      <c r="AH1259" s="48"/>
      <c r="AI1259" s="48"/>
      <c r="AJ1259" s="48"/>
      <c r="AK1259" s="48"/>
      <c r="AL1259" s="48"/>
      <c r="AM1259" s="48"/>
      <c r="AN1259" s="48"/>
      <c r="AO1259" s="48"/>
      <c r="AP1259" s="48"/>
      <c r="AQ1259" s="48"/>
      <c r="AR1259" s="48"/>
      <c r="AS1259" s="48"/>
      <c r="AT1259" s="48"/>
      <c r="AU1259" s="48"/>
      <c r="AV1259" s="48"/>
      <c r="AW1259" s="48"/>
      <c r="AX1259" s="48"/>
      <c r="AY1259" s="48"/>
      <c r="AZ1259" s="48"/>
      <c r="BA1259" s="48"/>
      <c r="BB1259" s="48"/>
      <c r="BC1259" s="48"/>
      <c r="BD1259" s="48"/>
      <c r="BE1259" s="48"/>
      <c r="BF1259" s="48"/>
      <c r="BG1259" s="48"/>
      <c r="BH1259" s="48"/>
      <c r="BI1259" s="48"/>
      <c r="BJ1259" s="48"/>
      <c r="BK1259" s="48"/>
      <c r="BL1259" s="48"/>
      <c r="BM1259" s="48"/>
      <c r="BN1259" s="48"/>
      <c r="BO1259" s="48"/>
      <c r="BP1259" s="48"/>
    </row>
    <row r="1260" customFormat="false" ht="12.75" hidden="false" customHeight="true" outlineLevel="0" collapsed="false">
      <c r="A1260" s="48"/>
      <c r="B1260" s="48"/>
      <c r="C1260" s="48"/>
      <c r="D1260" s="48"/>
      <c r="E1260" s="48"/>
      <c r="F1260" s="48"/>
      <c r="G1260" s="48"/>
      <c r="H1260" s="51"/>
      <c r="I1260" s="48"/>
      <c r="J1260" s="48"/>
      <c r="K1260" s="63"/>
      <c r="L1260" s="48"/>
      <c r="M1260" s="48"/>
      <c r="N1260" s="48"/>
      <c r="O1260" s="48"/>
      <c r="P1260" s="48"/>
      <c r="Q1260" s="48"/>
      <c r="R1260" s="48"/>
      <c r="S1260" s="48"/>
      <c r="T1260" s="48"/>
      <c r="U1260" s="48"/>
      <c r="V1260" s="48"/>
      <c r="W1260" s="48"/>
      <c r="X1260" s="48"/>
      <c r="Y1260" s="48"/>
      <c r="Z1260" s="48"/>
      <c r="AA1260" s="48"/>
      <c r="AB1260" s="48"/>
      <c r="AC1260" s="48"/>
      <c r="AD1260" s="48"/>
      <c r="AE1260" s="48"/>
      <c r="AF1260" s="48"/>
      <c r="AG1260" s="48"/>
      <c r="AH1260" s="48"/>
      <c r="AI1260" s="48"/>
      <c r="AJ1260" s="48"/>
      <c r="AK1260" s="48"/>
      <c r="AL1260" s="48"/>
      <c r="AM1260" s="48"/>
      <c r="AN1260" s="48"/>
      <c r="AO1260" s="48"/>
      <c r="AP1260" s="48"/>
      <c r="AQ1260" s="48"/>
      <c r="AR1260" s="48"/>
      <c r="AS1260" s="48"/>
      <c r="AT1260" s="48"/>
      <c r="AU1260" s="48"/>
      <c r="AV1260" s="48"/>
      <c r="AW1260" s="48"/>
      <c r="AX1260" s="48"/>
      <c r="AY1260" s="48"/>
      <c r="AZ1260" s="48"/>
      <c r="BA1260" s="48"/>
      <c r="BB1260" s="48"/>
      <c r="BC1260" s="48"/>
      <c r="BD1260" s="48"/>
      <c r="BE1260" s="48"/>
      <c r="BF1260" s="48"/>
      <c r="BG1260" s="48"/>
      <c r="BH1260" s="48"/>
      <c r="BI1260" s="48"/>
      <c r="BJ1260" s="48"/>
      <c r="BK1260" s="48"/>
      <c r="BL1260" s="48"/>
      <c r="BM1260" s="48"/>
      <c r="BN1260" s="48"/>
      <c r="BO1260" s="48"/>
      <c r="BP1260" s="48"/>
    </row>
    <row r="1261" customFormat="false" ht="12.75" hidden="false" customHeight="true" outlineLevel="0" collapsed="false">
      <c r="A1261" s="48"/>
      <c r="B1261" s="48"/>
      <c r="C1261" s="48"/>
      <c r="D1261" s="48"/>
      <c r="E1261" s="48"/>
      <c r="F1261" s="48"/>
      <c r="G1261" s="48"/>
      <c r="H1261" s="51"/>
      <c r="I1261" s="48"/>
      <c r="J1261" s="48"/>
      <c r="K1261" s="63"/>
      <c r="L1261" s="48"/>
      <c r="M1261" s="48"/>
      <c r="N1261" s="48"/>
      <c r="O1261" s="48"/>
      <c r="P1261" s="48"/>
      <c r="Q1261" s="48"/>
      <c r="R1261" s="48"/>
      <c r="S1261" s="48"/>
      <c r="T1261" s="48"/>
      <c r="U1261" s="48"/>
      <c r="V1261" s="48"/>
      <c r="W1261" s="48"/>
      <c r="X1261" s="48"/>
      <c r="Y1261" s="48"/>
      <c r="Z1261" s="48"/>
      <c r="AA1261" s="48"/>
      <c r="AB1261" s="48"/>
      <c r="AC1261" s="48"/>
      <c r="AD1261" s="48"/>
      <c r="AE1261" s="48"/>
      <c r="AF1261" s="48"/>
      <c r="AG1261" s="48"/>
      <c r="AH1261" s="48"/>
      <c r="AI1261" s="48"/>
      <c r="AJ1261" s="48"/>
      <c r="AK1261" s="48"/>
      <c r="AL1261" s="48"/>
      <c r="AM1261" s="48"/>
      <c r="AN1261" s="48"/>
      <c r="AO1261" s="48"/>
      <c r="AP1261" s="48"/>
      <c r="AQ1261" s="48"/>
      <c r="AR1261" s="48"/>
      <c r="AS1261" s="48"/>
      <c r="AT1261" s="48"/>
      <c r="AU1261" s="48"/>
      <c r="AV1261" s="48"/>
      <c r="AW1261" s="48"/>
      <c r="AX1261" s="48"/>
      <c r="AY1261" s="48"/>
      <c r="AZ1261" s="48"/>
      <c r="BA1261" s="48"/>
      <c r="BB1261" s="48"/>
      <c r="BC1261" s="48"/>
      <c r="BD1261" s="48"/>
      <c r="BE1261" s="48"/>
      <c r="BF1261" s="48"/>
      <c r="BG1261" s="48"/>
      <c r="BH1261" s="48"/>
      <c r="BI1261" s="48"/>
      <c r="BJ1261" s="48"/>
      <c r="BK1261" s="48"/>
      <c r="BL1261" s="48"/>
      <c r="BM1261" s="48"/>
      <c r="BN1261" s="48"/>
      <c r="BO1261" s="48"/>
      <c r="BP1261" s="48"/>
    </row>
    <row r="1262" customFormat="false" ht="12.75" hidden="false" customHeight="true" outlineLevel="0" collapsed="false">
      <c r="A1262" s="48"/>
      <c r="B1262" s="48"/>
      <c r="C1262" s="48"/>
      <c r="D1262" s="48"/>
      <c r="E1262" s="48"/>
      <c r="F1262" s="48"/>
      <c r="G1262" s="48"/>
      <c r="H1262" s="51"/>
      <c r="I1262" s="48"/>
      <c r="J1262" s="48"/>
      <c r="K1262" s="63"/>
      <c r="L1262" s="48"/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  <c r="W1262" s="48"/>
      <c r="X1262" s="48"/>
      <c r="Y1262" s="48"/>
      <c r="Z1262" s="48"/>
      <c r="AA1262" s="48"/>
      <c r="AB1262" s="48"/>
      <c r="AC1262" s="48"/>
      <c r="AD1262" s="48"/>
      <c r="AE1262" s="48"/>
      <c r="AF1262" s="48"/>
      <c r="AG1262" s="48"/>
      <c r="AH1262" s="48"/>
      <c r="AI1262" s="48"/>
      <c r="AJ1262" s="48"/>
      <c r="AK1262" s="48"/>
      <c r="AL1262" s="48"/>
      <c r="AM1262" s="48"/>
      <c r="AN1262" s="48"/>
      <c r="AO1262" s="48"/>
      <c r="AP1262" s="48"/>
      <c r="AQ1262" s="48"/>
      <c r="AR1262" s="48"/>
      <c r="AS1262" s="48"/>
      <c r="AT1262" s="48"/>
      <c r="AU1262" s="48"/>
      <c r="AV1262" s="48"/>
      <c r="AW1262" s="48"/>
      <c r="AX1262" s="48"/>
      <c r="AY1262" s="48"/>
      <c r="AZ1262" s="48"/>
      <c r="BA1262" s="48"/>
      <c r="BB1262" s="48"/>
      <c r="BC1262" s="48"/>
      <c r="BD1262" s="48"/>
      <c r="BE1262" s="48"/>
      <c r="BF1262" s="48"/>
      <c r="BG1262" s="48"/>
      <c r="BH1262" s="48"/>
      <c r="BI1262" s="48"/>
      <c r="BJ1262" s="48"/>
      <c r="BK1262" s="48"/>
      <c r="BL1262" s="48"/>
      <c r="BM1262" s="48"/>
      <c r="BN1262" s="48"/>
      <c r="BO1262" s="48"/>
      <c r="BP1262" s="48"/>
    </row>
    <row r="1263" customFormat="false" ht="12.75" hidden="false" customHeight="true" outlineLevel="0" collapsed="false">
      <c r="A1263" s="48"/>
      <c r="B1263" s="48"/>
      <c r="C1263" s="48"/>
      <c r="D1263" s="48"/>
      <c r="E1263" s="48"/>
      <c r="F1263" s="48"/>
      <c r="G1263" s="48"/>
      <c r="H1263" s="51"/>
      <c r="I1263" s="48"/>
      <c r="J1263" s="48"/>
      <c r="K1263" s="63"/>
      <c r="L1263" s="48"/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  <c r="W1263" s="48"/>
      <c r="X1263" s="48"/>
      <c r="Y1263" s="48"/>
      <c r="Z1263" s="48"/>
      <c r="AA1263" s="48"/>
      <c r="AB1263" s="48"/>
      <c r="AC1263" s="48"/>
      <c r="AD1263" s="48"/>
      <c r="AE1263" s="48"/>
      <c r="AF1263" s="48"/>
      <c r="AG1263" s="48"/>
      <c r="AH1263" s="48"/>
      <c r="AI1263" s="48"/>
      <c r="AJ1263" s="48"/>
      <c r="AK1263" s="48"/>
      <c r="AL1263" s="48"/>
      <c r="AM1263" s="48"/>
      <c r="AN1263" s="48"/>
      <c r="AO1263" s="48"/>
      <c r="AP1263" s="48"/>
      <c r="AQ1263" s="48"/>
      <c r="AR1263" s="48"/>
      <c r="AS1263" s="48"/>
      <c r="AT1263" s="48"/>
      <c r="AU1263" s="48"/>
      <c r="AV1263" s="48"/>
      <c r="AW1263" s="48"/>
      <c r="AX1263" s="48"/>
      <c r="AY1263" s="48"/>
      <c r="AZ1263" s="48"/>
      <c r="BA1263" s="48"/>
      <c r="BB1263" s="48"/>
      <c r="BC1263" s="48"/>
      <c r="BD1263" s="48"/>
      <c r="BE1263" s="48"/>
      <c r="BF1263" s="48"/>
      <c r="BG1263" s="48"/>
      <c r="BH1263" s="48"/>
      <c r="BI1263" s="48"/>
      <c r="BJ1263" s="48"/>
      <c r="BK1263" s="48"/>
      <c r="BL1263" s="48"/>
      <c r="BM1263" s="48"/>
      <c r="BN1263" s="48"/>
      <c r="BO1263" s="48"/>
      <c r="BP1263" s="48"/>
    </row>
    <row r="1264" customFormat="false" ht="12.75" hidden="false" customHeight="true" outlineLevel="0" collapsed="false">
      <c r="A1264" s="48"/>
      <c r="B1264" s="48"/>
      <c r="C1264" s="48"/>
      <c r="D1264" s="48"/>
      <c r="E1264" s="48"/>
      <c r="F1264" s="48"/>
      <c r="G1264" s="48"/>
      <c r="H1264" s="51"/>
      <c r="I1264" s="48"/>
      <c r="J1264" s="48"/>
      <c r="K1264" s="63"/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  <c r="W1264" s="48"/>
      <c r="X1264" s="48"/>
      <c r="Y1264" s="48"/>
      <c r="Z1264" s="48"/>
      <c r="AA1264" s="48"/>
      <c r="AB1264" s="48"/>
      <c r="AC1264" s="48"/>
      <c r="AD1264" s="48"/>
      <c r="AE1264" s="48"/>
      <c r="AF1264" s="48"/>
      <c r="AG1264" s="48"/>
      <c r="AH1264" s="48"/>
      <c r="AI1264" s="48"/>
      <c r="AJ1264" s="48"/>
      <c r="AK1264" s="48"/>
      <c r="AL1264" s="48"/>
      <c r="AM1264" s="48"/>
      <c r="AN1264" s="48"/>
      <c r="AO1264" s="48"/>
      <c r="AP1264" s="48"/>
      <c r="AQ1264" s="48"/>
      <c r="AR1264" s="48"/>
      <c r="AS1264" s="48"/>
      <c r="AT1264" s="48"/>
      <c r="AU1264" s="48"/>
      <c r="AV1264" s="48"/>
      <c r="AW1264" s="48"/>
      <c r="AX1264" s="48"/>
      <c r="AY1264" s="48"/>
      <c r="AZ1264" s="48"/>
      <c r="BA1264" s="48"/>
      <c r="BB1264" s="48"/>
      <c r="BC1264" s="48"/>
      <c r="BD1264" s="48"/>
      <c r="BE1264" s="48"/>
      <c r="BF1264" s="48"/>
      <c r="BG1264" s="48"/>
      <c r="BH1264" s="48"/>
      <c r="BI1264" s="48"/>
      <c r="BJ1264" s="48"/>
      <c r="BK1264" s="48"/>
      <c r="BL1264" s="48"/>
      <c r="BM1264" s="48"/>
      <c r="BN1264" s="48"/>
      <c r="BO1264" s="48"/>
      <c r="BP1264" s="48"/>
    </row>
    <row r="1265" customFormat="false" ht="12.75" hidden="false" customHeight="true" outlineLevel="0" collapsed="false">
      <c r="A1265" s="48"/>
      <c r="B1265" s="48"/>
      <c r="C1265" s="48"/>
      <c r="D1265" s="48"/>
      <c r="E1265" s="48"/>
      <c r="F1265" s="48"/>
      <c r="G1265" s="48"/>
      <c r="H1265" s="51"/>
      <c r="I1265" s="48"/>
      <c r="J1265" s="48"/>
      <c r="K1265" s="63"/>
      <c r="L1265" s="48"/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  <c r="W1265" s="48"/>
      <c r="X1265" s="48"/>
      <c r="Y1265" s="48"/>
      <c r="Z1265" s="48"/>
      <c r="AA1265" s="48"/>
      <c r="AB1265" s="48"/>
      <c r="AC1265" s="48"/>
      <c r="AD1265" s="48"/>
      <c r="AE1265" s="48"/>
      <c r="AF1265" s="48"/>
      <c r="AG1265" s="48"/>
      <c r="AH1265" s="48"/>
      <c r="AI1265" s="48"/>
      <c r="AJ1265" s="48"/>
      <c r="AK1265" s="48"/>
      <c r="AL1265" s="48"/>
      <c r="AM1265" s="48"/>
      <c r="AN1265" s="48"/>
      <c r="AO1265" s="48"/>
      <c r="AP1265" s="48"/>
      <c r="AQ1265" s="48"/>
      <c r="AR1265" s="48"/>
      <c r="AS1265" s="48"/>
      <c r="AT1265" s="48"/>
      <c r="AU1265" s="48"/>
      <c r="AV1265" s="48"/>
      <c r="AW1265" s="48"/>
      <c r="AX1265" s="48"/>
      <c r="AY1265" s="48"/>
      <c r="AZ1265" s="48"/>
      <c r="BA1265" s="48"/>
      <c r="BB1265" s="48"/>
      <c r="BC1265" s="48"/>
      <c r="BD1265" s="48"/>
      <c r="BE1265" s="48"/>
      <c r="BF1265" s="48"/>
      <c r="BG1265" s="48"/>
      <c r="BH1265" s="48"/>
      <c r="BI1265" s="48"/>
      <c r="BJ1265" s="48"/>
      <c r="BK1265" s="48"/>
      <c r="BL1265" s="48"/>
      <c r="BM1265" s="48"/>
      <c r="BN1265" s="48"/>
      <c r="BO1265" s="48"/>
      <c r="BP1265" s="48"/>
    </row>
    <row r="1266" customFormat="false" ht="12.75" hidden="false" customHeight="true" outlineLevel="0" collapsed="false">
      <c r="A1266" s="48"/>
      <c r="B1266" s="48"/>
      <c r="C1266" s="48"/>
      <c r="D1266" s="48"/>
      <c r="E1266" s="48"/>
      <c r="F1266" s="48"/>
      <c r="G1266" s="48"/>
      <c r="H1266" s="51"/>
      <c r="I1266" s="48"/>
      <c r="J1266" s="48"/>
      <c r="K1266" s="63"/>
      <c r="L1266" s="48"/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  <c r="W1266" s="48"/>
      <c r="X1266" s="48"/>
      <c r="Y1266" s="48"/>
      <c r="Z1266" s="48"/>
      <c r="AA1266" s="48"/>
      <c r="AB1266" s="48"/>
      <c r="AC1266" s="48"/>
      <c r="AD1266" s="48"/>
      <c r="AE1266" s="48"/>
      <c r="AF1266" s="48"/>
      <c r="AG1266" s="48"/>
      <c r="AH1266" s="48"/>
      <c r="AI1266" s="48"/>
      <c r="AJ1266" s="48"/>
      <c r="AK1266" s="48"/>
      <c r="AL1266" s="48"/>
      <c r="AM1266" s="48"/>
      <c r="AN1266" s="48"/>
      <c r="AO1266" s="48"/>
      <c r="AP1266" s="48"/>
      <c r="AQ1266" s="48"/>
      <c r="AR1266" s="48"/>
      <c r="AS1266" s="48"/>
      <c r="AT1266" s="48"/>
      <c r="AU1266" s="48"/>
      <c r="AV1266" s="48"/>
      <c r="AW1266" s="48"/>
      <c r="AX1266" s="48"/>
      <c r="AY1266" s="48"/>
      <c r="AZ1266" s="48"/>
      <c r="BA1266" s="48"/>
      <c r="BB1266" s="48"/>
      <c r="BC1266" s="48"/>
      <c r="BD1266" s="48"/>
      <c r="BE1266" s="48"/>
      <c r="BF1266" s="48"/>
      <c r="BG1266" s="48"/>
      <c r="BH1266" s="48"/>
      <c r="BI1266" s="48"/>
      <c r="BJ1266" s="48"/>
      <c r="BK1266" s="48"/>
      <c r="BL1266" s="48"/>
      <c r="BM1266" s="48"/>
      <c r="BN1266" s="48"/>
      <c r="BO1266" s="48"/>
      <c r="BP1266" s="48"/>
    </row>
    <row r="1267" customFormat="false" ht="12.75" hidden="false" customHeight="true" outlineLevel="0" collapsed="false">
      <c r="A1267" s="48"/>
      <c r="B1267" s="48"/>
      <c r="C1267" s="48"/>
      <c r="D1267" s="48"/>
      <c r="E1267" s="48"/>
      <c r="F1267" s="48"/>
      <c r="G1267" s="48"/>
      <c r="H1267" s="51"/>
      <c r="I1267" s="48"/>
      <c r="J1267" s="48"/>
      <c r="K1267" s="63"/>
      <c r="L1267" s="48"/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  <c r="W1267" s="48"/>
      <c r="X1267" s="48"/>
      <c r="Y1267" s="48"/>
      <c r="Z1267" s="48"/>
      <c r="AA1267" s="48"/>
      <c r="AB1267" s="48"/>
      <c r="AC1267" s="48"/>
      <c r="AD1267" s="48"/>
      <c r="AE1267" s="48"/>
      <c r="AF1267" s="48"/>
      <c r="AG1267" s="48"/>
      <c r="AH1267" s="48"/>
      <c r="AI1267" s="48"/>
      <c r="AJ1267" s="48"/>
      <c r="AK1267" s="48"/>
      <c r="AL1267" s="48"/>
      <c r="AM1267" s="48"/>
      <c r="AN1267" s="48"/>
      <c r="AO1267" s="48"/>
      <c r="AP1267" s="48"/>
      <c r="AQ1267" s="48"/>
      <c r="AR1267" s="48"/>
      <c r="AS1267" s="48"/>
      <c r="AT1267" s="48"/>
      <c r="AU1267" s="48"/>
      <c r="AV1267" s="48"/>
      <c r="AW1267" s="48"/>
      <c r="AX1267" s="48"/>
      <c r="AY1267" s="48"/>
      <c r="AZ1267" s="48"/>
      <c r="BA1267" s="48"/>
      <c r="BB1267" s="48"/>
      <c r="BC1267" s="48"/>
      <c r="BD1267" s="48"/>
      <c r="BE1267" s="48"/>
      <c r="BF1267" s="48"/>
      <c r="BG1267" s="48"/>
      <c r="BH1267" s="48"/>
      <c r="BI1267" s="48"/>
      <c r="BJ1267" s="48"/>
      <c r="BK1267" s="48"/>
      <c r="BL1267" s="48"/>
      <c r="BM1267" s="48"/>
      <c r="BN1267" s="48"/>
      <c r="BO1267" s="48"/>
      <c r="BP1267" s="48"/>
    </row>
    <row r="1268" customFormat="false" ht="12.75" hidden="false" customHeight="true" outlineLevel="0" collapsed="false">
      <c r="A1268" s="48"/>
      <c r="B1268" s="48"/>
      <c r="C1268" s="48"/>
      <c r="D1268" s="48"/>
      <c r="E1268" s="48"/>
      <c r="F1268" s="48"/>
      <c r="G1268" s="48"/>
      <c r="H1268" s="51"/>
      <c r="I1268" s="48"/>
      <c r="J1268" s="48"/>
      <c r="K1268" s="63"/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  <c r="W1268" s="48"/>
      <c r="X1268" s="48"/>
      <c r="Y1268" s="48"/>
      <c r="Z1268" s="48"/>
      <c r="AA1268" s="48"/>
      <c r="AB1268" s="48"/>
      <c r="AC1268" s="48"/>
      <c r="AD1268" s="48"/>
      <c r="AE1268" s="48"/>
      <c r="AF1268" s="48"/>
      <c r="AG1268" s="48"/>
      <c r="AH1268" s="48"/>
      <c r="AI1268" s="48"/>
      <c r="AJ1268" s="48"/>
      <c r="AK1268" s="48"/>
      <c r="AL1268" s="48"/>
      <c r="AM1268" s="48"/>
      <c r="AN1268" s="48"/>
      <c r="AO1268" s="48"/>
      <c r="AP1268" s="48"/>
      <c r="AQ1268" s="48"/>
      <c r="AR1268" s="48"/>
      <c r="AS1268" s="48"/>
      <c r="AT1268" s="48"/>
      <c r="AU1268" s="48"/>
      <c r="AV1268" s="48"/>
      <c r="AW1268" s="48"/>
      <c r="AX1268" s="48"/>
      <c r="AY1268" s="48"/>
      <c r="AZ1268" s="48"/>
      <c r="BA1268" s="48"/>
      <c r="BB1268" s="48"/>
      <c r="BC1268" s="48"/>
      <c r="BD1268" s="48"/>
      <c r="BE1268" s="48"/>
      <c r="BF1268" s="48"/>
      <c r="BG1268" s="48"/>
      <c r="BH1268" s="48"/>
      <c r="BI1268" s="48"/>
      <c r="BJ1268" s="48"/>
      <c r="BK1268" s="48"/>
      <c r="BL1268" s="48"/>
      <c r="BM1268" s="48"/>
      <c r="BN1268" s="48"/>
      <c r="BO1268" s="48"/>
      <c r="BP1268" s="48"/>
    </row>
    <row r="1269" customFormat="false" ht="12.75" hidden="false" customHeight="true" outlineLevel="0" collapsed="false">
      <c r="A1269" s="48"/>
      <c r="B1269" s="48"/>
      <c r="C1269" s="48"/>
      <c r="D1269" s="48"/>
      <c r="E1269" s="48"/>
      <c r="F1269" s="48"/>
      <c r="G1269" s="48"/>
      <c r="H1269" s="51"/>
      <c r="I1269" s="48"/>
      <c r="J1269" s="48"/>
      <c r="K1269" s="63"/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  <c r="W1269" s="48"/>
      <c r="X1269" s="48"/>
      <c r="Y1269" s="48"/>
      <c r="Z1269" s="48"/>
      <c r="AA1269" s="48"/>
      <c r="AB1269" s="48"/>
      <c r="AC1269" s="48"/>
      <c r="AD1269" s="48"/>
      <c r="AE1269" s="48"/>
      <c r="AF1269" s="48"/>
      <c r="AG1269" s="48"/>
      <c r="AH1269" s="48"/>
      <c r="AI1269" s="48"/>
      <c r="AJ1269" s="48"/>
      <c r="AK1269" s="48"/>
      <c r="AL1269" s="48"/>
      <c r="AM1269" s="48"/>
      <c r="AN1269" s="48"/>
      <c r="AO1269" s="48"/>
      <c r="AP1269" s="48"/>
      <c r="AQ1269" s="48"/>
      <c r="AR1269" s="48"/>
      <c r="AS1269" s="48"/>
      <c r="AT1269" s="48"/>
      <c r="AU1269" s="48"/>
      <c r="AV1269" s="48"/>
      <c r="AW1269" s="48"/>
      <c r="AX1269" s="48"/>
      <c r="AY1269" s="48"/>
      <c r="AZ1269" s="48"/>
      <c r="BA1269" s="48"/>
      <c r="BB1269" s="48"/>
      <c r="BC1269" s="48"/>
      <c r="BD1269" s="48"/>
      <c r="BE1269" s="48"/>
      <c r="BF1269" s="48"/>
      <c r="BG1269" s="48"/>
      <c r="BH1269" s="48"/>
      <c r="BI1269" s="48"/>
      <c r="BJ1269" s="48"/>
      <c r="BK1269" s="48"/>
      <c r="BL1269" s="48"/>
      <c r="BM1269" s="48"/>
      <c r="BN1269" s="48"/>
      <c r="BO1269" s="48"/>
      <c r="BP1269" s="48"/>
    </row>
    <row r="1270" customFormat="false" ht="12.75" hidden="false" customHeight="true" outlineLevel="0" collapsed="false">
      <c r="A1270" s="48"/>
      <c r="B1270" s="48"/>
      <c r="C1270" s="48"/>
      <c r="D1270" s="48"/>
      <c r="E1270" s="48"/>
      <c r="F1270" s="48"/>
      <c r="G1270" s="48"/>
      <c r="H1270" s="51"/>
      <c r="I1270" s="48"/>
      <c r="J1270" s="48"/>
      <c r="K1270" s="63"/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  <c r="W1270" s="48"/>
      <c r="X1270" s="48"/>
      <c r="Y1270" s="48"/>
      <c r="Z1270" s="48"/>
      <c r="AA1270" s="48"/>
      <c r="AB1270" s="48"/>
      <c r="AC1270" s="48"/>
      <c r="AD1270" s="48"/>
      <c r="AE1270" s="48"/>
      <c r="AF1270" s="48"/>
      <c r="AG1270" s="48"/>
      <c r="AH1270" s="48"/>
      <c r="AI1270" s="48"/>
      <c r="AJ1270" s="48"/>
      <c r="AK1270" s="48"/>
      <c r="AL1270" s="48"/>
      <c r="AM1270" s="48"/>
      <c r="AN1270" s="48"/>
      <c r="AO1270" s="48"/>
      <c r="AP1270" s="48"/>
      <c r="AQ1270" s="48"/>
      <c r="AR1270" s="48"/>
      <c r="AS1270" s="48"/>
      <c r="AT1270" s="48"/>
      <c r="AU1270" s="48"/>
      <c r="AV1270" s="48"/>
      <c r="AW1270" s="48"/>
      <c r="AX1270" s="48"/>
      <c r="AY1270" s="48"/>
      <c r="AZ1270" s="48"/>
      <c r="BA1270" s="48"/>
      <c r="BB1270" s="48"/>
      <c r="BC1270" s="48"/>
      <c r="BD1270" s="48"/>
      <c r="BE1270" s="48"/>
      <c r="BF1270" s="48"/>
      <c r="BG1270" s="48"/>
      <c r="BH1270" s="48"/>
      <c r="BI1270" s="48"/>
      <c r="BJ1270" s="48"/>
      <c r="BK1270" s="48"/>
      <c r="BL1270" s="48"/>
      <c r="BM1270" s="48"/>
      <c r="BN1270" s="48"/>
      <c r="BO1270" s="48"/>
      <c r="BP1270" s="48"/>
    </row>
    <row r="1271" customFormat="false" ht="12.75" hidden="false" customHeight="true" outlineLevel="0" collapsed="false">
      <c r="A1271" s="48"/>
      <c r="B1271" s="48"/>
      <c r="C1271" s="48"/>
      <c r="D1271" s="48"/>
      <c r="E1271" s="48"/>
      <c r="F1271" s="48"/>
      <c r="G1271" s="48"/>
      <c r="H1271" s="51"/>
      <c r="I1271" s="48"/>
      <c r="J1271" s="48"/>
      <c r="K1271" s="63"/>
      <c r="L1271" s="48"/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  <c r="W1271" s="48"/>
      <c r="X1271" s="48"/>
      <c r="Y1271" s="48"/>
      <c r="Z1271" s="48"/>
      <c r="AA1271" s="48"/>
      <c r="AB1271" s="48"/>
      <c r="AC1271" s="48"/>
      <c r="AD1271" s="48"/>
      <c r="AE1271" s="48"/>
      <c r="AF1271" s="48"/>
      <c r="AG1271" s="48"/>
      <c r="AH1271" s="48"/>
      <c r="AI1271" s="48"/>
      <c r="AJ1271" s="48"/>
      <c r="AK1271" s="48"/>
      <c r="AL1271" s="48"/>
      <c r="AM1271" s="48"/>
      <c r="AN1271" s="48"/>
      <c r="AO1271" s="48"/>
      <c r="AP1271" s="48"/>
      <c r="AQ1271" s="48"/>
      <c r="AR1271" s="48"/>
      <c r="AS1271" s="48"/>
      <c r="AT1271" s="48"/>
      <c r="AU1271" s="48"/>
      <c r="AV1271" s="48"/>
      <c r="AW1271" s="48"/>
      <c r="AX1271" s="48"/>
      <c r="AY1271" s="48"/>
      <c r="AZ1271" s="48"/>
      <c r="BA1271" s="48"/>
      <c r="BB1271" s="48"/>
      <c r="BC1271" s="48"/>
      <c r="BD1271" s="48"/>
      <c r="BE1271" s="48"/>
      <c r="BF1271" s="48"/>
      <c r="BG1271" s="48"/>
      <c r="BH1271" s="48"/>
      <c r="BI1271" s="48"/>
      <c r="BJ1271" s="48"/>
      <c r="BK1271" s="48"/>
      <c r="BL1271" s="48"/>
      <c r="BM1271" s="48"/>
      <c r="BN1271" s="48"/>
      <c r="BO1271" s="48"/>
      <c r="BP1271" s="48"/>
    </row>
    <row r="1272" customFormat="false" ht="12.75" hidden="false" customHeight="true" outlineLevel="0" collapsed="false">
      <c r="A1272" s="48"/>
      <c r="B1272" s="48"/>
      <c r="C1272" s="48"/>
      <c r="D1272" s="48"/>
      <c r="E1272" s="48"/>
      <c r="F1272" s="48"/>
      <c r="G1272" s="48"/>
      <c r="H1272" s="51"/>
      <c r="I1272" s="48"/>
      <c r="J1272" s="48"/>
      <c r="K1272" s="63"/>
      <c r="L1272" s="48"/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  <c r="W1272" s="48"/>
      <c r="X1272" s="48"/>
      <c r="Y1272" s="48"/>
      <c r="Z1272" s="48"/>
      <c r="AA1272" s="48"/>
      <c r="AB1272" s="48"/>
      <c r="AC1272" s="48"/>
      <c r="AD1272" s="48"/>
      <c r="AE1272" s="48"/>
      <c r="AF1272" s="48"/>
      <c r="AG1272" s="48"/>
      <c r="AH1272" s="48"/>
      <c r="AI1272" s="48"/>
      <c r="AJ1272" s="48"/>
      <c r="AK1272" s="48"/>
      <c r="AL1272" s="48"/>
      <c r="AM1272" s="48"/>
      <c r="AN1272" s="48"/>
      <c r="AO1272" s="48"/>
      <c r="AP1272" s="48"/>
      <c r="AQ1272" s="48"/>
      <c r="AR1272" s="48"/>
      <c r="AS1272" s="48"/>
      <c r="AT1272" s="48"/>
      <c r="AU1272" s="48"/>
      <c r="AV1272" s="48"/>
      <c r="AW1272" s="48"/>
      <c r="AX1272" s="48"/>
      <c r="AY1272" s="48"/>
      <c r="AZ1272" s="48"/>
      <c r="BA1272" s="48"/>
      <c r="BB1272" s="48"/>
      <c r="BC1272" s="48"/>
      <c r="BD1272" s="48"/>
      <c r="BE1272" s="48"/>
      <c r="BF1272" s="48"/>
      <c r="BG1272" s="48"/>
      <c r="BH1272" s="48"/>
      <c r="BI1272" s="48"/>
      <c r="BJ1272" s="48"/>
      <c r="BK1272" s="48"/>
      <c r="BL1272" s="48"/>
      <c r="BM1272" s="48"/>
      <c r="BN1272" s="48"/>
      <c r="BO1272" s="48"/>
      <c r="BP1272" s="48"/>
    </row>
    <row r="1273" customFormat="false" ht="12.75" hidden="false" customHeight="true" outlineLevel="0" collapsed="false">
      <c r="A1273" s="48"/>
      <c r="B1273" s="48"/>
      <c r="C1273" s="48"/>
      <c r="D1273" s="48"/>
      <c r="E1273" s="48"/>
      <c r="F1273" s="48"/>
      <c r="G1273" s="48"/>
      <c r="H1273" s="51"/>
      <c r="I1273" s="48"/>
      <c r="J1273" s="48"/>
      <c r="K1273" s="63"/>
      <c r="L1273" s="48"/>
      <c r="M1273" s="48"/>
      <c r="N1273" s="48"/>
      <c r="O1273" s="48"/>
      <c r="P1273" s="48"/>
      <c r="Q1273" s="48"/>
      <c r="R1273" s="48"/>
      <c r="S1273" s="48"/>
      <c r="T1273" s="48"/>
      <c r="U1273" s="48"/>
      <c r="V1273" s="48"/>
      <c r="W1273" s="48"/>
      <c r="X1273" s="48"/>
      <c r="Y1273" s="48"/>
      <c r="Z1273" s="48"/>
      <c r="AA1273" s="48"/>
      <c r="AB1273" s="48"/>
      <c r="AC1273" s="48"/>
      <c r="AD1273" s="48"/>
      <c r="AE1273" s="48"/>
      <c r="AF1273" s="48"/>
      <c r="AG1273" s="48"/>
      <c r="AH1273" s="48"/>
      <c r="AI1273" s="48"/>
      <c r="AJ1273" s="48"/>
      <c r="AK1273" s="48"/>
      <c r="AL1273" s="48"/>
      <c r="AM1273" s="48"/>
      <c r="AN1273" s="48"/>
      <c r="AO1273" s="48"/>
      <c r="AP1273" s="48"/>
      <c r="AQ1273" s="48"/>
      <c r="AR1273" s="48"/>
      <c r="AS1273" s="48"/>
      <c r="AT1273" s="48"/>
      <c r="AU1273" s="48"/>
      <c r="AV1273" s="48"/>
      <c r="AW1273" s="48"/>
      <c r="AX1273" s="48"/>
      <c r="AY1273" s="48"/>
      <c r="AZ1273" s="48"/>
      <c r="BA1273" s="48"/>
      <c r="BB1273" s="48"/>
      <c r="BC1273" s="48"/>
      <c r="BD1273" s="48"/>
      <c r="BE1273" s="48"/>
      <c r="BF1273" s="48"/>
      <c r="BG1273" s="48"/>
      <c r="BH1273" s="48"/>
      <c r="BI1273" s="48"/>
      <c r="BJ1273" s="48"/>
      <c r="BK1273" s="48"/>
      <c r="BL1273" s="48"/>
      <c r="BM1273" s="48"/>
      <c r="BN1273" s="48"/>
      <c r="BO1273" s="48"/>
      <c r="BP1273" s="48"/>
    </row>
    <row r="1274" customFormat="false" ht="12.75" hidden="false" customHeight="true" outlineLevel="0" collapsed="false">
      <c r="A1274" s="48"/>
      <c r="B1274" s="48"/>
      <c r="C1274" s="48"/>
      <c r="D1274" s="48"/>
      <c r="E1274" s="48"/>
      <c r="F1274" s="48"/>
      <c r="G1274" s="48"/>
      <c r="H1274" s="51"/>
      <c r="I1274" s="48"/>
      <c r="J1274" s="48"/>
      <c r="K1274" s="63"/>
      <c r="L1274" s="48"/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  <c r="W1274" s="48"/>
      <c r="X1274" s="48"/>
      <c r="Y1274" s="48"/>
      <c r="Z1274" s="48"/>
      <c r="AA1274" s="48"/>
      <c r="AB1274" s="48"/>
      <c r="AC1274" s="48"/>
      <c r="AD1274" s="48"/>
      <c r="AE1274" s="48"/>
      <c r="AF1274" s="48"/>
      <c r="AG1274" s="48"/>
      <c r="AH1274" s="48"/>
      <c r="AI1274" s="48"/>
      <c r="AJ1274" s="48"/>
      <c r="AK1274" s="48"/>
      <c r="AL1274" s="48"/>
      <c r="AM1274" s="48"/>
      <c r="AN1274" s="48"/>
      <c r="AO1274" s="48"/>
      <c r="AP1274" s="48"/>
      <c r="AQ1274" s="48"/>
      <c r="AR1274" s="48"/>
      <c r="AS1274" s="48"/>
      <c r="AT1274" s="48"/>
      <c r="AU1274" s="48"/>
      <c r="AV1274" s="48"/>
      <c r="AW1274" s="48"/>
      <c r="AX1274" s="48"/>
      <c r="AY1274" s="48"/>
      <c r="AZ1274" s="48"/>
      <c r="BA1274" s="48"/>
      <c r="BB1274" s="48"/>
      <c r="BC1274" s="48"/>
      <c r="BD1274" s="48"/>
      <c r="BE1274" s="48"/>
      <c r="BF1274" s="48"/>
      <c r="BG1274" s="48"/>
      <c r="BH1274" s="48"/>
      <c r="BI1274" s="48"/>
      <c r="BJ1274" s="48"/>
      <c r="BK1274" s="48"/>
      <c r="BL1274" s="48"/>
      <c r="BM1274" s="48"/>
      <c r="BN1274" s="48"/>
      <c r="BO1274" s="48"/>
      <c r="BP1274" s="48"/>
    </row>
    <row r="1275" customFormat="false" ht="12.75" hidden="false" customHeight="true" outlineLevel="0" collapsed="false">
      <c r="A1275" s="48"/>
      <c r="B1275" s="48"/>
      <c r="C1275" s="48"/>
      <c r="D1275" s="48"/>
      <c r="E1275" s="48"/>
      <c r="F1275" s="48"/>
      <c r="G1275" s="48"/>
      <c r="H1275" s="51"/>
      <c r="I1275" s="48"/>
      <c r="J1275" s="48"/>
      <c r="K1275" s="63"/>
      <c r="L1275" s="48"/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  <c r="W1275" s="48"/>
      <c r="X1275" s="48"/>
      <c r="Y1275" s="48"/>
      <c r="Z1275" s="48"/>
      <c r="AA1275" s="48"/>
      <c r="AB1275" s="48"/>
      <c r="AC1275" s="48"/>
      <c r="AD1275" s="48"/>
      <c r="AE1275" s="48"/>
      <c r="AF1275" s="48"/>
      <c r="AG1275" s="48"/>
      <c r="AH1275" s="48"/>
      <c r="AI1275" s="48"/>
      <c r="AJ1275" s="48"/>
      <c r="AK1275" s="48"/>
      <c r="AL1275" s="48"/>
      <c r="AM1275" s="48"/>
      <c r="AN1275" s="48"/>
      <c r="AO1275" s="48"/>
      <c r="AP1275" s="48"/>
      <c r="AQ1275" s="48"/>
      <c r="AR1275" s="48"/>
      <c r="AS1275" s="48"/>
      <c r="AT1275" s="48"/>
      <c r="AU1275" s="48"/>
      <c r="AV1275" s="48"/>
      <c r="AW1275" s="48"/>
      <c r="AX1275" s="48"/>
      <c r="AY1275" s="48"/>
      <c r="AZ1275" s="48"/>
      <c r="BA1275" s="48"/>
      <c r="BB1275" s="48"/>
      <c r="BC1275" s="48"/>
      <c r="BD1275" s="48"/>
      <c r="BE1275" s="48"/>
      <c r="BF1275" s="48"/>
      <c r="BG1275" s="48"/>
      <c r="BH1275" s="48"/>
      <c r="BI1275" s="48"/>
      <c r="BJ1275" s="48"/>
      <c r="BK1275" s="48"/>
      <c r="BL1275" s="48"/>
      <c r="BM1275" s="48"/>
      <c r="BN1275" s="48"/>
      <c r="BO1275" s="48"/>
      <c r="BP1275" s="48"/>
    </row>
    <row r="1276" customFormat="false" ht="12.75" hidden="false" customHeight="true" outlineLevel="0" collapsed="false">
      <c r="A1276" s="48"/>
      <c r="B1276" s="48"/>
      <c r="C1276" s="48"/>
      <c r="D1276" s="48"/>
      <c r="E1276" s="48"/>
      <c r="F1276" s="48"/>
      <c r="G1276" s="48"/>
      <c r="H1276" s="51"/>
      <c r="I1276" s="48"/>
      <c r="J1276" s="48"/>
      <c r="K1276" s="63"/>
      <c r="L1276" s="48"/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  <c r="W1276" s="48"/>
      <c r="X1276" s="48"/>
      <c r="Y1276" s="48"/>
      <c r="Z1276" s="48"/>
      <c r="AA1276" s="48"/>
      <c r="AB1276" s="48"/>
      <c r="AC1276" s="48"/>
      <c r="AD1276" s="48"/>
      <c r="AE1276" s="48"/>
      <c r="AF1276" s="48"/>
      <c r="AG1276" s="48"/>
      <c r="AH1276" s="48"/>
      <c r="AI1276" s="48"/>
      <c r="AJ1276" s="48"/>
      <c r="AK1276" s="48"/>
      <c r="AL1276" s="48"/>
      <c r="AM1276" s="48"/>
      <c r="AN1276" s="48"/>
      <c r="AO1276" s="48"/>
      <c r="AP1276" s="48"/>
      <c r="AQ1276" s="48"/>
      <c r="AR1276" s="48"/>
      <c r="AS1276" s="48"/>
      <c r="AT1276" s="48"/>
      <c r="AU1276" s="48"/>
      <c r="AV1276" s="48"/>
      <c r="AW1276" s="48"/>
      <c r="AX1276" s="48"/>
      <c r="AY1276" s="48"/>
      <c r="AZ1276" s="48"/>
      <c r="BA1276" s="48"/>
      <c r="BB1276" s="48"/>
      <c r="BC1276" s="48"/>
      <c r="BD1276" s="48"/>
      <c r="BE1276" s="48"/>
      <c r="BF1276" s="48"/>
      <c r="BG1276" s="48"/>
      <c r="BH1276" s="48"/>
      <c r="BI1276" s="48"/>
      <c r="BJ1276" s="48"/>
      <c r="BK1276" s="48"/>
      <c r="BL1276" s="48"/>
      <c r="BM1276" s="48"/>
      <c r="BN1276" s="48"/>
      <c r="BO1276" s="48"/>
      <c r="BP1276" s="48"/>
    </row>
    <row r="1277" customFormat="false" ht="12.75" hidden="false" customHeight="true" outlineLevel="0" collapsed="false">
      <c r="A1277" s="48"/>
      <c r="B1277" s="48"/>
      <c r="C1277" s="48"/>
      <c r="D1277" s="48"/>
      <c r="E1277" s="48"/>
      <c r="F1277" s="48"/>
      <c r="G1277" s="48"/>
      <c r="H1277" s="51"/>
      <c r="I1277" s="48"/>
      <c r="J1277" s="48"/>
      <c r="K1277" s="63"/>
      <c r="L1277" s="48"/>
      <c r="M1277" s="48"/>
      <c r="N1277" s="48"/>
      <c r="O1277" s="48"/>
      <c r="P1277" s="48"/>
      <c r="Q1277" s="48"/>
      <c r="R1277" s="48"/>
      <c r="S1277" s="48"/>
      <c r="T1277" s="48"/>
      <c r="U1277" s="48"/>
      <c r="V1277" s="48"/>
      <c r="W1277" s="48"/>
      <c r="X1277" s="48"/>
      <c r="Y1277" s="48"/>
      <c r="Z1277" s="48"/>
      <c r="AA1277" s="48"/>
      <c r="AB1277" s="48"/>
      <c r="AC1277" s="48"/>
      <c r="AD1277" s="48"/>
      <c r="AE1277" s="48"/>
      <c r="AF1277" s="48"/>
      <c r="AG1277" s="48"/>
      <c r="AH1277" s="48"/>
      <c r="AI1277" s="48"/>
      <c r="AJ1277" s="48"/>
      <c r="AK1277" s="48"/>
      <c r="AL1277" s="48"/>
      <c r="AM1277" s="48"/>
      <c r="AN1277" s="48"/>
      <c r="AO1277" s="48"/>
      <c r="AP1277" s="48"/>
      <c r="AQ1277" s="48"/>
      <c r="AR1277" s="48"/>
      <c r="AS1277" s="48"/>
      <c r="AT1277" s="48"/>
      <c r="AU1277" s="48"/>
      <c r="AV1277" s="48"/>
      <c r="AW1277" s="48"/>
      <c r="AX1277" s="48"/>
      <c r="AY1277" s="48"/>
      <c r="AZ1277" s="48"/>
      <c r="BA1277" s="48"/>
      <c r="BB1277" s="48"/>
      <c r="BC1277" s="48"/>
      <c r="BD1277" s="48"/>
      <c r="BE1277" s="48"/>
      <c r="BF1277" s="48"/>
      <c r="BG1277" s="48"/>
      <c r="BH1277" s="48"/>
      <c r="BI1277" s="48"/>
      <c r="BJ1277" s="48"/>
      <c r="BK1277" s="48"/>
      <c r="BL1277" s="48"/>
      <c r="BM1277" s="48"/>
      <c r="BN1277" s="48"/>
      <c r="BO1277" s="48"/>
      <c r="BP1277" s="48"/>
    </row>
    <row r="1278" customFormat="false" ht="12.75" hidden="false" customHeight="true" outlineLevel="0" collapsed="false">
      <c r="A1278" s="48"/>
      <c r="B1278" s="48"/>
      <c r="C1278" s="48"/>
      <c r="D1278" s="48"/>
      <c r="E1278" s="48"/>
      <c r="F1278" s="48"/>
      <c r="G1278" s="48"/>
      <c r="H1278" s="51"/>
      <c r="I1278" s="48"/>
      <c r="J1278" s="48"/>
      <c r="K1278" s="63"/>
      <c r="L1278" s="48"/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  <c r="W1278" s="48"/>
      <c r="X1278" s="48"/>
      <c r="Y1278" s="48"/>
      <c r="Z1278" s="48"/>
      <c r="AA1278" s="48"/>
      <c r="AB1278" s="48"/>
      <c r="AC1278" s="48"/>
      <c r="AD1278" s="48"/>
      <c r="AE1278" s="48"/>
      <c r="AF1278" s="48"/>
      <c r="AG1278" s="48"/>
      <c r="AH1278" s="48"/>
      <c r="AI1278" s="48"/>
      <c r="AJ1278" s="48"/>
      <c r="AK1278" s="48"/>
      <c r="AL1278" s="48"/>
      <c r="AM1278" s="48"/>
      <c r="AN1278" s="48"/>
      <c r="AO1278" s="48"/>
      <c r="AP1278" s="48"/>
      <c r="AQ1278" s="48"/>
      <c r="AR1278" s="48"/>
      <c r="AS1278" s="48"/>
      <c r="AT1278" s="48"/>
      <c r="AU1278" s="48"/>
      <c r="AV1278" s="48"/>
      <c r="AW1278" s="48"/>
      <c r="AX1278" s="48"/>
      <c r="AY1278" s="48"/>
      <c r="AZ1278" s="48"/>
      <c r="BA1278" s="48"/>
      <c r="BB1278" s="48"/>
      <c r="BC1278" s="48"/>
      <c r="BD1278" s="48"/>
      <c r="BE1278" s="48"/>
      <c r="BF1278" s="48"/>
      <c r="BG1278" s="48"/>
      <c r="BH1278" s="48"/>
      <c r="BI1278" s="48"/>
      <c r="BJ1278" s="48"/>
      <c r="BK1278" s="48"/>
      <c r="BL1278" s="48"/>
      <c r="BM1278" s="48"/>
      <c r="BN1278" s="48"/>
      <c r="BO1278" s="48"/>
      <c r="BP1278" s="48"/>
    </row>
    <row r="1279" customFormat="false" ht="12.75" hidden="false" customHeight="true" outlineLevel="0" collapsed="false">
      <c r="A1279" s="48"/>
      <c r="B1279" s="48"/>
      <c r="C1279" s="48"/>
      <c r="D1279" s="48"/>
      <c r="E1279" s="48"/>
      <c r="F1279" s="48"/>
      <c r="G1279" s="48"/>
      <c r="H1279" s="51"/>
      <c r="I1279" s="48"/>
      <c r="J1279" s="48"/>
      <c r="K1279" s="63"/>
      <c r="L1279" s="48"/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  <c r="W1279" s="48"/>
      <c r="X1279" s="48"/>
      <c r="Y1279" s="48"/>
      <c r="Z1279" s="48"/>
      <c r="AA1279" s="48"/>
      <c r="AB1279" s="48"/>
      <c r="AC1279" s="48"/>
      <c r="AD1279" s="48"/>
      <c r="AE1279" s="48"/>
      <c r="AF1279" s="48"/>
      <c r="AG1279" s="48"/>
      <c r="AH1279" s="48"/>
      <c r="AI1279" s="48"/>
      <c r="AJ1279" s="48"/>
      <c r="AK1279" s="48"/>
      <c r="AL1279" s="48"/>
      <c r="AM1279" s="48"/>
      <c r="AN1279" s="48"/>
      <c r="AO1279" s="48"/>
      <c r="AP1279" s="48"/>
      <c r="AQ1279" s="48"/>
      <c r="AR1279" s="48"/>
      <c r="AS1279" s="48"/>
      <c r="AT1279" s="48"/>
      <c r="AU1279" s="48"/>
      <c r="AV1279" s="48"/>
      <c r="AW1279" s="48"/>
      <c r="AX1279" s="48"/>
      <c r="AY1279" s="48"/>
      <c r="AZ1279" s="48"/>
      <c r="BA1279" s="48"/>
      <c r="BB1279" s="48"/>
      <c r="BC1279" s="48"/>
      <c r="BD1279" s="48"/>
      <c r="BE1279" s="48"/>
      <c r="BF1279" s="48"/>
      <c r="BG1279" s="48"/>
      <c r="BH1279" s="48"/>
      <c r="BI1279" s="48"/>
      <c r="BJ1279" s="48"/>
      <c r="BK1279" s="48"/>
      <c r="BL1279" s="48"/>
      <c r="BM1279" s="48"/>
      <c r="BN1279" s="48"/>
      <c r="BO1279" s="48"/>
      <c r="BP1279" s="48"/>
    </row>
    <row r="1280" customFormat="false" ht="12.75" hidden="false" customHeight="true" outlineLevel="0" collapsed="false">
      <c r="A1280" s="48"/>
      <c r="B1280" s="48"/>
      <c r="C1280" s="48"/>
      <c r="D1280" s="48"/>
      <c r="E1280" s="48"/>
      <c r="F1280" s="48"/>
      <c r="G1280" s="48"/>
      <c r="H1280" s="51"/>
      <c r="I1280" s="48"/>
      <c r="J1280" s="48"/>
      <c r="K1280" s="63"/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  <c r="W1280" s="48"/>
      <c r="X1280" s="48"/>
      <c r="Y1280" s="48"/>
      <c r="Z1280" s="48"/>
      <c r="AA1280" s="48"/>
      <c r="AB1280" s="48"/>
      <c r="AC1280" s="48"/>
      <c r="AD1280" s="48"/>
      <c r="AE1280" s="48"/>
      <c r="AF1280" s="48"/>
      <c r="AG1280" s="48"/>
      <c r="AH1280" s="48"/>
      <c r="AI1280" s="48"/>
      <c r="AJ1280" s="48"/>
      <c r="AK1280" s="48"/>
      <c r="AL1280" s="48"/>
      <c r="AM1280" s="48"/>
      <c r="AN1280" s="48"/>
      <c r="AO1280" s="48"/>
      <c r="AP1280" s="48"/>
      <c r="AQ1280" s="48"/>
      <c r="AR1280" s="48"/>
      <c r="AS1280" s="48"/>
      <c r="AT1280" s="48"/>
      <c r="AU1280" s="48"/>
      <c r="AV1280" s="48"/>
      <c r="AW1280" s="48"/>
      <c r="AX1280" s="48"/>
      <c r="AY1280" s="48"/>
      <c r="AZ1280" s="48"/>
      <c r="BA1280" s="48"/>
      <c r="BB1280" s="48"/>
      <c r="BC1280" s="48"/>
      <c r="BD1280" s="48"/>
      <c r="BE1280" s="48"/>
      <c r="BF1280" s="48"/>
      <c r="BG1280" s="48"/>
      <c r="BH1280" s="48"/>
      <c r="BI1280" s="48"/>
      <c r="BJ1280" s="48"/>
      <c r="BK1280" s="48"/>
      <c r="BL1280" s="48"/>
      <c r="BM1280" s="48"/>
      <c r="BN1280" s="48"/>
      <c r="BO1280" s="48"/>
      <c r="BP1280" s="48"/>
    </row>
    <row r="1281" customFormat="false" ht="12.75" hidden="false" customHeight="true" outlineLevel="0" collapsed="false">
      <c r="A1281" s="48"/>
      <c r="B1281" s="48"/>
      <c r="C1281" s="48"/>
      <c r="D1281" s="48"/>
      <c r="E1281" s="48"/>
      <c r="F1281" s="48"/>
      <c r="G1281" s="48"/>
      <c r="H1281" s="51"/>
      <c r="I1281" s="48"/>
      <c r="J1281" s="48"/>
      <c r="K1281" s="63"/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  <c r="W1281" s="48"/>
      <c r="X1281" s="48"/>
      <c r="Y1281" s="48"/>
      <c r="Z1281" s="48"/>
      <c r="AA1281" s="48"/>
      <c r="AB1281" s="48"/>
      <c r="AC1281" s="48"/>
      <c r="AD1281" s="48"/>
      <c r="AE1281" s="48"/>
      <c r="AF1281" s="48"/>
      <c r="AG1281" s="48"/>
      <c r="AH1281" s="48"/>
      <c r="AI1281" s="48"/>
      <c r="AJ1281" s="48"/>
      <c r="AK1281" s="48"/>
      <c r="AL1281" s="48"/>
      <c r="AM1281" s="48"/>
      <c r="AN1281" s="48"/>
      <c r="AO1281" s="48"/>
      <c r="AP1281" s="48"/>
      <c r="AQ1281" s="48"/>
      <c r="AR1281" s="48"/>
      <c r="AS1281" s="48"/>
      <c r="AT1281" s="48"/>
      <c r="AU1281" s="48"/>
      <c r="AV1281" s="48"/>
      <c r="AW1281" s="48"/>
      <c r="AX1281" s="48"/>
      <c r="AY1281" s="48"/>
      <c r="AZ1281" s="48"/>
      <c r="BA1281" s="48"/>
      <c r="BB1281" s="48"/>
      <c r="BC1281" s="48"/>
      <c r="BD1281" s="48"/>
      <c r="BE1281" s="48"/>
      <c r="BF1281" s="48"/>
      <c r="BG1281" s="48"/>
      <c r="BH1281" s="48"/>
      <c r="BI1281" s="48"/>
      <c r="BJ1281" s="48"/>
      <c r="BK1281" s="48"/>
      <c r="BL1281" s="48"/>
      <c r="BM1281" s="48"/>
      <c r="BN1281" s="48"/>
      <c r="BO1281" s="48"/>
      <c r="BP1281" s="48"/>
    </row>
    <row r="1282" customFormat="false" ht="12.75" hidden="false" customHeight="true" outlineLevel="0" collapsed="false">
      <c r="A1282" s="48"/>
      <c r="B1282" s="48"/>
      <c r="C1282" s="48"/>
      <c r="D1282" s="48"/>
      <c r="E1282" s="48"/>
      <c r="F1282" s="48"/>
      <c r="G1282" s="48"/>
      <c r="H1282" s="51"/>
      <c r="I1282" s="48"/>
      <c r="J1282" s="48"/>
      <c r="K1282" s="63"/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  <c r="W1282" s="48"/>
      <c r="X1282" s="48"/>
      <c r="Y1282" s="48"/>
      <c r="Z1282" s="48"/>
      <c r="AA1282" s="48"/>
      <c r="AB1282" s="48"/>
      <c r="AC1282" s="48"/>
      <c r="AD1282" s="48"/>
      <c r="AE1282" s="48"/>
      <c r="AF1282" s="48"/>
      <c r="AG1282" s="48"/>
      <c r="AH1282" s="48"/>
      <c r="AI1282" s="48"/>
      <c r="AJ1282" s="48"/>
      <c r="AK1282" s="48"/>
      <c r="AL1282" s="48"/>
      <c r="AM1282" s="48"/>
      <c r="AN1282" s="48"/>
      <c r="AO1282" s="48"/>
      <c r="AP1282" s="48"/>
      <c r="AQ1282" s="48"/>
      <c r="AR1282" s="48"/>
      <c r="AS1282" s="48"/>
      <c r="AT1282" s="48"/>
      <c r="AU1282" s="48"/>
      <c r="AV1282" s="48"/>
      <c r="AW1282" s="48"/>
      <c r="AX1282" s="48"/>
      <c r="AY1282" s="48"/>
      <c r="AZ1282" s="48"/>
      <c r="BA1282" s="48"/>
      <c r="BB1282" s="48"/>
      <c r="BC1282" s="48"/>
      <c r="BD1282" s="48"/>
      <c r="BE1282" s="48"/>
      <c r="BF1282" s="48"/>
      <c r="BG1282" s="48"/>
      <c r="BH1282" s="48"/>
      <c r="BI1282" s="48"/>
      <c r="BJ1282" s="48"/>
      <c r="BK1282" s="48"/>
      <c r="BL1282" s="48"/>
      <c r="BM1282" s="48"/>
      <c r="BN1282" s="48"/>
      <c r="BO1282" s="48"/>
      <c r="BP1282" s="48"/>
    </row>
    <row r="1283" customFormat="false" ht="12.75" hidden="false" customHeight="true" outlineLevel="0" collapsed="false">
      <c r="A1283" s="48"/>
      <c r="B1283" s="48"/>
      <c r="C1283" s="48"/>
      <c r="D1283" s="48"/>
      <c r="E1283" s="48"/>
      <c r="F1283" s="48"/>
      <c r="G1283" s="48"/>
      <c r="H1283" s="51"/>
      <c r="I1283" s="48"/>
      <c r="J1283" s="48"/>
      <c r="K1283" s="63"/>
      <c r="L1283" s="48"/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  <c r="W1283" s="48"/>
      <c r="X1283" s="48"/>
      <c r="Y1283" s="48"/>
      <c r="Z1283" s="48"/>
      <c r="AA1283" s="48"/>
      <c r="AB1283" s="48"/>
      <c r="AC1283" s="48"/>
      <c r="AD1283" s="48"/>
      <c r="AE1283" s="48"/>
      <c r="AF1283" s="48"/>
      <c r="AG1283" s="48"/>
      <c r="AH1283" s="48"/>
      <c r="AI1283" s="48"/>
      <c r="AJ1283" s="48"/>
      <c r="AK1283" s="48"/>
      <c r="AL1283" s="48"/>
      <c r="AM1283" s="48"/>
      <c r="AN1283" s="48"/>
      <c r="AO1283" s="48"/>
      <c r="AP1283" s="48"/>
      <c r="AQ1283" s="48"/>
      <c r="AR1283" s="48"/>
      <c r="AS1283" s="48"/>
      <c r="AT1283" s="48"/>
      <c r="AU1283" s="48"/>
      <c r="AV1283" s="48"/>
      <c r="AW1283" s="48"/>
      <c r="AX1283" s="48"/>
      <c r="AY1283" s="48"/>
      <c r="AZ1283" s="48"/>
      <c r="BA1283" s="48"/>
      <c r="BB1283" s="48"/>
      <c r="BC1283" s="48"/>
      <c r="BD1283" s="48"/>
      <c r="BE1283" s="48"/>
      <c r="BF1283" s="48"/>
      <c r="BG1283" s="48"/>
      <c r="BH1283" s="48"/>
      <c r="BI1283" s="48"/>
      <c r="BJ1283" s="48"/>
      <c r="BK1283" s="48"/>
      <c r="BL1283" s="48"/>
      <c r="BM1283" s="48"/>
      <c r="BN1283" s="48"/>
      <c r="BO1283" s="48"/>
      <c r="BP1283" s="48"/>
    </row>
    <row r="1284" customFormat="false" ht="12.75" hidden="false" customHeight="true" outlineLevel="0" collapsed="false">
      <c r="A1284" s="48"/>
      <c r="B1284" s="48"/>
      <c r="C1284" s="48"/>
      <c r="D1284" s="48"/>
      <c r="E1284" s="48"/>
      <c r="F1284" s="48"/>
      <c r="G1284" s="48"/>
      <c r="H1284" s="51"/>
      <c r="I1284" s="48"/>
      <c r="J1284" s="48"/>
      <c r="K1284" s="63"/>
      <c r="L1284" s="48"/>
      <c r="M1284" s="48"/>
      <c r="N1284" s="48"/>
      <c r="O1284" s="48"/>
      <c r="P1284" s="48"/>
      <c r="Q1284" s="48"/>
      <c r="R1284" s="48"/>
      <c r="S1284" s="48"/>
      <c r="T1284" s="48"/>
      <c r="U1284" s="48"/>
      <c r="V1284" s="48"/>
      <c r="W1284" s="48"/>
      <c r="X1284" s="48"/>
      <c r="Y1284" s="48"/>
      <c r="Z1284" s="48"/>
      <c r="AA1284" s="48"/>
      <c r="AB1284" s="48"/>
      <c r="AC1284" s="48"/>
      <c r="AD1284" s="48"/>
      <c r="AE1284" s="48"/>
      <c r="AF1284" s="48"/>
      <c r="AG1284" s="48"/>
      <c r="AH1284" s="48"/>
      <c r="AI1284" s="48"/>
      <c r="AJ1284" s="48"/>
      <c r="AK1284" s="48"/>
      <c r="AL1284" s="48"/>
      <c r="AM1284" s="48"/>
      <c r="AN1284" s="48"/>
      <c r="AO1284" s="48"/>
      <c r="AP1284" s="48"/>
      <c r="AQ1284" s="48"/>
      <c r="AR1284" s="48"/>
      <c r="AS1284" s="48"/>
      <c r="AT1284" s="48"/>
      <c r="AU1284" s="48"/>
      <c r="AV1284" s="48"/>
      <c r="AW1284" s="48"/>
      <c r="AX1284" s="48"/>
      <c r="AY1284" s="48"/>
      <c r="AZ1284" s="48"/>
      <c r="BA1284" s="48"/>
      <c r="BB1284" s="48"/>
      <c r="BC1284" s="48"/>
      <c r="BD1284" s="48"/>
      <c r="BE1284" s="48"/>
      <c r="BF1284" s="48"/>
      <c r="BG1284" s="48"/>
      <c r="BH1284" s="48"/>
      <c r="BI1284" s="48"/>
      <c r="BJ1284" s="48"/>
      <c r="BK1284" s="48"/>
      <c r="BL1284" s="48"/>
      <c r="BM1284" s="48"/>
      <c r="BN1284" s="48"/>
      <c r="BO1284" s="48"/>
      <c r="BP1284" s="48"/>
    </row>
    <row r="1285" customFormat="false" ht="12.75" hidden="false" customHeight="true" outlineLevel="0" collapsed="false">
      <c r="A1285" s="48"/>
      <c r="B1285" s="48"/>
      <c r="C1285" s="48"/>
      <c r="D1285" s="48"/>
      <c r="E1285" s="48"/>
      <c r="F1285" s="48"/>
      <c r="G1285" s="48"/>
      <c r="H1285" s="51"/>
      <c r="I1285" s="48"/>
      <c r="J1285" s="48"/>
      <c r="K1285" s="63"/>
      <c r="L1285" s="48"/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  <c r="W1285" s="48"/>
      <c r="X1285" s="48"/>
      <c r="Y1285" s="48"/>
      <c r="Z1285" s="48"/>
      <c r="AA1285" s="48"/>
      <c r="AB1285" s="48"/>
      <c r="AC1285" s="48"/>
      <c r="AD1285" s="48"/>
      <c r="AE1285" s="48"/>
      <c r="AF1285" s="48"/>
      <c r="AG1285" s="48"/>
      <c r="AH1285" s="48"/>
      <c r="AI1285" s="48"/>
      <c r="AJ1285" s="48"/>
      <c r="AK1285" s="48"/>
      <c r="AL1285" s="48"/>
      <c r="AM1285" s="48"/>
      <c r="AN1285" s="48"/>
      <c r="AO1285" s="48"/>
      <c r="AP1285" s="48"/>
      <c r="AQ1285" s="48"/>
      <c r="AR1285" s="48"/>
      <c r="AS1285" s="48"/>
      <c r="AT1285" s="48"/>
      <c r="AU1285" s="48"/>
      <c r="AV1285" s="48"/>
      <c r="AW1285" s="48"/>
      <c r="AX1285" s="48"/>
      <c r="AY1285" s="48"/>
      <c r="AZ1285" s="48"/>
      <c r="BA1285" s="48"/>
      <c r="BB1285" s="48"/>
      <c r="BC1285" s="48"/>
      <c r="BD1285" s="48"/>
      <c r="BE1285" s="48"/>
      <c r="BF1285" s="48"/>
      <c r="BG1285" s="48"/>
      <c r="BH1285" s="48"/>
      <c r="BI1285" s="48"/>
      <c r="BJ1285" s="48"/>
      <c r="BK1285" s="48"/>
      <c r="BL1285" s="48"/>
      <c r="BM1285" s="48"/>
      <c r="BN1285" s="48"/>
      <c r="BO1285" s="48"/>
      <c r="BP1285" s="48"/>
    </row>
    <row r="1286" customFormat="false" ht="12.75" hidden="false" customHeight="true" outlineLevel="0" collapsed="false">
      <c r="A1286" s="48"/>
      <c r="B1286" s="48"/>
      <c r="C1286" s="48"/>
      <c r="D1286" s="48"/>
      <c r="E1286" s="48"/>
      <c r="F1286" s="48"/>
      <c r="G1286" s="48"/>
      <c r="H1286" s="51"/>
      <c r="I1286" s="48"/>
      <c r="J1286" s="48"/>
      <c r="K1286" s="63"/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  <c r="W1286" s="48"/>
      <c r="X1286" s="48"/>
      <c r="Y1286" s="48"/>
      <c r="Z1286" s="48"/>
      <c r="AA1286" s="48"/>
      <c r="AB1286" s="48"/>
      <c r="AC1286" s="48"/>
      <c r="AD1286" s="48"/>
      <c r="AE1286" s="48"/>
      <c r="AF1286" s="48"/>
      <c r="AG1286" s="48"/>
      <c r="AH1286" s="48"/>
      <c r="AI1286" s="48"/>
      <c r="AJ1286" s="48"/>
      <c r="AK1286" s="48"/>
      <c r="AL1286" s="48"/>
      <c r="AM1286" s="48"/>
      <c r="AN1286" s="48"/>
      <c r="AO1286" s="48"/>
      <c r="AP1286" s="48"/>
      <c r="AQ1286" s="48"/>
      <c r="AR1286" s="48"/>
      <c r="AS1286" s="48"/>
      <c r="AT1286" s="48"/>
      <c r="AU1286" s="48"/>
      <c r="AV1286" s="48"/>
      <c r="AW1286" s="48"/>
      <c r="AX1286" s="48"/>
      <c r="AY1286" s="48"/>
      <c r="AZ1286" s="48"/>
      <c r="BA1286" s="48"/>
      <c r="BB1286" s="48"/>
      <c r="BC1286" s="48"/>
      <c r="BD1286" s="48"/>
      <c r="BE1286" s="48"/>
      <c r="BF1286" s="48"/>
      <c r="BG1286" s="48"/>
      <c r="BH1286" s="48"/>
      <c r="BI1286" s="48"/>
      <c r="BJ1286" s="48"/>
      <c r="BK1286" s="48"/>
      <c r="BL1286" s="48"/>
      <c r="BM1286" s="48"/>
      <c r="BN1286" s="48"/>
      <c r="BO1286" s="48"/>
      <c r="BP1286" s="48"/>
    </row>
    <row r="1287" customFormat="false" ht="12.75" hidden="false" customHeight="true" outlineLevel="0" collapsed="false">
      <c r="A1287" s="48"/>
      <c r="B1287" s="48"/>
      <c r="C1287" s="48"/>
      <c r="D1287" s="48"/>
      <c r="E1287" s="48"/>
      <c r="F1287" s="48"/>
      <c r="G1287" s="48"/>
      <c r="H1287" s="51"/>
      <c r="I1287" s="48"/>
      <c r="J1287" s="48"/>
      <c r="K1287" s="63"/>
      <c r="L1287" s="48"/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  <c r="W1287" s="48"/>
      <c r="X1287" s="48"/>
      <c r="Y1287" s="48"/>
      <c r="Z1287" s="48"/>
      <c r="AA1287" s="48"/>
      <c r="AB1287" s="48"/>
      <c r="AC1287" s="48"/>
      <c r="AD1287" s="48"/>
      <c r="AE1287" s="48"/>
      <c r="AF1287" s="48"/>
      <c r="AG1287" s="48"/>
      <c r="AH1287" s="48"/>
      <c r="AI1287" s="48"/>
      <c r="AJ1287" s="48"/>
      <c r="AK1287" s="48"/>
      <c r="AL1287" s="48"/>
      <c r="AM1287" s="48"/>
      <c r="AN1287" s="48"/>
      <c r="AO1287" s="48"/>
      <c r="AP1287" s="48"/>
      <c r="AQ1287" s="48"/>
      <c r="AR1287" s="48"/>
      <c r="AS1287" s="48"/>
      <c r="AT1287" s="48"/>
      <c r="AU1287" s="48"/>
      <c r="AV1287" s="48"/>
      <c r="AW1287" s="48"/>
      <c r="AX1287" s="48"/>
      <c r="AY1287" s="48"/>
      <c r="AZ1287" s="48"/>
      <c r="BA1287" s="48"/>
      <c r="BB1287" s="48"/>
      <c r="BC1287" s="48"/>
      <c r="BD1287" s="48"/>
      <c r="BE1287" s="48"/>
      <c r="BF1287" s="48"/>
      <c r="BG1287" s="48"/>
      <c r="BH1287" s="48"/>
      <c r="BI1287" s="48"/>
      <c r="BJ1287" s="48"/>
      <c r="BK1287" s="48"/>
      <c r="BL1287" s="48"/>
      <c r="BM1287" s="48"/>
      <c r="BN1287" s="48"/>
      <c r="BO1287" s="48"/>
      <c r="BP1287" s="48"/>
    </row>
    <row r="1288" customFormat="false" ht="12.75" hidden="false" customHeight="true" outlineLevel="0" collapsed="false">
      <c r="A1288" s="48"/>
      <c r="B1288" s="48"/>
      <c r="C1288" s="48"/>
      <c r="D1288" s="48"/>
      <c r="E1288" s="48"/>
      <c r="F1288" s="48"/>
      <c r="G1288" s="48"/>
      <c r="H1288" s="51"/>
      <c r="I1288" s="48"/>
      <c r="J1288" s="48"/>
      <c r="K1288" s="63"/>
      <c r="L1288" s="48"/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  <c r="W1288" s="48"/>
      <c r="X1288" s="48"/>
      <c r="Y1288" s="48"/>
      <c r="Z1288" s="48"/>
      <c r="AA1288" s="48"/>
      <c r="AB1288" s="48"/>
      <c r="AC1288" s="48"/>
      <c r="AD1288" s="48"/>
      <c r="AE1288" s="48"/>
      <c r="AF1288" s="48"/>
      <c r="AG1288" s="48"/>
      <c r="AH1288" s="48"/>
      <c r="AI1288" s="48"/>
      <c r="AJ1288" s="48"/>
      <c r="AK1288" s="48"/>
      <c r="AL1288" s="48"/>
      <c r="AM1288" s="48"/>
      <c r="AN1288" s="48"/>
      <c r="AO1288" s="48"/>
      <c r="AP1288" s="48"/>
      <c r="AQ1288" s="48"/>
      <c r="AR1288" s="48"/>
      <c r="AS1288" s="48"/>
      <c r="AT1288" s="48"/>
      <c r="AU1288" s="48"/>
      <c r="AV1288" s="48"/>
      <c r="AW1288" s="48"/>
      <c r="AX1288" s="48"/>
      <c r="AY1288" s="48"/>
      <c r="AZ1288" s="48"/>
      <c r="BA1288" s="48"/>
      <c r="BB1288" s="48"/>
      <c r="BC1288" s="48"/>
      <c r="BD1288" s="48"/>
      <c r="BE1288" s="48"/>
      <c r="BF1288" s="48"/>
      <c r="BG1288" s="48"/>
      <c r="BH1288" s="48"/>
      <c r="BI1288" s="48"/>
      <c r="BJ1288" s="48"/>
      <c r="BK1288" s="48"/>
      <c r="BL1288" s="48"/>
      <c r="BM1288" s="48"/>
      <c r="BN1288" s="48"/>
      <c r="BO1288" s="48"/>
      <c r="BP1288" s="48"/>
    </row>
    <row r="1289" customFormat="false" ht="12.75" hidden="false" customHeight="true" outlineLevel="0" collapsed="false">
      <c r="A1289" s="48"/>
      <c r="B1289" s="48"/>
      <c r="C1289" s="48"/>
      <c r="D1289" s="48"/>
      <c r="E1289" s="48"/>
      <c r="F1289" s="48"/>
      <c r="G1289" s="48"/>
      <c r="H1289" s="51"/>
      <c r="I1289" s="48"/>
      <c r="J1289" s="48"/>
      <c r="K1289" s="63"/>
      <c r="L1289" s="48"/>
      <c r="M1289" s="48"/>
      <c r="N1289" s="48"/>
      <c r="O1289" s="48"/>
      <c r="P1289" s="48"/>
      <c r="Q1289" s="48"/>
      <c r="R1289" s="48"/>
      <c r="S1289" s="48"/>
      <c r="T1289" s="48"/>
      <c r="U1289" s="48"/>
      <c r="V1289" s="48"/>
      <c r="W1289" s="48"/>
      <c r="X1289" s="48"/>
      <c r="Y1289" s="48"/>
      <c r="Z1289" s="48"/>
      <c r="AA1289" s="48"/>
      <c r="AB1289" s="48"/>
      <c r="AC1289" s="48"/>
      <c r="AD1289" s="48"/>
      <c r="AE1289" s="48"/>
      <c r="AF1289" s="48"/>
      <c r="AG1289" s="48"/>
      <c r="AH1289" s="48"/>
      <c r="AI1289" s="48"/>
      <c r="AJ1289" s="48"/>
      <c r="AK1289" s="48"/>
      <c r="AL1289" s="48"/>
      <c r="AM1289" s="48"/>
      <c r="AN1289" s="48"/>
      <c r="AO1289" s="48"/>
      <c r="AP1289" s="48"/>
      <c r="AQ1289" s="48"/>
      <c r="AR1289" s="48"/>
      <c r="AS1289" s="48"/>
      <c r="AT1289" s="48"/>
      <c r="AU1289" s="48"/>
      <c r="AV1289" s="48"/>
      <c r="AW1289" s="48"/>
      <c r="AX1289" s="48"/>
      <c r="AY1289" s="48"/>
      <c r="AZ1289" s="48"/>
      <c r="BA1289" s="48"/>
      <c r="BB1289" s="48"/>
      <c r="BC1289" s="48"/>
      <c r="BD1289" s="48"/>
      <c r="BE1289" s="48"/>
      <c r="BF1289" s="48"/>
      <c r="BG1289" s="48"/>
      <c r="BH1289" s="48"/>
      <c r="BI1289" s="48"/>
      <c r="BJ1289" s="48"/>
      <c r="BK1289" s="48"/>
      <c r="BL1289" s="48"/>
      <c r="BM1289" s="48"/>
      <c r="BN1289" s="48"/>
      <c r="BO1289" s="48"/>
      <c r="BP1289" s="48"/>
    </row>
    <row r="1290" customFormat="false" ht="12.75" hidden="false" customHeight="true" outlineLevel="0" collapsed="false">
      <c r="A1290" s="48"/>
      <c r="B1290" s="48"/>
      <c r="C1290" s="48"/>
      <c r="D1290" s="48"/>
      <c r="E1290" s="48"/>
      <c r="F1290" s="48"/>
      <c r="G1290" s="48"/>
      <c r="H1290" s="51"/>
      <c r="I1290" s="48"/>
      <c r="J1290" s="48"/>
      <c r="K1290" s="63"/>
      <c r="L1290" s="48"/>
      <c r="M1290" s="48"/>
      <c r="N1290" s="48"/>
      <c r="O1290" s="48"/>
      <c r="P1290" s="48"/>
      <c r="Q1290" s="48"/>
      <c r="R1290" s="48"/>
      <c r="S1290" s="48"/>
      <c r="T1290" s="48"/>
      <c r="U1290" s="48"/>
      <c r="V1290" s="48"/>
      <c r="W1290" s="48"/>
      <c r="X1290" s="48"/>
      <c r="Y1290" s="48"/>
      <c r="Z1290" s="48"/>
      <c r="AA1290" s="48"/>
      <c r="AB1290" s="48"/>
      <c r="AC1290" s="48"/>
      <c r="AD1290" s="48"/>
      <c r="AE1290" s="48"/>
      <c r="AF1290" s="48"/>
      <c r="AG1290" s="48"/>
      <c r="AH1290" s="48"/>
      <c r="AI1290" s="48"/>
      <c r="AJ1290" s="48"/>
      <c r="AK1290" s="48"/>
      <c r="AL1290" s="48"/>
      <c r="AM1290" s="48"/>
      <c r="AN1290" s="48"/>
      <c r="AO1290" s="48"/>
      <c r="AP1290" s="48"/>
      <c r="AQ1290" s="48"/>
      <c r="AR1290" s="48"/>
      <c r="AS1290" s="48"/>
      <c r="AT1290" s="48"/>
      <c r="AU1290" s="48"/>
      <c r="AV1290" s="48"/>
      <c r="AW1290" s="48"/>
      <c r="AX1290" s="48"/>
      <c r="AY1290" s="48"/>
      <c r="AZ1290" s="48"/>
      <c r="BA1290" s="48"/>
      <c r="BB1290" s="48"/>
      <c r="BC1290" s="48"/>
      <c r="BD1290" s="48"/>
      <c r="BE1290" s="48"/>
      <c r="BF1290" s="48"/>
      <c r="BG1290" s="48"/>
      <c r="BH1290" s="48"/>
      <c r="BI1290" s="48"/>
      <c r="BJ1290" s="48"/>
      <c r="BK1290" s="48"/>
      <c r="BL1290" s="48"/>
      <c r="BM1290" s="48"/>
      <c r="BN1290" s="48"/>
      <c r="BO1290" s="48"/>
      <c r="BP1290" s="48"/>
    </row>
    <row r="1291" customFormat="false" ht="12.75" hidden="false" customHeight="true" outlineLevel="0" collapsed="false">
      <c r="A1291" s="48"/>
      <c r="B1291" s="48"/>
      <c r="C1291" s="48"/>
      <c r="D1291" s="48"/>
      <c r="E1291" s="48"/>
      <c r="F1291" s="48"/>
      <c r="G1291" s="48"/>
      <c r="H1291" s="51"/>
      <c r="I1291" s="48"/>
      <c r="J1291" s="48"/>
      <c r="K1291" s="63"/>
      <c r="L1291" s="48"/>
      <c r="M1291" s="48"/>
      <c r="N1291" s="48"/>
      <c r="O1291" s="48"/>
      <c r="P1291" s="48"/>
      <c r="Q1291" s="48"/>
      <c r="R1291" s="48"/>
      <c r="S1291" s="48"/>
      <c r="T1291" s="48"/>
      <c r="U1291" s="48"/>
      <c r="V1291" s="48"/>
      <c r="W1291" s="48"/>
      <c r="X1291" s="48"/>
      <c r="Y1291" s="48"/>
      <c r="Z1291" s="48"/>
      <c r="AA1291" s="48"/>
      <c r="AB1291" s="48"/>
      <c r="AC1291" s="48"/>
      <c r="AD1291" s="48"/>
      <c r="AE1291" s="48"/>
      <c r="AF1291" s="48"/>
      <c r="AG1291" s="48"/>
      <c r="AH1291" s="48"/>
      <c r="AI1291" s="48"/>
      <c r="AJ1291" s="48"/>
      <c r="AK1291" s="48"/>
      <c r="AL1291" s="48"/>
      <c r="AM1291" s="48"/>
      <c r="AN1291" s="48"/>
      <c r="AO1291" s="48"/>
      <c r="AP1291" s="48"/>
      <c r="AQ1291" s="48"/>
      <c r="AR1291" s="48"/>
      <c r="AS1291" s="48"/>
      <c r="AT1291" s="48"/>
      <c r="AU1291" s="48"/>
      <c r="AV1291" s="48"/>
      <c r="AW1291" s="48"/>
      <c r="AX1291" s="48"/>
      <c r="AY1291" s="48"/>
      <c r="AZ1291" s="48"/>
      <c r="BA1291" s="48"/>
      <c r="BB1291" s="48"/>
      <c r="BC1291" s="48"/>
      <c r="BD1291" s="48"/>
      <c r="BE1291" s="48"/>
      <c r="BF1291" s="48"/>
      <c r="BG1291" s="48"/>
      <c r="BH1291" s="48"/>
      <c r="BI1291" s="48"/>
      <c r="BJ1291" s="48"/>
      <c r="BK1291" s="48"/>
      <c r="BL1291" s="48"/>
      <c r="BM1291" s="48"/>
      <c r="BN1291" s="48"/>
      <c r="BO1291" s="48"/>
      <c r="BP1291" s="48"/>
    </row>
    <row r="1292" customFormat="false" ht="12.75" hidden="false" customHeight="true" outlineLevel="0" collapsed="false">
      <c r="A1292" s="48"/>
      <c r="B1292" s="48"/>
      <c r="C1292" s="48"/>
      <c r="D1292" s="48"/>
      <c r="E1292" s="48"/>
      <c r="F1292" s="48"/>
      <c r="G1292" s="48"/>
      <c r="H1292" s="51"/>
      <c r="I1292" s="48"/>
      <c r="J1292" s="48"/>
      <c r="K1292" s="63"/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  <c r="W1292" s="48"/>
      <c r="X1292" s="48"/>
      <c r="Y1292" s="48"/>
      <c r="Z1292" s="48"/>
      <c r="AA1292" s="48"/>
      <c r="AB1292" s="48"/>
      <c r="AC1292" s="48"/>
      <c r="AD1292" s="48"/>
      <c r="AE1292" s="48"/>
      <c r="AF1292" s="48"/>
      <c r="AG1292" s="48"/>
      <c r="AH1292" s="48"/>
      <c r="AI1292" s="48"/>
      <c r="AJ1292" s="48"/>
      <c r="AK1292" s="48"/>
      <c r="AL1292" s="48"/>
      <c r="AM1292" s="48"/>
      <c r="AN1292" s="48"/>
      <c r="AO1292" s="48"/>
      <c r="AP1292" s="48"/>
      <c r="AQ1292" s="48"/>
      <c r="AR1292" s="48"/>
      <c r="AS1292" s="48"/>
      <c r="AT1292" s="48"/>
      <c r="AU1292" s="48"/>
      <c r="AV1292" s="48"/>
      <c r="AW1292" s="48"/>
      <c r="AX1292" s="48"/>
      <c r="AY1292" s="48"/>
      <c r="AZ1292" s="48"/>
      <c r="BA1292" s="48"/>
      <c r="BB1292" s="48"/>
      <c r="BC1292" s="48"/>
      <c r="BD1292" s="48"/>
      <c r="BE1292" s="48"/>
      <c r="BF1292" s="48"/>
      <c r="BG1292" s="48"/>
      <c r="BH1292" s="48"/>
      <c r="BI1292" s="48"/>
      <c r="BJ1292" s="48"/>
      <c r="BK1292" s="48"/>
      <c r="BL1292" s="48"/>
      <c r="BM1292" s="48"/>
      <c r="BN1292" s="48"/>
      <c r="BO1292" s="48"/>
      <c r="BP1292" s="48"/>
    </row>
    <row r="1293" customFormat="false" ht="12.75" hidden="false" customHeight="true" outlineLevel="0" collapsed="false">
      <c r="A1293" s="48"/>
      <c r="B1293" s="48"/>
      <c r="C1293" s="48"/>
      <c r="D1293" s="48"/>
      <c r="E1293" s="48"/>
      <c r="F1293" s="48"/>
      <c r="G1293" s="48"/>
      <c r="H1293" s="51"/>
      <c r="I1293" s="48"/>
      <c r="J1293" s="48"/>
      <c r="K1293" s="63"/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  <c r="W1293" s="48"/>
      <c r="X1293" s="48"/>
      <c r="Y1293" s="48"/>
      <c r="Z1293" s="48"/>
      <c r="AA1293" s="48"/>
      <c r="AB1293" s="48"/>
      <c r="AC1293" s="48"/>
      <c r="AD1293" s="48"/>
      <c r="AE1293" s="48"/>
      <c r="AF1293" s="48"/>
      <c r="AG1293" s="48"/>
      <c r="AH1293" s="48"/>
      <c r="AI1293" s="48"/>
      <c r="AJ1293" s="48"/>
      <c r="AK1293" s="48"/>
      <c r="AL1293" s="48"/>
      <c r="AM1293" s="48"/>
      <c r="AN1293" s="48"/>
      <c r="AO1293" s="48"/>
      <c r="AP1293" s="48"/>
      <c r="AQ1293" s="48"/>
      <c r="AR1293" s="48"/>
      <c r="AS1293" s="48"/>
      <c r="AT1293" s="48"/>
      <c r="AU1293" s="48"/>
      <c r="AV1293" s="48"/>
      <c r="AW1293" s="48"/>
      <c r="AX1293" s="48"/>
      <c r="AY1293" s="48"/>
      <c r="AZ1293" s="48"/>
      <c r="BA1293" s="48"/>
      <c r="BB1293" s="48"/>
      <c r="BC1293" s="48"/>
      <c r="BD1293" s="48"/>
      <c r="BE1293" s="48"/>
      <c r="BF1293" s="48"/>
      <c r="BG1293" s="48"/>
      <c r="BH1293" s="48"/>
      <c r="BI1293" s="48"/>
      <c r="BJ1293" s="48"/>
      <c r="BK1293" s="48"/>
      <c r="BL1293" s="48"/>
      <c r="BM1293" s="48"/>
      <c r="BN1293" s="48"/>
      <c r="BO1293" s="48"/>
      <c r="BP1293" s="48"/>
    </row>
    <row r="1294" customFormat="false" ht="12.75" hidden="false" customHeight="true" outlineLevel="0" collapsed="false">
      <c r="A1294" s="48"/>
      <c r="B1294" s="48"/>
      <c r="C1294" s="48"/>
      <c r="D1294" s="48"/>
      <c r="E1294" s="48"/>
      <c r="F1294" s="48"/>
      <c r="G1294" s="48"/>
      <c r="H1294" s="51"/>
      <c r="I1294" s="48"/>
      <c r="J1294" s="48"/>
      <c r="K1294" s="63"/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  <c r="W1294" s="48"/>
      <c r="X1294" s="48"/>
      <c r="Y1294" s="48"/>
      <c r="Z1294" s="48"/>
      <c r="AA1294" s="48"/>
      <c r="AB1294" s="48"/>
      <c r="AC1294" s="48"/>
      <c r="AD1294" s="48"/>
      <c r="AE1294" s="48"/>
      <c r="AF1294" s="48"/>
      <c r="AG1294" s="48"/>
      <c r="AH1294" s="48"/>
      <c r="AI1294" s="48"/>
      <c r="AJ1294" s="48"/>
      <c r="AK1294" s="48"/>
      <c r="AL1294" s="48"/>
      <c r="AM1294" s="48"/>
      <c r="AN1294" s="48"/>
      <c r="AO1294" s="48"/>
      <c r="AP1294" s="48"/>
      <c r="AQ1294" s="48"/>
      <c r="AR1294" s="48"/>
      <c r="AS1294" s="48"/>
      <c r="AT1294" s="48"/>
      <c r="AU1294" s="48"/>
      <c r="AV1294" s="48"/>
      <c r="AW1294" s="48"/>
      <c r="AX1294" s="48"/>
      <c r="AY1294" s="48"/>
      <c r="AZ1294" s="48"/>
      <c r="BA1294" s="48"/>
      <c r="BB1294" s="48"/>
      <c r="BC1294" s="48"/>
      <c r="BD1294" s="48"/>
      <c r="BE1294" s="48"/>
      <c r="BF1294" s="48"/>
      <c r="BG1294" s="48"/>
      <c r="BH1294" s="48"/>
      <c r="BI1294" s="48"/>
      <c r="BJ1294" s="48"/>
      <c r="BK1294" s="48"/>
      <c r="BL1294" s="48"/>
      <c r="BM1294" s="48"/>
      <c r="BN1294" s="48"/>
      <c r="BO1294" s="48"/>
      <c r="BP1294" s="48"/>
    </row>
    <row r="1295" customFormat="false" ht="12.75" hidden="false" customHeight="true" outlineLevel="0" collapsed="false">
      <c r="A1295" s="48"/>
      <c r="B1295" s="48"/>
      <c r="C1295" s="48"/>
      <c r="D1295" s="48"/>
      <c r="E1295" s="48"/>
      <c r="F1295" s="48"/>
      <c r="G1295" s="48"/>
      <c r="H1295" s="51"/>
      <c r="I1295" s="48"/>
      <c r="J1295" s="48"/>
      <c r="K1295" s="63"/>
      <c r="L1295" s="48"/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  <c r="W1295" s="48"/>
      <c r="X1295" s="48"/>
      <c r="Y1295" s="48"/>
      <c r="Z1295" s="48"/>
      <c r="AA1295" s="48"/>
      <c r="AB1295" s="48"/>
      <c r="AC1295" s="48"/>
      <c r="AD1295" s="48"/>
      <c r="AE1295" s="48"/>
      <c r="AF1295" s="48"/>
      <c r="AG1295" s="48"/>
      <c r="AH1295" s="48"/>
      <c r="AI1295" s="48"/>
      <c r="AJ1295" s="48"/>
      <c r="AK1295" s="48"/>
      <c r="AL1295" s="48"/>
      <c r="AM1295" s="48"/>
      <c r="AN1295" s="48"/>
      <c r="AO1295" s="48"/>
      <c r="AP1295" s="48"/>
      <c r="AQ1295" s="48"/>
      <c r="AR1295" s="48"/>
      <c r="AS1295" s="48"/>
      <c r="AT1295" s="48"/>
      <c r="AU1295" s="48"/>
      <c r="AV1295" s="48"/>
      <c r="AW1295" s="48"/>
      <c r="AX1295" s="48"/>
      <c r="AY1295" s="48"/>
      <c r="AZ1295" s="48"/>
      <c r="BA1295" s="48"/>
      <c r="BB1295" s="48"/>
      <c r="BC1295" s="48"/>
      <c r="BD1295" s="48"/>
      <c r="BE1295" s="48"/>
      <c r="BF1295" s="48"/>
      <c r="BG1295" s="48"/>
      <c r="BH1295" s="48"/>
      <c r="BI1295" s="48"/>
      <c r="BJ1295" s="48"/>
      <c r="BK1295" s="48"/>
      <c r="BL1295" s="48"/>
      <c r="BM1295" s="48"/>
      <c r="BN1295" s="48"/>
      <c r="BO1295" s="48"/>
      <c r="BP1295" s="48"/>
    </row>
    <row r="1296" customFormat="false" ht="12.75" hidden="false" customHeight="true" outlineLevel="0" collapsed="false">
      <c r="A1296" s="48"/>
      <c r="B1296" s="48"/>
      <c r="C1296" s="48"/>
      <c r="D1296" s="48"/>
      <c r="E1296" s="48"/>
      <c r="F1296" s="48"/>
      <c r="G1296" s="48"/>
      <c r="H1296" s="51"/>
      <c r="I1296" s="48"/>
      <c r="J1296" s="48"/>
      <c r="K1296" s="63"/>
      <c r="L1296" s="48"/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  <c r="W1296" s="48"/>
      <c r="X1296" s="48"/>
      <c r="Y1296" s="48"/>
      <c r="Z1296" s="48"/>
      <c r="AA1296" s="48"/>
      <c r="AB1296" s="48"/>
      <c r="AC1296" s="48"/>
      <c r="AD1296" s="48"/>
      <c r="AE1296" s="48"/>
      <c r="AF1296" s="48"/>
      <c r="AG1296" s="48"/>
      <c r="AH1296" s="48"/>
      <c r="AI1296" s="48"/>
      <c r="AJ1296" s="48"/>
      <c r="AK1296" s="48"/>
      <c r="AL1296" s="48"/>
      <c r="AM1296" s="48"/>
      <c r="AN1296" s="48"/>
      <c r="AO1296" s="48"/>
      <c r="AP1296" s="48"/>
      <c r="AQ1296" s="48"/>
      <c r="AR1296" s="48"/>
      <c r="AS1296" s="48"/>
      <c r="AT1296" s="48"/>
      <c r="AU1296" s="48"/>
      <c r="AV1296" s="48"/>
      <c r="AW1296" s="48"/>
      <c r="AX1296" s="48"/>
      <c r="AY1296" s="48"/>
      <c r="AZ1296" s="48"/>
      <c r="BA1296" s="48"/>
      <c r="BB1296" s="48"/>
      <c r="BC1296" s="48"/>
      <c r="BD1296" s="48"/>
      <c r="BE1296" s="48"/>
      <c r="BF1296" s="48"/>
      <c r="BG1296" s="48"/>
      <c r="BH1296" s="48"/>
      <c r="BI1296" s="48"/>
      <c r="BJ1296" s="48"/>
      <c r="BK1296" s="48"/>
      <c r="BL1296" s="48"/>
      <c r="BM1296" s="48"/>
      <c r="BN1296" s="48"/>
      <c r="BO1296" s="48"/>
      <c r="BP1296" s="48"/>
    </row>
    <row r="1297" customFormat="false" ht="12.75" hidden="false" customHeight="true" outlineLevel="0" collapsed="false">
      <c r="A1297" s="48"/>
      <c r="B1297" s="48"/>
      <c r="C1297" s="48"/>
      <c r="D1297" s="48"/>
      <c r="E1297" s="48"/>
      <c r="F1297" s="48"/>
      <c r="G1297" s="48"/>
      <c r="H1297" s="51"/>
      <c r="I1297" s="48"/>
      <c r="J1297" s="48"/>
      <c r="K1297" s="63"/>
      <c r="L1297" s="48"/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  <c r="W1297" s="48"/>
      <c r="X1297" s="48"/>
      <c r="Y1297" s="48"/>
      <c r="Z1297" s="48"/>
      <c r="AA1297" s="48"/>
      <c r="AB1297" s="48"/>
      <c r="AC1297" s="48"/>
      <c r="AD1297" s="48"/>
      <c r="AE1297" s="48"/>
      <c r="AF1297" s="48"/>
      <c r="AG1297" s="48"/>
      <c r="AH1297" s="48"/>
      <c r="AI1297" s="48"/>
      <c r="AJ1297" s="48"/>
      <c r="AK1297" s="48"/>
      <c r="AL1297" s="48"/>
      <c r="AM1297" s="48"/>
      <c r="AN1297" s="48"/>
      <c r="AO1297" s="48"/>
      <c r="AP1297" s="48"/>
      <c r="AQ1297" s="48"/>
      <c r="AR1297" s="48"/>
      <c r="AS1297" s="48"/>
      <c r="AT1297" s="48"/>
      <c r="AU1297" s="48"/>
      <c r="AV1297" s="48"/>
      <c r="AW1297" s="48"/>
      <c r="AX1297" s="48"/>
      <c r="AY1297" s="48"/>
      <c r="AZ1297" s="48"/>
      <c r="BA1297" s="48"/>
      <c r="BB1297" s="48"/>
      <c r="BC1297" s="48"/>
      <c r="BD1297" s="48"/>
      <c r="BE1297" s="48"/>
      <c r="BF1297" s="48"/>
      <c r="BG1297" s="48"/>
      <c r="BH1297" s="48"/>
      <c r="BI1297" s="48"/>
      <c r="BJ1297" s="48"/>
      <c r="BK1297" s="48"/>
      <c r="BL1297" s="48"/>
      <c r="BM1297" s="48"/>
      <c r="BN1297" s="48"/>
      <c r="BO1297" s="48"/>
      <c r="BP1297" s="48"/>
    </row>
    <row r="1298" customFormat="false" ht="12.75" hidden="false" customHeight="true" outlineLevel="0" collapsed="false">
      <c r="A1298" s="48"/>
      <c r="B1298" s="48"/>
      <c r="C1298" s="48"/>
      <c r="D1298" s="48"/>
      <c r="E1298" s="48"/>
      <c r="F1298" s="48"/>
      <c r="G1298" s="48"/>
      <c r="H1298" s="51"/>
      <c r="I1298" s="48"/>
      <c r="J1298" s="48"/>
      <c r="K1298" s="63"/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  <c r="W1298" s="48"/>
      <c r="X1298" s="48"/>
      <c r="Y1298" s="48"/>
      <c r="Z1298" s="48"/>
      <c r="AA1298" s="48"/>
      <c r="AB1298" s="48"/>
      <c r="AC1298" s="48"/>
      <c r="AD1298" s="48"/>
      <c r="AE1298" s="48"/>
      <c r="AF1298" s="48"/>
      <c r="AG1298" s="48"/>
      <c r="AH1298" s="48"/>
      <c r="AI1298" s="48"/>
      <c r="AJ1298" s="48"/>
      <c r="AK1298" s="48"/>
      <c r="AL1298" s="48"/>
      <c r="AM1298" s="48"/>
      <c r="AN1298" s="48"/>
      <c r="AO1298" s="48"/>
      <c r="AP1298" s="48"/>
      <c r="AQ1298" s="48"/>
      <c r="AR1298" s="48"/>
      <c r="AS1298" s="48"/>
      <c r="AT1298" s="48"/>
      <c r="AU1298" s="48"/>
      <c r="AV1298" s="48"/>
      <c r="AW1298" s="48"/>
      <c r="AX1298" s="48"/>
      <c r="AY1298" s="48"/>
      <c r="AZ1298" s="48"/>
      <c r="BA1298" s="48"/>
      <c r="BB1298" s="48"/>
      <c r="BC1298" s="48"/>
      <c r="BD1298" s="48"/>
      <c r="BE1298" s="48"/>
      <c r="BF1298" s="48"/>
      <c r="BG1298" s="48"/>
      <c r="BH1298" s="48"/>
      <c r="BI1298" s="48"/>
      <c r="BJ1298" s="48"/>
      <c r="BK1298" s="48"/>
      <c r="BL1298" s="48"/>
      <c r="BM1298" s="48"/>
      <c r="BN1298" s="48"/>
      <c r="BO1298" s="48"/>
      <c r="BP1298" s="48"/>
    </row>
    <row r="1299" customFormat="false" ht="12.75" hidden="false" customHeight="true" outlineLevel="0" collapsed="false">
      <c r="A1299" s="48"/>
      <c r="B1299" s="48"/>
      <c r="C1299" s="48"/>
      <c r="D1299" s="48"/>
      <c r="E1299" s="48"/>
      <c r="F1299" s="48"/>
      <c r="G1299" s="48"/>
      <c r="H1299" s="51"/>
      <c r="I1299" s="48"/>
      <c r="J1299" s="48"/>
      <c r="K1299" s="63"/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  <c r="W1299" s="48"/>
      <c r="X1299" s="48"/>
      <c r="Y1299" s="48"/>
      <c r="Z1299" s="48"/>
      <c r="AA1299" s="48"/>
      <c r="AB1299" s="48"/>
      <c r="AC1299" s="48"/>
      <c r="AD1299" s="48"/>
      <c r="AE1299" s="48"/>
      <c r="AF1299" s="48"/>
      <c r="AG1299" s="48"/>
      <c r="AH1299" s="48"/>
      <c r="AI1299" s="48"/>
      <c r="AJ1299" s="48"/>
      <c r="AK1299" s="48"/>
      <c r="AL1299" s="48"/>
      <c r="AM1299" s="48"/>
      <c r="AN1299" s="48"/>
      <c r="AO1299" s="48"/>
      <c r="AP1299" s="48"/>
      <c r="AQ1299" s="48"/>
      <c r="AR1299" s="48"/>
      <c r="AS1299" s="48"/>
      <c r="AT1299" s="48"/>
      <c r="AU1299" s="48"/>
      <c r="AV1299" s="48"/>
      <c r="AW1299" s="48"/>
      <c r="AX1299" s="48"/>
      <c r="AY1299" s="48"/>
      <c r="AZ1299" s="48"/>
      <c r="BA1299" s="48"/>
      <c r="BB1299" s="48"/>
      <c r="BC1299" s="48"/>
      <c r="BD1299" s="48"/>
      <c r="BE1299" s="48"/>
      <c r="BF1299" s="48"/>
      <c r="BG1299" s="48"/>
      <c r="BH1299" s="48"/>
      <c r="BI1299" s="48"/>
      <c r="BJ1299" s="48"/>
      <c r="BK1299" s="48"/>
      <c r="BL1299" s="48"/>
      <c r="BM1299" s="48"/>
      <c r="BN1299" s="48"/>
      <c r="BO1299" s="48"/>
      <c r="BP1299" s="48"/>
    </row>
    <row r="1300" customFormat="false" ht="12.75" hidden="false" customHeight="true" outlineLevel="0" collapsed="false">
      <c r="A1300" s="48"/>
      <c r="B1300" s="48"/>
      <c r="C1300" s="48"/>
      <c r="D1300" s="48"/>
      <c r="E1300" s="48"/>
      <c r="F1300" s="48"/>
      <c r="G1300" s="48"/>
      <c r="H1300" s="51"/>
      <c r="I1300" s="48"/>
      <c r="J1300" s="48"/>
      <c r="K1300" s="63"/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  <c r="W1300" s="48"/>
      <c r="X1300" s="48"/>
      <c r="Y1300" s="48"/>
      <c r="Z1300" s="48"/>
      <c r="AA1300" s="48"/>
      <c r="AB1300" s="48"/>
      <c r="AC1300" s="48"/>
      <c r="AD1300" s="48"/>
      <c r="AE1300" s="48"/>
      <c r="AF1300" s="48"/>
      <c r="AG1300" s="48"/>
      <c r="AH1300" s="48"/>
      <c r="AI1300" s="48"/>
      <c r="AJ1300" s="48"/>
      <c r="AK1300" s="48"/>
      <c r="AL1300" s="48"/>
      <c r="AM1300" s="48"/>
      <c r="AN1300" s="48"/>
      <c r="AO1300" s="48"/>
      <c r="AP1300" s="48"/>
      <c r="AQ1300" s="48"/>
      <c r="AR1300" s="48"/>
      <c r="AS1300" s="48"/>
      <c r="AT1300" s="48"/>
      <c r="AU1300" s="48"/>
      <c r="AV1300" s="48"/>
      <c r="AW1300" s="48"/>
      <c r="AX1300" s="48"/>
      <c r="AY1300" s="48"/>
      <c r="AZ1300" s="48"/>
      <c r="BA1300" s="48"/>
      <c r="BB1300" s="48"/>
      <c r="BC1300" s="48"/>
      <c r="BD1300" s="48"/>
      <c r="BE1300" s="48"/>
      <c r="BF1300" s="48"/>
      <c r="BG1300" s="48"/>
      <c r="BH1300" s="48"/>
      <c r="BI1300" s="48"/>
      <c r="BJ1300" s="48"/>
      <c r="BK1300" s="48"/>
      <c r="BL1300" s="48"/>
      <c r="BM1300" s="48"/>
      <c r="BN1300" s="48"/>
      <c r="BO1300" s="48"/>
      <c r="BP1300" s="48"/>
    </row>
    <row r="1301" customFormat="false" ht="12.75" hidden="false" customHeight="true" outlineLevel="0" collapsed="false">
      <c r="A1301" s="48"/>
      <c r="B1301" s="48"/>
      <c r="C1301" s="48"/>
      <c r="D1301" s="48"/>
      <c r="E1301" s="48"/>
      <c r="F1301" s="48"/>
      <c r="G1301" s="48"/>
      <c r="H1301" s="51"/>
      <c r="I1301" s="48"/>
      <c r="J1301" s="48"/>
      <c r="K1301" s="63"/>
      <c r="L1301" s="48"/>
      <c r="M1301" s="48"/>
      <c r="N1301" s="48"/>
      <c r="O1301" s="48"/>
      <c r="P1301" s="48"/>
      <c r="Q1301" s="48"/>
      <c r="R1301" s="48"/>
      <c r="S1301" s="48"/>
      <c r="T1301" s="48"/>
      <c r="U1301" s="48"/>
      <c r="V1301" s="48"/>
      <c r="W1301" s="48"/>
      <c r="X1301" s="48"/>
      <c r="Y1301" s="48"/>
      <c r="Z1301" s="48"/>
      <c r="AA1301" s="48"/>
      <c r="AB1301" s="48"/>
      <c r="AC1301" s="48"/>
      <c r="AD1301" s="48"/>
      <c r="AE1301" s="48"/>
      <c r="AF1301" s="48"/>
      <c r="AG1301" s="48"/>
      <c r="AH1301" s="48"/>
      <c r="AI1301" s="48"/>
      <c r="AJ1301" s="48"/>
      <c r="AK1301" s="48"/>
      <c r="AL1301" s="48"/>
      <c r="AM1301" s="48"/>
      <c r="AN1301" s="48"/>
      <c r="AO1301" s="48"/>
      <c r="AP1301" s="48"/>
      <c r="AQ1301" s="48"/>
      <c r="AR1301" s="48"/>
      <c r="AS1301" s="48"/>
      <c r="AT1301" s="48"/>
      <c r="AU1301" s="48"/>
      <c r="AV1301" s="48"/>
      <c r="AW1301" s="48"/>
      <c r="AX1301" s="48"/>
      <c r="AY1301" s="48"/>
      <c r="AZ1301" s="48"/>
      <c r="BA1301" s="48"/>
      <c r="BB1301" s="48"/>
      <c r="BC1301" s="48"/>
      <c r="BD1301" s="48"/>
      <c r="BE1301" s="48"/>
      <c r="BF1301" s="48"/>
      <c r="BG1301" s="48"/>
      <c r="BH1301" s="48"/>
      <c r="BI1301" s="48"/>
      <c r="BJ1301" s="48"/>
      <c r="BK1301" s="48"/>
      <c r="BL1301" s="48"/>
      <c r="BM1301" s="48"/>
      <c r="BN1301" s="48"/>
      <c r="BO1301" s="48"/>
      <c r="BP1301" s="48"/>
    </row>
    <row r="1302" customFormat="false" ht="12.75" hidden="false" customHeight="true" outlineLevel="0" collapsed="false">
      <c r="A1302" s="48"/>
      <c r="B1302" s="48"/>
      <c r="C1302" s="48"/>
      <c r="D1302" s="48"/>
      <c r="E1302" s="48"/>
      <c r="F1302" s="48"/>
      <c r="G1302" s="48"/>
      <c r="H1302" s="51"/>
      <c r="I1302" s="48"/>
      <c r="J1302" s="48"/>
      <c r="K1302" s="63"/>
      <c r="L1302" s="48"/>
      <c r="M1302" s="48"/>
      <c r="N1302" s="48"/>
      <c r="O1302" s="48"/>
      <c r="P1302" s="48"/>
      <c r="Q1302" s="48"/>
      <c r="R1302" s="48"/>
      <c r="S1302" s="48"/>
      <c r="T1302" s="48"/>
      <c r="U1302" s="48"/>
      <c r="V1302" s="48"/>
      <c r="W1302" s="48"/>
      <c r="X1302" s="48"/>
      <c r="Y1302" s="48"/>
      <c r="Z1302" s="48"/>
      <c r="AA1302" s="48"/>
      <c r="AB1302" s="48"/>
      <c r="AC1302" s="48"/>
      <c r="AD1302" s="48"/>
      <c r="AE1302" s="48"/>
      <c r="AF1302" s="48"/>
      <c r="AG1302" s="48"/>
      <c r="AH1302" s="48"/>
      <c r="AI1302" s="48"/>
      <c r="AJ1302" s="48"/>
      <c r="AK1302" s="48"/>
      <c r="AL1302" s="48"/>
      <c r="AM1302" s="48"/>
      <c r="AN1302" s="48"/>
      <c r="AO1302" s="48"/>
      <c r="AP1302" s="48"/>
      <c r="AQ1302" s="48"/>
      <c r="AR1302" s="48"/>
      <c r="AS1302" s="48"/>
      <c r="AT1302" s="48"/>
      <c r="AU1302" s="48"/>
      <c r="AV1302" s="48"/>
      <c r="AW1302" s="48"/>
      <c r="AX1302" s="48"/>
      <c r="AY1302" s="48"/>
      <c r="AZ1302" s="48"/>
      <c r="BA1302" s="48"/>
      <c r="BB1302" s="48"/>
      <c r="BC1302" s="48"/>
      <c r="BD1302" s="48"/>
      <c r="BE1302" s="48"/>
      <c r="BF1302" s="48"/>
      <c r="BG1302" s="48"/>
      <c r="BH1302" s="48"/>
      <c r="BI1302" s="48"/>
      <c r="BJ1302" s="48"/>
      <c r="BK1302" s="48"/>
      <c r="BL1302" s="48"/>
      <c r="BM1302" s="48"/>
      <c r="BN1302" s="48"/>
      <c r="BO1302" s="48"/>
      <c r="BP1302" s="48"/>
    </row>
    <row r="1303" customFormat="false" ht="12.75" hidden="false" customHeight="true" outlineLevel="0" collapsed="false">
      <c r="A1303" s="48"/>
      <c r="B1303" s="48"/>
      <c r="C1303" s="48"/>
      <c r="D1303" s="48"/>
      <c r="E1303" s="48"/>
      <c r="F1303" s="48"/>
      <c r="G1303" s="48"/>
      <c r="H1303" s="51"/>
      <c r="I1303" s="48"/>
      <c r="J1303" s="48"/>
      <c r="K1303" s="63"/>
      <c r="L1303" s="48"/>
      <c r="M1303" s="48"/>
      <c r="N1303" s="48"/>
      <c r="O1303" s="48"/>
      <c r="P1303" s="48"/>
      <c r="Q1303" s="48"/>
      <c r="R1303" s="48"/>
      <c r="S1303" s="48"/>
      <c r="T1303" s="48"/>
      <c r="U1303" s="48"/>
      <c r="V1303" s="48"/>
      <c r="W1303" s="48"/>
      <c r="X1303" s="48"/>
      <c r="Y1303" s="48"/>
      <c r="Z1303" s="48"/>
      <c r="AA1303" s="48"/>
      <c r="AB1303" s="48"/>
      <c r="AC1303" s="48"/>
      <c r="AD1303" s="48"/>
      <c r="AE1303" s="48"/>
      <c r="AF1303" s="48"/>
      <c r="AG1303" s="48"/>
      <c r="AH1303" s="48"/>
      <c r="AI1303" s="48"/>
      <c r="AJ1303" s="48"/>
      <c r="AK1303" s="48"/>
      <c r="AL1303" s="48"/>
      <c r="AM1303" s="48"/>
      <c r="AN1303" s="48"/>
      <c r="AO1303" s="48"/>
      <c r="AP1303" s="48"/>
      <c r="AQ1303" s="48"/>
      <c r="AR1303" s="48"/>
      <c r="AS1303" s="48"/>
      <c r="AT1303" s="48"/>
      <c r="AU1303" s="48"/>
      <c r="AV1303" s="48"/>
      <c r="AW1303" s="48"/>
      <c r="AX1303" s="48"/>
      <c r="AY1303" s="48"/>
      <c r="AZ1303" s="48"/>
      <c r="BA1303" s="48"/>
      <c r="BB1303" s="48"/>
      <c r="BC1303" s="48"/>
      <c r="BD1303" s="48"/>
      <c r="BE1303" s="48"/>
      <c r="BF1303" s="48"/>
      <c r="BG1303" s="48"/>
      <c r="BH1303" s="48"/>
      <c r="BI1303" s="48"/>
      <c r="BJ1303" s="48"/>
      <c r="BK1303" s="48"/>
      <c r="BL1303" s="48"/>
      <c r="BM1303" s="48"/>
      <c r="BN1303" s="48"/>
      <c r="BO1303" s="48"/>
      <c r="BP1303" s="48"/>
    </row>
    <row r="1304" customFormat="false" ht="12.75" hidden="false" customHeight="true" outlineLevel="0" collapsed="false">
      <c r="A1304" s="48"/>
      <c r="B1304" s="48"/>
      <c r="C1304" s="48"/>
      <c r="D1304" s="48"/>
      <c r="E1304" s="48"/>
      <c r="F1304" s="48"/>
      <c r="G1304" s="48"/>
      <c r="H1304" s="51"/>
      <c r="I1304" s="48"/>
      <c r="J1304" s="48"/>
      <c r="K1304" s="63"/>
      <c r="L1304" s="48"/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  <c r="W1304" s="48"/>
      <c r="X1304" s="48"/>
      <c r="Y1304" s="48"/>
      <c r="Z1304" s="48"/>
      <c r="AA1304" s="48"/>
      <c r="AB1304" s="48"/>
      <c r="AC1304" s="48"/>
      <c r="AD1304" s="48"/>
      <c r="AE1304" s="48"/>
      <c r="AF1304" s="48"/>
      <c r="AG1304" s="48"/>
      <c r="AH1304" s="48"/>
      <c r="AI1304" s="48"/>
      <c r="AJ1304" s="48"/>
      <c r="AK1304" s="48"/>
      <c r="AL1304" s="48"/>
      <c r="AM1304" s="48"/>
      <c r="AN1304" s="48"/>
      <c r="AO1304" s="48"/>
      <c r="AP1304" s="48"/>
      <c r="AQ1304" s="48"/>
      <c r="AR1304" s="48"/>
      <c r="AS1304" s="48"/>
      <c r="AT1304" s="48"/>
      <c r="AU1304" s="48"/>
      <c r="AV1304" s="48"/>
      <c r="AW1304" s="48"/>
      <c r="AX1304" s="48"/>
      <c r="AY1304" s="48"/>
      <c r="AZ1304" s="48"/>
      <c r="BA1304" s="48"/>
      <c r="BB1304" s="48"/>
      <c r="BC1304" s="48"/>
      <c r="BD1304" s="48"/>
      <c r="BE1304" s="48"/>
      <c r="BF1304" s="48"/>
      <c r="BG1304" s="48"/>
      <c r="BH1304" s="48"/>
      <c r="BI1304" s="48"/>
      <c r="BJ1304" s="48"/>
      <c r="BK1304" s="48"/>
      <c r="BL1304" s="48"/>
      <c r="BM1304" s="48"/>
      <c r="BN1304" s="48"/>
      <c r="BO1304" s="48"/>
      <c r="BP1304" s="48"/>
    </row>
    <row r="1305" customFormat="false" ht="12.75" hidden="false" customHeight="true" outlineLevel="0" collapsed="false">
      <c r="A1305" s="48"/>
      <c r="B1305" s="48"/>
      <c r="C1305" s="48"/>
      <c r="D1305" s="48"/>
      <c r="E1305" s="48"/>
      <c r="F1305" s="48"/>
      <c r="G1305" s="48"/>
      <c r="H1305" s="51"/>
      <c r="I1305" s="48"/>
      <c r="J1305" s="48"/>
      <c r="K1305" s="63"/>
      <c r="L1305" s="48"/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  <c r="W1305" s="48"/>
      <c r="X1305" s="48"/>
      <c r="Y1305" s="48"/>
      <c r="Z1305" s="48"/>
      <c r="AA1305" s="48"/>
      <c r="AB1305" s="48"/>
      <c r="AC1305" s="48"/>
      <c r="AD1305" s="48"/>
      <c r="AE1305" s="48"/>
      <c r="AF1305" s="48"/>
      <c r="AG1305" s="48"/>
      <c r="AH1305" s="48"/>
      <c r="AI1305" s="48"/>
      <c r="AJ1305" s="48"/>
      <c r="AK1305" s="48"/>
      <c r="AL1305" s="48"/>
      <c r="AM1305" s="48"/>
      <c r="AN1305" s="48"/>
      <c r="AO1305" s="48"/>
      <c r="AP1305" s="48"/>
      <c r="AQ1305" s="48"/>
      <c r="AR1305" s="48"/>
      <c r="AS1305" s="48"/>
      <c r="AT1305" s="48"/>
      <c r="AU1305" s="48"/>
      <c r="AV1305" s="48"/>
      <c r="AW1305" s="48"/>
      <c r="AX1305" s="48"/>
      <c r="AY1305" s="48"/>
      <c r="AZ1305" s="48"/>
      <c r="BA1305" s="48"/>
      <c r="BB1305" s="48"/>
      <c r="BC1305" s="48"/>
      <c r="BD1305" s="48"/>
      <c r="BE1305" s="48"/>
      <c r="BF1305" s="48"/>
      <c r="BG1305" s="48"/>
      <c r="BH1305" s="48"/>
      <c r="BI1305" s="48"/>
      <c r="BJ1305" s="48"/>
      <c r="BK1305" s="48"/>
      <c r="BL1305" s="48"/>
      <c r="BM1305" s="48"/>
      <c r="BN1305" s="48"/>
      <c r="BO1305" s="48"/>
      <c r="BP1305" s="48"/>
    </row>
    <row r="1306" customFormat="false" ht="12.75" hidden="false" customHeight="true" outlineLevel="0" collapsed="false">
      <c r="A1306" s="48"/>
      <c r="B1306" s="48"/>
      <c r="C1306" s="48"/>
      <c r="D1306" s="48"/>
      <c r="E1306" s="48"/>
      <c r="F1306" s="48"/>
      <c r="G1306" s="48"/>
      <c r="H1306" s="51"/>
      <c r="I1306" s="48"/>
      <c r="J1306" s="48"/>
      <c r="K1306" s="63"/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  <c r="W1306" s="48"/>
      <c r="X1306" s="48"/>
      <c r="Y1306" s="48"/>
      <c r="Z1306" s="48"/>
      <c r="AA1306" s="48"/>
      <c r="AB1306" s="48"/>
      <c r="AC1306" s="48"/>
      <c r="AD1306" s="48"/>
      <c r="AE1306" s="48"/>
      <c r="AF1306" s="48"/>
      <c r="AG1306" s="48"/>
      <c r="AH1306" s="48"/>
      <c r="AI1306" s="48"/>
      <c r="AJ1306" s="48"/>
      <c r="AK1306" s="48"/>
      <c r="AL1306" s="48"/>
      <c r="AM1306" s="48"/>
      <c r="AN1306" s="48"/>
      <c r="AO1306" s="48"/>
      <c r="AP1306" s="48"/>
      <c r="AQ1306" s="48"/>
      <c r="AR1306" s="48"/>
      <c r="AS1306" s="48"/>
      <c r="AT1306" s="48"/>
      <c r="AU1306" s="48"/>
      <c r="AV1306" s="48"/>
      <c r="AW1306" s="48"/>
      <c r="AX1306" s="48"/>
      <c r="AY1306" s="48"/>
      <c r="AZ1306" s="48"/>
      <c r="BA1306" s="48"/>
      <c r="BB1306" s="48"/>
      <c r="BC1306" s="48"/>
      <c r="BD1306" s="48"/>
      <c r="BE1306" s="48"/>
      <c r="BF1306" s="48"/>
      <c r="BG1306" s="48"/>
      <c r="BH1306" s="48"/>
      <c r="BI1306" s="48"/>
      <c r="BJ1306" s="48"/>
      <c r="BK1306" s="48"/>
      <c r="BL1306" s="48"/>
      <c r="BM1306" s="48"/>
      <c r="BN1306" s="48"/>
      <c r="BO1306" s="48"/>
      <c r="BP1306" s="48"/>
    </row>
    <row r="1307" customFormat="false" ht="12.75" hidden="false" customHeight="true" outlineLevel="0" collapsed="false">
      <c r="A1307" s="48"/>
      <c r="B1307" s="48"/>
      <c r="C1307" s="48"/>
      <c r="D1307" s="48"/>
      <c r="E1307" s="48"/>
      <c r="F1307" s="48"/>
      <c r="G1307" s="48"/>
      <c r="H1307" s="51"/>
      <c r="I1307" s="48"/>
      <c r="J1307" s="48"/>
      <c r="K1307" s="63"/>
      <c r="L1307" s="48"/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  <c r="W1307" s="48"/>
      <c r="X1307" s="48"/>
      <c r="Y1307" s="48"/>
      <c r="Z1307" s="48"/>
      <c r="AA1307" s="48"/>
      <c r="AB1307" s="48"/>
      <c r="AC1307" s="48"/>
      <c r="AD1307" s="48"/>
      <c r="AE1307" s="48"/>
      <c r="AF1307" s="48"/>
      <c r="AG1307" s="48"/>
      <c r="AH1307" s="48"/>
      <c r="AI1307" s="48"/>
      <c r="AJ1307" s="48"/>
      <c r="AK1307" s="48"/>
      <c r="AL1307" s="48"/>
      <c r="AM1307" s="48"/>
      <c r="AN1307" s="48"/>
      <c r="AO1307" s="48"/>
      <c r="AP1307" s="48"/>
      <c r="AQ1307" s="48"/>
      <c r="AR1307" s="48"/>
      <c r="AS1307" s="48"/>
      <c r="AT1307" s="48"/>
      <c r="AU1307" s="48"/>
      <c r="AV1307" s="48"/>
      <c r="AW1307" s="48"/>
      <c r="AX1307" s="48"/>
      <c r="AY1307" s="48"/>
      <c r="AZ1307" s="48"/>
      <c r="BA1307" s="48"/>
      <c r="BB1307" s="48"/>
      <c r="BC1307" s="48"/>
      <c r="BD1307" s="48"/>
      <c r="BE1307" s="48"/>
      <c r="BF1307" s="48"/>
      <c r="BG1307" s="48"/>
      <c r="BH1307" s="48"/>
      <c r="BI1307" s="48"/>
      <c r="BJ1307" s="48"/>
      <c r="BK1307" s="48"/>
      <c r="BL1307" s="48"/>
      <c r="BM1307" s="48"/>
      <c r="BN1307" s="48"/>
      <c r="BO1307" s="48"/>
      <c r="BP1307" s="48"/>
    </row>
    <row r="1308" customFormat="false" ht="12.75" hidden="false" customHeight="true" outlineLevel="0" collapsed="false">
      <c r="A1308" s="48"/>
      <c r="B1308" s="48"/>
      <c r="C1308" s="48"/>
      <c r="D1308" s="48"/>
      <c r="E1308" s="48"/>
      <c r="F1308" s="48"/>
      <c r="G1308" s="48"/>
      <c r="H1308" s="51"/>
      <c r="I1308" s="48"/>
      <c r="J1308" s="48"/>
      <c r="K1308" s="63"/>
      <c r="L1308" s="48"/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  <c r="W1308" s="48"/>
      <c r="X1308" s="48"/>
      <c r="Y1308" s="48"/>
      <c r="Z1308" s="48"/>
      <c r="AA1308" s="48"/>
      <c r="AB1308" s="48"/>
      <c r="AC1308" s="48"/>
      <c r="AD1308" s="48"/>
      <c r="AE1308" s="48"/>
      <c r="AF1308" s="48"/>
      <c r="AG1308" s="48"/>
      <c r="AH1308" s="48"/>
      <c r="AI1308" s="48"/>
      <c r="AJ1308" s="48"/>
      <c r="AK1308" s="48"/>
      <c r="AL1308" s="48"/>
      <c r="AM1308" s="48"/>
      <c r="AN1308" s="48"/>
      <c r="AO1308" s="48"/>
      <c r="AP1308" s="48"/>
      <c r="AQ1308" s="48"/>
      <c r="AR1308" s="48"/>
      <c r="AS1308" s="48"/>
      <c r="AT1308" s="48"/>
      <c r="AU1308" s="48"/>
      <c r="AV1308" s="48"/>
      <c r="AW1308" s="48"/>
      <c r="AX1308" s="48"/>
      <c r="AY1308" s="48"/>
      <c r="AZ1308" s="48"/>
      <c r="BA1308" s="48"/>
      <c r="BB1308" s="48"/>
      <c r="BC1308" s="48"/>
      <c r="BD1308" s="48"/>
      <c r="BE1308" s="48"/>
      <c r="BF1308" s="48"/>
      <c r="BG1308" s="48"/>
      <c r="BH1308" s="48"/>
      <c r="BI1308" s="48"/>
      <c r="BJ1308" s="48"/>
      <c r="BK1308" s="48"/>
      <c r="BL1308" s="48"/>
      <c r="BM1308" s="48"/>
      <c r="BN1308" s="48"/>
      <c r="BO1308" s="48"/>
      <c r="BP1308" s="48"/>
    </row>
    <row r="1309" customFormat="false" ht="12.75" hidden="false" customHeight="true" outlineLevel="0" collapsed="false">
      <c r="A1309" s="48"/>
      <c r="B1309" s="48"/>
      <c r="C1309" s="48"/>
      <c r="D1309" s="48"/>
      <c r="E1309" s="48"/>
      <c r="F1309" s="48"/>
      <c r="G1309" s="48"/>
      <c r="H1309" s="51"/>
      <c r="I1309" s="48"/>
      <c r="J1309" s="48"/>
      <c r="K1309" s="63"/>
      <c r="L1309" s="48"/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  <c r="W1309" s="48"/>
      <c r="X1309" s="48"/>
      <c r="Y1309" s="48"/>
      <c r="Z1309" s="48"/>
      <c r="AA1309" s="48"/>
      <c r="AB1309" s="48"/>
      <c r="AC1309" s="48"/>
      <c r="AD1309" s="48"/>
      <c r="AE1309" s="48"/>
      <c r="AF1309" s="48"/>
      <c r="AG1309" s="48"/>
      <c r="AH1309" s="48"/>
      <c r="AI1309" s="48"/>
      <c r="AJ1309" s="48"/>
      <c r="AK1309" s="48"/>
      <c r="AL1309" s="48"/>
      <c r="AM1309" s="48"/>
      <c r="AN1309" s="48"/>
      <c r="AO1309" s="48"/>
      <c r="AP1309" s="48"/>
      <c r="AQ1309" s="48"/>
      <c r="AR1309" s="48"/>
      <c r="AS1309" s="48"/>
      <c r="AT1309" s="48"/>
      <c r="AU1309" s="48"/>
      <c r="AV1309" s="48"/>
      <c r="AW1309" s="48"/>
      <c r="AX1309" s="48"/>
      <c r="AY1309" s="48"/>
      <c r="AZ1309" s="48"/>
      <c r="BA1309" s="48"/>
      <c r="BB1309" s="48"/>
      <c r="BC1309" s="48"/>
      <c r="BD1309" s="48"/>
      <c r="BE1309" s="48"/>
      <c r="BF1309" s="48"/>
      <c r="BG1309" s="48"/>
      <c r="BH1309" s="48"/>
      <c r="BI1309" s="48"/>
      <c r="BJ1309" s="48"/>
      <c r="BK1309" s="48"/>
      <c r="BL1309" s="48"/>
      <c r="BM1309" s="48"/>
      <c r="BN1309" s="48"/>
      <c r="BO1309" s="48"/>
      <c r="BP1309" s="48"/>
    </row>
    <row r="1310" customFormat="false" ht="12.75" hidden="false" customHeight="true" outlineLevel="0" collapsed="false">
      <c r="A1310" s="48"/>
      <c r="B1310" s="48"/>
      <c r="C1310" s="48"/>
      <c r="D1310" s="48"/>
      <c r="E1310" s="48"/>
      <c r="F1310" s="48"/>
      <c r="G1310" s="48"/>
      <c r="H1310" s="51"/>
      <c r="I1310" s="48"/>
      <c r="J1310" s="48"/>
      <c r="K1310" s="63"/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  <c r="W1310" s="48"/>
      <c r="X1310" s="48"/>
      <c r="Y1310" s="48"/>
      <c r="Z1310" s="48"/>
      <c r="AA1310" s="48"/>
      <c r="AB1310" s="48"/>
      <c r="AC1310" s="48"/>
      <c r="AD1310" s="48"/>
      <c r="AE1310" s="48"/>
      <c r="AF1310" s="48"/>
      <c r="AG1310" s="48"/>
      <c r="AH1310" s="48"/>
      <c r="AI1310" s="48"/>
      <c r="AJ1310" s="48"/>
      <c r="AK1310" s="48"/>
      <c r="AL1310" s="48"/>
      <c r="AM1310" s="48"/>
      <c r="AN1310" s="48"/>
      <c r="AO1310" s="48"/>
      <c r="AP1310" s="48"/>
      <c r="AQ1310" s="48"/>
      <c r="AR1310" s="48"/>
      <c r="AS1310" s="48"/>
      <c r="AT1310" s="48"/>
      <c r="AU1310" s="48"/>
      <c r="AV1310" s="48"/>
      <c r="AW1310" s="48"/>
      <c r="AX1310" s="48"/>
      <c r="AY1310" s="48"/>
      <c r="AZ1310" s="48"/>
      <c r="BA1310" s="48"/>
      <c r="BB1310" s="48"/>
      <c r="BC1310" s="48"/>
      <c r="BD1310" s="48"/>
      <c r="BE1310" s="48"/>
      <c r="BF1310" s="48"/>
      <c r="BG1310" s="48"/>
      <c r="BH1310" s="48"/>
      <c r="BI1310" s="48"/>
      <c r="BJ1310" s="48"/>
      <c r="BK1310" s="48"/>
      <c r="BL1310" s="48"/>
      <c r="BM1310" s="48"/>
      <c r="BN1310" s="48"/>
      <c r="BO1310" s="48"/>
      <c r="BP1310" s="48"/>
    </row>
    <row r="1311" customFormat="false" ht="12.75" hidden="false" customHeight="true" outlineLevel="0" collapsed="false">
      <c r="A1311" s="48"/>
      <c r="B1311" s="48"/>
      <c r="C1311" s="48"/>
      <c r="D1311" s="48"/>
      <c r="E1311" s="48"/>
      <c r="F1311" s="48"/>
      <c r="G1311" s="48"/>
      <c r="H1311" s="51"/>
      <c r="I1311" s="48"/>
      <c r="J1311" s="48"/>
      <c r="K1311" s="63"/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  <c r="W1311" s="48"/>
      <c r="X1311" s="48"/>
      <c r="Y1311" s="48"/>
      <c r="Z1311" s="48"/>
      <c r="AA1311" s="48"/>
      <c r="AB1311" s="48"/>
      <c r="AC1311" s="48"/>
      <c r="AD1311" s="48"/>
      <c r="AE1311" s="48"/>
      <c r="AF1311" s="48"/>
      <c r="AG1311" s="48"/>
      <c r="AH1311" s="48"/>
      <c r="AI1311" s="48"/>
      <c r="AJ1311" s="48"/>
      <c r="AK1311" s="48"/>
      <c r="AL1311" s="48"/>
      <c r="AM1311" s="48"/>
      <c r="AN1311" s="48"/>
      <c r="AO1311" s="48"/>
      <c r="AP1311" s="48"/>
      <c r="AQ1311" s="48"/>
      <c r="AR1311" s="48"/>
      <c r="AS1311" s="48"/>
      <c r="AT1311" s="48"/>
      <c r="AU1311" s="48"/>
      <c r="AV1311" s="48"/>
      <c r="AW1311" s="48"/>
      <c r="AX1311" s="48"/>
      <c r="AY1311" s="48"/>
      <c r="AZ1311" s="48"/>
      <c r="BA1311" s="48"/>
      <c r="BB1311" s="48"/>
      <c r="BC1311" s="48"/>
      <c r="BD1311" s="48"/>
      <c r="BE1311" s="48"/>
      <c r="BF1311" s="48"/>
      <c r="BG1311" s="48"/>
      <c r="BH1311" s="48"/>
      <c r="BI1311" s="48"/>
      <c r="BJ1311" s="48"/>
      <c r="BK1311" s="48"/>
      <c r="BL1311" s="48"/>
      <c r="BM1311" s="48"/>
      <c r="BN1311" s="48"/>
      <c r="BO1311" s="48"/>
      <c r="BP1311" s="48"/>
    </row>
    <row r="1312" customFormat="false" ht="12.75" hidden="false" customHeight="true" outlineLevel="0" collapsed="false">
      <c r="A1312" s="48"/>
      <c r="B1312" s="48"/>
      <c r="C1312" s="48"/>
      <c r="D1312" s="48"/>
      <c r="E1312" s="48"/>
      <c r="F1312" s="48"/>
      <c r="G1312" s="48"/>
      <c r="H1312" s="51"/>
      <c r="I1312" s="48"/>
      <c r="J1312" s="48"/>
      <c r="K1312" s="63"/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  <c r="W1312" s="48"/>
      <c r="X1312" s="48"/>
      <c r="Y1312" s="48"/>
      <c r="Z1312" s="48"/>
      <c r="AA1312" s="48"/>
      <c r="AB1312" s="48"/>
      <c r="AC1312" s="48"/>
      <c r="AD1312" s="48"/>
      <c r="AE1312" s="48"/>
      <c r="AF1312" s="48"/>
      <c r="AG1312" s="48"/>
      <c r="AH1312" s="48"/>
      <c r="AI1312" s="48"/>
      <c r="AJ1312" s="48"/>
      <c r="AK1312" s="48"/>
      <c r="AL1312" s="48"/>
      <c r="AM1312" s="48"/>
      <c r="AN1312" s="48"/>
      <c r="AO1312" s="48"/>
      <c r="AP1312" s="48"/>
      <c r="AQ1312" s="48"/>
      <c r="AR1312" s="48"/>
      <c r="AS1312" s="48"/>
      <c r="AT1312" s="48"/>
      <c r="AU1312" s="48"/>
      <c r="AV1312" s="48"/>
      <c r="AW1312" s="48"/>
      <c r="AX1312" s="48"/>
      <c r="AY1312" s="48"/>
      <c r="AZ1312" s="48"/>
      <c r="BA1312" s="48"/>
      <c r="BB1312" s="48"/>
      <c r="BC1312" s="48"/>
      <c r="BD1312" s="48"/>
      <c r="BE1312" s="48"/>
      <c r="BF1312" s="48"/>
      <c r="BG1312" s="48"/>
      <c r="BH1312" s="48"/>
      <c r="BI1312" s="48"/>
      <c r="BJ1312" s="48"/>
      <c r="BK1312" s="48"/>
      <c r="BL1312" s="48"/>
      <c r="BM1312" s="48"/>
      <c r="BN1312" s="48"/>
      <c r="BO1312" s="48"/>
      <c r="BP1312" s="48"/>
    </row>
    <row r="1313" customFormat="false" ht="12.75" hidden="false" customHeight="true" outlineLevel="0" collapsed="false">
      <c r="A1313" s="48"/>
      <c r="B1313" s="48"/>
      <c r="C1313" s="48"/>
      <c r="D1313" s="48"/>
      <c r="E1313" s="48"/>
      <c r="F1313" s="48"/>
      <c r="G1313" s="48"/>
      <c r="H1313" s="51"/>
      <c r="I1313" s="48"/>
      <c r="J1313" s="48"/>
      <c r="K1313" s="63"/>
      <c r="L1313" s="48"/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  <c r="W1313" s="48"/>
      <c r="X1313" s="48"/>
      <c r="Y1313" s="48"/>
      <c r="Z1313" s="48"/>
      <c r="AA1313" s="48"/>
      <c r="AB1313" s="48"/>
      <c r="AC1313" s="48"/>
      <c r="AD1313" s="48"/>
      <c r="AE1313" s="48"/>
      <c r="AF1313" s="48"/>
      <c r="AG1313" s="48"/>
      <c r="AH1313" s="48"/>
      <c r="AI1313" s="48"/>
      <c r="AJ1313" s="48"/>
      <c r="AK1313" s="48"/>
      <c r="AL1313" s="48"/>
      <c r="AM1313" s="48"/>
      <c r="AN1313" s="48"/>
      <c r="AO1313" s="48"/>
      <c r="AP1313" s="48"/>
      <c r="AQ1313" s="48"/>
      <c r="AR1313" s="48"/>
      <c r="AS1313" s="48"/>
      <c r="AT1313" s="48"/>
      <c r="AU1313" s="48"/>
      <c r="AV1313" s="48"/>
      <c r="AW1313" s="48"/>
      <c r="AX1313" s="48"/>
      <c r="AY1313" s="48"/>
      <c r="AZ1313" s="48"/>
      <c r="BA1313" s="48"/>
      <c r="BB1313" s="48"/>
      <c r="BC1313" s="48"/>
      <c r="BD1313" s="48"/>
      <c r="BE1313" s="48"/>
      <c r="BF1313" s="48"/>
      <c r="BG1313" s="48"/>
      <c r="BH1313" s="48"/>
      <c r="BI1313" s="48"/>
      <c r="BJ1313" s="48"/>
      <c r="BK1313" s="48"/>
      <c r="BL1313" s="48"/>
      <c r="BM1313" s="48"/>
      <c r="BN1313" s="48"/>
      <c r="BO1313" s="48"/>
      <c r="BP1313" s="48"/>
    </row>
    <row r="1314" customFormat="false" ht="12.75" hidden="false" customHeight="true" outlineLevel="0" collapsed="false">
      <c r="A1314" s="48"/>
      <c r="B1314" s="48"/>
      <c r="C1314" s="48"/>
      <c r="D1314" s="48"/>
      <c r="E1314" s="48"/>
      <c r="F1314" s="48"/>
      <c r="G1314" s="48"/>
      <c r="H1314" s="51"/>
      <c r="I1314" s="48"/>
      <c r="J1314" s="48"/>
      <c r="K1314" s="63"/>
      <c r="L1314" s="48"/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  <c r="W1314" s="48"/>
      <c r="X1314" s="48"/>
      <c r="Y1314" s="48"/>
      <c r="Z1314" s="48"/>
      <c r="AA1314" s="48"/>
      <c r="AB1314" s="48"/>
      <c r="AC1314" s="48"/>
      <c r="AD1314" s="48"/>
      <c r="AE1314" s="48"/>
      <c r="AF1314" s="48"/>
      <c r="AG1314" s="48"/>
      <c r="AH1314" s="48"/>
      <c r="AI1314" s="48"/>
      <c r="AJ1314" s="48"/>
      <c r="AK1314" s="48"/>
      <c r="AL1314" s="48"/>
      <c r="AM1314" s="48"/>
      <c r="AN1314" s="48"/>
      <c r="AO1314" s="48"/>
      <c r="AP1314" s="48"/>
      <c r="AQ1314" s="48"/>
      <c r="AR1314" s="48"/>
      <c r="AS1314" s="48"/>
      <c r="AT1314" s="48"/>
      <c r="AU1314" s="48"/>
      <c r="AV1314" s="48"/>
      <c r="AW1314" s="48"/>
      <c r="AX1314" s="48"/>
      <c r="AY1314" s="48"/>
      <c r="AZ1314" s="48"/>
      <c r="BA1314" s="48"/>
      <c r="BB1314" s="48"/>
      <c r="BC1314" s="48"/>
      <c r="BD1314" s="48"/>
      <c r="BE1314" s="48"/>
      <c r="BF1314" s="48"/>
      <c r="BG1314" s="48"/>
      <c r="BH1314" s="48"/>
      <c r="BI1314" s="48"/>
      <c r="BJ1314" s="48"/>
      <c r="BK1314" s="48"/>
      <c r="BL1314" s="48"/>
      <c r="BM1314" s="48"/>
      <c r="BN1314" s="48"/>
      <c r="BO1314" s="48"/>
      <c r="BP1314" s="48"/>
    </row>
    <row r="1315" customFormat="false" ht="12.75" hidden="false" customHeight="true" outlineLevel="0" collapsed="false">
      <c r="A1315" s="48"/>
      <c r="B1315" s="48"/>
      <c r="C1315" s="48"/>
      <c r="D1315" s="48"/>
      <c r="E1315" s="48"/>
      <c r="F1315" s="48"/>
      <c r="G1315" s="48"/>
      <c r="H1315" s="51"/>
      <c r="I1315" s="48"/>
      <c r="J1315" s="48"/>
      <c r="K1315" s="63"/>
      <c r="L1315" s="48"/>
      <c r="M1315" s="48"/>
      <c r="N1315" s="48"/>
      <c r="O1315" s="48"/>
      <c r="P1315" s="48"/>
      <c r="Q1315" s="48"/>
      <c r="R1315" s="48"/>
      <c r="S1315" s="48"/>
      <c r="T1315" s="48"/>
      <c r="U1315" s="48"/>
      <c r="V1315" s="48"/>
      <c r="W1315" s="48"/>
      <c r="X1315" s="48"/>
      <c r="Y1315" s="48"/>
      <c r="Z1315" s="48"/>
      <c r="AA1315" s="48"/>
      <c r="AB1315" s="48"/>
      <c r="AC1315" s="48"/>
      <c r="AD1315" s="48"/>
      <c r="AE1315" s="48"/>
      <c r="AF1315" s="48"/>
      <c r="AG1315" s="48"/>
      <c r="AH1315" s="48"/>
      <c r="AI1315" s="48"/>
      <c r="AJ1315" s="48"/>
      <c r="AK1315" s="48"/>
      <c r="AL1315" s="48"/>
      <c r="AM1315" s="48"/>
      <c r="AN1315" s="48"/>
      <c r="AO1315" s="48"/>
      <c r="AP1315" s="48"/>
      <c r="AQ1315" s="48"/>
      <c r="AR1315" s="48"/>
      <c r="AS1315" s="48"/>
      <c r="AT1315" s="48"/>
      <c r="AU1315" s="48"/>
      <c r="AV1315" s="48"/>
      <c r="AW1315" s="48"/>
      <c r="AX1315" s="48"/>
      <c r="AY1315" s="48"/>
      <c r="AZ1315" s="48"/>
      <c r="BA1315" s="48"/>
      <c r="BB1315" s="48"/>
      <c r="BC1315" s="48"/>
      <c r="BD1315" s="48"/>
      <c r="BE1315" s="48"/>
      <c r="BF1315" s="48"/>
      <c r="BG1315" s="48"/>
      <c r="BH1315" s="48"/>
      <c r="BI1315" s="48"/>
      <c r="BJ1315" s="48"/>
      <c r="BK1315" s="48"/>
      <c r="BL1315" s="48"/>
      <c r="BM1315" s="48"/>
      <c r="BN1315" s="48"/>
      <c r="BO1315" s="48"/>
      <c r="BP1315" s="48"/>
    </row>
    <row r="1316" customFormat="false" ht="12.75" hidden="false" customHeight="true" outlineLevel="0" collapsed="false">
      <c r="A1316" s="48"/>
      <c r="B1316" s="48"/>
      <c r="C1316" s="48"/>
      <c r="D1316" s="48"/>
      <c r="E1316" s="48"/>
      <c r="F1316" s="48"/>
      <c r="G1316" s="48"/>
      <c r="H1316" s="51"/>
      <c r="I1316" s="48"/>
      <c r="J1316" s="48"/>
      <c r="K1316" s="63"/>
      <c r="L1316" s="48"/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  <c r="W1316" s="48"/>
      <c r="X1316" s="48"/>
      <c r="Y1316" s="48"/>
      <c r="Z1316" s="48"/>
      <c r="AA1316" s="48"/>
      <c r="AB1316" s="48"/>
      <c r="AC1316" s="48"/>
      <c r="AD1316" s="48"/>
      <c r="AE1316" s="48"/>
      <c r="AF1316" s="48"/>
      <c r="AG1316" s="48"/>
      <c r="AH1316" s="48"/>
      <c r="AI1316" s="48"/>
      <c r="AJ1316" s="48"/>
      <c r="AK1316" s="48"/>
      <c r="AL1316" s="48"/>
      <c r="AM1316" s="48"/>
      <c r="AN1316" s="48"/>
      <c r="AO1316" s="48"/>
      <c r="AP1316" s="48"/>
      <c r="AQ1316" s="48"/>
      <c r="AR1316" s="48"/>
      <c r="AS1316" s="48"/>
      <c r="AT1316" s="48"/>
      <c r="AU1316" s="48"/>
      <c r="AV1316" s="48"/>
      <c r="AW1316" s="48"/>
      <c r="AX1316" s="48"/>
      <c r="AY1316" s="48"/>
      <c r="AZ1316" s="48"/>
      <c r="BA1316" s="48"/>
      <c r="BB1316" s="48"/>
      <c r="BC1316" s="48"/>
      <c r="BD1316" s="48"/>
      <c r="BE1316" s="48"/>
      <c r="BF1316" s="48"/>
      <c r="BG1316" s="48"/>
      <c r="BH1316" s="48"/>
      <c r="BI1316" s="48"/>
      <c r="BJ1316" s="48"/>
      <c r="BK1316" s="48"/>
      <c r="BL1316" s="48"/>
      <c r="BM1316" s="48"/>
      <c r="BN1316" s="48"/>
      <c r="BO1316" s="48"/>
      <c r="BP1316" s="48"/>
    </row>
    <row r="1317" customFormat="false" ht="12.75" hidden="false" customHeight="true" outlineLevel="0" collapsed="false">
      <c r="A1317" s="48"/>
      <c r="B1317" s="48"/>
      <c r="C1317" s="48"/>
      <c r="D1317" s="48"/>
      <c r="E1317" s="48"/>
      <c r="F1317" s="48"/>
      <c r="G1317" s="48"/>
      <c r="H1317" s="51"/>
      <c r="I1317" s="48"/>
      <c r="J1317" s="48"/>
      <c r="K1317" s="63"/>
      <c r="L1317" s="48"/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  <c r="W1317" s="48"/>
      <c r="X1317" s="48"/>
      <c r="Y1317" s="48"/>
      <c r="Z1317" s="48"/>
      <c r="AA1317" s="48"/>
      <c r="AB1317" s="48"/>
      <c r="AC1317" s="48"/>
      <c r="AD1317" s="48"/>
      <c r="AE1317" s="48"/>
      <c r="AF1317" s="48"/>
      <c r="AG1317" s="48"/>
      <c r="AH1317" s="48"/>
      <c r="AI1317" s="48"/>
      <c r="AJ1317" s="48"/>
      <c r="AK1317" s="48"/>
      <c r="AL1317" s="48"/>
      <c r="AM1317" s="48"/>
      <c r="AN1317" s="48"/>
      <c r="AO1317" s="48"/>
      <c r="AP1317" s="48"/>
      <c r="AQ1317" s="48"/>
      <c r="AR1317" s="48"/>
      <c r="AS1317" s="48"/>
      <c r="AT1317" s="48"/>
      <c r="AU1317" s="48"/>
      <c r="AV1317" s="48"/>
      <c r="AW1317" s="48"/>
      <c r="AX1317" s="48"/>
      <c r="AY1317" s="48"/>
      <c r="AZ1317" s="48"/>
      <c r="BA1317" s="48"/>
      <c r="BB1317" s="48"/>
      <c r="BC1317" s="48"/>
      <c r="BD1317" s="48"/>
      <c r="BE1317" s="48"/>
      <c r="BF1317" s="48"/>
      <c r="BG1317" s="48"/>
      <c r="BH1317" s="48"/>
      <c r="BI1317" s="48"/>
      <c r="BJ1317" s="48"/>
      <c r="BK1317" s="48"/>
      <c r="BL1317" s="48"/>
      <c r="BM1317" s="48"/>
      <c r="BN1317" s="48"/>
      <c r="BO1317" s="48"/>
      <c r="BP1317" s="48"/>
    </row>
    <row r="1318" customFormat="false" ht="12.75" hidden="false" customHeight="true" outlineLevel="0" collapsed="false">
      <c r="A1318" s="48"/>
      <c r="B1318" s="48"/>
      <c r="C1318" s="48"/>
      <c r="D1318" s="48"/>
      <c r="E1318" s="48"/>
      <c r="F1318" s="48"/>
      <c r="G1318" s="48"/>
      <c r="H1318" s="51"/>
      <c r="I1318" s="48"/>
      <c r="J1318" s="48"/>
      <c r="K1318" s="63"/>
      <c r="L1318" s="48"/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  <c r="W1318" s="48"/>
      <c r="X1318" s="48"/>
      <c r="Y1318" s="48"/>
      <c r="Z1318" s="48"/>
      <c r="AA1318" s="48"/>
      <c r="AB1318" s="48"/>
      <c r="AC1318" s="48"/>
      <c r="AD1318" s="48"/>
      <c r="AE1318" s="48"/>
      <c r="AF1318" s="48"/>
      <c r="AG1318" s="48"/>
      <c r="AH1318" s="48"/>
      <c r="AI1318" s="48"/>
      <c r="AJ1318" s="48"/>
      <c r="AK1318" s="48"/>
      <c r="AL1318" s="48"/>
      <c r="AM1318" s="48"/>
      <c r="AN1318" s="48"/>
      <c r="AO1318" s="48"/>
      <c r="AP1318" s="48"/>
      <c r="AQ1318" s="48"/>
      <c r="AR1318" s="48"/>
      <c r="AS1318" s="48"/>
      <c r="AT1318" s="48"/>
      <c r="AU1318" s="48"/>
      <c r="AV1318" s="48"/>
      <c r="AW1318" s="48"/>
      <c r="AX1318" s="48"/>
      <c r="AY1318" s="48"/>
      <c r="AZ1318" s="48"/>
      <c r="BA1318" s="48"/>
      <c r="BB1318" s="48"/>
      <c r="BC1318" s="48"/>
      <c r="BD1318" s="48"/>
      <c r="BE1318" s="48"/>
      <c r="BF1318" s="48"/>
      <c r="BG1318" s="48"/>
      <c r="BH1318" s="48"/>
      <c r="BI1318" s="48"/>
      <c r="BJ1318" s="48"/>
      <c r="BK1318" s="48"/>
      <c r="BL1318" s="48"/>
      <c r="BM1318" s="48"/>
      <c r="BN1318" s="48"/>
      <c r="BO1318" s="48"/>
      <c r="BP1318" s="48"/>
    </row>
    <row r="1319" customFormat="false" ht="12.75" hidden="false" customHeight="true" outlineLevel="0" collapsed="false">
      <c r="A1319" s="48"/>
      <c r="B1319" s="48"/>
      <c r="C1319" s="48"/>
      <c r="D1319" s="48"/>
      <c r="E1319" s="48"/>
      <c r="F1319" s="48"/>
      <c r="G1319" s="48"/>
      <c r="H1319" s="51"/>
      <c r="I1319" s="48"/>
      <c r="J1319" s="48"/>
      <c r="K1319" s="63"/>
      <c r="L1319" s="48"/>
      <c r="M1319" s="48"/>
      <c r="N1319" s="48"/>
      <c r="O1319" s="48"/>
      <c r="P1319" s="48"/>
      <c r="Q1319" s="48"/>
      <c r="R1319" s="48"/>
      <c r="S1319" s="48"/>
      <c r="T1319" s="48"/>
      <c r="U1319" s="48"/>
      <c r="V1319" s="48"/>
      <c r="W1319" s="48"/>
      <c r="X1319" s="48"/>
      <c r="Y1319" s="48"/>
      <c r="Z1319" s="48"/>
      <c r="AA1319" s="48"/>
      <c r="AB1319" s="48"/>
      <c r="AC1319" s="48"/>
      <c r="AD1319" s="48"/>
      <c r="AE1319" s="48"/>
      <c r="AF1319" s="48"/>
      <c r="AG1319" s="48"/>
      <c r="AH1319" s="48"/>
      <c r="AI1319" s="48"/>
      <c r="AJ1319" s="48"/>
      <c r="AK1319" s="48"/>
      <c r="AL1319" s="48"/>
      <c r="AM1319" s="48"/>
      <c r="AN1319" s="48"/>
      <c r="AO1319" s="48"/>
      <c r="AP1319" s="48"/>
      <c r="AQ1319" s="48"/>
      <c r="AR1319" s="48"/>
      <c r="AS1319" s="48"/>
      <c r="AT1319" s="48"/>
      <c r="AU1319" s="48"/>
      <c r="AV1319" s="48"/>
      <c r="AW1319" s="48"/>
      <c r="AX1319" s="48"/>
      <c r="AY1319" s="48"/>
      <c r="AZ1319" s="48"/>
      <c r="BA1319" s="48"/>
      <c r="BB1319" s="48"/>
      <c r="BC1319" s="48"/>
      <c r="BD1319" s="48"/>
      <c r="BE1319" s="48"/>
      <c r="BF1319" s="48"/>
      <c r="BG1319" s="48"/>
      <c r="BH1319" s="48"/>
      <c r="BI1319" s="48"/>
      <c r="BJ1319" s="48"/>
      <c r="BK1319" s="48"/>
      <c r="BL1319" s="48"/>
      <c r="BM1319" s="48"/>
      <c r="BN1319" s="48"/>
      <c r="BO1319" s="48"/>
      <c r="BP1319" s="48"/>
    </row>
    <row r="1320" customFormat="false" ht="12.75" hidden="false" customHeight="true" outlineLevel="0" collapsed="false">
      <c r="A1320" s="48"/>
      <c r="B1320" s="48"/>
      <c r="C1320" s="48"/>
      <c r="D1320" s="48"/>
      <c r="E1320" s="48"/>
      <c r="F1320" s="48"/>
      <c r="G1320" s="48"/>
      <c r="H1320" s="51"/>
      <c r="I1320" s="48"/>
      <c r="J1320" s="48"/>
      <c r="K1320" s="63"/>
      <c r="L1320" s="48"/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  <c r="W1320" s="48"/>
      <c r="X1320" s="48"/>
      <c r="Y1320" s="48"/>
      <c r="Z1320" s="48"/>
      <c r="AA1320" s="48"/>
      <c r="AB1320" s="48"/>
      <c r="AC1320" s="48"/>
      <c r="AD1320" s="48"/>
      <c r="AE1320" s="48"/>
      <c r="AF1320" s="48"/>
      <c r="AG1320" s="48"/>
      <c r="AH1320" s="48"/>
      <c r="AI1320" s="48"/>
      <c r="AJ1320" s="48"/>
      <c r="AK1320" s="48"/>
      <c r="AL1320" s="48"/>
      <c r="AM1320" s="48"/>
      <c r="AN1320" s="48"/>
      <c r="AO1320" s="48"/>
      <c r="AP1320" s="48"/>
      <c r="AQ1320" s="48"/>
      <c r="AR1320" s="48"/>
      <c r="AS1320" s="48"/>
      <c r="AT1320" s="48"/>
      <c r="AU1320" s="48"/>
      <c r="AV1320" s="48"/>
      <c r="AW1320" s="48"/>
      <c r="AX1320" s="48"/>
      <c r="AY1320" s="48"/>
      <c r="AZ1320" s="48"/>
      <c r="BA1320" s="48"/>
      <c r="BB1320" s="48"/>
      <c r="BC1320" s="48"/>
      <c r="BD1320" s="48"/>
      <c r="BE1320" s="48"/>
      <c r="BF1320" s="48"/>
      <c r="BG1320" s="48"/>
      <c r="BH1320" s="48"/>
      <c r="BI1320" s="48"/>
      <c r="BJ1320" s="48"/>
      <c r="BK1320" s="48"/>
      <c r="BL1320" s="48"/>
      <c r="BM1320" s="48"/>
      <c r="BN1320" s="48"/>
      <c r="BO1320" s="48"/>
      <c r="BP1320" s="48"/>
    </row>
    <row r="1321" customFormat="false" ht="12.75" hidden="false" customHeight="true" outlineLevel="0" collapsed="false">
      <c r="A1321" s="48"/>
      <c r="B1321" s="48"/>
      <c r="C1321" s="48"/>
      <c r="D1321" s="48"/>
      <c r="E1321" s="48"/>
      <c r="F1321" s="48"/>
      <c r="G1321" s="48"/>
      <c r="H1321" s="51"/>
      <c r="I1321" s="48"/>
      <c r="J1321" s="48"/>
      <c r="K1321" s="63"/>
      <c r="L1321" s="48"/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  <c r="W1321" s="48"/>
      <c r="X1321" s="48"/>
      <c r="Y1321" s="48"/>
      <c r="Z1321" s="48"/>
      <c r="AA1321" s="48"/>
      <c r="AB1321" s="48"/>
      <c r="AC1321" s="48"/>
      <c r="AD1321" s="48"/>
      <c r="AE1321" s="48"/>
      <c r="AF1321" s="48"/>
      <c r="AG1321" s="48"/>
      <c r="AH1321" s="48"/>
      <c r="AI1321" s="48"/>
      <c r="AJ1321" s="48"/>
      <c r="AK1321" s="48"/>
      <c r="AL1321" s="48"/>
      <c r="AM1321" s="48"/>
      <c r="AN1321" s="48"/>
      <c r="AO1321" s="48"/>
      <c r="AP1321" s="48"/>
      <c r="AQ1321" s="48"/>
      <c r="AR1321" s="48"/>
      <c r="AS1321" s="48"/>
      <c r="AT1321" s="48"/>
      <c r="AU1321" s="48"/>
      <c r="AV1321" s="48"/>
      <c r="AW1321" s="48"/>
      <c r="AX1321" s="48"/>
      <c r="AY1321" s="48"/>
      <c r="AZ1321" s="48"/>
      <c r="BA1321" s="48"/>
      <c r="BB1321" s="48"/>
      <c r="BC1321" s="48"/>
      <c r="BD1321" s="48"/>
      <c r="BE1321" s="48"/>
      <c r="BF1321" s="48"/>
      <c r="BG1321" s="48"/>
      <c r="BH1321" s="48"/>
      <c r="BI1321" s="48"/>
      <c r="BJ1321" s="48"/>
      <c r="BK1321" s="48"/>
      <c r="BL1321" s="48"/>
      <c r="BM1321" s="48"/>
      <c r="BN1321" s="48"/>
      <c r="BO1321" s="48"/>
      <c r="BP1321" s="48"/>
    </row>
    <row r="1322" customFormat="false" ht="12.75" hidden="false" customHeight="true" outlineLevel="0" collapsed="false">
      <c r="A1322" s="48"/>
      <c r="B1322" s="48"/>
      <c r="C1322" s="48"/>
      <c r="D1322" s="48"/>
      <c r="E1322" s="48"/>
      <c r="F1322" s="48"/>
      <c r="G1322" s="48"/>
      <c r="H1322" s="51"/>
      <c r="I1322" s="48"/>
      <c r="J1322" s="48"/>
      <c r="K1322" s="63"/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  <c r="W1322" s="48"/>
      <c r="X1322" s="48"/>
      <c r="Y1322" s="48"/>
      <c r="Z1322" s="48"/>
      <c r="AA1322" s="48"/>
      <c r="AB1322" s="48"/>
      <c r="AC1322" s="48"/>
      <c r="AD1322" s="48"/>
      <c r="AE1322" s="48"/>
      <c r="AF1322" s="48"/>
      <c r="AG1322" s="48"/>
      <c r="AH1322" s="48"/>
      <c r="AI1322" s="48"/>
      <c r="AJ1322" s="48"/>
      <c r="AK1322" s="48"/>
      <c r="AL1322" s="48"/>
      <c r="AM1322" s="48"/>
      <c r="AN1322" s="48"/>
      <c r="AO1322" s="48"/>
      <c r="AP1322" s="48"/>
      <c r="AQ1322" s="48"/>
      <c r="AR1322" s="48"/>
      <c r="AS1322" s="48"/>
      <c r="AT1322" s="48"/>
      <c r="AU1322" s="48"/>
      <c r="AV1322" s="48"/>
      <c r="AW1322" s="48"/>
      <c r="AX1322" s="48"/>
      <c r="AY1322" s="48"/>
      <c r="AZ1322" s="48"/>
      <c r="BA1322" s="48"/>
      <c r="BB1322" s="48"/>
      <c r="BC1322" s="48"/>
      <c r="BD1322" s="48"/>
      <c r="BE1322" s="48"/>
      <c r="BF1322" s="48"/>
      <c r="BG1322" s="48"/>
      <c r="BH1322" s="48"/>
      <c r="BI1322" s="48"/>
      <c r="BJ1322" s="48"/>
      <c r="BK1322" s="48"/>
      <c r="BL1322" s="48"/>
      <c r="BM1322" s="48"/>
      <c r="BN1322" s="48"/>
      <c r="BO1322" s="48"/>
      <c r="BP1322" s="48"/>
    </row>
    <row r="1323" customFormat="false" ht="12.75" hidden="false" customHeight="true" outlineLevel="0" collapsed="false">
      <c r="A1323" s="48"/>
      <c r="B1323" s="48"/>
      <c r="C1323" s="48"/>
      <c r="D1323" s="48"/>
      <c r="E1323" s="48"/>
      <c r="F1323" s="48"/>
      <c r="G1323" s="48"/>
      <c r="H1323" s="51"/>
      <c r="I1323" s="48"/>
      <c r="J1323" s="48"/>
      <c r="K1323" s="63"/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  <c r="W1323" s="48"/>
      <c r="X1323" s="48"/>
      <c r="Y1323" s="48"/>
      <c r="Z1323" s="48"/>
      <c r="AA1323" s="48"/>
      <c r="AB1323" s="48"/>
      <c r="AC1323" s="48"/>
      <c r="AD1323" s="48"/>
      <c r="AE1323" s="48"/>
      <c r="AF1323" s="48"/>
      <c r="AG1323" s="48"/>
      <c r="AH1323" s="48"/>
      <c r="AI1323" s="48"/>
      <c r="AJ1323" s="48"/>
      <c r="AK1323" s="48"/>
      <c r="AL1323" s="48"/>
      <c r="AM1323" s="48"/>
      <c r="AN1323" s="48"/>
      <c r="AO1323" s="48"/>
      <c r="AP1323" s="48"/>
      <c r="AQ1323" s="48"/>
      <c r="AR1323" s="48"/>
      <c r="AS1323" s="48"/>
      <c r="AT1323" s="48"/>
      <c r="AU1323" s="48"/>
      <c r="AV1323" s="48"/>
      <c r="AW1323" s="48"/>
      <c r="AX1323" s="48"/>
      <c r="AY1323" s="48"/>
      <c r="AZ1323" s="48"/>
      <c r="BA1323" s="48"/>
      <c r="BB1323" s="48"/>
      <c r="BC1323" s="48"/>
      <c r="BD1323" s="48"/>
      <c r="BE1323" s="48"/>
      <c r="BF1323" s="48"/>
      <c r="BG1323" s="48"/>
      <c r="BH1323" s="48"/>
      <c r="BI1323" s="48"/>
      <c r="BJ1323" s="48"/>
      <c r="BK1323" s="48"/>
      <c r="BL1323" s="48"/>
      <c r="BM1323" s="48"/>
      <c r="BN1323" s="48"/>
      <c r="BO1323" s="48"/>
      <c r="BP1323" s="48"/>
    </row>
    <row r="1324" customFormat="false" ht="12.75" hidden="false" customHeight="true" outlineLevel="0" collapsed="false">
      <c r="A1324" s="48"/>
      <c r="B1324" s="48"/>
      <c r="C1324" s="48"/>
      <c r="D1324" s="48"/>
      <c r="E1324" s="48"/>
      <c r="F1324" s="48"/>
      <c r="G1324" s="48"/>
      <c r="H1324" s="51"/>
      <c r="I1324" s="48"/>
      <c r="J1324" s="48"/>
      <c r="K1324" s="63"/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  <c r="W1324" s="48"/>
      <c r="X1324" s="48"/>
      <c r="Y1324" s="48"/>
      <c r="Z1324" s="48"/>
      <c r="AA1324" s="48"/>
      <c r="AB1324" s="48"/>
      <c r="AC1324" s="48"/>
      <c r="AD1324" s="48"/>
      <c r="AE1324" s="48"/>
      <c r="AF1324" s="48"/>
      <c r="AG1324" s="48"/>
      <c r="AH1324" s="48"/>
      <c r="AI1324" s="48"/>
      <c r="AJ1324" s="48"/>
      <c r="AK1324" s="48"/>
      <c r="AL1324" s="48"/>
      <c r="AM1324" s="48"/>
      <c r="AN1324" s="48"/>
      <c r="AO1324" s="48"/>
      <c r="AP1324" s="48"/>
      <c r="AQ1324" s="48"/>
      <c r="AR1324" s="48"/>
      <c r="AS1324" s="48"/>
      <c r="AT1324" s="48"/>
      <c r="AU1324" s="48"/>
      <c r="AV1324" s="48"/>
      <c r="AW1324" s="48"/>
      <c r="AX1324" s="48"/>
      <c r="AY1324" s="48"/>
      <c r="AZ1324" s="48"/>
      <c r="BA1324" s="48"/>
      <c r="BB1324" s="48"/>
      <c r="BC1324" s="48"/>
      <c r="BD1324" s="48"/>
      <c r="BE1324" s="48"/>
      <c r="BF1324" s="48"/>
      <c r="BG1324" s="48"/>
      <c r="BH1324" s="48"/>
      <c r="BI1324" s="48"/>
      <c r="BJ1324" s="48"/>
      <c r="BK1324" s="48"/>
      <c r="BL1324" s="48"/>
      <c r="BM1324" s="48"/>
      <c r="BN1324" s="48"/>
      <c r="BO1324" s="48"/>
      <c r="BP1324" s="48"/>
    </row>
    <row r="1325" customFormat="false" ht="12.75" hidden="false" customHeight="true" outlineLevel="0" collapsed="false">
      <c r="A1325" s="48"/>
      <c r="B1325" s="48"/>
      <c r="C1325" s="48"/>
      <c r="D1325" s="48"/>
      <c r="E1325" s="48"/>
      <c r="F1325" s="48"/>
      <c r="G1325" s="48"/>
      <c r="H1325" s="51"/>
      <c r="I1325" s="48"/>
      <c r="J1325" s="48"/>
      <c r="K1325" s="63"/>
      <c r="L1325" s="48"/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  <c r="W1325" s="48"/>
      <c r="X1325" s="48"/>
      <c r="Y1325" s="48"/>
      <c r="Z1325" s="48"/>
      <c r="AA1325" s="48"/>
      <c r="AB1325" s="48"/>
      <c r="AC1325" s="48"/>
      <c r="AD1325" s="48"/>
      <c r="AE1325" s="48"/>
      <c r="AF1325" s="48"/>
      <c r="AG1325" s="48"/>
      <c r="AH1325" s="48"/>
      <c r="AI1325" s="48"/>
      <c r="AJ1325" s="48"/>
      <c r="AK1325" s="48"/>
      <c r="AL1325" s="48"/>
      <c r="AM1325" s="48"/>
      <c r="AN1325" s="48"/>
      <c r="AO1325" s="48"/>
      <c r="AP1325" s="48"/>
      <c r="AQ1325" s="48"/>
      <c r="AR1325" s="48"/>
      <c r="AS1325" s="48"/>
      <c r="AT1325" s="48"/>
      <c r="AU1325" s="48"/>
      <c r="AV1325" s="48"/>
      <c r="AW1325" s="48"/>
      <c r="AX1325" s="48"/>
      <c r="AY1325" s="48"/>
      <c r="AZ1325" s="48"/>
      <c r="BA1325" s="48"/>
      <c r="BB1325" s="48"/>
      <c r="BC1325" s="48"/>
      <c r="BD1325" s="48"/>
      <c r="BE1325" s="48"/>
      <c r="BF1325" s="48"/>
      <c r="BG1325" s="48"/>
      <c r="BH1325" s="48"/>
      <c r="BI1325" s="48"/>
      <c r="BJ1325" s="48"/>
      <c r="BK1325" s="48"/>
      <c r="BL1325" s="48"/>
      <c r="BM1325" s="48"/>
      <c r="BN1325" s="48"/>
      <c r="BO1325" s="48"/>
      <c r="BP1325" s="48"/>
    </row>
    <row r="1326" customFormat="false" ht="12.75" hidden="false" customHeight="true" outlineLevel="0" collapsed="false">
      <c r="A1326" s="48"/>
      <c r="B1326" s="48"/>
      <c r="C1326" s="48"/>
      <c r="D1326" s="48"/>
      <c r="E1326" s="48"/>
      <c r="F1326" s="48"/>
      <c r="G1326" s="48"/>
      <c r="H1326" s="51"/>
      <c r="I1326" s="48"/>
      <c r="J1326" s="48"/>
      <c r="K1326" s="63"/>
      <c r="L1326" s="48"/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  <c r="W1326" s="48"/>
      <c r="X1326" s="48"/>
      <c r="Y1326" s="48"/>
      <c r="Z1326" s="48"/>
      <c r="AA1326" s="48"/>
      <c r="AB1326" s="48"/>
      <c r="AC1326" s="48"/>
      <c r="AD1326" s="48"/>
      <c r="AE1326" s="48"/>
      <c r="AF1326" s="48"/>
      <c r="AG1326" s="48"/>
      <c r="AH1326" s="48"/>
      <c r="AI1326" s="48"/>
      <c r="AJ1326" s="48"/>
      <c r="AK1326" s="48"/>
      <c r="AL1326" s="48"/>
      <c r="AM1326" s="48"/>
      <c r="AN1326" s="48"/>
      <c r="AO1326" s="48"/>
      <c r="AP1326" s="48"/>
      <c r="AQ1326" s="48"/>
      <c r="AR1326" s="48"/>
      <c r="AS1326" s="48"/>
      <c r="AT1326" s="48"/>
      <c r="AU1326" s="48"/>
      <c r="AV1326" s="48"/>
      <c r="AW1326" s="48"/>
      <c r="AX1326" s="48"/>
      <c r="AY1326" s="48"/>
      <c r="AZ1326" s="48"/>
      <c r="BA1326" s="48"/>
      <c r="BB1326" s="48"/>
      <c r="BC1326" s="48"/>
      <c r="BD1326" s="48"/>
      <c r="BE1326" s="48"/>
      <c r="BF1326" s="48"/>
      <c r="BG1326" s="48"/>
      <c r="BH1326" s="48"/>
      <c r="BI1326" s="48"/>
      <c r="BJ1326" s="48"/>
      <c r="BK1326" s="48"/>
      <c r="BL1326" s="48"/>
      <c r="BM1326" s="48"/>
      <c r="BN1326" s="48"/>
      <c r="BO1326" s="48"/>
      <c r="BP1326" s="48"/>
    </row>
    <row r="1327" customFormat="false" ht="12.75" hidden="false" customHeight="true" outlineLevel="0" collapsed="false">
      <c r="A1327" s="48"/>
      <c r="B1327" s="48"/>
      <c r="C1327" s="48"/>
      <c r="D1327" s="48"/>
      <c r="E1327" s="48"/>
      <c r="F1327" s="48"/>
      <c r="G1327" s="48"/>
      <c r="H1327" s="51"/>
      <c r="I1327" s="48"/>
      <c r="J1327" s="48"/>
      <c r="K1327" s="63"/>
      <c r="L1327" s="48"/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  <c r="W1327" s="48"/>
      <c r="X1327" s="48"/>
      <c r="Y1327" s="48"/>
      <c r="Z1327" s="48"/>
      <c r="AA1327" s="48"/>
      <c r="AB1327" s="48"/>
      <c r="AC1327" s="48"/>
      <c r="AD1327" s="48"/>
      <c r="AE1327" s="48"/>
      <c r="AF1327" s="48"/>
      <c r="AG1327" s="48"/>
      <c r="AH1327" s="48"/>
      <c r="AI1327" s="48"/>
      <c r="AJ1327" s="48"/>
      <c r="AK1327" s="48"/>
      <c r="AL1327" s="48"/>
      <c r="AM1327" s="48"/>
      <c r="AN1327" s="48"/>
      <c r="AO1327" s="48"/>
      <c r="AP1327" s="48"/>
      <c r="AQ1327" s="48"/>
      <c r="AR1327" s="48"/>
      <c r="AS1327" s="48"/>
      <c r="AT1327" s="48"/>
      <c r="AU1327" s="48"/>
      <c r="AV1327" s="48"/>
      <c r="AW1327" s="48"/>
      <c r="AX1327" s="48"/>
      <c r="AY1327" s="48"/>
      <c r="AZ1327" s="48"/>
      <c r="BA1327" s="48"/>
      <c r="BB1327" s="48"/>
      <c r="BC1327" s="48"/>
      <c r="BD1327" s="48"/>
      <c r="BE1327" s="48"/>
      <c r="BF1327" s="48"/>
      <c r="BG1327" s="48"/>
      <c r="BH1327" s="48"/>
      <c r="BI1327" s="48"/>
      <c r="BJ1327" s="48"/>
      <c r="BK1327" s="48"/>
      <c r="BL1327" s="48"/>
      <c r="BM1327" s="48"/>
      <c r="BN1327" s="48"/>
      <c r="BO1327" s="48"/>
      <c r="BP1327" s="48"/>
    </row>
    <row r="1328" customFormat="false" ht="12.75" hidden="false" customHeight="true" outlineLevel="0" collapsed="false">
      <c r="A1328" s="48"/>
      <c r="B1328" s="48"/>
      <c r="C1328" s="48"/>
      <c r="D1328" s="48"/>
      <c r="E1328" s="48"/>
      <c r="F1328" s="48"/>
      <c r="G1328" s="48"/>
      <c r="H1328" s="51"/>
      <c r="I1328" s="48"/>
      <c r="J1328" s="48"/>
      <c r="K1328" s="63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X1328" s="48"/>
      <c r="Y1328" s="48"/>
      <c r="Z1328" s="48"/>
      <c r="AA1328" s="48"/>
      <c r="AB1328" s="48"/>
      <c r="AC1328" s="48"/>
      <c r="AD1328" s="48"/>
      <c r="AE1328" s="48"/>
      <c r="AF1328" s="48"/>
      <c r="AG1328" s="48"/>
      <c r="AH1328" s="48"/>
      <c r="AI1328" s="48"/>
      <c r="AJ1328" s="48"/>
      <c r="AK1328" s="48"/>
      <c r="AL1328" s="48"/>
      <c r="AM1328" s="48"/>
      <c r="AN1328" s="48"/>
      <c r="AO1328" s="48"/>
      <c r="AP1328" s="48"/>
      <c r="AQ1328" s="48"/>
      <c r="AR1328" s="48"/>
      <c r="AS1328" s="48"/>
      <c r="AT1328" s="48"/>
      <c r="AU1328" s="48"/>
      <c r="AV1328" s="48"/>
      <c r="AW1328" s="48"/>
      <c r="AX1328" s="48"/>
      <c r="AY1328" s="48"/>
      <c r="AZ1328" s="48"/>
      <c r="BA1328" s="48"/>
      <c r="BB1328" s="48"/>
      <c r="BC1328" s="48"/>
      <c r="BD1328" s="48"/>
      <c r="BE1328" s="48"/>
      <c r="BF1328" s="48"/>
      <c r="BG1328" s="48"/>
      <c r="BH1328" s="48"/>
      <c r="BI1328" s="48"/>
      <c r="BJ1328" s="48"/>
      <c r="BK1328" s="48"/>
      <c r="BL1328" s="48"/>
      <c r="BM1328" s="48"/>
      <c r="BN1328" s="48"/>
      <c r="BO1328" s="48"/>
      <c r="BP1328" s="48"/>
    </row>
    <row r="1329" customFormat="false" ht="12.75" hidden="false" customHeight="true" outlineLevel="0" collapsed="false">
      <c r="A1329" s="48"/>
      <c r="B1329" s="48"/>
      <c r="C1329" s="48"/>
      <c r="D1329" s="48"/>
      <c r="E1329" s="48"/>
      <c r="F1329" s="48"/>
      <c r="G1329" s="48"/>
      <c r="H1329" s="51"/>
      <c r="I1329" s="48"/>
      <c r="J1329" s="48"/>
      <c r="K1329" s="63"/>
      <c r="L1329" s="48"/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  <c r="W1329" s="48"/>
      <c r="X1329" s="48"/>
      <c r="Y1329" s="48"/>
      <c r="Z1329" s="48"/>
      <c r="AA1329" s="48"/>
      <c r="AB1329" s="48"/>
      <c r="AC1329" s="48"/>
      <c r="AD1329" s="48"/>
      <c r="AE1329" s="48"/>
      <c r="AF1329" s="48"/>
      <c r="AG1329" s="48"/>
      <c r="AH1329" s="48"/>
      <c r="AI1329" s="48"/>
      <c r="AJ1329" s="48"/>
      <c r="AK1329" s="48"/>
      <c r="AL1329" s="48"/>
      <c r="AM1329" s="48"/>
      <c r="AN1329" s="48"/>
      <c r="AO1329" s="48"/>
      <c r="AP1329" s="48"/>
      <c r="AQ1329" s="48"/>
      <c r="AR1329" s="48"/>
      <c r="AS1329" s="48"/>
      <c r="AT1329" s="48"/>
      <c r="AU1329" s="48"/>
      <c r="AV1329" s="48"/>
      <c r="AW1329" s="48"/>
      <c r="AX1329" s="48"/>
      <c r="AY1329" s="48"/>
      <c r="AZ1329" s="48"/>
      <c r="BA1329" s="48"/>
      <c r="BB1329" s="48"/>
      <c r="BC1329" s="48"/>
      <c r="BD1329" s="48"/>
      <c r="BE1329" s="48"/>
      <c r="BF1329" s="48"/>
      <c r="BG1329" s="48"/>
      <c r="BH1329" s="48"/>
      <c r="BI1329" s="48"/>
      <c r="BJ1329" s="48"/>
      <c r="BK1329" s="48"/>
      <c r="BL1329" s="48"/>
      <c r="BM1329" s="48"/>
      <c r="BN1329" s="48"/>
      <c r="BO1329" s="48"/>
      <c r="BP1329" s="48"/>
    </row>
    <row r="1330" customFormat="false" ht="12.75" hidden="false" customHeight="true" outlineLevel="0" collapsed="false">
      <c r="A1330" s="48"/>
      <c r="B1330" s="48"/>
      <c r="C1330" s="48"/>
      <c r="D1330" s="48"/>
      <c r="E1330" s="48"/>
      <c r="F1330" s="48"/>
      <c r="G1330" s="48"/>
      <c r="H1330" s="51"/>
      <c r="I1330" s="48"/>
      <c r="J1330" s="48"/>
      <c r="K1330" s="63"/>
      <c r="L1330" s="48"/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  <c r="W1330" s="48"/>
      <c r="X1330" s="48"/>
      <c r="Y1330" s="48"/>
      <c r="Z1330" s="48"/>
      <c r="AA1330" s="48"/>
      <c r="AB1330" s="48"/>
      <c r="AC1330" s="48"/>
      <c r="AD1330" s="48"/>
      <c r="AE1330" s="48"/>
      <c r="AF1330" s="48"/>
      <c r="AG1330" s="48"/>
      <c r="AH1330" s="48"/>
      <c r="AI1330" s="48"/>
      <c r="AJ1330" s="48"/>
      <c r="AK1330" s="48"/>
      <c r="AL1330" s="48"/>
      <c r="AM1330" s="48"/>
      <c r="AN1330" s="48"/>
      <c r="AO1330" s="48"/>
      <c r="AP1330" s="48"/>
      <c r="AQ1330" s="48"/>
      <c r="AR1330" s="48"/>
      <c r="AS1330" s="48"/>
      <c r="AT1330" s="48"/>
      <c r="AU1330" s="48"/>
      <c r="AV1330" s="48"/>
      <c r="AW1330" s="48"/>
      <c r="AX1330" s="48"/>
      <c r="AY1330" s="48"/>
      <c r="AZ1330" s="48"/>
      <c r="BA1330" s="48"/>
      <c r="BB1330" s="48"/>
      <c r="BC1330" s="48"/>
      <c r="BD1330" s="48"/>
      <c r="BE1330" s="48"/>
      <c r="BF1330" s="48"/>
      <c r="BG1330" s="48"/>
      <c r="BH1330" s="48"/>
      <c r="BI1330" s="48"/>
      <c r="BJ1330" s="48"/>
      <c r="BK1330" s="48"/>
      <c r="BL1330" s="48"/>
      <c r="BM1330" s="48"/>
      <c r="BN1330" s="48"/>
      <c r="BO1330" s="48"/>
      <c r="BP1330" s="48"/>
    </row>
    <row r="1331" customFormat="false" ht="12.75" hidden="false" customHeight="true" outlineLevel="0" collapsed="false">
      <c r="A1331" s="48"/>
      <c r="B1331" s="48"/>
      <c r="C1331" s="48"/>
      <c r="D1331" s="48"/>
      <c r="E1331" s="48"/>
      <c r="F1331" s="48"/>
      <c r="G1331" s="48"/>
      <c r="H1331" s="51"/>
      <c r="I1331" s="48"/>
      <c r="J1331" s="48"/>
      <c r="K1331" s="63"/>
      <c r="L1331" s="48"/>
      <c r="M1331" s="48"/>
      <c r="N1331" s="48"/>
      <c r="O1331" s="48"/>
      <c r="P1331" s="48"/>
      <c r="Q1331" s="48"/>
      <c r="R1331" s="48"/>
      <c r="S1331" s="48"/>
      <c r="T1331" s="48"/>
      <c r="U1331" s="48"/>
      <c r="V1331" s="48"/>
      <c r="W1331" s="48"/>
      <c r="X1331" s="48"/>
      <c r="Y1331" s="48"/>
      <c r="Z1331" s="48"/>
      <c r="AA1331" s="48"/>
      <c r="AB1331" s="48"/>
      <c r="AC1331" s="48"/>
      <c r="AD1331" s="48"/>
      <c r="AE1331" s="48"/>
      <c r="AF1331" s="48"/>
      <c r="AG1331" s="48"/>
      <c r="AH1331" s="48"/>
      <c r="AI1331" s="48"/>
      <c r="AJ1331" s="48"/>
      <c r="AK1331" s="48"/>
      <c r="AL1331" s="48"/>
      <c r="AM1331" s="48"/>
      <c r="AN1331" s="48"/>
      <c r="AO1331" s="48"/>
      <c r="AP1331" s="48"/>
      <c r="AQ1331" s="48"/>
      <c r="AR1331" s="48"/>
      <c r="AS1331" s="48"/>
      <c r="AT1331" s="48"/>
      <c r="AU1331" s="48"/>
      <c r="AV1331" s="48"/>
      <c r="AW1331" s="48"/>
      <c r="AX1331" s="48"/>
      <c r="AY1331" s="48"/>
      <c r="AZ1331" s="48"/>
      <c r="BA1331" s="48"/>
      <c r="BB1331" s="48"/>
      <c r="BC1331" s="48"/>
      <c r="BD1331" s="48"/>
      <c r="BE1331" s="48"/>
      <c r="BF1331" s="48"/>
      <c r="BG1331" s="48"/>
      <c r="BH1331" s="48"/>
      <c r="BI1331" s="48"/>
      <c r="BJ1331" s="48"/>
      <c r="BK1331" s="48"/>
      <c r="BL1331" s="48"/>
      <c r="BM1331" s="48"/>
      <c r="BN1331" s="48"/>
      <c r="BO1331" s="48"/>
      <c r="BP1331" s="48"/>
    </row>
    <row r="1332" customFormat="false" ht="12.75" hidden="false" customHeight="true" outlineLevel="0" collapsed="false">
      <c r="A1332" s="48"/>
      <c r="B1332" s="48"/>
      <c r="C1332" s="48"/>
      <c r="D1332" s="48"/>
      <c r="E1332" s="48"/>
      <c r="F1332" s="48"/>
      <c r="G1332" s="48"/>
      <c r="H1332" s="51"/>
      <c r="I1332" s="48"/>
      <c r="J1332" s="48"/>
      <c r="K1332" s="63"/>
      <c r="L1332" s="48"/>
      <c r="M1332" s="48"/>
      <c r="N1332" s="48"/>
      <c r="O1332" s="48"/>
      <c r="P1332" s="48"/>
      <c r="Q1332" s="48"/>
      <c r="R1332" s="48"/>
      <c r="S1332" s="48"/>
      <c r="T1332" s="48"/>
      <c r="U1332" s="48"/>
      <c r="V1332" s="48"/>
      <c r="W1332" s="48"/>
      <c r="X1332" s="48"/>
      <c r="Y1332" s="48"/>
      <c r="Z1332" s="48"/>
      <c r="AA1332" s="48"/>
      <c r="AB1332" s="48"/>
      <c r="AC1332" s="48"/>
      <c r="AD1332" s="48"/>
      <c r="AE1332" s="48"/>
      <c r="AF1332" s="48"/>
      <c r="AG1332" s="48"/>
      <c r="AH1332" s="48"/>
      <c r="AI1332" s="48"/>
      <c r="AJ1332" s="48"/>
      <c r="AK1332" s="48"/>
      <c r="AL1332" s="48"/>
      <c r="AM1332" s="48"/>
      <c r="AN1332" s="48"/>
      <c r="AO1332" s="48"/>
      <c r="AP1332" s="48"/>
      <c r="AQ1332" s="48"/>
      <c r="AR1332" s="48"/>
      <c r="AS1332" s="48"/>
      <c r="AT1332" s="48"/>
      <c r="AU1332" s="48"/>
      <c r="AV1332" s="48"/>
      <c r="AW1332" s="48"/>
      <c r="AX1332" s="48"/>
      <c r="AY1332" s="48"/>
      <c r="AZ1332" s="48"/>
      <c r="BA1332" s="48"/>
      <c r="BB1332" s="48"/>
      <c r="BC1332" s="48"/>
      <c r="BD1332" s="48"/>
      <c r="BE1332" s="48"/>
      <c r="BF1332" s="48"/>
      <c r="BG1332" s="48"/>
      <c r="BH1332" s="48"/>
      <c r="BI1332" s="48"/>
      <c r="BJ1332" s="48"/>
      <c r="BK1332" s="48"/>
      <c r="BL1332" s="48"/>
      <c r="BM1332" s="48"/>
      <c r="BN1332" s="48"/>
      <c r="BO1332" s="48"/>
      <c r="BP1332" s="48"/>
    </row>
    <row r="1333" customFormat="false" ht="12.75" hidden="false" customHeight="true" outlineLevel="0" collapsed="false">
      <c r="A1333" s="48"/>
      <c r="B1333" s="48"/>
      <c r="C1333" s="48"/>
      <c r="D1333" s="48"/>
      <c r="E1333" s="48"/>
      <c r="F1333" s="48"/>
      <c r="G1333" s="48"/>
      <c r="H1333" s="51"/>
      <c r="I1333" s="48"/>
      <c r="J1333" s="48"/>
      <c r="K1333" s="63"/>
      <c r="L1333" s="48"/>
      <c r="M1333" s="48"/>
      <c r="N1333" s="48"/>
      <c r="O1333" s="48"/>
      <c r="P1333" s="48"/>
      <c r="Q1333" s="48"/>
      <c r="R1333" s="48"/>
      <c r="S1333" s="48"/>
      <c r="T1333" s="48"/>
      <c r="U1333" s="48"/>
      <c r="V1333" s="48"/>
      <c r="W1333" s="48"/>
      <c r="X1333" s="48"/>
      <c r="Y1333" s="48"/>
      <c r="Z1333" s="48"/>
      <c r="AA1333" s="48"/>
      <c r="AB1333" s="48"/>
      <c r="AC1333" s="48"/>
      <c r="AD1333" s="48"/>
      <c r="AE1333" s="48"/>
      <c r="AF1333" s="48"/>
      <c r="AG1333" s="48"/>
      <c r="AH1333" s="48"/>
      <c r="AI1333" s="48"/>
      <c r="AJ1333" s="48"/>
      <c r="AK1333" s="48"/>
      <c r="AL1333" s="48"/>
      <c r="AM1333" s="48"/>
      <c r="AN1333" s="48"/>
      <c r="AO1333" s="48"/>
      <c r="AP1333" s="48"/>
      <c r="AQ1333" s="48"/>
      <c r="AR1333" s="48"/>
      <c r="AS1333" s="48"/>
      <c r="AT1333" s="48"/>
      <c r="AU1333" s="48"/>
      <c r="AV1333" s="48"/>
      <c r="AW1333" s="48"/>
      <c r="AX1333" s="48"/>
      <c r="AY1333" s="48"/>
      <c r="AZ1333" s="48"/>
      <c r="BA1333" s="48"/>
      <c r="BB1333" s="48"/>
      <c r="BC1333" s="48"/>
      <c r="BD1333" s="48"/>
      <c r="BE1333" s="48"/>
      <c r="BF1333" s="48"/>
      <c r="BG1333" s="48"/>
      <c r="BH1333" s="48"/>
      <c r="BI1333" s="48"/>
      <c r="BJ1333" s="48"/>
      <c r="BK1333" s="48"/>
      <c r="BL1333" s="48"/>
      <c r="BM1333" s="48"/>
      <c r="BN1333" s="48"/>
      <c r="BO1333" s="48"/>
      <c r="BP1333" s="48"/>
    </row>
    <row r="1334" customFormat="false" ht="12.75" hidden="false" customHeight="true" outlineLevel="0" collapsed="false">
      <c r="A1334" s="48"/>
      <c r="B1334" s="48"/>
      <c r="C1334" s="48"/>
      <c r="D1334" s="48"/>
      <c r="E1334" s="48"/>
      <c r="F1334" s="48"/>
      <c r="G1334" s="48"/>
      <c r="H1334" s="51"/>
      <c r="I1334" s="48"/>
      <c r="J1334" s="48"/>
      <c r="K1334" s="63"/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  <c r="W1334" s="48"/>
      <c r="X1334" s="48"/>
      <c r="Y1334" s="48"/>
      <c r="Z1334" s="48"/>
      <c r="AA1334" s="48"/>
      <c r="AB1334" s="48"/>
      <c r="AC1334" s="48"/>
      <c r="AD1334" s="48"/>
      <c r="AE1334" s="48"/>
      <c r="AF1334" s="48"/>
      <c r="AG1334" s="48"/>
      <c r="AH1334" s="48"/>
      <c r="AI1334" s="48"/>
      <c r="AJ1334" s="48"/>
      <c r="AK1334" s="48"/>
      <c r="AL1334" s="48"/>
      <c r="AM1334" s="48"/>
      <c r="AN1334" s="48"/>
      <c r="AO1334" s="48"/>
      <c r="AP1334" s="48"/>
      <c r="AQ1334" s="48"/>
      <c r="AR1334" s="48"/>
      <c r="AS1334" s="48"/>
      <c r="AT1334" s="48"/>
      <c r="AU1334" s="48"/>
      <c r="AV1334" s="48"/>
      <c r="AW1334" s="48"/>
      <c r="AX1334" s="48"/>
      <c r="AY1334" s="48"/>
      <c r="AZ1334" s="48"/>
      <c r="BA1334" s="48"/>
      <c r="BB1334" s="48"/>
      <c r="BC1334" s="48"/>
      <c r="BD1334" s="48"/>
      <c r="BE1334" s="48"/>
      <c r="BF1334" s="48"/>
      <c r="BG1334" s="48"/>
      <c r="BH1334" s="48"/>
      <c r="BI1334" s="48"/>
      <c r="BJ1334" s="48"/>
      <c r="BK1334" s="48"/>
      <c r="BL1334" s="48"/>
      <c r="BM1334" s="48"/>
      <c r="BN1334" s="48"/>
      <c r="BO1334" s="48"/>
      <c r="BP1334" s="48"/>
    </row>
    <row r="1335" customFormat="false" ht="12.75" hidden="false" customHeight="true" outlineLevel="0" collapsed="false">
      <c r="A1335" s="48"/>
      <c r="B1335" s="48"/>
      <c r="C1335" s="48"/>
      <c r="D1335" s="48"/>
      <c r="E1335" s="48"/>
      <c r="F1335" s="48"/>
      <c r="G1335" s="48"/>
      <c r="H1335" s="51"/>
      <c r="I1335" s="48"/>
      <c r="J1335" s="48"/>
      <c r="K1335" s="63"/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  <c r="W1335" s="48"/>
      <c r="X1335" s="48"/>
      <c r="Y1335" s="48"/>
      <c r="Z1335" s="48"/>
      <c r="AA1335" s="48"/>
      <c r="AB1335" s="48"/>
      <c r="AC1335" s="48"/>
      <c r="AD1335" s="48"/>
      <c r="AE1335" s="48"/>
      <c r="AF1335" s="48"/>
      <c r="AG1335" s="48"/>
      <c r="AH1335" s="48"/>
      <c r="AI1335" s="48"/>
      <c r="AJ1335" s="48"/>
      <c r="AK1335" s="48"/>
      <c r="AL1335" s="48"/>
      <c r="AM1335" s="48"/>
      <c r="AN1335" s="48"/>
      <c r="AO1335" s="48"/>
      <c r="AP1335" s="48"/>
      <c r="AQ1335" s="48"/>
      <c r="AR1335" s="48"/>
      <c r="AS1335" s="48"/>
      <c r="AT1335" s="48"/>
      <c r="AU1335" s="48"/>
      <c r="AV1335" s="48"/>
      <c r="AW1335" s="48"/>
      <c r="AX1335" s="48"/>
      <c r="AY1335" s="48"/>
      <c r="AZ1335" s="48"/>
      <c r="BA1335" s="48"/>
      <c r="BB1335" s="48"/>
      <c r="BC1335" s="48"/>
      <c r="BD1335" s="48"/>
      <c r="BE1335" s="48"/>
      <c r="BF1335" s="48"/>
      <c r="BG1335" s="48"/>
      <c r="BH1335" s="48"/>
      <c r="BI1335" s="48"/>
      <c r="BJ1335" s="48"/>
      <c r="BK1335" s="48"/>
      <c r="BL1335" s="48"/>
      <c r="BM1335" s="48"/>
      <c r="BN1335" s="48"/>
      <c r="BO1335" s="48"/>
      <c r="BP1335" s="48"/>
    </row>
    <row r="1336" customFormat="false" ht="12.75" hidden="false" customHeight="true" outlineLevel="0" collapsed="false">
      <c r="A1336" s="48"/>
      <c r="B1336" s="48"/>
      <c r="C1336" s="48"/>
      <c r="D1336" s="48"/>
      <c r="E1336" s="48"/>
      <c r="F1336" s="48"/>
      <c r="G1336" s="48"/>
      <c r="H1336" s="51"/>
      <c r="I1336" s="48"/>
      <c r="J1336" s="48"/>
      <c r="K1336" s="63"/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  <c r="W1336" s="48"/>
      <c r="X1336" s="48"/>
      <c r="Y1336" s="48"/>
      <c r="Z1336" s="48"/>
      <c r="AA1336" s="48"/>
      <c r="AB1336" s="48"/>
      <c r="AC1336" s="48"/>
      <c r="AD1336" s="48"/>
      <c r="AE1336" s="48"/>
      <c r="AF1336" s="48"/>
      <c r="AG1336" s="48"/>
      <c r="AH1336" s="48"/>
      <c r="AI1336" s="48"/>
      <c r="AJ1336" s="48"/>
      <c r="AK1336" s="48"/>
      <c r="AL1336" s="48"/>
      <c r="AM1336" s="48"/>
      <c r="AN1336" s="48"/>
      <c r="AO1336" s="48"/>
      <c r="AP1336" s="48"/>
      <c r="AQ1336" s="48"/>
      <c r="AR1336" s="48"/>
      <c r="AS1336" s="48"/>
      <c r="AT1336" s="48"/>
      <c r="AU1336" s="48"/>
      <c r="AV1336" s="48"/>
      <c r="AW1336" s="48"/>
      <c r="AX1336" s="48"/>
      <c r="AY1336" s="48"/>
      <c r="AZ1336" s="48"/>
      <c r="BA1336" s="48"/>
      <c r="BB1336" s="48"/>
      <c r="BC1336" s="48"/>
      <c r="BD1336" s="48"/>
      <c r="BE1336" s="48"/>
      <c r="BF1336" s="48"/>
      <c r="BG1336" s="48"/>
      <c r="BH1336" s="48"/>
      <c r="BI1336" s="48"/>
      <c r="BJ1336" s="48"/>
      <c r="BK1336" s="48"/>
      <c r="BL1336" s="48"/>
      <c r="BM1336" s="48"/>
      <c r="BN1336" s="48"/>
      <c r="BO1336" s="48"/>
      <c r="BP1336" s="48"/>
    </row>
    <row r="1337" customFormat="false" ht="12.75" hidden="false" customHeight="true" outlineLevel="0" collapsed="false">
      <c r="A1337" s="48"/>
      <c r="B1337" s="48"/>
      <c r="C1337" s="48"/>
      <c r="D1337" s="48"/>
      <c r="E1337" s="48"/>
      <c r="F1337" s="48"/>
      <c r="G1337" s="48"/>
      <c r="H1337" s="51"/>
      <c r="I1337" s="48"/>
      <c r="J1337" s="48"/>
      <c r="K1337" s="63"/>
      <c r="L1337" s="48"/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  <c r="W1337" s="48"/>
      <c r="X1337" s="48"/>
      <c r="Y1337" s="48"/>
      <c r="Z1337" s="48"/>
      <c r="AA1337" s="48"/>
      <c r="AB1337" s="48"/>
      <c r="AC1337" s="48"/>
      <c r="AD1337" s="48"/>
      <c r="AE1337" s="48"/>
      <c r="AF1337" s="48"/>
      <c r="AG1337" s="48"/>
      <c r="AH1337" s="48"/>
      <c r="AI1337" s="48"/>
      <c r="AJ1337" s="48"/>
      <c r="AK1337" s="48"/>
      <c r="AL1337" s="48"/>
      <c r="AM1337" s="48"/>
      <c r="AN1337" s="48"/>
      <c r="AO1337" s="48"/>
      <c r="AP1337" s="48"/>
      <c r="AQ1337" s="48"/>
      <c r="AR1337" s="48"/>
      <c r="AS1337" s="48"/>
      <c r="AT1337" s="48"/>
      <c r="AU1337" s="48"/>
      <c r="AV1337" s="48"/>
      <c r="AW1337" s="48"/>
      <c r="AX1337" s="48"/>
      <c r="AY1337" s="48"/>
      <c r="AZ1337" s="48"/>
      <c r="BA1337" s="48"/>
      <c r="BB1337" s="48"/>
      <c r="BC1337" s="48"/>
      <c r="BD1337" s="48"/>
      <c r="BE1337" s="48"/>
      <c r="BF1337" s="48"/>
      <c r="BG1337" s="48"/>
      <c r="BH1337" s="48"/>
      <c r="BI1337" s="48"/>
      <c r="BJ1337" s="48"/>
      <c r="BK1337" s="48"/>
      <c r="BL1337" s="48"/>
      <c r="BM1337" s="48"/>
      <c r="BN1337" s="48"/>
      <c r="BO1337" s="48"/>
      <c r="BP1337" s="48"/>
    </row>
    <row r="1338" customFormat="false" ht="12.75" hidden="false" customHeight="true" outlineLevel="0" collapsed="false">
      <c r="A1338" s="48"/>
      <c r="B1338" s="48"/>
      <c r="C1338" s="48"/>
      <c r="D1338" s="48"/>
      <c r="E1338" s="48"/>
      <c r="F1338" s="48"/>
      <c r="G1338" s="48"/>
      <c r="H1338" s="51"/>
      <c r="I1338" s="48"/>
      <c r="J1338" s="48"/>
      <c r="K1338" s="63"/>
      <c r="L1338" s="48"/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  <c r="W1338" s="48"/>
      <c r="X1338" s="48"/>
      <c r="Y1338" s="48"/>
      <c r="Z1338" s="48"/>
      <c r="AA1338" s="48"/>
      <c r="AB1338" s="48"/>
      <c r="AC1338" s="48"/>
      <c r="AD1338" s="48"/>
      <c r="AE1338" s="48"/>
      <c r="AF1338" s="48"/>
      <c r="AG1338" s="48"/>
      <c r="AH1338" s="48"/>
      <c r="AI1338" s="48"/>
      <c r="AJ1338" s="48"/>
      <c r="AK1338" s="48"/>
      <c r="AL1338" s="48"/>
      <c r="AM1338" s="48"/>
      <c r="AN1338" s="48"/>
      <c r="AO1338" s="48"/>
      <c r="AP1338" s="48"/>
      <c r="AQ1338" s="48"/>
      <c r="AR1338" s="48"/>
      <c r="AS1338" s="48"/>
      <c r="AT1338" s="48"/>
      <c r="AU1338" s="48"/>
      <c r="AV1338" s="48"/>
      <c r="AW1338" s="48"/>
      <c r="AX1338" s="48"/>
      <c r="AY1338" s="48"/>
      <c r="AZ1338" s="48"/>
      <c r="BA1338" s="48"/>
      <c r="BB1338" s="48"/>
      <c r="BC1338" s="48"/>
      <c r="BD1338" s="48"/>
      <c r="BE1338" s="48"/>
      <c r="BF1338" s="48"/>
      <c r="BG1338" s="48"/>
      <c r="BH1338" s="48"/>
      <c r="BI1338" s="48"/>
      <c r="BJ1338" s="48"/>
      <c r="BK1338" s="48"/>
      <c r="BL1338" s="48"/>
      <c r="BM1338" s="48"/>
      <c r="BN1338" s="48"/>
      <c r="BO1338" s="48"/>
      <c r="BP1338" s="48"/>
    </row>
    <row r="1339" customFormat="false" ht="12.75" hidden="false" customHeight="true" outlineLevel="0" collapsed="false">
      <c r="A1339" s="48"/>
      <c r="B1339" s="48"/>
      <c r="C1339" s="48"/>
      <c r="D1339" s="48"/>
      <c r="E1339" s="48"/>
      <c r="F1339" s="48"/>
      <c r="G1339" s="48"/>
      <c r="H1339" s="51"/>
      <c r="I1339" s="48"/>
      <c r="J1339" s="48"/>
      <c r="K1339" s="63"/>
      <c r="L1339" s="48"/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  <c r="W1339" s="48"/>
      <c r="X1339" s="48"/>
      <c r="Y1339" s="48"/>
      <c r="Z1339" s="48"/>
      <c r="AA1339" s="48"/>
      <c r="AB1339" s="48"/>
      <c r="AC1339" s="48"/>
      <c r="AD1339" s="48"/>
      <c r="AE1339" s="48"/>
      <c r="AF1339" s="48"/>
      <c r="AG1339" s="48"/>
      <c r="AH1339" s="48"/>
      <c r="AI1339" s="48"/>
      <c r="AJ1339" s="48"/>
      <c r="AK1339" s="48"/>
      <c r="AL1339" s="48"/>
      <c r="AM1339" s="48"/>
      <c r="AN1339" s="48"/>
      <c r="AO1339" s="48"/>
      <c r="AP1339" s="48"/>
      <c r="AQ1339" s="48"/>
      <c r="AR1339" s="48"/>
      <c r="AS1339" s="48"/>
      <c r="AT1339" s="48"/>
      <c r="AU1339" s="48"/>
      <c r="AV1339" s="48"/>
      <c r="AW1339" s="48"/>
      <c r="AX1339" s="48"/>
      <c r="AY1339" s="48"/>
      <c r="AZ1339" s="48"/>
      <c r="BA1339" s="48"/>
      <c r="BB1339" s="48"/>
      <c r="BC1339" s="48"/>
      <c r="BD1339" s="48"/>
      <c r="BE1339" s="48"/>
      <c r="BF1339" s="48"/>
      <c r="BG1339" s="48"/>
      <c r="BH1339" s="48"/>
      <c r="BI1339" s="48"/>
      <c r="BJ1339" s="48"/>
      <c r="BK1339" s="48"/>
      <c r="BL1339" s="48"/>
      <c r="BM1339" s="48"/>
      <c r="BN1339" s="48"/>
      <c r="BO1339" s="48"/>
      <c r="BP1339" s="48"/>
    </row>
    <row r="1340" customFormat="false" ht="12.75" hidden="false" customHeight="true" outlineLevel="0" collapsed="false">
      <c r="A1340" s="48"/>
      <c r="B1340" s="48"/>
      <c r="C1340" s="48"/>
      <c r="D1340" s="48"/>
      <c r="E1340" s="48"/>
      <c r="F1340" s="48"/>
      <c r="G1340" s="48"/>
      <c r="H1340" s="51"/>
      <c r="I1340" s="48"/>
      <c r="J1340" s="48"/>
      <c r="K1340" s="63"/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  <c r="W1340" s="48"/>
      <c r="X1340" s="48"/>
      <c r="Y1340" s="48"/>
      <c r="Z1340" s="48"/>
      <c r="AA1340" s="48"/>
      <c r="AB1340" s="48"/>
      <c r="AC1340" s="48"/>
      <c r="AD1340" s="48"/>
      <c r="AE1340" s="48"/>
      <c r="AF1340" s="48"/>
      <c r="AG1340" s="48"/>
      <c r="AH1340" s="48"/>
      <c r="AI1340" s="48"/>
      <c r="AJ1340" s="48"/>
      <c r="AK1340" s="48"/>
      <c r="AL1340" s="48"/>
      <c r="AM1340" s="48"/>
      <c r="AN1340" s="48"/>
      <c r="AO1340" s="48"/>
      <c r="AP1340" s="48"/>
      <c r="AQ1340" s="48"/>
      <c r="AR1340" s="48"/>
      <c r="AS1340" s="48"/>
      <c r="AT1340" s="48"/>
      <c r="AU1340" s="48"/>
      <c r="AV1340" s="48"/>
      <c r="AW1340" s="48"/>
      <c r="AX1340" s="48"/>
      <c r="AY1340" s="48"/>
      <c r="AZ1340" s="48"/>
      <c r="BA1340" s="48"/>
      <c r="BB1340" s="48"/>
      <c r="BC1340" s="48"/>
      <c r="BD1340" s="48"/>
      <c r="BE1340" s="48"/>
      <c r="BF1340" s="48"/>
      <c r="BG1340" s="48"/>
      <c r="BH1340" s="48"/>
      <c r="BI1340" s="48"/>
      <c r="BJ1340" s="48"/>
      <c r="BK1340" s="48"/>
      <c r="BL1340" s="48"/>
      <c r="BM1340" s="48"/>
      <c r="BN1340" s="48"/>
      <c r="BO1340" s="48"/>
      <c r="BP1340" s="48"/>
    </row>
    <row r="1341" customFormat="false" ht="12.75" hidden="false" customHeight="true" outlineLevel="0" collapsed="false">
      <c r="A1341" s="48"/>
      <c r="B1341" s="48"/>
      <c r="C1341" s="48"/>
      <c r="D1341" s="48"/>
      <c r="E1341" s="48"/>
      <c r="F1341" s="48"/>
      <c r="G1341" s="48"/>
      <c r="H1341" s="51"/>
      <c r="I1341" s="48"/>
      <c r="J1341" s="48"/>
      <c r="K1341" s="63"/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  <c r="W1341" s="48"/>
      <c r="X1341" s="48"/>
      <c r="Y1341" s="48"/>
      <c r="Z1341" s="48"/>
      <c r="AA1341" s="48"/>
      <c r="AB1341" s="48"/>
      <c r="AC1341" s="48"/>
      <c r="AD1341" s="48"/>
      <c r="AE1341" s="48"/>
      <c r="AF1341" s="48"/>
      <c r="AG1341" s="48"/>
      <c r="AH1341" s="48"/>
      <c r="AI1341" s="48"/>
      <c r="AJ1341" s="48"/>
      <c r="AK1341" s="48"/>
      <c r="AL1341" s="48"/>
      <c r="AM1341" s="48"/>
      <c r="AN1341" s="48"/>
      <c r="AO1341" s="48"/>
      <c r="AP1341" s="48"/>
      <c r="AQ1341" s="48"/>
      <c r="AR1341" s="48"/>
      <c r="AS1341" s="48"/>
      <c r="AT1341" s="48"/>
      <c r="AU1341" s="48"/>
      <c r="AV1341" s="48"/>
      <c r="AW1341" s="48"/>
      <c r="AX1341" s="48"/>
      <c r="AY1341" s="48"/>
      <c r="AZ1341" s="48"/>
      <c r="BA1341" s="48"/>
      <c r="BB1341" s="48"/>
      <c r="BC1341" s="48"/>
      <c r="BD1341" s="48"/>
      <c r="BE1341" s="48"/>
      <c r="BF1341" s="48"/>
      <c r="BG1341" s="48"/>
      <c r="BH1341" s="48"/>
      <c r="BI1341" s="48"/>
      <c r="BJ1341" s="48"/>
      <c r="BK1341" s="48"/>
      <c r="BL1341" s="48"/>
      <c r="BM1341" s="48"/>
      <c r="BN1341" s="48"/>
      <c r="BO1341" s="48"/>
      <c r="BP1341" s="48"/>
    </row>
    <row r="1342" customFormat="false" ht="12.75" hidden="false" customHeight="true" outlineLevel="0" collapsed="false">
      <c r="A1342" s="48"/>
      <c r="B1342" s="48"/>
      <c r="C1342" s="48"/>
      <c r="D1342" s="48"/>
      <c r="E1342" s="48"/>
      <c r="F1342" s="48"/>
      <c r="G1342" s="48"/>
      <c r="H1342" s="51"/>
      <c r="I1342" s="48"/>
      <c r="J1342" s="48"/>
      <c r="K1342" s="63"/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  <c r="W1342" s="48"/>
      <c r="X1342" s="48"/>
      <c r="Y1342" s="48"/>
      <c r="Z1342" s="48"/>
      <c r="AA1342" s="48"/>
      <c r="AB1342" s="48"/>
      <c r="AC1342" s="48"/>
      <c r="AD1342" s="48"/>
      <c r="AE1342" s="48"/>
      <c r="AF1342" s="48"/>
      <c r="AG1342" s="48"/>
      <c r="AH1342" s="48"/>
      <c r="AI1342" s="48"/>
      <c r="AJ1342" s="48"/>
      <c r="AK1342" s="48"/>
      <c r="AL1342" s="48"/>
      <c r="AM1342" s="48"/>
      <c r="AN1342" s="48"/>
      <c r="AO1342" s="48"/>
      <c r="AP1342" s="48"/>
      <c r="AQ1342" s="48"/>
      <c r="AR1342" s="48"/>
      <c r="AS1342" s="48"/>
      <c r="AT1342" s="48"/>
      <c r="AU1342" s="48"/>
      <c r="AV1342" s="48"/>
      <c r="AW1342" s="48"/>
      <c r="AX1342" s="48"/>
      <c r="AY1342" s="48"/>
      <c r="AZ1342" s="48"/>
      <c r="BA1342" s="48"/>
      <c r="BB1342" s="48"/>
      <c r="BC1342" s="48"/>
      <c r="BD1342" s="48"/>
      <c r="BE1342" s="48"/>
      <c r="BF1342" s="48"/>
      <c r="BG1342" s="48"/>
      <c r="BH1342" s="48"/>
      <c r="BI1342" s="48"/>
      <c r="BJ1342" s="48"/>
      <c r="BK1342" s="48"/>
      <c r="BL1342" s="48"/>
      <c r="BM1342" s="48"/>
      <c r="BN1342" s="48"/>
      <c r="BO1342" s="48"/>
      <c r="BP1342" s="48"/>
    </row>
    <row r="1343" customFormat="false" ht="12.75" hidden="false" customHeight="true" outlineLevel="0" collapsed="false">
      <c r="A1343" s="48"/>
      <c r="B1343" s="48"/>
      <c r="C1343" s="48"/>
      <c r="D1343" s="48"/>
      <c r="E1343" s="48"/>
      <c r="F1343" s="48"/>
      <c r="G1343" s="48"/>
      <c r="H1343" s="51"/>
      <c r="I1343" s="48"/>
      <c r="J1343" s="48"/>
      <c r="K1343" s="63"/>
      <c r="L1343" s="48"/>
      <c r="M1343" s="48"/>
      <c r="N1343" s="48"/>
      <c r="O1343" s="48"/>
      <c r="P1343" s="48"/>
      <c r="Q1343" s="48"/>
      <c r="R1343" s="48"/>
      <c r="S1343" s="48"/>
      <c r="T1343" s="48"/>
      <c r="U1343" s="48"/>
      <c r="V1343" s="48"/>
      <c r="W1343" s="48"/>
      <c r="X1343" s="48"/>
      <c r="Y1343" s="48"/>
      <c r="Z1343" s="48"/>
      <c r="AA1343" s="48"/>
      <c r="AB1343" s="48"/>
      <c r="AC1343" s="48"/>
      <c r="AD1343" s="48"/>
      <c r="AE1343" s="48"/>
      <c r="AF1343" s="48"/>
      <c r="AG1343" s="48"/>
      <c r="AH1343" s="48"/>
      <c r="AI1343" s="48"/>
      <c r="AJ1343" s="48"/>
      <c r="AK1343" s="48"/>
      <c r="AL1343" s="48"/>
      <c r="AM1343" s="48"/>
      <c r="AN1343" s="48"/>
      <c r="AO1343" s="48"/>
      <c r="AP1343" s="48"/>
      <c r="AQ1343" s="48"/>
      <c r="AR1343" s="48"/>
      <c r="AS1343" s="48"/>
      <c r="AT1343" s="48"/>
      <c r="AU1343" s="48"/>
      <c r="AV1343" s="48"/>
      <c r="AW1343" s="48"/>
      <c r="AX1343" s="48"/>
      <c r="AY1343" s="48"/>
      <c r="AZ1343" s="48"/>
      <c r="BA1343" s="48"/>
      <c r="BB1343" s="48"/>
      <c r="BC1343" s="48"/>
      <c r="BD1343" s="48"/>
      <c r="BE1343" s="48"/>
      <c r="BF1343" s="48"/>
      <c r="BG1343" s="48"/>
      <c r="BH1343" s="48"/>
      <c r="BI1343" s="48"/>
      <c r="BJ1343" s="48"/>
      <c r="BK1343" s="48"/>
      <c r="BL1343" s="48"/>
      <c r="BM1343" s="48"/>
      <c r="BN1343" s="48"/>
      <c r="BO1343" s="48"/>
      <c r="BP1343" s="48"/>
    </row>
    <row r="1344" customFormat="false" ht="12.75" hidden="false" customHeight="true" outlineLevel="0" collapsed="false">
      <c r="A1344" s="48"/>
      <c r="B1344" s="48"/>
      <c r="C1344" s="48"/>
      <c r="D1344" s="48"/>
      <c r="E1344" s="48"/>
      <c r="F1344" s="48"/>
      <c r="G1344" s="48"/>
      <c r="H1344" s="51"/>
      <c r="I1344" s="48"/>
      <c r="J1344" s="48"/>
      <c r="K1344" s="63"/>
      <c r="L1344" s="48"/>
      <c r="M1344" s="48"/>
      <c r="N1344" s="48"/>
      <c r="O1344" s="48"/>
      <c r="P1344" s="48"/>
      <c r="Q1344" s="48"/>
      <c r="R1344" s="48"/>
      <c r="S1344" s="48"/>
      <c r="T1344" s="48"/>
      <c r="U1344" s="48"/>
      <c r="V1344" s="48"/>
      <c r="W1344" s="48"/>
      <c r="X1344" s="48"/>
      <c r="Y1344" s="48"/>
      <c r="Z1344" s="48"/>
      <c r="AA1344" s="48"/>
      <c r="AB1344" s="48"/>
      <c r="AC1344" s="48"/>
      <c r="AD1344" s="48"/>
      <c r="AE1344" s="48"/>
      <c r="AF1344" s="48"/>
      <c r="AG1344" s="48"/>
      <c r="AH1344" s="48"/>
      <c r="AI1344" s="48"/>
      <c r="AJ1344" s="48"/>
      <c r="AK1344" s="48"/>
      <c r="AL1344" s="48"/>
      <c r="AM1344" s="48"/>
      <c r="AN1344" s="48"/>
      <c r="AO1344" s="48"/>
      <c r="AP1344" s="48"/>
      <c r="AQ1344" s="48"/>
      <c r="AR1344" s="48"/>
      <c r="AS1344" s="48"/>
      <c r="AT1344" s="48"/>
      <c r="AU1344" s="48"/>
      <c r="AV1344" s="48"/>
      <c r="AW1344" s="48"/>
      <c r="AX1344" s="48"/>
      <c r="AY1344" s="48"/>
      <c r="AZ1344" s="48"/>
      <c r="BA1344" s="48"/>
      <c r="BB1344" s="48"/>
      <c r="BC1344" s="48"/>
      <c r="BD1344" s="48"/>
      <c r="BE1344" s="48"/>
      <c r="BF1344" s="48"/>
      <c r="BG1344" s="48"/>
      <c r="BH1344" s="48"/>
      <c r="BI1344" s="48"/>
      <c r="BJ1344" s="48"/>
      <c r="BK1344" s="48"/>
      <c r="BL1344" s="48"/>
      <c r="BM1344" s="48"/>
      <c r="BN1344" s="48"/>
      <c r="BO1344" s="48"/>
      <c r="BP1344" s="48"/>
    </row>
    <row r="1345" customFormat="false" ht="12.75" hidden="false" customHeight="true" outlineLevel="0" collapsed="false">
      <c r="A1345" s="48"/>
      <c r="B1345" s="48"/>
      <c r="C1345" s="48"/>
      <c r="D1345" s="48"/>
      <c r="E1345" s="48"/>
      <c r="F1345" s="48"/>
      <c r="G1345" s="48"/>
      <c r="H1345" s="51"/>
      <c r="I1345" s="48"/>
      <c r="J1345" s="48"/>
      <c r="K1345" s="63"/>
      <c r="L1345" s="48"/>
      <c r="M1345" s="48"/>
      <c r="N1345" s="48"/>
      <c r="O1345" s="48"/>
      <c r="P1345" s="48"/>
      <c r="Q1345" s="48"/>
      <c r="R1345" s="48"/>
      <c r="S1345" s="48"/>
      <c r="T1345" s="48"/>
      <c r="U1345" s="48"/>
      <c r="V1345" s="48"/>
      <c r="W1345" s="48"/>
      <c r="X1345" s="48"/>
      <c r="Y1345" s="48"/>
      <c r="Z1345" s="48"/>
      <c r="AA1345" s="48"/>
      <c r="AB1345" s="48"/>
      <c r="AC1345" s="48"/>
      <c r="AD1345" s="48"/>
      <c r="AE1345" s="48"/>
      <c r="AF1345" s="48"/>
      <c r="AG1345" s="48"/>
      <c r="AH1345" s="48"/>
      <c r="AI1345" s="48"/>
      <c r="AJ1345" s="48"/>
      <c r="AK1345" s="48"/>
      <c r="AL1345" s="48"/>
      <c r="AM1345" s="48"/>
      <c r="AN1345" s="48"/>
      <c r="AO1345" s="48"/>
      <c r="AP1345" s="48"/>
      <c r="AQ1345" s="48"/>
      <c r="AR1345" s="48"/>
      <c r="AS1345" s="48"/>
      <c r="AT1345" s="48"/>
      <c r="AU1345" s="48"/>
      <c r="AV1345" s="48"/>
      <c r="AW1345" s="48"/>
      <c r="AX1345" s="48"/>
      <c r="AY1345" s="48"/>
      <c r="AZ1345" s="48"/>
      <c r="BA1345" s="48"/>
      <c r="BB1345" s="48"/>
      <c r="BC1345" s="48"/>
      <c r="BD1345" s="48"/>
      <c r="BE1345" s="48"/>
      <c r="BF1345" s="48"/>
      <c r="BG1345" s="48"/>
      <c r="BH1345" s="48"/>
      <c r="BI1345" s="48"/>
      <c r="BJ1345" s="48"/>
      <c r="BK1345" s="48"/>
      <c r="BL1345" s="48"/>
      <c r="BM1345" s="48"/>
      <c r="BN1345" s="48"/>
      <c r="BO1345" s="48"/>
      <c r="BP1345" s="48"/>
    </row>
    <row r="1346" customFormat="false" ht="12.75" hidden="false" customHeight="true" outlineLevel="0" collapsed="false">
      <c r="A1346" s="48"/>
      <c r="B1346" s="48"/>
      <c r="C1346" s="48"/>
      <c r="D1346" s="48"/>
      <c r="E1346" s="48"/>
      <c r="F1346" s="48"/>
      <c r="G1346" s="48"/>
      <c r="H1346" s="51"/>
      <c r="I1346" s="48"/>
      <c r="J1346" s="48"/>
      <c r="K1346" s="63"/>
      <c r="L1346" s="48"/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  <c r="W1346" s="48"/>
      <c r="X1346" s="48"/>
      <c r="Y1346" s="48"/>
      <c r="Z1346" s="48"/>
      <c r="AA1346" s="48"/>
      <c r="AB1346" s="48"/>
      <c r="AC1346" s="48"/>
      <c r="AD1346" s="48"/>
      <c r="AE1346" s="48"/>
      <c r="AF1346" s="48"/>
      <c r="AG1346" s="48"/>
      <c r="AH1346" s="48"/>
      <c r="AI1346" s="48"/>
      <c r="AJ1346" s="48"/>
      <c r="AK1346" s="48"/>
      <c r="AL1346" s="48"/>
      <c r="AM1346" s="48"/>
      <c r="AN1346" s="48"/>
      <c r="AO1346" s="48"/>
      <c r="AP1346" s="48"/>
      <c r="AQ1346" s="48"/>
      <c r="AR1346" s="48"/>
      <c r="AS1346" s="48"/>
      <c r="AT1346" s="48"/>
      <c r="AU1346" s="48"/>
      <c r="AV1346" s="48"/>
      <c r="AW1346" s="48"/>
      <c r="AX1346" s="48"/>
      <c r="AY1346" s="48"/>
      <c r="AZ1346" s="48"/>
      <c r="BA1346" s="48"/>
      <c r="BB1346" s="48"/>
      <c r="BC1346" s="48"/>
      <c r="BD1346" s="48"/>
      <c r="BE1346" s="48"/>
      <c r="BF1346" s="48"/>
      <c r="BG1346" s="48"/>
      <c r="BH1346" s="48"/>
      <c r="BI1346" s="48"/>
      <c r="BJ1346" s="48"/>
      <c r="BK1346" s="48"/>
      <c r="BL1346" s="48"/>
      <c r="BM1346" s="48"/>
      <c r="BN1346" s="48"/>
      <c r="BO1346" s="48"/>
      <c r="BP1346" s="48"/>
    </row>
    <row r="1347" customFormat="false" ht="12.75" hidden="false" customHeight="true" outlineLevel="0" collapsed="false">
      <c r="A1347" s="48"/>
      <c r="B1347" s="48"/>
      <c r="C1347" s="48"/>
      <c r="D1347" s="48"/>
      <c r="E1347" s="48"/>
      <c r="F1347" s="48"/>
      <c r="G1347" s="48"/>
      <c r="H1347" s="51"/>
      <c r="I1347" s="48"/>
      <c r="J1347" s="48"/>
      <c r="K1347" s="63"/>
      <c r="L1347" s="48"/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  <c r="W1347" s="48"/>
      <c r="X1347" s="48"/>
      <c r="Y1347" s="48"/>
      <c r="Z1347" s="48"/>
      <c r="AA1347" s="48"/>
      <c r="AB1347" s="48"/>
      <c r="AC1347" s="48"/>
      <c r="AD1347" s="48"/>
      <c r="AE1347" s="48"/>
      <c r="AF1347" s="48"/>
      <c r="AG1347" s="48"/>
      <c r="AH1347" s="48"/>
      <c r="AI1347" s="48"/>
      <c r="AJ1347" s="48"/>
      <c r="AK1347" s="48"/>
      <c r="AL1347" s="48"/>
      <c r="AM1347" s="48"/>
      <c r="AN1347" s="48"/>
      <c r="AO1347" s="48"/>
      <c r="AP1347" s="48"/>
      <c r="AQ1347" s="48"/>
      <c r="AR1347" s="48"/>
      <c r="AS1347" s="48"/>
      <c r="AT1347" s="48"/>
      <c r="AU1347" s="48"/>
      <c r="AV1347" s="48"/>
      <c r="AW1347" s="48"/>
      <c r="AX1347" s="48"/>
      <c r="AY1347" s="48"/>
      <c r="AZ1347" s="48"/>
      <c r="BA1347" s="48"/>
      <c r="BB1347" s="48"/>
      <c r="BC1347" s="48"/>
      <c r="BD1347" s="48"/>
      <c r="BE1347" s="48"/>
      <c r="BF1347" s="48"/>
      <c r="BG1347" s="48"/>
      <c r="BH1347" s="48"/>
      <c r="BI1347" s="48"/>
      <c r="BJ1347" s="48"/>
      <c r="BK1347" s="48"/>
      <c r="BL1347" s="48"/>
      <c r="BM1347" s="48"/>
      <c r="BN1347" s="48"/>
      <c r="BO1347" s="48"/>
      <c r="BP1347" s="48"/>
    </row>
    <row r="1348" customFormat="false" ht="12.75" hidden="false" customHeight="true" outlineLevel="0" collapsed="false">
      <c r="A1348" s="48"/>
      <c r="B1348" s="48"/>
      <c r="C1348" s="48"/>
      <c r="D1348" s="48"/>
      <c r="E1348" s="48"/>
      <c r="F1348" s="48"/>
      <c r="G1348" s="48"/>
      <c r="H1348" s="51"/>
      <c r="I1348" s="48"/>
      <c r="J1348" s="48"/>
      <c r="K1348" s="63"/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  <c r="W1348" s="48"/>
      <c r="X1348" s="48"/>
      <c r="Y1348" s="48"/>
      <c r="Z1348" s="48"/>
      <c r="AA1348" s="48"/>
      <c r="AB1348" s="48"/>
      <c r="AC1348" s="48"/>
      <c r="AD1348" s="48"/>
      <c r="AE1348" s="48"/>
      <c r="AF1348" s="48"/>
      <c r="AG1348" s="48"/>
      <c r="AH1348" s="48"/>
      <c r="AI1348" s="48"/>
      <c r="AJ1348" s="48"/>
      <c r="AK1348" s="48"/>
      <c r="AL1348" s="48"/>
      <c r="AM1348" s="48"/>
      <c r="AN1348" s="48"/>
      <c r="AO1348" s="48"/>
      <c r="AP1348" s="48"/>
      <c r="AQ1348" s="48"/>
      <c r="AR1348" s="48"/>
      <c r="AS1348" s="48"/>
      <c r="AT1348" s="48"/>
      <c r="AU1348" s="48"/>
      <c r="AV1348" s="48"/>
      <c r="AW1348" s="48"/>
      <c r="AX1348" s="48"/>
      <c r="AY1348" s="48"/>
      <c r="AZ1348" s="48"/>
      <c r="BA1348" s="48"/>
      <c r="BB1348" s="48"/>
      <c r="BC1348" s="48"/>
      <c r="BD1348" s="48"/>
      <c r="BE1348" s="48"/>
      <c r="BF1348" s="48"/>
      <c r="BG1348" s="48"/>
      <c r="BH1348" s="48"/>
      <c r="BI1348" s="48"/>
      <c r="BJ1348" s="48"/>
      <c r="BK1348" s="48"/>
      <c r="BL1348" s="48"/>
      <c r="BM1348" s="48"/>
      <c r="BN1348" s="48"/>
      <c r="BO1348" s="48"/>
      <c r="BP1348" s="48"/>
    </row>
    <row r="1349" customFormat="false" ht="12.75" hidden="false" customHeight="true" outlineLevel="0" collapsed="false">
      <c r="A1349" s="48"/>
      <c r="B1349" s="48"/>
      <c r="C1349" s="48"/>
      <c r="D1349" s="48"/>
      <c r="E1349" s="48"/>
      <c r="F1349" s="48"/>
      <c r="G1349" s="48"/>
      <c r="H1349" s="51"/>
      <c r="I1349" s="48"/>
      <c r="J1349" s="48"/>
      <c r="K1349" s="63"/>
      <c r="L1349" s="48"/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  <c r="W1349" s="48"/>
      <c r="X1349" s="48"/>
      <c r="Y1349" s="48"/>
      <c r="Z1349" s="48"/>
      <c r="AA1349" s="48"/>
      <c r="AB1349" s="48"/>
      <c r="AC1349" s="48"/>
      <c r="AD1349" s="48"/>
      <c r="AE1349" s="48"/>
      <c r="AF1349" s="48"/>
      <c r="AG1349" s="48"/>
      <c r="AH1349" s="48"/>
      <c r="AI1349" s="48"/>
      <c r="AJ1349" s="48"/>
      <c r="AK1349" s="48"/>
      <c r="AL1349" s="48"/>
      <c r="AM1349" s="48"/>
      <c r="AN1349" s="48"/>
      <c r="AO1349" s="48"/>
      <c r="AP1349" s="48"/>
      <c r="AQ1349" s="48"/>
      <c r="AR1349" s="48"/>
      <c r="AS1349" s="48"/>
      <c r="AT1349" s="48"/>
      <c r="AU1349" s="48"/>
      <c r="AV1349" s="48"/>
      <c r="AW1349" s="48"/>
      <c r="AX1349" s="48"/>
      <c r="AY1349" s="48"/>
      <c r="AZ1349" s="48"/>
      <c r="BA1349" s="48"/>
      <c r="BB1349" s="48"/>
      <c r="BC1349" s="48"/>
      <c r="BD1349" s="48"/>
      <c r="BE1349" s="48"/>
      <c r="BF1349" s="48"/>
      <c r="BG1349" s="48"/>
      <c r="BH1349" s="48"/>
      <c r="BI1349" s="48"/>
      <c r="BJ1349" s="48"/>
      <c r="BK1349" s="48"/>
      <c r="BL1349" s="48"/>
      <c r="BM1349" s="48"/>
      <c r="BN1349" s="48"/>
      <c r="BO1349" s="48"/>
      <c r="BP1349" s="48"/>
    </row>
    <row r="1350" customFormat="false" ht="12.75" hidden="false" customHeight="true" outlineLevel="0" collapsed="false">
      <c r="A1350" s="48"/>
      <c r="B1350" s="48"/>
      <c r="C1350" s="48"/>
      <c r="D1350" s="48"/>
      <c r="E1350" s="48"/>
      <c r="F1350" s="48"/>
      <c r="G1350" s="48"/>
      <c r="H1350" s="51"/>
      <c r="I1350" s="48"/>
      <c r="J1350" s="48"/>
      <c r="K1350" s="63"/>
      <c r="L1350" s="48"/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  <c r="W1350" s="48"/>
      <c r="X1350" s="48"/>
      <c r="Y1350" s="48"/>
      <c r="Z1350" s="48"/>
      <c r="AA1350" s="48"/>
      <c r="AB1350" s="48"/>
      <c r="AC1350" s="48"/>
      <c r="AD1350" s="48"/>
      <c r="AE1350" s="48"/>
      <c r="AF1350" s="48"/>
      <c r="AG1350" s="48"/>
      <c r="AH1350" s="48"/>
      <c r="AI1350" s="48"/>
      <c r="AJ1350" s="48"/>
      <c r="AK1350" s="48"/>
      <c r="AL1350" s="48"/>
      <c r="AM1350" s="48"/>
      <c r="AN1350" s="48"/>
      <c r="AO1350" s="48"/>
      <c r="AP1350" s="48"/>
      <c r="AQ1350" s="48"/>
      <c r="AR1350" s="48"/>
      <c r="AS1350" s="48"/>
      <c r="AT1350" s="48"/>
      <c r="AU1350" s="48"/>
      <c r="AV1350" s="48"/>
      <c r="AW1350" s="48"/>
      <c r="AX1350" s="48"/>
      <c r="AY1350" s="48"/>
      <c r="AZ1350" s="48"/>
      <c r="BA1350" s="48"/>
      <c r="BB1350" s="48"/>
      <c r="BC1350" s="48"/>
      <c r="BD1350" s="48"/>
      <c r="BE1350" s="48"/>
      <c r="BF1350" s="48"/>
      <c r="BG1350" s="48"/>
      <c r="BH1350" s="48"/>
      <c r="BI1350" s="48"/>
      <c r="BJ1350" s="48"/>
      <c r="BK1350" s="48"/>
      <c r="BL1350" s="48"/>
      <c r="BM1350" s="48"/>
      <c r="BN1350" s="48"/>
      <c r="BO1350" s="48"/>
      <c r="BP1350" s="48"/>
    </row>
    <row r="1351" customFormat="false" ht="12.75" hidden="false" customHeight="true" outlineLevel="0" collapsed="false">
      <c r="A1351" s="48"/>
      <c r="B1351" s="48"/>
      <c r="C1351" s="48"/>
      <c r="D1351" s="48"/>
      <c r="E1351" s="48"/>
      <c r="F1351" s="48"/>
      <c r="G1351" s="48"/>
      <c r="H1351" s="51"/>
      <c r="I1351" s="48"/>
      <c r="J1351" s="48"/>
      <c r="K1351" s="63"/>
      <c r="L1351" s="48"/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  <c r="W1351" s="48"/>
      <c r="X1351" s="48"/>
      <c r="Y1351" s="48"/>
      <c r="Z1351" s="48"/>
      <c r="AA1351" s="48"/>
      <c r="AB1351" s="48"/>
      <c r="AC1351" s="48"/>
      <c r="AD1351" s="48"/>
      <c r="AE1351" s="48"/>
      <c r="AF1351" s="48"/>
      <c r="AG1351" s="48"/>
      <c r="AH1351" s="48"/>
      <c r="AI1351" s="48"/>
      <c r="AJ1351" s="48"/>
      <c r="AK1351" s="48"/>
      <c r="AL1351" s="48"/>
      <c r="AM1351" s="48"/>
      <c r="AN1351" s="48"/>
      <c r="AO1351" s="48"/>
      <c r="AP1351" s="48"/>
      <c r="AQ1351" s="48"/>
      <c r="AR1351" s="48"/>
      <c r="AS1351" s="48"/>
      <c r="AT1351" s="48"/>
      <c r="AU1351" s="48"/>
      <c r="AV1351" s="48"/>
      <c r="AW1351" s="48"/>
      <c r="AX1351" s="48"/>
      <c r="AY1351" s="48"/>
      <c r="AZ1351" s="48"/>
      <c r="BA1351" s="48"/>
      <c r="BB1351" s="48"/>
      <c r="BC1351" s="48"/>
      <c r="BD1351" s="48"/>
      <c r="BE1351" s="48"/>
      <c r="BF1351" s="48"/>
      <c r="BG1351" s="48"/>
      <c r="BH1351" s="48"/>
      <c r="BI1351" s="48"/>
      <c r="BJ1351" s="48"/>
      <c r="BK1351" s="48"/>
      <c r="BL1351" s="48"/>
      <c r="BM1351" s="48"/>
      <c r="BN1351" s="48"/>
      <c r="BO1351" s="48"/>
      <c r="BP1351" s="48"/>
    </row>
    <row r="1352" customFormat="false" ht="12.75" hidden="false" customHeight="true" outlineLevel="0" collapsed="false">
      <c r="A1352" s="48"/>
      <c r="B1352" s="48"/>
      <c r="C1352" s="48"/>
      <c r="D1352" s="48"/>
      <c r="E1352" s="48"/>
      <c r="F1352" s="48"/>
      <c r="G1352" s="48"/>
      <c r="H1352" s="51"/>
      <c r="I1352" s="48"/>
      <c r="J1352" s="48"/>
      <c r="K1352" s="63"/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  <c r="W1352" s="48"/>
      <c r="X1352" s="48"/>
      <c r="Y1352" s="48"/>
      <c r="Z1352" s="48"/>
      <c r="AA1352" s="48"/>
      <c r="AB1352" s="48"/>
      <c r="AC1352" s="48"/>
      <c r="AD1352" s="48"/>
      <c r="AE1352" s="48"/>
      <c r="AF1352" s="48"/>
      <c r="AG1352" s="48"/>
      <c r="AH1352" s="48"/>
      <c r="AI1352" s="48"/>
      <c r="AJ1352" s="48"/>
      <c r="AK1352" s="48"/>
      <c r="AL1352" s="48"/>
      <c r="AM1352" s="48"/>
      <c r="AN1352" s="48"/>
      <c r="AO1352" s="48"/>
      <c r="AP1352" s="48"/>
      <c r="AQ1352" s="48"/>
      <c r="AR1352" s="48"/>
      <c r="AS1352" s="48"/>
      <c r="AT1352" s="48"/>
      <c r="AU1352" s="48"/>
      <c r="AV1352" s="48"/>
      <c r="AW1352" s="48"/>
      <c r="AX1352" s="48"/>
      <c r="AY1352" s="48"/>
      <c r="AZ1352" s="48"/>
      <c r="BA1352" s="48"/>
      <c r="BB1352" s="48"/>
      <c r="BC1352" s="48"/>
      <c r="BD1352" s="48"/>
      <c r="BE1352" s="48"/>
      <c r="BF1352" s="48"/>
      <c r="BG1352" s="48"/>
      <c r="BH1352" s="48"/>
      <c r="BI1352" s="48"/>
      <c r="BJ1352" s="48"/>
      <c r="BK1352" s="48"/>
      <c r="BL1352" s="48"/>
      <c r="BM1352" s="48"/>
      <c r="BN1352" s="48"/>
      <c r="BO1352" s="48"/>
      <c r="BP1352" s="48"/>
    </row>
    <row r="1353" customFormat="false" ht="12.75" hidden="false" customHeight="true" outlineLevel="0" collapsed="false">
      <c r="A1353" s="48"/>
      <c r="B1353" s="48"/>
      <c r="C1353" s="48"/>
      <c r="D1353" s="48"/>
      <c r="E1353" s="48"/>
      <c r="F1353" s="48"/>
      <c r="G1353" s="48"/>
      <c r="H1353" s="51"/>
      <c r="I1353" s="48"/>
      <c r="J1353" s="48"/>
      <c r="K1353" s="63"/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  <c r="W1353" s="48"/>
      <c r="X1353" s="48"/>
      <c r="Y1353" s="48"/>
      <c r="Z1353" s="48"/>
      <c r="AA1353" s="48"/>
      <c r="AB1353" s="48"/>
      <c r="AC1353" s="48"/>
      <c r="AD1353" s="48"/>
      <c r="AE1353" s="48"/>
      <c r="AF1353" s="48"/>
      <c r="AG1353" s="48"/>
      <c r="AH1353" s="48"/>
      <c r="AI1353" s="48"/>
      <c r="AJ1353" s="48"/>
      <c r="AK1353" s="48"/>
      <c r="AL1353" s="48"/>
      <c r="AM1353" s="48"/>
      <c r="AN1353" s="48"/>
      <c r="AO1353" s="48"/>
      <c r="AP1353" s="48"/>
      <c r="AQ1353" s="48"/>
      <c r="AR1353" s="48"/>
      <c r="AS1353" s="48"/>
      <c r="AT1353" s="48"/>
      <c r="AU1353" s="48"/>
      <c r="AV1353" s="48"/>
      <c r="AW1353" s="48"/>
      <c r="AX1353" s="48"/>
      <c r="AY1353" s="48"/>
      <c r="AZ1353" s="48"/>
      <c r="BA1353" s="48"/>
      <c r="BB1353" s="48"/>
      <c r="BC1353" s="48"/>
      <c r="BD1353" s="48"/>
      <c r="BE1353" s="48"/>
      <c r="BF1353" s="48"/>
      <c r="BG1353" s="48"/>
      <c r="BH1353" s="48"/>
      <c r="BI1353" s="48"/>
      <c r="BJ1353" s="48"/>
      <c r="BK1353" s="48"/>
      <c r="BL1353" s="48"/>
      <c r="BM1353" s="48"/>
      <c r="BN1353" s="48"/>
      <c r="BO1353" s="48"/>
      <c r="BP1353" s="48"/>
    </row>
    <row r="1354" customFormat="false" ht="12.75" hidden="false" customHeight="true" outlineLevel="0" collapsed="false">
      <c r="A1354" s="48"/>
      <c r="B1354" s="48"/>
      <c r="C1354" s="48"/>
      <c r="D1354" s="48"/>
      <c r="E1354" s="48"/>
      <c r="F1354" s="48"/>
      <c r="G1354" s="48"/>
      <c r="H1354" s="51"/>
      <c r="I1354" s="48"/>
      <c r="J1354" s="48"/>
      <c r="K1354" s="63"/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  <c r="W1354" s="48"/>
      <c r="X1354" s="48"/>
      <c r="Y1354" s="48"/>
      <c r="Z1354" s="48"/>
      <c r="AA1354" s="48"/>
      <c r="AB1354" s="48"/>
      <c r="AC1354" s="48"/>
      <c r="AD1354" s="48"/>
      <c r="AE1354" s="48"/>
      <c r="AF1354" s="48"/>
      <c r="AG1354" s="48"/>
      <c r="AH1354" s="48"/>
      <c r="AI1354" s="48"/>
      <c r="AJ1354" s="48"/>
      <c r="AK1354" s="48"/>
      <c r="AL1354" s="48"/>
      <c r="AM1354" s="48"/>
      <c r="AN1354" s="48"/>
      <c r="AO1354" s="48"/>
      <c r="AP1354" s="48"/>
      <c r="AQ1354" s="48"/>
      <c r="AR1354" s="48"/>
      <c r="AS1354" s="48"/>
      <c r="AT1354" s="48"/>
      <c r="AU1354" s="48"/>
      <c r="AV1354" s="48"/>
      <c r="AW1354" s="48"/>
      <c r="AX1354" s="48"/>
      <c r="AY1354" s="48"/>
      <c r="AZ1354" s="48"/>
      <c r="BA1354" s="48"/>
      <c r="BB1354" s="48"/>
      <c r="BC1354" s="48"/>
      <c r="BD1354" s="48"/>
      <c r="BE1354" s="48"/>
      <c r="BF1354" s="48"/>
      <c r="BG1354" s="48"/>
      <c r="BH1354" s="48"/>
      <c r="BI1354" s="48"/>
      <c r="BJ1354" s="48"/>
      <c r="BK1354" s="48"/>
      <c r="BL1354" s="48"/>
      <c r="BM1354" s="48"/>
      <c r="BN1354" s="48"/>
      <c r="BO1354" s="48"/>
      <c r="BP1354" s="48"/>
    </row>
    <row r="1355" customFormat="false" ht="12.75" hidden="false" customHeight="true" outlineLevel="0" collapsed="false">
      <c r="A1355" s="48"/>
      <c r="B1355" s="48"/>
      <c r="C1355" s="48"/>
      <c r="D1355" s="48"/>
      <c r="E1355" s="48"/>
      <c r="F1355" s="48"/>
      <c r="G1355" s="48"/>
      <c r="H1355" s="51"/>
      <c r="I1355" s="48"/>
      <c r="J1355" s="48"/>
      <c r="K1355" s="63"/>
      <c r="L1355" s="48"/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  <c r="W1355" s="48"/>
      <c r="X1355" s="48"/>
      <c r="Y1355" s="48"/>
      <c r="Z1355" s="48"/>
      <c r="AA1355" s="48"/>
      <c r="AB1355" s="48"/>
      <c r="AC1355" s="48"/>
      <c r="AD1355" s="48"/>
      <c r="AE1355" s="48"/>
      <c r="AF1355" s="48"/>
      <c r="AG1355" s="48"/>
      <c r="AH1355" s="48"/>
      <c r="AI1355" s="48"/>
      <c r="AJ1355" s="48"/>
      <c r="AK1355" s="48"/>
      <c r="AL1355" s="48"/>
      <c r="AM1355" s="48"/>
      <c r="AN1355" s="48"/>
      <c r="AO1355" s="48"/>
      <c r="AP1355" s="48"/>
      <c r="AQ1355" s="48"/>
      <c r="AR1355" s="48"/>
      <c r="AS1355" s="48"/>
      <c r="AT1355" s="48"/>
      <c r="AU1355" s="48"/>
      <c r="AV1355" s="48"/>
      <c r="AW1355" s="48"/>
      <c r="AX1355" s="48"/>
      <c r="AY1355" s="48"/>
      <c r="AZ1355" s="48"/>
      <c r="BA1355" s="48"/>
      <c r="BB1355" s="48"/>
      <c r="BC1355" s="48"/>
      <c r="BD1355" s="48"/>
      <c r="BE1355" s="48"/>
      <c r="BF1355" s="48"/>
      <c r="BG1355" s="48"/>
      <c r="BH1355" s="48"/>
      <c r="BI1355" s="48"/>
      <c r="BJ1355" s="48"/>
      <c r="BK1355" s="48"/>
      <c r="BL1355" s="48"/>
      <c r="BM1355" s="48"/>
      <c r="BN1355" s="48"/>
      <c r="BO1355" s="48"/>
      <c r="BP1355" s="48"/>
    </row>
    <row r="1356" customFormat="false" ht="12.75" hidden="false" customHeight="true" outlineLevel="0" collapsed="false">
      <c r="A1356" s="48"/>
      <c r="B1356" s="48"/>
      <c r="C1356" s="48"/>
      <c r="D1356" s="48"/>
      <c r="E1356" s="48"/>
      <c r="F1356" s="48"/>
      <c r="G1356" s="48"/>
      <c r="H1356" s="51"/>
      <c r="I1356" s="48"/>
      <c r="J1356" s="48"/>
      <c r="K1356" s="63"/>
      <c r="L1356" s="48"/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  <c r="W1356" s="48"/>
      <c r="X1356" s="48"/>
      <c r="Y1356" s="48"/>
      <c r="Z1356" s="48"/>
      <c r="AA1356" s="48"/>
      <c r="AB1356" s="48"/>
      <c r="AC1356" s="48"/>
      <c r="AD1356" s="48"/>
      <c r="AE1356" s="48"/>
      <c r="AF1356" s="48"/>
      <c r="AG1356" s="48"/>
      <c r="AH1356" s="48"/>
      <c r="AI1356" s="48"/>
      <c r="AJ1356" s="48"/>
      <c r="AK1356" s="48"/>
      <c r="AL1356" s="48"/>
      <c r="AM1356" s="48"/>
      <c r="AN1356" s="48"/>
      <c r="AO1356" s="48"/>
      <c r="AP1356" s="48"/>
      <c r="AQ1356" s="48"/>
      <c r="AR1356" s="48"/>
      <c r="AS1356" s="48"/>
      <c r="AT1356" s="48"/>
      <c r="AU1356" s="48"/>
      <c r="AV1356" s="48"/>
      <c r="AW1356" s="48"/>
      <c r="AX1356" s="48"/>
      <c r="AY1356" s="48"/>
      <c r="AZ1356" s="48"/>
      <c r="BA1356" s="48"/>
      <c r="BB1356" s="48"/>
      <c r="BC1356" s="48"/>
      <c r="BD1356" s="48"/>
      <c r="BE1356" s="48"/>
      <c r="BF1356" s="48"/>
      <c r="BG1356" s="48"/>
      <c r="BH1356" s="48"/>
      <c r="BI1356" s="48"/>
      <c r="BJ1356" s="48"/>
      <c r="BK1356" s="48"/>
      <c r="BL1356" s="48"/>
      <c r="BM1356" s="48"/>
      <c r="BN1356" s="48"/>
      <c r="BO1356" s="48"/>
      <c r="BP1356" s="48"/>
    </row>
    <row r="1357" customFormat="false" ht="12.75" hidden="false" customHeight="true" outlineLevel="0" collapsed="false">
      <c r="A1357" s="48"/>
      <c r="B1357" s="48"/>
      <c r="C1357" s="48"/>
      <c r="D1357" s="48"/>
      <c r="E1357" s="48"/>
      <c r="F1357" s="48"/>
      <c r="G1357" s="48"/>
      <c r="H1357" s="51"/>
      <c r="I1357" s="48"/>
      <c r="J1357" s="48"/>
      <c r="K1357" s="63"/>
      <c r="L1357" s="48"/>
      <c r="M1357" s="48"/>
      <c r="N1357" s="48"/>
      <c r="O1357" s="48"/>
      <c r="P1357" s="48"/>
      <c r="Q1357" s="48"/>
      <c r="R1357" s="48"/>
      <c r="S1357" s="48"/>
      <c r="T1357" s="48"/>
      <c r="U1357" s="48"/>
      <c r="V1357" s="48"/>
      <c r="W1357" s="48"/>
      <c r="X1357" s="48"/>
      <c r="Y1357" s="48"/>
      <c r="Z1357" s="48"/>
      <c r="AA1357" s="48"/>
      <c r="AB1357" s="48"/>
      <c r="AC1357" s="48"/>
      <c r="AD1357" s="48"/>
      <c r="AE1357" s="48"/>
      <c r="AF1357" s="48"/>
      <c r="AG1357" s="48"/>
      <c r="AH1357" s="48"/>
      <c r="AI1357" s="48"/>
      <c r="AJ1357" s="48"/>
      <c r="AK1357" s="48"/>
      <c r="AL1357" s="48"/>
      <c r="AM1357" s="48"/>
      <c r="AN1357" s="48"/>
      <c r="AO1357" s="48"/>
      <c r="AP1357" s="48"/>
      <c r="AQ1357" s="48"/>
      <c r="AR1357" s="48"/>
      <c r="AS1357" s="48"/>
      <c r="AT1357" s="48"/>
      <c r="AU1357" s="48"/>
      <c r="AV1357" s="48"/>
      <c r="AW1357" s="48"/>
      <c r="AX1357" s="48"/>
      <c r="AY1357" s="48"/>
      <c r="AZ1357" s="48"/>
      <c r="BA1357" s="48"/>
      <c r="BB1357" s="48"/>
      <c r="BC1357" s="48"/>
      <c r="BD1357" s="48"/>
      <c r="BE1357" s="48"/>
      <c r="BF1357" s="48"/>
      <c r="BG1357" s="48"/>
      <c r="BH1357" s="48"/>
      <c r="BI1357" s="48"/>
      <c r="BJ1357" s="48"/>
      <c r="BK1357" s="48"/>
      <c r="BL1357" s="48"/>
      <c r="BM1357" s="48"/>
      <c r="BN1357" s="48"/>
      <c r="BO1357" s="48"/>
      <c r="BP1357" s="48"/>
    </row>
    <row r="1358" customFormat="false" ht="12.75" hidden="false" customHeight="true" outlineLevel="0" collapsed="false">
      <c r="A1358" s="48"/>
      <c r="B1358" s="48"/>
      <c r="C1358" s="48"/>
      <c r="D1358" s="48"/>
      <c r="E1358" s="48"/>
      <c r="F1358" s="48"/>
      <c r="G1358" s="48"/>
      <c r="H1358" s="51"/>
      <c r="I1358" s="48"/>
      <c r="J1358" s="48"/>
      <c r="K1358" s="63"/>
      <c r="L1358" s="48"/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  <c r="W1358" s="48"/>
      <c r="X1358" s="48"/>
      <c r="Y1358" s="48"/>
      <c r="Z1358" s="48"/>
      <c r="AA1358" s="48"/>
      <c r="AB1358" s="48"/>
      <c r="AC1358" s="48"/>
      <c r="AD1358" s="48"/>
      <c r="AE1358" s="48"/>
      <c r="AF1358" s="48"/>
      <c r="AG1358" s="48"/>
      <c r="AH1358" s="48"/>
      <c r="AI1358" s="48"/>
      <c r="AJ1358" s="48"/>
      <c r="AK1358" s="48"/>
      <c r="AL1358" s="48"/>
      <c r="AM1358" s="48"/>
      <c r="AN1358" s="48"/>
      <c r="AO1358" s="48"/>
      <c r="AP1358" s="48"/>
      <c r="AQ1358" s="48"/>
      <c r="AR1358" s="48"/>
      <c r="AS1358" s="48"/>
      <c r="AT1358" s="48"/>
      <c r="AU1358" s="48"/>
      <c r="AV1358" s="48"/>
      <c r="AW1358" s="48"/>
      <c r="AX1358" s="48"/>
      <c r="AY1358" s="48"/>
      <c r="AZ1358" s="48"/>
      <c r="BA1358" s="48"/>
      <c r="BB1358" s="48"/>
      <c r="BC1358" s="48"/>
      <c r="BD1358" s="48"/>
      <c r="BE1358" s="48"/>
      <c r="BF1358" s="48"/>
      <c r="BG1358" s="48"/>
      <c r="BH1358" s="48"/>
      <c r="BI1358" s="48"/>
      <c r="BJ1358" s="48"/>
      <c r="BK1358" s="48"/>
      <c r="BL1358" s="48"/>
      <c r="BM1358" s="48"/>
      <c r="BN1358" s="48"/>
      <c r="BO1358" s="48"/>
      <c r="BP1358" s="48"/>
    </row>
    <row r="1359" customFormat="false" ht="12.75" hidden="false" customHeight="true" outlineLevel="0" collapsed="false">
      <c r="A1359" s="48"/>
      <c r="B1359" s="48"/>
      <c r="C1359" s="48"/>
      <c r="D1359" s="48"/>
      <c r="E1359" s="48"/>
      <c r="F1359" s="48"/>
      <c r="G1359" s="48"/>
      <c r="H1359" s="51"/>
      <c r="I1359" s="48"/>
      <c r="J1359" s="48"/>
      <c r="K1359" s="63"/>
      <c r="L1359" s="48"/>
      <c r="M1359" s="48"/>
      <c r="N1359" s="48"/>
      <c r="O1359" s="48"/>
      <c r="P1359" s="48"/>
      <c r="Q1359" s="48"/>
      <c r="R1359" s="48"/>
      <c r="S1359" s="48"/>
      <c r="T1359" s="48"/>
      <c r="U1359" s="48"/>
      <c r="V1359" s="48"/>
      <c r="W1359" s="48"/>
      <c r="X1359" s="48"/>
      <c r="Y1359" s="48"/>
      <c r="Z1359" s="48"/>
      <c r="AA1359" s="48"/>
      <c r="AB1359" s="48"/>
      <c r="AC1359" s="48"/>
      <c r="AD1359" s="48"/>
      <c r="AE1359" s="48"/>
      <c r="AF1359" s="48"/>
      <c r="AG1359" s="48"/>
      <c r="AH1359" s="48"/>
      <c r="AI1359" s="48"/>
      <c r="AJ1359" s="48"/>
      <c r="AK1359" s="48"/>
      <c r="AL1359" s="48"/>
      <c r="AM1359" s="48"/>
      <c r="AN1359" s="48"/>
      <c r="AO1359" s="48"/>
      <c r="AP1359" s="48"/>
      <c r="AQ1359" s="48"/>
      <c r="AR1359" s="48"/>
      <c r="AS1359" s="48"/>
      <c r="AT1359" s="48"/>
      <c r="AU1359" s="48"/>
      <c r="AV1359" s="48"/>
      <c r="AW1359" s="48"/>
      <c r="AX1359" s="48"/>
      <c r="AY1359" s="48"/>
      <c r="AZ1359" s="48"/>
      <c r="BA1359" s="48"/>
      <c r="BB1359" s="48"/>
      <c r="BC1359" s="48"/>
      <c r="BD1359" s="48"/>
      <c r="BE1359" s="48"/>
      <c r="BF1359" s="48"/>
      <c r="BG1359" s="48"/>
      <c r="BH1359" s="48"/>
      <c r="BI1359" s="48"/>
      <c r="BJ1359" s="48"/>
      <c r="BK1359" s="48"/>
      <c r="BL1359" s="48"/>
      <c r="BM1359" s="48"/>
      <c r="BN1359" s="48"/>
      <c r="BO1359" s="48"/>
      <c r="BP1359" s="48"/>
    </row>
    <row r="1360" customFormat="false" ht="12.75" hidden="false" customHeight="true" outlineLevel="0" collapsed="false">
      <c r="A1360" s="48"/>
      <c r="B1360" s="48"/>
      <c r="C1360" s="48"/>
      <c r="D1360" s="48"/>
      <c r="E1360" s="48"/>
      <c r="F1360" s="48"/>
      <c r="G1360" s="48"/>
      <c r="H1360" s="51"/>
      <c r="I1360" s="48"/>
      <c r="J1360" s="48"/>
      <c r="K1360" s="63"/>
      <c r="L1360" s="48"/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  <c r="W1360" s="48"/>
      <c r="X1360" s="48"/>
      <c r="Y1360" s="48"/>
      <c r="Z1360" s="48"/>
      <c r="AA1360" s="48"/>
      <c r="AB1360" s="48"/>
      <c r="AC1360" s="48"/>
      <c r="AD1360" s="48"/>
      <c r="AE1360" s="48"/>
      <c r="AF1360" s="48"/>
      <c r="AG1360" s="48"/>
      <c r="AH1360" s="48"/>
      <c r="AI1360" s="48"/>
      <c r="AJ1360" s="48"/>
      <c r="AK1360" s="48"/>
      <c r="AL1360" s="48"/>
      <c r="AM1360" s="48"/>
      <c r="AN1360" s="48"/>
      <c r="AO1360" s="48"/>
      <c r="AP1360" s="48"/>
      <c r="AQ1360" s="48"/>
      <c r="AR1360" s="48"/>
      <c r="AS1360" s="48"/>
      <c r="AT1360" s="48"/>
      <c r="AU1360" s="48"/>
      <c r="AV1360" s="48"/>
      <c r="AW1360" s="48"/>
      <c r="AX1360" s="48"/>
      <c r="AY1360" s="48"/>
      <c r="AZ1360" s="48"/>
      <c r="BA1360" s="48"/>
      <c r="BB1360" s="48"/>
      <c r="BC1360" s="48"/>
      <c r="BD1360" s="48"/>
      <c r="BE1360" s="48"/>
      <c r="BF1360" s="48"/>
      <c r="BG1360" s="48"/>
      <c r="BH1360" s="48"/>
      <c r="BI1360" s="48"/>
      <c r="BJ1360" s="48"/>
      <c r="BK1360" s="48"/>
      <c r="BL1360" s="48"/>
      <c r="BM1360" s="48"/>
      <c r="BN1360" s="48"/>
      <c r="BO1360" s="48"/>
      <c r="BP1360" s="48"/>
    </row>
    <row r="1361" customFormat="false" ht="12.75" hidden="false" customHeight="true" outlineLevel="0" collapsed="false">
      <c r="A1361" s="48"/>
      <c r="B1361" s="48"/>
      <c r="C1361" s="48"/>
      <c r="D1361" s="48"/>
      <c r="E1361" s="48"/>
      <c r="F1361" s="48"/>
      <c r="G1361" s="48"/>
      <c r="H1361" s="51"/>
      <c r="I1361" s="48"/>
      <c r="J1361" s="48"/>
      <c r="K1361" s="63"/>
      <c r="L1361" s="48"/>
      <c r="M1361" s="48"/>
      <c r="N1361" s="48"/>
      <c r="O1361" s="48"/>
      <c r="P1361" s="48"/>
      <c r="Q1361" s="48"/>
      <c r="R1361" s="48"/>
      <c r="S1361" s="48"/>
      <c r="T1361" s="48"/>
      <c r="U1361" s="48"/>
      <c r="V1361" s="48"/>
      <c r="W1361" s="48"/>
      <c r="X1361" s="48"/>
      <c r="Y1361" s="48"/>
      <c r="Z1361" s="48"/>
      <c r="AA1361" s="48"/>
      <c r="AB1361" s="48"/>
      <c r="AC1361" s="48"/>
      <c r="AD1361" s="48"/>
      <c r="AE1361" s="48"/>
      <c r="AF1361" s="48"/>
      <c r="AG1361" s="48"/>
      <c r="AH1361" s="48"/>
      <c r="AI1361" s="48"/>
      <c r="AJ1361" s="48"/>
      <c r="AK1361" s="48"/>
      <c r="AL1361" s="48"/>
      <c r="AM1361" s="48"/>
      <c r="AN1361" s="48"/>
      <c r="AO1361" s="48"/>
      <c r="AP1361" s="48"/>
      <c r="AQ1361" s="48"/>
      <c r="AR1361" s="48"/>
      <c r="AS1361" s="48"/>
      <c r="AT1361" s="48"/>
      <c r="AU1361" s="48"/>
      <c r="AV1361" s="48"/>
      <c r="AW1361" s="48"/>
      <c r="AX1361" s="48"/>
      <c r="AY1361" s="48"/>
      <c r="AZ1361" s="48"/>
      <c r="BA1361" s="48"/>
      <c r="BB1361" s="48"/>
      <c r="BC1361" s="48"/>
      <c r="BD1361" s="48"/>
      <c r="BE1361" s="48"/>
      <c r="BF1361" s="48"/>
      <c r="BG1361" s="48"/>
      <c r="BH1361" s="48"/>
      <c r="BI1361" s="48"/>
      <c r="BJ1361" s="48"/>
      <c r="BK1361" s="48"/>
      <c r="BL1361" s="48"/>
      <c r="BM1361" s="48"/>
      <c r="BN1361" s="48"/>
      <c r="BO1361" s="48"/>
      <c r="BP1361" s="48"/>
    </row>
    <row r="1362" customFormat="false" ht="12.75" hidden="false" customHeight="true" outlineLevel="0" collapsed="false">
      <c r="A1362" s="48"/>
      <c r="B1362" s="48"/>
      <c r="C1362" s="48"/>
      <c r="D1362" s="48"/>
      <c r="E1362" s="48"/>
      <c r="F1362" s="48"/>
      <c r="G1362" s="48"/>
      <c r="H1362" s="51"/>
      <c r="I1362" s="48"/>
      <c r="J1362" s="48"/>
      <c r="K1362" s="63"/>
      <c r="L1362" s="48"/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  <c r="W1362" s="48"/>
      <c r="X1362" s="48"/>
      <c r="Y1362" s="48"/>
      <c r="Z1362" s="48"/>
      <c r="AA1362" s="48"/>
      <c r="AB1362" s="48"/>
      <c r="AC1362" s="48"/>
      <c r="AD1362" s="48"/>
      <c r="AE1362" s="48"/>
      <c r="AF1362" s="48"/>
      <c r="AG1362" s="48"/>
      <c r="AH1362" s="48"/>
      <c r="AI1362" s="48"/>
      <c r="AJ1362" s="48"/>
      <c r="AK1362" s="48"/>
      <c r="AL1362" s="48"/>
      <c r="AM1362" s="48"/>
      <c r="AN1362" s="48"/>
      <c r="AO1362" s="48"/>
      <c r="AP1362" s="48"/>
      <c r="AQ1362" s="48"/>
      <c r="AR1362" s="48"/>
      <c r="AS1362" s="48"/>
      <c r="AT1362" s="48"/>
      <c r="AU1362" s="48"/>
      <c r="AV1362" s="48"/>
      <c r="AW1362" s="48"/>
      <c r="AX1362" s="48"/>
      <c r="AY1362" s="48"/>
      <c r="AZ1362" s="48"/>
      <c r="BA1362" s="48"/>
      <c r="BB1362" s="48"/>
      <c r="BC1362" s="48"/>
      <c r="BD1362" s="48"/>
      <c r="BE1362" s="48"/>
      <c r="BF1362" s="48"/>
      <c r="BG1362" s="48"/>
      <c r="BH1362" s="48"/>
      <c r="BI1362" s="48"/>
      <c r="BJ1362" s="48"/>
      <c r="BK1362" s="48"/>
      <c r="BL1362" s="48"/>
      <c r="BM1362" s="48"/>
      <c r="BN1362" s="48"/>
      <c r="BO1362" s="48"/>
      <c r="BP1362" s="48"/>
    </row>
    <row r="1363" customFormat="false" ht="12.75" hidden="false" customHeight="true" outlineLevel="0" collapsed="false">
      <c r="A1363" s="48"/>
      <c r="B1363" s="48"/>
      <c r="C1363" s="48"/>
      <c r="D1363" s="48"/>
      <c r="E1363" s="48"/>
      <c r="F1363" s="48"/>
      <c r="G1363" s="48"/>
      <c r="H1363" s="51"/>
      <c r="I1363" s="48"/>
      <c r="J1363" s="48"/>
      <c r="K1363" s="63"/>
      <c r="L1363" s="48"/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  <c r="W1363" s="48"/>
      <c r="X1363" s="48"/>
      <c r="Y1363" s="48"/>
      <c r="Z1363" s="48"/>
      <c r="AA1363" s="48"/>
      <c r="AB1363" s="48"/>
      <c r="AC1363" s="48"/>
      <c r="AD1363" s="48"/>
      <c r="AE1363" s="48"/>
      <c r="AF1363" s="48"/>
      <c r="AG1363" s="48"/>
      <c r="AH1363" s="48"/>
      <c r="AI1363" s="48"/>
      <c r="AJ1363" s="48"/>
      <c r="AK1363" s="48"/>
      <c r="AL1363" s="48"/>
      <c r="AM1363" s="48"/>
      <c r="AN1363" s="48"/>
      <c r="AO1363" s="48"/>
      <c r="AP1363" s="48"/>
      <c r="AQ1363" s="48"/>
      <c r="AR1363" s="48"/>
      <c r="AS1363" s="48"/>
      <c r="AT1363" s="48"/>
      <c r="AU1363" s="48"/>
      <c r="AV1363" s="48"/>
      <c r="AW1363" s="48"/>
      <c r="AX1363" s="48"/>
      <c r="AY1363" s="48"/>
      <c r="AZ1363" s="48"/>
      <c r="BA1363" s="48"/>
      <c r="BB1363" s="48"/>
      <c r="BC1363" s="48"/>
      <c r="BD1363" s="48"/>
      <c r="BE1363" s="48"/>
      <c r="BF1363" s="48"/>
      <c r="BG1363" s="48"/>
      <c r="BH1363" s="48"/>
      <c r="BI1363" s="48"/>
      <c r="BJ1363" s="48"/>
      <c r="BK1363" s="48"/>
      <c r="BL1363" s="48"/>
      <c r="BM1363" s="48"/>
      <c r="BN1363" s="48"/>
      <c r="BO1363" s="48"/>
      <c r="BP1363" s="48"/>
    </row>
    <row r="1364" customFormat="false" ht="12.75" hidden="false" customHeight="true" outlineLevel="0" collapsed="false">
      <c r="A1364" s="48"/>
      <c r="B1364" s="48"/>
      <c r="C1364" s="48"/>
      <c r="D1364" s="48"/>
      <c r="E1364" s="48"/>
      <c r="F1364" s="48"/>
      <c r="G1364" s="48"/>
      <c r="H1364" s="51"/>
      <c r="I1364" s="48"/>
      <c r="J1364" s="48"/>
      <c r="K1364" s="63"/>
      <c r="L1364" s="48"/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  <c r="W1364" s="48"/>
      <c r="X1364" s="48"/>
      <c r="Y1364" s="48"/>
      <c r="Z1364" s="48"/>
      <c r="AA1364" s="48"/>
      <c r="AB1364" s="48"/>
      <c r="AC1364" s="48"/>
      <c r="AD1364" s="48"/>
      <c r="AE1364" s="48"/>
      <c r="AF1364" s="48"/>
      <c r="AG1364" s="48"/>
      <c r="AH1364" s="48"/>
      <c r="AI1364" s="48"/>
      <c r="AJ1364" s="48"/>
      <c r="AK1364" s="48"/>
      <c r="AL1364" s="48"/>
      <c r="AM1364" s="48"/>
      <c r="AN1364" s="48"/>
      <c r="AO1364" s="48"/>
      <c r="AP1364" s="48"/>
      <c r="AQ1364" s="48"/>
      <c r="AR1364" s="48"/>
      <c r="AS1364" s="48"/>
      <c r="AT1364" s="48"/>
      <c r="AU1364" s="48"/>
      <c r="AV1364" s="48"/>
      <c r="AW1364" s="48"/>
      <c r="AX1364" s="48"/>
      <c r="AY1364" s="48"/>
      <c r="AZ1364" s="48"/>
      <c r="BA1364" s="48"/>
      <c r="BB1364" s="48"/>
      <c r="BC1364" s="48"/>
      <c r="BD1364" s="48"/>
      <c r="BE1364" s="48"/>
      <c r="BF1364" s="48"/>
      <c r="BG1364" s="48"/>
      <c r="BH1364" s="48"/>
      <c r="BI1364" s="48"/>
      <c r="BJ1364" s="48"/>
      <c r="BK1364" s="48"/>
      <c r="BL1364" s="48"/>
      <c r="BM1364" s="48"/>
      <c r="BN1364" s="48"/>
      <c r="BO1364" s="48"/>
      <c r="BP1364" s="48"/>
    </row>
    <row r="1365" customFormat="false" ht="12.75" hidden="false" customHeight="true" outlineLevel="0" collapsed="false">
      <c r="A1365" s="48"/>
      <c r="B1365" s="48"/>
      <c r="C1365" s="48"/>
      <c r="D1365" s="48"/>
      <c r="E1365" s="48"/>
      <c r="F1365" s="48"/>
      <c r="G1365" s="48"/>
      <c r="H1365" s="51"/>
      <c r="I1365" s="48"/>
      <c r="J1365" s="48"/>
      <c r="K1365" s="63"/>
      <c r="L1365" s="48"/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  <c r="W1365" s="48"/>
      <c r="X1365" s="48"/>
      <c r="Y1365" s="48"/>
      <c r="Z1365" s="48"/>
      <c r="AA1365" s="48"/>
      <c r="AB1365" s="48"/>
      <c r="AC1365" s="48"/>
      <c r="AD1365" s="48"/>
      <c r="AE1365" s="48"/>
      <c r="AF1365" s="48"/>
      <c r="AG1365" s="48"/>
      <c r="AH1365" s="48"/>
      <c r="AI1365" s="48"/>
      <c r="AJ1365" s="48"/>
      <c r="AK1365" s="48"/>
      <c r="AL1365" s="48"/>
      <c r="AM1365" s="48"/>
      <c r="AN1365" s="48"/>
      <c r="AO1365" s="48"/>
      <c r="AP1365" s="48"/>
      <c r="AQ1365" s="48"/>
      <c r="AR1365" s="48"/>
      <c r="AS1365" s="48"/>
      <c r="AT1365" s="48"/>
      <c r="AU1365" s="48"/>
      <c r="AV1365" s="48"/>
      <c r="AW1365" s="48"/>
      <c r="AX1365" s="48"/>
      <c r="AY1365" s="48"/>
      <c r="AZ1365" s="48"/>
      <c r="BA1365" s="48"/>
      <c r="BB1365" s="48"/>
      <c r="BC1365" s="48"/>
      <c r="BD1365" s="48"/>
      <c r="BE1365" s="48"/>
      <c r="BF1365" s="48"/>
      <c r="BG1365" s="48"/>
      <c r="BH1365" s="48"/>
      <c r="BI1365" s="48"/>
      <c r="BJ1365" s="48"/>
      <c r="BK1365" s="48"/>
      <c r="BL1365" s="48"/>
      <c r="BM1365" s="48"/>
      <c r="BN1365" s="48"/>
      <c r="BO1365" s="48"/>
      <c r="BP1365" s="48"/>
    </row>
    <row r="1366" customFormat="false" ht="12.75" hidden="false" customHeight="true" outlineLevel="0" collapsed="false">
      <c r="A1366" s="48"/>
      <c r="B1366" s="48"/>
      <c r="C1366" s="48"/>
      <c r="D1366" s="48"/>
      <c r="E1366" s="48"/>
      <c r="F1366" s="48"/>
      <c r="G1366" s="48"/>
      <c r="H1366" s="51"/>
      <c r="I1366" s="48"/>
      <c r="J1366" s="48"/>
      <c r="K1366" s="63"/>
      <c r="L1366" s="48"/>
      <c r="M1366" s="48"/>
      <c r="N1366" s="48"/>
      <c r="O1366" s="48"/>
      <c r="P1366" s="48"/>
      <c r="Q1366" s="48"/>
      <c r="R1366" s="48"/>
      <c r="S1366" s="48"/>
      <c r="T1366" s="48"/>
      <c r="U1366" s="48"/>
      <c r="V1366" s="48"/>
      <c r="W1366" s="48"/>
      <c r="X1366" s="48"/>
      <c r="Y1366" s="48"/>
      <c r="Z1366" s="48"/>
      <c r="AA1366" s="48"/>
      <c r="AB1366" s="48"/>
      <c r="AC1366" s="48"/>
      <c r="AD1366" s="48"/>
      <c r="AE1366" s="48"/>
      <c r="AF1366" s="48"/>
      <c r="AG1366" s="48"/>
      <c r="AH1366" s="48"/>
      <c r="AI1366" s="48"/>
      <c r="AJ1366" s="48"/>
      <c r="AK1366" s="48"/>
      <c r="AL1366" s="48"/>
      <c r="AM1366" s="48"/>
      <c r="AN1366" s="48"/>
      <c r="AO1366" s="48"/>
      <c r="AP1366" s="48"/>
      <c r="AQ1366" s="48"/>
      <c r="AR1366" s="48"/>
      <c r="AS1366" s="48"/>
      <c r="AT1366" s="48"/>
      <c r="AU1366" s="48"/>
      <c r="AV1366" s="48"/>
      <c r="AW1366" s="48"/>
      <c r="AX1366" s="48"/>
      <c r="AY1366" s="48"/>
      <c r="AZ1366" s="48"/>
      <c r="BA1366" s="48"/>
      <c r="BB1366" s="48"/>
      <c r="BC1366" s="48"/>
      <c r="BD1366" s="48"/>
      <c r="BE1366" s="48"/>
      <c r="BF1366" s="48"/>
      <c r="BG1366" s="48"/>
      <c r="BH1366" s="48"/>
      <c r="BI1366" s="48"/>
      <c r="BJ1366" s="48"/>
      <c r="BK1366" s="48"/>
      <c r="BL1366" s="48"/>
      <c r="BM1366" s="48"/>
      <c r="BN1366" s="48"/>
      <c r="BO1366" s="48"/>
      <c r="BP1366" s="48"/>
    </row>
    <row r="1367" customFormat="false" ht="12.75" hidden="false" customHeight="true" outlineLevel="0" collapsed="false">
      <c r="A1367" s="48"/>
      <c r="B1367" s="48"/>
      <c r="C1367" s="48"/>
      <c r="D1367" s="48"/>
      <c r="E1367" s="48"/>
      <c r="F1367" s="48"/>
      <c r="G1367" s="48"/>
      <c r="H1367" s="51"/>
      <c r="I1367" s="48"/>
      <c r="J1367" s="48"/>
      <c r="K1367" s="63"/>
      <c r="L1367" s="48"/>
      <c r="M1367" s="48"/>
      <c r="N1367" s="48"/>
      <c r="O1367" s="48"/>
      <c r="P1367" s="48"/>
      <c r="Q1367" s="48"/>
      <c r="R1367" s="48"/>
      <c r="S1367" s="48"/>
      <c r="T1367" s="48"/>
      <c r="U1367" s="48"/>
      <c r="V1367" s="48"/>
      <c r="W1367" s="48"/>
      <c r="X1367" s="48"/>
      <c r="Y1367" s="48"/>
      <c r="Z1367" s="48"/>
      <c r="AA1367" s="48"/>
      <c r="AB1367" s="48"/>
      <c r="AC1367" s="48"/>
      <c r="AD1367" s="48"/>
      <c r="AE1367" s="48"/>
      <c r="AF1367" s="48"/>
      <c r="AG1367" s="48"/>
      <c r="AH1367" s="48"/>
      <c r="AI1367" s="48"/>
      <c r="AJ1367" s="48"/>
      <c r="AK1367" s="48"/>
      <c r="AL1367" s="48"/>
      <c r="AM1367" s="48"/>
      <c r="AN1367" s="48"/>
      <c r="AO1367" s="48"/>
      <c r="AP1367" s="48"/>
      <c r="AQ1367" s="48"/>
      <c r="AR1367" s="48"/>
      <c r="AS1367" s="48"/>
      <c r="AT1367" s="48"/>
      <c r="AU1367" s="48"/>
      <c r="AV1367" s="48"/>
      <c r="AW1367" s="48"/>
      <c r="AX1367" s="48"/>
      <c r="AY1367" s="48"/>
      <c r="AZ1367" s="48"/>
      <c r="BA1367" s="48"/>
      <c r="BB1367" s="48"/>
      <c r="BC1367" s="48"/>
      <c r="BD1367" s="48"/>
      <c r="BE1367" s="48"/>
      <c r="BF1367" s="48"/>
      <c r="BG1367" s="48"/>
      <c r="BH1367" s="48"/>
      <c r="BI1367" s="48"/>
      <c r="BJ1367" s="48"/>
      <c r="BK1367" s="48"/>
      <c r="BL1367" s="48"/>
      <c r="BM1367" s="48"/>
      <c r="BN1367" s="48"/>
      <c r="BO1367" s="48"/>
      <c r="BP1367" s="48"/>
    </row>
    <row r="1368" customFormat="false" ht="12.75" hidden="false" customHeight="true" outlineLevel="0" collapsed="false">
      <c r="A1368" s="48"/>
      <c r="B1368" s="48"/>
      <c r="C1368" s="48"/>
      <c r="D1368" s="48"/>
      <c r="E1368" s="48"/>
      <c r="F1368" s="48"/>
      <c r="G1368" s="48"/>
      <c r="H1368" s="51"/>
      <c r="I1368" s="48"/>
      <c r="J1368" s="48"/>
      <c r="K1368" s="63"/>
      <c r="L1368" s="48"/>
      <c r="M1368" s="48"/>
      <c r="N1368" s="48"/>
      <c r="O1368" s="48"/>
      <c r="P1368" s="48"/>
      <c r="Q1368" s="48"/>
      <c r="R1368" s="48"/>
      <c r="S1368" s="48"/>
      <c r="T1368" s="48"/>
      <c r="U1368" s="48"/>
      <c r="V1368" s="48"/>
      <c r="W1368" s="48"/>
      <c r="X1368" s="48"/>
      <c r="Y1368" s="48"/>
      <c r="Z1368" s="48"/>
      <c r="AA1368" s="48"/>
      <c r="AB1368" s="48"/>
      <c r="AC1368" s="48"/>
      <c r="AD1368" s="48"/>
      <c r="AE1368" s="48"/>
      <c r="AF1368" s="48"/>
      <c r="AG1368" s="48"/>
      <c r="AH1368" s="48"/>
      <c r="AI1368" s="48"/>
      <c r="AJ1368" s="48"/>
      <c r="AK1368" s="48"/>
      <c r="AL1368" s="48"/>
      <c r="AM1368" s="48"/>
      <c r="AN1368" s="48"/>
      <c r="AO1368" s="48"/>
      <c r="AP1368" s="48"/>
      <c r="AQ1368" s="48"/>
      <c r="AR1368" s="48"/>
      <c r="AS1368" s="48"/>
      <c r="AT1368" s="48"/>
      <c r="AU1368" s="48"/>
      <c r="AV1368" s="48"/>
      <c r="AW1368" s="48"/>
      <c r="AX1368" s="48"/>
      <c r="AY1368" s="48"/>
      <c r="AZ1368" s="48"/>
      <c r="BA1368" s="48"/>
      <c r="BB1368" s="48"/>
      <c r="BC1368" s="48"/>
      <c r="BD1368" s="48"/>
      <c r="BE1368" s="48"/>
      <c r="BF1368" s="48"/>
      <c r="BG1368" s="48"/>
      <c r="BH1368" s="48"/>
      <c r="BI1368" s="48"/>
      <c r="BJ1368" s="48"/>
      <c r="BK1368" s="48"/>
      <c r="BL1368" s="48"/>
      <c r="BM1368" s="48"/>
      <c r="BN1368" s="48"/>
      <c r="BO1368" s="48"/>
      <c r="BP1368" s="48"/>
    </row>
    <row r="1369" customFormat="false" ht="12.75" hidden="false" customHeight="true" outlineLevel="0" collapsed="false">
      <c r="A1369" s="48"/>
      <c r="B1369" s="48"/>
      <c r="C1369" s="48"/>
      <c r="D1369" s="48"/>
      <c r="E1369" s="48"/>
      <c r="F1369" s="48"/>
      <c r="G1369" s="48"/>
      <c r="H1369" s="51"/>
      <c r="I1369" s="48"/>
      <c r="J1369" s="48"/>
      <c r="K1369" s="63"/>
      <c r="L1369" s="48"/>
      <c r="M1369" s="48"/>
      <c r="N1369" s="48"/>
      <c r="O1369" s="48"/>
      <c r="P1369" s="48"/>
      <c r="Q1369" s="48"/>
      <c r="R1369" s="48"/>
      <c r="S1369" s="48"/>
      <c r="T1369" s="48"/>
      <c r="U1369" s="48"/>
      <c r="V1369" s="48"/>
      <c r="W1369" s="48"/>
      <c r="X1369" s="48"/>
      <c r="Y1369" s="48"/>
      <c r="Z1369" s="48"/>
      <c r="AA1369" s="48"/>
      <c r="AB1369" s="48"/>
      <c r="AC1369" s="48"/>
      <c r="AD1369" s="48"/>
      <c r="AE1369" s="48"/>
      <c r="AF1369" s="48"/>
      <c r="AG1369" s="48"/>
      <c r="AH1369" s="48"/>
      <c r="AI1369" s="48"/>
      <c r="AJ1369" s="48"/>
      <c r="AK1369" s="48"/>
      <c r="AL1369" s="48"/>
      <c r="AM1369" s="48"/>
      <c r="AN1369" s="48"/>
      <c r="AO1369" s="48"/>
      <c r="AP1369" s="48"/>
      <c r="AQ1369" s="48"/>
      <c r="AR1369" s="48"/>
      <c r="AS1369" s="48"/>
      <c r="AT1369" s="48"/>
      <c r="AU1369" s="48"/>
      <c r="AV1369" s="48"/>
      <c r="AW1369" s="48"/>
      <c r="AX1369" s="48"/>
      <c r="AY1369" s="48"/>
      <c r="AZ1369" s="48"/>
      <c r="BA1369" s="48"/>
      <c r="BB1369" s="48"/>
      <c r="BC1369" s="48"/>
      <c r="BD1369" s="48"/>
      <c r="BE1369" s="48"/>
      <c r="BF1369" s="48"/>
      <c r="BG1369" s="48"/>
      <c r="BH1369" s="48"/>
      <c r="BI1369" s="48"/>
      <c r="BJ1369" s="48"/>
      <c r="BK1369" s="48"/>
      <c r="BL1369" s="48"/>
      <c r="BM1369" s="48"/>
      <c r="BN1369" s="48"/>
      <c r="BO1369" s="48"/>
      <c r="BP1369" s="48"/>
    </row>
    <row r="1370" customFormat="false" ht="12.75" hidden="false" customHeight="true" outlineLevel="0" collapsed="false">
      <c r="A1370" s="48"/>
      <c r="B1370" s="48"/>
      <c r="C1370" s="48"/>
      <c r="D1370" s="48"/>
      <c r="E1370" s="48"/>
      <c r="F1370" s="48"/>
      <c r="G1370" s="48"/>
      <c r="H1370" s="51"/>
      <c r="I1370" s="48"/>
      <c r="J1370" s="48"/>
      <c r="K1370" s="63"/>
      <c r="L1370" s="48"/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  <c r="W1370" s="48"/>
      <c r="X1370" s="48"/>
      <c r="Y1370" s="48"/>
      <c r="Z1370" s="48"/>
      <c r="AA1370" s="48"/>
      <c r="AB1370" s="48"/>
      <c r="AC1370" s="48"/>
      <c r="AD1370" s="48"/>
      <c r="AE1370" s="48"/>
      <c r="AF1370" s="48"/>
      <c r="AG1370" s="48"/>
      <c r="AH1370" s="48"/>
      <c r="AI1370" s="48"/>
      <c r="AJ1370" s="48"/>
      <c r="AK1370" s="48"/>
      <c r="AL1370" s="48"/>
      <c r="AM1370" s="48"/>
      <c r="AN1370" s="48"/>
      <c r="AO1370" s="48"/>
      <c r="AP1370" s="48"/>
      <c r="AQ1370" s="48"/>
      <c r="AR1370" s="48"/>
      <c r="AS1370" s="48"/>
      <c r="AT1370" s="48"/>
      <c r="AU1370" s="48"/>
      <c r="AV1370" s="48"/>
      <c r="AW1370" s="48"/>
      <c r="AX1370" s="48"/>
      <c r="AY1370" s="48"/>
      <c r="AZ1370" s="48"/>
      <c r="BA1370" s="48"/>
      <c r="BB1370" s="48"/>
      <c r="BC1370" s="48"/>
      <c r="BD1370" s="48"/>
      <c r="BE1370" s="48"/>
      <c r="BF1370" s="48"/>
      <c r="BG1370" s="48"/>
      <c r="BH1370" s="48"/>
      <c r="BI1370" s="48"/>
      <c r="BJ1370" s="48"/>
      <c r="BK1370" s="48"/>
      <c r="BL1370" s="48"/>
      <c r="BM1370" s="48"/>
      <c r="BN1370" s="48"/>
      <c r="BO1370" s="48"/>
      <c r="BP1370" s="48"/>
    </row>
    <row r="1371" customFormat="false" ht="12.75" hidden="false" customHeight="true" outlineLevel="0" collapsed="false">
      <c r="A1371" s="48"/>
      <c r="B1371" s="48"/>
      <c r="C1371" s="48"/>
      <c r="D1371" s="48"/>
      <c r="E1371" s="48"/>
      <c r="F1371" s="48"/>
      <c r="G1371" s="48"/>
      <c r="H1371" s="51"/>
      <c r="I1371" s="48"/>
      <c r="J1371" s="48"/>
      <c r="K1371" s="63"/>
      <c r="L1371" s="48"/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  <c r="W1371" s="48"/>
      <c r="X1371" s="48"/>
      <c r="Y1371" s="48"/>
      <c r="Z1371" s="48"/>
      <c r="AA1371" s="48"/>
      <c r="AB1371" s="48"/>
      <c r="AC1371" s="48"/>
      <c r="AD1371" s="48"/>
      <c r="AE1371" s="48"/>
      <c r="AF1371" s="48"/>
      <c r="AG1371" s="48"/>
      <c r="AH1371" s="48"/>
      <c r="AI1371" s="48"/>
      <c r="AJ1371" s="48"/>
      <c r="AK1371" s="48"/>
      <c r="AL1371" s="48"/>
      <c r="AM1371" s="48"/>
      <c r="AN1371" s="48"/>
      <c r="AO1371" s="48"/>
      <c r="AP1371" s="48"/>
      <c r="AQ1371" s="48"/>
      <c r="AR1371" s="48"/>
      <c r="AS1371" s="48"/>
      <c r="AT1371" s="48"/>
      <c r="AU1371" s="48"/>
      <c r="AV1371" s="48"/>
      <c r="AW1371" s="48"/>
      <c r="AX1371" s="48"/>
      <c r="AY1371" s="48"/>
      <c r="AZ1371" s="48"/>
      <c r="BA1371" s="48"/>
      <c r="BB1371" s="48"/>
      <c r="BC1371" s="48"/>
      <c r="BD1371" s="48"/>
      <c r="BE1371" s="48"/>
      <c r="BF1371" s="48"/>
      <c r="BG1371" s="48"/>
      <c r="BH1371" s="48"/>
      <c r="BI1371" s="48"/>
      <c r="BJ1371" s="48"/>
      <c r="BK1371" s="48"/>
      <c r="BL1371" s="48"/>
      <c r="BM1371" s="48"/>
      <c r="BN1371" s="48"/>
      <c r="BO1371" s="48"/>
      <c r="BP1371" s="48"/>
    </row>
    <row r="1372" customFormat="false" ht="12.75" hidden="false" customHeight="true" outlineLevel="0" collapsed="false">
      <c r="A1372" s="48"/>
      <c r="B1372" s="48"/>
      <c r="C1372" s="48"/>
      <c r="D1372" s="48"/>
      <c r="E1372" s="48"/>
      <c r="F1372" s="48"/>
      <c r="G1372" s="48"/>
      <c r="H1372" s="51"/>
      <c r="I1372" s="48"/>
      <c r="J1372" s="48"/>
      <c r="K1372" s="63"/>
      <c r="L1372" s="48"/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  <c r="W1372" s="48"/>
      <c r="X1372" s="48"/>
      <c r="Y1372" s="48"/>
      <c r="Z1372" s="48"/>
      <c r="AA1372" s="48"/>
      <c r="AB1372" s="48"/>
      <c r="AC1372" s="48"/>
      <c r="AD1372" s="48"/>
      <c r="AE1372" s="48"/>
      <c r="AF1372" s="48"/>
      <c r="AG1372" s="48"/>
      <c r="AH1372" s="48"/>
      <c r="AI1372" s="48"/>
      <c r="AJ1372" s="48"/>
      <c r="AK1372" s="48"/>
      <c r="AL1372" s="48"/>
      <c r="AM1372" s="48"/>
      <c r="AN1372" s="48"/>
      <c r="AO1372" s="48"/>
      <c r="AP1372" s="48"/>
      <c r="AQ1372" s="48"/>
      <c r="AR1372" s="48"/>
      <c r="AS1372" s="48"/>
      <c r="AT1372" s="48"/>
      <c r="AU1372" s="48"/>
      <c r="AV1372" s="48"/>
      <c r="AW1372" s="48"/>
      <c r="AX1372" s="48"/>
      <c r="AY1372" s="48"/>
      <c r="AZ1372" s="48"/>
      <c r="BA1372" s="48"/>
      <c r="BB1372" s="48"/>
      <c r="BC1372" s="48"/>
      <c r="BD1372" s="48"/>
      <c r="BE1372" s="48"/>
      <c r="BF1372" s="48"/>
      <c r="BG1372" s="48"/>
      <c r="BH1372" s="48"/>
      <c r="BI1372" s="48"/>
      <c r="BJ1372" s="48"/>
      <c r="BK1372" s="48"/>
      <c r="BL1372" s="48"/>
      <c r="BM1372" s="48"/>
      <c r="BN1372" s="48"/>
      <c r="BO1372" s="48"/>
      <c r="BP1372" s="48"/>
    </row>
    <row r="1373" customFormat="false" ht="12.75" hidden="false" customHeight="true" outlineLevel="0" collapsed="false">
      <c r="A1373" s="48"/>
      <c r="B1373" s="48"/>
      <c r="C1373" s="48"/>
      <c r="D1373" s="48"/>
      <c r="E1373" s="48"/>
      <c r="F1373" s="48"/>
      <c r="G1373" s="48"/>
      <c r="H1373" s="51"/>
      <c r="I1373" s="48"/>
      <c r="J1373" s="48"/>
      <c r="K1373" s="63"/>
      <c r="L1373" s="48"/>
      <c r="M1373" s="48"/>
      <c r="N1373" s="48"/>
      <c r="O1373" s="48"/>
      <c r="P1373" s="48"/>
      <c r="Q1373" s="48"/>
      <c r="R1373" s="48"/>
      <c r="S1373" s="48"/>
      <c r="T1373" s="48"/>
      <c r="U1373" s="48"/>
      <c r="V1373" s="48"/>
      <c r="W1373" s="48"/>
      <c r="X1373" s="48"/>
      <c r="Y1373" s="48"/>
      <c r="Z1373" s="48"/>
      <c r="AA1373" s="48"/>
      <c r="AB1373" s="48"/>
      <c r="AC1373" s="48"/>
      <c r="AD1373" s="48"/>
      <c r="AE1373" s="48"/>
      <c r="AF1373" s="48"/>
      <c r="AG1373" s="48"/>
      <c r="AH1373" s="48"/>
      <c r="AI1373" s="48"/>
      <c r="AJ1373" s="48"/>
      <c r="AK1373" s="48"/>
      <c r="AL1373" s="48"/>
      <c r="AM1373" s="48"/>
      <c r="AN1373" s="48"/>
      <c r="AO1373" s="48"/>
      <c r="AP1373" s="48"/>
      <c r="AQ1373" s="48"/>
      <c r="AR1373" s="48"/>
      <c r="AS1373" s="48"/>
      <c r="AT1373" s="48"/>
      <c r="AU1373" s="48"/>
      <c r="AV1373" s="48"/>
      <c r="AW1373" s="48"/>
      <c r="AX1373" s="48"/>
      <c r="AY1373" s="48"/>
      <c r="AZ1373" s="48"/>
      <c r="BA1373" s="48"/>
      <c r="BB1373" s="48"/>
      <c r="BC1373" s="48"/>
      <c r="BD1373" s="48"/>
      <c r="BE1373" s="48"/>
      <c r="BF1373" s="48"/>
      <c r="BG1373" s="48"/>
      <c r="BH1373" s="48"/>
      <c r="BI1373" s="48"/>
      <c r="BJ1373" s="48"/>
      <c r="BK1373" s="48"/>
      <c r="BL1373" s="48"/>
      <c r="BM1373" s="48"/>
      <c r="BN1373" s="48"/>
      <c r="BO1373" s="48"/>
      <c r="BP1373" s="48"/>
    </row>
    <row r="1374" customFormat="false" ht="12.75" hidden="false" customHeight="true" outlineLevel="0" collapsed="false">
      <c r="A1374" s="48"/>
      <c r="B1374" s="48"/>
      <c r="C1374" s="48"/>
      <c r="D1374" s="48"/>
      <c r="E1374" s="48"/>
      <c r="F1374" s="48"/>
      <c r="G1374" s="48"/>
      <c r="H1374" s="51"/>
      <c r="I1374" s="48"/>
      <c r="J1374" s="48"/>
      <c r="K1374" s="63"/>
      <c r="L1374" s="48"/>
      <c r="M1374" s="48"/>
      <c r="N1374" s="48"/>
      <c r="O1374" s="48"/>
      <c r="P1374" s="48"/>
      <c r="Q1374" s="48"/>
      <c r="R1374" s="48"/>
      <c r="S1374" s="48"/>
      <c r="T1374" s="48"/>
      <c r="U1374" s="48"/>
      <c r="V1374" s="48"/>
      <c r="W1374" s="48"/>
      <c r="X1374" s="48"/>
      <c r="Y1374" s="48"/>
      <c r="Z1374" s="48"/>
      <c r="AA1374" s="48"/>
      <c r="AB1374" s="48"/>
      <c r="AC1374" s="48"/>
      <c r="AD1374" s="48"/>
      <c r="AE1374" s="48"/>
      <c r="AF1374" s="48"/>
      <c r="AG1374" s="48"/>
      <c r="AH1374" s="48"/>
      <c r="AI1374" s="48"/>
      <c r="AJ1374" s="48"/>
      <c r="AK1374" s="48"/>
      <c r="AL1374" s="48"/>
      <c r="AM1374" s="48"/>
      <c r="AN1374" s="48"/>
      <c r="AO1374" s="48"/>
      <c r="AP1374" s="48"/>
      <c r="AQ1374" s="48"/>
      <c r="AR1374" s="48"/>
      <c r="AS1374" s="48"/>
      <c r="AT1374" s="48"/>
      <c r="AU1374" s="48"/>
      <c r="AV1374" s="48"/>
      <c r="AW1374" s="48"/>
      <c r="AX1374" s="48"/>
      <c r="AY1374" s="48"/>
      <c r="AZ1374" s="48"/>
      <c r="BA1374" s="48"/>
      <c r="BB1374" s="48"/>
      <c r="BC1374" s="48"/>
      <c r="BD1374" s="48"/>
      <c r="BE1374" s="48"/>
      <c r="BF1374" s="48"/>
      <c r="BG1374" s="48"/>
      <c r="BH1374" s="48"/>
      <c r="BI1374" s="48"/>
      <c r="BJ1374" s="48"/>
      <c r="BK1374" s="48"/>
      <c r="BL1374" s="48"/>
      <c r="BM1374" s="48"/>
      <c r="BN1374" s="48"/>
      <c r="BO1374" s="48"/>
      <c r="BP1374" s="48"/>
    </row>
    <row r="1375" customFormat="false" ht="12.75" hidden="false" customHeight="true" outlineLevel="0" collapsed="false">
      <c r="A1375" s="48"/>
      <c r="B1375" s="48"/>
      <c r="C1375" s="48"/>
      <c r="D1375" s="48"/>
      <c r="E1375" s="48"/>
      <c r="F1375" s="48"/>
      <c r="G1375" s="48"/>
      <c r="H1375" s="51"/>
      <c r="I1375" s="48"/>
      <c r="J1375" s="48"/>
      <c r="K1375" s="63"/>
      <c r="L1375" s="48"/>
      <c r="M1375" s="48"/>
      <c r="N1375" s="48"/>
      <c r="O1375" s="48"/>
      <c r="P1375" s="48"/>
      <c r="Q1375" s="48"/>
      <c r="R1375" s="48"/>
      <c r="S1375" s="48"/>
      <c r="T1375" s="48"/>
      <c r="U1375" s="48"/>
      <c r="V1375" s="48"/>
      <c r="W1375" s="48"/>
      <c r="X1375" s="48"/>
      <c r="Y1375" s="48"/>
      <c r="Z1375" s="48"/>
      <c r="AA1375" s="48"/>
      <c r="AB1375" s="48"/>
      <c r="AC1375" s="48"/>
      <c r="AD1375" s="48"/>
      <c r="AE1375" s="48"/>
      <c r="AF1375" s="48"/>
      <c r="AG1375" s="48"/>
      <c r="AH1375" s="48"/>
      <c r="AI1375" s="48"/>
      <c r="AJ1375" s="48"/>
      <c r="AK1375" s="48"/>
      <c r="AL1375" s="48"/>
      <c r="AM1375" s="48"/>
      <c r="AN1375" s="48"/>
      <c r="AO1375" s="48"/>
      <c r="AP1375" s="48"/>
      <c r="AQ1375" s="48"/>
      <c r="AR1375" s="48"/>
      <c r="AS1375" s="48"/>
      <c r="AT1375" s="48"/>
      <c r="AU1375" s="48"/>
      <c r="AV1375" s="48"/>
      <c r="AW1375" s="48"/>
      <c r="AX1375" s="48"/>
      <c r="AY1375" s="48"/>
      <c r="AZ1375" s="48"/>
      <c r="BA1375" s="48"/>
      <c r="BB1375" s="48"/>
      <c r="BC1375" s="48"/>
      <c r="BD1375" s="48"/>
      <c r="BE1375" s="48"/>
      <c r="BF1375" s="48"/>
      <c r="BG1375" s="48"/>
      <c r="BH1375" s="48"/>
      <c r="BI1375" s="48"/>
      <c r="BJ1375" s="48"/>
      <c r="BK1375" s="48"/>
      <c r="BL1375" s="48"/>
      <c r="BM1375" s="48"/>
      <c r="BN1375" s="48"/>
      <c r="BO1375" s="48"/>
      <c r="BP1375" s="48"/>
    </row>
    <row r="1376" customFormat="false" ht="12.75" hidden="false" customHeight="true" outlineLevel="0" collapsed="false">
      <c r="A1376" s="48"/>
      <c r="B1376" s="48"/>
      <c r="C1376" s="48"/>
      <c r="D1376" s="48"/>
      <c r="E1376" s="48"/>
      <c r="F1376" s="48"/>
      <c r="G1376" s="48"/>
      <c r="H1376" s="51"/>
      <c r="I1376" s="48"/>
      <c r="J1376" s="48"/>
      <c r="K1376" s="63"/>
      <c r="L1376" s="48"/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  <c r="W1376" s="48"/>
      <c r="X1376" s="48"/>
      <c r="Y1376" s="48"/>
      <c r="Z1376" s="48"/>
      <c r="AA1376" s="48"/>
      <c r="AB1376" s="48"/>
      <c r="AC1376" s="48"/>
      <c r="AD1376" s="48"/>
      <c r="AE1376" s="48"/>
      <c r="AF1376" s="48"/>
      <c r="AG1376" s="48"/>
      <c r="AH1376" s="48"/>
      <c r="AI1376" s="48"/>
      <c r="AJ1376" s="48"/>
      <c r="AK1376" s="48"/>
      <c r="AL1376" s="48"/>
      <c r="AM1376" s="48"/>
      <c r="AN1376" s="48"/>
      <c r="AO1376" s="48"/>
      <c r="AP1376" s="48"/>
      <c r="AQ1376" s="48"/>
      <c r="AR1376" s="48"/>
      <c r="AS1376" s="48"/>
      <c r="AT1376" s="48"/>
      <c r="AU1376" s="48"/>
      <c r="AV1376" s="48"/>
      <c r="AW1376" s="48"/>
      <c r="AX1376" s="48"/>
      <c r="AY1376" s="48"/>
      <c r="AZ1376" s="48"/>
      <c r="BA1376" s="48"/>
      <c r="BB1376" s="48"/>
      <c r="BC1376" s="48"/>
      <c r="BD1376" s="48"/>
      <c r="BE1376" s="48"/>
      <c r="BF1376" s="48"/>
      <c r="BG1376" s="48"/>
      <c r="BH1376" s="48"/>
      <c r="BI1376" s="48"/>
      <c r="BJ1376" s="48"/>
      <c r="BK1376" s="48"/>
      <c r="BL1376" s="48"/>
      <c r="BM1376" s="48"/>
      <c r="BN1376" s="48"/>
      <c r="BO1376" s="48"/>
      <c r="BP1376" s="48"/>
    </row>
    <row r="1377" customFormat="false" ht="12.75" hidden="false" customHeight="true" outlineLevel="0" collapsed="false">
      <c r="A1377" s="48"/>
      <c r="B1377" s="48"/>
      <c r="C1377" s="48"/>
      <c r="D1377" s="48"/>
      <c r="E1377" s="48"/>
      <c r="F1377" s="48"/>
      <c r="G1377" s="48"/>
      <c r="H1377" s="51"/>
      <c r="I1377" s="48"/>
      <c r="J1377" s="48"/>
      <c r="K1377" s="63"/>
      <c r="L1377" s="48"/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  <c r="W1377" s="48"/>
      <c r="X1377" s="48"/>
      <c r="Y1377" s="48"/>
      <c r="Z1377" s="48"/>
      <c r="AA1377" s="48"/>
      <c r="AB1377" s="48"/>
      <c r="AC1377" s="48"/>
      <c r="AD1377" s="48"/>
      <c r="AE1377" s="48"/>
      <c r="AF1377" s="48"/>
      <c r="AG1377" s="48"/>
      <c r="AH1377" s="48"/>
      <c r="AI1377" s="48"/>
      <c r="AJ1377" s="48"/>
      <c r="AK1377" s="48"/>
      <c r="AL1377" s="48"/>
      <c r="AM1377" s="48"/>
      <c r="AN1377" s="48"/>
      <c r="AO1377" s="48"/>
      <c r="AP1377" s="48"/>
      <c r="AQ1377" s="48"/>
      <c r="AR1377" s="48"/>
      <c r="AS1377" s="48"/>
      <c r="AT1377" s="48"/>
      <c r="AU1377" s="48"/>
      <c r="AV1377" s="48"/>
      <c r="AW1377" s="48"/>
      <c r="AX1377" s="48"/>
      <c r="AY1377" s="48"/>
      <c r="AZ1377" s="48"/>
      <c r="BA1377" s="48"/>
      <c r="BB1377" s="48"/>
      <c r="BC1377" s="48"/>
      <c r="BD1377" s="48"/>
      <c r="BE1377" s="48"/>
      <c r="BF1377" s="48"/>
      <c r="BG1377" s="48"/>
      <c r="BH1377" s="48"/>
      <c r="BI1377" s="48"/>
      <c r="BJ1377" s="48"/>
      <c r="BK1377" s="48"/>
      <c r="BL1377" s="48"/>
      <c r="BM1377" s="48"/>
      <c r="BN1377" s="48"/>
      <c r="BO1377" s="48"/>
      <c r="BP1377" s="48"/>
    </row>
    <row r="1378" customFormat="false" ht="12.75" hidden="false" customHeight="true" outlineLevel="0" collapsed="false">
      <c r="A1378" s="48"/>
      <c r="B1378" s="48"/>
      <c r="C1378" s="48"/>
      <c r="D1378" s="48"/>
      <c r="E1378" s="48"/>
      <c r="F1378" s="48"/>
      <c r="G1378" s="48"/>
      <c r="H1378" s="51"/>
      <c r="I1378" s="48"/>
      <c r="J1378" s="48"/>
      <c r="K1378" s="63"/>
      <c r="L1378" s="48"/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  <c r="W1378" s="48"/>
      <c r="X1378" s="48"/>
      <c r="Y1378" s="48"/>
      <c r="Z1378" s="48"/>
      <c r="AA1378" s="48"/>
      <c r="AB1378" s="48"/>
      <c r="AC1378" s="48"/>
      <c r="AD1378" s="48"/>
      <c r="AE1378" s="48"/>
      <c r="AF1378" s="48"/>
      <c r="AG1378" s="48"/>
      <c r="AH1378" s="48"/>
      <c r="AI1378" s="48"/>
      <c r="AJ1378" s="48"/>
      <c r="AK1378" s="48"/>
      <c r="AL1378" s="48"/>
      <c r="AM1378" s="48"/>
      <c r="AN1378" s="48"/>
      <c r="AO1378" s="48"/>
      <c r="AP1378" s="48"/>
      <c r="AQ1378" s="48"/>
      <c r="AR1378" s="48"/>
      <c r="AS1378" s="48"/>
      <c r="AT1378" s="48"/>
      <c r="AU1378" s="48"/>
      <c r="AV1378" s="48"/>
      <c r="AW1378" s="48"/>
      <c r="AX1378" s="48"/>
      <c r="AY1378" s="48"/>
      <c r="AZ1378" s="48"/>
      <c r="BA1378" s="48"/>
      <c r="BB1378" s="48"/>
      <c r="BC1378" s="48"/>
      <c r="BD1378" s="48"/>
      <c r="BE1378" s="48"/>
      <c r="BF1378" s="48"/>
      <c r="BG1378" s="48"/>
      <c r="BH1378" s="48"/>
      <c r="BI1378" s="48"/>
      <c r="BJ1378" s="48"/>
      <c r="BK1378" s="48"/>
      <c r="BL1378" s="48"/>
      <c r="BM1378" s="48"/>
      <c r="BN1378" s="48"/>
      <c r="BO1378" s="48"/>
      <c r="BP1378" s="48"/>
    </row>
    <row r="1379" customFormat="false" ht="12.75" hidden="false" customHeight="true" outlineLevel="0" collapsed="false">
      <c r="A1379" s="48"/>
      <c r="B1379" s="48"/>
      <c r="C1379" s="48"/>
      <c r="D1379" s="48"/>
      <c r="E1379" s="48"/>
      <c r="F1379" s="48"/>
      <c r="G1379" s="48"/>
      <c r="H1379" s="51"/>
      <c r="I1379" s="48"/>
      <c r="J1379" s="48"/>
      <c r="K1379" s="63"/>
      <c r="L1379" s="48"/>
      <c r="M1379" s="48"/>
      <c r="N1379" s="48"/>
      <c r="O1379" s="48"/>
      <c r="P1379" s="48"/>
      <c r="Q1379" s="48"/>
      <c r="R1379" s="48"/>
      <c r="S1379" s="48"/>
      <c r="T1379" s="48"/>
      <c r="U1379" s="48"/>
      <c r="V1379" s="48"/>
      <c r="W1379" s="48"/>
      <c r="X1379" s="48"/>
      <c r="Y1379" s="48"/>
      <c r="Z1379" s="48"/>
      <c r="AA1379" s="48"/>
      <c r="AB1379" s="48"/>
      <c r="AC1379" s="48"/>
      <c r="AD1379" s="48"/>
      <c r="AE1379" s="48"/>
      <c r="AF1379" s="48"/>
      <c r="AG1379" s="48"/>
      <c r="AH1379" s="48"/>
      <c r="AI1379" s="48"/>
      <c r="AJ1379" s="48"/>
      <c r="AK1379" s="48"/>
      <c r="AL1379" s="48"/>
      <c r="AM1379" s="48"/>
      <c r="AN1379" s="48"/>
      <c r="AO1379" s="48"/>
      <c r="AP1379" s="48"/>
      <c r="AQ1379" s="48"/>
      <c r="AR1379" s="48"/>
      <c r="AS1379" s="48"/>
      <c r="AT1379" s="48"/>
      <c r="AU1379" s="48"/>
      <c r="AV1379" s="48"/>
      <c r="AW1379" s="48"/>
      <c r="AX1379" s="48"/>
      <c r="AY1379" s="48"/>
      <c r="AZ1379" s="48"/>
      <c r="BA1379" s="48"/>
      <c r="BB1379" s="48"/>
      <c r="BC1379" s="48"/>
      <c r="BD1379" s="48"/>
      <c r="BE1379" s="48"/>
      <c r="BF1379" s="48"/>
      <c r="BG1379" s="48"/>
      <c r="BH1379" s="48"/>
      <c r="BI1379" s="48"/>
      <c r="BJ1379" s="48"/>
      <c r="BK1379" s="48"/>
      <c r="BL1379" s="48"/>
      <c r="BM1379" s="48"/>
      <c r="BN1379" s="48"/>
      <c r="BO1379" s="48"/>
      <c r="BP1379" s="48"/>
    </row>
    <row r="1380" customFormat="false" ht="12.75" hidden="false" customHeight="true" outlineLevel="0" collapsed="false">
      <c r="A1380" s="48"/>
      <c r="B1380" s="48"/>
      <c r="C1380" s="48"/>
      <c r="D1380" s="48"/>
      <c r="E1380" s="48"/>
      <c r="F1380" s="48"/>
      <c r="G1380" s="48"/>
      <c r="H1380" s="51"/>
      <c r="I1380" s="48"/>
      <c r="J1380" s="48"/>
      <c r="K1380" s="63"/>
      <c r="L1380" s="48"/>
      <c r="M1380" s="48"/>
      <c r="N1380" s="48"/>
      <c r="O1380" s="48"/>
      <c r="P1380" s="48"/>
      <c r="Q1380" s="48"/>
      <c r="R1380" s="48"/>
      <c r="S1380" s="48"/>
      <c r="T1380" s="48"/>
      <c r="U1380" s="48"/>
      <c r="V1380" s="48"/>
      <c r="W1380" s="48"/>
      <c r="X1380" s="48"/>
      <c r="Y1380" s="48"/>
      <c r="Z1380" s="48"/>
      <c r="AA1380" s="48"/>
      <c r="AB1380" s="48"/>
      <c r="AC1380" s="48"/>
      <c r="AD1380" s="48"/>
      <c r="AE1380" s="48"/>
      <c r="AF1380" s="48"/>
      <c r="AG1380" s="48"/>
      <c r="AH1380" s="48"/>
      <c r="AI1380" s="48"/>
      <c r="AJ1380" s="48"/>
      <c r="AK1380" s="48"/>
      <c r="AL1380" s="48"/>
      <c r="AM1380" s="48"/>
      <c r="AN1380" s="48"/>
      <c r="AO1380" s="48"/>
      <c r="AP1380" s="48"/>
      <c r="AQ1380" s="48"/>
      <c r="AR1380" s="48"/>
      <c r="AS1380" s="48"/>
      <c r="AT1380" s="48"/>
      <c r="AU1380" s="48"/>
      <c r="AV1380" s="48"/>
      <c r="AW1380" s="48"/>
      <c r="AX1380" s="48"/>
      <c r="AY1380" s="48"/>
      <c r="AZ1380" s="48"/>
      <c r="BA1380" s="48"/>
      <c r="BB1380" s="48"/>
      <c r="BC1380" s="48"/>
      <c r="BD1380" s="48"/>
      <c r="BE1380" s="48"/>
      <c r="BF1380" s="48"/>
      <c r="BG1380" s="48"/>
      <c r="BH1380" s="48"/>
      <c r="BI1380" s="48"/>
      <c r="BJ1380" s="48"/>
      <c r="BK1380" s="48"/>
      <c r="BL1380" s="48"/>
      <c r="BM1380" s="48"/>
      <c r="BN1380" s="48"/>
      <c r="BO1380" s="48"/>
      <c r="BP1380" s="48"/>
    </row>
    <row r="1381" customFormat="false" ht="12.75" hidden="false" customHeight="true" outlineLevel="0" collapsed="false">
      <c r="A1381" s="48"/>
      <c r="B1381" s="48"/>
      <c r="C1381" s="48"/>
      <c r="D1381" s="48"/>
      <c r="E1381" s="48"/>
      <c r="F1381" s="48"/>
      <c r="G1381" s="48"/>
      <c r="H1381" s="51"/>
      <c r="I1381" s="48"/>
      <c r="J1381" s="48"/>
      <c r="K1381" s="63"/>
      <c r="L1381" s="48"/>
      <c r="M1381" s="48"/>
      <c r="N1381" s="48"/>
      <c r="O1381" s="48"/>
      <c r="P1381" s="48"/>
      <c r="Q1381" s="48"/>
      <c r="R1381" s="48"/>
      <c r="S1381" s="48"/>
      <c r="T1381" s="48"/>
      <c r="U1381" s="48"/>
      <c r="V1381" s="48"/>
      <c r="W1381" s="48"/>
      <c r="X1381" s="48"/>
      <c r="Y1381" s="48"/>
      <c r="Z1381" s="48"/>
      <c r="AA1381" s="48"/>
      <c r="AB1381" s="48"/>
      <c r="AC1381" s="48"/>
      <c r="AD1381" s="48"/>
      <c r="AE1381" s="48"/>
      <c r="AF1381" s="48"/>
      <c r="AG1381" s="48"/>
      <c r="AH1381" s="48"/>
      <c r="AI1381" s="48"/>
      <c r="AJ1381" s="48"/>
      <c r="AK1381" s="48"/>
      <c r="AL1381" s="48"/>
      <c r="AM1381" s="48"/>
      <c r="AN1381" s="48"/>
      <c r="AO1381" s="48"/>
      <c r="AP1381" s="48"/>
      <c r="AQ1381" s="48"/>
      <c r="AR1381" s="48"/>
      <c r="AS1381" s="48"/>
      <c r="AT1381" s="48"/>
      <c r="AU1381" s="48"/>
      <c r="AV1381" s="48"/>
      <c r="AW1381" s="48"/>
      <c r="AX1381" s="48"/>
      <c r="AY1381" s="48"/>
      <c r="AZ1381" s="48"/>
      <c r="BA1381" s="48"/>
      <c r="BB1381" s="48"/>
      <c r="BC1381" s="48"/>
      <c r="BD1381" s="48"/>
      <c r="BE1381" s="48"/>
      <c r="BF1381" s="48"/>
      <c r="BG1381" s="48"/>
      <c r="BH1381" s="48"/>
      <c r="BI1381" s="48"/>
      <c r="BJ1381" s="48"/>
      <c r="BK1381" s="48"/>
      <c r="BL1381" s="48"/>
      <c r="BM1381" s="48"/>
      <c r="BN1381" s="48"/>
      <c r="BO1381" s="48"/>
      <c r="BP1381" s="48"/>
    </row>
    <row r="1382" customFormat="false" ht="12.75" hidden="false" customHeight="true" outlineLevel="0" collapsed="false">
      <c r="A1382" s="48"/>
      <c r="B1382" s="48"/>
      <c r="C1382" s="48"/>
      <c r="D1382" s="48"/>
      <c r="E1382" s="48"/>
      <c r="F1382" s="48"/>
      <c r="G1382" s="48"/>
      <c r="H1382" s="51"/>
      <c r="I1382" s="48"/>
      <c r="J1382" s="48"/>
      <c r="K1382" s="63"/>
      <c r="L1382" s="48"/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  <c r="W1382" s="48"/>
      <c r="X1382" s="48"/>
      <c r="Y1382" s="48"/>
      <c r="Z1382" s="48"/>
      <c r="AA1382" s="48"/>
      <c r="AB1382" s="48"/>
      <c r="AC1382" s="48"/>
      <c r="AD1382" s="48"/>
      <c r="AE1382" s="48"/>
      <c r="AF1382" s="48"/>
      <c r="AG1382" s="48"/>
      <c r="AH1382" s="48"/>
      <c r="AI1382" s="48"/>
      <c r="AJ1382" s="48"/>
      <c r="AK1382" s="48"/>
      <c r="AL1382" s="48"/>
      <c r="AM1382" s="48"/>
      <c r="AN1382" s="48"/>
      <c r="AO1382" s="48"/>
      <c r="AP1382" s="48"/>
      <c r="AQ1382" s="48"/>
      <c r="AR1382" s="48"/>
      <c r="AS1382" s="48"/>
      <c r="AT1382" s="48"/>
      <c r="AU1382" s="48"/>
      <c r="AV1382" s="48"/>
      <c r="AW1382" s="48"/>
      <c r="AX1382" s="48"/>
      <c r="AY1382" s="48"/>
      <c r="AZ1382" s="48"/>
      <c r="BA1382" s="48"/>
      <c r="BB1382" s="48"/>
      <c r="BC1382" s="48"/>
      <c r="BD1382" s="48"/>
      <c r="BE1382" s="48"/>
      <c r="BF1382" s="48"/>
      <c r="BG1382" s="48"/>
      <c r="BH1382" s="48"/>
      <c r="BI1382" s="48"/>
      <c r="BJ1382" s="48"/>
      <c r="BK1382" s="48"/>
      <c r="BL1382" s="48"/>
      <c r="BM1382" s="48"/>
      <c r="BN1382" s="48"/>
      <c r="BO1382" s="48"/>
      <c r="BP1382" s="48"/>
    </row>
    <row r="1383" customFormat="false" ht="12.75" hidden="false" customHeight="true" outlineLevel="0" collapsed="false">
      <c r="A1383" s="48"/>
      <c r="B1383" s="48"/>
      <c r="C1383" s="48"/>
      <c r="D1383" s="48"/>
      <c r="E1383" s="48"/>
      <c r="F1383" s="48"/>
      <c r="G1383" s="48"/>
      <c r="H1383" s="51"/>
      <c r="I1383" s="48"/>
      <c r="J1383" s="48"/>
      <c r="K1383" s="63"/>
      <c r="L1383" s="48"/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  <c r="W1383" s="48"/>
      <c r="X1383" s="48"/>
      <c r="Y1383" s="48"/>
      <c r="Z1383" s="48"/>
      <c r="AA1383" s="48"/>
      <c r="AB1383" s="48"/>
      <c r="AC1383" s="48"/>
      <c r="AD1383" s="48"/>
      <c r="AE1383" s="48"/>
      <c r="AF1383" s="48"/>
      <c r="AG1383" s="48"/>
      <c r="AH1383" s="48"/>
      <c r="AI1383" s="48"/>
      <c r="AJ1383" s="48"/>
      <c r="AK1383" s="48"/>
      <c r="AL1383" s="48"/>
      <c r="AM1383" s="48"/>
      <c r="AN1383" s="48"/>
      <c r="AO1383" s="48"/>
      <c r="AP1383" s="48"/>
      <c r="AQ1383" s="48"/>
      <c r="AR1383" s="48"/>
      <c r="AS1383" s="48"/>
      <c r="AT1383" s="48"/>
      <c r="AU1383" s="48"/>
      <c r="AV1383" s="48"/>
      <c r="AW1383" s="48"/>
      <c r="AX1383" s="48"/>
      <c r="AY1383" s="48"/>
      <c r="AZ1383" s="48"/>
      <c r="BA1383" s="48"/>
      <c r="BB1383" s="48"/>
      <c r="BC1383" s="48"/>
      <c r="BD1383" s="48"/>
      <c r="BE1383" s="48"/>
      <c r="BF1383" s="48"/>
      <c r="BG1383" s="48"/>
      <c r="BH1383" s="48"/>
      <c r="BI1383" s="48"/>
      <c r="BJ1383" s="48"/>
      <c r="BK1383" s="48"/>
      <c r="BL1383" s="48"/>
      <c r="BM1383" s="48"/>
      <c r="BN1383" s="48"/>
      <c r="BO1383" s="48"/>
      <c r="BP1383" s="48"/>
    </row>
    <row r="1384" customFormat="false" ht="12.75" hidden="false" customHeight="true" outlineLevel="0" collapsed="false">
      <c r="A1384" s="48"/>
      <c r="B1384" s="48"/>
      <c r="C1384" s="48"/>
      <c r="D1384" s="48"/>
      <c r="E1384" s="48"/>
      <c r="F1384" s="48"/>
      <c r="G1384" s="48"/>
      <c r="H1384" s="51"/>
      <c r="I1384" s="48"/>
      <c r="J1384" s="48"/>
      <c r="K1384" s="63"/>
      <c r="L1384" s="48"/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  <c r="W1384" s="48"/>
      <c r="X1384" s="48"/>
      <c r="Y1384" s="48"/>
      <c r="Z1384" s="48"/>
      <c r="AA1384" s="48"/>
      <c r="AB1384" s="48"/>
      <c r="AC1384" s="48"/>
      <c r="AD1384" s="48"/>
      <c r="AE1384" s="48"/>
      <c r="AF1384" s="48"/>
      <c r="AG1384" s="48"/>
      <c r="AH1384" s="48"/>
      <c r="AI1384" s="48"/>
      <c r="AJ1384" s="48"/>
      <c r="AK1384" s="48"/>
      <c r="AL1384" s="48"/>
      <c r="AM1384" s="48"/>
      <c r="AN1384" s="48"/>
      <c r="AO1384" s="48"/>
      <c r="AP1384" s="48"/>
      <c r="AQ1384" s="48"/>
      <c r="AR1384" s="48"/>
      <c r="AS1384" s="48"/>
      <c r="AT1384" s="48"/>
      <c r="AU1384" s="48"/>
      <c r="AV1384" s="48"/>
      <c r="AW1384" s="48"/>
      <c r="AX1384" s="48"/>
      <c r="AY1384" s="48"/>
      <c r="AZ1384" s="48"/>
      <c r="BA1384" s="48"/>
      <c r="BB1384" s="48"/>
      <c r="BC1384" s="48"/>
      <c r="BD1384" s="48"/>
      <c r="BE1384" s="48"/>
      <c r="BF1384" s="48"/>
      <c r="BG1384" s="48"/>
      <c r="BH1384" s="48"/>
      <c r="BI1384" s="48"/>
      <c r="BJ1384" s="48"/>
      <c r="BK1384" s="48"/>
      <c r="BL1384" s="48"/>
      <c r="BM1384" s="48"/>
      <c r="BN1384" s="48"/>
      <c r="BO1384" s="48"/>
      <c r="BP1384" s="48"/>
    </row>
    <row r="1385" customFormat="false" ht="12.75" hidden="false" customHeight="true" outlineLevel="0" collapsed="false">
      <c r="A1385" s="48"/>
      <c r="B1385" s="48"/>
      <c r="C1385" s="48"/>
      <c r="D1385" s="48"/>
      <c r="E1385" s="48"/>
      <c r="F1385" s="48"/>
      <c r="G1385" s="48"/>
      <c r="H1385" s="51"/>
      <c r="I1385" s="48"/>
      <c r="J1385" s="48"/>
      <c r="K1385" s="63"/>
      <c r="L1385" s="48"/>
      <c r="M1385" s="48"/>
      <c r="N1385" s="48"/>
      <c r="O1385" s="48"/>
      <c r="P1385" s="48"/>
      <c r="Q1385" s="48"/>
      <c r="R1385" s="48"/>
      <c r="S1385" s="48"/>
      <c r="T1385" s="48"/>
      <c r="U1385" s="48"/>
      <c r="V1385" s="48"/>
      <c r="W1385" s="48"/>
      <c r="X1385" s="48"/>
      <c r="Y1385" s="48"/>
      <c r="Z1385" s="48"/>
      <c r="AA1385" s="48"/>
      <c r="AB1385" s="48"/>
      <c r="AC1385" s="48"/>
      <c r="AD1385" s="48"/>
      <c r="AE1385" s="48"/>
      <c r="AF1385" s="48"/>
      <c r="AG1385" s="48"/>
      <c r="AH1385" s="48"/>
      <c r="AI1385" s="48"/>
      <c r="AJ1385" s="48"/>
      <c r="AK1385" s="48"/>
      <c r="AL1385" s="48"/>
      <c r="AM1385" s="48"/>
      <c r="AN1385" s="48"/>
      <c r="AO1385" s="48"/>
      <c r="AP1385" s="48"/>
      <c r="AQ1385" s="48"/>
      <c r="AR1385" s="48"/>
      <c r="AS1385" s="48"/>
      <c r="AT1385" s="48"/>
      <c r="AU1385" s="48"/>
      <c r="AV1385" s="48"/>
      <c r="AW1385" s="48"/>
      <c r="AX1385" s="48"/>
      <c r="AY1385" s="48"/>
      <c r="AZ1385" s="48"/>
      <c r="BA1385" s="48"/>
      <c r="BB1385" s="48"/>
      <c r="BC1385" s="48"/>
      <c r="BD1385" s="48"/>
      <c r="BE1385" s="48"/>
      <c r="BF1385" s="48"/>
      <c r="BG1385" s="48"/>
      <c r="BH1385" s="48"/>
      <c r="BI1385" s="48"/>
      <c r="BJ1385" s="48"/>
      <c r="BK1385" s="48"/>
      <c r="BL1385" s="48"/>
      <c r="BM1385" s="48"/>
      <c r="BN1385" s="48"/>
      <c r="BO1385" s="48"/>
      <c r="BP1385" s="48"/>
    </row>
    <row r="1386" customFormat="false" ht="12.75" hidden="false" customHeight="true" outlineLevel="0" collapsed="false">
      <c r="A1386" s="48"/>
      <c r="B1386" s="48"/>
      <c r="C1386" s="48"/>
      <c r="D1386" s="48"/>
      <c r="E1386" s="48"/>
      <c r="F1386" s="48"/>
      <c r="G1386" s="48"/>
      <c r="H1386" s="51"/>
      <c r="I1386" s="48"/>
      <c r="J1386" s="48"/>
      <c r="K1386" s="63"/>
      <c r="L1386" s="48"/>
      <c r="M1386" s="48"/>
      <c r="N1386" s="48"/>
      <c r="O1386" s="48"/>
      <c r="P1386" s="48"/>
      <c r="Q1386" s="48"/>
      <c r="R1386" s="48"/>
      <c r="S1386" s="48"/>
      <c r="T1386" s="48"/>
      <c r="U1386" s="48"/>
      <c r="V1386" s="48"/>
      <c r="W1386" s="48"/>
      <c r="X1386" s="48"/>
      <c r="Y1386" s="48"/>
      <c r="Z1386" s="48"/>
      <c r="AA1386" s="48"/>
      <c r="AB1386" s="48"/>
      <c r="AC1386" s="48"/>
      <c r="AD1386" s="48"/>
      <c r="AE1386" s="48"/>
      <c r="AF1386" s="48"/>
      <c r="AG1386" s="48"/>
      <c r="AH1386" s="48"/>
      <c r="AI1386" s="48"/>
      <c r="AJ1386" s="48"/>
      <c r="AK1386" s="48"/>
      <c r="AL1386" s="48"/>
      <c r="AM1386" s="48"/>
      <c r="AN1386" s="48"/>
      <c r="AO1386" s="48"/>
      <c r="AP1386" s="48"/>
      <c r="AQ1386" s="48"/>
      <c r="AR1386" s="48"/>
      <c r="AS1386" s="48"/>
      <c r="AT1386" s="48"/>
      <c r="AU1386" s="48"/>
      <c r="AV1386" s="48"/>
      <c r="AW1386" s="48"/>
      <c r="AX1386" s="48"/>
      <c r="AY1386" s="48"/>
      <c r="AZ1386" s="48"/>
      <c r="BA1386" s="48"/>
      <c r="BB1386" s="48"/>
      <c r="BC1386" s="48"/>
      <c r="BD1386" s="48"/>
      <c r="BE1386" s="48"/>
      <c r="BF1386" s="48"/>
      <c r="BG1386" s="48"/>
      <c r="BH1386" s="48"/>
      <c r="BI1386" s="48"/>
      <c r="BJ1386" s="48"/>
      <c r="BK1386" s="48"/>
      <c r="BL1386" s="48"/>
      <c r="BM1386" s="48"/>
      <c r="BN1386" s="48"/>
      <c r="BO1386" s="48"/>
      <c r="BP1386" s="48"/>
    </row>
    <row r="1387" customFormat="false" ht="12.75" hidden="false" customHeight="true" outlineLevel="0" collapsed="false">
      <c r="A1387" s="48"/>
      <c r="B1387" s="48"/>
      <c r="C1387" s="48"/>
      <c r="D1387" s="48"/>
      <c r="E1387" s="48"/>
      <c r="F1387" s="48"/>
      <c r="G1387" s="48"/>
      <c r="H1387" s="51"/>
      <c r="I1387" s="48"/>
      <c r="J1387" s="48"/>
      <c r="K1387" s="63"/>
      <c r="L1387" s="48"/>
      <c r="M1387" s="48"/>
      <c r="N1387" s="48"/>
      <c r="O1387" s="48"/>
      <c r="P1387" s="48"/>
      <c r="Q1387" s="48"/>
      <c r="R1387" s="48"/>
      <c r="S1387" s="48"/>
      <c r="T1387" s="48"/>
      <c r="U1387" s="48"/>
      <c r="V1387" s="48"/>
      <c r="W1387" s="48"/>
      <c r="X1387" s="48"/>
      <c r="Y1387" s="48"/>
      <c r="Z1387" s="48"/>
      <c r="AA1387" s="48"/>
      <c r="AB1387" s="48"/>
      <c r="AC1387" s="48"/>
      <c r="AD1387" s="48"/>
      <c r="AE1387" s="48"/>
      <c r="AF1387" s="48"/>
      <c r="AG1387" s="48"/>
      <c r="AH1387" s="48"/>
      <c r="AI1387" s="48"/>
      <c r="AJ1387" s="48"/>
      <c r="AK1387" s="48"/>
      <c r="AL1387" s="48"/>
      <c r="AM1387" s="48"/>
      <c r="AN1387" s="48"/>
      <c r="AO1387" s="48"/>
      <c r="AP1387" s="48"/>
      <c r="AQ1387" s="48"/>
      <c r="AR1387" s="48"/>
      <c r="AS1387" s="48"/>
      <c r="AT1387" s="48"/>
      <c r="AU1387" s="48"/>
      <c r="AV1387" s="48"/>
      <c r="AW1387" s="48"/>
      <c r="AX1387" s="48"/>
      <c r="AY1387" s="48"/>
      <c r="AZ1387" s="48"/>
      <c r="BA1387" s="48"/>
      <c r="BB1387" s="48"/>
      <c r="BC1387" s="48"/>
      <c r="BD1387" s="48"/>
      <c r="BE1387" s="48"/>
      <c r="BF1387" s="48"/>
      <c r="BG1387" s="48"/>
      <c r="BH1387" s="48"/>
      <c r="BI1387" s="48"/>
      <c r="BJ1387" s="48"/>
      <c r="BK1387" s="48"/>
      <c r="BL1387" s="48"/>
      <c r="BM1387" s="48"/>
      <c r="BN1387" s="48"/>
      <c r="BO1387" s="48"/>
      <c r="BP1387" s="48"/>
    </row>
    <row r="1388" customFormat="false" ht="12.75" hidden="false" customHeight="true" outlineLevel="0" collapsed="false">
      <c r="A1388" s="48"/>
      <c r="B1388" s="48"/>
      <c r="C1388" s="48"/>
      <c r="D1388" s="48"/>
      <c r="E1388" s="48"/>
      <c r="F1388" s="48"/>
      <c r="G1388" s="48"/>
      <c r="H1388" s="51"/>
      <c r="I1388" s="48"/>
      <c r="J1388" s="48"/>
      <c r="K1388" s="63"/>
      <c r="L1388" s="48"/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  <c r="W1388" s="48"/>
      <c r="X1388" s="48"/>
      <c r="Y1388" s="48"/>
      <c r="Z1388" s="48"/>
      <c r="AA1388" s="48"/>
      <c r="AB1388" s="48"/>
      <c r="AC1388" s="48"/>
      <c r="AD1388" s="48"/>
      <c r="AE1388" s="48"/>
      <c r="AF1388" s="48"/>
      <c r="AG1388" s="48"/>
      <c r="AH1388" s="48"/>
      <c r="AI1388" s="48"/>
      <c r="AJ1388" s="48"/>
      <c r="AK1388" s="48"/>
      <c r="AL1388" s="48"/>
      <c r="AM1388" s="48"/>
      <c r="AN1388" s="48"/>
      <c r="AO1388" s="48"/>
      <c r="AP1388" s="48"/>
      <c r="AQ1388" s="48"/>
      <c r="AR1388" s="48"/>
      <c r="AS1388" s="48"/>
      <c r="AT1388" s="48"/>
      <c r="AU1388" s="48"/>
      <c r="AV1388" s="48"/>
      <c r="AW1388" s="48"/>
      <c r="AX1388" s="48"/>
      <c r="AY1388" s="48"/>
      <c r="AZ1388" s="48"/>
      <c r="BA1388" s="48"/>
      <c r="BB1388" s="48"/>
      <c r="BC1388" s="48"/>
      <c r="BD1388" s="48"/>
      <c r="BE1388" s="48"/>
      <c r="BF1388" s="48"/>
      <c r="BG1388" s="48"/>
      <c r="BH1388" s="48"/>
      <c r="BI1388" s="48"/>
      <c r="BJ1388" s="48"/>
      <c r="BK1388" s="48"/>
      <c r="BL1388" s="48"/>
      <c r="BM1388" s="48"/>
      <c r="BN1388" s="48"/>
      <c r="BO1388" s="48"/>
      <c r="BP1388" s="48"/>
    </row>
    <row r="1389" customFormat="false" ht="12.75" hidden="false" customHeight="true" outlineLevel="0" collapsed="false">
      <c r="A1389" s="48"/>
      <c r="B1389" s="48"/>
      <c r="C1389" s="48"/>
      <c r="D1389" s="48"/>
      <c r="E1389" s="48"/>
      <c r="F1389" s="48"/>
      <c r="G1389" s="48"/>
      <c r="H1389" s="51"/>
      <c r="I1389" s="48"/>
      <c r="J1389" s="48"/>
      <c r="K1389" s="63"/>
      <c r="L1389" s="48"/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  <c r="W1389" s="48"/>
      <c r="X1389" s="48"/>
      <c r="Y1389" s="48"/>
      <c r="Z1389" s="48"/>
      <c r="AA1389" s="48"/>
      <c r="AB1389" s="48"/>
      <c r="AC1389" s="48"/>
      <c r="AD1389" s="48"/>
      <c r="AE1389" s="48"/>
      <c r="AF1389" s="48"/>
      <c r="AG1389" s="48"/>
      <c r="AH1389" s="48"/>
      <c r="AI1389" s="48"/>
      <c r="AJ1389" s="48"/>
      <c r="AK1389" s="48"/>
      <c r="AL1389" s="48"/>
      <c r="AM1389" s="48"/>
      <c r="AN1389" s="48"/>
      <c r="AO1389" s="48"/>
      <c r="AP1389" s="48"/>
      <c r="AQ1389" s="48"/>
      <c r="AR1389" s="48"/>
      <c r="AS1389" s="48"/>
      <c r="AT1389" s="48"/>
      <c r="AU1389" s="48"/>
      <c r="AV1389" s="48"/>
      <c r="AW1389" s="48"/>
      <c r="AX1389" s="48"/>
      <c r="AY1389" s="48"/>
      <c r="AZ1389" s="48"/>
      <c r="BA1389" s="48"/>
      <c r="BB1389" s="48"/>
      <c r="BC1389" s="48"/>
      <c r="BD1389" s="48"/>
      <c r="BE1389" s="48"/>
      <c r="BF1389" s="48"/>
      <c r="BG1389" s="48"/>
      <c r="BH1389" s="48"/>
      <c r="BI1389" s="48"/>
      <c r="BJ1389" s="48"/>
      <c r="BK1389" s="48"/>
      <c r="BL1389" s="48"/>
      <c r="BM1389" s="48"/>
      <c r="BN1389" s="48"/>
      <c r="BO1389" s="48"/>
      <c r="BP1389" s="48"/>
    </row>
    <row r="1390" customFormat="false" ht="12.75" hidden="false" customHeight="true" outlineLevel="0" collapsed="false">
      <c r="A1390" s="48"/>
      <c r="B1390" s="48"/>
      <c r="C1390" s="48"/>
      <c r="D1390" s="48"/>
      <c r="E1390" s="48"/>
      <c r="F1390" s="48"/>
      <c r="G1390" s="48"/>
      <c r="H1390" s="51"/>
      <c r="I1390" s="48"/>
      <c r="J1390" s="48"/>
      <c r="K1390" s="63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8"/>
      <c r="Z1390" s="48"/>
      <c r="AA1390" s="48"/>
      <c r="AB1390" s="48"/>
      <c r="AC1390" s="48"/>
      <c r="AD1390" s="48"/>
      <c r="AE1390" s="48"/>
      <c r="AF1390" s="48"/>
      <c r="AG1390" s="48"/>
      <c r="AH1390" s="48"/>
      <c r="AI1390" s="48"/>
      <c r="AJ1390" s="48"/>
      <c r="AK1390" s="48"/>
      <c r="AL1390" s="48"/>
      <c r="AM1390" s="48"/>
      <c r="AN1390" s="48"/>
      <c r="AO1390" s="48"/>
      <c r="AP1390" s="48"/>
      <c r="AQ1390" s="48"/>
      <c r="AR1390" s="48"/>
      <c r="AS1390" s="48"/>
      <c r="AT1390" s="48"/>
      <c r="AU1390" s="48"/>
      <c r="AV1390" s="48"/>
      <c r="AW1390" s="48"/>
      <c r="AX1390" s="48"/>
      <c r="AY1390" s="48"/>
      <c r="AZ1390" s="48"/>
      <c r="BA1390" s="48"/>
      <c r="BB1390" s="48"/>
      <c r="BC1390" s="48"/>
      <c r="BD1390" s="48"/>
      <c r="BE1390" s="48"/>
      <c r="BF1390" s="48"/>
      <c r="BG1390" s="48"/>
      <c r="BH1390" s="48"/>
      <c r="BI1390" s="48"/>
      <c r="BJ1390" s="48"/>
      <c r="BK1390" s="48"/>
      <c r="BL1390" s="48"/>
      <c r="BM1390" s="48"/>
      <c r="BN1390" s="48"/>
      <c r="BO1390" s="48"/>
      <c r="BP1390" s="48"/>
    </row>
    <row r="1391" customFormat="false" ht="12.75" hidden="false" customHeight="true" outlineLevel="0" collapsed="false">
      <c r="A1391" s="48"/>
      <c r="B1391" s="48"/>
      <c r="C1391" s="48"/>
      <c r="D1391" s="48"/>
      <c r="E1391" s="48"/>
      <c r="F1391" s="48"/>
      <c r="G1391" s="48"/>
      <c r="H1391" s="51"/>
      <c r="I1391" s="48"/>
      <c r="J1391" s="48"/>
      <c r="K1391" s="63"/>
      <c r="L1391" s="48"/>
      <c r="M1391" s="48"/>
      <c r="N1391" s="48"/>
      <c r="O1391" s="48"/>
      <c r="P1391" s="48"/>
      <c r="Q1391" s="48"/>
      <c r="R1391" s="48"/>
      <c r="S1391" s="48"/>
      <c r="T1391" s="48"/>
      <c r="U1391" s="48"/>
      <c r="V1391" s="48"/>
      <c r="W1391" s="48"/>
      <c r="X1391" s="48"/>
      <c r="Y1391" s="48"/>
      <c r="Z1391" s="48"/>
      <c r="AA1391" s="48"/>
      <c r="AB1391" s="48"/>
      <c r="AC1391" s="48"/>
      <c r="AD1391" s="48"/>
      <c r="AE1391" s="48"/>
      <c r="AF1391" s="48"/>
      <c r="AG1391" s="48"/>
      <c r="AH1391" s="48"/>
      <c r="AI1391" s="48"/>
      <c r="AJ1391" s="48"/>
      <c r="AK1391" s="48"/>
      <c r="AL1391" s="48"/>
      <c r="AM1391" s="48"/>
      <c r="AN1391" s="48"/>
      <c r="AO1391" s="48"/>
      <c r="AP1391" s="48"/>
      <c r="AQ1391" s="48"/>
      <c r="AR1391" s="48"/>
      <c r="AS1391" s="48"/>
      <c r="AT1391" s="48"/>
      <c r="AU1391" s="48"/>
      <c r="AV1391" s="48"/>
      <c r="AW1391" s="48"/>
      <c r="AX1391" s="48"/>
      <c r="AY1391" s="48"/>
      <c r="AZ1391" s="48"/>
      <c r="BA1391" s="48"/>
      <c r="BB1391" s="48"/>
      <c r="BC1391" s="48"/>
      <c r="BD1391" s="48"/>
      <c r="BE1391" s="48"/>
      <c r="BF1391" s="48"/>
      <c r="BG1391" s="48"/>
      <c r="BH1391" s="48"/>
      <c r="BI1391" s="48"/>
      <c r="BJ1391" s="48"/>
      <c r="BK1391" s="48"/>
      <c r="BL1391" s="48"/>
      <c r="BM1391" s="48"/>
      <c r="BN1391" s="48"/>
      <c r="BO1391" s="48"/>
      <c r="BP1391" s="48"/>
    </row>
    <row r="1392" customFormat="false" ht="12.75" hidden="false" customHeight="true" outlineLevel="0" collapsed="false">
      <c r="A1392" s="48"/>
      <c r="B1392" s="48"/>
      <c r="C1392" s="48"/>
      <c r="D1392" s="48"/>
      <c r="E1392" s="48"/>
      <c r="F1392" s="48"/>
      <c r="G1392" s="48"/>
      <c r="H1392" s="51"/>
      <c r="I1392" s="48"/>
      <c r="J1392" s="48"/>
      <c r="K1392" s="63"/>
      <c r="L1392" s="48"/>
      <c r="M1392" s="48"/>
      <c r="N1392" s="48"/>
      <c r="O1392" s="48"/>
      <c r="P1392" s="48"/>
      <c r="Q1392" s="48"/>
      <c r="R1392" s="48"/>
      <c r="S1392" s="48"/>
      <c r="T1392" s="48"/>
      <c r="U1392" s="48"/>
      <c r="V1392" s="48"/>
      <c r="W1392" s="48"/>
      <c r="X1392" s="48"/>
      <c r="Y1392" s="48"/>
      <c r="Z1392" s="48"/>
      <c r="AA1392" s="48"/>
      <c r="AB1392" s="48"/>
      <c r="AC1392" s="48"/>
      <c r="AD1392" s="48"/>
      <c r="AE1392" s="48"/>
      <c r="AF1392" s="48"/>
      <c r="AG1392" s="48"/>
      <c r="AH1392" s="48"/>
      <c r="AI1392" s="48"/>
      <c r="AJ1392" s="48"/>
      <c r="AK1392" s="48"/>
      <c r="AL1392" s="48"/>
      <c r="AM1392" s="48"/>
      <c r="AN1392" s="48"/>
      <c r="AO1392" s="48"/>
      <c r="AP1392" s="48"/>
      <c r="AQ1392" s="48"/>
      <c r="AR1392" s="48"/>
      <c r="AS1392" s="48"/>
      <c r="AT1392" s="48"/>
      <c r="AU1392" s="48"/>
      <c r="AV1392" s="48"/>
      <c r="AW1392" s="48"/>
      <c r="AX1392" s="48"/>
      <c r="AY1392" s="48"/>
      <c r="AZ1392" s="48"/>
      <c r="BA1392" s="48"/>
      <c r="BB1392" s="48"/>
      <c r="BC1392" s="48"/>
      <c r="BD1392" s="48"/>
      <c r="BE1392" s="48"/>
      <c r="BF1392" s="48"/>
      <c r="BG1392" s="48"/>
      <c r="BH1392" s="48"/>
      <c r="BI1392" s="48"/>
      <c r="BJ1392" s="48"/>
      <c r="BK1392" s="48"/>
      <c r="BL1392" s="48"/>
      <c r="BM1392" s="48"/>
      <c r="BN1392" s="48"/>
      <c r="BO1392" s="48"/>
      <c r="BP1392" s="48"/>
    </row>
    <row r="1393" customFormat="false" ht="12.75" hidden="false" customHeight="true" outlineLevel="0" collapsed="false">
      <c r="A1393" s="48"/>
      <c r="B1393" s="48"/>
      <c r="C1393" s="48"/>
      <c r="D1393" s="48"/>
      <c r="E1393" s="48"/>
      <c r="F1393" s="48"/>
      <c r="G1393" s="48"/>
      <c r="H1393" s="51"/>
      <c r="I1393" s="48"/>
      <c r="J1393" s="48"/>
      <c r="K1393" s="63"/>
      <c r="L1393" s="48"/>
      <c r="M1393" s="48"/>
      <c r="N1393" s="48"/>
      <c r="O1393" s="48"/>
      <c r="P1393" s="48"/>
      <c r="Q1393" s="48"/>
      <c r="R1393" s="48"/>
      <c r="S1393" s="48"/>
      <c r="T1393" s="48"/>
      <c r="U1393" s="48"/>
      <c r="V1393" s="48"/>
      <c r="W1393" s="48"/>
      <c r="X1393" s="48"/>
      <c r="Y1393" s="48"/>
      <c r="Z1393" s="48"/>
      <c r="AA1393" s="48"/>
      <c r="AB1393" s="48"/>
      <c r="AC1393" s="48"/>
      <c r="AD1393" s="48"/>
      <c r="AE1393" s="48"/>
      <c r="AF1393" s="48"/>
      <c r="AG1393" s="48"/>
      <c r="AH1393" s="48"/>
      <c r="AI1393" s="48"/>
      <c r="AJ1393" s="48"/>
      <c r="AK1393" s="48"/>
      <c r="AL1393" s="48"/>
      <c r="AM1393" s="48"/>
      <c r="AN1393" s="48"/>
      <c r="AO1393" s="48"/>
      <c r="AP1393" s="48"/>
      <c r="AQ1393" s="48"/>
      <c r="AR1393" s="48"/>
      <c r="AS1393" s="48"/>
      <c r="AT1393" s="48"/>
      <c r="AU1393" s="48"/>
      <c r="AV1393" s="48"/>
      <c r="AW1393" s="48"/>
      <c r="AX1393" s="48"/>
      <c r="AY1393" s="48"/>
      <c r="AZ1393" s="48"/>
      <c r="BA1393" s="48"/>
      <c r="BB1393" s="48"/>
      <c r="BC1393" s="48"/>
      <c r="BD1393" s="48"/>
      <c r="BE1393" s="48"/>
      <c r="BF1393" s="48"/>
      <c r="BG1393" s="48"/>
      <c r="BH1393" s="48"/>
      <c r="BI1393" s="48"/>
      <c r="BJ1393" s="48"/>
      <c r="BK1393" s="48"/>
      <c r="BL1393" s="48"/>
      <c r="BM1393" s="48"/>
      <c r="BN1393" s="48"/>
      <c r="BO1393" s="48"/>
      <c r="BP1393" s="48"/>
    </row>
    <row r="1394" customFormat="false" ht="12.75" hidden="false" customHeight="true" outlineLevel="0" collapsed="false">
      <c r="A1394" s="48"/>
      <c r="B1394" s="48"/>
      <c r="C1394" s="48"/>
      <c r="D1394" s="48"/>
      <c r="E1394" s="48"/>
      <c r="F1394" s="48"/>
      <c r="G1394" s="48"/>
      <c r="H1394" s="51"/>
      <c r="I1394" s="48"/>
      <c r="J1394" s="48"/>
      <c r="K1394" s="63"/>
      <c r="L1394" s="48"/>
      <c r="M1394" s="48"/>
      <c r="N1394" s="48"/>
      <c r="O1394" s="48"/>
      <c r="P1394" s="48"/>
      <c r="Q1394" s="48"/>
      <c r="R1394" s="48"/>
      <c r="S1394" s="48"/>
      <c r="T1394" s="48"/>
      <c r="U1394" s="48"/>
      <c r="V1394" s="48"/>
      <c r="W1394" s="48"/>
      <c r="X1394" s="48"/>
      <c r="Y1394" s="48"/>
      <c r="Z1394" s="48"/>
      <c r="AA1394" s="48"/>
      <c r="AB1394" s="48"/>
      <c r="AC1394" s="48"/>
      <c r="AD1394" s="48"/>
      <c r="AE1394" s="48"/>
      <c r="AF1394" s="48"/>
      <c r="AG1394" s="48"/>
      <c r="AH1394" s="48"/>
      <c r="AI1394" s="48"/>
      <c r="AJ1394" s="48"/>
      <c r="AK1394" s="48"/>
      <c r="AL1394" s="48"/>
      <c r="AM1394" s="48"/>
      <c r="AN1394" s="48"/>
      <c r="AO1394" s="48"/>
      <c r="AP1394" s="48"/>
      <c r="AQ1394" s="48"/>
      <c r="AR1394" s="48"/>
      <c r="AS1394" s="48"/>
      <c r="AT1394" s="48"/>
      <c r="AU1394" s="48"/>
      <c r="AV1394" s="48"/>
      <c r="AW1394" s="48"/>
      <c r="AX1394" s="48"/>
      <c r="AY1394" s="48"/>
      <c r="AZ1394" s="48"/>
      <c r="BA1394" s="48"/>
      <c r="BB1394" s="48"/>
      <c r="BC1394" s="48"/>
      <c r="BD1394" s="48"/>
      <c r="BE1394" s="48"/>
      <c r="BF1394" s="48"/>
      <c r="BG1394" s="48"/>
      <c r="BH1394" s="48"/>
      <c r="BI1394" s="48"/>
      <c r="BJ1394" s="48"/>
      <c r="BK1394" s="48"/>
      <c r="BL1394" s="48"/>
      <c r="BM1394" s="48"/>
      <c r="BN1394" s="48"/>
      <c r="BO1394" s="48"/>
      <c r="BP1394" s="48"/>
    </row>
    <row r="1395" customFormat="false" ht="12.75" hidden="false" customHeight="true" outlineLevel="0" collapsed="false">
      <c r="A1395" s="48"/>
      <c r="B1395" s="48"/>
      <c r="C1395" s="48"/>
      <c r="D1395" s="48"/>
      <c r="E1395" s="48"/>
      <c r="F1395" s="48"/>
      <c r="G1395" s="48"/>
      <c r="H1395" s="51"/>
      <c r="I1395" s="48"/>
      <c r="J1395" s="48"/>
      <c r="K1395" s="63"/>
      <c r="L1395" s="48"/>
      <c r="M1395" s="48"/>
      <c r="N1395" s="48"/>
      <c r="O1395" s="48"/>
      <c r="P1395" s="48"/>
      <c r="Q1395" s="48"/>
      <c r="R1395" s="48"/>
      <c r="S1395" s="48"/>
      <c r="T1395" s="48"/>
      <c r="U1395" s="48"/>
      <c r="V1395" s="48"/>
      <c r="W1395" s="48"/>
      <c r="X1395" s="48"/>
      <c r="Y1395" s="48"/>
      <c r="Z1395" s="48"/>
      <c r="AA1395" s="48"/>
      <c r="AB1395" s="48"/>
      <c r="AC1395" s="48"/>
      <c r="AD1395" s="48"/>
      <c r="AE1395" s="48"/>
      <c r="AF1395" s="48"/>
      <c r="AG1395" s="48"/>
      <c r="AH1395" s="48"/>
      <c r="AI1395" s="48"/>
      <c r="AJ1395" s="48"/>
      <c r="AK1395" s="48"/>
      <c r="AL1395" s="48"/>
      <c r="AM1395" s="48"/>
      <c r="AN1395" s="48"/>
      <c r="AO1395" s="48"/>
      <c r="AP1395" s="48"/>
      <c r="AQ1395" s="48"/>
      <c r="AR1395" s="48"/>
      <c r="AS1395" s="48"/>
      <c r="AT1395" s="48"/>
      <c r="AU1395" s="48"/>
      <c r="AV1395" s="48"/>
      <c r="AW1395" s="48"/>
      <c r="AX1395" s="48"/>
      <c r="AY1395" s="48"/>
      <c r="AZ1395" s="48"/>
      <c r="BA1395" s="48"/>
      <c r="BB1395" s="48"/>
      <c r="BC1395" s="48"/>
      <c r="BD1395" s="48"/>
      <c r="BE1395" s="48"/>
      <c r="BF1395" s="48"/>
      <c r="BG1395" s="48"/>
      <c r="BH1395" s="48"/>
      <c r="BI1395" s="48"/>
      <c r="BJ1395" s="48"/>
      <c r="BK1395" s="48"/>
      <c r="BL1395" s="48"/>
      <c r="BM1395" s="48"/>
      <c r="BN1395" s="48"/>
      <c r="BO1395" s="48"/>
      <c r="BP1395" s="48"/>
    </row>
    <row r="1396" customFormat="false" ht="12.75" hidden="false" customHeight="true" outlineLevel="0" collapsed="false">
      <c r="A1396" s="48"/>
      <c r="B1396" s="48"/>
      <c r="C1396" s="48"/>
      <c r="D1396" s="48"/>
      <c r="E1396" s="48"/>
      <c r="F1396" s="48"/>
      <c r="G1396" s="48"/>
      <c r="H1396" s="51"/>
      <c r="I1396" s="48"/>
      <c r="J1396" s="48"/>
      <c r="K1396" s="63"/>
      <c r="L1396" s="48"/>
      <c r="M1396" s="48"/>
      <c r="N1396" s="48"/>
      <c r="O1396" s="48"/>
      <c r="P1396" s="48"/>
      <c r="Q1396" s="48"/>
      <c r="R1396" s="48"/>
      <c r="S1396" s="48"/>
      <c r="T1396" s="48"/>
      <c r="U1396" s="48"/>
      <c r="V1396" s="48"/>
      <c r="W1396" s="48"/>
      <c r="X1396" s="48"/>
      <c r="Y1396" s="48"/>
      <c r="Z1396" s="48"/>
      <c r="AA1396" s="48"/>
      <c r="AB1396" s="48"/>
      <c r="AC1396" s="48"/>
      <c r="AD1396" s="48"/>
      <c r="AE1396" s="48"/>
      <c r="AF1396" s="48"/>
      <c r="AG1396" s="48"/>
      <c r="AH1396" s="48"/>
      <c r="AI1396" s="48"/>
      <c r="AJ1396" s="48"/>
      <c r="AK1396" s="48"/>
      <c r="AL1396" s="48"/>
      <c r="AM1396" s="48"/>
      <c r="AN1396" s="48"/>
      <c r="AO1396" s="48"/>
      <c r="AP1396" s="48"/>
      <c r="AQ1396" s="48"/>
      <c r="AR1396" s="48"/>
      <c r="AS1396" s="48"/>
      <c r="AT1396" s="48"/>
      <c r="AU1396" s="48"/>
      <c r="AV1396" s="48"/>
      <c r="AW1396" s="48"/>
      <c r="AX1396" s="48"/>
      <c r="AY1396" s="48"/>
      <c r="AZ1396" s="48"/>
      <c r="BA1396" s="48"/>
      <c r="BB1396" s="48"/>
      <c r="BC1396" s="48"/>
      <c r="BD1396" s="48"/>
      <c r="BE1396" s="48"/>
      <c r="BF1396" s="48"/>
      <c r="BG1396" s="48"/>
      <c r="BH1396" s="48"/>
      <c r="BI1396" s="48"/>
      <c r="BJ1396" s="48"/>
      <c r="BK1396" s="48"/>
      <c r="BL1396" s="48"/>
      <c r="BM1396" s="48"/>
      <c r="BN1396" s="48"/>
      <c r="BO1396" s="48"/>
      <c r="BP1396" s="48"/>
    </row>
    <row r="1397" customFormat="false" ht="12.75" hidden="false" customHeight="true" outlineLevel="0" collapsed="false">
      <c r="A1397" s="48"/>
      <c r="B1397" s="48"/>
      <c r="C1397" s="48"/>
      <c r="D1397" s="48"/>
      <c r="E1397" s="48"/>
      <c r="F1397" s="48"/>
      <c r="G1397" s="48"/>
      <c r="H1397" s="51"/>
      <c r="I1397" s="48"/>
      <c r="J1397" s="48"/>
      <c r="K1397" s="63"/>
      <c r="L1397" s="48"/>
      <c r="M1397" s="48"/>
      <c r="N1397" s="48"/>
      <c r="O1397" s="48"/>
      <c r="P1397" s="48"/>
      <c r="Q1397" s="48"/>
      <c r="R1397" s="48"/>
      <c r="S1397" s="48"/>
      <c r="T1397" s="48"/>
      <c r="U1397" s="48"/>
      <c r="V1397" s="48"/>
      <c r="W1397" s="48"/>
      <c r="X1397" s="48"/>
      <c r="Y1397" s="48"/>
      <c r="Z1397" s="48"/>
      <c r="AA1397" s="48"/>
      <c r="AB1397" s="48"/>
      <c r="AC1397" s="48"/>
      <c r="AD1397" s="48"/>
      <c r="AE1397" s="48"/>
      <c r="AF1397" s="48"/>
      <c r="AG1397" s="48"/>
      <c r="AH1397" s="48"/>
      <c r="AI1397" s="48"/>
      <c r="AJ1397" s="48"/>
      <c r="AK1397" s="48"/>
      <c r="AL1397" s="48"/>
      <c r="AM1397" s="48"/>
      <c r="AN1397" s="48"/>
      <c r="AO1397" s="48"/>
      <c r="AP1397" s="48"/>
      <c r="AQ1397" s="48"/>
      <c r="AR1397" s="48"/>
      <c r="AS1397" s="48"/>
      <c r="AT1397" s="48"/>
      <c r="AU1397" s="48"/>
      <c r="AV1397" s="48"/>
      <c r="AW1397" s="48"/>
      <c r="AX1397" s="48"/>
      <c r="AY1397" s="48"/>
      <c r="AZ1397" s="48"/>
      <c r="BA1397" s="48"/>
      <c r="BB1397" s="48"/>
      <c r="BC1397" s="48"/>
      <c r="BD1397" s="48"/>
      <c r="BE1397" s="48"/>
      <c r="BF1397" s="48"/>
      <c r="BG1397" s="48"/>
      <c r="BH1397" s="48"/>
      <c r="BI1397" s="48"/>
      <c r="BJ1397" s="48"/>
      <c r="BK1397" s="48"/>
      <c r="BL1397" s="48"/>
      <c r="BM1397" s="48"/>
      <c r="BN1397" s="48"/>
      <c r="BO1397" s="48"/>
      <c r="BP1397" s="48"/>
    </row>
    <row r="1398" customFormat="false" ht="12.75" hidden="false" customHeight="true" outlineLevel="0" collapsed="false">
      <c r="A1398" s="48"/>
      <c r="B1398" s="48"/>
      <c r="C1398" s="48"/>
      <c r="D1398" s="48"/>
      <c r="E1398" s="48"/>
      <c r="F1398" s="48"/>
      <c r="G1398" s="48"/>
      <c r="H1398" s="51"/>
      <c r="I1398" s="48"/>
      <c r="J1398" s="48"/>
      <c r="K1398" s="63"/>
      <c r="L1398" s="48"/>
      <c r="M1398" s="48"/>
      <c r="N1398" s="48"/>
      <c r="O1398" s="48"/>
      <c r="P1398" s="48"/>
      <c r="Q1398" s="48"/>
      <c r="R1398" s="48"/>
      <c r="S1398" s="48"/>
      <c r="T1398" s="48"/>
      <c r="U1398" s="48"/>
      <c r="V1398" s="48"/>
      <c r="W1398" s="48"/>
      <c r="X1398" s="48"/>
      <c r="Y1398" s="48"/>
      <c r="Z1398" s="48"/>
      <c r="AA1398" s="48"/>
      <c r="AB1398" s="48"/>
      <c r="AC1398" s="48"/>
      <c r="AD1398" s="48"/>
      <c r="AE1398" s="48"/>
      <c r="AF1398" s="48"/>
      <c r="AG1398" s="48"/>
      <c r="AH1398" s="48"/>
      <c r="AI1398" s="48"/>
      <c r="AJ1398" s="48"/>
      <c r="AK1398" s="48"/>
      <c r="AL1398" s="48"/>
      <c r="AM1398" s="48"/>
      <c r="AN1398" s="48"/>
      <c r="AO1398" s="48"/>
      <c r="AP1398" s="48"/>
      <c r="AQ1398" s="48"/>
      <c r="AR1398" s="48"/>
      <c r="AS1398" s="48"/>
      <c r="AT1398" s="48"/>
      <c r="AU1398" s="48"/>
      <c r="AV1398" s="48"/>
      <c r="AW1398" s="48"/>
      <c r="AX1398" s="48"/>
      <c r="AY1398" s="48"/>
      <c r="AZ1398" s="48"/>
      <c r="BA1398" s="48"/>
      <c r="BB1398" s="48"/>
      <c r="BC1398" s="48"/>
      <c r="BD1398" s="48"/>
      <c r="BE1398" s="48"/>
      <c r="BF1398" s="48"/>
      <c r="BG1398" s="48"/>
      <c r="BH1398" s="48"/>
      <c r="BI1398" s="48"/>
      <c r="BJ1398" s="48"/>
      <c r="BK1398" s="48"/>
      <c r="BL1398" s="48"/>
      <c r="BM1398" s="48"/>
      <c r="BN1398" s="48"/>
      <c r="BO1398" s="48"/>
      <c r="BP1398" s="48"/>
    </row>
    <row r="1399" customFormat="false" ht="12.75" hidden="false" customHeight="true" outlineLevel="0" collapsed="false">
      <c r="A1399" s="48"/>
      <c r="B1399" s="48"/>
      <c r="C1399" s="48"/>
      <c r="D1399" s="48"/>
      <c r="E1399" s="48"/>
      <c r="F1399" s="48"/>
      <c r="G1399" s="48"/>
      <c r="H1399" s="51"/>
      <c r="I1399" s="48"/>
      <c r="J1399" s="48"/>
      <c r="K1399" s="63"/>
      <c r="L1399" s="48"/>
      <c r="M1399" s="48"/>
      <c r="N1399" s="48"/>
      <c r="O1399" s="48"/>
      <c r="P1399" s="48"/>
      <c r="Q1399" s="48"/>
      <c r="R1399" s="48"/>
      <c r="S1399" s="48"/>
      <c r="T1399" s="48"/>
      <c r="U1399" s="48"/>
      <c r="V1399" s="48"/>
      <c r="W1399" s="48"/>
      <c r="X1399" s="48"/>
      <c r="Y1399" s="48"/>
      <c r="Z1399" s="48"/>
      <c r="AA1399" s="48"/>
      <c r="AB1399" s="48"/>
      <c r="AC1399" s="48"/>
      <c r="AD1399" s="48"/>
      <c r="AE1399" s="48"/>
      <c r="AF1399" s="48"/>
      <c r="AG1399" s="48"/>
      <c r="AH1399" s="48"/>
      <c r="AI1399" s="48"/>
      <c r="AJ1399" s="48"/>
      <c r="AK1399" s="48"/>
      <c r="AL1399" s="48"/>
      <c r="AM1399" s="48"/>
      <c r="AN1399" s="48"/>
      <c r="AO1399" s="48"/>
      <c r="AP1399" s="48"/>
      <c r="AQ1399" s="48"/>
      <c r="AR1399" s="48"/>
      <c r="AS1399" s="48"/>
      <c r="AT1399" s="48"/>
      <c r="AU1399" s="48"/>
      <c r="AV1399" s="48"/>
      <c r="AW1399" s="48"/>
      <c r="AX1399" s="48"/>
      <c r="AY1399" s="48"/>
      <c r="AZ1399" s="48"/>
      <c r="BA1399" s="48"/>
      <c r="BB1399" s="48"/>
      <c r="BC1399" s="48"/>
      <c r="BD1399" s="48"/>
      <c r="BE1399" s="48"/>
      <c r="BF1399" s="48"/>
      <c r="BG1399" s="48"/>
      <c r="BH1399" s="48"/>
      <c r="BI1399" s="48"/>
      <c r="BJ1399" s="48"/>
      <c r="BK1399" s="48"/>
      <c r="BL1399" s="48"/>
      <c r="BM1399" s="48"/>
      <c r="BN1399" s="48"/>
      <c r="BO1399" s="48"/>
      <c r="BP1399" s="48"/>
    </row>
    <row r="1400" customFormat="false" ht="12.75" hidden="false" customHeight="true" outlineLevel="0" collapsed="false">
      <c r="A1400" s="48"/>
      <c r="B1400" s="48"/>
      <c r="C1400" s="48"/>
      <c r="D1400" s="48"/>
      <c r="E1400" s="48"/>
      <c r="F1400" s="48"/>
      <c r="G1400" s="48"/>
      <c r="H1400" s="51"/>
      <c r="I1400" s="48"/>
      <c r="J1400" s="48"/>
      <c r="K1400" s="63"/>
      <c r="L1400" s="48"/>
      <c r="M1400" s="48"/>
      <c r="N1400" s="48"/>
      <c r="O1400" s="48"/>
      <c r="P1400" s="48"/>
      <c r="Q1400" s="48"/>
      <c r="R1400" s="48"/>
      <c r="S1400" s="48"/>
      <c r="T1400" s="48"/>
      <c r="U1400" s="48"/>
      <c r="V1400" s="48"/>
      <c r="W1400" s="48"/>
      <c r="X1400" s="48"/>
      <c r="Y1400" s="48"/>
      <c r="Z1400" s="48"/>
      <c r="AA1400" s="48"/>
      <c r="AB1400" s="48"/>
      <c r="AC1400" s="48"/>
      <c r="AD1400" s="48"/>
      <c r="AE1400" s="48"/>
      <c r="AF1400" s="48"/>
      <c r="AG1400" s="48"/>
      <c r="AH1400" s="48"/>
      <c r="AI1400" s="48"/>
      <c r="AJ1400" s="48"/>
      <c r="AK1400" s="48"/>
      <c r="AL1400" s="48"/>
      <c r="AM1400" s="48"/>
      <c r="AN1400" s="48"/>
      <c r="AO1400" s="48"/>
      <c r="AP1400" s="48"/>
      <c r="AQ1400" s="48"/>
      <c r="AR1400" s="48"/>
      <c r="AS1400" s="48"/>
      <c r="AT1400" s="48"/>
      <c r="AU1400" s="48"/>
      <c r="AV1400" s="48"/>
      <c r="AW1400" s="48"/>
      <c r="AX1400" s="48"/>
      <c r="AY1400" s="48"/>
      <c r="AZ1400" s="48"/>
      <c r="BA1400" s="48"/>
      <c r="BB1400" s="48"/>
      <c r="BC1400" s="48"/>
      <c r="BD1400" s="48"/>
      <c r="BE1400" s="48"/>
      <c r="BF1400" s="48"/>
      <c r="BG1400" s="48"/>
      <c r="BH1400" s="48"/>
      <c r="BI1400" s="48"/>
      <c r="BJ1400" s="48"/>
      <c r="BK1400" s="48"/>
      <c r="BL1400" s="48"/>
      <c r="BM1400" s="48"/>
      <c r="BN1400" s="48"/>
      <c r="BO1400" s="48"/>
      <c r="BP1400" s="48"/>
    </row>
    <row r="1401" customFormat="false" ht="12.75" hidden="false" customHeight="true" outlineLevel="0" collapsed="false">
      <c r="A1401" s="48"/>
      <c r="B1401" s="48"/>
      <c r="C1401" s="48"/>
      <c r="D1401" s="48"/>
      <c r="E1401" s="48"/>
      <c r="F1401" s="48"/>
      <c r="G1401" s="48"/>
      <c r="H1401" s="51"/>
      <c r="I1401" s="48"/>
      <c r="J1401" s="48"/>
      <c r="K1401" s="63"/>
      <c r="L1401" s="48"/>
      <c r="M1401" s="48"/>
      <c r="N1401" s="48"/>
      <c r="O1401" s="48"/>
      <c r="P1401" s="48"/>
      <c r="Q1401" s="48"/>
      <c r="R1401" s="48"/>
      <c r="S1401" s="48"/>
      <c r="T1401" s="48"/>
      <c r="U1401" s="48"/>
      <c r="V1401" s="48"/>
      <c r="W1401" s="48"/>
      <c r="X1401" s="48"/>
      <c r="Y1401" s="48"/>
      <c r="Z1401" s="48"/>
      <c r="AA1401" s="48"/>
      <c r="AB1401" s="48"/>
      <c r="AC1401" s="48"/>
      <c r="AD1401" s="48"/>
      <c r="AE1401" s="48"/>
      <c r="AF1401" s="48"/>
      <c r="AG1401" s="48"/>
      <c r="AH1401" s="48"/>
      <c r="AI1401" s="48"/>
      <c r="AJ1401" s="48"/>
      <c r="AK1401" s="48"/>
      <c r="AL1401" s="48"/>
      <c r="AM1401" s="48"/>
      <c r="AN1401" s="48"/>
      <c r="AO1401" s="48"/>
      <c r="AP1401" s="48"/>
      <c r="AQ1401" s="48"/>
      <c r="AR1401" s="48"/>
      <c r="AS1401" s="48"/>
      <c r="AT1401" s="48"/>
      <c r="AU1401" s="48"/>
      <c r="AV1401" s="48"/>
      <c r="AW1401" s="48"/>
      <c r="AX1401" s="48"/>
      <c r="AY1401" s="48"/>
      <c r="AZ1401" s="48"/>
      <c r="BA1401" s="48"/>
      <c r="BB1401" s="48"/>
      <c r="BC1401" s="48"/>
      <c r="BD1401" s="48"/>
      <c r="BE1401" s="48"/>
      <c r="BF1401" s="48"/>
      <c r="BG1401" s="48"/>
      <c r="BH1401" s="48"/>
      <c r="BI1401" s="48"/>
      <c r="BJ1401" s="48"/>
      <c r="BK1401" s="48"/>
      <c r="BL1401" s="48"/>
      <c r="BM1401" s="48"/>
      <c r="BN1401" s="48"/>
      <c r="BO1401" s="48"/>
      <c r="BP1401" s="48"/>
    </row>
    <row r="1402" customFormat="false" ht="12.75" hidden="false" customHeight="true" outlineLevel="0" collapsed="false">
      <c r="A1402" s="48"/>
      <c r="B1402" s="48"/>
      <c r="C1402" s="48"/>
      <c r="D1402" s="48"/>
      <c r="E1402" s="48"/>
      <c r="F1402" s="48"/>
      <c r="G1402" s="48"/>
      <c r="H1402" s="51"/>
      <c r="I1402" s="48"/>
      <c r="J1402" s="48"/>
      <c r="K1402" s="63"/>
      <c r="L1402" s="48"/>
      <c r="M1402" s="48"/>
      <c r="N1402" s="48"/>
      <c r="O1402" s="48"/>
      <c r="P1402" s="48"/>
      <c r="Q1402" s="48"/>
      <c r="R1402" s="48"/>
      <c r="S1402" s="48"/>
      <c r="T1402" s="48"/>
      <c r="U1402" s="48"/>
      <c r="V1402" s="48"/>
      <c r="W1402" s="48"/>
      <c r="X1402" s="48"/>
      <c r="Y1402" s="48"/>
      <c r="Z1402" s="48"/>
      <c r="AA1402" s="48"/>
      <c r="AB1402" s="48"/>
      <c r="AC1402" s="48"/>
      <c r="AD1402" s="48"/>
      <c r="AE1402" s="48"/>
      <c r="AF1402" s="48"/>
      <c r="AG1402" s="48"/>
      <c r="AH1402" s="48"/>
      <c r="AI1402" s="48"/>
      <c r="AJ1402" s="48"/>
      <c r="AK1402" s="48"/>
      <c r="AL1402" s="48"/>
      <c r="AM1402" s="48"/>
      <c r="AN1402" s="48"/>
      <c r="AO1402" s="48"/>
      <c r="AP1402" s="48"/>
      <c r="AQ1402" s="48"/>
      <c r="AR1402" s="48"/>
      <c r="AS1402" s="48"/>
      <c r="AT1402" s="48"/>
      <c r="AU1402" s="48"/>
      <c r="AV1402" s="48"/>
      <c r="AW1402" s="48"/>
      <c r="AX1402" s="48"/>
      <c r="AY1402" s="48"/>
      <c r="AZ1402" s="48"/>
      <c r="BA1402" s="48"/>
      <c r="BB1402" s="48"/>
      <c r="BC1402" s="48"/>
      <c r="BD1402" s="48"/>
      <c r="BE1402" s="48"/>
      <c r="BF1402" s="48"/>
      <c r="BG1402" s="48"/>
      <c r="BH1402" s="48"/>
      <c r="BI1402" s="48"/>
      <c r="BJ1402" s="48"/>
      <c r="BK1402" s="48"/>
      <c r="BL1402" s="48"/>
      <c r="BM1402" s="48"/>
      <c r="BN1402" s="48"/>
      <c r="BO1402" s="48"/>
      <c r="BP1402" s="48"/>
    </row>
    <row r="1403" customFormat="false" ht="12.75" hidden="false" customHeight="true" outlineLevel="0" collapsed="false">
      <c r="A1403" s="48"/>
      <c r="B1403" s="48"/>
      <c r="C1403" s="48"/>
      <c r="D1403" s="48"/>
      <c r="E1403" s="48"/>
      <c r="F1403" s="48"/>
      <c r="G1403" s="48"/>
      <c r="H1403" s="51"/>
      <c r="I1403" s="48"/>
      <c r="J1403" s="48"/>
      <c r="K1403" s="63"/>
      <c r="L1403" s="48"/>
      <c r="M1403" s="48"/>
      <c r="N1403" s="48"/>
      <c r="O1403" s="48"/>
      <c r="P1403" s="48"/>
      <c r="Q1403" s="48"/>
      <c r="R1403" s="48"/>
      <c r="S1403" s="48"/>
      <c r="T1403" s="48"/>
      <c r="U1403" s="48"/>
      <c r="V1403" s="48"/>
      <c r="W1403" s="48"/>
      <c r="X1403" s="48"/>
      <c r="Y1403" s="48"/>
      <c r="Z1403" s="48"/>
      <c r="AA1403" s="48"/>
      <c r="AB1403" s="48"/>
      <c r="AC1403" s="48"/>
      <c r="AD1403" s="48"/>
      <c r="AE1403" s="48"/>
      <c r="AF1403" s="48"/>
      <c r="AG1403" s="48"/>
      <c r="AH1403" s="48"/>
      <c r="AI1403" s="48"/>
      <c r="AJ1403" s="48"/>
      <c r="AK1403" s="48"/>
      <c r="AL1403" s="48"/>
      <c r="AM1403" s="48"/>
      <c r="AN1403" s="48"/>
      <c r="AO1403" s="48"/>
      <c r="AP1403" s="48"/>
      <c r="AQ1403" s="48"/>
      <c r="AR1403" s="48"/>
      <c r="AS1403" s="48"/>
      <c r="AT1403" s="48"/>
      <c r="AU1403" s="48"/>
      <c r="AV1403" s="48"/>
      <c r="AW1403" s="48"/>
      <c r="AX1403" s="48"/>
      <c r="AY1403" s="48"/>
      <c r="AZ1403" s="48"/>
      <c r="BA1403" s="48"/>
      <c r="BB1403" s="48"/>
      <c r="BC1403" s="48"/>
      <c r="BD1403" s="48"/>
      <c r="BE1403" s="48"/>
      <c r="BF1403" s="48"/>
      <c r="BG1403" s="48"/>
      <c r="BH1403" s="48"/>
      <c r="BI1403" s="48"/>
      <c r="BJ1403" s="48"/>
      <c r="BK1403" s="48"/>
      <c r="BL1403" s="48"/>
      <c r="BM1403" s="48"/>
      <c r="BN1403" s="48"/>
      <c r="BO1403" s="48"/>
      <c r="BP1403" s="48"/>
    </row>
    <row r="1404" customFormat="false" ht="12.75" hidden="false" customHeight="true" outlineLevel="0" collapsed="false">
      <c r="A1404" s="48"/>
      <c r="B1404" s="48"/>
      <c r="C1404" s="48"/>
      <c r="D1404" s="48"/>
      <c r="E1404" s="48"/>
      <c r="F1404" s="48"/>
      <c r="G1404" s="48"/>
      <c r="H1404" s="51"/>
      <c r="I1404" s="48"/>
      <c r="J1404" s="48"/>
      <c r="K1404" s="63"/>
      <c r="L1404" s="48"/>
      <c r="M1404" s="48"/>
      <c r="N1404" s="48"/>
      <c r="O1404" s="48"/>
      <c r="P1404" s="48"/>
      <c r="Q1404" s="48"/>
      <c r="R1404" s="48"/>
      <c r="S1404" s="48"/>
      <c r="T1404" s="48"/>
      <c r="U1404" s="48"/>
      <c r="V1404" s="48"/>
      <c r="W1404" s="48"/>
      <c r="X1404" s="48"/>
      <c r="Y1404" s="48"/>
      <c r="Z1404" s="48"/>
      <c r="AA1404" s="48"/>
      <c r="AB1404" s="48"/>
      <c r="AC1404" s="48"/>
      <c r="AD1404" s="48"/>
      <c r="AE1404" s="48"/>
      <c r="AF1404" s="48"/>
      <c r="AG1404" s="48"/>
      <c r="AH1404" s="48"/>
      <c r="AI1404" s="48"/>
      <c r="AJ1404" s="48"/>
      <c r="AK1404" s="48"/>
      <c r="AL1404" s="48"/>
      <c r="AM1404" s="48"/>
      <c r="AN1404" s="48"/>
      <c r="AO1404" s="48"/>
      <c r="AP1404" s="48"/>
      <c r="AQ1404" s="48"/>
      <c r="AR1404" s="48"/>
      <c r="AS1404" s="48"/>
      <c r="AT1404" s="48"/>
      <c r="AU1404" s="48"/>
      <c r="AV1404" s="48"/>
      <c r="AW1404" s="48"/>
      <c r="AX1404" s="48"/>
      <c r="AY1404" s="48"/>
      <c r="AZ1404" s="48"/>
      <c r="BA1404" s="48"/>
      <c r="BB1404" s="48"/>
      <c r="BC1404" s="48"/>
      <c r="BD1404" s="48"/>
      <c r="BE1404" s="48"/>
      <c r="BF1404" s="48"/>
      <c r="BG1404" s="48"/>
      <c r="BH1404" s="48"/>
      <c r="BI1404" s="48"/>
      <c r="BJ1404" s="48"/>
      <c r="BK1404" s="48"/>
      <c r="BL1404" s="48"/>
      <c r="BM1404" s="48"/>
      <c r="BN1404" s="48"/>
      <c r="BO1404" s="48"/>
      <c r="BP1404" s="48"/>
    </row>
    <row r="1405" customFormat="false" ht="12.75" hidden="false" customHeight="true" outlineLevel="0" collapsed="false">
      <c r="A1405" s="48"/>
      <c r="B1405" s="48"/>
      <c r="C1405" s="48"/>
      <c r="D1405" s="48"/>
      <c r="E1405" s="48"/>
      <c r="F1405" s="48"/>
      <c r="G1405" s="48"/>
      <c r="H1405" s="51"/>
      <c r="I1405" s="48"/>
      <c r="J1405" s="48"/>
      <c r="K1405" s="63"/>
      <c r="L1405" s="48"/>
      <c r="M1405" s="48"/>
      <c r="N1405" s="48"/>
      <c r="O1405" s="48"/>
      <c r="P1405" s="48"/>
      <c r="Q1405" s="48"/>
      <c r="R1405" s="48"/>
      <c r="S1405" s="48"/>
      <c r="T1405" s="48"/>
      <c r="U1405" s="48"/>
      <c r="V1405" s="48"/>
      <c r="W1405" s="48"/>
      <c r="X1405" s="48"/>
      <c r="Y1405" s="48"/>
      <c r="Z1405" s="48"/>
      <c r="AA1405" s="48"/>
      <c r="AB1405" s="48"/>
      <c r="AC1405" s="48"/>
      <c r="AD1405" s="48"/>
      <c r="AE1405" s="48"/>
      <c r="AF1405" s="48"/>
      <c r="AG1405" s="48"/>
      <c r="AH1405" s="48"/>
      <c r="AI1405" s="48"/>
      <c r="AJ1405" s="48"/>
      <c r="AK1405" s="48"/>
      <c r="AL1405" s="48"/>
      <c r="AM1405" s="48"/>
      <c r="AN1405" s="48"/>
      <c r="AO1405" s="48"/>
      <c r="AP1405" s="48"/>
      <c r="AQ1405" s="48"/>
      <c r="AR1405" s="48"/>
      <c r="AS1405" s="48"/>
      <c r="AT1405" s="48"/>
      <c r="AU1405" s="48"/>
      <c r="AV1405" s="48"/>
      <c r="AW1405" s="48"/>
      <c r="AX1405" s="48"/>
      <c r="AY1405" s="48"/>
      <c r="AZ1405" s="48"/>
      <c r="BA1405" s="48"/>
      <c r="BB1405" s="48"/>
      <c r="BC1405" s="48"/>
      <c r="BD1405" s="48"/>
      <c r="BE1405" s="48"/>
      <c r="BF1405" s="48"/>
      <c r="BG1405" s="48"/>
      <c r="BH1405" s="48"/>
      <c r="BI1405" s="48"/>
      <c r="BJ1405" s="48"/>
      <c r="BK1405" s="48"/>
      <c r="BL1405" s="48"/>
      <c r="BM1405" s="48"/>
      <c r="BN1405" s="48"/>
      <c r="BO1405" s="48"/>
      <c r="BP1405" s="48"/>
    </row>
    <row r="1406" customFormat="false" ht="12.75" hidden="false" customHeight="true" outlineLevel="0" collapsed="false">
      <c r="A1406" s="48"/>
      <c r="B1406" s="48"/>
      <c r="C1406" s="48"/>
      <c r="D1406" s="48"/>
      <c r="E1406" s="48"/>
      <c r="F1406" s="48"/>
      <c r="G1406" s="48"/>
      <c r="H1406" s="51"/>
      <c r="I1406" s="48"/>
      <c r="J1406" s="48"/>
      <c r="K1406" s="63"/>
      <c r="L1406" s="48"/>
      <c r="M1406" s="48"/>
      <c r="N1406" s="48"/>
      <c r="O1406" s="48"/>
      <c r="P1406" s="48"/>
      <c r="Q1406" s="48"/>
      <c r="R1406" s="48"/>
      <c r="S1406" s="48"/>
      <c r="T1406" s="48"/>
      <c r="U1406" s="48"/>
      <c r="V1406" s="48"/>
      <c r="W1406" s="48"/>
      <c r="X1406" s="48"/>
      <c r="Y1406" s="48"/>
      <c r="Z1406" s="48"/>
      <c r="AA1406" s="48"/>
      <c r="AB1406" s="48"/>
      <c r="AC1406" s="48"/>
      <c r="AD1406" s="48"/>
      <c r="AE1406" s="48"/>
      <c r="AF1406" s="48"/>
      <c r="AG1406" s="48"/>
      <c r="AH1406" s="48"/>
      <c r="AI1406" s="48"/>
      <c r="AJ1406" s="48"/>
      <c r="AK1406" s="48"/>
      <c r="AL1406" s="48"/>
      <c r="AM1406" s="48"/>
      <c r="AN1406" s="48"/>
      <c r="AO1406" s="48"/>
      <c r="AP1406" s="48"/>
      <c r="AQ1406" s="48"/>
      <c r="AR1406" s="48"/>
      <c r="AS1406" s="48"/>
      <c r="AT1406" s="48"/>
      <c r="AU1406" s="48"/>
      <c r="AV1406" s="48"/>
      <c r="AW1406" s="48"/>
      <c r="AX1406" s="48"/>
      <c r="AY1406" s="48"/>
      <c r="AZ1406" s="48"/>
      <c r="BA1406" s="48"/>
      <c r="BB1406" s="48"/>
      <c r="BC1406" s="48"/>
      <c r="BD1406" s="48"/>
      <c r="BE1406" s="48"/>
      <c r="BF1406" s="48"/>
      <c r="BG1406" s="48"/>
      <c r="BH1406" s="48"/>
      <c r="BI1406" s="48"/>
      <c r="BJ1406" s="48"/>
      <c r="BK1406" s="48"/>
      <c r="BL1406" s="48"/>
      <c r="BM1406" s="48"/>
      <c r="BN1406" s="48"/>
      <c r="BO1406" s="48"/>
      <c r="BP1406" s="48"/>
    </row>
    <row r="1407" customFormat="false" ht="12.75" hidden="false" customHeight="true" outlineLevel="0" collapsed="false">
      <c r="A1407" s="48"/>
      <c r="B1407" s="48"/>
      <c r="C1407" s="48"/>
      <c r="D1407" s="48"/>
      <c r="E1407" s="48"/>
      <c r="F1407" s="48"/>
      <c r="G1407" s="48"/>
      <c r="H1407" s="51"/>
      <c r="I1407" s="48"/>
      <c r="J1407" s="48"/>
      <c r="K1407" s="63"/>
      <c r="L1407" s="48"/>
      <c r="M1407" s="48"/>
      <c r="N1407" s="48"/>
      <c r="O1407" s="48"/>
      <c r="P1407" s="48"/>
      <c r="Q1407" s="48"/>
      <c r="R1407" s="48"/>
      <c r="S1407" s="48"/>
      <c r="T1407" s="48"/>
      <c r="U1407" s="48"/>
      <c r="V1407" s="48"/>
      <c r="W1407" s="48"/>
      <c r="X1407" s="48"/>
      <c r="Y1407" s="48"/>
      <c r="Z1407" s="48"/>
      <c r="AA1407" s="48"/>
      <c r="AB1407" s="48"/>
      <c r="AC1407" s="48"/>
      <c r="AD1407" s="48"/>
      <c r="AE1407" s="48"/>
      <c r="AF1407" s="48"/>
      <c r="AG1407" s="48"/>
      <c r="AH1407" s="48"/>
      <c r="AI1407" s="48"/>
      <c r="AJ1407" s="48"/>
      <c r="AK1407" s="48"/>
      <c r="AL1407" s="48"/>
      <c r="AM1407" s="48"/>
      <c r="AN1407" s="48"/>
      <c r="AO1407" s="48"/>
      <c r="AP1407" s="48"/>
      <c r="AQ1407" s="48"/>
      <c r="AR1407" s="48"/>
      <c r="AS1407" s="48"/>
      <c r="AT1407" s="48"/>
      <c r="AU1407" s="48"/>
      <c r="AV1407" s="48"/>
      <c r="AW1407" s="48"/>
      <c r="AX1407" s="48"/>
      <c r="AY1407" s="48"/>
      <c r="AZ1407" s="48"/>
      <c r="BA1407" s="48"/>
      <c r="BB1407" s="48"/>
      <c r="BC1407" s="48"/>
      <c r="BD1407" s="48"/>
      <c r="BE1407" s="48"/>
      <c r="BF1407" s="48"/>
      <c r="BG1407" s="48"/>
      <c r="BH1407" s="48"/>
      <c r="BI1407" s="48"/>
      <c r="BJ1407" s="48"/>
      <c r="BK1407" s="48"/>
      <c r="BL1407" s="48"/>
      <c r="BM1407" s="48"/>
      <c r="BN1407" s="48"/>
      <c r="BO1407" s="48"/>
      <c r="BP1407" s="48"/>
    </row>
    <row r="1408" customFormat="false" ht="12.75" hidden="false" customHeight="true" outlineLevel="0" collapsed="false">
      <c r="A1408" s="48"/>
      <c r="B1408" s="48"/>
      <c r="C1408" s="48"/>
      <c r="D1408" s="48"/>
      <c r="E1408" s="48"/>
      <c r="F1408" s="48"/>
      <c r="G1408" s="48"/>
      <c r="H1408" s="51"/>
      <c r="I1408" s="48"/>
      <c r="J1408" s="48"/>
      <c r="K1408" s="63"/>
      <c r="L1408" s="48"/>
      <c r="M1408" s="48"/>
      <c r="N1408" s="48"/>
      <c r="O1408" s="48"/>
      <c r="P1408" s="48"/>
      <c r="Q1408" s="48"/>
      <c r="R1408" s="48"/>
      <c r="S1408" s="48"/>
      <c r="T1408" s="48"/>
      <c r="U1408" s="48"/>
      <c r="V1408" s="48"/>
      <c r="W1408" s="48"/>
      <c r="X1408" s="48"/>
      <c r="Y1408" s="48"/>
      <c r="Z1408" s="48"/>
      <c r="AA1408" s="48"/>
      <c r="AB1408" s="48"/>
      <c r="AC1408" s="48"/>
      <c r="AD1408" s="48"/>
      <c r="AE1408" s="48"/>
      <c r="AF1408" s="48"/>
      <c r="AG1408" s="48"/>
      <c r="AH1408" s="48"/>
      <c r="AI1408" s="48"/>
      <c r="AJ1408" s="48"/>
      <c r="AK1408" s="48"/>
      <c r="AL1408" s="48"/>
      <c r="AM1408" s="48"/>
      <c r="AN1408" s="48"/>
      <c r="AO1408" s="48"/>
      <c r="AP1408" s="48"/>
      <c r="AQ1408" s="48"/>
      <c r="AR1408" s="48"/>
      <c r="AS1408" s="48"/>
      <c r="AT1408" s="48"/>
      <c r="AU1408" s="48"/>
      <c r="AV1408" s="48"/>
      <c r="AW1408" s="48"/>
      <c r="AX1408" s="48"/>
      <c r="AY1408" s="48"/>
      <c r="AZ1408" s="48"/>
      <c r="BA1408" s="48"/>
      <c r="BB1408" s="48"/>
      <c r="BC1408" s="48"/>
      <c r="BD1408" s="48"/>
      <c r="BE1408" s="48"/>
      <c r="BF1408" s="48"/>
      <c r="BG1408" s="48"/>
      <c r="BH1408" s="48"/>
      <c r="BI1408" s="48"/>
      <c r="BJ1408" s="48"/>
      <c r="BK1408" s="48"/>
      <c r="BL1408" s="48"/>
      <c r="BM1408" s="48"/>
      <c r="BN1408" s="48"/>
      <c r="BO1408" s="48"/>
      <c r="BP1408" s="48"/>
    </row>
    <row r="1409" customFormat="false" ht="12.75" hidden="false" customHeight="true" outlineLevel="0" collapsed="false">
      <c r="A1409" s="48"/>
      <c r="B1409" s="48"/>
      <c r="C1409" s="48"/>
      <c r="D1409" s="48"/>
      <c r="E1409" s="48"/>
      <c r="F1409" s="48"/>
      <c r="G1409" s="48"/>
      <c r="H1409" s="51"/>
      <c r="I1409" s="48"/>
      <c r="J1409" s="48"/>
      <c r="K1409" s="63"/>
      <c r="L1409" s="48"/>
      <c r="M1409" s="48"/>
      <c r="N1409" s="48"/>
      <c r="O1409" s="48"/>
      <c r="P1409" s="48"/>
      <c r="Q1409" s="48"/>
      <c r="R1409" s="48"/>
      <c r="S1409" s="48"/>
      <c r="T1409" s="48"/>
      <c r="U1409" s="48"/>
      <c r="V1409" s="48"/>
      <c r="W1409" s="48"/>
      <c r="X1409" s="48"/>
      <c r="Y1409" s="48"/>
      <c r="Z1409" s="48"/>
      <c r="AA1409" s="48"/>
      <c r="AB1409" s="48"/>
      <c r="AC1409" s="48"/>
      <c r="AD1409" s="48"/>
      <c r="AE1409" s="48"/>
      <c r="AF1409" s="48"/>
      <c r="AG1409" s="48"/>
      <c r="AH1409" s="48"/>
      <c r="AI1409" s="48"/>
      <c r="AJ1409" s="48"/>
      <c r="AK1409" s="48"/>
      <c r="AL1409" s="48"/>
      <c r="AM1409" s="48"/>
      <c r="AN1409" s="48"/>
      <c r="AO1409" s="48"/>
      <c r="AP1409" s="48"/>
      <c r="AQ1409" s="48"/>
      <c r="AR1409" s="48"/>
      <c r="AS1409" s="48"/>
      <c r="AT1409" s="48"/>
      <c r="AU1409" s="48"/>
      <c r="AV1409" s="48"/>
      <c r="AW1409" s="48"/>
      <c r="AX1409" s="48"/>
      <c r="AY1409" s="48"/>
      <c r="AZ1409" s="48"/>
      <c r="BA1409" s="48"/>
      <c r="BB1409" s="48"/>
      <c r="BC1409" s="48"/>
      <c r="BD1409" s="48"/>
      <c r="BE1409" s="48"/>
      <c r="BF1409" s="48"/>
      <c r="BG1409" s="48"/>
      <c r="BH1409" s="48"/>
      <c r="BI1409" s="48"/>
      <c r="BJ1409" s="48"/>
      <c r="BK1409" s="48"/>
      <c r="BL1409" s="48"/>
      <c r="BM1409" s="48"/>
      <c r="BN1409" s="48"/>
      <c r="BO1409" s="48"/>
      <c r="BP1409" s="48"/>
    </row>
    <row r="1410" customFormat="false" ht="12.75" hidden="false" customHeight="true" outlineLevel="0" collapsed="false">
      <c r="A1410" s="48"/>
      <c r="B1410" s="48"/>
      <c r="C1410" s="48"/>
      <c r="D1410" s="48"/>
      <c r="E1410" s="48"/>
      <c r="F1410" s="48"/>
      <c r="G1410" s="48"/>
      <c r="H1410" s="51"/>
      <c r="I1410" s="48"/>
      <c r="J1410" s="48"/>
      <c r="K1410" s="63"/>
      <c r="L1410" s="48"/>
      <c r="M1410" s="48"/>
      <c r="N1410" s="48"/>
      <c r="O1410" s="48"/>
      <c r="P1410" s="48"/>
      <c r="Q1410" s="48"/>
      <c r="R1410" s="48"/>
      <c r="S1410" s="48"/>
      <c r="T1410" s="48"/>
      <c r="U1410" s="48"/>
      <c r="V1410" s="48"/>
      <c r="W1410" s="48"/>
      <c r="X1410" s="48"/>
      <c r="Y1410" s="48"/>
      <c r="Z1410" s="48"/>
      <c r="AA1410" s="48"/>
      <c r="AB1410" s="48"/>
      <c r="AC1410" s="48"/>
      <c r="AD1410" s="48"/>
      <c r="AE1410" s="48"/>
      <c r="AF1410" s="48"/>
      <c r="AG1410" s="48"/>
      <c r="AH1410" s="48"/>
      <c r="AI1410" s="48"/>
      <c r="AJ1410" s="48"/>
      <c r="AK1410" s="48"/>
      <c r="AL1410" s="48"/>
      <c r="AM1410" s="48"/>
      <c r="AN1410" s="48"/>
      <c r="AO1410" s="48"/>
      <c r="AP1410" s="48"/>
      <c r="AQ1410" s="48"/>
      <c r="AR1410" s="48"/>
      <c r="AS1410" s="48"/>
      <c r="AT1410" s="48"/>
      <c r="AU1410" s="48"/>
      <c r="AV1410" s="48"/>
      <c r="AW1410" s="48"/>
      <c r="AX1410" s="48"/>
      <c r="AY1410" s="48"/>
      <c r="AZ1410" s="48"/>
      <c r="BA1410" s="48"/>
      <c r="BB1410" s="48"/>
      <c r="BC1410" s="48"/>
      <c r="BD1410" s="48"/>
      <c r="BE1410" s="48"/>
      <c r="BF1410" s="48"/>
      <c r="BG1410" s="48"/>
      <c r="BH1410" s="48"/>
      <c r="BI1410" s="48"/>
      <c r="BJ1410" s="48"/>
      <c r="BK1410" s="48"/>
      <c r="BL1410" s="48"/>
      <c r="BM1410" s="48"/>
      <c r="BN1410" s="48"/>
      <c r="BO1410" s="48"/>
      <c r="BP1410" s="48"/>
    </row>
    <row r="1411" customFormat="false" ht="12.75" hidden="false" customHeight="true" outlineLevel="0" collapsed="false">
      <c r="A1411" s="48"/>
      <c r="B1411" s="48"/>
      <c r="C1411" s="48"/>
      <c r="D1411" s="48"/>
      <c r="E1411" s="48"/>
      <c r="F1411" s="48"/>
      <c r="G1411" s="48"/>
      <c r="H1411" s="51"/>
      <c r="I1411" s="48"/>
      <c r="J1411" s="48"/>
      <c r="K1411" s="63"/>
      <c r="L1411" s="48"/>
      <c r="M1411" s="48"/>
      <c r="N1411" s="48"/>
      <c r="O1411" s="48"/>
      <c r="P1411" s="48"/>
      <c r="Q1411" s="48"/>
      <c r="R1411" s="48"/>
      <c r="S1411" s="48"/>
      <c r="T1411" s="48"/>
      <c r="U1411" s="48"/>
      <c r="V1411" s="48"/>
      <c r="W1411" s="48"/>
      <c r="X1411" s="48"/>
      <c r="Y1411" s="48"/>
      <c r="Z1411" s="48"/>
      <c r="AA1411" s="48"/>
      <c r="AB1411" s="48"/>
      <c r="AC1411" s="48"/>
      <c r="AD1411" s="48"/>
      <c r="AE1411" s="48"/>
      <c r="AF1411" s="48"/>
      <c r="AG1411" s="48"/>
      <c r="AH1411" s="48"/>
      <c r="AI1411" s="48"/>
      <c r="AJ1411" s="48"/>
      <c r="AK1411" s="48"/>
      <c r="AL1411" s="48"/>
      <c r="AM1411" s="48"/>
      <c r="AN1411" s="48"/>
      <c r="AO1411" s="48"/>
      <c r="AP1411" s="48"/>
      <c r="AQ1411" s="48"/>
      <c r="AR1411" s="48"/>
      <c r="AS1411" s="48"/>
      <c r="AT1411" s="48"/>
      <c r="AU1411" s="48"/>
      <c r="AV1411" s="48"/>
      <c r="AW1411" s="48"/>
      <c r="AX1411" s="48"/>
      <c r="AY1411" s="48"/>
      <c r="AZ1411" s="48"/>
      <c r="BA1411" s="48"/>
      <c r="BB1411" s="48"/>
      <c r="BC1411" s="48"/>
      <c r="BD1411" s="48"/>
      <c r="BE1411" s="48"/>
      <c r="BF1411" s="48"/>
      <c r="BG1411" s="48"/>
      <c r="BH1411" s="48"/>
      <c r="BI1411" s="48"/>
      <c r="BJ1411" s="48"/>
      <c r="BK1411" s="48"/>
      <c r="BL1411" s="48"/>
      <c r="BM1411" s="48"/>
      <c r="BN1411" s="48"/>
      <c r="BO1411" s="48"/>
      <c r="BP1411" s="48"/>
    </row>
    <row r="1412" customFormat="false" ht="12.75" hidden="false" customHeight="true" outlineLevel="0" collapsed="false">
      <c r="A1412" s="48"/>
      <c r="B1412" s="48"/>
      <c r="C1412" s="48"/>
      <c r="D1412" s="48"/>
      <c r="E1412" s="48"/>
      <c r="F1412" s="48"/>
      <c r="G1412" s="48"/>
      <c r="H1412" s="51"/>
      <c r="I1412" s="48"/>
      <c r="J1412" s="48"/>
      <c r="K1412" s="63"/>
      <c r="L1412" s="48"/>
      <c r="M1412" s="48"/>
      <c r="N1412" s="48"/>
      <c r="O1412" s="48"/>
      <c r="P1412" s="48"/>
      <c r="Q1412" s="48"/>
      <c r="R1412" s="48"/>
      <c r="S1412" s="48"/>
      <c r="T1412" s="48"/>
      <c r="U1412" s="48"/>
      <c r="V1412" s="48"/>
      <c r="W1412" s="48"/>
      <c r="X1412" s="48"/>
      <c r="Y1412" s="48"/>
      <c r="Z1412" s="48"/>
      <c r="AA1412" s="48"/>
      <c r="AB1412" s="48"/>
      <c r="AC1412" s="48"/>
      <c r="AD1412" s="48"/>
      <c r="AE1412" s="48"/>
      <c r="AF1412" s="48"/>
      <c r="AG1412" s="48"/>
      <c r="AH1412" s="48"/>
      <c r="AI1412" s="48"/>
      <c r="AJ1412" s="48"/>
      <c r="AK1412" s="48"/>
      <c r="AL1412" s="48"/>
      <c r="AM1412" s="48"/>
      <c r="AN1412" s="48"/>
      <c r="AO1412" s="48"/>
      <c r="AP1412" s="48"/>
      <c r="AQ1412" s="48"/>
      <c r="AR1412" s="48"/>
      <c r="AS1412" s="48"/>
      <c r="AT1412" s="48"/>
      <c r="AU1412" s="48"/>
      <c r="AV1412" s="48"/>
      <c r="AW1412" s="48"/>
      <c r="AX1412" s="48"/>
      <c r="AY1412" s="48"/>
      <c r="AZ1412" s="48"/>
      <c r="BA1412" s="48"/>
      <c r="BB1412" s="48"/>
      <c r="BC1412" s="48"/>
      <c r="BD1412" s="48"/>
      <c r="BE1412" s="48"/>
      <c r="BF1412" s="48"/>
      <c r="BG1412" s="48"/>
      <c r="BH1412" s="48"/>
      <c r="BI1412" s="48"/>
      <c r="BJ1412" s="48"/>
      <c r="BK1412" s="48"/>
      <c r="BL1412" s="48"/>
      <c r="BM1412" s="48"/>
      <c r="BN1412" s="48"/>
      <c r="BO1412" s="48"/>
      <c r="BP1412" s="48"/>
    </row>
    <row r="1413" customFormat="false" ht="12.75" hidden="false" customHeight="true" outlineLevel="0" collapsed="false">
      <c r="A1413" s="48"/>
      <c r="B1413" s="48"/>
      <c r="C1413" s="48"/>
      <c r="D1413" s="48"/>
      <c r="E1413" s="48"/>
      <c r="F1413" s="48"/>
      <c r="G1413" s="48"/>
      <c r="H1413" s="51"/>
      <c r="I1413" s="48"/>
      <c r="J1413" s="48"/>
      <c r="K1413" s="63"/>
      <c r="L1413" s="48"/>
      <c r="M1413" s="48"/>
      <c r="N1413" s="48"/>
      <c r="O1413" s="48"/>
      <c r="P1413" s="48"/>
      <c r="Q1413" s="48"/>
      <c r="R1413" s="48"/>
      <c r="S1413" s="48"/>
      <c r="T1413" s="48"/>
      <c r="U1413" s="48"/>
      <c r="V1413" s="48"/>
      <c r="W1413" s="48"/>
      <c r="X1413" s="48"/>
      <c r="Y1413" s="48"/>
      <c r="Z1413" s="48"/>
      <c r="AA1413" s="48"/>
      <c r="AB1413" s="48"/>
      <c r="AC1413" s="48"/>
      <c r="AD1413" s="48"/>
      <c r="AE1413" s="48"/>
      <c r="AF1413" s="48"/>
      <c r="AG1413" s="48"/>
      <c r="AH1413" s="48"/>
      <c r="AI1413" s="48"/>
      <c r="AJ1413" s="48"/>
      <c r="AK1413" s="48"/>
      <c r="AL1413" s="48"/>
      <c r="AM1413" s="48"/>
      <c r="AN1413" s="48"/>
      <c r="AO1413" s="48"/>
      <c r="AP1413" s="48"/>
      <c r="AQ1413" s="48"/>
      <c r="AR1413" s="48"/>
      <c r="AS1413" s="48"/>
      <c r="AT1413" s="48"/>
      <c r="AU1413" s="48"/>
      <c r="AV1413" s="48"/>
      <c r="AW1413" s="48"/>
      <c r="AX1413" s="48"/>
      <c r="AY1413" s="48"/>
      <c r="AZ1413" s="48"/>
      <c r="BA1413" s="48"/>
      <c r="BB1413" s="48"/>
      <c r="BC1413" s="48"/>
      <c r="BD1413" s="48"/>
      <c r="BE1413" s="48"/>
      <c r="BF1413" s="48"/>
      <c r="BG1413" s="48"/>
      <c r="BH1413" s="48"/>
      <c r="BI1413" s="48"/>
      <c r="BJ1413" s="48"/>
      <c r="BK1413" s="48"/>
      <c r="BL1413" s="48"/>
      <c r="BM1413" s="48"/>
      <c r="BN1413" s="48"/>
      <c r="BO1413" s="48"/>
      <c r="BP1413" s="48"/>
    </row>
    <row r="1414" customFormat="false" ht="12.75" hidden="false" customHeight="true" outlineLevel="0" collapsed="false">
      <c r="A1414" s="48"/>
      <c r="B1414" s="48"/>
      <c r="C1414" s="48"/>
      <c r="D1414" s="48"/>
      <c r="E1414" s="48"/>
      <c r="F1414" s="48"/>
      <c r="G1414" s="48"/>
      <c r="H1414" s="51"/>
      <c r="I1414" s="48"/>
      <c r="J1414" s="48"/>
      <c r="K1414" s="63"/>
      <c r="L1414" s="48"/>
      <c r="M1414" s="48"/>
      <c r="N1414" s="48"/>
      <c r="O1414" s="48"/>
      <c r="P1414" s="48"/>
      <c r="Q1414" s="48"/>
      <c r="R1414" s="48"/>
      <c r="S1414" s="48"/>
      <c r="T1414" s="48"/>
      <c r="U1414" s="48"/>
      <c r="V1414" s="48"/>
      <c r="W1414" s="48"/>
      <c r="X1414" s="48"/>
      <c r="Y1414" s="48"/>
      <c r="Z1414" s="48"/>
      <c r="AA1414" s="48"/>
      <c r="AB1414" s="48"/>
      <c r="AC1414" s="48"/>
      <c r="AD1414" s="48"/>
      <c r="AE1414" s="48"/>
      <c r="AF1414" s="48"/>
      <c r="AG1414" s="48"/>
      <c r="AH1414" s="48"/>
      <c r="AI1414" s="48"/>
      <c r="AJ1414" s="48"/>
      <c r="AK1414" s="48"/>
      <c r="AL1414" s="48"/>
      <c r="AM1414" s="48"/>
      <c r="AN1414" s="48"/>
      <c r="AO1414" s="48"/>
      <c r="AP1414" s="48"/>
      <c r="AQ1414" s="48"/>
      <c r="AR1414" s="48"/>
      <c r="AS1414" s="48"/>
      <c r="AT1414" s="48"/>
      <c r="AU1414" s="48"/>
      <c r="AV1414" s="48"/>
      <c r="AW1414" s="48"/>
      <c r="AX1414" s="48"/>
      <c r="AY1414" s="48"/>
      <c r="AZ1414" s="48"/>
      <c r="BA1414" s="48"/>
      <c r="BB1414" s="48"/>
      <c r="BC1414" s="48"/>
      <c r="BD1414" s="48"/>
      <c r="BE1414" s="48"/>
      <c r="BF1414" s="48"/>
      <c r="BG1414" s="48"/>
      <c r="BH1414" s="48"/>
      <c r="BI1414" s="48"/>
      <c r="BJ1414" s="48"/>
      <c r="BK1414" s="48"/>
      <c r="BL1414" s="48"/>
      <c r="BM1414" s="48"/>
      <c r="BN1414" s="48"/>
      <c r="BO1414" s="48"/>
      <c r="BP1414" s="48"/>
    </row>
    <row r="1415" customFormat="false" ht="12.75" hidden="false" customHeight="true" outlineLevel="0" collapsed="false">
      <c r="A1415" s="48"/>
      <c r="B1415" s="48"/>
      <c r="C1415" s="48"/>
      <c r="D1415" s="48"/>
      <c r="E1415" s="48"/>
      <c r="F1415" s="48"/>
      <c r="G1415" s="48"/>
      <c r="H1415" s="51"/>
      <c r="I1415" s="48"/>
      <c r="J1415" s="48"/>
      <c r="K1415" s="63"/>
      <c r="L1415" s="48"/>
      <c r="M1415" s="48"/>
      <c r="N1415" s="48"/>
      <c r="O1415" s="48"/>
      <c r="P1415" s="48"/>
      <c r="Q1415" s="48"/>
      <c r="R1415" s="48"/>
      <c r="S1415" s="48"/>
      <c r="T1415" s="48"/>
      <c r="U1415" s="48"/>
      <c r="V1415" s="48"/>
      <c r="W1415" s="48"/>
      <c r="X1415" s="48"/>
      <c r="Y1415" s="48"/>
      <c r="Z1415" s="48"/>
      <c r="AA1415" s="48"/>
      <c r="AB1415" s="48"/>
      <c r="AC1415" s="48"/>
      <c r="AD1415" s="48"/>
      <c r="AE1415" s="48"/>
      <c r="AF1415" s="48"/>
      <c r="AG1415" s="48"/>
      <c r="AH1415" s="48"/>
      <c r="AI1415" s="48"/>
      <c r="AJ1415" s="48"/>
      <c r="AK1415" s="48"/>
      <c r="AL1415" s="48"/>
      <c r="AM1415" s="48"/>
      <c r="AN1415" s="48"/>
      <c r="AO1415" s="48"/>
      <c r="AP1415" s="48"/>
      <c r="AQ1415" s="48"/>
      <c r="AR1415" s="48"/>
      <c r="AS1415" s="48"/>
      <c r="AT1415" s="48"/>
      <c r="AU1415" s="48"/>
      <c r="AV1415" s="48"/>
      <c r="AW1415" s="48"/>
      <c r="AX1415" s="48"/>
      <c r="AY1415" s="48"/>
      <c r="AZ1415" s="48"/>
      <c r="BA1415" s="48"/>
      <c r="BB1415" s="48"/>
      <c r="BC1415" s="48"/>
      <c r="BD1415" s="48"/>
      <c r="BE1415" s="48"/>
      <c r="BF1415" s="48"/>
      <c r="BG1415" s="48"/>
      <c r="BH1415" s="48"/>
      <c r="BI1415" s="48"/>
      <c r="BJ1415" s="48"/>
      <c r="BK1415" s="48"/>
      <c r="BL1415" s="48"/>
      <c r="BM1415" s="48"/>
      <c r="BN1415" s="48"/>
      <c r="BO1415" s="48"/>
      <c r="BP1415" s="48"/>
    </row>
    <row r="1416" customFormat="false" ht="12.75" hidden="false" customHeight="true" outlineLevel="0" collapsed="false">
      <c r="A1416" s="48"/>
      <c r="B1416" s="48"/>
      <c r="C1416" s="48"/>
      <c r="D1416" s="48"/>
      <c r="E1416" s="48"/>
      <c r="F1416" s="48"/>
      <c r="G1416" s="48"/>
      <c r="H1416" s="51"/>
      <c r="I1416" s="48"/>
      <c r="J1416" s="48"/>
      <c r="K1416" s="63"/>
      <c r="L1416" s="48"/>
      <c r="M1416" s="48"/>
      <c r="N1416" s="48"/>
      <c r="O1416" s="48"/>
      <c r="P1416" s="48"/>
      <c r="Q1416" s="48"/>
      <c r="R1416" s="48"/>
      <c r="S1416" s="48"/>
      <c r="T1416" s="48"/>
      <c r="U1416" s="48"/>
      <c r="V1416" s="48"/>
      <c r="W1416" s="48"/>
      <c r="X1416" s="48"/>
      <c r="Y1416" s="48"/>
      <c r="Z1416" s="48"/>
      <c r="AA1416" s="48"/>
      <c r="AB1416" s="48"/>
      <c r="AC1416" s="48"/>
      <c r="AD1416" s="48"/>
      <c r="AE1416" s="48"/>
      <c r="AF1416" s="48"/>
      <c r="AG1416" s="48"/>
      <c r="AH1416" s="48"/>
      <c r="AI1416" s="48"/>
      <c r="AJ1416" s="48"/>
      <c r="AK1416" s="48"/>
      <c r="AL1416" s="48"/>
      <c r="AM1416" s="48"/>
      <c r="AN1416" s="48"/>
      <c r="AO1416" s="48"/>
      <c r="AP1416" s="48"/>
      <c r="AQ1416" s="48"/>
      <c r="AR1416" s="48"/>
      <c r="AS1416" s="48"/>
      <c r="AT1416" s="48"/>
      <c r="AU1416" s="48"/>
      <c r="AV1416" s="48"/>
      <c r="AW1416" s="48"/>
      <c r="AX1416" s="48"/>
      <c r="AY1416" s="48"/>
      <c r="AZ1416" s="48"/>
      <c r="BA1416" s="48"/>
      <c r="BB1416" s="48"/>
      <c r="BC1416" s="48"/>
      <c r="BD1416" s="48"/>
      <c r="BE1416" s="48"/>
      <c r="BF1416" s="48"/>
      <c r="BG1416" s="48"/>
      <c r="BH1416" s="48"/>
      <c r="BI1416" s="48"/>
      <c r="BJ1416" s="48"/>
      <c r="BK1416" s="48"/>
      <c r="BL1416" s="48"/>
      <c r="BM1416" s="48"/>
      <c r="BN1416" s="48"/>
      <c r="BO1416" s="48"/>
      <c r="BP1416" s="48"/>
    </row>
    <row r="1417" customFormat="false" ht="12.75" hidden="false" customHeight="true" outlineLevel="0" collapsed="false">
      <c r="A1417" s="48"/>
      <c r="B1417" s="48"/>
      <c r="C1417" s="48"/>
      <c r="D1417" s="48"/>
      <c r="E1417" s="48"/>
      <c r="F1417" s="48"/>
      <c r="G1417" s="48"/>
      <c r="H1417" s="51"/>
      <c r="I1417" s="48"/>
      <c r="J1417" s="48"/>
      <c r="K1417" s="63"/>
      <c r="L1417" s="48"/>
      <c r="M1417" s="48"/>
      <c r="N1417" s="48"/>
      <c r="O1417" s="48"/>
      <c r="P1417" s="48"/>
      <c r="Q1417" s="48"/>
      <c r="R1417" s="48"/>
      <c r="S1417" s="48"/>
      <c r="T1417" s="48"/>
      <c r="U1417" s="48"/>
      <c r="V1417" s="48"/>
      <c r="W1417" s="48"/>
      <c r="X1417" s="48"/>
      <c r="Y1417" s="48"/>
      <c r="Z1417" s="48"/>
      <c r="AA1417" s="48"/>
      <c r="AB1417" s="48"/>
      <c r="AC1417" s="48"/>
      <c r="AD1417" s="48"/>
      <c r="AE1417" s="48"/>
      <c r="AF1417" s="48"/>
      <c r="AG1417" s="48"/>
      <c r="AH1417" s="48"/>
      <c r="AI1417" s="48"/>
      <c r="AJ1417" s="48"/>
      <c r="AK1417" s="48"/>
      <c r="AL1417" s="48"/>
      <c r="AM1417" s="48"/>
      <c r="AN1417" s="48"/>
      <c r="AO1417" s="48"/>
      <c r="AP1417" s="48"/>
      <c r="AQ1417" s="48"/>
      <c r="AR1417" s="48"/>
      <c r="AS1417" s="48"/>
      <c r="AT1417" s="48"/>
      <c r="AU1417" s="48"/>
      <c r="AV1417" s="48"/>
      <c r="AW1417" s="48"/>
      <c r="AX1417" s="48"/>
      <c r="AY1417" s="48"/>
      <c r="AZ1417" s="48"/>
      <c r="BA1417" s="48"/>
      <c r="BB1417" s="48"/>
      <c r="BC1417" s="48"/>
      <c r="BD1417" s="48"/>
      <c r="BE1417" s="48"/>
      <c r="BF1417" s="48"/>
      <c r="BG1417" s="48"/>
      <c r="BH1417" s="48"/>
      <c r="BI1417" s="48"/>
      <c r="BJ1417" s="48"/>
      <c r="BK1417" s="48"/>
      <c r="BL1417" s="48"/>
      <c r="BM1417" s="48"/>
      <c r="BN1417" s="48"/>
      <c r="BO1417" s="48"/>
      <c r="BP1417" s="48"/>
    </row>
    <row r="1418" customFormat="false" ht="12.75" hidden="false" customHeight="true" outlineLevel="0" collapsed="false">
      <c r="A1418" s="48"/>
      <c r="B1418" s="48"/>
      <c r="C1418" s="48"/>
      <c r="D1418" s="48"/>
      <c r="E1418" s="48"/>
      <c r="F1418" s="48"/>
      <c r="G1418" s="48"/>
      <c r="H1418" s="51"/>
      <c r="I1418" s="48"/>
      <c r="J1418" s="48"/>
      <c r="K1418" s="63"/>
      <c r="L1418" s="48"/>
      <c r="M1418" s="48"/>
      <c r="N1418" s="48"/>
      <c r="O1418" s="48"/>
      <c r="P1418" s="48"/>
      <c r="Q1418" s="48"/>
      <c r="R1418" s="48"/>
      <c r="S1418" s="48"/>
      <c r="T1418" s="48"/>
      <c r="U1418" s="48"/>
      <c r="V1418" s="48"/>
      <c r="W1418" s="48"/>
      <c r="X1418" s="48"/>
      <c r="Y1418" s="48"/>
      <c r="Z1418" s="48"/>
      <c r="AA1418" s="48"/>
      <c r="AB1418" s="48"/>
      <c r="AC1418" s="48"/>
      <c r="AD1418" s="48"/>
      <c r="AE1418" s="48"/>
      <c r="AF1418" s="48"/>
      <c r="AG1418" s="48"/>
      <c r="AH1418" s="48"/>
      <c r="AI1418" s="48"/>
      <c r="AJ1418" s="48"/>
      <c r="AK1418" s="48"/>
      <c r="AL1418" s="48"/>
      <c r="AM1418" s="48"/>
      <c r="AN1418" s="48"/>
      <c r="AO1418" s="48"/>
      <c r="AP1418" s="48"/>
      <c r="AQ1418" s="48"/>
      <c r="AR1418" s="48"/>
      <c r="AS1418" s="48"/>
      <c r="AT1418" s="48"/>
      <c r="AU1418" s="48"/>
      <c r="AV1418" s="48"/>
      <c r="AW1418" s="48"/>
      <c r="AX1418" s="48"/>
      <c r="AY1418" s="48"/>
      <c r="AZ1418" s="48"/>
      <c r="BA1418" s="48"/>
      <c r="BB1418" s="48"/>
      <c r="BC1418" s="48"/>
      <c r="BD1418" s="48"/>
      <c r="BE1418" s="48"/>
      <c r="BF1418" s="48"/>
      <c r="BG1418" s="48"/>
      <c r="BH1418" s="48"/>
      <c r="BI1418" s="48"/>
      <c r="BJ1418" s="48"/>
      <c r="BK1418" s="48"/>
      <c r="BL1418" s="48"/>
      <c r="BM1418" s="48"/>
      <c r="BN1418" s="48"/>
      <c r="BO1418" s="48"/>
      <c r="BP1418" s="48"/>
    </row>
    <row r="1419" customFormat="false" ht="12.75" hidden="false" customHeight="true" outlineLevel="0" collapsed="false">
      <c r="A1419" s="48"/>
      <c r="B1419" s="48"/>
      <c r="C1419" s="48"/>
      <c r="D1419" s="48"/>
      <c r="E1419" s="48"/>
      <c r="F1419" s="48"/>
      <c r="G1419" s="48"/>
      <c r="H1419" s="51"/>
      <c r="I1419" s="48"/>
      <c r="J1419" s="48"/>
      <c r="K1419" s="63"/>
      <c r="L1419" s="48"/>
      <c r="M1419" s="48"/>
      <c r="N1419" s="48"/>
      <c r="O1419" s="48"/>
      <c r="P1419" s="48"/>
      <c r="Q1419" s="48"/>
      <c r="R1419" s="48"/>
      <c r="S1419" s="48"/>
      <c r="T1419" s="48"/>
      <c r="U1419" s="48"/>
      <c r="V1419" s="48"/>
      <c r="W1419" s="48"/>
      <c r="X1419" s="48"/>
      <c r="Y1419" s="48"/>
      <c r="Z1419" s="48"/>
      <c r="AA1419" s="48"/>
      <c r="AB1419" s="48"/>
      <c r="AC1419" s="48"/>
      <c r="AD1419" s="48"/>
      <c r="AE1419" s="48"/>
      <c r="AF1419" s="48"/>
      <c r="AG1419" s="48"/>
      <c r="AH1419" s="48"/>
      <c r="AI1419" s="48"/>
      <c r="AJ1419" s="48"/>
      <c r="AK1419" s="48"/>
      <c r="AL1419" s="48"/>
      <c r="AM1419" s="48"/>
      <c r="AN1419" s="48"/>
      <c r="AO1419" s="48"/>
      <c r="AP1419" s="48"/>
      <c r="AQ1419" s="48"/>
      <c r="AR1419" s="48"/>
      <c r="AS1419" s="48"/>
      <c r="AT1419" s="48"/>
      <c r="AU1419" s="48"/>
      <c r="AV1419" s="48"/>
      <c r="AW1419" s="48"/>
      <c r="AX1419" s="48"/>
      <c r="AY1419" s="48"/>
      <c r="AZ1419" s="48"/>
      <c r="BA1419" s="48"/>
      <c r="BB1419" s="48"/>
      <c r="BC1419" s="48"/>
      <c r="BD1419" s="48"/>
      <c r="BE1419" s="48"/>
      <c r="BF1419" s="48"/>
      <c r="BG1419" s="48"/>
      <c r="BH1419" s="48"/>
      <c r="BI1419" s="48"/>
      <c r="BJ1419" s="48"/>
      <c r="BK1419" s="48"/>
      <c r="BL1419" s="48"/>
      <c r="BM1419" s="48"/>
      <c r="BN1419" s="48"/>
      <c r="BO1419" s="48"/>
      <c r="BP1419" s="48"/>
    </row>
    <row r="1420" customFormat="false" ht="12.75" hidden="false" customHeight="true" outlineLevel="0" collapsed="false">
      <c r="A1420" s="48"/>
      <c r="B1420" s="48"/>
      <c r="C1420" s="48"/>
      <c r="D1420" s="48"/>
      <c r="E1420" s="48"/>
      <c r="F1420" s="48"/>
      <c r="G1420" s="48"/>
      <c r="H1420" s="51"/>
      <c r="I1420" s="48"/>
      <c r="J1420" s="48"/>
      <c r="K1420" s="63"/>
      <c r="L1420" s="48"/>
      <c r="M1420" s="48"/>
      <c r="N1420" s="48"/>
      <c r="O1420" s="48"/>
      <c r="P1420" s="48"/>
      <c r="Q1420" s="48"/>
      <c r="R1420" s="48"/>
      <c r="S1420" s="48"/>
      <c r="T1420" s="48"/>
      <c r="U1420" s="48"/>
      <c r="V1420" s="48"/>
      <c r="W1420" s="48"/>
      <c r="X1420" s="48"/>
      <c r="Y1420" s="48"/>
      <c r="Z1420" s="48"/>
      <c r="AA1420" s="48"/>
      <c r="AB1420" s="48"/>
      <c r="AC1420" s="48"/>
      <c r="AD1420" s="48"/>
      <c r="AE1420" s="48"/>
      <c r="AF1420" s="48"/>
      <c r="AG1420" s="48"/>
      <c r="AH1420" s="48"/>
      <c r="AI1420" s="48"/>
      <c r="AJ1420" s="48"/>
      <c r="AK1420" s="48"/>
      <c r="AL1420" s="48"/>
      <c r="AM1420" s="48"/>
      <c r="AN1420" s="48"/>
      <c r="AO1420" s="48"/>
      <c r="AP1420" s="48"/>
      <c r="AQ1420" s="48"/>
      <c r="AR1420" s="48"/>
      <c r="AS1420" s="48"/>
      <c r="AT1420" s="48"/>
      <c r="AU1420" s="48"/>
      <c r="AV1420" s="48"/>
      <c r="AW1420" s="48"/>
      <c r="AX1420" s="48"/>
      <c r="AY1420" s="48"/>
      <c r="AZ1420" s="48"/>
      <c r="BA1420" s="48"/>
      <c r="BB1420" s="48"/>
      <c r="BC1420" s="48"/>
      <c r="BD1420" s="48"/>
      <c r="BE1420" s="48"/>
      <c r="BF1420" s="48"/>
      <c r="BG1420" s="48"/>
      <c r="BH1420" s="48"/>
      <c r="BI1420" s="48"/>
      <c r="BJ1420" s="48"/>
      <c r="BK1420" s="48"/>
      <c r="BL1420" s="48"/>
      <c r="BM1420" s="48"/>
      <c r="BN1420" s="48"/>
      <c r="BO1420" s="48"/>
      <c r="BP1420" s="48"/>
    </row>
    <row r="1421" customFormat="false" ht="12.75" hidden="false" customHeight="true" outlineLevel="0" collapsed="false">
      <c r="A1421" s="48"/>
      <c r="B1421" s="48"/>
      <c r="C1421" s="48"/>
      <c r="D1421" s="48"/>
      <c r="E1421" s="48"/>
      <c r="F1421" s="48"/>
      <c r="G1421" s="48"/>
      <c r="H1421" s="51"/>
      <c r="I1421" s="48"/>
      <c r="J1421" s="48"/>
      <c r="K1421" s="63"/>
      <c r="L1421" s="48"/>
      <c r="M1421" s="48"/>
      <c r="N1421" s="48"/>
      <c r="O1421" s="48"/>
      <c r="P1421" s="48"/>
      <c r="Q1421" s="48"/>
      <c r="R1421" s="48"/>
      <c r="S1421" s="48"/>
      <c r="T1421" s="48"/>
      <c r="U1421" s="48"/>
      <c r="V1421" s="48"/>
      <c r="W1421" s="48"/>
      <c r="X1421" s="48"/>
      <c r="Y1421" s="48"/>
      <c r="Z1421" s="48"/>
      <c r="AA1421" s="48"/>
      <c r="AB1421" s="48"/>
      <c r="AC1421" s="48"/>
      <c r="AD1421" s="48"/>
      <c r="AE1421" s="48"/>
      <c r="AF1421" s="48"/>
      <c r="AG1421" s="48"/>
      <c r="AH1421" s="48"/>
      <c r="AI1421" s="48"/>
      <c r="AJ1421" s="48"/>
      <c r="AK1421" s="48"/>
      <c r="AL1421" s="48"/>
      <c r="AM1421" s="48"/>
      <c r="AN1421" s="48"/>
      <c r="AO1421" s="48"/>
      <c r="AP1421" s="48"/>
      <c r="AQ1421" s="48"/>
      <c r="AR1421" s="48"/>
      <c r="AS1421" s="48"/>
      <c r="AT1421" s="48"/>
      <c r="AU1421" s="48"/>
      <c r="AV1421" s="48"/>
      <c r="AW1421" s="48"/>
      <c r="AX1421" s="48"/>
      <c r="AY1421" s="48"/>
      <c r="AZ1421" s="48"/>
      <c r="BA1421" s="48"/>
      <c r="BB1421" s="48"/>
      <c r="BC1421" s="48"/>
      <c r="BD1421" s="48"/>
      <c r="BE1421" s="48"/>
      <c r="BF1421" s="48"/>
      <c r="BG1421" s="48"/>
      <c r="BH1421" s="48"/>
      <c r="BI1421" s="48"/>
      <c r="BJ1421" s="48"/>
      <c r="BK1421" s="48"/>
      <c r="BL1421" s="48"/>
      <c r="BM1421" s="48"/>
      <c r="BN1421" s="48"/>
      <c r="BO1421" s="48"/>
      <c r="BP1421" s="48"/>
    </row>
    <row r="1422" customFormat="false" ht="12.75" hidden="false" customHeight="true" outlineLevel="0" collapsed="false">
      <c r="A1422" s="48"/>
      <c r="B1422" s="48"/>
      <c r="C1422" s="48"/>
      <c r="D1422" s="48"/>
      <c r="E1422" s="48"/>
      <c r="F1422" s="48"/>
      <c r="G1422" s="48"/>
      <c r="H1422" s="51"/>
      <c r="I1422" s="48"/>
      <c r="J1422" s="48"/>
      <c r="K1422" s="63"/>
      <c r="L1422" s="48"/>
      <c r="M1422" s="48"/>
      <c r="N1422" s="48"/>
      <c r="O1422" s="48"/>
      <c r="P1422" s="48"/>
      <c r="Q1422" s="48"/>
      <c r="R1422" s="48"/>
      <c r="S1422" s="48"/>
      <c r="T1422" s="48"/>
      <c r="U1422" s="48"/>
      <c r="V1422" s="48"/>
      <c r="W1422" s="48"/>
      <c r="X1422" s="48"/>
      <c r="Y1422" s="48"/>
      <c r="Z1422" s="48"/>
      <c r="AA1422" s="48"/>
      <c r="AB1422" s="48"/>
      <c r="AC1422" s="48"/>
      <c r="AD1422" s="48"/>
      <c r="AE1422" s="48"/>
      <c r="AF1422" s="48"/>
      <c r="AG1422" s="48"/>
      <c r="AH1422" s="48"/>
      <c r="AI1422" s="48"/>
      <c r="AJ1422" s="48"/>
      <c r="AK1422" s="48"/>
      <c r="AL1422" s="48"/>
      <c r="AM1422" s="48"/>
      <c r="AN1422" s="48"/>
      <c r="AO1422" s="48"/>
      <c r="AP1422" s="48"/>
      <c r="AQ1422" s="48"/>
      <c r="AR1422" s="48"/>
      <c r="AS1422" s="48"/>
      <c r="AT1422" s="48"/>
      <c r="AU1422" s="48"/>
      <c r="AV1422" s="48"/>
      <c r="AW1422" s="48"/>
      <c r="AX1422" s="48"/>
      <c r="AY1422" s="48"/>
      <c r="AZ1422" s="48"/>
      <c r="BA1422" s="48"/>
      <c r="BB1422" s="48"/>
      <c r="BC1422" s="48"/>
      <c r="BD1422" s="48"/>
      <c r="BE1422" s="48"/>
      <c r="BF1422" s="48"/>
      <c r="BG1422" s="48"/>
      <c r="BH1422" s="48"/>
      <c r="BI1422" s="48"/>
      <c r="BJ1422" s="48"/>
      <c r="BK1422" s="48"/>
      <c r="BL1422" s="48"/>
      <c r="BM1422" s="48"/>
      <c r="BN1422" s="48"/>
      <c r="BO1422" s="48"/>
      <c r="BP1422" s="48"/>
    </row>
    <row r="1423" customFormat="false" ht="12.75" hidden="false" customHeight="true" outlineLevel="0" collapsed="false">
      <c r="A1423" s="48"/>
      <c r="B1423" s="48"/>
      <c r="C1423" s="48"/>
      <c r="D1423" s="48"/>
      <c r="E1423" s="48"/>
      <c r="F1423" s="48"/>
      <c r="G1423" s="48"/>
      <c r="H1423" s="51"/>
      <c r="I1423" s="48"/>
      <c r="J1423" s="48"/>
      <c r="K1423" s="63"/>
      <c r="L1423" s="48"/>
      <c r="M1423" s="48"/>
      <c r="N1423" s="48"/>
      <c r="O1423" s="48"/>
      <c r="P1423" s="48"/>
      <c r="Q1423" s="48"/>
      <c r="R1423" s="48"/>
      <c r="S1423" s="48"/>
      <c r="T1423" s="48"/>
      <c r="U1423" s="48"/>
      <c r="V1423" s="48"/>
      <c r="W1423" s="48"/>
      <c r="X1423" s="48"/>
      <c r="Y1423" s="48"/>
      <c r="Z1423" s="48"/>
      <c r="AA1423" s="48"/>
      <c r="AB1423" s="48"/>
      <c r="AC1423" s="48"/>
      <c r="AD1423" s="48"/>
      <c r="AE1423" s="48"/>
      <c r="AF1423" s="48"/>
      <c r="AG1423" s="48"/>
      <c r="AH1423" s="48"/>
      <c r="AI1423" s="48"/>
      <c r="AJ1423" s="48"/>
      <c r="AK1423" s="48"/>
      <c r="AL1423" s="48"/>
      <c r="AM1423" s="48"/>
      <c r="AN1423" s="48"/>
      <c r="AO1423" s="48"/>
      <c r="AP1423" s="48"/>
      <c r="AQ1423" s="48"/>
      <c r="AR1423" s="48"/>
      <c r="AS1423" s="48"/>
      <c r="AT1423" s="48"/>
      <c r="AU1423" s="48"/>
      <c r="AV1423" s="48"/>
      <c r="AW1423" s="48"/>
      <c r="AX1423" s="48"/>
      <c r="AY1423" s="48"/>
      <c r="AZ1423" s="48"/>
      <c r="BA1423" s="48"/>
      <c r="BB1423" s="48"/>
      <c r="BC1423" s="48"/>
      <c r="BD1423" s="48"/>
      <c r="BE1423" s="48"/>
      <c r="BF1423" s="48"/>
      <c r="BG1423" s="48"/>
      <c r="BH1423" s="48"/>
      <c r="BI1423" s="48"/>
      <c r="BJ1423" s="48"/>
      <c r="BK1423" s="48"/>
      <c r="BL1423" s="48"/>
      <c r="BM1423" s="48"/>
      <c r="BN1423" s="48"/>
      <c r="BO1423" s="48"/>
      <c r="BP1423" s="48"/>
    </row>
    <row r="1424" customFormat="false" ht="12.75" hidden="false" customHeight="true" outlineLevel="0" collapsed="false">
      <c r="A1424" s="48"/>
      <c r="B1424" s="48"/>
      <c r="C1424" s="48"/>
      <c r="D1424" s="48"/>
      <c r="E1424" s="48"/>
      <c r="F1424" s="48"/>
      <c r="G1424" s="48"/>
      <c r="H1424" s="51"/>
      <c r="I1424" s="48"/>
      <c r="J1424" s="48"/>
      <c r="K1424" s="63"/>
      <c r="L1424" s="48"/>
      <c r="M1424" s="48"/>
      <c r="N1424" s="48"/>
      <c r="O1424" s="48"/>
      <c r="P1424" s="48"/>
      <c r="Q1424" s="48"/>
      <c r="R1424" s="48"/>
      <c r="S1424" s="48"/>
      <c r="T1424" s="48"/>
      <c r="U1424" s="48"/>
      <c r="V1424" s="48"/>
      <c r="W1424" s="48"/>
      <c r="X1424" s="48"/>
      <c r="Y1424" s="48"/>
      <c r="Z1424" s="48"/>
      <c r="AA1424" s="48"/>
      <c r="AB1424" s="48"/>
      <c r="AC1424" s="48"/>
      <c r="AD1424" s="48"/>
      <c r="AE1424" s="48"/>
      <c r="AF1424" s="48"/>
      <c r="AG1424" s="48"/>
      <c r="AH1424" s="48"/>
      <c r="AI1424" s="48"/>
      <c r="AJ1424" s="48"/>
      <c r="AK1424" s="48"/>
      <c r="AL1424" s="48"/>
      <c r="AM1424" s="48"/>
      <c r="AN1424" s="48"/>
      <c r="AO1424" s="48"/>
      <c r="AP1424" s="48"/>
      <c r="AQ1424" s="48"/>
      <c r="AR1424" s="48"/>
      <c r="AS1424" s="48"/>
      <c r="AT1424" s="48"/>
      <c r="AU1424" s="48"/>
      <c r="AV1424" s="48"/>
      <c r="AW1424" s="48"/>
      <c r="AX1424" s="48"/>
      <c r="AY1424" s="48"/>
      <c r="AZ1424" s="48"/>
      <c r="BA1424" s="48"/>
      <c r="BB1424" s="48"/>
      <c r="BC1424" s="48"/>
      <c r="BD1424" s="48"/>
      <c r="BE1424" s="48"/>
      <c r="BF1424" s="48"/>
      <c r="BG1424" s="48"/>
      <c r="BH1424" s="48"/>
      <c r="BI1424" s="48"/>
      <c r="BJ1424" s="48"/>
      <c r="BK1424" s="48"/>
      <c r="BL1424" s="48"/>
      <c r="BM1424" s="48"/>
      <c r="BN1424" s="48"/>
      <c r="BO1424" s="48"/>
      <c r="BP1424" s="48"/>
    </row>
    <row r="1425" customFormat="false" ht="12.75" hidden="false" customHeight="true" outlineLevel="0" collapsed="false">
      <c r="A1425" s="48"/>
      <c r="B1425" s="48"/>
      <c r="C1425" s="48"/>
      <c r="D1425" s="48"/>
      <c r="E1425" s="48"/>
      <c r="F1425" s="48"/>
      <c r="G1425" s="48"/>
      <c r="H1425" s="51"/>
      <c r="I1425" s="48"/>
      <c r="J1425" s="48"/>
      <c r="K1425" s="63"/>
      <c r="L1425" s="48"/>
      <c r="M1425" s="48"/>
      <c r="N1425" s="48"/>
      <c r="O1425" s="48"/>
      <c r="P1425" s="48"/>
      <c r="Q1425" s="48"/>
      <c r="R1425" s="48"/>
      <c r="S1425" s="48"/>
      <c r="T1425" s="48"/>
      <c r="U1425" s="48"/>
      <c r="V1425" s="48"/>
      <c r="W1425" s="48"/>
      <c r="X1425" s="48"/>
      <c r="Y1425" s="48"/>
      <c r="Z1425" s="48"/>
      <c r="AA1425" s="48"/>
      <c r="AB1425" s="48"/>
      <c r="AC1425" s="48"/>
      <c r="AD1425" s="48"/>
      <c r="AE1425" s="48"/>
      <c r="AF1425" s="48"/>
      <c r="AG1425" s="48"/>
      <c r="AH1425" s="48"/>
      <c r="AI1425" s="48"/>
      <c r="AJ1425" s="48"/>
      <c r="AK1425" s="48"/>
      <c r="AL1425" s="48"/>
      <c r="AM1425" s="48"/>
      <c r="AN1425" s="48"/>
      <c r="AO1425" s="48"/>
      <c r="AP1425" s="48"/>
      <c r="AQ1425" s="48"/>
      <c r="AR1425" s="48"/>
      <c r="AS1425" s="48"/>
      <c r="AT1425" s="48"/>
      <c r="AU1425" s="48"/>
      <c r="AV1425" s="48"/>
      <c r="AW1425" s="48"/>
      <c r="AX1425" s="48"/>
      <c r="AY1425" s="48"/>
      <c r="AZ1425" s="48"/>
      <c r="BA1425" s="48"/>
      <c r="BB1425" s="48"/>
      <c r="BC1425" s="48"/>
      <c r="BD1425" s="48"/>
      <c r="BE1425" s="48"/>
      <c r="BF1425" s="48"/>
      <c r="BG1425" s="48"/>
      <c r="BH1425" s="48"/>
      <c r="BI1425" s="48"/>
      <c r="BJ1425" s="48"/>
      <c r="BK1425" s="48"/>
      <c r="BL1425" s="48"/>
      <c r="BM1425" s="48"/>
      <c r="BN1425" s="48"/>
      <c r="BO1425" s="48"/>
      <c r="BP1425" s="48"/>
    </row>
    <row r="1426" customFormat="false" ht="12.75" hidden="false" customHeight="true" outlineLevel="0" collapsed="false">
      <c r="A1426" s="48"/>
      <c r="B1426" s="48"/>
      <c r="C1426" s="48"/>
      <c r="D1426" s="48"/>
      <c r="E1426" s="48"/>
      <c r="F1426" s="48"/>
      <c r="G1426" s="48"/>
      <c r="H1426" s="51"/>
      <c r="I1426" s="48"/>
      <c r="J1426" s="48"/>
      <c r="K1426" s="63"/>
      <c r="L1426" s="48"/>
      <c r="M1426" s="48"/>
      <c r="N1426" s="48"/>
      <c r="O1426" s="48"/>
      <c r="P1426" s="48"/>
      <c r="Q1426" s="48"/>
      <c r="R1426" s="48"/>
      <c r="S1426" s="48"/>
      <c r="T1426" s="48"/>
      <c r="U1426" s="48"/>
      <c r="V1426" s="48"/>
      <c r="W1426" s="48"/>
      <c r="X1426" s="48"/>
      <c r="Y1426" s="48"/>
      <c r="Z1426" s="48"/>
      <c r="AA1426" s="48"/>
      <c r="AB1426" s="48"/>
      <c r="AC1426" s="48"/>
      <c r="AD1426" s="48"/>
      <c r="AE1426" s="48"/>
      <c r="AF1426" s="48"/>
      <c r="AG1426" s="48"/>
      <c r="AH1426" s="48"/>
      <c r="AI1426" s="48"/>
      <c r="AJ1426" s="48"/>
      <c r="AK1426" s="48"/>
      <c r="AL1426" s="48"/>
      <c r="AM1426" s="48"/>
      <c r="AN1426" s="48"/>
      <c r="AO1426" s="48"/>
      <c r="AP1426" s="48"/>
      <c r="AQ1426" s="48"/>
      <c r="AR1426" s="48"/>
      <c r="AS1426" s="48"/>
      <c r="AT1426" s="48"/>
      <c r="AU1426" s="48"/>
      <c r="AV1426" s="48"/>
      <c r="AW1426" s="48"/>
      <c r="AX1426" s="48"/>
      <c r="AY1426" s="48"/>
      <c r="AZ1426" s="48"/>
      <c r="BA1426" s="48"/>
      <c r="BB1426" s="48"/>
      <c r="BC1426" s="48"/>
      <c r="BD1426" s="48"/>
      <c r="BE1426" s="48"/>
      <c r="BF1426" s="48"/>
      <c r="BG1426" s="48"/>
      <c r="BH1426" s="48"/>
      <c r="BI1426" s="48"/>
      <c r="BJ1426" s="48"/>
      <c r="BK1426" s="48"/>
      <c r="BL1426" s="48"/>
      <c r="BM1426" s="48"/>
      <c r="BN1426" s="48"/>
      <c r="BO1426" s="48"/>
      <c r="BP1426" s="48"/>
    </row>
    <row r="1427" customFormat="false" ht="12.75" hidden="false" customHeight="true" outlineLevel="0" collapsed="false">
      <c r="A1427" s="48"/>
      <c r="B1427" s="48"/>
      <c r="C1427" s="48"/>
      <c r="D1427" s="48"/>
      <c r="E1427" s="48"/>
      <c r="F1427" s="48"/>
      <c r="G1427" s="48"/>
      <c r="H1427" s="51"/>
      <c r="I1427" s="48"/>
      <c r="J1427" s="48"/>
      <c r="K1427" s="63"/>
      <c r="L1427" s="48"/>
      <c r="M1427" s="48"/>
      <c r="N1427" s="48"/>
      <c r="O1427" s="48"/>
      <c r="P1427" s="48"/>
      <c r="Q1427" s="48"/>
      <c r="R1427" s="48"/>
      <c r="S1427" s="48"/>
      <c r="T1427" s="48"/>
      <c r="U1427" s="48"/>
      <c r="V1427" s="48"/>
      <c r="W1427" s="48"/>
      <c r="X1427" s="48"/>
      <c r="Y1427" s="48"/>
      <c r="Z1427" s="48"/>
      <c r="AA1427" s="48"/>
      <c r="AB1427" s="48"/>
      <c r="AC1427" s="48"/>
      <c r="AD1427" s="48"/>
      <c r="AE1427" s="48"/>
      <c r="AF1427" s="48"/>
      <c r="AG1427" s="48"/>
      <c r="AH1427" s="48"/>
      <c r="AI1427" s="48"/>
      <c r="AJ1427" s="48"/>
      <c r="AK1427" s="48"/>
      <c r="AL1427" s="48"/>
      <c r="AM1427" s="48"/>
      <c r="AN1427" s="48"/>
      <c r="AO1427" s="48"/>
      <c r="AP1427" s="48"/>
      <c r="AQ1427" s="48"/>
      <c r="AR1427" s="48"/>
      <c r="AS1427" s="48"/>
      <c r="AT1427" s="48"/>
      <c r="AU1427" s="48"/>
      <c r="AV1427" s="48"/>
      <c r="AW1427" s="48"/>
      <c r="AX1427" s="48"/>
      <c r="AY1427" s="48"/>
      <c r="AZ1427" s="48"/>
      <c r="BA1427" s="48"/>
      <c r="BB1427" s="48"/>
      <c r="BC1427" s="48"/>
      <c r="BD1427" s="48"/>
      <c r="BE1427" s="48"/>
      <c r="BF1427" s="48"/>
      <c r="BG1427" s="48"/>
      <c r="BH1427" s="48"/>
      <c r="BI1427" s="48"/>
      <c r="BJ1427" s="48"/>
      <c r="BK1427" s="48"/>
      <c r="BL1427" s="48"/>
      <c r="BM1427" s="48"/>
      <c r="BN1427" s="48"/>
      <c r="BO1427" s="48"/>
      <c r="BP1427" s="48"/>
    </row>
    <row r="1428" customFormat="false" ht="12.75" hidden="false" customHeight="true" outlineLevel="0" collapsed="false">
      <c r="A1428" s="48"/>
      <c r="B1428" s="48"/>
      <c r="C1428" s="48"/>
      <c r="D1428" s="48"/>
      <c r="E1428" s="48"/>
      <c r="F1428" s="48"/>
      <c r="G1428" s="48"/>
      <c r="H1428" s="51"/>
      <c r="I1428" s="48"/>
      <c r="J1428" s="48"/>
      <c r="K1428" s="63"/>
      <c r="L1428" s="48"/>
      <c r="M1428" s="48"/>
      <c r="N1428" s="48"/>
      <c r="O1428" s="48"/>
      <c r="P1428" s="48"/>
      <c r="Q1428" s="48"/>
      <c r="R1428" s="48"/>
      <c r="S1428" s="48"/>
      <c r="T1428" s="48"/>
      <c r="U1428" s="48"/>
      <c r="V1428" s="48"/>
      <c r="W1428" s="48"/>
      <c r="X1428" s="48"/>
      <c r="Y1428" s="48"/>
      <c r="Z1428" s="48"/>
      <c r="AA1428" s="48"/>
      <c r="AB1428" s="48"/>
      <c r="AC1428" s="48"/>
      <c r="AD1428" s="48"/>
      <c r="AE1428" s="48"/>
      <c r="AF1428" s="48"/>
      <c r="AG1428" s="48"/>
      <c r="AH1428" s="48"/>
      <c r="AI1428" s="48"/>
      <c r="AJ1428" s="48"/>
      <c r="AK1428" s="48"/>
      <c r="AL1428" s="48"/>
      <c r="AM1428" s="48"/>
      <c r="AN1428" s="48"/>
      <c r="AO1428" s="48"/>
      <c r="AP1428" s="48"/>
      <c r="AQ1428" s="48"/>
      <c r="AR1428" s="48"/>
      <c r="AS1428" s="48"/>
      <c r="AT1428" s="48"/>
      <c r="AU1428" s="48"/>
      <c r="AV1428" s="48"/>
      <c r="AW1428" s="48"/>
      <c r="AX1428" s="48"/>
      <c r="AY1428" s="48"/>
      <c r="AZ1428" s="48"/>
      <c r="BA1428" s="48"/>
      <c r="BB1428" s="48"/>
      <c r="BC1428" s="48"/>
      <c r="BD1428" s="48"/>
      <c r="BE1428" s="48"/>
      <c r="BF1428" s="48"/>
      <c r="BG1428" s="48"/>
      <c r="BH1428" s="48"/>
      <c r="BI1428" s="48"/>
      <c r="BJ1428" s="48"/>
      <c r="BK1428" s="48"/>
      <c r="BL1428" s="48"/>
      <c r="BM1428" s="48"/>
      <c r="BN1428" s="48"/>
      <c r="BO1428" s="48"/>
      <c r="BP1428" s="48"/>
    </row>
    <row r="1429" customFormat="false" ht="12.75" hidden="false" customHeight="true" outlineLevel="0" collapsed="false">
      <c r="A1429" s="48"/>
      <c r="B1429" s="48"/>
      <c r="C1429" s="48"/>
      <c r="D1429" s="48"/>
      <c r="E1429" s="48"/>
      <c r="F1429" s="48"/>
      <c r="G1429" s="48"/>
      <c r="H1429" s="51"/>
      <c r="I1429" s="48"/>
      <c r="J1429" s="48"/>
      <c r="K1429" s="63"/>
      <c r="L1429" s="48"/>
      <c r="M1429" s="48"/>
      <c r="N1429" s="48"/>
      <c r="O1429" s="48"/>
      <c r="P1429" s="48"/>
      <c r="Q1429" s="48"/>
      <c r="R1429" s="48"/>
      <c r="S1429" s="48"/>
      <c r="T1429" s="48"/>
      <c r="U1429" s="48"/>
      <c r="V1429" s="48"/>
      <c r="W1429" s="48"/>
      <c r="X1429" s="48"/>
      <c r="Y1429" s="48"/>
      <c r="Z1429" s="48"/>
      <c r="AA1429" s="48"/>
      <c r="AB1429" s="48"/>
      <c r="AC1429" s="48"/>
      <c r="AD1429" s="48"/>
      <c r="AE1429" s="48"/>
      <c r="AF1429" s="48"/>
      <c r="AG1429" s="48"/>
      <c r="AH1429" s="48"/>
      <c r="AI1429" s="48"/>
      <c r="AJ1429" s="48"/>
      <c r="AK1429" s="48"/>
      <c r="AL1429" s="48"/>
      <c r="AM1429" s="48"/>
      <c r="AN1429" s="48"/>
      <c r="AO1429" s="48"/>
      <c r="AP1429" s="48"/>
      <c r="AQ1429" s="48"/>
      <c r="AR1429" s="48"/>
      <c r="AS1429" s="48"/>
      <c r="AT1429" s="48"/>
      <c r="AU1429" s="48"/>
      <c r="AV1429" s="48"/>
      <c r="AW1429" s="48"/>
      <c r="AX1429" s="48"/>
      <c r="AY1429" s="48"/>
      <c r="AZ1429" s="48"/>
      <c r="BA1429" s="48"/>
      <c r="BB1429" s="48"/>
      <c r="BC1429" s="48"/>
      <c r="BD1429" s="48"/>
      <c r="BE1429" s="48"/>
      <c r="BF1429" s="48"/>
      <c r="BG1429" s="48"/>
      <c r="BH1429" s="48"/>
      <c r="BI1429" s="48"/>
      <c r="BJ1429" s="48"/>
      <c r="BK1429" s="48"/>
      <c r="BL1429" s="48"/>
      <c r="BM1429" s="48"/>
      <c r="BN1429" s="48"/>
      <c r="BO1429" s="48"/>
      <c r="BP1429" s="48"/>
    </row>
    <row r="1430" customFormat="false" ht="12.75" hidden="false" customHeight="true" outlineLevel="0" collapsed="false">
      <c r="A1430" s="48"/>
      <c r="B1430" s="48"/>
      <c r="C1430" s="48"/>
      <c r="D1430" s="48"/>
      <c r="E1430" s="48"/>
      <c r="F1430" s="48"/>
      <c r="G1430" s="48"/>
      <c r="H1430" s="51"/>
      <c r="I1430" s="48"/>
      <c r="J1430" s="48"/>
      <c r="K1430" s="63"/>
      <c r="L1430" s="48"/>
      <c r="M1430" s="48"/>
      <c r="N1430" s="48"/>
      <c r="O1430" s="48"/>
      <c r="P1430" s="48"/>
      <c r="Q1430" s="48"/>
      <c r="R1430" s="48"/>
      <c r="S1430" s="48"/>
      <c r="T1430" s="48"/>
      <c r="U1430" s="48"/>
      <c r="V1430" s="48"/>
      <c r="W1430" s="48"/>
      <c r="X1430" s="48"/>
      <c r="Y1430" s="48"/>
      <c r="Z1430" s="48"/>
      <c r="AA1430" s="48"/>
      <c r="AB1430" s="48"/>
      <c r="AC1430" s="48"/>
      <c r="AD1430" s="48"/>
      <c r="AE1430" s="48"/>
      <c r="AF1430" s="48"/>
      <c r="AG1430" s="48"/>
      <c r="AH1430" s="48"/>
      <c r="AI1430" s="48"/>
      <c r="AJ1430" s="48"/>
      <c r="AK1430" s="48"/>
      <c r="AL1430" s="48"/>
      <c r="AM1430" s="48"/>
      <c r="AN1430" s="48"/>
      <c r="AO1430" s="48"/>
      <c r="AP1430" s="48"/>
      <c r="AQ1430" s="48"/>
      <c r="AR1430" s="48"/>
      <c r="AS1430" s="48"/>
      <c r="AT1430" s="48"/>
      <c r="AU1430" s="48"/>
      <c r="AV1430" s="48"/>
      <c r="AW1430" s="48"/>
      <c r="AX1430" s="48"/>
      <c r="AY1430" s="48"/>
      <c r="AZ1430" s="48"/>
      <c r="BA1430" s="48"/>
      <c r="BB1430" s="48"/>
      <c r="BC1430" s="48"/>
      <c r="BD1430" s="48"/>
      <c r="BE1430" s="48"/>
      <c r="BF1430" s="48"/>
      <c r="BG1430" s="48"/>
      <c r="BH1430" s="48"/>
      <c r="BI1430" s="48"/>
      <c r="BJ1430" s="48"/>
      <c r="BK1430" s="48"/>
      <c r="BL1430" s="48"/>
      <c r="BM1430" s="48"/>
      <c r="BN1430" s="48"/>
      <c r="BO1430" s="48"/>
      <c r="BP1430" s="48"/>
    </row>
    <row r="1431" customFormat="false" ht="12.75" hidden="false" customHeight="true" outlineLevel="0" collapsed="false">
      <c r="A1431" s="48"/>
      <c r="B1431" s="48"/>
      <c r="C1431" s="48"/>
      <c r="D1431" s="48"/>
      <c r="E1431" s="48"/>
      <c r="F1431" s="48"/>
      <c r="G1431" s="48"/>
      <c r="H1431" s="51"/>
      <c r="I1431" s="48"/>
      <c r="J1431" s="48"/>
      <c r="K1431" s="63"/>
      <c r="L1431" s="48"/>
      <c r="M1431" s="48"/>
      <c r="N1431" s="48"/>
      <c r="O1431" s="48"/>
      <c r="P1431" s="48"/>
      <c r="Q1431" s="48"/>
      <c r="R1431" s="48"/>
      <c r="S1431" s="48"/>
      <c r="T1431" s="48"/>
      <c r="U1431" s="48"/>
      <c r="V1431" s="48"/>
      <c r="W1431" s="48"/>
      <c r="X1431" s="48"/>
      <c r="Y1431" s="48"/>
      <c r="Z1431" s="48"/>
      <c r="AA1431" s="48"/>
      <c r="AB1431" s="48"/>
      <c r="AC1431" s="48"/>
      <c r="AD1431" s="48"/>
      <c r="AE1431" s="48"/>
      <c r="AF1431" s="48"/>
      <c r="AG1431" s="48"/>
      <c r="AH1431" s="48"/>
      <c r="AI1431" s="48"/>
      <c r="AJ1431" s="48"/>
      <c r="AK1431" s="48"/>
      <c r="AL1431" s="48"/>
      <c r="AM1431" s="48"/>
      <c r="AN1431" s="48"/>
      <c r="AO1431" s="48"/>
      <c r="AP1431" s="48"/>
      <c r="AQ1431" s="48"/>
      <c r="AR1431" s="48"/>
      <c r="AS1431" s="48"/>
      <c r="AT1431" s="48"/>
      <c r="AU1431" s="48"/>
      <c r="AV1431" s="48"/>
      <c r="AW1431" s="48"/>
      <c r="AX1431" s="48"/>
      <c r="AY1431" s="48"/>
      <c r="AZ1431" s="48"/>
      <c r="BA1431" s="48"/>
      <c r="BB1431" s="48"/>
      <c r="BC1431" s="48"/>
      <c r="BD1431" s="48"/>
      <c r="BE1431" s="48"/>
      <c r="BF1431" s="48"/>
      <c r="BG1431" s="48"/>
      <c r="BH1431" s="48"/>
      <c r="BI1431" s="48"/>
      <c r="BJ1431" s="48"/>
      <c r="BK1431" s="48"/>
      <c r="BL1431" s="48"/>
      <c r="BM1431" s="48"/>
      <c r="BN1431" s="48"/>
      <c r="BO1431" s="48"/>
      <c r="BP1431" s="48"/>
    </row>
    <row r="1432" customFormat="false" ht="12.75" hidden="false" customHeight="true" outlineLevel="0" collapsed="false">
      <c r="A1432" s="48"/>
      <c r="B1432" s="48"/>
      <c r="C1432" s="48"/>
      <c r="D1432" s="48"/>
      <c r="E1432" s="48"/>
      <c r="F1432" s="48"/>
      <c r="G1432" s="48"/>
      <c r="H1432" s="51"/>
      <c r="I1432" s="48"/>
      <c r="J1432" s="48"/>
      <c r="K1432" s="63"/>
      <c r="L1432" s="48"/>
      <c r="M1432" s="48"/>
      <c r="N1432" s="48"/>
      <c r="O1432" s="48"/>
      <c r="P1432" s="48"/>
      <c r="Q1432" s="48"/>
      <c r="R1432" s="48"/>
      <c r="S1432" s="48"/>
      <c r="T1432" s="48"/>
      <c r="U1432" s="48"/>
      <c r="V1432" s="48"/>
      <c r="W1432" s="48"/>
      <c r="X1432" s="48"/>
      <c r="Y1432" s="48"/>
      <c r="Z1432" s="48"/>
      <c r="AA1432" s="48"/>
      <c r="AB1432" s="48"/>
      <c r="AC1432" s="48"/>
      <c r="AD1432" s="48"/>
      <c r="AE1432" s="48"/>
      <c r="AF1432" s="48"/>
      <c r="AG1432" s="48"/>
      <c r="AH1432" s="48"/>
      <c r="AI1432" s="48"/>
      <c r="AJ1432" s="48"/>
      <c r="AK1432" s="48"/>
      <c r="AL1432" s="48"/>
      <c r="AM1432" s="48"/>
      <c r="AN1432" s="48"/>
      <c r="AO1432" s="48"/>
      <c r="AP1432" s="48"/>
      <c r="AQ1432" s="48"/>
      <c r="AR1432" s="48"/>
      <c r="AS1432" s="48"/>
      <c r="AT1432" s="48"/>
      <c r="AU1432" s="48"/>
      <c r="AV1432" s="48"/>
      <c r="AW1432" s="48"/>
      <c r="AX1432" s="48"/>
      <c r="AY1432" s="48"/>
      <c r="AZ1432" s="48"/>
      <c r="BA1432" s="48"/>
      <c r="BB1432" s="48"/>
      <c r="BC1432" s="48"/>
      <c r="BD1432" s="48"/>
      <c r="BE1432" s="48"/>
      <c r="BF1432" s="48"/>
      <c r="BG1432" s="48"/>
      <c r="BH1432" s="48"/>
      <c r="BI1432" s="48"/>
      <c r="BJ1432" s="48"/>
      <c r="BK1432" s="48"/>
      <c r="BL1432" s="48"/>
      <c r="BM1432" s="48"/>
      <c r="BN1432" s="48"/>
      <c r="BO1432" s="48"/>
      <c r="BP1432" s="48"/>
    </row>
    <row r="1433" customFormat="false" ht="12.75" hidden="false" customHeight="true" outlineLevel="0" collapsed="false">
      <c r="A1433" s="48"/>
      <c r="B1433" s="48"/>
      <c r="C1433" s="48"/>
      <c r="D1433" s="48"/>
      <c r="E1433" s="48"/>
      <c r="F1433" s="48"/>
      <c r="G1433" s="48"/>
      <c r="H1433" s="51"/>
      <c r="I1433" s="48"/>
      <c r="J1433" s="48"/>
      <c r="K1433" s="63"/>
      <c r="L1433" s="48"/>
      <c r="M1433" s="48"/>
      <c r="N1433" s="48"/>
      <c r="O1433" s="48"/>
      <c r="P1433" s="48"/>
      <c r="Q1433" s="48"/>
      <c r="R1433" s="48"/>
      <c r="S1433" s="48"/>
      <c r="T1433" s="48"/>
      <c r="U1433" s="48"/>
      <c r="V1433" s="48"/>
      <c r="W1433" s="48"/>
      <c r="X1433" s="48"/>
      <c r="Y1433" s="48"/>
      <c r="Z1433" s="48"/>
      <c r="AA1433" s="48"/>
      <c r="AB1433" s="48"/>
      <c r="AC1433" s="48"/>
      <c r="AD1433" s="48"/>
      <c r="AE1433" s="48"/>
      <c r="AF1433" s="48"/>
      <c r="AG1433" s="48"/>
      <c r="AH1433" s="48"/>
      <c r="AI1433" s="48"/>
      <c r="AJ1433" s="48"/>
      <c r="AK1433" s="48"/>
      <c r="AL1433" s="48"/>
      <c r="AM1433" s="48"/>
      <c r="AN1433" s="48"/>
      <c r="AO1433" s="48"/>
      <c r="AP1433" s="48"/>
      <c r="AQ1433" s="48"/>
      <c r="AR1433" s="48"/>
      <c r="AS1433" s="48"/>
      <c r="AT1433" s="48"/>
      <c r="AU1433" s="48"/>
      <c r="AV1433" s="48"/>
      <c r="AW1433" s="48"/>
      <c r="AX1433" s="48"/>
      <c r="AY1433" s="48"/>
      <c r="AZ1433" s="48"/>
      <c r="BA1433" s="48"/>
      <c r="BB1433" s="48"/>
      <c r="BC1433" s="48"/>
      <c r="BD1433" s="48"/>
      <c r="BE1433" s="48"/>
      <c r="BF1433" s="48"/>
      <c r="BG1433" s="48"/>
      <c r="BH1433" s="48"/>
      <c r="BI1433" s="48"/>
      <c r="BJ1433" s="48"/>
      <c r="BK1433" s="48"/>
      <c r="BL1433" s="48"/>
      <c r="BM1433" s="48"/>
      <c r="BN1433" s="48"/>
      <c r="BO1433" s="48"/>
      <c r="BP1433" s="48"/>
    </row>
    <row r="1434" customFormat="false" ht="12.75" hidden="false" customHeight="true" outlineLevel="0" collapsed="false">
      <c r="A1434" s="48"/>
      <c r="B1434" s="48"/>
      <c r="C1434" s="48"/>
      <c r="D1434" s="48"/>
      <c r="E1434" s="48"/>
      <c r="F1434" s="48"/>
      <c r="G1434" s="48"/>
      <c r="H1434" s="51"/>
      <c r="I1434" s="48"/>
      <c r="J1434" s="48"/>
      <c r="K1434" s="63"/>
      <c r="L1434" s="48"/>
      <c r="M1434" s="48"/>
      <c r="N1434" s="48"/>
      <c r="O1434" s="48"/>
      <c r="P1434" s="48"/>
      <c r="Q1434" s="48"/>
      <c r="R1434" s="48"/>
      <c r="S1434" s="48"/>
      <c r="T1434" s="48"/>
      <c r="U1434" s="48"/>
      <c r="V1434" s="48"/>
      <c r="W1434" s="48"/>
      <c r="X1434" s="48"/>
      <c r="Y1434" s="48"/>
      <c r="Z1434" s="48"/>
      <c r="AA1434" s="48"/>
      <c r="AB1434" s="48"/>
      <c r="AC1434" s="48"/>
      <c r="AD1434" s="48"/>
      <c r="AE1434" s="48"/>
      <c r="AF1434" s="48"/>
      <c r="AG1434" s="48"/>
      <c r="AH1434" s="48"/>
      <c r="AI1434" s="48"/>
      <c r="AJ1434" s="48"/>
      <c r="AK1434" s="48"/>
      <c r="AL1434" s="48"/>
      <c r="AM1434" s="48"/>
      <c r="AN1434" s="48"/>
      <c r="AO1434" s="48"/>
      <c r="AP1434" s="48"/>
      <c r="AQ1434" s="48"/>
      <c r="AR1434" s="48"/>
      <c r="AS1434" s="48"/>
      <c r="AT1434" s="48"/>
      <c r="AU1434" s="48"/>
      <c r="AV1434" s="48"/>
      <c r="AW1434" s="48"/>
      <c r="AX1434" s="48"/>
      <c r="AY1434" s="48"/>
      <c r="AZ1434" s="48"/>
      <c r="BA1434" s="48"/>
      <c r="BB1434" s="48"/>
      <c r="BC1434" s="48"/>
      <c r="BD1434" s="48"/>
      <c r="BE1434" s="48"/>
      <c r="BF1434" s="48"/>
      <c r="BG1434" s="48"/>
      <c r="BH1434" s="48"/>
      <c r="BI1434" s="48"/>
      <c r="BJ1434" s="48"/>
      <c r="BK1434" s="48"/>
      <c r="BL1434" s="48"/>
      <c r="BM1434" s="48"/>
      <c r="BN1434" s="48"/>
      <c r="BO1434" s="48"/>
      <c r="BP1434" s="48"/>
    </row>
    <row r="1435" customFormat="false" ht="12.75" hidden="false" customHeight="true" outlineLevel="0" collapsed="false">
      <c r="A1435" s="48"/>
      <c r="B1435" s="48"/>
      <c r="C1435" s="48"/>
      <c r="D1435" s="48"/>
      <c r="E1435" s="48"/>
      <c r="F1435" s="48"/>
      <c r="G1435" s="48"/>
      <c r="H1435" s="51"/>
      <c r="I1435" s="48"/>
      <c r="J1435" s="48"/>
      <c r="K1435" s="63"/>
      <c r="L1435" s="48"/>
      <c r="M1435" s="48"/>
      <c r="N1435" s="48"/>
      <c r="O1435" s="48"/>
      <c r="P1435" s="48"/>
      <c r="Q1435" s="48"/>
      <c r="R1435" s="48"/>
      <c r="S1435" s="48"/>
      <c r="T1435" s="48"/>
      <c r="U1435" s="48"/>
      <c r="V1435" s="48"/>
      <c r="W1435" s="48"/>
      <c r="X1435" s="48"/>
      <c r="Y1435" s="48"/>
      <c r="Z1435" s="48"/>
      <c r="AA1435" s="48"/>
      <c r="AB1435" s="48"/>
      <c r="AC1435" s="48"/>
      <c r="AD1435" s="48"/>
      <c r="AE1435" s="48"/>
      <c r="AF1435" s="48"/>
      <c r="AG1435" s="48"/>
      <c r="AH1435" s="48"/>
      <c r="AI1435" s="48"/>
      <c r="AJ1435" s="48"/>
      <c r="AK1435" s="48"/>
      <c r="AL1435" s="48"/>
      <c r="AM1435" s="48"/>
      <c r="AN1435" s="48"/>
      <c r="AO1435" s="48"/>
      <c r="AP1435" s="48"/>
      <c r="AQ1435" s="48"/>
      <c r="AR1435" s="48"/>
      <c r="AS1435" s="48"/>
      <c r="AT1435" s="48"/>
      <c r="AU1435" s="48"/>
      <c r="AV1435" s="48"/>
      <c r="AW1435" s="48"/>
      <c r="AX1435" s="48"/>
      <c r="AY1435" s="48"/>
      <c r="AZ1435" s="48"/>
      <c r="BA1435" s="48"/>
      <c r="BB1435" s="48"/>
      <c r="BC1435" s="48"/>
      <c r="BD1435" s="48"/>
      <c r="BE1435" s="48"/>
      <c r="BF1435" s="48"/>
      <c r="BG1435" s="48"/>
      <c r="BH1435" s="48"/>
      <c r="BI1435" s="48"/>
      <c r="BJ1435" s="48"/>
      <c r="BK1435" s="48"/>
      <c r="BL1435" s="48"/>
      <c r="BM1435" s="48"/>
      <c r="BN1435" s="48"/>
      <c r="BO1435" s="48"/>
      <c r="BP1435" s="48"/>
    </row>
    <row r="1436" customFormat="false" ht="12.75" hidden="false" customHeight="true" outlineLevel="0" collapsed="false">
      <c r="A1436" s="48"/>
      <c r="B1436" s="48"/>
      <c r="C1436" s="48"/>
      <c r="D1436" s="48"/>
      <c r="E1436" s="48"/>
      <c r="F1436" s="48"/>
      <c r="G1436" s="48"/>
      <c r="H1436" s="51"/>
      <c r="I1436" s="48"/>
      <c r="J1436" s="48"/>
      <c r="K1436" s="63"/>
      <c r="L1436" s="48"/>
      <c r="M1436" s="48"/>
      <c r="N1436" s="48"/>
      <c r="O1436" s="48"/>
      <c r="P1436" s="48"/>
      <c r="Q1436" s="48"/>
      <c r="R1436" s="48"/>
      <c r="S1436" s="48"/>
      <c r="T1436" s="48"/>
      <c r="U1436" s="48"/>
      <c r="V1436" s="48"/>
      <c r="W1436" s="48"/>
      <c r="X1436" s="48"/>
      <c r="Y1436" s="48"/>
      <c r="Z1436" s="48"/>
      <c r="AA1436" s="48"/>
      <c r="AB1436" s="48"/>
      <c r="AC1436" s="48"/>
      <c r="AD1436" s="48"/>
      <c r="AE1436" s="48"/>
      <c r="AF1436" s="48"/>
      <c r="AG1436" s="48"/>
      <c r="AH1436" s="48"/>
      <c r="AI1436" s="48"/>
      <c r="AJ1436" s="48"/>
      <c r="AK1436" s="48"/>
      <c r="AL1436" s="48"/>
      <c r="AM1436" s="48"/>
      <c r="AN1436" s="48"/>
      <c r="AO1436" s="48"/>
      <c r="AP1436" s="48"/>
      <c r="AQ1436" s="48"/>
      <c r="AR1436" s="48"/>
      <c r="AS1436" s="48"/>
      <c r="AT1436" s="48"/>
      <c r="AU1436" s="48"/>
      <c r="AV1436" s="48"/>
      <c r="AW1436" s="48"/>
      <c r="AX1436" s="48"/>
      <c r="AY1436" s="48"/>
      <c r="AZ1436" s="48"/>
      <c r="BA1436" s="48"/>
      <c r="BB1436" s="48"/>
      <c r="BC1436" s="48"/>
      <c r="BD1436" s="48"/>
      <c r="BE1436" s="48"/>
      <c r="BF1436" s="48"/>
      <c r="BG1436" s="48"/>
      <c r="BH1436" s="48"/>
      <c r="BI1436" s="48"/>
      <c r="BJ1436" s="48"/>
      <c r="BK1436" s="48"/>
      <c r="BL1436" s="48"/>
      <c r="BM1436" s="48"/>
      <c r="BN1436" s="48"/>
      <c r="BO1436" s="48"/>
      <c r="BP1436" s="48"/>
    </row>
    <row r="1437" customFormat="false" ht="12.75" hidden="false" customHeight="true" outlineLevel="0" collapsed="false">
      <c r="A1437" s="48"/>
      <c r="B1437" s="48"/>
      <c r="C1437" s="48"/>
      <c r="D1437" s="48"/>
      <c r="E1437" s="48"/>
      <c r="F1437" s="48"/>
      <c r="G1437" s="48"/>
      <c r="H1437" s="51"/>
      <c r="I1437" s="48"/>
      <c r="J1437" s="48"/>
      <c r="K1437" s="63"/>
      <c r="L1437" s="48"/>
      <c r="M1437" s="48"/>
      <c r="N1437" s="48"/>
      <c r="O1437" s="48"/>
      <c r="P1437" s="48"/>
      <c r="Q1437" s="48"/>
      <c r="R1437" s="48"/>
      <c r="S1437" s="48"/>
      <c r="T1437" s="48"/>
      <c r="U1437" s="48"/>
      <c r="V1437" s="48"/>
      <c r="W1437" s="48"/>
      <c r="X1437" s="48"/>
      <c r="Y1437" s="48"/>
      <c r="Z1437" s="48"/>
      <c r="AA1437" s="48"/>
      <c r="AB1437" s="48"/>
      <c r="AC1437" s="48"/>
      <c r="AD1437" s="48"/>
      <c r="AE1437" s="48"/>
      <c r="AF1437" s="48"/>
      <c r="AG1437" s="48"/>
      <c r="AH1437" s="48"/>
      <c r="AI1437" s="48"/>
      <c r="AJ1437" s="48"/>
      <c r="AK1437" s="48"/>
      <c r="AL1437" s="48"/>
      <c r="AM1437" s="48"/>
      <c r="AN1437" s="48"/>
      <c r="AO1437" s="48"/>
      <c r="AP1437" s="48"/>
      <c r="AQ1437" s="48"/>
      <c r="AR1437" s="48"/>
      <c r="AS1437" s="48"/>
      <c r="AT1437" s="48"/>
      <c r="AU1437" s="48"/>
      <c r="AV1437" s="48"/>
      <c r="AW1437" s="48"/>
      <c r="AX1437" s="48"/>
      <c r="AY1437" s="48"/>
      <c r="AZ1437" s="48"/>
      <c r="BA1437" s="48"/>
      <c r="BB1437" s="48"/>
      <c r="BC1437" s="48"/>
      <c r="BD1437" s="48"/>
      <c r="BE1437" s="48"/>
      <c r="BF1437" s="48"/>
      <c r="BG1437" s="48"/>
      <c r="BH1437" s="48"/>
      <c r="BI1437" s="48"/>
      <c r="BJ1437" s="48"/>
      <c r="BK1437" s="48"/>
      <c r="BL1437" s="48"/>
      <c r="BM1437" s="48"/>
      <c r="BN1437" s="48"/>
      <c r="BO1437" s="48"/>
      <c r="BP1437" s="48"/>
    </row>
    <row r="1438" customFormat="false" ht="12.75" hidden="false" customHeight="true" outlineLevel="0" collapsed="false">
      <c r="A1438" s="48"/>
      <c r="B1438" s="48"/>
      <c r="C1438" s="48"/>
      <c r="D1438" s="48"/>
      <c r="E1438" s="48"/>
      <c r="F1438" s="48"/>
      <c r="G1438" s="48"/>
      <c r="H1438" s="51"/>
      <c r="I1438" s="48"/>
      <c r="J1438" s="48"/>
      <c r="K1438" s="63"/>
      <c r="L1438" s="48"/>
      <c r="M1438" s="48"/>
      <c r="N1438" s="48"/>
      <c r="O1438" s="48"/>
      <c r="P1438" s="48"/>
      <c r="Q1438" s="48"/>
      <c r="R1438" s="48"/>
      <c r="S1438" s="48"/>
      <c r="T1438" s="48"/>
      <c r="U1438" s="48"/>
      <c r="V1438" s="48"/>
      <c r="W1438" s="48"/>
      <c r="X1438" s="48"/>
      <c r="Y1438" s="48"/>
      <c r="Z1438" s="48"/>
      <c r="AA1438" s="48"/>
      <c r="AB1438" s="48"/>
      <c r="AC1438" s="48"/>
      <c r="AD1438" s="48"/>
      <c r="AE1438" s="48"/>
      <c r="AF1438" s="48"/>
      <c r="AG1438" s="48"/>
      <c r="AH1438" s="48"/>
      <c r="AI1438" s="48"/>
      <c r="AJ1438" s="48"/>
      <c r="AK1438" s="48"/>
      <c r="AL1438" s="48"/>
      <c r="AM1438" s="48"/>
      <c r="AN1438" s="48"/>
      <c r="AO1438" s="48"/>
      <c r="AP1438" s="48"/>
      <c r="AQ1438" s="48"/>
      <c r="AR1438" s="48"/>
      <c r="AS1438" s="48"/>
      <c r="AT1438" s="48"/>
      <c r="AU1438" s="48"/>
      <c r="AV1438" s="48"/>
      <c r="AW1438" s="48"/>
      <c r="AX1438" s="48"/>
      <c r="AY1438" s="48"/>
      <c r="AZ1438" s="48"/>
      <c r="BA1438" s="48"/>
      <c r="BB1438" s="48"/>
      <c r="BC1438" s="48"/>
      <c r="BD1438" s="48"/>
      <c r="BE1438" s="48"/>
      <c r="BF1438" s="48"/>
      <c r="BG1438" s="48"/>
      <c r="BH1438" s="48"/>
      <c r="BI1438" s="48"/>
      <c r="BJ1438" s="48"/>
      <c r="BK1438" s="48"/>
      <c r="BL1438" s="48"/>
      <c r="BM1438" s="48"/>
      <c r="BN1438" s="48"/>
      <c r="BO1438" s="48"/>
      <c r="BP1438" s="48"/>
    </row>
    <row r="1439" customFormat="false" ht="12.75" hidden="false" customHeight="true" outlineLevel="0" collapsed="false">
      <c r="A1439" s="48"/>
      <c r="B1439" s="48"/>
      <c r="C1439" s="48"/>
      <c r="D1439" s="48"/>
      <c r="E1439" s="48"/>
      <c r="F1439" s="48"/>
      <c r="G1439" s="48"/>
      <c r="H1439" s="51"/>
      <c r="I1439" s="48"/>
      <c r="J1439" s="48"/>
      <c r="K1439" s="63"/>
      <c r="L1439" s="48"/>
      <c r="M1439" s="48"/>
      <c r="N1439" s="48"/>
      <c r="O1439" s="48"/>
      <c r="P1439" s="48"/>
      <c r="Q1439" s="48"/>
      <c r="R1439" s="48"/>
      <c r="S1439" s="48"/>
      <c r="T1439" s="48"/>
      <c r="U1439" s="48"/>
      <c r="V1439" s="48"/>
      <c r="W1439" s="48"/>
      <c r="X1439" s="48"/>
      <c r="Y1439" s="48"/>
      <c r="Z1439" s="48"/>
      <c r="AA1439" s="48"/>
      <c r="AB1439" s="48"/>
      <c r="AC1439" s="48"/>
      <c r="AD1439" s="48"/>
      <c r="AE1439" s="48"/>
      <c r="AF1439" s="48"/>
      <c r="AG1439" s="48"/>
      <c r="AH1439" s="48"/>
      <c r="AI1439" s="48"/>
      <c r="AJ1439" s="48"/>
      <c r="AK1439" s="48"/>
      <c r="AL1439" s="48"/>
      <c r="AM1439" s="48"/>
      <c r="AN1439" s="48"/>
      <c r="AO1439" s="48"/>
      <c r="AP1439" s="48"/>
      <c r="AQ1439" s="48"/>
      <c r="AR1439" s="48"/>
      <c r="AS1439" s="48"/>
      <c r="AT1439" s="48"/>
      <c r="AU1439" s="48"/>
      <c r="AV1439" s="48"/>
      <c r="AW1439" s="48"/>
      <c r="AX1439" s="48"/>
      <c r="AY1439" s="48"/>
      <c r="AZ1439" s="48"/>
      <c r="BA1439" s="48"/>
      <c r="BB1439" s="48"/>
      <c r="BC1439" s="48"/>
      <c r="BD1439" s="48"/>
      <c r="BE1439" s="48"/>
      <c r="BF1439" s="48"/>
      <c r="BG1439" s="48"/>
      <c r="BH1439" s="48"/>
      <c r="BI1439" s="48"/>
      <c r="BJ1439" s="48"/>
      <c r="BK1439" s="48"/>
      <c r="BL1439" s="48"/>
      <c r="BM1439" s="48"/>
      <c r="BN1439" s="48"/>
      <c r="BO1439" s="48"/>
      <c r="BP1439" s="48"/>
    </row>
    <row r="1440" customFormat="false" ht="12.75" hidden="false" customHeight="true" outlineLevel="0" collapsed="false">
      <c r="A1440" s="48"/>
      <c r="B1440" s="48"/>
      <c r="C1440" s="48"/>
      <c r="D1440" s="48"/>
      <c r="E1440" s="48"/>
      <c r="F1440" s="48"/>
      <c r="G1440" s="48"/>
      <c r="H1440" s="51"/>
      <c r="I1440" s="48"/>
      <c r="J1440" s="48"/>
      <c r="K1440" s="63"/>
      <c r="L1440" s="48"/>
      <c r="M1440" s="48"/>
      <c r="N1440" s="48"/>
      <c r="O1440" s="48"/>
      <c r="P1440" s="48"/>
      <c r="Q1440" s="48"/>
      <c r="R1440" s="48"/>
      <c r="S1440" s="48"/>
      <c r="T1440" s="48"/>
      <c r="U1440" s="48"/>
      <c r="V1440" s="48"/>
      <c r="W1440" s="48"/>
      <c r="X1440" s="48"/>
      <c r="Y1440" s="48"/>
      <c r="Z1440" s="48"/>
      <c r="AA1440" s="48"/>
      <c r="AB1440" s="48"/>
      <c r="AC1440" s="48"/>
      <c r="AD1440" s="48"/>
      <c r="AE1440" s="48"/>
      <c r="AF1440" s="48"/>
      <c r="AG1440" s="48"/>
      <c r="AH1440" s="48"/>
      <c r="AI1440" s="48"/>
      <c r="AJ1440" s="48"/>
      <c r="AK1440" s="48"/>
      <c r="AL1440" s="48"/>
      <c r="AM1440" s="48"/>
      <c r="AN1440" s="48"/>
      <c r="AO1440" s="48"/>
      <c r="AP1440" s="48"/>
      <c r="AQ1440" s="48"/>
      <c r="AR1440" s="48"/>
      <c r="AS1440" s="48"/>
      <c r="AT1440" s="48"/>
      <c r="AU1440" s="48"/>
      <c r="AV1440" s="48"/>
      <c r="AW1440" s="48"/>
      <c r="AX1440" s="48"/>
      <c r="AY1440" s="48"/>
      <c r="AZ1440" s="48"/>
      <c r="BA1440" s="48"/>
      <c r="BB1440" s="48"/>
      <c r="BC1440" s="48"/>
      <c r="BD1440" s="48"/>
      <c r="BE1440" s="48"/>
      <c r="BF1440" s="48"/>
      <c r="BG1440" s="48"/>
      <c r="BH1440" s="48"/>
      <c r="BI1440" s="48"/>
      <c r="BJ1440" s="48"/>
      <c r="BK1440" s="48"/>
      <c r="BL1440" s="48"/>
      <c r="BM1440" s="48"/>
      <c r="BN1440" s="48"/>
      <c r="BO1440" s="48"/>
      <c r="BP1440" s="48"/>
    </row>
    <row r="1441" customFormat="false" ht="12.75" hidden="false" customHeight="true" outlineLevel="0" collapsed="false">
      <c r="A1441" s="48"/>
      <c r="B1441" s="48"/>
      <c r="C1441" s="48"/>
      <c r="D1441" s="48"/>
      <c r="E1441" s="48"/>
      <c r="F1441" s="48"/>
      <c r="G1441" s="48"/>
      <c r="H1441" s="51"/>
      <c r="I1441" s="48"/>
      <c r="J1441" s="48"/>
      <c r="K1441" s="63"/>
      <c r="L1441" s="48"/>
      <c r="M1441" s="48"/>
      <c r="N1441" s="48"/>
      <c r="O1441" s="48"/>
      <c r="P1441" s="48"/>
      <c r="Q1441" s="48"/>
      <c r="R1441" s="48"/>
      <c r="S1441" s="48"/>
      <c r="T1441" s="48"/>
      <c r="U1441" s="48"/>
      <c r="V1441" s="48"/>
      <c r="W1441" s="48"/>
      <c r="X1441" s="48"/>
      <c r="Y1441" s="48"/>
      <c r="Z1441" s="48"/>
      <c r="AA1441" s="48"/>
      <c r="AB1441" s="48"/>
      <c r="AC1441" s="48"/>
      <c r="AD1441" s="48"/>
      <c r="AE1441" s="48"/>
      <c r="AF1441" s="48"/>
      <c r="AG1441" s="48"/>
      <c r="AH1441" s="48"/>
      <c r="AI1441" s="48"/>
      <c r="AJ1441" s="48"/>
      <c r="AK1441" s="48"/>
      <c r="AL1441" s="48"/>
      <c r="AM1441" s="48"/>
      <c r="AN1441" s="48"/>
      <c r="AO1441" s="48"/>
      <c r="AP1441" s="48"/>
      <c r="AQ1441" s="48"/>
      <c r="AR1441" s="48"/>
      <c r="AS1441" s="48"/>
      <c r="AT1441" s="48"/>
      <c r="AU1441" s="48"/>
      <c r="AV1441" s="48"/>
      <c r="AW1441" s="48"/>
      <c r="AX1441" s="48"/>
      <c r="AY1441" s="48"/>
      <c r="AZ1441" s="48"/>
      <c r="BA1441" s="48"/>
      <c r="BB1441" s="48"/>
      <c r="BC1441" s="48"/>
      <c r="BD1441" s="48"/>
      <c r="BE1441" s="48"/>
      <c r="BF1441" s="48"/>
      <c r="BG1441" s="48"/>
      <c r="BH1441" s="48"/>
      <c r="BI1441" s="48"/>
      <c r="BJ1441" s="48"/>
      <c r="BK1441" s="48"/>
      <c r="BL1441" s="48"/>
      <c r="BM1441" s="48"/>
      <c r="BN1441" s="48"/>
      <c r="BO1441" s="48"/>
      <c r="BP1441" s="48"/>
    </row>
    <row r="1442" customFormat="false" ht="12.75" hidden="false" customHeight="true" outlineLevel="0" collapsed="false">
      <c r="A1442" s="48"/>
      <c r="B1442" s="48"/>
      <c r="C1442" s="48"/>
      <c r="D1442" s="48"/>
      <c r="E1442" s="48"/>
      <c r="F1442" s="48"/>
      <c r="G1442" s="48"/>
      <c r="H1442" s="51"/>
      <c r="I1442" s="48"/>
      <c r="J1442" s="48"/>
      <c r="K1442" s="63"/>
      <c r="L1442" s="48"/>
      <c r="M1442" s="48"/>
      <c r="N1442" s="48"/>
      <c r="O1442" s="48"/>
      <c r="P1442" s="48"/>
      <c r="Q1442" s="48"/>
      <c r="R1442" s="48"/>
      <c r="S1442" s="48"/>
      <c r="T1442" s="48"/>
      <c r="U1442" s="48"/>
      <c r="V1442" s="48"/>
      <c r="W1442" s="48"/>
      <c r="X1442" s="48"/>
      <c r="Y1442" s="48"/>
      <c r="Z1442" s="48"/>
      <c r="AA1442" s="48"/>
      <c r="AB1442" s="48"/>
      <c r="AC1442" s="48"/>
      <c r="AD1442" s="48"/>
      <c r="AE1442" s="48"/>
      <c r="AF1442" s="48"/>
      <c r="AG1442" s="48"/>
      <c r="AH1442" s="48"/>
      <c r="AI1442" s="48"/>
      <c r="AJ1442" s="48"/>
      <c r="AK1442" s="48"/>
      <c r="AL1442" s="48"/>
      <c r="AM1442" s="48"/>
      <c r="AN1442" s="48"/>
      <c r="AO1442" s="48"/>
      <c r="AP1442" s="48"/>
      <c r="AQ1442" s="48"/>
      <c r="AR1442" s="48"/>
      <c r="AS1442" s="48"/>
      <c r="AT1442" s="48"/>
      <c r="AU1442" s="48"/>
      <c r="AV1442" s="48"/>
      <c r="AW1442" s="48"/>
      <c r="AX1442" s="48"/>
      <c r="AY1442" s="48"/>
      <c r="AZ1442" s="48"/>
      <c r="BA1442" s="48"/>
      <c r="BB1442" s="48"/>
      <c r="BC1442" s="48"/>
      <c r="BD1442" s="48"/>
      <c r="BE1442" s="48"/>
      <c r="BF1442" s="48"/>
      <c r="BG1442" s="48"/>
      <c r="BH1442" s="48"/>
      <c r="BI1442" s="48"/>
      <c r="BJ1442" s="48"/>
      <c r="BK1442" s="48"/>
      <c r="BL1442" s="48"/>
      <c r="BM1442" s="48"/>
      <c r="BN1442" s="48"/>
      <c r="BO1442" s="48"/>
      <c r="BP1442" s="48"/>
    </row>
    <row r="1443" customFormat="false" ht="12.75" hidden="false" customHeight="true" outlineLevel="0" collapsed="false">
      <c r="A1443" s="48"/>
      <c r="B1443" s="48"/>
      <c r="C1443" s="48"/>
      <c r="D1443" s="48"/>
      <c r="E1443" s="48"/>
      <c r="F1443" s="48"/>
      <c r="G1443" s="48"/>
      <c r="H1443" s="51"/>
      <c r="I1443" s="48"/>
      <c r="J1443" s="48"/>
      <c r="K1443" s="63"/>
      <c r="L1443" s="48"/>
      <c r="M1443" s="48"/>
      <c r="N1443" s="48"/>
      <c r="O1443" s="48"/>
      <c r="P1443" s="48"/>
      <c r="Q1443" s="48"/>
      <c r="R1443" s="48"/>
      <c r="S1443" s="48"/>
      <c r="T1443" s="48"/>
      <c r="U1443" s="48"/>
      <c r="V1443" s="48"/>
      <c r="W1443" s="48"/>
      <c r="X1443" s="48"/>
      <c r="Y1443" s="48"/>
      <c r="Z1443" s="48"/>
      <c r="AA1443" s="48"/>
      <c r="AB1443" s="48"/>
      <c r="AC1443" s="48"/>
      <c r="AD1443" s="48"/>
      <c r="AE1443" s="48"/>
      <c r="AF1443" s="48"/>
      <c r="AG1443" s="48"/>
      <c r="AH1443" s="48"/>
      <c r="AI1443" s="48"/>
      <c r="AJ1443" s="48"/>
      <c r="AK1443" s="48"/>
      <c r="AL1443" s="48"/>
      <c r="AM1443" s="48"/>
      <c r="AN1443" s="48"/>
      <c r="AO1443" s="48"/>
      <c r="AP1443" s="48"/>
      <c r="AQ1443" s="48"/>
      <c r="AR1443" s="48"/>
      <c r="AS1443" s="48"/>
      <c r="AT1443" s="48"/>
      <c r="AU1443" s="48"/>
      <c r="AV1443" s="48"/>
      <c r="AW1443" s="48"/>
      <c r="AX1443" s="48"/>
      <c r="AY1443" s="48"/>
      <c r="AZ1443" s="48"/>
      <c r="BA1443" s="48"/>
      <c r="BB1443" s="48"/>
      <c r="BC1443" s="48"/>
      <c r="BD1443" s="48"/>
      <c r="BE1443" s="48"/>
      <c r="BF1443" s="48"/>
      <c r="BG1443" s="48"/>
      <c r="BH1443" s="48"/>
      <c r="BI1443" s="48"/>
      <c r="BJ1443" s="48"/>
      <c r="BK1443" s="48"/>
      <c r="BL1443" s="48"/>
      <c r="BM1443" s="48"/>
      <c r="BN1443" s="48"/>
      <c r="BO1443" s="48"/>
      <c r="BP1443" s="48"/>
    </row>
    <row r="1444" customFormat="false" ht="12.75" hidden="false" customHeight="true" outlineLevel="0" collapsed="false">
      <c r="A1444" s="48"/>
      <c r="B1444" s="48"/>
      <c r="C1444" s="48"/>
      <c r="D1444" s="48"/>
      <c r="E1444" s="48"/>
      <c r="F1444" s="48"/>
      <c r="G1444" s="48"/>
      <c r="H1444" s="51"/>
      <c r="I1444" s="48"/>
      <c r="J1444" s="48"/>
      <c r="K1444" s="63"/>
      <c r="L1444" s="48"/>
      <c r="M1444" s="48"/>
      <c r="N1444" s="48"/>
      <c r="O1444" s="48"/>
      <c r="P1444" s="48"/>
      <c r="Q1444" s="48"/>
      <c r="R1444" s="48"/>
      <c r="S1444" s="48"/>
      <c r="T1444" s="48"/>
      <c r="U1444" s="48"/>
      <c r="V1444" s="48"/>
      <c r="W1444" s="48"/>
      <c r="X1444" s="48"/>
      <c r="Y1444" s="48"/>
      <c r="Z1444" s="48"/>
      <c r="AA1444" s="48"/>
      <c r="AB1444" s="48"/>
      <c r="AC1444" s="48"/>
      <c r="AD1444" s="48"/>
      <c r="AE1444" s="48"/>
      <c r="AF1444" s="48"/>
      <c r="AG1444" s="48"/>
      <c r="AH1444" s="48"/>
      <c r="AI1444" s="48"/>
      <c r="AJ1444" s="48"/>
      <c r="AK1444" s="48"/>
      <c r="AL1444" s="48"/>
      <c r="AM1444" s="48"/>
      <c r="AN1444" s="48"/>
      <c r="AO1444" s="48"/>
      <c r="AP1444" s="48"/>
      <c r="AQ1444" s="48"/>
      <c r="AR1444" s="48"/>
      <c r="AS1444" s="48"/>
      <c r="AT1444" s="48"/>
      <c r="AU1444" s="48"/>
      <c r="AV1444" s="48"/>
      <c r="AW1444" s="48"/>
      <c r="AX1444" s="48"/>
      <c r="AY1444" s="48"/>
      <c r="AZ1444" s="48"/>
      <c r="BA1444" s="48"/>
      <c r="BB1444" s="48"/>
      <c r="BC1444" s="48"/>
      <c r="BD1444" s="48"/>
      <c r="BE1444" s="48"/>
      <c r="BF1444" s="48"/>
      <c r="BG1444" s="48"/>
      <c r="BH1444" s="48"/>
      <c r="BI1444" s="48"/>
      <c r="BJ1444" s="48"/>
      <c r="BK1444" s="48"/>
      <c r="BL1444" s="48"/>
      <c r="BM1444" s="48"/>
      <c r="BN1444" s="48"/>
      <c r="BO1444" s="48"/>
      <c r="BP1444" s="48"/>
    </row>
    <row r="1445" customFormat="false" ht="12.75" hidden="false" customHeight="true" outlineLevel="0" collapsed="false">
      <c r="A1445" s="48"/>
      <c r="B1445" s="48"/>
      <c r="C1445" s="48"/>
      <c r="D1445" s="48"/>
      <c r="E1445" s="48"/>
      <c r="F1445" s="48"/>
      <c r="G1445" s="48"/>
      <c r="H1445" s="51"/>
      <c r="I1445" s="48"/>
      <c r="J1445" s="48"/>
      <c r="K1445" s="63"/>
      <c r="L1445" s="48"/>
      <c r="M1445" s="48"/>
      <c r="N1445" s="48"/>
      <c r="O1445" s="48"/>
      <c r="P1445" s="48"/>
      <c r="Q1445" s="48"/>
      <c r="R1445" s="48"/>
      <c r="S1445" s="48"/>
      <c r="T1445" s="48"/>
      <c r="U1445" s="48"/>
      <c r="V1445" s="48"/>
      <c r="W1445" s="48"/>
      <c r="X1445" s="48"/>
      <c r="Y1445" s="48"/>
      <c r="Z1445" s="48"/>
      <c r="AA1445" s="48"/>
      <c r="AB1445" s="48"/>
      <c r="AC1445" s="48"/>
      <c r="AD1445" s="48"/>
      <c r="AE1445" s="48"/>
      <c r="AF1445" s="48"/>
      <c r="AG1445" s="48"/>
      <c r="AH1445" s="48"/>
      <c r="AI1445" s="48"/>
      <c r="AJ1445" s="48"/>
      <c r="AK1445" s="48"/>
      <c r="AL1445" s="48"/>
      <c r="AM1445" s="48"/>
      <c r="AN1445" s="48"/>
      <c r="AO1445" s="48"/>
      <c r="AP1445" s="48"/>
      <c r="AQ1445" s="48"/>
      <c r="AR1445" s="48"/>
      <c r="AS1445" s="48"/>
      <c r="AT1445" s="48"/>
      <c r="AU1445" s="48"/>
      <c r="AV1445" s="48"/>
      <c r="AW1445" s="48"/>
      <c r="AX1445" s="48"/>
      <c r="AY1445" s="48"/>
      <c r="AZ1445" s="48"/>
      <c r="BA1445" s="48"/>
      <c r="BB1445" s="48"/>
      <c r="BC1445" s="48"/>
      <c r="BD1445" s="48"/>
      <c r="BE1445" s="48"/>
      <c r="BF1445" s="48"/>
      <c r="BG1445" s="48"/>
      <c r="BH1445" s="48"/>
      <c r="BI1445" s="48"/>
      <c r="BJ1445" s="48"/>
      <c r="BK1445" s="48"/>
      <c r="BL1445" s="48"/>
      <c r="BM1445" s="48"/>
      <c r="BN1445" s="48"/>
      <c r="BO1445" s="48"/>
      <c r="BP1445" s="48"/>
    </row>
    <row r="1446" customFormat="false" ht="12.75" hidden="false" customHeight="true" outlineLevel="0" collapsed="false">
      <c r="A1446" s="48"/>
      <c r="B1446" s="48"/>
      <c r="C1446" s="48"/>
      <c r="D1446" s="48"/>
      <c r="E1446" s="48"/>
      <c r="F1446" s="48"/>
      <c r="G1446" s="48"/>
      <c r="H1446" s="51"/>
      <c r="I1446" s="48"/>
      <c r="J1446" s="48"/>
      <c r="K1446" s="63"/>
      <c r="L1446" s="48"/>
      <c r="M1446" s="48"/>
      <c r="N1446" s="48"/>
      <c r="O1446" s="48"/>
      <c r="P1446" s="48"/>
      <c r="Q1446" s="48"/>
      <c r="R1446" s="48"/>
      <c r="S1446" s="48"/>
      <c r="T1446" s="48"/>
      <c r="U1446" s="48"/>
      <c r="V1446" s="48"/>
      <c r="W1446" s="48"/>
      <c r="X1446" s="48"/>
      <c r="Y1446" s="48"/>
      <c r="Z1446" s="48"/>
      <c r="AA1446" s="48"/>
      <c r="AB1446" s="48"/>
      <c r="AC1446" s="48"/>
      <c r="AD1446" s="48"/>
      <c r="AE1446" s="48"/>
      <c r="AF1446" s="48"/>
      <c r="AG1446" s="48"/>
      <c r="AH1446" s="48"/>
      <c r="AI1446" s="48"/>
      <c r="AJ1446" s="48"/>
      <c r="AK1446" s="48"/>
      <c r="AL1446" s="48"/>
      <c r="AM1446" s="48"/>
      <c r="AN1446" s="48"/>
      <c r="AO1446" s="48"/>
      <c r="AP1446" s="48"/>
      <c r="AQ1446" s="48"/>
      <c r="AR1446" s="48"/>
      <c r="AS1446" s="48"/>
      <c r="AT1446" s="48"/>
      <c r="AU1446" s="48"/>
      <c r="AV1446" s="48"/>
      <c r="AW1446" s="48"/>
      <c r="AX1446" s="48"/>
      <c r="AY1446" s="48"/>
      <c r="AZ1446" s="48"/>
      <c r="BA1446" s="48"/>
      <c r="BB1446" s="48"/>
      <c r="BC1446" s="48"/>
      <c r="BD1446" s="48"/>
      <c r="BE1446" s="48"/>
      <c r="BF1446" s="48"/>
      <c r="BG1446" s="48"/>
      <c r="BH1446" s="48"/>
      <c r="BI1446" s="48"/>
      <c r="BJ1446" s="48"/>
      <c r="BK1446" s="48"/>
      <c r="BL1446" s="48"/>
      <c r="BM1446" s="48"/>
      <c r="BN1446" s="48"/>
      <c r="BO1446" s="48"/>
      <c r="BP1446" s="48"/>
    </row>
    <row r="1447" customFormat="false" ht="12.75" hidden="false" customHeight="true" outlineLevel="0" collapsed="false">
      <c r="A1447" s="48"/>
      <c r="B1447" s="48"/>
      <c r="C1447" s="48"/>
      <c r="D1447" s="48"/>
      <c r="E1447" s="48"/>
      <c r="F1447" s="48"/>
      <c r="G1447" s="48"/>
      <c r="H1447" s="51"/>
      <c r="I1447" s="48"/>
      <c r="J1447" s="48"/>
      <c r="K1447" s="63"/>
      <c r="L1447" s="48"/>
      <c r="M1447" s="48"/>
      <c r="N1447" s="48"/>
      <c r="O1447" s="48"/>
      <c r="P1447" s="48"/>
      <c r="Q1447" s="48"/>
      <c r="R1447" s="48"/>
      <c r="S1447" s="48"/>
      <c r="T1447" s="48"/>
      <c r="U1447" s="48"/>
      <c r="V1447" s="48"/>
      <c r="W1447" s="48"/>
      <c r="X1447" s="48"/>
      <c r="Y1447" s="48"/>
      <c r="Z1447" s="48"/>
      <c r="AA1447" s="48"/>
      <c r="AB1447" s="48"/>
      <c r="AC1447" s="48"/>
      <c r="AD1447" s="48"/>
      <c r="AE1447" s="48"/>
      <c r="AF1447" s="48"/>
      <c r="AG1447" s="48"/>
      <c r="AH1447" s="48"/>
      <c r="AI1447" s="48"/>
      <c r="AJ1447" s="48"/>
      <c r="AK1447" s="48"/>
      <c r="AL1447" s="48"/>
      <c r="AM1447" s="48"/>
      <c r="AN1447" s="48"/>
      <c r="AO1447" s="48"/>
      <c r="AP1447" s="48"/>
      <c r="AQ1447" s="48"/>
      <c r="AR1447" s="48"/>
      <c r="AS1447" s="48"/>
      <c r="AT1447" s="48"/>
      <c r="AU1447" s="48"/>
      <c r="AV1447" s="48"/>
      <c r="AW1447" s="48"/>
      <c r="AX1447" s="48"/>
      <c r="AY1447" s="48"/>
      <c r="AZ1447" s="48"/>
      <c r="BA1447" s="48"/>
      <c r="BB1447" s="48"/>
      <c r="BC1447" s="48"/>
      <c r="BD1447" s="48"/>
      <c r="BE1447" s="48"/>
      <c r="BF1447" s="48"/>
      <c r="BG1447" s="48"/>
      <c r="BH1447" s="48"/>
      <c r="BI1447" s="48"/>
      <c r="BJ1447" s="48"/>
      <c r="BK1447" s="48"/>
      <c r="BL1447" s="48"/>
      <c r="BM1447" s="48"/>
      <c r="BN1447" s="48"/>
      <c r="BO1447" s="48"/>
      <c r="BP1447" s="48"/>
    </row>
    <row r="1448" customFormat="false" ht="12.75" hidden="false" customHeight="true" outlineLevel="0" collapsed="false">
      <c r="A1448" s="48"/>
      <c r="B1448" s="48"/>
      <c r="C1448" s="48"/>
      <c r="D1448" s="48"/>
      <c r="E1448" s="48"/>
      <c r="F1448" s="48"/>
      <c r="G1448" s="48"/>
      <c r="H1448" s="51"/>
      <c r="I1448" s="48"/>
      <c r="J1448" s="48"/>
      <c r="K1448" s="63"/>
      <c r="L1448" s="48"/>
      <c r="M1448" s="48"/>
      <c r="N1448" s="48"/>
      <c r="O1448" s="48"/>
      <c r="P1448" s="48"/>
      <c r="Q1448" s="48"/>
      <c r="R1448" s="48"/>
      <c r="S1448" s="48"/>
      <c r="T1448" s="48"/>
      <c r="U1448" s="48"/>
      <c r="V1448" s="48"/>
      <c r="W1448" s="48"/>
      <c r="X1448" s="48"/>
      <c r="Y1448" s="48"/>
      <c r="Z1448" s="48"/>
      <c r="AA1448" s="48"/>
      <c r="AB1448" s="48"/>
      <c r="AC1448" s="48"/>
      <c r="AD1448" s="48"/>
      <c r="AE1448" s="48"/>
      <c r="AF1448" s="48"/>
      <c r="AG1448" s="48"/>
      <c r="AH1448" s="48"/>
      <c r="AI1448" s="48"/>
      <c r="AJ1448" s="48"/>
      <c r="AK1448" s="48"/>
      <c r="AL1448" s="48"/>
      <c r="AM1448" s="48"/>
      <c r="AN1448" s="48"/>
      <c r="AO1448" s="48"/>
      <c r="AP1448" s="48"/>
      <c r="AQ1448" s="48"/>
      <c r="AR1448" s="48"/>
      <c r="AS1448" s="48"/>
      <c r="AT1448" s="48"/>
      <c r="AU1448" s="48"/>
      <c r="AV1448" s="48"/>
      <c r="AW1448" s="48"/>
      <c r="AX1448" s="48"/>
      <c r="AY1448" s="48"/>
      <c r="AZ1448" s="48"/>
      <c r="BA1448" s="48"/>
      <c r="BB1448" s="48"/>
      <c r="BC1448" s="48"/>
      <c r="BD1448" s="48"/>
      <c r="BE1448" s="48"/>
      <c r="BF1448" s="48"/>
      <c r="BG1448" s="48"/>
      <c r="BH1448" s="48"/>
      <c r="BI1448" s="48"/>
      <c r="BJ1448" s="48"/>
      <c r="BK1448" s="48"/>
      <c r="BL1448" s="48"/>
      <c r="BM1448" s="48"/>
      <c r="BN1448" s="48"/>
      <c r="BO1448" s="48"/>
      <c r="BP1448" s="48"/>
    </row>
    <row r="1449" customFormat="false" ht="12.75" hidden="false" customHeight="true" outlineLevel="0" collapsed="false">
      <c r="A1449" s="48"/>
      <c r="B1449" s="48"/>
      <c r="C1449" s="48"/>
      <c r="D1449" s="48"/>
      <c r="E1449" s="48"/>
      <c r="F1449" s="48"/>
      <c r="G1449" s="48"/>
      <c r="H1449" s="51"/>
      <c r="I1449" s="48"/>
      <c r="J1449" s="48"/>
      <c r="K1449" s="63"/>
      <c r="L1449" s="48"/>
      <c r="M1449" s="48"/>
      <c r="N1449" s="48"/>
      <c r="O1449" s="48"/>
      <c r="P1449" s="48"/>
      <c r="Q1449" s="48"/>
      <c r="R1449" s="48"/>
      <c r="S1449" s="48"/>
      <c r="T1449" s="48"/>
      <c r="U1449" s="48"/>
      <c r="V1449" s="48"/>
      <c r="W1449" s="48"/>
      <c r="X1449" s="48"/>
      <c r="Y1449" s="48"/>
      <c r="Z1449" s="48"/>
      <c r="AA1449" s="48"/>
      <c r="AB1449" s="48"/>
      <c r="AC1449" s="48"/>
      <c r="AD1449" s="48"/>
      <c r="AE1449" s="48"/>
      <c r="AF1449" s="48"/>
      <c r="AG1449" s="48"/>
      <c r="AH1449" s="48"/>
      <c r="AI1449" s="48"/>
      <c r="AJ1449" s="48"/>
      <c r="AK1449" s="48"/>
      <c r="AL1449" s="48"/>
      <c r="AM1449" s="48"/>
      <c r="AN1449" s="48"/>
      <c r="AO1449" s="48"/>
      <c r="AP1449" s="48"/>
      <c r="AQ1449" s="48"/>
      <c r="AR1449" s="48"/>
      <c r="AS1449" s="48"/>
      <c r="AT1449" s="48"/>
      <c r="AU1449" s="48"/>
      <c r="AV1449" s="48"/>
      <c r="AW1449" s="48"/>
      <c r="AX1449" s="48"/>
      <c r="AY1449" s="48"/>
      <c r="AZ1449" s="48"/>
      <c r="BA1449" s="48"/>
      <c r="BB1449" s="48"/>
      <c r="BC1449" s="48"/>
      <c r="BD1449" s="48"/>
      <c r="BE1449" s="48"/>
      <c r="BF1449" s="48"/>
      <c r="BG1449" s="48"/>
      <c r="BH1449" s="48"/>
      <c r="BI1449" s="48"/>
      <c r="BJ1449" s="48"/>
      <c r="BK1449" s="48"/>
      <c r="BL1449" s="48"/>
      <c r="BM1449" s="48"/>
      <c r="BN1449" s="48"/>
      <c r="BO1449" s="48"/>
      <c r="BP1449" s="48"/>
    </row>
    <row r="1450" customFormat="false" ht="12.75" hidden="false" customHeight="true" outlineLevel="0" collapsed="false">
      <c r="A1450" s="48"/>
      <c r="B1450" s="48"/>
      <c r="C1450" s="48"/>
      <c r="D1450" s="48"/>
      <c r="E1450" s="48"/>
      <c r="F1450" s="48"/>
      <c r="G1450" s="48"/>
      <c r="H1450" s="51"/>
      <c r="I1450" s="48"/>
      <c r="J1450" s="48"/>
      <c r="K1450" s="63"/>
      <c r="L1450" s="48"/>
      <c r="M1450" s="48"/>
      <c r="N1450" s="48"/>
      <c r="O1450" s="48"/>
      <c r="P1450" s="48"/>
      <c r="Q1450" s="48"/>
      <c r="R1450" s="48"/>
      <c r="S1450" s="48"/>
      <c r="T1450" s="48"/>
      <c r="U1450" s="48"/>
      <c r="V1450" s="48"/>
      <c r="W1450" s="48"/>
      <c r="X1450" s="48"/>
      <c r="Y1450" s="48"/>
      <c r="Z1450" s="48"/>
      <c r="AA1450" s="48"/>
      <c r="AB1450" s="48"/>
      <c r="AC1450" s="48"/>
      <c r="AD1450" s="48"/>
      <c r="AE1450" s="48"/>
      <c r="AF1450" s="48"/>
      <c r="AG1450" s="48"/>
      <c r="AH1450" s="48"/>
      <c r="AI1450" s="48"/>
      <c r="AJ1450" s="48"/>
      <c r="AK1450" s="48"/>
      <c r="AL1450" s="48"/>
      <c r="AM1450" s="48"/>
      <c r="AN1450" s="48"/>
      <c r="AO1450" s="48"/>
      <c r="AP1450" s="48"/>
      <c r="AQ1450" s="48"/>
      <c r="AR1450" s="48"/>
      <c r="AS1450" s="48"/>
      <c r="AT1450" s="48"/>
      <c r="AU1450" s="48"/>
      <c r="AV1450" s="48"/>
      <c r="AW1450" s="48"/>
      <c r="AX1450" s="48"/>
      <c r="AY1450" s="48"/>
      <c r="AZ1450" s="48"/>
      <c r="BA1450" s="48"/>
      <c r="BB1450" s="48"/>
      <c r="BC1450" s="48"/>
      <c r="BD1450" s="48"/>
      <c r="BE1450" s="48"/>
      <c r="BF1450" s="48"/>
      <c r="BG1450" s="48"/>
      <c r="BH1450" s="48"/>
      <c r="BI1450" s="48"/>
      <c r="BJ1450" s="48"/>
      <c r="BK1450" s="48"/>
      <c r="BL1450" s="48"/>
      <c r="BM1450" s="48"/>
      <c r="BN1450" s="48"/>
      <c r="BO1450" s="48"/>
      <c r="BP1450" s="48"/>
    </row>
    <row r="1451" customFormat="false" ht="12.75" hidden="false" customHeight="true" outlineLevel="0" collapsed="false">
      <c r="A1451" s="48"/>
      <c r="B1451" s="48"/>
      <c r="C1451" s="48"/>
      <c r="D1451" s="48"/>
      <c r="E1451" s="48"/>
      <c r="F1451" s="48"/>
      <c r="G1451" s="48"/>
      <c r="H1451" s="51"/>
      <c r="I1451" s="48"/>
      <c r="J1451" s="48"/>
      <c r="K1451" s="63"/>
      <c r="L1451" s="48"/>
      <c r="M1451" s="48"/>
      <c r="N1451" s="48"/>
      <c r="O1451" s="48"/>
      <c r="P1451" s="48"/>
      <c r="Q1451" s="48"/>
      <c r="R1451" s="48"/>
      <c r="S1451" s="48"/>
      <c r="T1451" s="48"/>
      <c r="U1451" s="48"/>
      <c r="V1451" s="48"/>
      <c r="W1451" s="48"/>
      <c r="X1451" s="48"/>
      <c r="Y1451" s="48"/>
      <c r="Z1451" s="48"/>
      <c r="AA1451" s="48"/>
      <c r="AB1451" s="48"/>
      <c r="AC1451" s="48"/>
      <c r="AD1451" s="48"/>
      <c r="AE1451" s="48"/>
      <c r="AF1451" s="48"/>
      <c r="AG1451" s="48"/>
      <c r="AH1451" s="48"/>
      <c r="AI1451" s="48"/>
      <c r="AJ1451" s="48"/>
      <c r="AK1451" s="48"/>
      <c r="AL1451" s="48"/>
      <c r="AM1451" s="48"/>
      <c r="AN1451" s="48"/>
      <c r="AO1451" s="48"/>
      <c r="AP1451" s="48"/>
      <c r="AQ1451" s="48"/>
      <c r="AR1451" s="48"/>
      <c r="AS1451" s="48"/>
      <c r="AT1451" s="48"/>
      <c r="AU1451" s="48"/>
      <c r="AV1451" s="48"/>
      <c r="AW1451" s="48"/>
      <c r="AX1451" s="48"/>
      <c r="AY1451" s="48"/>
      <c r="AZ1451" s="48"/>
      <c r="BA1451" s="48"/>
      <c r="BB1451" s="48"/>
      <c r="BC1451" s="48"/>
      <c r="BD1451" s="48"/>
      <c r="BE1451" s="48"/>
      <c r="BF1451" s="48"/>
      <c r="BG1451" s="48"/>
      <c r="BH1451" s="48"/>
      <c r="BI1451" s="48"/>
      <c r="BJ1451" s="48"/>
      <c r="BK1451" s="48"/>
      <c r="BL1451" s="48"/>
      <c r="BM1451" s="48"/>
      <c r="BN1451" s="48"/>
      <c r="BO1451" s="48"/>
      <c r="BP1451" s="48"/>
    </row>
    <row r="1452" customFormat="false" ht="12.75" hidden="false" customHeight="true" outlineLevel="0" collapsed="false">
      <c r="A1452" s="48"/>
      <c r="B1452" s="48"/>
      <c r="C1452" s="48"/>
      <c r="D1452" s="48"/>
      <c r="E1452" s="48"/>
      <c r="F1452" s="48"/>
      <c r="G1452" s="48"/>
      <c r="H1452" s="51"/>
      <c r="I1452" s="48"/>
      <c r="J1452" s="48"/>
      <c r="K1452" s="63"/>
      <c r="L1452" s="48"/>
      <c r="M1452" s="48"/>
      <c r="N1452" s="48"/>
      <c r="O1452" s="48"/>
      <c r="P1452" s="48"/>
      <c r="Q1452" s="48"/>
      <c r="R1452" s="48"/>
      <c r="S1452" s="48"/>
      <c r="T1452" s="48"/>
      <c r="U1452" s="48"/>
      <c r="V1452" s="48"/>
      <c r="W1452" s="48"/>
      <c r="X1452" s="48"/>
      <c r="Y1452" s="48"/>
      <c r="Z1452" s="48"/>
      <c r="AA1452" s="48"/>
      <c r="AB1452" s="48"/>
      <c r="AC1452" s="48"/>
      <c r="AD1452" s="48"/>
      <c r="AE1452" s="48"/>
      <c r="AF1452" s="48"/>
      <c r="AG1452" s="48"/>
      <c r="AH1452" s="48"/>
      <c r="AI1452" s="48"/>
      <c r="AJ1452" s="48"/>
      <c r="AK1452" s="48"/>
      <c r="AL1452" s="48"/>
      <c r="AM1452" s="48"/>
      <c r="AN1452" s="48"/>
      <c r="AO1452" s="48"/>
      <c r="AP1452" s="48"/>
      <c r="AQ1452" s="48"/>
      <c r="AR1452" s="48"/>
      <c r="AS1452" s="48"/>
      <c r="AT1452" s="48"/>
      <c r="AU1452" s="48"/>
      <c r="AV1452" s="48"/>
      <c r="AW1452" s="48"/>
      <c r="AX1452" s="48"/>
      <c r="AY1452" s="48"/>
      <c r="AZ1452" s="48"/>
      <c r="BA1452" s="48"/>
      <c r="BB1452" s="48"/>
      <c r="BC1452" s="48"/>
      <c r="BD1452" s="48"/>
      <c r="BE1452" s="48"/>
      <c r="BF1452" s="48"/>
      <c r="BG1452" s="48"/>
      <c r="BH1452" s="48"/>
      <c r="BI1452" s="48"/>
      <c r="BJ1452" s="48"/>
      <c r="BK1452" s="48"/>
      <c r="BL1452" s="48"/>
      <c r="BM1452" s="48"/>
      <c r="BN1452" s="48"/>
      <c r="BO1452" s="48"/>
      <c r="BP1452" s="48"/>
    </row>
    <row r="1453" customFormat="false" ht="12.75" hidden="false" customHeight="true" outlineLevel="0" collapsed="false">
      <c r="A1453" s="48"/>
      <c r="B1453" s="48"/>
      <c r="C1453" s="48"/>
      <c r="D1453" s="48"/>
      <c r="E1453" s="48"/>
      <c r="F1453" s="48"/>
      <c r="G1453" s="48"/>
      <c r="H1453" s="51"/>
      <c r="I1453" s="48"/>
      <c r="J1453" s="48"/>
      <c r="K1453" s="63"/>
      <c r="L1453" s="48"/>
      <c r="M1453" s="48"/>
      <c r="N1453" s="48"/>
      <c r="O1453" s="48"/>
      <c r="P1453" s="48"/>
      <c r="Q1453" s="48"/>
      <c r="R1453" s="48"/>
      <c r="S1453" s="48"/>
      <c r="T1453" s="48"/>
      <c r="U1453" s="48"/>
      <c r="V1453" s="48"/>
      <c r="W1453" s="48"/>
      <c r="X1453" s="48"/>
      <c r="Y1453" s="48"/>
      <c r="Z1453" s="48"/>
      <c r="AA1453" s="48"/>
      <c r="AB1453" s="48"/>
      <c r="AC1453" s="48"/>
      <c r="AD1453" s="48"/>
      <c r="AE1453" s="48"/>
      <c r="AF1453" s="48"/>
      <c r="AG1453" s="48"/>
      <c r="AH1453" s="48"/>
      <c r="AI1453" s="48"/>
      <c r="AJ1453" s="48"/>
      <c r="AK1453" s="48"/>
      <c r="AL1453" s="48"/>
      <c r="AM1453" s="48"/>
      <c r="AN1453" s="48"/>
      <c r="AO1453" s="48"/>
      <c r="AP1453" s="48"/>
      <c r="AQ1453" s="48"/>
      <c r="AR1453" s="48"/>
      <c r="AS1453" s="48"/>
      <c r="AT1453" s="48"/>
      <c r="AU1453" s="48"/>
      <c r="AV1453" s="48"/>
      <c r="AW1453" s="48"/>
      <c r="AX1453" s="48"/>
      <c r="AY1453" s="48"/>
      <c r="AZ1453" s="48"/>
      <c r="BA1453" s="48"/>
      <c r="BB1453" s="48"/>
      <c r="BC1453" s="48"/>
      <c r="BD1453" s="48"/>
      <c r="BE1453" s="48"/>
      <c r="BF1453" s="48"/>
      <c r="BG1453" s="48"/>
      <c r="BH1453" s="48"/>
      <c r="BI1453" s="48"/>
      <c r="BJ1453" s="48"/>
      <c r="BK1453" s="48"/>
      <c r="BL1453" s="48"/>
      <c r="BM1453" s="48"/>
      <c r="BN1453" s="48"/>
      <c r="BO1453" s="48"/>
      <c r="BP1453" s="48"/>
    </row>
    <row r="1454" customFormat="false" ht="12.75" hidden="false" customHeight="true" outlineLevel="0" collapsed="false">
      <c r="A1454" s="48"/>
      <c r="B1454" s="48"/>
      <c r="C1454" s="48"/>
      <c r="D1454" s="48"/>
      <c r="E1454" s="48"/>
      <c r="F1454" s="48"/>
      <c r="G1454" s="48"/>
      <c r="H1454" s="51"/>
      <c r="I1454" s="48"/>
      <c r="J1454" s="48"/>
      <c r="K1454" s="63"/>
      <c r="L1454" s="48"/>
      <c r="M1454" s="48"/>
      <c r="N1454" s="48"/>
      <c r="O1454" s="48"/>
      <c r="P1454" s="48"/>
      <c r="Q1454" s="48"/>
      <c r="R1454" s="48"/>
      <c r="S1454" s="48"/>
      <c r="T1454" s="48"/>
      <c r="U1454" s="48"/>
      <c r="V1454" s="48"/>
      <c r="W1454" s="48"/>
      <c r="X1454" s="48"/>
      <c r="Y1454" s="48"/>
      <c r="Z1454" s="48"/>
      <c r="AA1454" s="48"/>
      <c r="AB1454" s="48"/>
      <c r="AC1454" s="48"/>
      <c r="AD1454" s="48"/>
      <c r="AE1454" s="48"/>
      <c r="AF1454" s="48"/>
      <c r="AG1454" s="48"/>
      <c r="AH1454" s="48"/>
      <c r="AI1454" s="48"/>
      <c r="AJ1454" s="48"/>
      <c r="AK1454" s="48"/>
      <c r="AL1454" s="48"/>
      <c r="AM1454" s="48"/>
      <c r="AN1454" s="48"/>
      <c r="AO1454" s="48"/>
      <c r="AP1454" s="48"/>
      <c r="AQ1454" s="48"/>
      <c r="AR1454" s="48"/>
      <c r="AS1454" s="48"/>
      <c r="AT1454" s="48"/>
      <c r="AU1454" s="48"/>
      <c r="AV1454" s="48"/>
      <c r="AW1454" s="48"/>
      <c r="AX1454" s="48"/>
      <c r="AY1454" s="48"/>
      <c r="AZ1454" s="48"/>
      <c r="BA1454" s="48"/>
      <c r="BB1454" s="48"/>
      <c r="BC1454" s="48"/>
      <c r="BD1454" s="48"/>
      <c r="BE1454" s="48"/>
      <c r="BF1454" s="48"/>
      <c r="BG1454" s="48"/>
      <c r="BH1454" s="48"/>
      <c r="BI1454" s="48"/>
      <c r="BJ1454" s="48"/>
      <c r="BK1454" s="48"/>
      <c r="BL1454" s="48"/>
      <c r="BM1454" s="48"/>
      <c r="BN1454" s="48"/>
      <c r="BO1454" s="48"/>
      <c r="BP1454" s="48"/>
    </row>
    <row r="1455" customFormat="false" ht="12.75" hidden="false" customHeight="true" outlineLevel="0" collapsed="false">
      <c r="A1455" s="48"/>
      <c r="B1455" s="48"/>
      <c r="C1455" s="48"/>
      <c r="D1455" s="48"/>
      <c r="E1455" s="48"/>
      <c r="F1455" s="48"/>
      <c r="G1455" s="48"/>
      <c r="H1455" s="51"/>
      <c r="I1455" s="48"/>
      <c r="J1455" s="48"/>
      <c r="K1455" s="63"/>
      <c r="L1455" s="48"/>
      <c r="M1455" s="48"/>
      <c r="N1455" s="48"/>
      <c r="O1455" s="48"/>
      <c r="P1455" s="48"/>
      <c r="Q1455" s="48"/>
      <c r="R1455" s="48"/>
      <c r="S1455" s="48"/>
      <c r="T1455" s="48"/>
      <c r="U1455" s="48"/>
      <c r="V1455" s="48"/>
      <c r="W1455" s="48"/>
      <c r="X1455" s="48"/>
      <c r="Y1455" s="48"/>
      <c r="Z1455" s="48"/>
      <c r="AA1455" s="48"/>
      <c r="AB1455" s="48"/>
      <c r="AC1455" s="48"/>
      <c r="AD1455" s="48"/>
      <c r="AE1455" s="48"/>
      <c r="AF1455" s="48"/>
      <c r="AG1455" s="48"/>
      <c r="AH1455" s="48"/>
      <c r="AI1455" s="48"/>
      <c r="AJ1455" s="48"/>
      <c r="AK1455" s="48"/>
      <c r="AL1455" s="48"/>
      <c r="AM1455" s="48"/>
      <c r="AN1455" s="48"/>
      <c r="AO1455" s="48"/>
      <c r="AP1455" s="48"/>
      <c r="AQ1455" s="48"/>
      <c r="AR1455" s="48"/>
      <c r="AS1455" s="48"/>
      <c r="AT1455" s="48"/>
      <c r="AU1455" s="48"/>
      <c r="AV1455" s="48"/>
      <c r="AW1455" s="48"/>
      <c r="AX1455" s="48"/>
      <c r="AY1455" s="48"/>
      <c r="AZ1455" s="48"/>
      <c r="BA1455" s="48"/>
      <c r="BB1455" s="48"/>
      <c r="BC1455" s="48"/>
      <c r="BD1455" s="48"/>
      <c r="BE1455" s="48"/>
      <c r="BF1455" s="48"/>
      <c r="BG1455" s="48"/>
      <c r="BH1455" s="48"/>
      <c r="BI1455" s="48"/>
      <c r="BJ1455" s="48"/>
      <c r="BK1455" s="48"/>
      <c r="BL1455" s="48"/>
      <c r="BM1455" s="48"/>
      <c r="BN1455" s="48"/>
      <c r="BO1455" s="48"/>
      <c r="BP1455" s="48"/>
    </row>
    <row r="1456" customFormat="false" ht="12.75" hidden="false" customHeight="true" outlineLevel="0" collapsed="false">
      <c r="A1456" s="48"/>
      <c r="B1456" s="48"/>
      <c r="C1456" s="48"/>
      <c r="D1456" s="48"/>
      <c r="E1456" s="48"/>
      <c r="F1456" s="48"/>
      <c r="G1456" s="48"/>
      <c r="H1456" s="51"/>
      <c r="I1456" s="48"/>
      <c r="J1456" s="48"/>
      <c r="K1456" s="63"/>
      <c r="L1456" s="48"/>
      <c r="M1456" s="48"/>
      <c r="N1456" s="48"/>
      <c r="O1456" s="48"/>
      <c r="P1456" s="48"/>
      <c r="Q1456" s="48"/>
      <c r="R1456" s="48"/>
      <c r="S1456" s="48"/>
      <c r="T1456" s="48"/>
      <c r="U1456" s="48"/>
      <c r="V1456" s="48"/>
      <c r="W1456" s="48"/>
      <c r="X1456" s="48"/>
      <c r="Y1456" s="48"/>
      <c r="Z1456" s="48"/>
      <c r="AA1456" s="48"/>
      <c r="AB1456" s="48"/>
      <c r="AC1456" s="48"/>
      <c r="AD1456" s="48"/>
      <c r="AE1456" s="48"/>
      <c r="AF1456" s="48"/>
      <c r="AG1456" s="48"/>
      <c r="AH1456" s="48"/>
      <c r="AI1456" s="48"/>
      <c r="AJ1456" s="48"/>
      <c r="AK1456" s="48"/>
      <c r="AL1456" s="48"/>
      <c r="AM1456" s="48"/>
      <c r="AN1456" s="48"/>
      <c r="AO1456" s="48"/>
      <c r="AP1456" s="48"/>
      <c r="AQ1456" s="48"/>
      <c r="AR1456" s="48"/>
      <c r="AS1456" s="48"/>
      <c r="AT1456" s="48"/>
      <c r="AU1456" s="48"/>
      <c r="AV1456" s="48"/>
      <c r="AW1456" s="48"/>
      <c r="AX1456" s="48"/>
      <c r="AY1456" s="48"/>
      <c r="AZ1456" s="48"/>
      <c r="BA1456" s="48"/>
      <c r="BB1456" s="48"/>
      <c r="BC1456" s="48"/>
      <c r="BD1456" s="48"/>
      <c r="BE1456" s="48"/>
      <c r="BF1456" s="48"/>
      <c r="BG1456" s="48"/>
      <c r="BH1456" s="48"/>
      <c r="BI1456" s="48"/>
      <c r="BJ1456" s="48"/>
      <c r="BK1456" s="48"/>
      <c r="BL1456" s="48"/>
      <c r="BM1456" s="48"/>
      <c r="BN1456" s="48"/>
      <c r="BO1456" s="48"/>
      <c r="BP1456" s="48"/>
    </row>
    <row r="1457" customFormat="false" ht="12.75" hidden="false" customHeight="true" outlineLevel="0" collapsed="false">
      <c r="A1457" s="48"/>
      <c r="B1457" s="48"/>
      <c r="C1457" s="48"/>
      <c r="D1457" s="48"/>
      <c r="E1457" s="48"/>
      <c r="F1457" s="48"/>
      <c r="G1457" s="48"/>
      <c r="H1457" s="51"/>
      <c r="I1457" s="48"/>
      <c r="J1457" s="48"/>
      <c r="K1457" s="63"/>
      <c r="L1457" s="48"/>
      <c r="M1457" s="48"/>
      <c r="N1457" s="48"/>
      <c r="O1457" s="48"/>
      <c r="P1457" s="48"/>
      <c r="Q1457" s="48"/>
      <c r="R1457" s="48"/>
      <c r="S1457" s="48"/>
      <c r="T1457" s="48"/>
      <c r="U1457" s="48"/>
      <c r="V1457" s="48"/>
      <c r="W1457" s="48"/>
      <c r="X1457" s="48"/>
      <c r="Y1457" s="48"/>
      <c r="Z1457" s="48"/>
      <c r="AA1457" s="48"/>
      <c r="AB1457" s="48"/>
      <c r="AC1457" s="48"/>
      <c r="AD1457" s="48"/>
      <c r="AE1457" s="48"/>
      <c r="AF1457" s="48"/>
      <c r="AG1457" s="48"/>
      <c r="AH1457" s="48"/>
      <c r="AI1457" s="48"/>
      <c r="AJ1457" s="48"/>
      <c r="AK1457" s="48"/>
      <c r="AL1457" s="48"/>
      <c r="AM1457" s="48"/>
      <c r="AN1457" s="48"/>
      <c r="AO1457" s="48"/>
      <c r="AP1457" s="48"/>
      <c r="AQ1457" s="48"/>
      <c r="AR1457" s="48"/>
      <c r="AS1457" s="48"/>
      <c r="AT1457" s="48"/>
      <c r="AU1457" s="48"/>
      <c r="AV1457" s="48"/>
      <c r="AW1457" s="48"/>
      <c r="AX1457" s="48"/>
      <c r="AY1457" s="48"/>
      <c r="AZ1457" s="48"/>
      <c r="BA1457" s="48"/>
      <c r="BB1457" s="48"/>
      <c r="BC1457" s="48"/>
      <c r="BD1457" s="48"/>
      <c r="BE1457" s="48"/>
      <c r="BF1457" s="48"/>
      <c r="BG1457" s="48"/>
      <c r="BH1457" s="48"/>
      <c r="BI1457" s="48"/>
      <c r="BJ1457" s="48"/>
      <c r="BK1457" s="48"/>
      <c r="BL1457" s="48"/>
      <c r="BM1457" s="48"/>
      <c r="BN1457" s="48"/>
      <c r="BO1457" s="48"/>
      <c r="BP1457" s="48"/>
    </row>
    <row r="1458" customFormat="false" ht="12.75" hidden="false" customHeight="true" outlineLevel="0" collapsed="false">
      <c r="A1458" s="48"/>
      <c r="B1458" s="48"/>
      <c r="C1458" s="48"/>
      <c r="D1458" s="48"/>
      <c r="E1458" s="48"/>
      <c r="F1458" s="48"/>
      <c r="G1458" s="48"/>
      <c r="H1458" s="51"/>
      <c r="I1458" s="48"/>
      <c r="J1458" s="48"/>
      <c r="K1458" s="63"/>
      <c r="L1458" s="48"/>
      <c r="M1458" s="48"/>
      <c r="N1458" s="48"/>
      <c r="O1458" s="48"/>
      <c r="P1458" s="48"/>
      <c r="Q1458" s="48"/>
      <c r="R1458" s="48"/>
      <c r="S1458" s="48"/>
      <c r="T1458" s="48"/>
      <c r="U1458" s="48"/>
      <c r="V1458" s="48"/>
      <c r="W1458" s="48"/>
      <c r="X1458" s="48"/>
      <c r="Y1458" s="48"/>
      <c r="Z1458" s="48"/>
      <c r="AA1458" s="48"/>
      <c r="AB1458" s="48"/>
      <c r="AC1458" s="48"/>
      <c r="AD1458" s="48"/>
      <c r="AE1458" s="48"/>
      <c r="AF1458" s="48"/>
      <c r="AG1458" s="48"/>
      <c r="AH1458" s="48"/>
      <c r="AI1458" s="48"/>
      <c r="AJ1458" s="48"/>
      <c r="AK1458" s="48"/>
      <c r="AL1458" s="48"/>
      <c r="AM1458" s="48"/>
      <c r="AN1458" s="48"/>
      <c r="AO1458" s="48"/>
      <c r="AP1458" s="48"/>
      <c r="AQ1458" s="48"/>
      <c r="AR1458" s="48"/>
      <c r="AS1458" s="48"/>
      <c r="AT1458" s="48"/>
      <c r="AU1458" s="48"/>
      <c r="AV1458" s="48"/>
      <c r="AW1458" s="48"/>
      <c r="AX1458" s="48"/>
      <c r="AY1458" s="48"/>
      <c r="AZ1458" s="48"/>
      <c r="BA1458" s="48"/>
      <c r="BB1458" s="48"/>
      <c r="BC1458" s="48"/>
      <c r="BD1458" s="48"/>
      <c r="BE1458" s="48"/>
      <c r="BF1458" s="48"/>
      <c r="BG1458" s="48"/>
      <c r="BH1458" s="48"/>
      <c r="BI1458" s="48"/>
      <c r="BJ1458" s="48"/>
      <c r="BK1458" s="48"/>
      <c r="BL1458" s="48"/>
      <c r="BM1458" s="48"/>
      <c r="BN1458" s="48"/>
      <c r="BO1458" s="48"/>
      <c r="BP1458" s="48"/>
    </row>
    <row r="1459" customFormat="false" ht="12.75" hidden="false" customHeight="true" outlineLevel="0" collapsed="false">
      <c r="A1459" s="48"/>
      <c r="B1459" s="48"/>
      <c r="C1459" s="48"/>
      <c r="D1459" s="48"/>
      <c r="E1459" s="48"/>
      <c r="F1459" s="48"/>
      <c r="G1459" s="48"/>
      <c r="H1459" s="51"/>
      <c r="I1459" s="48"/>
      <c r="J1459" s="48"/>
      <c r="K1459" s="63"/>
      <c r="L1459" s="48"/>
      <c r="M1459" s="48"/>
      <c r="N1459" s="48"/>
      <c r="O1459" s="48"/>
      <c r="P1459" s="48"/>
      <c r="Q1459" s="48"/>
      <c r="R1459" s="48"/>
      <c r="S1459" s="48"/>
      <c r="T1459" s="48"/>
      <c r="U1459" s="48"/>
      <c r="V1459" s="48"/>
      <c r="W1459" s="48"/>
      <c r="X1459" s="48"/>
      <c r="Y1459" s="48"/>
      <c r="Z1459" s="48"/>
      <c r="AA1459" s="48"/>
      <c r="AB1459" s="48"/>
      <c r="AC1459" s="48"/>
      <c r="AD1459" s="48"/>
      <c r="AE1459" s="48"/>
      <c r="AF1459" s="48"/>
      <c r="AG1459" s="48"/>
      <c r="AH1459" s="48"/>
      <c r="AI1459" s="48"/>
      <c r="AJ1459" s="48"/>
      <c r="AK1459" s="48"/>
      <c r="AL1459" s="48"/>
      <c r="AM1459" s="48"/>
      <c r="AN1459" s="48"/>
      <c r="AO1459" s="48"/>
      <c r="AP1459" s="48"/>
      <c r="AQ1459" s="48"/>
      <c r="AR1459" s="48"/>
      <c r="AS1459" s="48"/>
      <c r="AT1459" s="48"/>
      <c r="AU1459" s="48"/>
      <c r="AV1459" s="48"/>
      <c r="AW1459" s="48"/>
      <c r="AX1459" s="48"/>
      <c r="AY1459" s="48"/>
      <c r="AZ1459" s="48"/>
      <c r="BA1459" s="48"/>
      <c r="BB1459" s="48"/>
      <c r="BC1459" s="48"/>
      <c r="BD1459" s="48"/>
      <c r="BE1459" s="48"/>
      <c r="BF1459" s="48"/>
      <c r="BG1459" s="48"/>
      <c r="BH1459" s="48"/>
      <c r="BI1459" s="48"/>
      <c r="BJ1459" s="48"/>
      <c r="BK1459" s="48"/>
      <c r="BL1459" s="48"/>
      <c r="BM1459" s="48"/>
      <c r="BN1459" s="48"/>
      <c r="BO1459" s="48"/>
      <c r="BP1459" s="48"/>
    </row>
    <row r="1460" customFormat="false" ht="12.75" hidden="false" customHeight="true" outlineLevel="0" collapsed="false">
      <c r="A1460" s="48"/>
      <c r="B1460" s="48"/>
      <c r="C1460" s="48"/>
      <c r="D1460" s="48"/>
      <c r="E1460" s="48"/>
      <c r="F1460" s="48"/>
      <c r="G1460" s="48"/>
      <c r="H1460" s="51"/>
      <c r="I1460" s="48"/>
      <c r="J1460" s="48"/>
      <c r="K1460" s="63"/>
      <c r="L1460" s="48"/>
      <c r="M1460" s="48"/>
      <c r="N1460" s="48"/>
      <c r="O1460" s="48"/>
      <c r="P1460" s="48"/>
      <c r="Q1460" s="48"/>
      <c r="R1460" s="48"/>
      <c r="S1460" s="48"/>
      <c r="T1460" s="48"/>
      <c r="U1460" s="48"/>
      <c r="V1460" s="48"/>
      <c r="W1460" s="48"/>
      <c r="X1460" s="48"/>
      <c r="Y1460" s="48"/>
      <c r="Z1460" s="48"/>
      <c r="AA1460" s="48"/>
      <c r="AB1460" s="48"/>
      <c r="AC1460" s="48"/>
      <c r="AD1460" s="48"/>
      <c r="AE1460" s="48"/>
      <c r="AF1460" s="48"/>
      <c r="AG1460" s="48"/>
      <c r="AH1460" s="48"/>
      <c r="AI1460" s="48"/>
      <c r="AJ1460" s="48"/>
      <c r="AK1460" s="48"/>
      <c r="AL1460" s="48"/>
      <c r="AM1460" s="48"/>
      <c r="AN1460" s="48"/>
      <c r="AO1460" s="48"/>
      <c r="AP1460" s="48"/>
      <c r="AQ1460" s="48"/>
      <c r="AR1460" s="48"/>
      <c r="AS1460" s="48"/>
      <c r="AT1460" s="48"/>
      <c r="AU1460" s="48"/>
      <c r="AV1460" s="48"/>
      <c r="AW1460" s="48"/>
      <c r="AX1460" s="48"/>
      <c r="AY1460" s="48"/>
      <c r="AZ1460" s="48"/>
      <c r="BA1460" s="48"/>
      <c r="BB1460" s="48"/>
      <c r="BC1460" s="48"/>
      <c r="BD1460" s="48"/>
      <c r="BE1460" s="48"/>
      <c r="BF1460" s="48"/>
      <c r="BG1460" s="48"/>
      <c r="BH1460" s="48"/>
      <c r="BI1460" s="48"/>
      <c r="BJ1460" s="48"/>
      <c r="BK1460" s="48"/>
      <c r="BL1460" s="48"/>
      <c r="BM1460" s="48"/>
      <c r="BN1460" s="48"/>
      <c r="BO1460" s="48"/>
      <c r="BP1460" s="48"/>
    </row>
    <row r="1461" customFormat="false" ht="12.75" hidden="false" customHeight="true" outlineLevel="0" collapsed="false">
      <c r="A1461" s="48"/>
      <c r="B1461" s="48"/>
      <c r="C1461" s="48"/>
      <c r="D1461" s="48"/>
      <c r="E1461" s="48"/>
      <c r="F1461" s="48"/>
      <c r="G1461" s="48"/>
      <c r="H1461" s="51"/>
      <c r="I1461" s="48"/>
      <c r="J1461" s="48"/>
      <c r="K1461" s="63"/>
      <c r="L1461" s="48"/>
      <c r="M1461" s="48"/>
      <c r="N1461" s="48"/>
      <c r="O1461" s="48"/>
      <c r="P1461" s="48"/>
      <c r="Q1461" s="48"/>
      <c r="R1461" s="48"/>
      <c r="S1461" s="48"/>
      <c r="T1461" s="48"/>
      <c r="U1461" s="48"/>
      <c r="V1461" s="48"/>
      <c r="W1461" s="48"/>
      <c r="X1461" s="48"/>
      <c r="Y1461" s="48"/>
      <c r="Z1461" s="48"/>
      <c r="AA1461" s="48"/>
      <c r="AB1461" s="48"/>
      <c r="AC1461" s="48"/>
      <c r="AD1461" s="48"/>
      <c r="AE1461" s="48"/>
      <c r="AF1461" s="48"/>
      <c r="AG1461" s="48"/>
      <c r="AH1461" s="48"/>
      <c r="AI1461" s="48"/>
      <c r="AJ1461" s="48"/>
      <c r="AK1461" s="48"/>
      <c r="AL1461" s="48"/>
      <c r="AM1461" s="48"/>
      <c r="AN1461" s="48"/>
      <c r="AO1461" s="48"/>
      <c r="AP1461" s="48"/>
      <c r="AQ1461" s="48"/>
      <c r="AR1461" s="48"/>
      <c r="AS1461" s="48"/>
      <c r="AT1461" s="48"/>
      <c r="AU1461" s="48"/>
      <c r="AV1461" s="48"/>
      <c r="AW1461" s="48"/>
      <c r="AX1461" s="48"/>
      <c r="AY1461" s="48"/>
      <c r="AZ1461" s="48"/>
      <c r="BA1461" s="48"/>
      <c r="BB1461" s="48"/>
      <c r="BC1461" s="48"/>
      <c r="BD1461" s="48"/>
      <c r="BE1461" s="48"/>
      <c r="BF1461" s="48"/>
      <c r="BG1461" s="48"/>
      <c r="BH1461" s="48"/>
      <c r="BI1461" s="48"/>
      <c r="BJ1461" s="48"/>
      <c r="BK1461" s="48"/>
      <c r="BL1461" s="48"/>
      <c r="BM1461" s="48"/>
      <c r="BN1461" s="48"/>
      <c r="BO1461" s="48"/>
      <c r="BP1461" s="48"/>
    </row>
    <row r="1462" customFormat="false" ht="12.75" hidden="false" customHeight="true" outlineLevel="0" collapsed="false">
      <c r="A1462" s="48"/>
      <c r="B1462" s="48"/>
      <c r="C1462" s="48"/>
      <c r="D1462" s="48"/>
      <c r="E1462" s="48"/>
      <c r="F1462" s="48"/>
      <c r="G1462" s="48"/>
      <c r="H1462" s="51"/>
      <c r="I1462" s="48"/>
      <c r="J1462" s="48"/>
      <c r="K1462" s="63"/>
      <c r="L1462" s="48"/>
      <c r="M1462" s="48"/>
      <c r="N1462" s="48"/>
      <c r="O1462" s="48"/>
      <c r="P1462" s="48"/>
      <c r="Q1462" s="48"/>
      <c r="R1462" s="48"/>
      <c r="S1462" s="48"/>
      <c r="T1462" s="48"/>
      <c r="U1462" s="48"/>
      <c r="V1462" s="48"/>
      <c r="W1462" s="48"/>
      <c r="X1462" s="48"/>
      <c r="Y1462" s="48"/>
      <c r="Z1462" s="48"/>
      <c r="AA1462" s="48"/>
      <c r="AB1462" s="48"/>
      <c r="AC1462" s="48"/>
      <c r="AD1462" s="48"/>
      <c r="AE1462" s="48"/>
      <c r="AF1462" s="48"/>
      <c r="AG1462" s="48"/>
      <c r="AH1462" s="48"/>
      <c r="AI1462" s="48"/>
      <c r="AJ1462" s="48"/>
      <c r="AK1462" s="48"/>
      <c r="AL1462" s="48"/>
      <c r="AM1462" s="48"/>
      <c r="AN1462" s="48"/>
      <c r="AO1462" s="48"/>
      <c r="AP1462" s="48"/>
      <c r="AQ1462" s="48"/>
      <c r="AR1462" s="48"/>
      <c r="AS1462" s="48"/>
      <c r="AT1462" s="48"/>
      <c r="AU1462" s="48"/>
      <c r="AV1462" s="48"/>
      <c r="AW1462" s="48"/>
      <c r="AX1462" s="48"/>
      <c r="AY1462" s="48"/>
      <c r="AZ1462" s="48"/>
      <c r="BA1462" s="48"/>
      <c r="BB1462" s="48"/>
      <c r="BC1462" s="48"/>
      <c r="BD1462" s="48"/>
      <c r="BE1462" s="48"/>
      <c r="BF1462" s="48"/>
      <c r="BG1462" s="48"/>
      <c r="BH1462" s="48"/>
      <c r="BI1462" s="48"/>
      <c r="BJ1462" s="48"/>
      <c r="BK1462" s="48"/>
      <c r="BL1462" s="48"/>
      <c r="BM1462" s="48"/>
      <c r="BN1462" s="48"/>
      <c r="BO1462" s="48"/>
      <c r="BP1462" s="48"/>
    </row>
    <row r="1463" customFormat="false" ht="12.75" hidden="false" customHeight="true" outlineLevel="0" collapsed="false">
      <c r="A1463" s="48"/>
      <c r="B1463" s="48"/>
      <c r="C1463" s="48"/>
      <c r="D1463" s="48"/>
      <c r="E1463" s="48"/>
      <c r="F1463" s="48"/>
      <c r="G1463" s="48"/>
      <c r="H1463" s="51"/>
      <c r="I1463" s="48"/>
      <c r="J1463" s="48"/>
      <c r="K1463" s="63"/>
      <c r="L1463" s="48"/>
      <c r="M1463" s="48"/>
      <c r="N1463" s="48"/>
      <c r="O1463" s="48"/>
      <c r="P1463" s="48"/>
      <c r="Q1463" s="48"/>
      <c r="R1463" s="48"/>
      <c r="S1463" s="48"/>
      <c r="T1463" s="48"/>
      <c r="U1463" s="48"/>
      <c r="V1463" s="48"/>
      <c r="W1463" s="48"/>
      <c r="X1463" s="48"/>
      <c r="Y1463" s="48"/>
      <c r="Z1463" s="48"/>
      <c r="AA1463" s="48"/>
      <c r="AB1463" s="48"/>
      <c r="AC1463" s="48"/>
      <c r="AD1463" s="48"/>
      <c r="AE1463" s="48"/>
      <c r="AF1463" s="48"/>
      <c r="AG1463" s="48"/>
      <c r="AH1463" s="48"/>
      <c r="AI1463" s="48"/>
      <c r="AJ1463" s="48"/>
      <c r="AK1463" s="48"/>
      <c r="AL1463" s="48"/>
      <c r="AM1463" s="48"/>
      <c r="AN1463" s="48"/>
      <c r="AO1463" s="48"/>
      <c r="AP1463" s="48"/>
      <c r="AQ1463" s="48"/>
      <c r="AR1463" s="48"/>
      <c r="AS1463" s="48"/>
      <c r="AT1463" s="48"/>
      <c r="AU1463" s="48"/>
      <c r="AV1463" s="48"/>
      <c r="AW1463" s="48"/>
      <c r="AX1463" s="48"/>
      <c r="AY1463" s="48"/>
      <c r="AZ1463" s="48"/>
      <c r="BA1463" s="48"/>
      <c r="BB1463" s="48"/>
      <c r="BC1463" s="48"/>
      <c r="BD1463" s="48"/>
      <c r="BE1463" s="48"/>
      <c r="BF1463" s="48"/>
      <c r="BG1463" s="48"/>
      <c r="BH1463" s="48"/>
      <c r="BI1463" s="48"/>
      <c r="BJ1463" s="48"/>
      <c r="BK1463" s="48"/>
      <c r="BL1463" s="48"/>
      <c r="BM1463" s="48"/>
      <c r="BN1463" s="48"/>
      <c r="BO1463" s="48"/>
      <c r="BP1463" s="48"/>
    </row>
    <row r="1464" customFormat="false" ht="12.75" hidden="false" customHeight="true" outlineLevel="0" collapsed="false">
      <c r="A1464" s="48"/>
      <c r="B1464" s="48"/>
      <c r="C1464" s="48"/>
      <c r="D1464" s="48"/>
      <c r="E1464" s="48"/>
      <c r="F1464" s="48"/>
      <c r="G1464" s="48"/>
      <c r="H1464" s="51"/>
      <c r="I1464" s="48"/>
      <c r="J1464" s="48"/>
      <c r="K1464" s="63"/>
      <c r="L1464" s="48"/>
      <c r="M1464" s="48"/>
      <c r="N1464" s="48"/>
      <c r="O1464" s="48"/>
      <c r="P1464" s="48"/>
      <c r="Q1464" s="48"/>
      <c r="R1464" s="48"/>
      <c r="S1464" s="48"/>
      <c r="T1464" s="48"/>
      <c r="U1464" s="48"/>
      <c r="V1464" s="48"/>
      <c r="W1464" s="48"/>
      <c r="X1464" s="48"/>
      <c r="Y1464" s="48"/>
      <c r="Z1464" s="48"/>
      <c r="AA1464" s="48"/>
      <c r="AB1464" s="48"/>
      <c r="AC1464" s="48"/>
      <c r="AD1464" s="48"/>
      <c r="AE1464" s="48"/>
      <c r="AF1464" s="48"/>
      <c r="AG1464" s="48"/>
      <c r="AH1464" s="48"/>
      <c r="AI1464" s="48"/>
      <c r="AJ1464" s="48"/>
      <c r="AK1464" s="48"/>
      <c r="AL1464" s="48"/>
      <c r="AM1464" s="48"/>
      <c r="AN1464" s="48"/>
      <c r="AO1464" s="48"/>
      <c r="AP1464" s="48"/>
      <c r="AQ1464" s="48"/>
      <c r="AR1464" s="48"/>
      <c r="AS1464" s="48"/>
      <c r="AT1464" s="48"/>
      <c r="AU1464" s="48"/>
      <c r="AV1464" s="48"/>
      <c r="AW1464" s="48"/>
      <c r="AX1464" s="48"/>
      <c r="AY1464" s="48"/>
      <c r="AZ1464" s="48"/>
      <c r="BA1464" s="48"/>
      <c r="BB1464" s="48"/>
      <c r="BC1464" s="48"/>
      <c r="BD1464" s="48"/>
      <c r="BE1464" s="48"/>
      <c r="BF1464" s="48"/>
      <c r="BG1464" s="48"/>
      <c r="BH1464" s="48"/>
      <c r="BI1464" s="48"/>
      <c r="BJ1464" s="48"/>
      <c r="BK1464" s="48"/>
      <c r="BL1464" s="48"/>
      <c r="BM1464" s="48"/>
      <c r="BN1464" s="48"/>
      <c r="BO1464" s="48"/>
      <c r="BP1464" s="48"/>
    </row>
    <row r="1465" customFormat="false" ht="12.75" hidden="false" customHeight="true" outlineLevel="0" collapsed="false">
      <c r="A1465" s="48"/>
      <c r="B1465" s="48"/>
      <c r="C1465" s="48"/>
      <c r="D1465" s="48"/>
      <c r="E1465" s="48"/>
      <c r="F1465" s="48"/>
      <c r="G1465" s="48"/>
      <c r="H1465" s="51"/>
      <c r="I1465" s="48"/>
      <c r="J1465" s="48"/>
      <c r="K1465" s="63"/>
      <c r="L1465" s="48"/>
      <c r="M1465" s="48"/>
      <c r="N1465" s="48"/>
      <c r="O1465" s="48"/>
      <c r="P1465" s="48"/>
      <c r="Q1465" s="48"/>
      <c r="R1465" s="48"/>
      <c r="S1465" s="48"/>
      <c r="T1465" s="48"/>
      <c r="U1465" s="48"/>
      <c r="V1465" s="48"/>
      <c r="W1465" s="48"/>
      <c r="X1465" s="48"/>
      <c r="Y1465" s="48"/>
      <c r="Z1465" s="48"/>
      <c r="AA1465" s="48"/>
      <c r="AB1465" s="48"/>
      <c r="AC1465" s="48"/>
      <c r="AD1465" s="48"/>
      <c r="AE1465" s="48"/>
      <c r="AF1465" s="48"/>
      <c r="AG1465" s="48"/>
      <c r="AH1465" s="48"/>
      <c r="AI1465" s="48"/>
      <c r="AJ1465" s="48"/>
      <c r="AK1465" s="48"/>
      <c r="AL1465" s="48"/>
      <c r="AM1465" s="48"/>
      <c r="AN1465" s="48"/>
      <c r="AO1465" s="48"/>
      <c r="AP1465" s="48"/>
      <c r="AQ1465" s="48"/>
      <c r="AR1465" s="48"/>
      <c r="AS1465" s="48"/>
      <c r="AT1465" s="48"/>
      <c r="AU1465" s="48"/>
      <c r="AV1465" s="48"/>
      <c r="AW1465" s="48"/>
      <c r="AX1465" s="48"/>
      <c r="AY1465" s="48"/>
      <c r="AZ1465" s="48"/>
      <c r="BA1465" s="48"/>
      <c r="BB1465" s="48"/>
      <c r="BC1465" s="48"/>
      <c r="BD1465" s="48"/>
      <c r="BE1465" s="48"/>
      <c r="BF1465" s="48"/>
      <c r="BG1465" s="48"/>
      <c r="BH1465" s="48"/>
      <c r="BI1465" s="48"/>
      <c r="BJ1465" s="48"/>
      <c r="BK1465" s="48"/>
      <c r="BL1465" s="48"/>
      <c r="BM1465" s="48"/>
      <c r="BN1465" s="48"/>
      <c r="BO1465" s="48"/>
      <c r="BP1465" s="48"/>
    </row>
    <row r="1466" customFormat="false" ht="12.75" hidden="false" customHeight="true" outlineLevel="0" collapsed="false">
      <c r="A1466" s="48"/>
      <c r="B1466" s="48"/>
      <c r="C1466" s="48"/>
      <c r="D1466" s="48"/>
      <c r="E1466" s="48"/>
      <c r="F1466" s="48"/>
      <c r="G1466" s="48"/>
      <c r="H1466" s="51"/>
      <c r="I1466" s="48"/>
      <c r="J1466" s="48"/>
      <c r="K1466" s="63"/>
      <c r="L1466" s="48"/>
      <c r="M1466" s="48"/>
      <c r="N1466" s="48"/>
      <c r="O1466" s="48"/>
      <c r="P1466" s="48"/>
      <c r="Q1466" s="48"/>
      <c r="R1466" s="48"/>
      <c r="S1466" s="48"/>
      <c r="T1466" s="48"/>
      <c r="U1466" s="48"/>
      <c r="V1466" s="48"/>
      <c r="W1466" s="48"/>
      <c r="X1466" s="48"/>
      <c r="Y1466" s="48"/>
      <c r="Z1466" s="48"/>
      <c r="AA1466" s="48"/>
      <c r="AB1466" s="48"/>
      <c r="AC1466" s="48"/>
      <c r="AD1466" s="48"/>
      <c r="AE1466" s="48"/>
      <c r="AF1466" s="48"/>
      <c r="AG1466" s="48"/>
      <c r="AH1466" s="48"/>
      <c r="AI1466" s="48"/>
      <c r="AJ1466" s="48"/>
      <c r="AK1466" s="48"/>
      <c r="AL1466" s="48"/>
      <c r="AM1466" s="48"/>
      <c r="AN1466" s="48"/>
      <c r="AO1466" s="48"/>
      <c r="AP1466" s="48"/>
      <c r="AQ1466" s="48"/>
      <c r="AR1466" s="48"/>
      <c r="AS1466" s="48"/>
      <c r="AT1466" s="48"/>
      <c r="AU1466" s="48"/>
      <c r="AV1466" s="48"/>
      <c r="AW1466" s="48"/>
      <c r="AX1466" s="48"/>
      <c r="AY1466" s="48"/>
      <c r="AZ1466" s="48"/>
      <c r="BA1466" s="48"/>
      <c r="BB1466" s="48"/>
      <c r="BC1466" s="48"/>
      <c r="BD1466" s="48"/>
      <c r="BE1466" s="48"/>
      <c r="BF1466" s="48"/>
      <c r="BG1466" s="48"/>
      <c r="BH1466" s="48"/>
      <c r="BI1466" s="48"/>
      <c r="BJ1466" s="48"/>
      <c r="BK1466" s="48"/>
      <c r="BL1466" s="48"/>
      <c r="BM1466" s="48"/>
      <c r="BN1466" s="48"/>
      <c r="BO1466" s="48"/>
      <c r="BP1466" s="48"/>
    </row>
    <row r="1467" customFormat="false" ht="12.75" hidden="false" customHeight="true" outlineLevel="0" collapsed="false">
      <c r="A1467" s="48"/>
      <c r="B1467" s="48"/>
      <c r="C1467" s="48"/>
      <c r="D1467" s="48"/>
      <c r="E1467" s="48"/>
      <c r="F1467" s="48"/>
      <c r="G1467" s="48"/>
      <c r="H1467" s="51"/>
      <c r="I1467" s="48"/>
      <c r="J1467" s="48"/>
      <c r="K1467" s="63"/>
      <c r="L1467" s="48"/>
      <c r="M1467" s="48"/>
      <c r="N1467" s="48"/>
      <c r="O1467" s="48"/>
      <c r="P1467" s="48"/>
      <c r="Q1467" s="48"/>
      <c r="R1467" s="48"/>
      <c r="S1467" s="48"/>
      <c r="T1467" s="48"/>
      <c r="U1467" s="48"/>
      <c r="V1467" s="48"/>
      <c r="W1467" s="48"/>
      <c r="X1467" s="48"/>
      <c r="Y1467" s="48"/>
      <c r="Z1467" s="48"/>
      <c r="AA1467" s="48"/>
      <c r="AB1467" s="48"/>
      <c r="AC1467" s="48"/>
      <c r="AD1467" s="48"/>
      <c r="AE1467" s="48"/>
      <c r="AF1467" s="48"/>
      <c r="AG1467" s="48"/>
      <c r="AH1467" s="48"/>
      <c r="AI1467" s="48"/>
      <c r="AJ1467" s="48"/>
      <c r="AK1467" s="48"/>
      <c r="AL1467" s="48"/>
      <c r="AM1467" s="48"/>
      <c r="AN1467" s="48"/>
      <c r="AO1467" s="48"/>
      <c r="AP1467" s="48"/>
      <c r="AQ1467" s="48"/>
      <c r="AR1467" s="48"/>
      <c r="AS1467" s="48"/>
      <c r="AT1467" s="48"/>
      <c r="AU1467" s="48"/>
      <c r="AV1467" s="48"/>
      <c r="AW1467" s="48"/>
      <c r="AX1467" s="48"/>
      <c r="AY1467" s="48"/>
      <c r="AZ1467" s="48"/>
      <c r="BA1467" s="48"/>
      <c r="BB1467" s="48"/>
      <c r="BC1467" s="48"/>
      <c r="BD1467" s="48"/>
      <c r="BE1467" s="48"/>
      <c r="BF1467" s="48"/>
      <c r="BG1467" s="48"/>
      <c r="BH1467" s="48"/>
      <c r="BI1467" s="48"/>
      <c r="BJ1467" s="48"/>
      <c r="BK1467" s="48"/>
      <c r="BL1467" s="48"/>
      <c r="BM1467" s="48"/>
      <c r="BN1467" s="48"/>
      <c r="BO1467" s="48"/>
      <c r="BP1467" s="48"/>
    </row>
    <row r="1468" customFormat="false" ht="12.75" hidden="false" customHeight="true" outlineLevel="0" collapsed="false">
      <c r="A1468" s="48"/>
      <c r="B1468" s="48"/>
      <c r="C1468" s="48"/>
      <c r="D1468" s="48"/>
      <c r="E1468" s="48"/>
      <c r="F1468" s="48"/>
      <c r="G1468" s="48"/>
      <c r="H1468" s="51"/>
      <c r="I1468" s="48"/>
      <c r="J1468" s="48"/>
      <c r="K1468" s="63"/>
      <c r="L1468" s="48"/>
      <c r="M1468" s="48"/>
      <c r="N1468" s="48"/>
      <c r="O1468" s="48"/>
      <c r="P1468" s="48"/>
      <c r="Q1468" s="48"/>
      <c r="R1468" s="48"/>
      <c r="S1468" s="48"/>
      <c r="T1468" s="48"/>
      <c r="U1468" s="48"/>
      <c r="V1468" s="48"/>
      <c r="W1468" s="48"/>
      <c r="X1468" s="48"/>
      <c r="Y1468" s="48"/>
      <c r="Z1468" s="48"/>
      <c r="AA1468" s="48"/>
      <c r="AB1468" s="48"/>
      <c r="AC1468" s="48"/>
      <c r="AD1468" s="48"/>
      <c r="AE1468" s="48"/>
      <c r="AF1468" s="48"/>
      <c r="AG1468" s="48"/>
      <c r="AH1468" s="48"/>
      <c r="AI1468" s="48"/>
      <c r="AJ1468" s="48"/>
      <c r="AK1468" s="48"/>
      <c r="AL1468" s="48"/>
      <c r="AM1468" s="48"/>
      <c r="AN1468" s="48"/>
      <c r="AO1468" s="48"/>
      <c r="AP1468" s="48"/>
      <c r="AQ1468" s="48"/>
      <c r="AR1468" s="48"/>
      <c r="AS1468" s="48"/>
      <c r="AT1468" s="48"/>
      <c r="AU1468" s="48"/>
      <c r="AV1468" s="48"/>
      <c r="AW1468" s="48"/>
      <c r="AX1468" s="48"/>
      <c r="AY1468" s="48"/>
      <c r="AZ1468" s="48"/>
      <c r="BA1468" s="48"/>
      <c r="BB1468" s="48"/>
      <c r="BC1468" s="48"/>
      <c r="BD1468" s="48"/>
      <c r="BE1468" s="48"/>
      <c r="BF1468" s="48"/>
      <c r="BG1468" s="48"/>
      <c r="BH1468" s="48"/>
      <c r="BI1468" s="48"/>
      <c r="BJ1468" s="48"/>
      <c r="BK1468" s="48"/>
      <c r="BL1468" s="48"/>
      <c r="BM1468" s="48"/>
      <c r="BN1468" s="48"/>
      <c r="BO1468" s="48"/>
      <c r="BP1468" s="48"/>
    </row>
    <row r="1469" customFormat="false" ht="12.75" hidden="false" customHeight="true" outlineLevel="0" collapsed="false">
      <c r="A1469" s="48"/>
      <c r="B1469" s="48"/>
      <c r="C1469" s="48"/>
      <c r="D1469" s="48"/>
      <c r="E1469" s="48"/>
      <c r="F1469" s="48"/>
      <c r="G1469" s="48"/>
      <c r="H1469" s="51"/>
      <c r="I1469" s="48"/>
      <c r="J1469" s="48"/>
      <c r="K1469" s="63"/>
      <c r="L1469" s="48"/>
      <c r="M1469" s="48"/>
      <c r="N1469" s="48"/>
      <c r="O1469" s="48"/>
      <c r="P1469" s="48"/>
      <c r="Q1469" s="48"/>
      <c r="R1469" s="48"/>
      <c r="S1469" s="48"/>
      <c r="T1469" s="48"/>
      <c r="U1469" s="48"/>
      <c r="V1469" s="48"/>
      <c r="W1469" s="48"/>
      <c r="X1469" s="48"/>
      <c r="Y1469" s="48"/>
      <c r="Z1469" s="48"/>
      <c r="AA1469" s="48"/>
      <c r="AB1469" s="48"/>
      <c r="AC1469" s="48"/>
      <c r="AD1469" s="48"/>
      <c r="AE1469" s="48"/>
      <c r="AF1469" s="48"/>
      <c r="AG1469" s="48"/>
      <c r="AH1469" s="48"/>
      <c r="AI1469" s="48"/>
      <c r="AJ1469" s="48"/>
      <c r="AK1469" s="48"/>
      <c r="AL1469" s="48"/>
      <c r="AM1469" s="48"/>
      <c r="AN1469" s="48"/>
      <c r="AO1469" s="48"/>
      <c r="AP1469" s="48"/>
      <c r="AQ1469" s="48"/>
      <c r="AR1469" s="48"/>
      <c r="AS1469" s="48"/>
      <c r="AT1469" s="48"/>
      <c r="AU1469" s="48"/>
      <c r="AV1469" s="48"/>
      <c r="AW1469" s="48"/>
      <c r="AX1469" s="48"/>
      <c r="AY1469" s="48"/>
      <c r="AZ1469" s="48"/>
      <c r="BA1469" s="48"/>
      <c r="BB1469" s="48"/>
      <c r="BC1469" s="48"/>
      <c r="BD1469" s="48"/>
      <c r="BE1469" s="48"/>
      <c r="BF1469" s="48"/>
      <c r="BG1469" s="48"/>
      <c r="BH1469" s="48"/>
      <c r="BI1469" s="48"/>
      <c r="BJ1469" s="48"/>
      <c r="BK1469" s="48"/>
      <c r="BL1469" s="48"/>
      <c r="BM1469" s="48"/>
      <c r="BN1469" s="48"/>
      <c r="BO1469" s="48"/>
      <c r="BP1469" s="48"/>
    </row>
    <row r="1470" customFormat="false" ht="12.75" hidden="false" customHeight="true" outlineLevel="0" collapsed="false">
      <c r="A1470" s="48"/>
      <c r="B1470" s="48"/>
      <c r="C1470" s="48"/>
      <c r="D1470" s="48"/>
      <c r="E1470" s="48"/>
      <c r="F1470" s="48"/>
      <c r="G1470" s="48"/>
      <c r="H1470" s="51"/>
      <c r="I1470" s="48"/>
      <c r="J1470" s="48"/>
      <c r="K1470" s="63"/>
      <c r="L1470" s="48"/>
      <c r="M1470" s="48"/>
      <c r="N1470" s="48"/>
      <c r="O1470" s="48"/>
      <c r="P1470" s="48"/>
      <c r="Q1470" s="48"/>
      <c r="R1470" s="48"/>
      <c r="S1470" s="48"/>
      <c r="T1470" s="48"/>
      <c r="U1470" s="48"/>
      <c r="V1470" s="48"/>
      <c r="W1470" s="48"/>
      <c r="X1470" s="48"/>
      <c r="Y1470" s="48"/>
      <c r="Z1470" s="48"/>
      <c r="AA1470" s="48"/>
      <c r="AB1470" s="48"/>
      <c r="AC1470" s="48"/>
      <c r="AD1470" s="48"/>
      <c r="AE1470" s="48"/>
      <c r="AF1470" s="48"/>
      <c r="AG1470" s="48"/>
      <c r="AH1470" s="48"/>
      <c r="AI1470" s="48"/>
      <c r="AJ1470" s="48"/>
      <c r="AK1470" s="48"/>
      <c r="AL1470" s="48"/>
      <c r="AM1470" s="48"/>
      <c r="AN1470" s="48"/>
      <c r="AO1470" s="48"/>
      <c r="AP1470" s="48"/>
      <c r="AQ1470" s="48"/>
      <c r="AR1470" s="48"/>
      <c r="AS1470" s="48"/>
      <c r="AT1470" s="48"/>
      <c r="AU1470" s="48"/>
      <c r="AV1470" s="48"/>
      <c r="AW1470" s="48"/>
      <c r="AX1470" s="48"/>
      <c r="AY1470" s="48"/>
      <c r="AZ1470" s="48"/>
      <c r="BA1470" s="48"/>
      <c r="BB1470" s="48"/>
      <c r="BC1470" s="48"/>
      <c r="BD1470" s="48"/>
      <c r="BE1470" s="48"/>
      <c r="BF1470" s="48"/>
      <c r="BG1470" s="48"/>
      <c r="BH1470" s="48"/>
      <c r="BI1470" s="48"/>
      <c r="BJ1470" s="48"/>
      <c r="BK1470" s="48"/>
      <c r="BL1470" s="48"/>
      <c r="BM1470" s="48"/>
      <c r="BN1470" s="48"/>
      <c r="BO1470" s="48"/>
      <c r="BP1470" s="48"/>
    </row>
    <row r="1471" customFormat="false" ht="12.75" hidden="false" customHeight="true" outlineLevel="0" collapsed="false">
      <c r="A1471" s="48"/>
      <c r="B1471" s="48"/>
      <c r="C1471" s="48"/>
      <c r="D1471" s="48"/>
      <c r="E1471" s="48"/>
      <c r="F1471" s="48"/>
      <c r="G1471" s="48"/>
      <c r="H1471" s="51"/>
      <c r="I1471" s="48"/>
      <c r="J1471" s="48"/>
      <c r="K1471" s="63"/>
      <c r="L1471" s="48"/>
      <c r="M1471" s="48"/>
      <c r="N1471" s="48"/>
      <c r="O1471" s="48"/>
      <c r="P1471" s="48"/>
      <c r="Q1471" s="48"/>
      <c r="R1471" s="48"/>
      <c r="S1471" s="48"/>
      <c r="T1471" s="48"/>
      <c r="U1471" s="48"/>
      <c r="V1471" s="48"/>
      <c r="W1471" s="48"/>
      <c r="X1471" s="48"/>
      <c r="Y1471" s="48"/>
      <c r="Z1471" s="48"/>
      <c r="AA1471" s="48"/>
      <c r="AB1471" s="48"/>
      <c r="AC1471" s="48"/>
      <c r="AD1471" s="48"/>
      <c r="AE1471" s="48"/>
      <c r="AF1471" s="48"/>
      <c r="AG1471" s="48"/>
      <c r="AH1471" s="48"/>
      <c r="AI1471" s="48"/>
      <c r="AJ1471" s="48"/>
      <c r="AK1471" s="48"/>
      <c r="AL1471" s="48"/>
      <c r="AM1471" s="48"/>
      <c r="AN1471" s="48"/>
      <c r="AO1471" s="48"/>
      <c r="AP1471" s="48"/>
      <c r="AQ1471" s="48"/>
      <c r="AR1471" s="48"/>
      <c r="AS1471" s="48"/>
      <c r="AT1471" s="48"/>
      <c r="AU1471" s="48"/>
      <c r="AV1471" s="48"/>
      <c r="AW1471" s="48"/>
      <c r="AX1471" s="48"/>
      <c r="AY1471" s="48"/>
      <c r="AZ1471" s="48"/>
      <c r="BA1471" s="48"/>
      <c r="BB1471" s="48"/>
      <c r="BC1471" s="48"/>
      <c r="BD1471" s="48"/>
      <c r="BE1471" s="48"/>
      <c r="BF1471" s="48"/>
      <c r="BG1471" s="48"/>
      <c r="BH1471" s="48"/>
      <c r="BI1471" s="48"/>
      <c r="BJ1471" s="48"/>
      <c r="BK1471" s="48"/>
      <c r="BL1471" s="48"/>
      <c r="BM1471" s="48"/>
      <c r="BN1471" s="48"/>
      <c r="BO1471" s="48"/>
      <c r="BP1471" s="48"/>
    </row>
    <row r="1472" customFormat="false" ht="12.75" hidden="false" customHeight="true" outlineLevel="0" collapsed="false">
      <c r="A1472" s="48"/>
      <c r="B1472" s="48"/>
      <c r="C1472" s="48"/>
      <c r="D1472" s="48"/>
      <c r="E1472" s="48"/>
      <c r="F1472" s="48"/>
      <c r="G1472" s="48"/>
      <c r="H1472" s="51"/>
      <c r="I1472" s="48"/>
      <c r="J1472" s="48"/>
      <c r="K1472" s="63"/>
      <c r="L1472" s="48"/>
      <c r="M1472" s="48"/>
      <c r="N1472" s="48"/>
      <c r="O1472" s="48"/>
      <c r="P1472" s="48"/>
      <c r="Q1472" s="48"/>
      <c r="R1472" s="48"/>
      <c r="S1472" s="48"/>
      <c r="T1472" s="48"/>
      <c r="U1472" s="48"/>
      <c r="V1472" s="48"/>
      <c r="W1472" s="48"/>
      <c r="X1472" s="48"/>
      <c r="Y1472" s="48"/>
      <c r="Z1472" s="48"/>
      <c r="AA1472" s="48"/>
      <c r="AB1472" s="48"/>
      <c r="AC1472" s="48"/>
      <c r="AD1472" s="48"/>
      <c r="AE1472" s="48"/>
      <c r="AF1472" s="48"/>
      <c r="AG1472" s="48"/>
      <c r="AH1472" s="48"/>
      <c r="AI1472" s="48"/>
      <c r="AJ1472" s="48"/>
      <c r="AK1472" s="48"/>
      <c r="AL1472" s="48"/>
      <c r="AM1472" s="48"/>
      <c r="AN1472" s="48"/>
      <c r="AO1472" s="48"/>
      <c r="AP1472" s="48"/>
      <c r="AQ1472" s="48"/>
      <c r="AR1472" s="48"/>
      <c r="AS1472" s="48"/>
      <c r="AT1472" s="48"/>
      <c r="AU1472" s="48"/>
      <c r="AV1472" s="48"/>
      <c r="AW1472" s="48"/>
      <c r="AX1472" s="48"/>
      <c r="AY1472" s="48"/>
      <c r="AZ1472" s="48"/>
      <c r="BA1472" s="48"/>
      <c r="BB1472" s="48"/>
      <c r="BC1472" s="48"/>
      <c r="BD1472" s="48"/>
      <c r="BE1472" s="48"/>
      <c r="BF1472" s="48"/>
      <c r="BG1472" s="48"/>
      <c r="BH1472" s="48"/>
      <c r="BI1472" s="48"/>
      <c r="BJ1472" s="48"/>
      <c r="BK1472" s="48"/>
      <c r="BL1472" s="48"/>
      <c r="BM1472" s="48"/>
      <c r="BN1472" s="48"/>
      <c r="BO1472" s="48"/>
      <c r="BP1472" s="48"/>
    </row>
    <row r="1473" customFormat="false" ht="12.75" hidden="false" customHeight="true" outlineLevel="0" collapsed="false">
      <c r="A1473" s="48"/>
      <c r="B1473" s="48"/>
      <c r="C1473" s="48"/>
      <c r="D1473" s="48"/>
      <c r="E1473" s="48"/>
      <c r="F1473" s="48"/>
      <c r="G1473" s="48"/>
      <c r="H1473" s="51"/>
      <c r="I1473" s="48"/>
      <c r="J1473" s="48"/>
      <c r="K1473" s="63"/>
      <c r="L1473" s="48"/>
      <c r="M1473" s="48"/>
      <c r="N1473" s="48"/>
      <c r="O1473" s="48"/>
      <c r="P1473" s="48"/>
      <c r="Q1473" s="48"/>
      <c r="R1473" s="48"/>
      <c r="S1473" s="48"/>
      <c r="T1473" s="48"/>
      <c r="U1473" s="48"/>
      <c r="V1473" s="48"/>
      <c r="W1473" s="48"/>
      <c r="X1473" s="48"/>
      <c r="Y1473" s="48"/>
      <c r="Z1473" s="48"/>
      <c r="AA1473" s="48"/>
      <c r="AB1473" s="48"/>
      <c r="AC1473" s="48"/>
      <c r="AD1473" s="48"/>
      <c r="AE1473" s="48"/>
      <c r="AF1473" s="48"/>
      <c r="AG1473" s="48"/>
      <c r="AH1473" s="48"/>
      <c r="AI1473" s="48"/>
      <c r="AJ1473" s="48"/>
      <c r="AK1473" s="48"/>
      <c r="AL1473" s="48"/>
      <c r="AM1473" s="48"/>
      <c r="AN1473" s="48"/>
      <c r="AO1473" s="48"/>
      <c r="AP1473" s="48"/>
      <c r="AQ1473" s="48"/>
      <c r="AR1473" s="48"/>
      <c r="AS1473" s="48"/>
      <c r="AT1473" s="48"/>
      <c r="AU1473" s="48"/>
      <c r="AV1473" s="48"/>
      <c r="AW1473" s="48"/>
      <c r="AX1473" s="48"/>
      <c r="AY1473" s="48"/>
      <c r="AZ1473" s="48"/>
      <c r="BA1473" s="48"/>
      <c r="BB1473" s="48"/>
      <c r="BC1473" s="48"/>
      <c r="BD1473" s="48"/>
      <c r="BE1473" s="48"/>
      <c r="BF1473" s="48"/>
      <c r="BG1473" s="48"/>
      <c r="BH1473" s="48"/>
      <c r="BI1473" s="48"/>
      <c r="BJ1473" s="48"/>
      <c r="BK1473" s="48"/>
      <c r="BL1473" s="48"/>
      <c r="BM1473" s="48"/>
      <c r="BN1473" s="48"/>
      <c r="BO1473" s="48"/>
      <c r="BP1473" s="48"/>
    </row>
    <row r="1474" customFormat="false" ht="12.75" hidden="false" customHeight="true" outlineLevel="0" collapsed="false">
      <c r="A1474" s="48"/>
      <c r="B1474" s="48"/>
      <c r="C1474" s="48"/>
      <c r="D1474" s="48"/>
      <c r="E1474" s="48"/>
      <c r="F1474" s="48"/>
      <c r="G1474" s="48"/>
      <c r="H1474" s="51"/>
      <c r="I1474" s="48"/>
      <c r="J1474" s="48"/>
      <c r="K1474" s="63"/>
      <c r="L1474" s="48"/>
      <c r="M1474" s="48"/>
      <c r="N1474" s="48"/>
      <c r="O1474" s="48"/>
      <c r="P1474" s="48"/>
      <c r="Q1474" s="48"/>
      <c r="R1474" s="48"/>
      <c r="S1474" s="48"/>
      <c r="T1474" s="48"/>
      <c r="U1474" s="48"/>
      <c r="V1474" s="48"/>
      <c r="W1474" s="48"/>
      <c r="X1474" s="48"/>
      <c r="Y1474" s="48"/>
      <c r="Z1474" s="48"/>
      <c r="AA1474" s="48"/>
      <c r="AB1474" s="48"/>
      <c r="AC1474" s="48"/>
      <c r="AD1474" s="48"/>
      <c r="AE1474" s="48"/>
      <c r="AF1474" s="48"/>
      <c r="AG1474" s="48"/>
      <c r="AH1474" s="48"/>
      <c r="AI1474" s="48"/>
      <c r="AJ1474" s="48"/>
      <c r="AK1474" s="48"/>
      <c r="AL1474" s="48"/>
      <c r="AM1474" s="48"/>
      <c r="AN1474" s="48"/>
      <c r="AO1474" s="48"/>
      <c r="AP1474" s="48"/>
      <c r="AQ1474" s="48"/>
      <c r="AR1474" s="48"/>
      <c r="AS1474" s="48"/>
      <c r="AT1474" s="48"/>
      <c r="AU1474" s="48"/>
      <c r="AV1474" s="48"/>
      <c r="AW1474" s="48"/>
      <c r="AX1474" s="48"/>
      <c r="AY1474" s="48"/>
      <c r="AZ1474" s="48"/>
      <c r="BA1474" s="48"/>
      <c r="BB1474" s="48"/>
      <c r="BC1474" s="48"/>
      <c r="BD1474" s="48"/>
      <c r="BE1474" s="48"/>
      <c r="BF1474" s="48"/>
      <c r="BG1474" s="48"/>
      <c r="BH1474" s="48"/>
      <c r="BI1474" s="48"/>
      <c r="BJ1474" s="48"/>
      <c r="BK1474" s="48"/>
      <c r="BL1474" s="48"/>
      <c r="BM1474" s="48"/>
      <c r="BN1474" s="48"/>
      <c r="BO1474" s="48"/>
      <c r="BP1474" s="48"/>
    </row>
    <row r="1475" customFormat="false" ht="12.75" hidden="false" customHeight="true" outlineLevel="0" collapsed="false">
      <c r="A1475" s="48"/>
      <c r="B1475" s="48"/>
      <c r="C1475" s="48"/>
      <c r="D1475" s="48"/>
      <c r="E1475" s="48"/>
      <c r="F1475" s="48"/>
      <c r="G1475" s="48"/>
      <c r="H1475" s="51"/>
      <c r="I1475" s="48"/>
      <c r="J1475" s="48"/>
      <c r="K1475" s="63"/>
      <c r="L1475" s="48"/>
      <c r="M1475" s="48"/>
      <c r="N1475" s="48"/>
      <c r="O1475" s="48"/>
      <c r="P1475" s="48"/>
      <c r="Q1475" s="48"/>
      <c r="R1475" s="48"/>
      <c r="S1475" s="48"/>
      <c r="T1475" s="48"/>
      <c r="U1475" s="48"/>
      <c r="V1475" s="48"/>
      <c r="W1475" s="48"/>
      <c r="X1475" s="48"/>
      <c r="Y1475" s="48"/>
      <c r="Z1475" s="48"/>
      <c r="AA1475" s="48"/>
      <c r="AB1475" s="48"/>
      <c r="AC1475" s="48"/>
      <c r="AD1475" s="48"/>
      <c r="AE1475" s="48"/>
      <c r="AF1475" s="48"/>
      <c r="AG1475" s="48"/>
      <c r="AH1475" s="48"/>
      <c r="AI1475" s="48"/>
      <c r="AJ1475" s="48"/>
      <c r="AK1475" s="48"/>
      <c r="AL1475" s="48"/>
      <c r="AM1475" s="48"/>
      <c r="AN1475" s="48"/>
      <c r="AO1475" s="48"/>
      <c r="AP1475" s="48"/>
      <c r="AQ1475" s="48"/>
      <c r="AR1475" s="48"/>
      <c r="AS1475" s="48"/>
      <c r="AT1475" s="48"/>
      <c r="AU1475" s="48"/>
      <c r="AV1475" s="48"/>
      <c r="AW1475" s="48"/>
      <c r="AX1475" s="48"/>
      <c r="AY1475" s="48"/>
      <c r="AZ1475" s="48"/>
      <c r="BA1475" s="48"/>
      <c r="BB1475" s="48"/>
      <c r="BC1475" s="48"/>
      <c r="BD1475" s="48"/>
      <c r="BE1475" s="48"/>
      <c r="BF1475" s="48"/>
      <c r="BG1475" s="48"/>
      <c r="BH1475" s="48"/>
      <c r="BI1475" s="48"/>
      <c r="BJ1475" s="48"/>
      <c r="BK1475" s="48"/>
      <c r="BL1475" s="48"/>
      <c r="BM1475" s="48"/>
      <c r="BN1475" s="48"/>
      <c r="BO1475" s="48"/>
      <c r="BP1475" s="48"/>
    </row>
    <row r="1476" customFormat="false" ht="12.75" hidden="false" customHeight="true" outlineLevel="0" collapsed="false">
      <c r="A1476" s="48"/>
      <c r="B1476" s="48"/>
      <c r="C1476" s="48"/>
      <c r="D1476" s="48"/>
      <c r="E1476" s="48"/>
      <c r="F1476" s="48"/>
      <c r="G1476" s="48"/>
      <c r="H1476" s="51"/>
      <c r="I1476" s="48"/>
      <c r="J1476" s="48"/>
      <c r="K1476" s="63"/>
      <c r="L1476" s="48"/>
      <c r="M1476" s="48"/>
      <c r="N1476" s="48"/>
      <c r="O1476" s="48"/>
      <c r="P1476" s="48"/>
      <c r="Q1476" s="48"/>
      <c r="R1476" s="48"/>
      <c r="S1476" s="48"/>
      <c r="T1476" s="48"/>
      <c r="U1476" s="48"/>
      <c r="V1476" s="48"/>
      <c r="W1476" s="48"/>
      <c r="X1476" s="48"/>
      <c r="Y1476" s="48"/>
      <c r="Z1476" s="48"/>
      <c r="AA1476" s="48"/>
      <c r="AB1476" s="48"/>
      <c r="AC1476" s="48"/>
      <c r="AD1476" s="48"/>
      <c r="AE1476" s="48"/>
      <c r="AF1476" s="48"/>
      <c r="AG1476" s="48"/>
      <c r="AH1476" s="48"/>
      <c r="AI1476" s="48"/>
      <c r="AJ1476" s="48"/>
      <c r="AK1476" s="48"/>
      <c r="AL1476" s="48"/>
      <c r="AM1476" s="48"/>
      <c r="AN1476" s="48"/>
      <c r="AO1476" s="48"/>
      <c r="AP1476" s="48"/>
      <c r="AQ1476" s="48"/>
      <c r="AR1476" s="48"/>
      <c r="AS1476" s="48"/>
      <c r="AT1476" s="48"/>
      <c r="AU1476" s="48"/>
      <c r="AV1476" s="48"/>
      <c r="AW1476" s="48"/>
      <c r="AX1476" s="48"/>
      <c r="AY1476" s="48"/>
      <c r="AZ1476" s="48"/>
      <c r="BA1476" s="48"/>
      <c r="BB1476" s="48"/>
      <c r="BC1476" s="48"/>
      <c r="BD1476" s="48"/>
      <c r="BE1476" s="48"/>
      <c r="BF1476" s="48"/>
      <c r="BG1476" s="48"/>
      <c r="BH1476" s="48"/>
      <c r="BI1476" s="48"/>
      <c r="BJ1476" s="48"/>
      <c r="BK1476" s="48"/>
      <c r="BL1476" s="48"/>
      <c r="BM1476" s="48"/>
      <c r="BN1476" s="48"/>
      <c r="BO1476" s="48"/>
      <c r="BP1476" s="48"/>
    </row>
    <row r="1477" customFormat="false" ht="12.75" hidden="false" customHeight="true" outlineLevel="0" collapsed="false">
      <c r="A1477" s="48"/>
      <c r="B1477" s="48"/>
      <c r="C1477" s="48"/>
      <c r="D1477" s="48"/>
      <c r="E1477" s="48"/>
      <c r="F1477" s="48"/>
      <c r="G1477" s="48"/>
      <c r="H1477" s="51"/>
      <c r="I1477" s="48"/>
      <c r="J1477" s="48"/>
      <c r="K1477" s="63"/>
      <c r="L1477" s="48"/>
      <c r="M1477" s="48"/>
      <c r="N1477" s="48"/>
      <c r="O1477" s="48"/>
      <c r="P1477" s="48"/>
      <c r="Q1477" s="48"/>
      <c r="R1477" s="48"/>
      <c r="S1477" s="48"/>
      <c r="T1477" s="48"/>
      <c r="U1477" s="48"/>
      <c r="V1477" s="48"/>
      <c r="W1477" s="48"/>
      <c r="X1477" s="48"/>
      <c r="Y1477" s="48"/>
      <c r="Z1477" s="48"/>
      <c r="AA1477" s="48"/>
      <c r="AB1477" s="48"/>
      <c r="AC1477" s="48"/>
      <c r="AD1477" s="48"/>
      <c r="AE1477" s="48"/>
      <c r="AF1477" s="48"/>
      <c r="AG1477" s="48"/>
      <c r="AH1477" s="48"/>
      <c r="AI1477" s="48"/>
      <c r="AJ1477" s="48"/>
      <c r="AK1477" s="48"/>
      <c r="AL1477" s="48"/>
      <c r="AM1477" s="48"/>
      <c r="AN1477" s="48"/>
      <c r="AO1477" s="48"/>
      <c r="AP1477" s="48"/>
      <c r="AQ1477" s="48"/>
      <c r="AR1477" s="48"/>
      <c r="AS1477" s="48"/>
      <c r="AT1477" s="48"/>
      <c r="AU1477" s="48"/>
      <c r="AV1477" s="48"/>
      <c r="AW1477" s="48"/>
      <c r="AX1477" s="48"/>
      <c r="AY1477" s="48"/>
      <c r="AZ1477" s="48"/>
      <c r="BA1477" s="48"/>
      <c r="BB1477" s="48"/>
      <c r="BC1477" s="48"/>
      <c r="BD1477" s="48"/>
      <c r="BE1477" s="48"/>
      <c r="BF1477" s="48"/>
      <c r="BG1477" s="48"/>
      <c r="BH1477" s="48"/>
      <c r="BI1477" s="48"/>
      <c r="BJ1477" s="48"/>
      <c r="BK1477" s="48"/>
      <c r="BL1477" s="48"/>
      <c r="BM1477" s="48"/>
      <c r="BN1477" s="48"/>
      <c r="BO1477" s="48"/>
      <c r="BP1477" s="48"/>
    </row>
    <row r="1478" customFormat="false" ht="12.75" hidden="false" customHeight="true" outlineLevel="0" collapsed="false">
      <c r="A1478" s="48"/>
      <c r="B1478" s="48"/>
      <c r="C1478" s="48"/>
      <c r="D1478" s="48"/>
      <c r="E1478" s="48"/>
      <c r="F1478" s="48"/>
      <c r="G1478" s="48"/>
      <c r="H1478" s="51"/>
      <c r="I1478" s="48"/>
      <c r="J1478" s="48"/>
      <c r="K1478" s="63"/>
      <c r="L1478" s="48"/>
      <c r="M1478" s="48"/>
      <c r="N1478" s="48"/>
      <c r="O1478" s="48"/>
      <c r="P1478" s="48"/>
      <c r="Q1478" s="48"/>
      <c r="R1478" s="48"/>
      <c r="S1478" s="48"/>
      <c r="T1478" s="48"/>
      <c r="U1478" s="48"/>
      <c r="V1478" s="48"/>
      <c r="W1478" s="48"/>
      <c r="X1478" s="48"/>
      <c r="Y1478" s="48"/>
      <c r="Z1478" s="48"/>
      <c r="AA1478" s="48"/>
      <c r="AB1478" s="48"/>
      <c r="AC1478" s="48"/>
      <c r="AD1478" s="48"/>
      <c r="AE1478" s="48"/>
      <c r="AF1478" s="48"/>
      <c r="AG1478" s="48"/>
      <c r="AH1478" s="48"/>
      <c r="AI1478" s="48"/>
      <c r="AJ1478" s="48"/>
      <c r="AK1478" s="48"/>
      <c r="AL1478" s="48"/>
      <c r="AM1478" s="48"/>
      <c r="AN1478" s="48"/>
      <c r="AO1478" s="48"/>
      <c r="AP1478" s="48"/>
      <c r="AQ1478" s="48"/>
      <c r="AR1478" s="48"/>
      <c r="AS1478" s="48"/>
      <c r="AT1478" s="48"/>
      <c r="AU1478" s="48"/>
      <c r="AV1478" s="48"/>
      <c r="AW1478" s="48"/>
      <c r="AX1478" s="48"/>
      <c r="AY1478" s="48"/>
      <c r="AZ1478" s="48"/>
      <c r="BA1478" s="48"/>
      <c r="BB1478" s="48"/>
      <c r="BC1478" s="48"/>
      <c r="BD1478" s="48"/>
      <c r="BE1478" s="48"/>
      <c r="BF1478" s="48"/>
      <c r="BG1478" s="48"/>
      <c r="BH1478" s="48"/>
      <c r="BI1478" s="48"/>
      <c r="BJ1478" s="48"/>
      <c r="BK1478" s="48"/>
      <c r="BL1478" s="48"/>
      <c r="BM1478" s="48"/>
      <c r="BN1478" s="48"/>
      <c r="BO1478" s="48"/>
      <c r="BP1478" s="48"/>
    </row>
  </sheetData>
  <autoFilter ref="R1:R1478"/>
  <dataValidations count="3">
    <dataValidation allowBlank="true" errorStyle="stop" operator="between" showDropDown="false" showErrorMessage="true" showInputMessage="false" sqref="K1:K1478" type="custom">
      <formula1>AND(gte(K1,MIN((0.208333333333333),(0.999305555555556))),lte(K1,MAX((0.208333333333333),(0.999305555555556))))</formula1>
      <formula2>0</formula2>
    </dataValidation>
    <dataValidation allowBlank="true" errorStyle="stop" operator="greaterThan" showDropDown="false" showErrorMessage="true" showInputMessage="false" sqref="I1:I1478 M1:M1478" type="decimal">
      <formula1>0</formula1>
      <formula2>0</formula2>
    </dataValidation>
    <dataValidation allowBlank="true" errorStyle="stop" operator="between" showDropDown="false" showErrorMessage="true" showInputMessage="false" sqref="O1" type="decimal">
      <formula1>0</formula1>
      <formula2>2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61" activePane="bottomRight" state="frozen"/>
      <selection pane="topLeft" activeCell="A1" activeCellId="0" sqref="A1"/>
      <selection pane="topRight" activeCell="D1" activeCellId="0" sqref="D1"/>
      <selection pane="bottomLeft" activeCell="A61" activeCellId="0" sqref="A61"/>
      <selection pane="bottomRight" activeCell="C87" activeCellId="1" sqref="495:495 C87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34.52"/>
    <col collapsed="false" customWidth="true" hidden="false" outlineLevel="0" max="3" min="3" style="0" width="36.99"/>
    <col collapsed="false" customWidth="true" hidden="false" outlineLevel="0" max="26" min="4" style="0" width="9.16"/>
  </cols>
  <sheetData>
    <row r="1" customFormat="false" ht="12.75" hidden="false" customHeight="true" outlineLevel="0" collapsed="false">
      <c r="A1" s="65" t="s">
        <v>132</v>
      </c>
      <c r="B1" s="65" t="s">
        <v>230</v>
      </c>
      <c r="C1" s="65" t="s">
        <v>231</v>
      </c>
    </row>
    <row r="2" customFormat="false" ht="12.75" hidden="false" customHeight="true" outlineLevel="0" collapsed="false">
      <c r="A2" s="48" t="s">
        <v>232</v>
      </c>
      <c r="B2" s="48" t="s">
        <v>233</v>
      </c>
      <c r="C2" s="48" t="s">
        <v>234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customFormat="false" ht="12.75" hidden="false" customHeight="true" outlineLevel="0" collapsed="false">
      <c r="A3" s="48" t="s">
        <v>235</v>
      </c>
      <c r="B3" s="48" t="s">
        <v>236</v>
      </c>
      <c r="C3" s="48" t="s">
        <v>237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customFormat="false" ht="12.75" hidden="false" customHeight="true" outlineLevel="0" collapsed="false">
      <c r="A4" s="48" t="s">
        <v>238</v>
      </c>
      <c r="B4" s="48" t="s">
        <v>239</v>
      </c>
      <c r="C4" s="48" t="s">
        <v>240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customFormat="false" ht="12.75" hidden="false" customHeight="true" outlineLevel="0" collapsed="false">
      <c r="A5" s="48" t="s">
        <v>241</v>
      </c>
      <c r="B5" s="48" t="s">
        <v>242</v>
      </c>
      <c r="C5" s="48" t="s">
        <v>243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customFormat="false" ht="12.75" hidden="false" customHeight="true" outlineLevel="0" collapsed="false">
      <c r="A6" s="48" t="s">
        <v>179</v>
      </c>
      <c r="B6" s="48" t="s">
        <v>61</v>
      </c>
      <c r="C6" s="48" t="s">
        <v>244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customFormat="false" ht="12.75" hidden="false" customHeight="true" outlineLevel="0" collapsed="false">
      <c r="A7" s="48" t="s">
        <v>180</v>
      </c>
      <c r="B7" s="48" t="s">
        <v>62</v>
      </c>
      <c r="C7" s="48" t="s">
        <v>245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customFormat="false" ht="12.75" hidden="false" customHeight="true" outlineLevel="0" collapsed="false">
      <c r="A8" s="48" t="s">
        <v>246</v>
      </c>
      <c r="B8" s="48" t="s">
        <v>247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customFormat="false" ht="12.75" hidden="false" customHeight="true" outlineLevel="0" collapsed="false">
      <c r="A9" s="48" t="s">
        <v>163</v>
      </c>
      <c r="B9" s="48" t="s">
        <v>30</v>
      </c>
      <c r="C9" s="48" t="s">
        <v>248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customFormat="false" ht="12.75" hidden="false" customHeight="true" outlineLevel="0" collapsed="false">
      <c r="A10" s="48" t="s">
        <v>164</v>
      </c>
      <c r="B10" s="48" t="s">
        <v>31</v>
      </c>
      <c r="C10" s="48" t="s">
        <v>249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customFormat="false" ht="12.75" hidden="false" customHeight="true" outlineLevel="0" collapsed="false"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customFormat="false" ht="12.75" hidden="false" customHeight="true" outlineLevel="0" collapsed="false">
      <c r="A12" s="48" t="s">
        <v>250</v>
      </c>
      <c r="B12" s="48" t="s">
        <v>251</v>
      </c>
      <c r="C12" s="48" t="s">
        <v>252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customFormat="false" ht="12.75" hidden="false" customHeight="true" outlineLevel="0" collapsed="false">
      <c r="A13" s="48" t="s">
        <v>253</v>
      </c>
      <c r="B13" s="48" t="s">
        <v>254</v>
      </c>
      <c r="C13" s="48" t="s">
        <v>255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customFormat="false" ht="12.75" hidden="false" customHeight="true" outlineLevel="0" collapsed="false">
      <c r="A14" s="48" t="s">
        <v>216</v>
      </c>
      <c r="B14" s="48" t="s">
        <v>67</v>
      </c>
      <c r="C14" s="48" t="s">
        <v>256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customFormat="false" ht="12.75" hidden="false" customHeight="true" outlineLevel="0" collapsed="false">
      <c r="A15" s="48" t="s">
        <v>229</v>
      </c>
      <c r="B15" s="48" t="s">
        <v>68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customFormat="false" ht="12.75" hidden="false" customHeight="true" outlineLevel="0" collapsed="false">
      <c r="A16" s="48" t="s">
        <v>187</v>
      </c>
      <c r="B16" s="48" t="s">
        <v>257</v>
      </c>
      <c r="C16" s="48" t="s">
        <v>258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customFormat="false" ht="12.75" hidden="false" customHeight="true" outlineLevel="0" collapsed="false">
      <c r="A17" s="48" t="s">
        <v>165</v>
      </c>
      <c r="B17" s="48" t="s">
        <v>34</v>
      </c>
      <c r="C17" s="48" t="s">
        <v>259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customFormat="false" ht="12.75" hidden="false" customHeight="true" outlineLevel="0" collapsed="false">
      <c r="A18" s="48" t="s">
        <v>260</v>
      </c>
      <c r="B18" s="48" t="s">
        <v>261</v>
      </c>
      <c r="C18" s="48" t="s">
        <v>262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customFormat="false" ht="12.75" hidden="false" customHeight="true" outlineLevel="0" collapsed="false">
      <c r="A19" s="48" t="s">
        <v>222</v>
      </c>
      <c r="B19" s="48" t="s">
        <v>36</v>
      </c>
      <c r="C19" s="48" t="s">
        <v>263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customFormat="false" ht="12.75" hidden="false" customHeight="true" outlineLevel="0" collapsed="false">
      <c r="A20" s="48" t="s">
        <v>264</v>
      </c>
      <c r="B20" s="48" t="s">
        <v>265</v>
      </c>
      <c r="C20" s="48" t="s">
        <v>266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customFormat="false" ht="12.75" hidden="false" customHeight="true" outlineLevel="0" collapsed="false">
      <c r="A21" s="48" t="s">
        <v>267</v>
      </c>
      <c r="B21" s="48" t="s">
        <v>268</v>
      </c>
      <c r="C21" s="48" t="s">
        <v>269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customFormat="false" ht="12.75" hidden="false" customHeight="true" outlineLevel="0" collapsed="false">
      <c r="A22" s="48" t="s">
        <v>270</v>
      </c>
      <c r="B22" s="48" t="s">
        <v>271</v>
      </c>
      <c r="C22" s="48" t="s">
        <v>272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customFormat="false" ht="12.75" hidden="false" customHeight="true" outlineLevel="0" collapsed="false">
      <c r="A23" s="48" t="s">
        <v>273</v>
      </c>
      <c r="B23" s="48" t="s">
        <v>274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customFormat="false" ht="12.75" hidden="false" customHeight="true" outlineLevel="0" collapsed="false">
      <c r="A24" s="48" t="s">
        <v>275</v>
      </c>
      <c r="B24" s="48" t="s">
        <v>276</v>
      </c>
      <c r="C24" s="48" t="s">
        <v>277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customFormat="false" ht="12.75" hidden="false" customHeight="true" outlineLevel="0" collapsed="false">
      <c r="A25" s="48" t="s">
        <v>278</v>
      </c>
      <c r="B25" s="48" t="s">
        <v>279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customFormat="false" ht="12.75" hidden="false" customHeight="true" outlineLevel="0" collapsed="false">
      <c r="A26" s="48" t="s">
        <v>280</v>
      </c>
      <c r="B26" s="48" t="s">
        <v>281</v>
      </c>
      <c r="C26" s="48" t="s">
        <v>282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customFormat="false" ht="12.75" hidden="false" customHeight="true" outlineLevel="0" collapsed="false">
      <c r="A27" s="48" t="s">
        <v>283</v>
      </c>
      <c r="B27" s="48" t="s">
        <v>284</v>
      </c>
      <c r="C27" s="48" t="s">
        <v>285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customFormat="false" ht="12.75" hidden="false" customHeight="true" outlineLevel="0" collapsed="false">
      <c r="A28" s="48" t="s">
        <v>158</v>
      </c>
      <c r="B28" s="48" t="s">
        <v>48</v>
      </c>
      <c r="C28" s="48" t="s">
        <v>286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customFormat="false" ht="12.75" hidden="false" customHeight="true" outlineLevel="0" collapsed="false">
      <c r="A29" s="48" t="s">
        <v>287</v>
      </c>
      <c r="B29" s="48" t="s">
        <v>288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customFormat="false" ht="12.75" hidden="false" customHeight="true" outlineLevel="0" collapsed="false">
      <c r="A30" s="48" t="s">
        <v>289</v>
      </c>
      <c r="B30" s="48" t="s">
        <v>290</v>
      </c>
      <c r="C30" s="48" t="s">
        <v>291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customFormat="false" ht="12.75" hidden="false" customHeight="true" outlineLevel="0" collapsed="false">
      <c r="A31" s="48" t="s">
        <v>292</v>
      </c>
      <c r="B31" s="48" t="s">
        <v>293</v>
      </c>
      <c r="C31" s="48" t="s">
        <v>294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customFormat="false" ht="12.75" hidden="false" customHeight="true" outlineLevel="0" collapsed="false">
      <c r="A32" s="48" t="s">
        <v>155</v>
      </c>
      <c r="B32" s="48" t="s">
        <v>39</v>
      </c>
      <c r="C32" s="48" t="s">
        <v>295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customFormat="false" ht="12.75" hidden="false" customHeight="true" outlineLevel="0" collapsed="false">
      <c r="A33" s="48" t="s">
        <v>196</v>
      </c>
      <c r="B33" s="48" t="s">
        <v>49</v>
      </c>
      <c r="C33" s="48" t="s">
        <v>296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customFormat="false" ht="12.75" hidden="false" customHeight="true" outlineLevel="0" collapsed="false">
      <c r="A34" s="48" t="s">
        <v>297</v>
      </c>
      <c r="B34" s="48" t="s">
        <v>298</v>
      </c>
      <c r="C34" s="48" t="s">
        <v>299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customFormat="false" ht="12.75" hidden="false" customHeight="true" outlineLevel="0" collapsed="false">
      <c r="A35" s="48" t="s">
        <v>300</v>
      </c>
      <c r="B35" s="48" t="s">
        <v>301</v>
      </c>
      <c r="C35" s="48" t="s">
        <v>302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customFormat="false" ht="12.75" hidden="false" customHeight="true" outlineLevel="0" collapsed="false">
      <c r="A36" s="48" t="s">
        <v>177</v>
      </c>
      <c r="B36" s="48" t="s">
        <v>87</v>
      </c>
      <c r="C36" s="48" t="s">
        <v>303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customFormat="false" ht="12.75" hidden="false" customHeight="true" outlineLevel="0" collapsed="false">
      <c r="A37" s="48" t="s">
        <v>304</v>
      </c>
      <c r="B37" s="48" t="s">
        <v>305</v>
      </c>
      <c r="C37" s="48" t="s">
        <v>306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customFormat="false" ht="12.75" hidden="false" customHeight="true" outlineLevel="0" collapsed="false">
      <c r="A38" s="48" t="s">
        <v>307</v>
      </c>
      <c r="B38" s="48" t="s">
        <v>308</v>
      </c>
      <c r="C38" s="48" t="s">
        <v>309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customFormat="false" ht="12.75" hidden="false" customHeight="true" outlineLevel="0" collapsed="false">
      <c r="A39" s="48" t="s">
        <v>310</v>
      </c>
      <c r="B39" s="48" t="s">
        <v>311</v>
      </c>
      <c r="C39" s="48" t="s">
        <v>312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customFormat="false" ht="12.75" hidden="false" customHeight="true" outlineLevel="0" collapsed="false">
      <c r="A40" s="48" t="s">
        <v>313</v>
      </c>
      <c r="B40" s="48" t="s">
        <v>314</v>
      </c>
      <c r="C40" s="48" t="s">
        <v>315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customFormat="false" ht="12.75" hidden="false" customHeight="true" outlineLevel="0" collapsed="false">
      <c r="A41" s="48" t="s">
        <v>316</v>
      </c>
      <c r="B41" s="48" t="s">
        <v>317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customFormat="false" ht="12.75" hidden="false" customHeight="true" outlineLevel="0" collapsed="false">
      <c r="A42" s="48" t="s">
        <v>318</v>
      </c>
      <c r="B42" s="48" t="s">
        <v>319</v>
      </c>
      <c r="C42" s="48" t="s">
        <v>320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customFormat="false" ht="12.75" hidden="false" customHeight="true" outlineLevel="0" collapsed="false">
      <c r="A43" s="48" t="s">
        <v>321</v>
      </c>
      <c r="B43" s="48" t="s">
        <v>322</v>
      </c>
      <c r="C43" s="48" t="s">
        <v>323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customFormat="false" ht="12.75" hidden="false" customHeight="true" outlineLevel="0" collapsed="false">
      <c r="A44" s="48" t="s">
        <v>324</v>
      </c>
      <c r="B44" s="48" t="s">
        <v>325</v>
      </c>
      <c r="C44" s="48" t="s">
        <v>326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customFormat="false" ht="12.75" hidden="false" customHeight="true" outlineLevel="0" collapsed="false">
      <c r="A45" s="48" t="s">
        <v>327</v>
      </c>
      <c r="B45" s="48" t="s">
        <v>328</v>
      </c>
      <c r="C45" s="48" t="s">
        <v>329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customFormat="false" ht="12.75" hidden="false" customHeight="true" outlineLevel="0" collapsed="false">
      <c r="A46" s="48" t="s">
        <v>330</v>
      </c>
      <c r="B46" s="48" t="s">
        <v>331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customFormat="false" ht="12.75" hidden="false" customHeight="true" outlineLevel="0" collapsed="false">
      <c r="A47" s="48" t="s">
        <v>332</v>
      </c>
      <c r="B47" s="48" t="s">
        <v>333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customFormat="false" ht="12.75" hidden="false" customHeight="true" outlineLevel="0" collapsed="false">
      <c r="A48" s="48" t="s">
        <v>334</v>
      </c>
      <c r="B48" s="48" t="s">
        <v>335</v>
      </c>
      <c r="C48" s="48" t="s">
        <v>336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customFormat="false" ht="12.75" hidden="false" customHeight="true" outlineLevel="0" collapsed="false">
      <c r="A49" s="48" t="s">
        <v>337</v>
      </c>
      <c r="B49" s="48" t="s">
        <v>338</v>
      </c>
      <c r="C49" s="48" t="s">
        <v>339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customFormat="false" ht="12.75" hidden="false" customHeight="true" outlineLevel="0" collapsed="false">
      <c r="A50" s="48" t="s">
        <v>340</v>
      </c>
      <c r="B50" s="48" t="s">
        <v>341</v>
      </c>
      <c r="C50" s="48" t="s">
        <v>342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customFormat="false" ht="12.75" hidden="false" customHeight="true" outlineLevel="0" collapsed="false">
      <c r="A51" s="48" t="s">
        <v>223</v>
      </c>
      <c r="B51" s="48" t="s">
        <v>40</v>
      </c>
      <c r="C51" s="48" t="s">
        <v>343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customFormat="false" ht="12.75" hidden="false" customHeight="true" outlineLevel="0" collapsed="false">
      <c r="A52" s="48" t="s">
        <v>344</v>
      </c>
      <c r="B52" s="48" t="s">
        <v>345</v>
      </c>
      <c r="C52" s="48" t="s">
        <v>346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customFormat="false" ht="12.75" hidden="false" customHeight="true" outlineLevel="0" collapsed="false">
      <c r="A53" s="48" t="s">
        <v>347</v>
      </c>
      <c r="B53" s="48" t="s">
        <v>348</v>
      </c>
      <c r="C53" s="48" t="s">
        <v>349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customFormat="false" ht="12.75" hidden="false" customHeight="true" outlineLevel="0" collapsed="false">
      <c r="A54" s="48" t="s">
        <v>350</v>
      </c>
      <c r="B54" s="48" t="s">
        <v>351</v>
      </c>
      <c r="C54" s="48" t="s">
        <v>352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customFormat="false" ht="12.75" hidden="false" customHeight="true" outlineLevel="0" collapsed="false">
      <c r="A55" s="48" t="s">
        <v>166</v>
      </c>
      <c r="B55" s="48" t="s">
        <v>51</v>
      </c>
      <c r="C55" s="48" t="s">
        <v>353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customFormat="false" ht="12.75" hidden="false" customHeight="true" outlineLevel="0" collapsed="false">
      <c r="A56" s="48" t="s">
        <v>354</v>
      </c>
      <c r="B56" s="48" t="s">
        <v>355</v>
      </c>
      <c r="C56" s="48" t="s">
        <v>356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customFormat="false" ht="12.75" hidden="false" customHeight="true" outlineLevel="0" collapsed="false">
      <c r="A57" s="48" t="s">
        <v>357</v>
      </c>
      <c r="B57" s="48" t="s">
        <v>358</v>
      </c>
      <c r="C57" s="48" t="s">
        <v>359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customFormat="false" ht="12.75" hidden="false" customHeight="true" outlineLevel="0" collapsed="false">
      <c r="A58" s="48" t="s">
        <v>360</v>
      </c>
      <c r="B58" s="48" t="s">
        <v>361</v>
      </c>
      <c r="C58" s="48" t="s">
        <v>362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customFormat="false" ht="12.75" hidden="false" customHeight="true" outlineLevel="0" collapsed="false">
      <c r="A59" s="48" t="s">
        <v>199</v>
      </c>
      <c r="B59" s="48" t="s">
        <v>105</v>
      </c>
      <c r="C59" s="48" t="s">
        <v>363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customFormat="false" ht="12.75" hidden="false" customHeight="true" outlineLevel="0" collapsed="false">
      <c r="A60" s="48" t="s">
        <v>197</v>
      </c>
      <c r="B60" s="48" t="s">
        <v>106</v>
      </c>
      <c r="C60" s="48" t="s">
        <v>364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customFormat="false" ht="12.75" hidden="false" customHeight="true" outlineLevel="0" collapsed="false">
      <c r="A61" s="48" t="s">
        <v>194</v>
      </c>
      <c r="B61" s="48" t="s">
        <v>41</v>
      </c>
      <c r="C61" s="48" t="s">
        <v>365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customFormat="false" ht="12.75" hidden="false" customHeight="true" outlineLevel="0" collapsed="false">
      <c r="A62" s="48" t="s">
        <v>366</v>
      </c>
      <c r="B62" s="48" t="s">
        <v>367</v>
      </c>
      <c r="C62" s="48" t="s">
        <v>368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customFormat="false" ht="12.75" hidden="false" customHeight="true" outlineLevel="0" collapsed="false">
      <c r="A63" s="48" t="s">
        <v>369</v>
      </c>
      <c r="B63" s="48" t="s">
        <v>370</v>
      </c>
      <c r="C63" s="48" t="s">
        <v>371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customFormat="false" ht="12.75" hidden="false" customHeight="true" outlineLevel="0" collapsed="false">
      <c r="A64" s="48" t="s">
        <v>171</v>
      </c>
      <c r="B64" s="48" t="s">
        <v>52</v>
      </c>
      <c r="C64" s="48" t="s">
        <v>372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customFormat="false" ht="12.75" hidden="false" customHeight="true" outlineLevel="0" collapsed="false">
      <c r="A65" s="48" t="s">
        <v>141</v>
      </c>
      <c r="B65" s="48" t="s">
        <v>53</v>
      </c>
      <c r="C65" s="48" t="s">
        <v>373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customFormat="false" ht="12.75" hidden="false" customHeight="true" outlineLevel="0" collapsed="false">
      <c r="A66" s="48" t="s">
        <v>374</v>
      </c>
      <c r="B66" s="48" t="s">
        <v>375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customFormat="false" ht="12.75" hidden="false" customHeight="true" outlineLevel="0" collapsed="false">
      <c r="A67" s="48" t="s">
        <v>376</v>
      </c>
      <c r="B67" s="48" t="s">
        <v>377</v>
      </c>
      <c r="C67" s="48" t="s">
        <v>378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customFormat="false" ht="12.75" hidden="false" customHeight="true" outlineLevel="0" collapsed="false">
      <c r="A68" s="48" t="s">
        <v>379</v>
      </c>
      <c r="B68" s="48" t="s">
        <v>380</v>
      </c>
      <c r="C68" s="48" t="s">
        <v>381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customFormat="false" ht="12.75" hidden="false" customHeight="true" outlineLevel="0" collapsed="false">
      <c r="A69" s="48" t="s">
        <v>382</v>
      </c>
      <c r="B69" s="48" t="s">
        <v>383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customFormat="false" ht="12.75" hidden="false" customHeight="true" outlineLevel="0" collapsed="false">
      <c r="A70" s="48" t="s">
        <v>384</v>
      </c>
      <c r="B70" s="48" t="s">
        <v>385</v>
      </c>
      <c r="C70" s="48" t="s">
        <v>386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customFormat="false" ht="12.75" hidden="false" customHeight="true" outlineLevel="0" collapsed="false">
      <c r="A71" s="48" t="s">
        <v>387</v>
      </c>
      <c r="B71" s="48" t="s">
        <v>388</v>
      </c>
      <c r="C71" s="48" t="s">
        <v>389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customFormat="false" ht="12.75" hidden="false" customHeight="true" outlineLevel="0" collapsed="false">
      <c r="A72" s="48" t="s">
        <v>390</v>
      </c>
      <c r="B72" s="48" t="s">
        <v>391</v>
      </c>
      <c r="C72" s="48" t="s">
        <v>392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customFormat="false" ht="12.75" hidden="false" customHeight="true" outlineLevel="0" collapsed="false">
      <c r="A73" s="48" t="s">
        <v>140</v>
      </c>
      <c r="B73" s="48" t="s">
        <v>43</v>
      </c>
      <c r="C73" s="48" t="s">
        <v>393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customFormat="false" ht="12.75" hidden="false" customHeight="true" outlineLevel="0" collapsed="false">
      <c r="A74" s="48" t="s">
        <v>394</v>
      </c>
      <c r="B74" s="48" t="s">
        <v>395</v>
      </c>
      <c r="C74" s="48" t="s">
        <v>396</v>
      </c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customFormat="false" ht="12.75" hidden="false" customHeight="true" outlineLevel="0" collapsed="false">
      <c r="A75" s="48" t="s">
        <v>397</v>
      </c>
      <c r="B75" s="48" t="s">
        <v>398</v>
      </c>
      <c r="C75" s="48" t="s">
        <v>399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customFormat="false" ht="12.75" hidden="false" customHeight="true" outlineLevel="0" collapsed="false">
      <c r="A76" s="48" t="s">
        <v>200</v>
      </c>
      <c r="B76" s="48" t="s">
        <v>44</v>
      </c>
      <c r="C76" s="48" t="s">
        <v>400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customFormat="false" ht="12.75" hidden="false" customHeight="true" outlineLevel="0" collapsed="false">
      <c r="A77" s="48" t="s">
        <v>209</v>
      </c>
      <c r="B77" s="48" t="s">
        <v>54</v>
      </c>
      <c r="C77" s="48" t="s">
        <v>401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customFormat="false" ht="12.75" hidden="false" customHeight="true" outlineLevel="0" collapsed="false">
      <c r="A78" s="48" t="s">
        <v>157</v>
      </c>
      <c r="B78" s="48" t="s">
        <v>45</v>
      </c>
      <c r="C78" s="48" t="s">
        <v>402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customFormat="false" ht="12.75" hidden="false" customHeight="true" outlineLevel="0" collapsed="false">
      <c r="A79" s="48" t="s">
        <v>403</v>
      </c>
      <c r="B79" s="48" t="s">
        <v>404</v>
      </c>
      <c r="C79" s="48" t="s">
        <v>405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customFormat="false" ht="12.75" hidden="false" customHeight="true" outlineLevel="0" collapsed="false">
      <c r="A80" s="48" t="s">
        <v>406</v>
      </c>
      <c r="B80" s="48" t="s">
        <v>407</v>
      </c>
      <c r="C80" s="48" t="s">
        <v>408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customFormat="false" ht="12.75" hidden="false" customHeight="true" outlineLevel="0" collapsed="false">
      <c r="A81" s="48" t="s">
        <v>210</v>
      </c>
      <c r="B81" s="48" t="s">
        <v>46</v>
      </c>
      <c r="C81" s="48" t="s">
        <v>409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customFormat="false" ht="12.75" hidden="false" customHeight="true" outlineLevel="0" collapsed="false">
      <c r="A82" s="48" t="s">
        <v>410</v>
      </c>
      <c r="B82" s="48" t="s">
        <v>411</v>
      </c>
      <c r="C82" s="48" t="s">
        <v>412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customFormat="false" ht="12.75" hidden="false" customHeight="true" outlineLevel="0" collapsed="false">
      <c r="A83" s="48" t="s">
        <v>413</v>
      </c>
      <c r="B83" s="48" t="s">
        <v>414</v>
      </c>
      <c r="C83" s="48" t="s">
        <v>415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customFormat="false" ht="12.75" hidden="false" customHeight="true" outlineLevel="0" collapsed="false">
      <c r="A84" s="48" t="s">
        <v>416</v>
      </c>
      <c r="B84" s="48" t="s">
        <v>417</v>
      </c>
      <c r="C84" s="48" t="s">
        <v>418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customFormat="false" ht="12.75" hidden="false" customHeight="true" outlineLevel="0" collapsed="false">
      <c r="A85" s="48" t="s">
        <v>419</v>
      </c>
      <c r="B85" s="48" t="s">
        <v>420</v>
      </c>
      <c r="C85" s="48" t="s">
        <v>421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customFormat="false" ht="12.75" hidden="false" customHeight="true" outlineLevel="0" collapsed="false">
      <c r="A86" s="48" t="s">
        <v>422</v>
      </c>
      <c r="B86" s="48" t="s">
        <v>423</v>
      </c>
      <c r="C86" s="48" t="s">
        <v>424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customFormat="false" ht="12.75" hidden="false" customHeight="true" outlineLevel="0" collapsed="false">
      <c r="A87" s="48" t="s">
        <v>204</v>
      </c>
      <c r="B87" s="48" t="s">
        <v>55</v>
      </c>
      <c r="C87" s="48" t="s">
        <v>425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customFormat="false" ht="12.75" hidden="false" customHeight="true" outlineLevel="0" collapsed="false">
      <c r="A88" s="48" t="s">
        <v>182</v>
      </c>
      <c r="B88" s="48" t="s">
        <v>426</v>
      </c>
      <c r="C88" s="48" t="s">
        <v>427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customFormat="false" ht="12.75" hidden="false" customHeight="true" outlineLevel="0" collapsed="false">
      <c r="A89" s="48" t="s">
        <v>428</v>
      </c>
      <c r="B89" s="48" t="s">
        <v>429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customFormat="false" ht="12.75" hidden="false" customHeight="true" outlineLevel="0" collapsed="false">
      <c r="A90" s="48" t="s">
        <v>430</v>
      </c>
      <c r="B90" s="48" t="s">
        <v>431</v>
      </c>
      <c r="C90" s="48" t="s">
        <v>432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customFormat="false" ht="12.75" hidden="false" customHeight="true" outlineLevel="0" collapsed="false">
      <c r="A91" s="48" t="s">
        <v>433</v>
      </c>
      <c r="B91" s="48" t="s">
        <v>434</v>
      </c>
      <c r="C91" s="48" t="s">
        <v>435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customFormat="false" ht="12.75" hidden="false" customHeight="true" outlineLevel="0" collapsed="false">
      <c r="A92" s="48" t="s">
        <v>436</v>
      </c>
      <c r="B92" s="48" t="s">
        <v>437</v>
      </c>
      <c r="C92" s="48" t="s">
        <v>438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customFormat="false" ht="12.75" hidden="false" customHeight="true" outlineLevel="0" collapsed="false">
      <c r="A93" s="48" t="s">
        <v>439</v>
      </c>
      <c r="B93" s="48" t="s">
        <v>440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customFormat="false" ht="12.75" hidden="false" customHeight="true" outlineLevel="0" collapsed="false">
      <c r="A94" s="48" t="s">
        <v>441</v>
      </c>
      <c r="B94" s="48" t="s">
        <v>442</v>
      </c>
      <c r="C94" s="48" t="s">
        <v>443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customFormat="false" ht="12.75" hidden="false" customHeight="true" outlineLevel="0" collapsed="false">
      <c r="A95" s="48" t="s">
        <v>444</v>
      </c>
      <c r="B95" s="48" t="s">
        <v>445</v>
      </c>
      <c r="C95" s="48" t="s">
        <v>445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customFormat="false" ht="12.75" hidden="false" customHeight="true" outlineLevel="0" collapsed="false">
      <c r="A96" s="48" t="s">
        <v>446</v>
      </c>
      <c r="B96" s="48" t="s">
        <v>447</v>
      </c>
      <c r="C96" s="48" t="s">
        <v>448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customFormat="false" ht="12.75" hidden="false" customHeight="true" outlineLevel="0" collapsed="false">
      <c r="A97" s="48" t="s">
        <v>160</v>
      </c>
      <c r="B97" s="48" t="s">
        <v>86</v>
      </c>
      <c r="C97" s="48" t="s">
        <v>449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customFormat="false" ht="12.75" hidden="false" customHeight="true" outlineLevel="0" collapsed="false">
      <c r="A98" s="48" t="s">
        <v>450</v>
      </c>
      <c r="B98" s="48" t="s">
        <v>451</v>
      </c>
      <c r="C98" s="48" t="s">
        <v>452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customFormat="false" ht="12.75" hidden="false" customHeight="true" outlineLevel="0" collapsed="false">
      <c r="A99" s="48" t="s">
        <v>139</v>
      </c>
      <c r="B99" s="48" t="s">
        <v>139</v>
      </c>
      <c r="C99" s="48" t="s">
        <v>453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customFormat="false" ht="12.75" hidden="false" customHeight="true" outlineLevel="0" collapsed="false">
      <c r="A100" s="48" t="s">
        <v>454</v>
      </c>
      <c r="B100" s="48" t="s">
        <v>47</v>
      </c>
      <c r="C100" s="48" t="s">
        <v>455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customFormat="false" ht="12.75" hidden="false" customHeight="true" outlineLevel="0" collapsed="false">
      <c r="A101" s="48" t="s">
        <v>456</v>
      </c>
      <c r="B101" s="48" t="s">
        <v>50</v>
      </c>
      <c r="C101" s="48" t="s">
        <v>457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customFormat="false" ht="12.75" hidden="false" customHeight="true" outlineLevel="0" collapsed="false">
      <c r="A102" s="48" t="s">
        <v>219</v>
      </c>
      <c r="B102" s="48" t="s">
        <v>33</v>
      </c>
      <c r="C102" s="48" t="s">
        <v>458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customFormat="false" ht="12.75" hidden="false" customHeight="true" outlineLevel="0" collapsed="false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customFormat="false" ht="12.75" hidden="false" customHeight="true" outlineLevel="0" collapsed="false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customFormat="false" ht="12.75" hidden="false" customHeight="true" outlineLevel="0" collapsed="false">
      <c r="A105" s="48"/>
      <c r="B105" s="66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customFormat="false" ht="12.75" hidden="false" customHeight="true" outlineLevel="0" collapsed="false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customFormat="false" ht="12.75" hidden="false" customHeight="true" outlineLevel="0" collapsed="false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customFormat="false" ht="12.75" hidden="false" customHeight="true" outlineLevel="0" collapsed="false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customFormat="false" ht="12.75" hidden="false" customHeight="true" outlineLevel="0" collapsed="false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customFormat="false" ht="12.75" hidden="false" customHeight="true" outlineLevel="0" collapsed="false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customFormat="false" ht="12.75" hidden="false" customHeight="true" outlineLevel="0" collapsed="false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customFormat="false" ht="12.75" hidden="false" customHeight="true" outlineLevel="0" collapsed="false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customFormat="false" ht="12.75" hidden="false" customHeight="true" outlineLevel="0" collapsed="false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customFormat="false" ht="12.75" hidden="false" customHeight="true" outlineLevel="0" collapsed="false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customFormat="false" ht="12.75" hidden="false" customHeight="true" outlineLevel="0" collapsed="false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customFormat="false" ht="12.75" hidden="false" customHeight="true" outlineLevel="0" collapsed="false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customFormat="false" ht="12.75" hidden="false" customHeight="true" outlineLevel="0" collapsed="false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customFormat="false" ht="12.75" hidden="false" customHeight="true" outlineLevel="0" collapsed="false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customFormat="false" ht="12.75" hidden="false" customHeight="true" outlineLevel="0" collapsed="false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customFormat="false" ht="12.75" hidden="false" customHeight="true" outlineLevel="0" collapsed="false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customFormat="false" ht="12.75" hidden="false" customHeight="true" outlineLevel="0" collapsed="false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customFormat="false" ht="12.75" hidden="false" customHeight="true" outlineLevel="0" collapsed="false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customFormat="false" ht="12.75" hidden="false" customHeight="true" outlineLevel="0" collapsed="false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customFormat="false" ht="12.75" hidden="false" customHeight="true" outlineLevel="0" collapsed="false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customFormat="false" ht="12.75" hidden="false" customHeight="true" outlineLevel="0" collapsed="false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customFormat="false" ht="12.75" hidden="false" customHeight="true" outlineLevel="0" collapsed="false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customFormat="false" ht="12.75" hidden="false" customHeight="true" outlineLevel="0" collapsed="false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customFormat="false" ht="12.75" hidden="false" customHeight="true" outlineLevel="0" collapsed="false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customFormat="false" ht="12.75" hidden="false" customHeight="true" outlineLevel="0" collapsed="false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customFormat="false" ht="12.75" hidden="false" customHeight="true" outlineLevel="0" collapsed="false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customFormat="false" ht="12.75" hidden="false" customHeight="true" outlineLevel="0" collapsed="false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customFormat="false" ht="12.75" hidden="false" customHeight="true" outlineLevel="0" collapsed="false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customFormat="false" ht="12.75" hidden="false" customHeight="true" outlineLevel="0" collapsed="false">
      <c r="A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customFormat="false" ht="12.75" hidden="false" customHeight="true" outlineLevel="0" collapsed="false">
      <c r="A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customFormat="false" ht="12.75" hidden="false" customHeight="true" outlineLevel="0" collapsed="false">
      <c r="A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customFormat="false" ht="12.75" hidden="false" customHeight="true" outlineLevel="0" collapsed="false">
      <c r="A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customFormat="false" ht="12.75" hidden="false" customHeight="true" outlineLevel="0" collapsed="false">
      <c r="A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customFormat="false" ht="12.75" hidden="false" customHeight="true" outlineLevel="0" collapsed="false">
      <c r="A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customFormat="false" ht="12.75" hidden="false" customHeight="true" outlineLevel="0" collapsed="false">
      <c r="A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customFormat="false" ht="12.75" hidden="false" customHeight="true" outlineLevel="0" collapsed="false">
      <c r="A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customFormat="false" ht="12.75" hidden="false" customHeight="true" outlineLevel="0" collapsed="false">
      <c r="A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customFormat="false" ht="12.75" hidden="false" customHeight="true" outlineLevel="0" collapsed="false">
      <c r="A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customFormat="false" ht="12.75" hidden="false" customHeight="true" outlineLevel="0" collapsed="false">
      <c r="A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customFormat="false" ht="12.75" hidden="false" customHeight="true" outlineLevel="0" collapsed="false">
      <c r="A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customFormat="false" ht="12.75" hidden="false" customHeight="true" outlineLevel="0" collapsed="false">
      <c r="A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customFormat="false" ht="12.75" hidden="false" customHeight="true" outlineLevel="0" collapsed="false">
      <c r="A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customFormat="false" ht="12.75" hidden="false" customHeight="true" outlineLevel="0" collapsed="false">
      <c r="A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customFormat="false" ht="12.75" hidden="false" customHeight="true" outlineLevel="0" collapsed="false">
      <c r="A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customFormat="false" ht="12.75" hidden="false" customHeight="true" outlineLevel="0" collapsed="false">
      <c r="A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customFormat="false" ht="12.75" hidden="false" customHeight="true" outlineLevel="0" collapsed="false">
      <c r="A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customFormat="false" ht="12.75" hidden="false" customHeight="true" outlineLevel="0" collapsed="false">
      <c r="A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customFormat="false" ht="12.75" hidden="false" customHeight="true" outlineLevel="0" collapsed="false">
      <c r="A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customFormat="false" ht="12.75" hidden="false" customHeight="true" outlineLevel="0" collapsed="false">
      <c r="A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customFormat="false" ht="12.75" hidden="false" customHeight="true" outlineLevel="0" collapsed="false">
      <c r="A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customFormat="false" ht="12.75" hidden="false" customHeight="true" outlineLevel="0" collapsed="false">
      <c r="A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customFormat="false" ht="12.75" hidden="false" customHeight="true" outlineLevel="0" collapsed="false">
      <c r="A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customFormat="false" ht="12.75" hidden="false" customHeight="true" outlineLevel="0" collapsed="false">
      <c r="A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customFormat="false" ht="12.75" hidden="false" customHeight="true" outlineLevel="0" collapsed="false">
      <c r="A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customFormat="false" ht="12.75" hidden="false" customHeight="true" outlineLevel="0" collapsed="false">
      <c r="A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customFormat="false" ht="12.75" hidden="false" customHeight="true" outlineLevel="0" collapsed="false">
      <c r="A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customFormat="false" ht="12.75" hidden="false" customHeight="true" outlineLevel="0" collapsed="false">
      <c r="A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customFormat="false" ht="12.75" hidden="false" customHeight="true" outlineLevel="0" collapsed="false">
      <c r="A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customFormat="false" ht="12.75" hidden="false" customHeight="true" outlineLevel="0" collapsed="false">
      <c r="A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customFormat="false" ht="12.75" hidden="false" customHeight="true" outlineLevel="0" collapsed="false">
      <c r="A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customFormat="false" ht="12.75" hidden="false" customHeight="true" outlineLevel="0" collapsed="false">
      <c r="A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customFormat="false" ht="12.75" hidden="false" customHeight="true" outlineLevel="0" collapsed="false">
      <c r="A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customFormat="false" ht="12.75" hidden="false" customHeight="true" outlineLevel="0" collapsed="false">
      <c r="A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customFormat="false" ht="12.75" hidden="false" customHeight="true" outlineLevel="0" collapsed="false">
      <c r="A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customFormat="false" ht="12.75" hidden="false" customHeight="true" outlineLevel="0" collapsed="false">
      <c r="A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customFormat="false" ht="12.75" hidden="false" customHeight="true" outlineLevel="0" collapsed="false">
      <c r="A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customFormat="false" ht="12.75" hidden="false" customHeight="true" outlineLevel="0" collapsed="false">
      <c r="A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customFormat="false" ht="12.75" hidden="false" customHeight="true" outlineLevel="0" collapsed="false">
      <c r="A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customFormat="false" ht="12.75" hidden="false" customHeight="true" outlineLevel="0" collapsed="false">
      <c r="A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customFormat="false" ht="12.75" hidden="false" customHeight="true" outlineLevel="0" collapsed="false">
      <c r="A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customFormat="false" ht="12.75" hidden="false" customHeight="true" outlineLevel="0" collapsed="false">
      <c r="A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customFormat="false" ht="12.75" hidden="false" customHeight="true" outlineLevel="0" collapsed="false">
      <c r="A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customFormat="false" ht="12.75" hidden="false" customHeight="true" outlineLevel="0" collapsed="false">
      <c r="A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customFormat="false" ht="12.75" hidden="false" customHeight="true" outlineLevel="0" collapsed="false">
      <c r="A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customFormat="false" ht="12.75" hidden="false" customHeight="true" outlineLevel="0" collapsed="false">
      <c r="A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customFormat="false" ht="12.75" hidden="false" customHeight="true" outlineLevel="0" collapsed="false">
      <c r="A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customFormat="false" ht="12.75" hidden="false" customHeight="true" outlineLevel="0" collapsed="false">
      <c r="A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customFormat="false" ht="12.75" hidden="false" customHeight="true" outlineLevel="0" collapsed="false">
      <c r="A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customFormat="false" ht="12.75" hidden="false" customHeight="true" outlineLevel="0" collapsed="false">
      <c r="A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customFormat="false" ht="12.75" hidden="false" customHeight="true" outlineLevel="0" collapsed="false">
      <c r="A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customFormat="false" ht="12.75" hidden="false" customHeight="true" outlineLevel="0" collapsed="false">
      <c r="A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customFormat="false" ht="12.75" hidden="false" customHeight="true" outlineLevel="0" collapsed="false">
      <c r="A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customFormat="false" ht="12.75" hidden="false" customHeight="true" outlineLevel="0" collapsed="false">
      <c r="A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customFormat="false" ht="12.75" hidden="false" customHeight="true" outlineLevel="0" collapsed="false">
      <c r="A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customFormat="false" ht="12.75" hidden="false" customHeight="true" outlineLevel="0" collapsed="false">
      <c r="A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customFormat="false" ht="12.75" hidden="false" customHeight="true" outlineLevel="0" collapsed="false">
      <c r="A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customFormat="false" ht="12.75" hidden="false" customHeight="true" outlineLevel="0" collapsed="false">
      <c r="A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customFormat="false" ht="12.75" hidden="false" customHeight="true" outlineLevel="0" collapsed="false">
      <c r="A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customFormat="false" ht="12.75" hidden="false" customHeight="true" outlineLevel="0" collapsed="false">
      <c r="A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customFormat="false" ht="12.75" hidden="false" customHeight="true" outlineLevel="0" collapsed="false">
      <c r="A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customFormat="false" ht="12.75" hidden="false" customHeight="true" outlineLevel="0" collapsed="false">
      <c r="A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customFormat="false" ht="12.75" hidden="false" customHeight="true" outlineLevel="0" collapsed="false">
      <c r="A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customFormat="false" ht="12.75" hidden="false" customHeight="true" outlineLevel="0" collapsed="false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customFormat="false" ht="12.75" hidden="false" customHeight="true" outlineLevel="0" collapsed="false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customFormat="false" ht="12.75" hidden="false" customHeight="true" outlineLevel="0" collapsed="false">
      <c r="A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customFormat="false" ht="12.75" hidden="false" customHeight="true" outlineLevel="0" collapsed="false">
      <c r="A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customFormat="false" ht="12.75" hidden="false" customHeight="true" outlineLevel="0" collapsed="false">
      <c r="A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customFormat="false" ht="12.75" hidden="false" customHeight="true" outlineLevel="0" collapsed="false">
      <c r="A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customFormat="false" ht="12.75" hidden="false" customHeight="true" outlineLevel="0" collapsed="false">
      <c r="A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customFormat="false" ht="12.75" hidden="false" customHeight="true" outlineLevel="0" collapsed="false">
      <c r="A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customFormat="false" ht="12.75" hidden="false" customHeight="true" outlineLevel="0" collapsed="false">
      <c r="A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customFormat="false" ht="12.75" hidden="false" customHeight="true" outlineLevel="0" collapsed="false">
      <c r="A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customFormat="false" ht="12.75" hidden="false" customHeight="true" outlineLevel="0" collapsed="false">
      <c r="A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customFormat="false" ht="12.75" hidden="false" customHeight="true" outlineLevel="0" collapsed="false">
      <c r="A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customFormat="false" ht="12.75" hidden="false" customHeight="true" outlineLevel="0" collapsed="false">
      <c r="A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customFormat="false" ht="12.75" hidden="false" customHeight="true" outlineLevel="0" collapsed="false">
      <c r="A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customFormat="false" ht="12.75" hidden="false" customHeight="true" outlineLevel="0" collapsed="false">
      <c r="A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customFormat="false" ht="12.75" hidden="false" customHeight="true" outlineLevel="0" collapsed="false">
      <c r="A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customFormat="false" ht="12.75" hidden="false" customHeight="true" outlineLevel="0" collapsed="false">
      <c r="A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customFormat="false" ht="12.75" hidden="false" customHeight="true" outlineLevel="0" collapsed="false">
      <c r="A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customFormat="false" ht="12.75" hidden="false" customHeight="true" outlineLevel="0" collapsed="false">
      <c r="A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customFormat="false" ht="12.75" hidden="false" customHeight="true" outlineLevel="0" collapsed="false">
      <c r="A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customFormat="false" ht="12.75" hidden="false" customHeight="true" outlineLevel="0" collapsed="false">
      <c r="A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customFormat="false" ht="12.75" hidden="false" customHeight="true" outlineLevel="0" collapsed="false">
      <c r="A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customFormat="false" ht="12.75" hidden="false" customHeight="true" outlineLevel="0" collapsed="false">
      <c r="A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customFormat="false" ht="12.75" hidden="false" customHeight="true" outlineLevel="0" collapsed="false">
      <c r="A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customFormat="false" ht="12.75" hidden="false" customHeight="true" outlineLevel="0" collapsed="false">
      <c r="A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customFormat="false" ht="12.75" hidden="false" customHeight="true" outlineLevel="0" collapsed="false">
      <c r="A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customFormat="false" ht="12.75" hidden="false" customHeight="true" outlineLevel="0" collapsed="false">
      <c r="A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customFormat="false" ht="12.75" hidden="false" customHeight="true" outlineLevel="0" collapsed="false">
      <c r="A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customFormat="false" ht="12.75" hidden="false" customHeight="true" outlineLevel="0" collapsed="false">
      <c r="A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customFormat="false" ht="12.75" hidden="false" customHeight="true" outlineLevel="0" collapsed="false">
      <c r="A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customFormat="false" ht="12.75" hidden="false" customHeight="true" outlineLevel="0" collapsed="false">
      <c r="A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customFormat="false" ht="12.75" hidden="false" customHeight="true" outlineLevel="0" collapsed="false">
      <c r="A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customFormat="false" ht="12.75" hidden="false" customHeight="true" outlineLevel="0" collapsed="false">
      <c r="A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customFormat="false" ht="12.75" hidden="false" customHeight="true" outlineLevel="0" collapsed="false">
      <c r="A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customFormat="false" ht="12.75" hidden="false" customHeight="true" outlineLevel="0" collapsed="false">
      <c r="A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customFormat="false" ht="12.75" hidden="false" customHeight="true" outlineLevel="0" collapsed="false">
      <c r="A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customFormat="false" ht="12.75" hidden="false" customHeight="true" outlineLevel="0" collapsed="false">
      <c r="A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customFormat="false" ht="12.75" hidden="false" customHeight="true" outlineLevel="0" collapsed="false">
      <c r="A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customFormat="false" ht="12.75" hidden="false" customHeight="true" outlineLevel="0" collapsed="false">
      <c r="A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customFormat="false" ht="12.75" hidden="false" customHeight="true" outlineLevel="0" collapsed="false">
      <c r="A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customFormat="false" ht="12.75" hidden="false" customHeight="true" outlineLevel="0" collapsed="false">
      <c r="A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customFormat="false" ht="12.75" hidden="false" customHeight="true" outlineLevel="0" collapsed="false">
      <c r="A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customFormat="false" ht="12.75" hidden="false" customHeight="true" outlineLevel="0" collapsed="false">
      <c r="A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customFormat="false" ht="12.75" hidden="false" customHeight="true" outlineLevel="0" collapsed="false">
      <c r="A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customFormat="false" ht="12.75" hidden="false" customHeight="true" outlineLevel="0" collapsed="false">
      <c r="A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customFormat="false" ht="12.75" hidden="false" customHeight="true" outlineLevel="0" collapsed="false">
      <c r="A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customFormat="false" ht="12.75" hidden="false" customHeight="true" outlineLevel="0" collapsed="false">
      <c r="A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customFormat="false" ht="12.75" hidden="false" customHeight="true" outlineLevel="0" collapsed="false">
      <c r="A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customFormat="false" ht="12.75" hidden="false" customHeight="true" outlineLevel="0" collapsed="false">
      <c r="A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customFormat="false" ht="12.75" hidden="false" customHeight="true" outlineLevel="0" collapsed="false">
      <c r="A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customFormat="false" ht="12.75" hidden="false" customHeight="true" outlineLevel="0" collapsed="false">
      <c r="A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customFormat="false" ht="12.75" hidden="false" customHeight="true" outlineLevel="0" collapsed="false">
      <c r="A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customFormat="false" ht="12.75" hidden="false" customHeight="true" outlineLevel="0" collapsed="false">
      <c r="A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customFormat="false" ht="12.75" hidden="false" customHeight="true" outlineLevel="0" collapsed="false">
      <c r="A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customFormat="false" ht="12.75" hidden="false" customHeight="true" outlineLevel="0" collapsed="false">
      <c r="A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customFormat="false" ht="12.75" hidden="false" customHeight="true" outlineLevel="0" collapsed="false">
      <c r="A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customFormat="false" ht="12.75" hidden="false" customHeight="true" outlineLevel="0" collapsed="false">
      <c r="A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customFormat="false" ht="12.75" hidden="false" customHeight="true" outlineLevel="0" collapsed="false">
      <c r="A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customFormat="false" ht="12.75" hidden="false" customHeight="true" outlineLevel="0" collapsed="false">
      <c r="A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customFormat="false" ht="12.75" hidden="false" customHeight="true" outlineLevel="0" collapsed="false">
      <c r="A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customFormat="false" ht="12.75" hidden="false" customHeight="true" outlineLevel="0" collapsed="false">
      <c r="A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customFormat="false" ht="12.75" hidden="false" customHeight="true" outlineLevel="0" collapsed="false">
      <c r="A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customFormat="false" ht="12.75" hidden="false" customHeight="true" outlineLevel="0" collapsed="false">
      <c r="A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customFormat="false" ht="12.75" hidden="false" customHeight="true" outlineLevel="0" collapsed="false">
      <c r="A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customFormat="false" ht="12.75" hidden="false" customHeight="true" outlineLevel="0" collapsed="false">
      <c r="A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customFormat="false" ht="12.75" hidden="false" customHeight="true" outlineLevel="0" collapsed="false">
      <c r="A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customFormat="false" ht="12.75" hidden="false" customHeight="true" outlineLevel="0" collapsed="false">
      <c r="A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customFormat="false" ht="12.75" hidden="false" customHeight="true" outlineLevel="0" collapsed="false">
      <c r="A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customFormat="false" ht="12.75" hidden="false" customHeight="true" outlineLevel="0" collapsed="false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customFormat="false" ht="12.75" hidden="false" customHeight="tru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customFormat="false" ht="12.75" hidden="false" customHeight="true" outlineLevel="0" collapsed="false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customFormat="false" ht="12.75" hidden="false" customHeight="true" outlineLevel="0" collapsed="false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customFormat="false" ht="12.75" hidden="false" customHeight="true" outlineLevel="0" collapsed="false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customFormat="false" ht="12.75" hidden="false" customHeight="true" outlineLevel="0" collapsed="false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customFormat="false" ht="12.75" hidden="false" customHeight="true" outlineLevel="0" collapsed="false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customFormat="false" ht="12.75" hidden="false" customHeight="true" outlineLevel="0" collapsed="false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customFormat="false" ht="12.75" hidden="false" customHeight="true" outlineLevel="0" collapsed="false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customFormat="false" ht="12.75" hidden="false" customHeight="true" outlineLevel="0" collapsed="false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customFormat="false" ht="12.75" hidden="false" customHeight="true" outlineLevel="0" collapsed="false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customFormat="false" ht="12.75" hidden="false" customHeight="true" outlineLevel="0" collapsed="false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customFormat="false" ht="12.75" hidden="false" customHeight="true" outlineLevel="0" collapsed="false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customFormat="false" ht="12.75" hidden="false" customHeight="true" outlineLevel="0" collapsed="false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customFormat="false" ht="12.75" hidden="false" customHeight="true" outlineLevel="0" collapsed="false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customFormat="false" ht="12.75" hidden="false" customHeight="true" outlineLevel="0" collapsed="false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customFormat="false" ht="12.75" hidden="false" customHeight="true" outlineLevel="0" collapsed="false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customFormat="false" ht="12.75" hidden="false" customHeight="true" outlineLevel="0" collapsed="false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customFormat="false" ht="12.75" hidden="false" customHeight="true" outlineLevel="0" collapsed="false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customFormat="false" ht="12.75" hidden="false" customHeight="true" outlineLevel="0" collapsed="false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customFormat="false" ht="12.75" hidden="false" customHeight="true" outlineLevel="0" collapsed="false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customFormat="false" ht="12.75" hidden="false" customHeight="true" outlineLevel="0" collapsed="false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customFormat="false" ht="12.75" hidden="false" customHeight="true" outlineLevel="0" collapsed="false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customFormat="false" ht="12.75" hidden="false" customHeight="true" outlineLevel="0" collapsed="false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customFormat="false" ht="12.75" hidden="false" customHeight="true" outlineLevel="0" collapsed="false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customFormat="false" ht="12.75" hidden="false" customHeight="true" outlineLevel="0" collapsed="false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customFormat="false" ht="12.75" hidden="false" customHeight="true" outlineLevel="0" collapsed="false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customFormat="false" ht="12.75" hidden="false" customHeight="true" outlineLevel="0" collapsed="false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customFormat="false" ht="12.75" hidden="false" customHeight="true" outlineLevel="0" collapsed="false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customFormat="false" ht="12.75" hidden="false" customHeight="true" outlineLevel="0" collapsed="false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customFormat="false" ht="12.75" hidden="false" customHeight="true" outlineLevel="0" collapsed="false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customFormat="false" ht="12.75" hidden="false" customHeight="true" outlineLevel="0" collapsed="false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customFormat="false" ht="12.75" hidden="false" customHeight="true" outlineLevel="0" collapsed="false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customFormat="false" ht="12.75" hidden="false" customHeight="true" outlineLevel="0" collapsed="false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customFormat="false" ht="12.75" hidden="false" customHeight="true" outlineLevel="0" collapsed="false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customFormat="false" ht="12.75" hidden="false" customHeight="true" outlineLevel="0" collapsed="false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customFormat="false" ht="12.75" hidden="false" customHeight="true" outlineLevel="0" collapsed="false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customFormat="false" ht="12.75" hidden="false" customHeight="true" outlineLevel="0" collapsed="false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customFormat="false" ht="12.75" hidden="false" customHeight="true" outlineLevel="0" collapsed="false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customFormat="false" ht="12.75" hidden="false" customHeight="true" outlineLevel="0" collapsed="false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customFormat="false" ht="12.75" hidden="false" customHeight="true" outlineLevel="0" collapsed="false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customFormat="false" ht="12.75" hidden="false" customHeight="true" outlineLevel="0" collapsed="false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customFormat="false" ht="12.75" hidden="false" customHeight="true" outlineLevel="0" collapsed="false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customFormat="false" ht="12.75" hidden="false" customHeight="true" outlineLevel="0" collapsed="false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customFormat="false" ht="12.75" hidden="false" customHeight="true" outlineLevel="0" collapsed="false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customFormat="false" ht="12.75" hidden="false" customHeight="true" outlineLevel="0" collapsed="false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customFormat="false" ht="12.75" hidden="false" customHeight="true" outlineLevel="0" collapsed="false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customFormat="false" ht="12.75" hidden="false" customHeight="true" outlineLevel="0" collapsed="false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customFormat="false" ht="12.75" hidden="false" customHeight="true" outlineLevel="0" collapsed="false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customFormat="false" ht="12.75" hidden="false" customHeight="true" outlineLevel="0" collapsed="false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customFormat="false" ht="12.75" hidden="false" customHeight="true" outlineLevel="0" collapsed="false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customFormat="false" ht="12.75" hidden="false" customHeight="true" outlineLevel="0" collapsed="false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customFormat="false" ht="12.75" hidden="false" customHeight="true" outlineLevel="0" collapsed="false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customFormat="false" ht="12.75" hidden="false" customHeight="true" outlineLevel="0" collapsed="false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customFormat="false" ht="12.75" hidden="false" customHeight="true" outlineLevel="0" collapsed="false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customFormat="false" ht="12.75" hidden="false" customHeight="true" outlineLevel="0" collapsed="false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customFormat="false" ht="12.75" hidden="false" customHeight="true" outlineLevel="0" collapsed="false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customFormat="false" ht="12.75" hidden="false" customHeight="true" outlineLevel="0" collapsed="false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customFormat="false" ht="12.75" hidden="false" customHeight="true" outlineLevel="0" collapsed="false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customFormat="false" ht="12.75" hidden="false" customHeight="true" outlineLevel="0" collapsed="false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customFormat="false" ht="12.75" hidden="false" customHeight="true" outlineLevel="0" collapsed="false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customFormat="false" ht="12.75" hidden="false" customHeight="true" outlineLevel="0" collapsed="false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customFormat="false" ht="12.75" hidden="false" customHeight="true" outlineLevel="0" collapsed="false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customFormat="false" ht="12.75" hidden="false" customHeight="true" outlineLevel="0" collapsed="false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customFormat="false" ht="12.75" hidden="false" customHeight="true" outlineLevel="0" collapsed="false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customFormat="false" ht="12.75" hidden="false" customHeight="tru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customFormat="false" ht="12.75" hidden="false" customHeight="true" outlineLevel="0" collapsed="false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customFormat="false" ht="12.75" hidden="false" customHeight="true" outlineLevel="0" collapsed="false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customFormat="false" ht="12.75" hidden="false" customHeight="true" outlineLevel="0" collapsed="false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customFormat="false" ht="12.75" hidden="false" customHeight="true" outlineLevel="0" collapsed="false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customFormat="false" ht="12.75" hidden="false" customHeight="true" outlineLevel="0" collapsed="false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customFormat="false" ht="12.75" hidden="false" customHeight="true" outlineLevel="0" collapsed="false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customFormat="false" ht="12.75" hidden="false" customHeight="true" outlineLevel="0" collapsed="false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customFormat="false" ht="12.75" hidden="false" customHeight="true" outlineLevel="0" collapsed="false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customFormat="false" ht="12.75" hidden="false" customHeight="true" outlineLevel="0" collapsed="false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customFormat="false" ht="12.75" hidden="false" customHeight="true" outlineLevel="0" collapsed="false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customFormat="false" ht="12.75" hidden="false" customHeight="true" outlineLevel="0" collapsed="false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customFormat="false" ht="12.75" hidden="false" customHeight="true" outlineLevel="0" collapsed="false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customFormat="false" ht="12.75" hidden="false" customHeight="true" outlineLevel="0" collapsed="false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customFormat="false" ht="12.75" hidden="false" customHeight="true" outlineLevel="0" collapsed="false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customFormat="false" ht="12.75" hidden="false" customHeight="true" outlineLevel="0" collapsed="false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customFormat="false" ht="12.75" hidden="false" customHeight="true" outlineLevel="0" collapsed="false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customFormat="false" ht="12.75" hidden="false" customHeight="true" outlineLevel="0" collapsed="false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customFormat="false" ht="12.75" hidden="false" customHeight="true" outlineLevel="0" collapsed="false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customFormat="false" ht="12.75" hidden="false" customHeight="true" outlineLevel="0" collapsed="false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customFormat="false" ht="12.75" hidden="false" customHeight="true" outlineLevel="0" collapsed="false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customFormat="false" ht="12.75" hidden="false" customHeight="true" outlineLevel="0" collapsed="false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customFormat="false" ht="12.75" hidden="false" customHeight="true" outlineLevel="0" collapsed="false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customFormat="false" ht="12.75" hidden="false" customHeight="true" outlineLevel="0" collapsed="false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customFormat="false" ht="12.75" hidden="false" customHeight="true" outlineLevel="0" collapsed="false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customFormat="false" ht="12.75" hidden="false" customHeight="true" outlineLevel="0" collapsed="false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customFormat="false" ht="12.75" hidden="false" customHeight="true" outlineLevel="0" collapsed="false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customFormat="false" ht="12.75" hidden="false" customHeight="true" outlineLevel="0" collapsed="false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customFormat="false" ht="12.75" hidden="false" customHeight="true" outlineLevel="0" collapsed="false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customFormat="false" ht="12.75" hidden="false" customHeight="true" outlineLevel="0" collapsed="false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customFormat="false" ht="12.75" hidden="false" customHeight="true" outlineLevel="0" collapsed="false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customFormat="false" ht="12.75" hidden="false" customHeight="true" outlineLevel="0" collapsed="false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customFormat="false" ht="12.75" hidden="false" customHeight="true" outlineLevel="0" collapsed="false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customFormat="false" ht="12.75" hidden="false" customHeight="true" outlineLevel="0" collapsed="false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customFormat="false" ht="12.75" hidden="false" customHeight="true" outlineLevel="0" collapsed="false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customFormat="false" ht="12.75" hidden="false" customHeight="true" outlineLevel="0" collapsed="false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customFormat="false" ht="12.75" hidden="false" customHeight="true" outlineLevel="0" collapsed="false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customFormat="false" ht="12.75" hidden="false" customHeight="true" outlineLevel="0" collapsed="false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customFormat="false" ht="12.75" hidden="false" customHeight="true" outlineLevel="0" collapsed="false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customFormat="false" ht="12.75" hidden="false" customHeight="true" outlineLevel="0" collapsed="false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customFormat="false" ht="12.75" hidden="false" customHeight="true" outlineLevel="0" collapsed="false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customFormat="false" ht="12.75" hidden="false" customHeight="true" outlineLevel="0" collapsed="false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customFormat="false" ht="12.75" hidden="false" customHeight="true" outlineLevel="0" collapsed="false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customFormat="false" ht="12.75" hidden="false" customHeight="true" outlineLevel="0" collapsed="false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customFormat="false" ht="12.75" hidden="false" customHeight="true" outlineLevel="0" collapsed="false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customFormat="false" ht="12.75" hidden="false" customHeight="true" outlineLevel="0" collapsed="false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customFormat="false" ht="12.75" hidden="false" customHeight="true" outlineLevel="0" collapsed="false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customFormat="false" ht="12.75" hidden="false" customHeight="true" outlineLevel="0" collapsed="false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customFormat="false" ht="12.75" hidden="false" customHeight="true" outlineLevel="0" collapsed="false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customFormat="false" ht="12.75" hidden="false" customHeight="true" outlineLevel="0" collapsed="false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customFormat="false" ht="12.75" hidden="false" customHeight="true" outlineLevel="0" collapsed="false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customFormat="false" ht="12.75" hidden="false" customHeight="true" outlineLevel="0" collapsed="false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customFormat="false" ht="12.75" hidden="false" customHeight="true" outlineLevel="0" collapsed="false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customFormat="false" ht="12.75" hidden="false" customHeight="true" outlineLevel="0" collapsed="false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customFormat="false" ht="12.75" hidden="false" customHeight="true" outlineLevel="0" collapsed="false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customFormat="false" ht="12.75" hidden="false" customHeight="true" outlineLevel="0" collapsed="false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customFormat="false" ht="12.75" hidden="false" customHeight="true" outlineLevel="0" collapsed="false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customFormat="false" ht="12.75" hidden="false" customHeight="true" outlineLevel="0" collapsed="false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customFormat="false" ht="12.75" hidden="false" customHeight="true" outlineLevel="0" collapsed="false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customFormat="false" ht="12.75" hidden="false" customHeight="true" outlineLevel="0" collapsed="false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customFormat="false" ht="12.75" hidden="false" customHeight="true" outlineLevel="0" collapsed="false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customFormat="false" ht="12.75" hidden="false" customHeight="true" outlineLevel="0" collapsed="false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customFormat="false" ht="12.75" hidden="false" customHeight="true" outlineLevel="0" collapsed="false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customFormat="false" ht="12.75" hidden="false" customHeight="true" outlineLevel="0" collapsed="false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customFormat="false" ht="12.75" hidden="false" customHeight="true" outlineLevel="0" collapsed="false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customFormat="false" ht="12.75" hidden="false" customHeight="true" outlineLevel="0" collapsed="false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customFormat="false" ht="12.75" hidden="false" customHeight="true" outlineLevel="0" collapsed="false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customFormat="false" ht="12.75" hidden="false" customHeight="true" outlineLevel="0" collapsed="false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customFormat="false" ht="12.75" hidden="false" customHeight="true" outlineLevel="0" collapsed="false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customFormat="false" ht="12.75" hidden="false" customHeight="true" outlineLevel="0" collapsed="false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customFormat="false" ht="12.75" hidden="false" customHeight="true" outlineLevel="0" collapsed="false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customFormat="false" ht="12.75" hidden="false" customHeight="true" outlineLevel="0" collapsed="false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customFormat="false" ht="12.75" hidden="false" customHeight="true" outlineLevel="0" collapsed="false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customFormat="false" ht="12.75" hidden="false" customHeight="true" outlineLevel="0" collapsed="false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customFormat="false" ht="12.75" hidden="false" customHeight="true" outlineLevel="0" collapsed="false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customFormat="false" ht="12.75" hidden="false" customHeight="true" outlineLevel="0" collapsed="false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customFormat="false" ht="12.75" hidden="false" customHeight="true" outlineLevel="0" collapsed="false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customFormat="false" ht="12.75" hidden="false" customHeight="true" outlineLevel="0" collapsed="false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customFormat="false" ht="12.75" hidden="false" customHeight="true" outlineLevel="0" collapsed="false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customFormat="false" ht="12.75" hidden="false" customHeight="true" outlineLevel="0" collapsed="false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customFormat="false" ht="12.75" hidden="false" customHeight="true" outlineLevel="0" collapsed="false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customFormat="false" ht="12.75" hidden="false" customHeight="true" outlineLevel="0" collapsed="false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customFormat="false" ht="12.75" hidden="false" customHeight="true" outlineLevel="0" collapsed="false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customFormat="false" ht="12.75" hidden="false" customHeight="true" outlineLevel="0" collapsed="false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customFormat="false" ht="12.75" hidden="false" customHeight="true" outlineLevel="0" collapsed="false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customFormat="false" ht="12.75" hidden="false" customHeight="true" outlineLevel="0" collapsed="false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customFormat="false" ht="12.75" hidden="false" customHeight="true" outlineLevel="0" collapsed="false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customFormat="false" ht="12.75" hidden="false" customHeight="true" outlineLevel="0" collapsed="false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customFormat="false" ht="12.75" hidden="false" customHeight="true" outlineLevel="0" collapsed="false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customFormat="false" ht="12.75" hidden="false" customHeight="true" outlineLevel="0" collapsed="false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customFormat="false" ht="12.75" hidden="false" customHeight="true" outlineLevel="0" collapsed="false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customFormat="false" ht="12.75" hidden="false" customHeight="true" outlineLevel="0" collapsed="false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customFormat="false" ht="12.75" hidden="false" customHeight="true" outlineLevel="0" collapsed="false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customFormat="false" ht="12.75" hidden="false" customHeight="true" outlineLevel="0" collapsed="false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customFormat="false" ht="12.75" hidden="false" customHeight="true" outlineLevel="0" collapsed="false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customFormat="false" ht="12.75" hidden="false" customHeight="true" outlineLevel="0" collapsed="false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customFormat="false" ht="12.75" hidden="false" customHeight="true" outlineLevel="0" collapsed="false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customFormat="false" ht="12.75" hidden="false" customHeight="true" outlineLevel="0" collapsed="false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customFormat="false" ht="12.75" hidden="false" customHeight="tru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customFormat="false" ht="12.75" hidden="false" customHeight="true" outlineLevel="0" collapsed="false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customFormat="false" ht="12.75" hidden="false" customHeight="true" outlineLevel="0" collapsed="false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customFormat="false" ht="12.75" hidden="false" customHeight="true" outlineLevel="0" collapsed="false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customFormat="false" ht="12.75" hidden="false" customHeight="true" outlineLevel="0" collapsed="false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customFormat="false" ht="12.75" hidden="false" customHeight="true" outlineLevel="0" collapsed="false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customFormat="false" ht="12.75" hidden="false" customHeight="true" outlineLevel="0" collapsed="false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customFormat="false" ht="12.75" hidden="false" customHeight="true" outlineLevel="0" collapsed="false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customFormat="false" ht="12.75" hidden="false" customHeight="true" outlineLevel="0" collapsed="false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customFormat="false" ht="12.75" hidden="false" customHeight="true" outlineLevel="0" collapsed="false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customFormat="false" ht="12.75" hidden="false" customHeight="true" outlineLevel="0" collapsed="false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customFormat="false" ht="12.75" hidden="false" customHeight="true" outlineLevel="0" collapsed="false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customFormat="false" ht="12.75" hidden="false" customHeight="true" outlineLevel="0" collapsed="false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customFormat="false" ht="12.75" hidden="false" customHeight="true" outlineLevel="0" collapsed="false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customFormat="false" ht="12.75" hidden="false" customHeight="true" outlineLevel="0" collapsed="false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customFormat="false" ht="12.75" hidden="false" customHeight="true" outlineLevel="0" collapsed="false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customFormat="false" ht="12.75" hidden="false" customHeight="true" outlineLevel="0" collapsed="false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customFormat="false" ht="12.75" hidden="false" customHeight="true" outlineLevel="0" collapsed="false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customFormat="false" ht="12.75" hidden="false" customHeight="true" outlineLevel="0" collapsed="false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customFormat="false" ht="12.75" hidden="false" customHeight="true" outlineLevel="0" collapsed="false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customFormat="false" ht="12.75" hidden="false" customHeight="true" outlineLevel="0" collapsed="false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customFormat="false" ht="12.75" hidden="false" customHeight="true" outlineLevel="0" collapsed="false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customFormat="false" ht="12.75" hidden="false" customHeight="tru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customFormat="false" ht="12.75" hidden="false" customHeight="true" outlineLevel="0" collapsed="false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customFormat="false" ht="12.75" hidden="false" customHeight="true" outlineLevel="0" collapsed="false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customFormat="false" ht="12.75" hidden="false" customHeight="true" outlineLevel="0" collapsed="false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customFormat="false" ht="12.75" hidden="false" customHeight="true" outlineLevel="0" collapsed="false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customFormat="false" ht="12.75" hidden="false" customHeight="true" outlineLevel="0" collapsed="false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customFormat="false" ht="12.75" hidden="false" customHeight="true" outlineLevel="0" collapsed="false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customFormat="false" ht="12.75" hidden="false" customHeight="true" outlineLevel="0" collapsed="false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customFormat="false" ht="12.75" hidden="false" customHeight="true" outlineLevel="0" collapsed="false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customFormat="false" ht="12.75" hidden="false" customHeight="true" outlineLevel="0" collapsed="false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customFormat="false" ht="12.75" hidden="false" customHeight="true" outlineLevel="0" collapsed="false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customFormat="false" ht="12.75" hidden="false" customHeight="true" outlineLevel="0" collapsed="false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customFormat="false" ht="12.75" hidden="false" customHeight="true" outlineLevel="0" collapsed="false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customFormat="false" ht="12.75" hidden="false" customHeight="true" outlineLevel="0" collapsed="false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customFormat="false" ht="12.75" hidden="false" customHeight="true" outlineLevel="0" collapsed="false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customFormat="false" ht="12.75" hidden="false" customHeight="true" outlineLevel="0" collapsed="false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customFormat="false" ht="12.75" hidden="false" customHeight="true" outlineLevel="0" collapsed="false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customFormat="false" ht="12.75" hidden="false" customHeight="true" outlineLevel="0" collapsed="false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customFormat="false" ht="12.75" hidden="false" customHeight="true" outlineLevel="0" collapsed="false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customFormat="false" ht="12.75" hidden="false" customHeight="true" outlineLevel="0" collapsed="false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customFormat="false" ht="12.75" hidden="false" customHeight="true" outlineLevel="0" collapsed="false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customFormat="false" ht="12.75" hidden="false" customHeight="true" outlineLevel="0" collapsed="false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customFormat="false" ht="12.75" hidden="false" customHeight="true" outlineLevel="0" collapsed="false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customFormat="false" ht="12.75" hidden="false" customHeight="true" outlineLevel="0" collapsed="false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customFormat="false" ht="12.75" hidden="false" customHeight="true" outlineLevel="0" collapsed="false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customFormat="false" ht="12.75" hidden="false" customHeight="true" outlineLevel="0" collapsed="false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customFormat="false" ht="12.75" hidden="false" customHeight="true" outlineLevel="0" collapsed="false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customFormat="false" ht="12.75" hidden="false" customHeight="true" outlineLevel="0" collapsed="false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customFormat="false" ht="12.75" hidden="false" customHeight="true" outlineLevel="0" collapsed="false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customFormat="false" ht="12.75" hidden="false" customHeight="true" outlineLevel="0" collapsed="false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customFormat="false" ht="12.75" hidden="false" customHeight="true" outlineLevel="0" collapsed="false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customFormat="false" ht="12.75" hidden="false" customHeight="true" outlineLevel="0" collapsed="false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customFormat="false" ht="12.75" hidden="false" customHeight="true" outlineLevel="0" collapsed="false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customFormat="false" ht="12.75" hidden="false" customHeight="true" outlineLevel="0" collapsed="false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customFormat="false" ht="12.75" hidden="false" customHeight="true" outlineLevel="0" collapsed="false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customFormat="false" ht="12.75" hidden="false" customHeight="true" outlineLevel="0" collapsed="false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customFormat="false" ht="12.75" hidden="false" customHeight="true" outlineLevel="0" collapsed="false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customFormat="false" ht="12.75" hidden="false" customHeight="true" outlineLevel="0" collapsed="false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customFormat="false" ht="12.75" hidden="false" customHeight="true" outlineLevel="0" collapsed="false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customFormat="false" ht="12.75" hidden="false" customHeight="true" outlineLevel="0" collapsed="false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customFormat="false" ht="12.75" hidden="false" customHeight="true" outlineLevel="0" collapsed="false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customFormat="false" ht="12.75" hidden="false" customHeight="true" outlineLevel="0" collapsed="false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customFormat="false" ht="12.75" hidden="false" customHeight="true" outlineLevel="0" collapsed="false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customFormat="false" ht="12.75" hidden="false" customHeight="true" outlineLevel="0" collapsed="false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customFormat="false" ht="12.75" hidden="false" customHeight="true" outlineLevel="0" collapsed="false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customFormat="false" ht="12.75" hidden="false" customHeight="true" outlineLevel="0" collapsed="false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customFormat="false" ht="12.75" hidden="false" customHeight="true" outlineLevel="0" collapsed="false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customFormat="false" ht="12.75" hidden="false" customHeight="true" outlineLevel="0" collapsed="false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customFormat="false" ht="12.75" hidden="false" customHeight="true" outlineLevel="0" collapsed="false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customFormat="false" ht="12.75" hidden="false" customHeight="true" outlineLevel="0" collapsed="false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customFormat="false" ht="12.75" hidden="false" customHeight="true" outlineLevel="0" collapsed="false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customFormat="false" ht="12.75" hidden="false" customHeight="true" outlineLevel="0" collapsed="false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customFormat="false" ht="12.75" hidden="false" customHeight="true" outlineLevel="0" collapsed="false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customFormat="false" ht="12.75" hidden="false" customHeight="true" outlineLevel="0" collapsed="false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customFormat="false" ht="12.75" hidden="false" customHeight="true" outlineLevel="0" collapsed="false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customFormat="false" ht="12.75" hidden="false" customHeight="true" outlineLevel="0" collapsed="false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customFormat="false" ht="12.75" hidden="false" customHeight="true" outlineLevel="0" collapsed="false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customFormat="false" ht="12.75" hidden="false" customHeight="true" outlineLevel="0" collapsed="false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customFormat="false" ht="12.75" hidden="false" customHeight="true" outlineLevel="0" collapsed="false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customFormat="false" ht="12.75" hidden="false" customHeight="true" outlineLevel="0" collapsed="false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customFormat="false" ht="12.75" hidden="false" customHeight="true" outlineLevel="0" collapsed="false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customFormat="false" ht="12.75" hidden="false" customHeight="true" outlineLevel="0" collapsed="false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customFormat="false" ht="12.75" hidden="false" customHeight="true" outlineLevel="0" collapsed="false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customFormat="false" ht="12.75" hidden="false" customHeight="true" outlineLevel="0" collapsed="false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customFormat="false" ht="12.75" hidden="false" customHeight="true" outlineLevel="0" collapsed="false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customFormat="false" ht="12.75" hidden="false" customHeight="true" outlineLevel="0" collapsed="false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customFormat="false" ht="12.75" hidden="false" customHeight="true" outlineLevel="0" collapsed="false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customFormat="false" ht="12.75" hidden="false" customHeight="true" outlineLevel="0" collapsed="false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customFormat="false" ht="12.75" hidden="false" customHeight="true" outlineLevel="0" collapsed="false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customFormat="false" ht="12.75" hidden="false" customHeight="tru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customFormat="false" ht="12.75" hidden="false" customHeight="true" outlineLevel="0" collapsed="false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customFormat="false" ht="12.75" hidden="false" customHeight="true" outlineLevel="0" collapsed="false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customFormat="false" ht="12.75" hidden="false" customHeight="true" outlineLevel="0" collapsed="false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customFormat="false" ht="12.75" hidden="false" customHeight="true" outlineLevel="0" collapsed="false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customFormat="false" ht="12.75" hidden="false" customHeight="true" outlineLevel="0" collapsed="false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customFormat="false" ht="12.75" hidden="false" customHeight="true" outlineLevel="0" collapsed="false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customFormat="false" ht="12.75" hidden="false" customHeight="true" outlineLevel="0" collapsed="false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customFormat="false" ht="12.75" hidden="false" customHeight="true" outlineLevel="0" collapsed="false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customFormat="false" ht="12.75" hidden="false" customHeight="true" outlineLevel="0" collapsed="false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customFormat="false" ht="12.75" hidden="false" customHeight="true" outlineLevel="0" collapsed="false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customFormat="false" ht="12.75" hidden="false" customHeight="true" outlineLevel="0" collapsed="false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customFormat="false" ht="12.75" hidden="false" customHeight="true" outlineLevel="0" collapsed="false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customFormat="false" ht="12.75" hidden="false" customHeight="true" outlineLevel="0" collapsed="false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customFormat="false" ht="12.75" hidden="false" customHeight="true" outlineLevel="0" collapsed="false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customFormat="false" ht="12.75" hidden="false" customHeight="true" outlineLevel="0" collapsed="false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customFormat="false" ht="12.75" hidden="false" customHeight="true" outlineLevel="0" collapsed="false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customFormat="false" ht="12.75" hidden="false" customHeight="true" outlineLevel="0" collapsed="false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customFormat="false" ht="12.75" hidden="false" customHeight="true" outlineLevel="0" collapsed="false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customFormat="false" ht="12.75" hidden="false" customHeight="true" outlineLevel="0" collapsed="false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customFormat="false" ht="12.75" hidden="false" customHeight="true" outlineLevel="0" collapsed="false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customFormat="false" ht="12.75" hidden="false" customHeight="true" outlineLevel="0" collapsed="false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customFormat="false" ht="12.75" hidden="false" customHeight="true" outlineLevel="0" collapsed="false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customFormat="false" ht="12.75" hidden="false" customHeight="true" outlineLevel="0" collapsed="false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customFormat="false" ht="12.75" hidden="false" customHeight="true" outlineLevel="0" collapsed="false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customFormat="false" ht="12.75" hidden="false" customHeight="true" outlineLevel="0" collapsed="false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customFormat="false" ht="12.75" hidden="false" customHeight="true" outlineLevel="0" collapsed="false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customFormat="false" ht="12.75" hidden="false" customHeight="true" outlineLevel="0" collapsed="false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customFormat="false" ht="12.75" hidden="false" customHeight="true" outlineLevel="0" collapsed="false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customFormat="false" ht="12.75" hidden="false" customHeight="true" outlineLevel="0" collapsed="false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customFormat="false" ht="12.75" hidden="false" customHeight="true" outlineLevel="0" collapsed="false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customFormat="false" ht="12.75" hidden="false" customHeight="true" outlineLevel="0" collapsed="false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customFormat="false" ht="12.75" hidden="false" customHeight="true" outlineLevel="0" collapsed="false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customFormat="false" ht="12.75" hidden="false" customHeight="true" outlineLevel="0" collapsed="false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customFormat="false" ht="12.75" hidden="false" customHeight="true" outlineLevel="0" collapsed="false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customFormat="false" ht="12.75" hidden="false" customHeight="true" outlineLevel="0" collapsed="false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customFormat="false" ht="12.75" hidden="false" customHeight="true" outlineLevel="0" collapsed="false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customFormat="false" ht="12.75" hidden="false" customHeight="true" outlineLevel="0" collapsed="false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customFormat="false" ht="12.75" hidden="false" customHeight="true" outlineLevel="0" collapsed="false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customFormat="false" ht="12.75" hidden="false" customHeight="true" outlineLevel="0" collapsed="false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customFormat="false" ht="12.75" hidden="false" customHeight="true" outlineLevel="0" collapsed="false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customFormat="false" ht="12.75" hidden="false" customHeight="true" outlineLevel="0" collapsed="false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customFormat="false" ht="12.75" hidden="false" customHeight="true" outlineLevel="0" collapsed="false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customFormat="false" ht="12.75" hidden="false" customHeight="true" outlineLevel="0" collapsed="false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customFormat="false" ht="12.75" hidden="false" customHeight="true" outlineLevel="0" collapsed="false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customFormat="false" ht="12.75" hidden="false" customHeight="true" outlineLevel="0" collapsed="false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customFormat="false" ht="12.75" hidden="false" customHeight="tru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customFormat="false" ht="12.75" hidden="false" customHeight="true" outlineLevel="0" collapsed="false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customFormat="false" ht="12.75" hidden="false" customHeight="true" outlineLevel="0" collapsed="false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customFormat="false" ht="12.75" hidden="false" customHeight="true" outlineLevel="0" collapsed="false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customFormat="false" ht="12.75" hidden="false" customHeight="true" outlineLevel="0" collapsed="false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customFormat="false" ht="12.75" hidden="false" customHeight="true" outlineLevel="0" collapsed="false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customFormat="false" ht="12.75" hidden="false" customHeight="true" outlineLevel="0" collapsed="false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customFormat="false" ht="12.75" hidden="false" customHeight="true" outlineLevel="0" collapsed="false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customFormat="false" ht="12.75" hidden="false" customHeight="true" outlineLevel="0" collapsed="false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customFormat="false" ht="12.75" hidden="false" customHeight="true" outlineLevel="0" collapsed="false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customFormat="false" ht="12.75" hidden="false" customHeight="true" outlineLevel="0" collapsed="false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customFormat="false" ht="12.75" hidden="false" customHeight="true" outlineLevel="0" collapsed="false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customFormat="false" ht="12.75" hidden="false" customHeight="true" outlineLevel="0" collapsed="false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customFormat="false" ht="12.75" hidden="false" customHeight="true" outlineLevel="0" collapsed="false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customFormat="false" ht="12.75" hidden="false" customHeight="true" outlineLevel="0" collapsed="false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customFormat="false" ht="12.75" hidden="false" customHeight="true" outlineLevel="0" collapsed="false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customFormat="false" ht="12.75" hidden="false" customHeight="true" outlineLevel="0" collapsed="false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customFormat="false" ht="12.75" hidden="false" customHeight="true" outlineLevel="0" collapsed="false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customFormat="false" ht="12.75" hidden="false" customHeight="true" outlineLevel="0" collapsed="false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customFormat="false" ht="12.75" hidden="false" customHeight="true" outlineLevel="0" collapsed="false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customFormat="false" ht="12.75" hidden="false" customHeight="true" outlineLevel="0" collapsed="false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customFormat="false" ht="12.75" hidden="false" customHeight="true" outlineLevel="0" collapsed="false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customFormat="false" ht="12.75" hidden="false" customHeight="true" outlineLevel="0" collapsed="false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customFormat="false" ht="12.75" hidden="false" customHeight="true" outlineLevel="0" collapsed="false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customFormat="false" ht="12.75" hidden="false" customHeight="true" outlineLevel="0" collapsed="false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customFormat="false" ht="12.75" hidden="false" customHeight="true" outlineLevel="0" collapsed="false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customFormat="false" ht="12.75" hidden="false" customHeight="true" outlineLevel="0" collapsed="false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customFormat="false" ht="12.75" hidden="false" customHeight="true" outlineLevel="0" collapsed="false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customFormat="false" ht="12.75" hidden="false" customHeight="true" outlineLevel="0" collapsed="false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customFormat="false" ht="12.75" hidden="false" customHeight="true" outlineLevel="0" collapsed="false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customFormat="false" ht="12.75" hidden="false" customHeight="true" outlineLevel="0" collapsed="false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customFormat="false" ht="12.75" hidden="false" customHeight="true" outlineLevel="0" collapsed="false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customFormat="false" ht="12.75" hidden="false" customHeight="true" outlineLevel="0" collapsed="false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customFormat="false" ht="12.75" hidden="false" customHeight="true" outlineLevel="0" collapsed="false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customFormat="false" ht="12.75" hidden="false" customHeight="true" outlineLevel="0" collapsed="false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customFormat="false" ht="12.75" hidden="false" customHeight="true" outlineLevel="0" collapsed="false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customFormat="false" ht="12.75" hidden="false" customHeight="true" outlineLevel="0" collapsed="false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customFormat="false" ht="12.75" hidden="false" customHeight="true" outlineLevel="0" collapsed="false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customFormat="false" ht="12.75" hidden="false" customHeight="true" outlineLevel="0" collapsed="false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customFormat="false" ht="12.75" hidden="false" customHeight="true" outlineLevel="0" collapsed="false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customFormat="false" ht="12.75" hidden="false" customHeight="true" outlineLevel="0" collapsed="false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customFormat="false" ht="12.75" hidden="false" customHeight="true" outlineLevel="0" collapsed="false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customFormat="false" ht="12.75" hidden="false" customHeight="true" outlineLevel="0" collapsed="false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customFormat="false" ht="12.75" hidden="false" customHeight="true" outlineLevel="0" collapsed="false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customFormat="false" ht="12.75" hidden="false" customHeight="true" outlineLevel="0" collapsed="false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customFormat="false" ht="12.75" hidden="false" customHeight="true" outlineLevel="0" collapsed="false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customFormat="false" ht="12.75" hidden="false" customHeight="true" outlineLevel="0" collapsed="false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customFormat="false" ht="12.75" hidden="false" customHeight="true" outlineLevel="0" collapsed="false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customFormat="false" ht="12.75" hidden="false" customHeight="true" outlineLevel="0" collapsed="false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customFormat="false" ht="12.75" hidden="false" customHeight="true" outlineLevel="0" collapsed="false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customFormat="false" ht="12.75" hidden="false" customHeight="true" outlineLevel="0" collapsed="false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customFormat="false" ht="12.75" hidden="false" customHeight="true" outlineLevel="0" collapsed="false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customFormat="false" ht="12.75" hidden="false" customHeight="true" outlineLevel="0" collapsed="false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customFormat="false" ht="12.75" hidden="false" customHeight="true" outlineLevel="0" collapsed="false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customFormat="false" ht="12.75" hidden="false" customHeight="true" outlineLevel="0" collapsed="false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customFormat="false" ht="12.75" hidden="false" customHeight="true" outlineLevel="0" collapsed="false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customFormat="false" ht="12.75" hidden="false" customHeight="true" outlineLevel="0" collapsed="false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customFormat="false" ht="12.75" hidden="false" customHeight="true" outlineLevel="0" collapsed="false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customFormat="false" ht="12.75" hidden="false" customHeight="true" outlineLevel="0" collapsed="false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customFormat="false" ht="12.75" hidden="false" customHeight="true" outlineLevel="0" collapsed="false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customFormat="false" ht="12.75" hidden="false" customHeight="true" outlineLevel="0" collapsed="false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customFormat="false" ht="12.75" hidden="false" customHeight="true" outlineLevel="0" collapsed="false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customFormat="false" ht="12.75" hidden="false" customHeight="true" outlineLevel="0" collapsed="false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customFormat="false" ht="12.75" hidden="false" customHeight="true" outlineLevel="0" collapsed="false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customFormat="false" ht="12.75" hidden="false" customHeight="true" outlineLevel="0" collapsed="false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customFormat="false" ht="12.75" hidden="false" customHeight="true" outlineLevel="0" collapsed="false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customFormat="false" ht="12.75" hidden="false" customHeight="true" outlineLevel="0" collapsed="false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customFormat="false" ht="12.75" hidden="false" customHeight="true" outlineLevel="0" collapsed="false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customFormat="false" ht="12.75" hidden="false" customHeight="true" outlineLevel="0" collapsed="false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customFormat="false" ht="12.75" hidden="false" customHeight="true" outlineLevel="0" collapsed="false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customFormat="false" ht="12.75" hidden="false" customHeight="true" outlineLevel="0" collapsed="false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customFormat="false" ht="12.75" hidden="false" customHeight="true" outlineLevel="0" collapsed="false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customFormat="false" ht="12.75" hidden="false" customHeight="true" outlineLevel="0" collapsed="false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customFormat="false" ht="12.75" hidden="false" customHeight="true" outlineLevel="0" collapsed="false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customFormat="false" ht="12.75" hidden="false" customHeight="true" outlineLevel="0" collapsed="false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customFormat="false" ht="12.75" hidden="false" customHeight="true" outlineLevel="0" collapsed="false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customFormat="false" ht="12.75" hidden="false" customHeight="true" outlineLevel="0" collapsed="false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customFormat="false" ht="12.75" hidden="false" customHeight="true" outlineLevel="0" collapsed="false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customFormat="false" ht="12.75" hidden="false" customHeight="true" outlineLevel="0" collapsed="false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customFormat="false" ht="12.75" hidden="false" customHeight="true" outlineLevel="0" collapsed="false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customFormat="false" ht="12.75" hidden="false" customHeight="true" outlineLevel="0" collapsed="false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customFormat="false" ht="12.75" hidden="false" customHeight="true" outlineLevel="0" collapsed="false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customFormat="false" ht="12.75" hidden="false" customHeight="true" outlineLevel="0" collapsed="false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customFormat="false" ht="12.75" hidden="false" customHeight="true" outlineLevel="0" collapsed="false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customFormat="false" ht="12.75" hidden="false" customHeight="true" outlineLevel="0" collapsed="false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customFormat="false" ht="12.75" hidden="false" customHeight="true" outlineLevel="0" collapsed="false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customFormat="false" ht="12.75" hidden="false" customHeight="true" outlineLevel="0" collapsed="false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customFormat="false" ht="12.75" hidden="false" customHeight="true" outlineLevel="0" collapsed="false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customFormat="false" ht="12.75" hidden="false" customHeight="true" outlineLevel="0" collapsed="false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customFormat="false" ht="12.75" hidden="false" customHeight="true" outlineLevel="0" collapsed="false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customFormat="false" ht="12.75" hidden="false" customHeight="true" outlineLevel="0" collapsed="false"/>
    <row r="656" customFormat="false" ht="12.75" hidden="false" customHeight="true" outlineLevel="0" collapsed="false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customFormat="false" ht="12.75" hidden="false" customHeight="true" outlineLevel="0" collapsed="false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customFormat="false" ht="12.75" hidden="false" customHeight="true" outlineLevel="0" collapsed="false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88" activePane="bottomRight" state="frozen"/>
      <selection pane="topLeft" activeCell="A1" activeCellId="0" sqref="A1"/>
      <selection pane="topRight" activeCell="D1" activeCellId="0" sqref="D1"/>
      <selection pane="bottomLeft" activeCell="A188" activeCellId="0" sqref="A188"/>
      <selection pane="bottomRight" activeCell="A139" activeCellId="1" sqref="495:495 A139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22.83"/>
    <col collapsed="false" customWidth="true" hidden="false" outlineLevel="0" max="3" min="3" style="0" width="36.99"/>
    <col collapsed="false" customWidth="true" hidden="false" outlineLevel="0" max="4" min="4" style="0" width="19.99"/>
    <col collapsed="false" customWidth="true" hidden="false" outlineLevel="0" max="5" min="5" style="0" width="8.83"/>
    <col collapsed="false" customWidth="true" hidden="false" outlineLevel="0" max="6" min="6" style="0" width="6.01"/>
    <col collapsed="false" customWidth="true" hidden="false" outlineLevel="0" max="7" min="7" style="0" width="11.99"/>
    <col collapsed="false" customWidth="true" hidden="false" outlineLevel="0" max="26" min="8" style="0" width="8.83"/>
  </cols>
  <sheetData>
    <row r="1" customFormat="false" ht="12.75" hidden="false" customHeight="true" outlineLevel="0" collapsed="false">
      <c r="A1" s="65" t="s">
        <v>132</v>
      </c>
      <c r="B1" s="65" t="s">
        <v>230</v>
      </c>
      <c r="C1" s="65" t="s">
        <v>231</v>
      </c>
      <c r="G1" s="65"/>
    </row>
    <row r="2" customFormat="false" ht="12.75" hidden="false" customHeight="true" outlineLevel="0" collapsed="false">
      <c r="A2" s="48" t="s">
        <v>459</v>
      </c>
      <c r="B2" s="48" t="s">
        <v>460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customFormat="false" ht="12.75" hidden="false" customHeight="true" outlineLevel="0" collapsed="false">
      <c r="A3" s="48" t="s">
        <v>461</v>
      </c>
      <c r="B3" s="48" t="s">
        <v>462</v>
      </c>
      <c r="C3" s="48" t="s">
        <v>463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customFormat="false" ht="12.75" hidden="false" customHeight="true" outlineLevel="0" collapsed="false">
      <c r="A4" s="48" t="s">
        <v>246</v>
      </c>
      <c r="B4" s="48" t="s">
        <v>464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customFormat="false" ht="12.75" hidden="false" customHeight="true" outlineLevel="0" collapsed="false">
      <c r="A5" s="48" t="s">
        <v>175</v>
      </c>
      <c r="B5" s="48" t="s">
        <v>57</v>
      </c>
      <c r="C5" s="48" t="s">
        <v>465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customFormat="false" ht="12.75" hidden="false" customHeight="true" outlineLevel="0" collapsed="false">
      <c r="A6" s="48" t="s">
        <v>466</v>
      </c>
      <c r="B6" s="48" t="s">
        <v>467</v>
      </c>
      <c r="C6" s="48" t="s">
        <v>468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customFormat="false" ht="12.75" hidden="false" customHeight="true" outlineLevel="0" collapsed="false">
      <c r="A7" s="48" t="s">
        <v>232</v>
      </c>
      <c r="B7" s="48" t="s">
        <v>233</v>
      </c>
      <c r="C7" s="48" t="s">
        <v>234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customFormat="false" ht="12.75" hidden="false" customHeight="true" outlineLevel="0" collapsed="false">
      <c r="A8" s="48" t="s">
        <v>469</v>
      </c>
      <c r="B8" s="48" t="s">
        <v>470</v>
      </c>
      <c r="C8" s="48" t="s">
        <v>471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customFormat="false" ht="12.75" hidden="false" customHeight="true" outlineLevel="0" collapsed="false">
      <c r="A9" s="48" t="s">
        <v>472</v>
      </c>
      <c r="B9" s="48" t="s">
        <v>473</v>
      </c>
      <c r="C9" s="48" t="s">
        <v>474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customFormat="false" ht="12.75" hidden="false" customHeight="true" outlineLevel="0" collapsed="false">
      <c r="A10" s="48" t="s">
        <v>238</v>
      </c>
      <c r="B10" s="48" t="s">
        <v>239</v>
      </c>
      <c r="C10" s="48" t="s">
        <v>240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customFormat="false" ht="12.75" hidden="false" customHeight="true" outlineLevel="0" collapsed="false">
      <c r="A11" s="48" t="s">
        <v>475</v>
      </c>
      <c r="B11" s="48" t="s">
        <v>476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customFormat="false" ht="12.75" hidden="false" customHeight="true" outlineLevel="0" collapsed="false">
      <c r="A12" s="48" t="s">
        <v>188</v>
      </c>
      <c r="B12" s="48" t="s">
        <v>58</v>
      </c>
      <c r="C12" s="48" t="s">
        <v>477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customFormat="false" ht="12.75" hidden="false" customHeight="true" outlineLevel="0" collapsed="false">
      <c r="A13" s="48" t="s">
        <v>478</v>
      </c>
      <c r="B13" s="48" t="s">
        <v>479</v>
      </c>
      <c r="C13" s="48" t="s">
        <v>480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customFormat="false" ht="12.75" hidden="false" customHeight="true" outlineLevel="0" collapsed="false">
      <c r="A14" s="48" t="s">
        <v>163</v>
      </c>
      <c r="B14" s="48" t="s">
        <v>59</v>
      </c>
      <c r="C14" s="48" t="s">
        <v>481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customFormat="false" ht="12.75" hidden="false" customHeight="true" outlineLevel="0" collapsed="false">
      <c r="A15" s="48" t="s">
        <v>148</v>
      </c>
      <c r="B15" s="48" t="s">
        <v>60</v>
      </c>
      <c r="C15" s="48" t="s">
        <v>482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customFormat="false" ht="12.75" hidden="false" customHeight="true" outlineLevel="0" collapsed="false">
      <c r="A16" s="48" t="s">
        <v>483</v>
      </c>
      <c r="B16" s="48" t="s">
        <v>484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customFormat="false" ht="12.75" hidden="false" customHeight="true" outlineLevel="0" collapsed="false">
      <c r="A17" s="48" t="s">
        <v>241</v>
      </c>
      <c r="B17" s="48" t="s">
        <v>242</v>
      </c>
      <c r="C17" s="48" t="s">
        <v>243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customFormat="false" ht="12.75" hidden="false" customHeight="true" outlineLevel="0" collapsed="false">
      <c r="A18" s="48" t="s">
        <v>179</v>
      </c>
      <c r="B18" s="48" t="s">
        <v>61</v>
      </c>
      <c r="C18" s="48" t="s">
        <v>244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customFormat="false" ht="12.75" hidden="false" customHeight="true" outlineLevel="0" collapsed="false">
      <c r="A19" s="48" t="s">
        <v>180</v>
      </c>
      <c r="B19" s="48" t="s">
        <v>62</v>
      </c>
      <c r="C19" s="48" t="s">
        <v>245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customFormat="false" ht="12.75" hidden="false" customHeight="true" outlineLevel="0" collapsed="false">
      <c r="A20" s="48" t="s">
        <v>485</v>
      </c>
      <c r="B20" s="48" t="s">
        <v>486</v>
      </c>
      <c r="C20" s="48" t="s">
        <v>487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customFormat="false" ht="12.75" hidden="false" customHeight="true" outlineLevel="0" collapsed="false">
      <c r="A21" s="48" t="s">
        <v>488</v>
      </c>
      <c r="B21" s="48" t="s">
        <v>489</v>
      </c>
      <c r="C21" s="48" t="s">
        <v>490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customFormat="false" ht="12.75" hidden="false" customHeight="true" outlineLevel="0" collapsed="false">
      <c r="A22" s="48" t="s">
        <v>491</v>
      </c>
      <c r="B22" s="48" t="s">
        <v>492</v>
      </c>
      <c r="C22" s="48" t="s">
        <v>493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customFormat="false" ht="12.75" hidden="false" customHeight="true" outlineLevel="0" collapsed="false">
      <c r="A23" s="48" t="s">
        <v>494</v>
      </c>
      <c r="B23" s="48" t="s">
        <v>495</v>
      </c>
      <c r="C23" s="48" t="s">
        <v>496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customFormat="false" ht="12.75" hidden="false" customHeight="true" outlineLevel="0" collapsed="false">
      <c r="A24" s="48" t="s">
        <v>497</v>
      </c>
      <c r="B24" s="48" t="s">
        <v>498</v>
      </c>
      <c r="C24" s="48" t="s">
        <v>499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customFormat="false" ht="12.75" hidden="false" customHeight="true" outlineLevel="0" collapsed="false">
      <c r="A25" s="48" t="s">
        <v>187</v>
      </c>
      <c r="B25" s="48" t="s">
        <v>64</v>
      </c>
      <c r="C25" s="48" t="s">
        <v>500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customFormat="false" ht="12.75" hidden="false" customHeight="true" outlineLevel="0" collapsed="false">
      <c r="A26" s="48" t="s">
        <v>501</v>
      </c>
      <c r="B26" s="48" t="s">
        <v>502</v>
      </c>
      <c r="C26" s="48" t="s">
        <v>503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customFormat="false" ht="12.75" hidden="false" customHeight="true" outlineLevel="0" collapsed="false">
      <c r="A27" s="48" t="s">
        <v>504</v>
      </c>
      <c r="B27" s="48" t="s">
        <v>505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customFormat="false" ht="12.75" hidden="false" customHeight="true" outlineLevel="0" collapsed="false">
      <c r="A28" s="48" t="s">
        <v>506</v>
      </c>
      <c r="B28" s="48" t="s">
        <v>507</v>
      </c>
      <c r="C28" s="48" t="s">
        <v>508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customFormat="false" ht="12.75" hidden="false" customHeight="true" outlineLevel="0" collapsed="false">
      <c r="A29" s="48" t="s">
        <v>509</v>
      </c>
      <c r="B29" s="48" t="s">
        <v>510</v>
      </c>
      <c r="C29" s="48" t="s">
        <v>511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customFormat="false" ht="12.75" hidden="false" customHeight="true" outlineLevel="0" collapsed="false">
      <c r="A30" s="48" t="s">
        <v>162</v>
      </c>
      <c r="B30" s="48" t="s">
        <v>32</v>
      </c>
      <c r="C30" s="48" t="s">
        <v>512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customFormat="false" ht="12.75" hidden="false" customHeight="true" outlineLevel="0" collapsed="false">
      <c r="A31" s="48" t="s">
        <v>513</v>
      </c>
      <c r="B31" s="48" t="s">
        <v>514</v>
      </c>
      <c r="C31" s="48" t="s">
        <v>515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customFormat="false" ht="12.75" hidden="false" customHeight="true" outlineLevel="0" collapsed="false">
      <c r="A32" s="48" t="s">
        <v>516</v>
      </c>
      <c r="B32" s="48" t="s">
        <v>251</v>
      </c>
      <c r="C32" s="48" t="s">
        <v>252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customFormat="false" ht="12.75" hidden="false" customHeight="true" outlineLevel="0" collapsed="false">
      <c r="A33" s="48" t="s">
        <v>172</v>
      </c>
      <c r="B33" s="48" t="s">
        <v>65</v>
      </c>
      <c r="C33" s="48" t="s">
        <v>517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customFormat="false" ht="12.75" hidden="false" customHeight="true" outlineLevel="0" collapsed="false">
      <c r="A34" s="48" t="s">
        <v>518</v>
      </c>
      <c r="B34" s="48" t="s">
        <v>519</v>
      </c>
      <c r="C34" s="48" t="s">
        <v>520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customFormat="false" ht="12.75" hidden="false" customHeight="true" outlineLevel="0" collapsed="false">
      <c r="A35" s="48" t="s">
        <v>521</v>
      </c>
      <c r="B35" s="48" t="s">
        <v>522</v>
      </c>
      <c r="C35" s="48" t="s">
        <v>523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customFormat="false" ht="12.75" hidden="false" customHeight="true" outlineLevel="0" collapsed="false">
      <c r="A36" s="48" t="s">
        <v>216</v>
      </c>
      <c r="B36" s="48" t="s">
        <v>67</v>
      </c>
      <c r="C36" s="48" t="s">
        <v>256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customFormat="false" ht="12.75" hidden="false" customHeight="true" outlineLevel="0" collapsed="false">
      <c r="A37" s="48" t="s">
        <v>524</v>
      </c>
      <c r="B37" s="48" t="s">
        <v>525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customFormat="false" ht="12.75" hidden="false" customHeight="true" outlineLevel="0" collapsed="false">
      <c r="A38" s="48" t="s">
        <v>229</v>
      </c>
      <c r="B38" s="48" t="s">
        <v>68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customFormat="false" ht="12.75" hidden="false" customHeight="true" outlineLevel="0" collapsed="false">
      <c r="A39" s="67" t="s">
        <v>192</v>
      </c>
      <c r="B39" s="67" t="s">
        <v>69</v>
      </c>
      <c r="C39" s="67" t="s">
        <v>526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customFormat="false" ht="12.75" hidden="false" customHeight="true" outlineLevel="0" collapsed="false">
      <c r="A40" s="48" t="s">
        <v>527</v>
      </c>
      <c r="B40" s="48" t="s">
        <v>528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customFormat="false" ht="12.75" hidden="false" customHeight="true" outlineLevel="0" collapsed="false">
      <c r="A41" s="48" t="s">
        <v>219</v>
      </c>
      <c r="B41" s="48" t="s">
        <v>529</v>
      </c>
      <c r="C41" s="48" t="s">
        <v>530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customFormat="false" ht="12.75" hidden="false" customHeight="true" outlineLevel="0" collapsed="false">
      <c r="A42" s="48" t="s">
        <v>531</v>
      </c>
      <c r="B42" s="48" t="s">
        <v>532</v>
      </c>
      <c r="C42" s="48" t="s">
        <v>533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customFormat="false" ht="12.75" hidden="false" customHeight="true" outlineLevel="0" collapsed="false">
      <c r="A43" s="48" t="s">
        <v>534</v>
      </c>
      <c r="B43" s="48" t="s">
        <v>535</v>
      </c>
      <c r="C43" s="48" t="s">
        <v>536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customFormat="false" ht="12.75" hidden="false" customHeight="true" outlineLevel="0" collapsed="false">
      <c r="A44" s="48" t="s">
        <v>537</v>
      </c>
      <c r="B44" s="48" t="s">
        <v>538</v>
      </c>
      <c r="C44" s="48" t="s">
        <v>539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customFormat="false" ht="12.75" hidden="false" customHeight="true" outlineLevel="0" collapsed="false">
      <c r="A45" s="48" t="s">
        <v>540</v>
      </c>
      <c r="B45" s="48" t="s">
        <v>541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customFormat="false" ht="12.75" hidden="false" customHeight="true" outlineLevel="0" collapsed="false">
      <c r="A46" s="48" t="s">
        <v>542</v>
      </c>
      <c r="B46" s="48" t="s">
        <v>543</v>
      </c>
      <c r="C46" s="48" t="s">
        <v>544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customFormat="false" ht="12.75" hidden="false" customHeight="true" outlineLevel="0" collapsed="false">
      <c r="A47" s="48" t="s">
        <v>545</v>
      </c>
      <c r="B47" s="48" t="s">
        <v>257</v>
      </c>
      <c r="C47" s="48" t="s">
        <v>258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customFormat="false" ht="12.75" hidden="false" customHeight="true" outlineLevel="0" collapsed="false">
      <c r="A48" s="48" t="s">
        <v>546</v>
      </c>
      <c r="B48" s="48" t="s">
        <v>547</v>
      </c>
      <c r="C48" s="48" t="s">
        <v>548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customFormat="false" ht="12.75" hidden="false" customHeight="true" outlineLevel="0" collapsed="false">
      <c r="A49" s="48" t="s">
        <v>549</v>
      </c>
      <c r="B49" s="48" t="s">
        <v>550</v>
      </c>
      <c r="C49" s="48" t="s">
        <v>551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customFormat="false" ht="12.75" hidden="false" customHeight="true" outlineLevel="0" collapsed="false">
      <c r="A50" s="48" t="s">
        <v>552</v>
      </c>
      <c r="B50" s="48" t="s">
        <v>553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customFormat="false" ht="12.75" hidden="false" customHeight="true" outlineLevel="0" collapsed="false">
      <c r="A51" s="48" t="s">
        <v>154</v>
      </c>
      <c r="B51" s="48" t="s">
        <v>74</v>
      </c>
      <c r="C51" s="48" t="s">
        <v>554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customFormat="false" ht="12.75" hidden="false" customHeight="true" outlineLevel="0" collapsed="false">
      <c r="A52" s="48" t="s">
        <v>142</v>
      </c>
      <c r="B52" s="48" t="s">
        <v>75</v>
      </c>
      <c r="C52" s="48" t="s">
        <v>555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customFormat="false" ht="12.75" hidden="false" customHeight="true" outlineLevel="0" collapsed="false">
      <c r="A53" s="48" t="s">
        <v>556</v>
      </c>
      <c r="B53" s="48" t="s">
        <v>557</v>
      </c>
      <c r="C53" s="48" t="s">
        <v>558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customFormat="false" ht="12.75" hidden="false" customHeight="true" outlineLevel="0" collapsed="false">
      <c r="A54" s="48" t="s">
        <v>559</v>
      </c>
      <c r="B54" s="48" t="s">
        <v>560</v>
      </c>
      <c r="C54" s="48" t="s">
        <v>561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customFormat="false" ht="12.75" hidden="false" customHeight="true" outlineLevel="0" collapsed="false">
      <c r="A55" s="48" t="s">
        <v>193</v>
      </c>
      <c r="B55" s="48" t="s">
        <v>76</v>
      </c>
      <c r="C55" s="48" t="s">
        <v>562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customFormat="false" ht="12.75" hidden="false" customHeight="true" outlineLevel="0" collapsed="false">
      <c r="A56" s="48" t="s">
        <v>190</v>
      </c>
      <c r="B56" s="48" t="s">
        <v>77</v>
      </c>
      <c r="C56" s="48" t="s">
        <v>563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customFormat="false" ht="12.75" hidden="false" customHeight="true" outlineLevel="0" collapsed="false">
      <c r="A57" s="48" t="s">
        <v>564</v>
      </c>
      <c r="B57" s="48" t="s">
        <v>565</v>
      </c>
      <c r="C57" s="48" t="s">
        <v>566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customFormat="false" ht="12.75" hidden="false" customHeight="true" outlineLevel="0" collapsed="false">
      <c r="A58" s="48" t="s">
        <v>567</v>
      </c>
      <c r="B58" s="48" t="s">
        <v>568</v>
      </c>
      <c r="C58" s="48" t="s">
        <v>569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customFormat="false" ht="12.75" hidden="false" customHeight="true" outlineLevel="0" collapsed="false">
      <c r="A59" s="48" t="s">
        <v>212</v>
      </c>
      <c r="B59" s="48" t="s">
        <v>78</v>
      </c>
      <c r="C59" s="48" t="s">
        <v>570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customFormat="false" ht="12.75" hidden="false" customHeight="true" outlineLevel="0" collapsed="false">
      <c r="A60" s="48" t="s">
        <v>571</v>
      </c>
      <c r="B60" s="48" t="s">
        <v>572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customFormat="false" ht="12.75" hidden="false" customHeight="true" outlineLevel="0" collapsed="false">
      <c r="A61" s="48" t="s">
        <v>573</v>
      </c>
      <c r="B61" s="48" t="s">
        <v>574</v>
      </c>
      <c r="C61" s="48" t="s">
        <v>575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customFormat="false" ht="12.75" hidden="false" customHeight="true" outlineLevel="0" collapsed="false">
      <c r="A62" s="48" t="s">
        <v>224</v>
      </c>
      <c r="B62" s="48" t="s">
        <v>37</v>
      </c>
      <c r="C62" s="48" t="s">
        <v>576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customFormat="false" ht="12.75" hidden="false" customHeight="true" outlineLevel="0" collapsed="false">
      <c r="A63" s="48" t="s">
        <v>214</v>
      </c>
      <c r="B63" s="48" t="s">
        <v>79</v>
      </c>
      <c r="C63" s="48" t="s">
        <v>577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customFormat="false" ht="12.75" hidden="false" customHeight="true" outlineLevel="0" collapsed="false">
      <c r="A64" s="48" t="s">
        <v>578</v>
      </c>
      <c r="B64" s="48" t="s">
        <v>579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customFormat="false" ht="12.75" hidden="false" customHeight="true" outlineLevel="0" collapsed="false">
      <c r="A65" s="48" t="s">
        <v>151</v>
      </c>
      <c r="B65" s="48" t="s">
        <v>80</v>
      </c>
      <c r="C65" s="48" t="s">
        <v>580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customFormat="false" ht="12.75" hidden="false" customHeight="true" outlineLevel="0" collapsed="false">
      <c r="A66" s="48" t="s">
        <v>581</v>
      </c>
      <c r="B66" s="48" t="s">
        <v>582</v>
      </c>
      <c r="C66" s="48" t="s">
        <v>583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customFormat="false" ht="12.75" hidden="false" customHeight="true" outlineLevel="0" collapsed="false">
      <c r="A67" s="48" t="s">
        <v>584</v>
      </c>
      <c r="B67" s="48" t="s">
        <v>585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customFormat="false" ht="12.75" hidden="false" customHeight="true" outlineLevel="0" collapsed="false">
      <c r="A68" s="48" t="s">
        <v>586</v>
      </c>
      <c r="B68" s="48" t="s">
        <v>587</v>
      </c>
      <c r="C68" s="48" t="s">
        <v>588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customFormat="false" ht="12.75" hidden="false" customHeight="true" outlineLevel="0" collapsed="false">
      <c r="A69" s="48" t="s">
        <v>589</v>
      </c>
      <c r="B69" s="48" t="s">
        <v>590</v>
      </c>
      <c r="C69" s="48" t="s">
        <v>591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customFormat="false" ht="12.75" hidden="false" customHeight="true" outlineLevel="0" collapsed="false">
      <c r="A70" s="48" t="s">
        <v>270</v>
      </c>
      <c r="B70" s="48" t="s">
        <v>271</v>
      </c>
      <c r="C70" s="48" t="s">
        <v>272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customFormat="false" ht="12.75" hidden="false" customHeight="true" outlineLevel="0" collapsed="false">
      <c r="A71" s="48" t="s">
        <v>273</v>
      </c>
      <c r="B71" s="48" t="s">
        <v>274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customFormat="false" ht="12.75" hidden="false" customHeight="true" outlineLevel="0" collapsed="false">
      <c r="A72" s="48" t="s">
        <v>592</v>
      </c>
      <c r="B72" s="48" t="s">
        <v>593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customFormat="false" ht="12.75" hidden="false" customHeight="true" outlineLevel="0" collapsed="false">
      <c r="A73" s="48" t="s">
        <v>278</v>
      </c>
      <c r="B73" s="48" t="s">
        <v>279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customFormat="false" ht="12.75" hidden="false" customHeight="true" outlineLevel="0" collapsed="false">
      <c r="A74" s="48" t="s">
        <v>267</v>
      </c>
      <c r="B74" s="48" t="s">
        <v>281</v>
      </c>
      <c r="C74" s="48" t="s">
        <v>282</v>
      </c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customFormat="false" ht="12.75" hidden="false" customHeight="true" outlineLevel="0" collapsed="false">
      <c r="A75" s="67" t="s">
        <v>173</v>
      </c>
      <c r="B75" s="67" t="s">
        <v>81</v>
      </c>
      <c r="C75" s="67" t="s">
        <v>594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customFormat="false" ht="12.75" hidden="false" customHeight="true" outlineLevel="0" collapsed="false">
      <c r="A76" s="48" t="s">
        <v>300</v>
      </c>
      <c r="B76" s="48" t="s">
        <v>595</v>
      </c>
      <c r="C76" s="48" t="s">
        <v>596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customFormat="false" ht="12.75" hidden="false" customHeight="true" outlineLevel="0" collapsed="false">
      <c r="A77" s="48" t="s">
        <v>597</v>
      </c>
      <c r="B77" s="48" t="s">
        <v>598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customFormat="false" ht="12.75" hidden="false" customHeight="true" outlineLevel="0" collapsed="false">
      <c r="A78" s="48" t="s">
        <v>158</v>
      </c>
      <c r="B78" s="48" t="s">
        <v>48</v>
      </c>
      <c r="C78" s="48" t="s">
        <v>286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customFormat="false" ht="12.75" hidden="false" customHeight="true" outlineLevel="0" collapsed="false">
      <c r="A79" s="48" t="s">
        <v>599</v>
      </c>
      <c r="B79" s="48" t="s">
        <v>600</v>
      </c>
      <c r="C79" s="48" t="s">
        <v>601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customFormat="false" ht="12.75" hidden="false" customHeight="true" outlineLevel="0" collapsed="false">
      <c r="A80" s="48" t="s">
        <v>184</v>
      </c>
      <c r="B80" s="48" t="s">
        <v>82</v>
      </c>
      <c r="C80" s="48" t="s">
        <v>602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customFormat="false" ht="12.75" hidden="false" customHeight="true" outlineLevel="0" collapsed="false">
      <c r="A81" s="48" t="s">
        <v>603</v>
      </c>
      <c r="B81" s="48" t="s">
        <v>604</v>
      </c>
      <c r="C81" s="48" t="s">
        <v>605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customFormat="false" ht="12.75" hidden="false" customHeight="true" outlineLevel="0" collapsed="false">
      <c r="A82" s="48" t="s">
        <v>186</v>
      </c>
      <c r="B82" s="48" t="s">
        <v>84</v>
      </c>
      <c r="C82" s="48" t="s">
        <v>606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customFormat="false" ht="12.75" hidden="false" customHeight="true" outlineLevel="0" collapsed="false">
      <c r="A83" s="48" t="s">
        <v>607</v>
      </c>
      <c r="B83" s="48" t="s">
        <v>608</v>
      </c>
      <c r="C83" s="48" t="s">
        <v>609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customFormat="false" ht="12.75" hidden="false" customHeight="true" outlineLevel="0" collapsed="false">
      <c r="A84" s="48" t="s">
        <v>174</v>
      </c>
      <c r="B84" s="48" t="s">
        <v>85</v>
      </c>
      <c r="C84" s="48" t="s">
        <v>610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customFormat="false" ht="12.75" hidden="false" customHeight="true" outlineLevel="0" collapsed="false">
      <c r="A85" s="48" t="s">
        <v>289</v>
      </c>
      <c r="B85" s="48" t="s">
        <v>290</v>
      </c>
      <c r="C85" s="48" t="s">
        <v>291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customFormat="false" ht="12.75" hidden="false" customHeight="true" outlineLevel="0" collapsed="false">
      <c r="A86" s="48" t="s">
        <v>292</v>
      </c>
      <c r="B86" s="48" t="s">
        <v>293</v>
      </c>
      <c r="C86" s="48" t="s">
        <v>294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customFormat="false" ht="12.75" hidden="false" customHeight="true" outlineLevel="0" collapsed="false">
      <c r="A87" s="48" t="s">
        <v>155</v>
      </c>
      <c r="B87" s="48" t="s">
        <v>39</v>
      </c>
      <c r="C87" s="48" t="s">
        <v>295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customFormat="false" ht="12.75" hidden="false" customHeight="true" outlineLevel="0" collapsed="false">
      <c r="A88" s="48" t="s">
        <v>160</v>
      </c>
      <c r="B88" s="48" t="s">
        <v>86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customFormat="false" ht="12.75" hidden="false" customHeight="true" outlineLevel="0" collapsed="false">
      <c r="A89" s="48" t="s">
        <v>196</v>
      </c>
      <c r="B89" s="48" t="s">
        <v>49</v>
      </c>
      <c r="C89" s="48" t="s">
        <v>296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customFormat="false" ht="12.75" hidden="false" customHeight="true" outlineLevel="0" collapsed="false">
      <c r="A90" s="48" t="s">
        <v>611</v>
      </c>
      <c r="B90" s="48" t="s">
        <v>612</v>
      </c>
      <c r="C90" s="48" t="s">
        <v>613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customFormat="false" ht="12.75" hidden="false" customHeight="true" outlineLevel="0" collapsed="false">
      <c r="A91" s="48" t="s">
        <v>287</v>
      </c>
      <c r="B91" s="48" t="s">
        <v>614</v>
      </c>
      <c r="C91" s="48" t="s">
        <v>615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customFormat="false" ht="12.75" hidden="false" customHeight="true" outlineLevel="0" collapsed="false">
      <c r="A92" s="48" t="s">
        <v>616</v>
      </c>
      <c r="B92" s="48" t="s">
        <v>617</v>
      </c>
      <c r="C92" s="48" t="s">
        <v>618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customFormat="false" ht="12.75" hidden="false" customHeight="true" outlineLevel="0" collapsed="false">
      <c r="A93" s="48" t="s">
        <v>177</v>
      </c>
      <c r="B93" s="48" t="s">
        <v>87</v>
      </c>
      <c r="C93" s="48" t="s">
        <v>303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customFormat="false" ht="12.75" hidden="false" customHeight="true" outlineLevel="0" collapsed="false">
      <c r="A94" s="48" t="s">
        <v>619</v>
      </c>
      <c r="B94" s="48" t="s">
        <v>620</v>
      </c>
      <c r="C94" s="48" t="s">
        <v>621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customFormat="false" ht="12.75" hidden="false" customHeight="true" outlineLevel="0" collapsed="false">
      <c r="A95" s="48" t="s">
        <v>622</v>
      </c>
      <c r="B95" s="48" t="s">
        <v>623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customFormat="false" ht="12.75" hidden="false" customHeight="true" outlineLevel="0" collapsed="false">
      <c r="A96" s="48" t="s">
        <v>304</v>
      </c>
      <c r="B96" s="48" t="s">
        <v>305</v>
      </c>
      <c r="C96" s="48" t="s">
        <v>306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customFormat="false" ht="12.75" hidden="false" customHeight="true" outlineLevel="0" collapsed="false">
      <c r="A97" s="48" t="s">
        <v>211</v>
      </c>
      <c r="B97" s="48" t="s">
        <v>88</v>
      </c>
      <c r="C97" s="48" t="s">
        <v>624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customFormat="false" ht="12.75" hidden="false" customHeight="true" outlineLevel="0" collapsed="false">
      <c r="A98" s="48" t="s">
        <v>625</v>
      </c>
      <c r="B98" s="48" t="s">
        <v>626</v>
      </c>
      <c r="C98" s="48" t="s">
        <v>627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customFormat="false" ht="12.75" hidden="false" customHeight="true" outlineLevel="0" collapsed="false">
      <c r="A99" s="48" t="s">
        <v>307</v>
      </c>
      <c r="B99" s="48" t="s">
        <v>308</v>
      </c>
      <c r="C99" s="48" t="s">
        <v>309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customFormat="false" ht="12.75" hidden="false" customHeight="true" outlineLevel="0" collapsed="false">
      <c r="A100" s="48" t="s">
        <v>628</v>
      </c>
      <c r="B100" s="48" t="s">
        <v>629</v>
      </c>
      <c r="C100" s="48" t="s">
        <v>630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customFormat="false" ht="12.75" hidden="false" customHeight="true" outlineLevel="0" collapsed="false">
      <c r="A101" s="48" t="s">
        <v>631</v>
      </c>
      <c r="B101" s="48" t="s">
        <v>632</v>
      </c>
      <c r="C101" s="48" t="s">
        <v>633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customFormat="false" ht="12.75" hidden="false" customHeight="true" outlineLevel="0" collapsed="false">
      <c r="A102" s="48" t="s">
        <v>634</v>
      </c>
      <c r="B102" s="48" t="s">
        <v>635</v>
      </c>
      <c r="C102" s="48" t="s">
        <v>636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customFormat="false" ht="12.75" hidden="false" customHeight="true" outlineLevel="0" collapsed="false">
      <c r="A103" s="48" t="s">
        <v>181</v>
      </c>
      <c r="B103" s="48" t="s">
        <v>90</v>
      </c>
      <c r="C103" s="48" t="s">
        <v>637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customFormat="false" ht="12.75" hidden="false" customHeight="true" outlineLevel="0" collapsed="false">
      <c r="A104" s="48" t="s">
        <v>228</v>
      </c>
      <c r="B104" s="48" t="s">
        <v>91</v>
      </c>
      <c r="C104" s="48" t="s">
        <v>638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customFormat="false" ht="12.75" hidden="false" customHeight="true" outlineLevel="0" collapsed="false">
      <c r="A105" s="48" t="s">
        <v>310</v>
      </c>
      <c r="B105" s="48" t="s">
        <v>311</v>
      </c>
      <c r="C105" s="48" t="s">
        <v>312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customFormat="false" ht="12.75" hidden="false" customHeight="true" outlineLevel="0" collapsed="false">
      <c r="A106" s="48" t="s">
        <v>313</v>
      </c>
      <c r="B106" s="48" t="s">
        <v>314</v>
      </c>
      <c r="C106" s="48" t="s">
        <v>315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customFormat="false" ht="12.75" hidden="false" customHeight="true" outlineLevel="0" collapsed="false">
      <c r="A107" s="48" t="s">
        <v>639</v>
      </c>
      <c r="B107" s="48" t="s">
        <v>640</v>
      </c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customFormat="false" ht="12.75" hidden="false" customHeight="true" outlineLevel="0" collapsed="false">
      <c r="A108" s="48" t="s">
        <v>641</v>
      </c>
      <c r="B108" s="48" t="s">
        <v>642</v>
      </c>
      <c r="C108" s="48" t="s">
        <v>643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customFormat="false" ht="12.75" hidden="false" customHeight="true" outlineLevel="0" collapsed="false">
      <c r="A109" s="48" t="s">
        <v>644</v>
      </c>
      <c r="B109" s="48" t="s">
        <v>645</v>
      </c>
      <c r="C109" s="48" t="s">
        <v>646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customFormat="false" ht="12.75" hidden="false" customHeight="true" outlineLevel="0" collapsed="false">
      <c r="A110" s="48" t="s">
        <v>647</v>
      </c>
      <c r="B110" s="48" t="s">
        <v>648</v>
      </c>
      <c r="C110" s="48" t="s">
        <v>649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customFormat="false" ht="12.75" hidden="false" customHeight="true" outlineLevel="0" collapsed="false">
      <c r="A111" s="48" t="s">
        <v>650</v>
      </c>
      <c r="B111" s="48" t="s">
        <v>651</v>
      </c>
      <c r="C111" s="48" t="s">
        <v>652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customFormat="false" ht="12.75" hidden="false" customHeight="true" outlineLevel="0" collapsed="false">
      <c r="A112" s="48" t="s">
        <v>146</v>
      </c>
      <c r="B112" s="48" t="s">
        <v>92</v>
      </c>
      <c r="C112" s="48" t="s">
        <v>653</v>
      </c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customFormat="false" ht="12.75" hidden="false" customHeight="true" outlineLevel="0" collapsed="false">
      <c r="A113" s="48" t="s">
        <v>654</v>
      </c>
      <c r="B113" s="48" t="s">
        <v>655</v>
      </c>
      <c r="C113" s="48" t="s">
        <v>656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customFormat="false" ht="12.75" hidden="false" customHeight="true" outlineLevel="0" collapsed="false">
      <c r="A114" s="48" t="s">
        <v>657</v>
      </c>
      <c r="B114" s="48" t="s">
        <v>658</v>
      </c>
      <c r="C114" s="48" t="s">
        <v>659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customFormat="false" ht="12.75" hidden="false" customHeight="true" outlineLevel="0" collapsed="false">
      <c r="A115" s="48" t="s">
        <v>660</v>
      </c>
      <c r="B115" s="48" t="s">
        <v>661</v>
      </c>
      <c r="C115" s="48" t="s">
        <v>662</v>
      </c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customFormat="false" ht="12.75" hidden="false" customHeight="true" outlineLevel="0" collapsed="false">
      <c r="A116" s="48" t="s">
        <v>324</v>
      </c>
      <c r="B116" s="48" t="s">
        <v>325</v>
      </c>
      <c r="C116" s="48" t="s">
        <v>326</v>
      </c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customFormat="false" ht="12.75" hidden="false" customHeight="true" outlineLevel="0" collapsed="false">
      <c r="A117" s="48" t="s">
        <v>327</v>
      </c>
      <c r="B117" s="48" t="s">
        <v>328</v>
      </c>
      <c r="C117" s="48" t="s">
        <v>329</v>
      </c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customFormat="false" ht="12.75" hidden="false" customHeight="true" outlineLevel="0" collapsed="false">
      <c r="A118" s="48" t="s">
        <v>330</v>
      </c>
      <c r="B118" s="48" t="s">
        <v>331</v>
      </c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customFormat="false" ht="12.75" hidden="false" customHeight="true" outlineLevel="0" collapsed="false">
      <c r="A119" s="48" t="s">
        <v>663</v>
      </c>
      <c r="B119" s="48" t="s">
        <v>664</v>
      </c>
      <c r="C119" s="48" t="s">
        <v>665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customFormat="false" ht="12.75" hidden="false" customHeight="true" outlineLevel="0" collapsed="false">
      <c r="A120" s="48" t="s">
        <v>332</v>
      </c>
      <c r="B120" s="48" t="s">
        <v>333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customFormat="false" ht="12.75" hidden="false" customHeight="true" outlineLevel="0" collapsed="false">
      <c r="A121" s="48" t="s">
        <v>217</v>
      </c>
      <c r="B121" s="48" t="s">
        <v>94</v>
      </c>
      <c r="C121" s="48" t="s">
        <v>666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customFormat="false" ht="12.75" hidden="false" customHeight="true" outlineLevel="0" collapsed="false">
      <c r="A122" s="48" t="s">
        <v>667</v>
      </c>
      <c r="B122" s="48" t="s">
        <v>668</v>
      </c>
      <c r="C122" s="48" t="s">
        <v>669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customFormat="false" ht="12.75" hidden="false" customHeight="true" outlineLevel="0" collapsed="false">
      <c r="A123" s="48" t="s">
        <v>218</v>
      </c>
      <c r="B123" s="48" t="s">
        <v>95</v>
      </c>
      <c r="C123" s="48" t="s">
        <v>670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customFormat="false" ht="12.75" hidden="false" customHeight="true" outlineLevel="0" collapsed="false">
      <c r="A124" s="48" t="s">
        <v>671</v>
      </c>
      <c r="B124" s="48" t="s">
        <v>335</v>
      </c>
      <c r="C124" s="48" t="s">
        <v>336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customFormat="false" ht="12.75" hidden="false" customHeight="true" outlineLevel="0" collapsed="false">
      <c r="A125" s="48" t="s">
        <v>337</v>
      </c>
      <c r="B125" s="48" t="s">
        <v>338</v>
      </c>
      <c r="C125" s="48" t="s">
        <v>339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customFormat="false" ht="12.75" hidden="false" customHeight="true" outlineLevel="0" collapsed="false">
      <c r="A126" s="48" t="s">
        <v>340</v>
      </c>
      <c r="B126" s="48" t="s">
        <v>341</v>
      </c>
      <c r="C126" s="48" t="s">
        <v>342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customFormat="false" ht="12.75" hidden="false" customHeight="true" outlineLevel="0" collapsed="false">
      <c r="A127" s="48" t="s">
        <v>672</v>
      </c>
      <c r="B127" s="48" t="s">
        <v>673</v>
      </c>
      <c r="C127" s="48" t="s">
        <v>674</v>
      </c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customFormat="false" ht="12.75" hidden="false" customHeight="true" outlineLevel="0" collapsed="false">
      <c r="A128" s="48" t="s">
        <v>675</v>
      </c>
      <c r="B128" s="48" t="s">
        <v>676</v>
      </c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customFormat="false" ht="12.75" hidden="false" customHeight="true" outlineLevel="0" collapsed="false">
      <c r="A129" s="48" t="s">
        <v>334</v>
      </c>
      <c r="B129" s="48" t="s">
        <v>677</v>
      </c>
      <c r="C129" s="48" t="s">
        <v>678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customFormat="false" ht="12.75" hidden="false" customHeight="true" outlineLevel="0" collapsed="false">
      <c r="A130" s="48" t="s">
        <v>223</v>
      </c>
      <c r="B130" s="48" t="s">
        <v>40</v>
      </c>
      <c r="C130" s="48" t="s">
        <v>343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customFormat="false" ht="12.75" hidden="false" customHeight="true" outlineLevel="0" collapsed="false">
      <c r="A131" s="48" t="s">
        <v>185</v>
      </c>
      <c r="B131" s="48" t="s">
        <v>96</v>
      </c>
      <c r="C131" s="48" t="s">
        <v>679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customFormat="false" ht="12.75" hidden="false" customHeight="true" outlineLevel="0" collapsed="false">
      <c r="A132" s="48" t="s">
        <v>147</v>
      </c>
      <c r="B132" s="48" t="s">
        <v>97</v>
      </c>
      <c r="C132" s="48" t="s">
        <v>680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customFormat="false" ht="12.75" hidden="false" customHeight="true" outlineLevel="0" collapsed="false">
      <c r="A133" s="48" t="s">
        <v>344</v>
      </c>
      <c r="B133" s="48" t="s">
        <v>345</v>
      </c>
      <c r="C133" s="48" t="s">
        <v>346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customFormat="false" ht="12.75" hidden="false" customHeight="true" outlineLevel="0" collapsed="false">
      <c r="A134" s="48" t="s">
        <v>166</v>
      </c>
      <c r="B134" s="48" t="s">
        <v>51</v>
      </c>
      <c r="C134" s="48" t="s">
        <v>353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customFormat="false" ht="12.75" hidden="false" customHeight="true" outlineLevel="0" collapsed="false">
      <c r="A135" s="48" t="s">
        <v>681</v>
      </c>
      <c r="B135" s="48" t="s">
        <v>682</v>
      </c>
      <c r="C135" s="48" t="s">
        <v>683</v>
      </c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customFormat="false" ht="12.75" hidden="false" customHeight="true" outlineLevel="0" collapsed="false">
      <c r="A136" s="48" t="s">
        <v>215</v>
      </c>
      <c r="B136" s="48" t="s">
        <v>98</v>
      </c>
      <c r="C136" s="48" t="s">
        <v>684</v>
      </c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customFormat="false" ht="12.75" hidden="false" customHeight="true" outlineLevel="0" collapsed="false">
      <c r="A137" s="48" t="s">
        <v>685</v>
      </c>
      <c r="B137" s="48" t="s">
        <v>686</v>
      </c>
      <c r="C137" s="48" t="s">
        <v>687</v>
      </c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customFormat="false" ht="12.75" hidden="false" customHeight="true" outlineLevel="0" collapsed="false">
      <c r="A138" s="48" t="s">
        <v>688</v>
      </c>
      <c r="B138" s="48" t="s">
        <v>689</v>
      </c>
      <c r="C138" s="48" t="s">
        <v>690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customFormat="false" ht="12.75" hidden="false" customHeight="true" outlineLevel="0" collapsed="false">
      <c r="A139" s="48" t="s">
        <v>178</v>
      </c>
      <c r="B139" s="48" t="s">
        <v>99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customFormat="false" ht="12.75" hidden="false" customHeight="true" outlineLevel="0" collapsed="false">
      <c r="A140" s="48" t="s">
        <v>691</v>
      </c>
      <c r="B140" s="48" t="s">
        <v>692</v>
      </c>
      <c r="C140" s="48" t="s">
        <v>693</v>
      </c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customFormat="false" ht="12.75" hidden="false" customHeight="true" outlineLevel="0" collapsed="false">
      <c r="A141" s="48" t="s">
        <v>694</v>
      </c>
      <c r="B141" s="48" t="s">
        <v>695</v>
      </c>
      <c r="C141" s="48" t="s">
        <v>696</v>
      </c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customFormat="false" ht="12.75" hidden="false" customHeight="true" outlineLevel="0" collapsed="false">
      <c r="A142" s="48" t="s">
        <v>354</v>
      </c>
      <c r="B142" s="48" t="s">
        <v>355</v>
      </c>
      <c r="C142" s="48" t="s">
        <v>356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customFormat="false" ht="12.75" hidden="false" customHeight="true" outlineLevel="0" collapsed="false">
      <c r="A143" s="48" t="s">
        <v>213</v>
      </c>
      <c r="B143" s="48" t="s">
        <v>100</v>
      </c>
      <c r="C143" s="48" t="s">
        <v>697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customFormat="false" ht="12.75" hidden="false" customHeight="true" outlineLevel="0" collapsed="false">
      <c r="A144" s="48" t="s">
        <v>698</v>
      </c>
      <c r="B144" s="48" t="s">
        <v>699</v>
      </c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customFormat="false" ht="12.75" hidden="false" customHeight="true" outlineLevel="0" collapsed="false">
      <c r="A145" s="48" t="s">
        <v>159</v>
      </c>
      <c r="B145" s="48" t="s">
        <v>101</v>
      </c>
      <c r="C145" s="48" t="s">
        <v>700</v>
      </c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customFormat="false" ht="12.75" hidden="false" customHeight="true" outlineLevel="0" collapsed="false">
      <c r="A146" s="48" t="s">
        <v>701</v>
      </c>
      <c r="B146" s="48" t="s">
        <v>702</v>
      </c>
      <c r="C146" s="48" t="s">
        <v>703</v>
      </c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customFormat="false" ht="12.75" hidden="false" customHeight="true" outlineLevel="0" collapsed="false">
      <c r="A147" s="48" t="s">
        <v>199</v>
      </c>
      <c r="B147" s="48" t="s">
        <v>105</v>
      </c>
      <c r="C147" s="48" t="s">
        <v>363</v>
      </c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customFormat="false" ht="12.75" hidden="false" customHeight="true" outlineLevel="0" collapsed="false">
      <c r="A148" s="48" t="s">
        <v>197</v>
      </c>
      <c r="B148" s="48" t="s">
        <v>106</v>
      </c>
      <c r="C148" s="48" t="s">
        <v>364</v>
      </c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customFormat="false" ht="12.75" hidden="false" customHeight="true" outlineLevel="0" collapsed="false">
      <c r="A149" s="48" t="s">
        <v>704</v>
      </c>
      <c r="B149" s="48" t="s">
        <v>705</v>
      </c>
      <c r="C149" s="48" t="s">
        <v>706</v>
      </c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customFormat="false" ht="12.75" hidden="false" customHeight="true" outlineLevel="0" collapsed="false">
      <c r="A150" s="48" t="s">
        <v>707</v>
      </c>
      <c r="B150" s="48" t="s">
        <v>708</v>
      </c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customFormat="false" ht="12.75" hidden="false" customHeight="true" outlineLevel="0" collapsed="false">
      <c r="A151" s="48" t="s">
        <v>709</v>
      </c>
      <c r="B151" s="48" t="s">
        <v>710</v>
      </c>
      <c r="C151" s="48" t="s">
        <v>711</v>
      </c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customFormat="false" ht="12.75" hidden="false" customHeight="true" outlineLevel="0" collapsed="false">
      <c r="A152" s="48" t="s">
        <v>712</v>
      </c>
      <c r="B152" s="48" t="s">
        <v>713</v>
      </c>
      <c r="C152" s="48" t="s">
        <v>714</v>
      </c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customFormat="false" ht="12.75" hidden="false" customHeight="true" outlineLevel="0" collapsed="false">
      <c r="A153" s="48" t="s">
        <v>176</v>
      </c>
      <c r="B153" s="48" t="s">
        <v>108</v>
      </c>
      <c r="C153" s="48" t="s">
        <v>715</v>
      </c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customFormat="false" ht="12.75" hidden="false" customHeight="true" outlineLevel="0" collapsed="false">
      <c r="A154" s="48" t="s">
        <v>716</v>
      </c>
      <c r="B154" s="48" t="s">
        <v>717</v>
      </c>
      <c r="C154" s="48" t="s">
        <v>718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customFormat="false" ht="12.75" hidden="false" customHeight="true" outlineLevel="0" collapsed="false">
      <c r="A155" s="48" t="s">
        <v>194</v>
      </c>
      <c r="B155" s="48" t="s">
        <v>41</v>
      </c>
      <c r="C155" s="48" t="s">
        <v>365</v>
      </c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customFormat="false" ht="12.75" hidden="false" customHeight="true" outlineLevel="0" collapsed="false">
      <c r="A156" s="48" t="s">
        <v>149</v>
      </c>
      <c r="B156" s="48" t="s">
        <v>109</v>
      </c>
      <c r="C156" s="48" t="s">
        <v>719</v>
      </c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customFormat="false" ht="12.75" hidden="false" customHeight="true" outlineLevel="0" collapsed="false">
      <c r="A157" s="48" t="s">
        <v>720</v>
      </c>
      <c r="B157" s="48" t="s">
        <v>721</v>
      </c>
      <c r="C157" s="48" t="s">
        <v>722</v>
      </c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customFormat="false" ht="12.75" hidden="false" customHeight="true" outlineLevel="0" collapsed="false">
      <c r="A158" s="48" t="s">
        <v>144</v>
      </c>
      <c r="B158" s="48" t="s">
        <v>110</v>
      </c>
      <c r="C158" s="48" t="s">
        <v>723</v>
      </c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customFormat="false" ht="12.75" hidden="false" customHeight="true" outlineLevel="0" collapsed="false">
      <c r="A159" s="48" t="s">
        <v>724</v>
      </c>
      <c r="B159" s="48" t="s">
        <v>725</v>
      </c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customFormat="false" ht="12.75" hidden="false" customHeight="true" outlineLevel="0" collapsed="false">
      <c r="A160" s="48" t="s">
        <v>366</v>
      </c>
      <c r="B160" s="48" t="s">
        <v>367</v>
      </c>
      <c r="C160" s="48" t="s">
        <v>368</v>
      </c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customFormat="false" ht="12.75" hidden="false" customHeight="true" outlineLevel="0" collapsed="false">
      <c r="A161" s="48" t="s">
        <v>150</v>
      </c>
      <c r="B161" s="48" t="s">
        <v>112</v>
      </c>
      <c r="C161" s="48" t="s">
        <v>726</v>
      </c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customFormat="false" ht="12.75" hidden="false" customHeight="true" outlineLevel="0" collapsed="false">
      <c r="A162" s="48" t="s">
        <v>208</v>
      </c>
      <c r="B162" s="48" t="s">
        <v>113</v>
      </c>
      <c r="C162" s="48" t="s">
        <v>727</v>
      </c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customFormat="false" ht="12.75" hidden="false" customHeight="true" outlineLevel="0" collapsed="false">
      <c r="A163" s="48" t="s">
        <v>156</v>
      </c>
      <c r="B163" s="48" t="s">
        <v>42</v>
      </c>
      <c r="C163" s="48" t="s">
        <v>728</v>
      </c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customFormat="false" ht="12.75" hidden="false" customHeight="true" outlineLevel="0" collapsed="false">
      <c r="A164" s="48" t="s">
        <v>729</v>
      </c>
      <c r="B164" s="48" t="s">
        <v>730</v>
      </c>
      <c r="C164" s="48" t="s">
        <v>731</v>
      </c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customFormat="false" ht="12.75" hidden="false" customHeight="true" outlineLevel="0" collapsed="false">
      <c r="A165" s="67" t="s">
        <v>145</v>
      </c>
      <c r="B165" s="67" t="s">
        <v>114</v>
      </c>
      <c r="C165" s="67" t="s">
        <v>732</v>
      </c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customFormat="false" ht="12.75" hidden="false" customHeight="true" outlineLevel="0" collapsed="false">
      <c r="A166" s="48" t="s">
        <v>141</v>
      </c>
      <c r="B166" s="48" t="s">
        <v>53</v>
      </c>
      <c r="C166" s="48" t="s">
        <v>373</v>
      </c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customFormat="false" ht="12.75" hidden="false" customHeight="true" outlineLevel="0" collapsed="false">
      <c r="A167" s="48" t="s">
        <v>733</v>
      </c>
      <c r="B167" s="48" t="s">
        <v>734</v>
      </c>
      <c r="C167" s="48" t="s">
        <v>735</v>
      </c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customFormat="false" ht="12.75" hidden="false" customHeight="true" outlineLevel="0" collapsed="false">
      <c r="A168" s="48" t="s">
        <v>736</v>
      </c>
      <c r="B168" s="48" t="s">
        <v>737</v>
      </c>
      <c r="C168" s="48" t="s">
        <v>738</v>
      </c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customFormat="false" ht="12.75" hidden="false" customHeight="true" outlineLevel="0" collapsed="false">
      <c r="A169" s="48" t="s">
        <v>739</v>
      </c>
      <c r="B169" s="48" t="s">
        <v>740</v>
      </c>
      <c r="C169" s="48" t="s">
        <v>741</v>
      </c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customFormat="false" ht="12.75" hidden="false" customHeight="true" outlineLevel="0" collapsed="false">
      <c r="A170" s="48" t="s">
        <v>376</v>
      </c>
      <c r="B170" s="48" t="s">
        <v>377</v>
      </c>
      <c r="C170" s="48" t="s">
        <v>378</v>
      </c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customFormat="false" ht="12.75" hidden="false" customHeight="true" outlineLevel="0" collapsed="false">
      <c r="A171" s="48" t="s">
        <v>379</v>
      </c>
      <c r="B171" s="48" t="s">
        <v>380</v>
      </c>
      <c r="C171" s="48" t="s">
        <v>381</v>
      </c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customFormat="false" ht="12.75" hidden="false" customHeight="true" outlineLevel="0" collapsed="false">
      <c r="A172" s="48" t="s">
        <v>382</v>
      </c>
      <c r="B172" s="48" t="s">
        <v>383</v>
      </c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customFormat="false" ht="12.75" hidden="false" customHeight="true" outlineLevel="0" collapsed="false">
      <c r="A173" s="48" t="s">
        <v>167</v>
      </c>
      <c r="B173" s="48" t="s">
        <v>116</v>
      </c>
      <c r="C173" s="48" t="s">
        <v>742</v>
      </c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customFormat="false" ht="12.75" hidden="false" customHeight="true" outlineLevel="0" collapsed="false">
      <c r="A174" s="48" t="s">
        <v>743</v>
      </c>
      <c r="B174" s="48" t="s">
        <v>744</v>
      </c>
      <c r="C174" s="48" t="s">
        <v>745</v>
      </c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customFormat="false" ht="12.75" hidden="false" customHeight="true" outlineLevel="0" collapsed="false">
      <c r="A175" s="48" t="s">
        <v>746</v>
      </c>
      <c r="B175" s="48" t="s">
        <v>747</v>
      </c>
      <c r="C175" s="48" t="s">
        <v>748</v>
      </c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customFormat="false" ht="12.75" hidden="false" customHeight="true" outlineLevel="0" collapsed="false">
      <c r="A176" s="48" t="s">
        <v>749</v>
      </c>
      <c r="B176" s="48" t="s">
        <v>750</v>
      </c>
      <c r="C176" s="48" t="s">
        <v>751</v>
      </c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customFormat="false" ht="12.75" hidden="false" customHeight="true" outlineLevel="0" collapsed="false">
      <c r="A177" s="48" t="s">
        <v>191</v>
      </c>
      <c r="B177" s="48" t="s">
        <v>117</v>
      </c>
      <c r="C177" s="48" t="s">
        <v>752</v>
      </c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customFormat="false" ht="12.75" hidden="false" customHeight="true" outlineLevel="0" collapsed="false">
      <c r="A178" s="48" t="s">
        <v>182</v>
      </c>
      <c r="B178" s="48" t="s">
        <v>118</v>
      </c>
      <c r="C178" s="48" t="s">
        <v>753</v>
      </c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customFormat="false" ht="12.75" hidden="false" customHeight="true" outlineLevel="0" collapsed="false">
      <c r="A179" s="48" t="s">
        <v>152</v>
      </c>
      <c r="B179" s="48" t="s">
        <v>119</v>
      </c>
      <c r="C179" s="48" t="s">
        <v>754</v>
      </c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customFormat="false" ht="12.75" hidden="false" customHeight="true" outlineLevel="0" collapsed="false">
      <c r="A180" s="48" t="s">
        <v>428</v>
      </c>
      <c r="B180" s="48" t="s">
        <v>429</v>
      </c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customFormat="false" ht="12.75" hidden="false" customHeight="true" outlineLevel="0" collapsed="false">
      <c r="A181" s="48" t="s">
        <v>430</v>
      </c>
      <c r="B181" s="48" t="s">
        <v>431</v>
      </c>
      <c r="C181" s="48" t="s">
        <v>432</v>
      </c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customFormat="false" ht="12.75" hidden="false" customHeight="true" outlineLevel="0" collapsed="false">
      <c r="A182" s="48" t="s">
        <v>755</v>
      </c>
      <c r="B182" s="48" t="s">
        <v>756</v>
      </c>
      <c r="C182" s="48" t="s">
        <v>757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customFormat="false" ht="12.75" hidden="false" customHeight="true" outlineLevel="0" collapsed="false">
      <c r="A183" s="48" t="s">
        <v>758</v>
      </c>
      <c r="B183" s="48" t="s">
        <v>759</v>
      </c>
      <c r="C183" s="48" t="s">
        <v>760</v>
      </c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customFormat="false" ht="12.75" hidden="false" customHeight="true" outlineLevel="0" collapsed="false">
      <c r="A184" s="48" t="s">
        <v>761</v>
      </c>
      <c r="B184" s="48" t="s">
        <v>762</v>
      </c>
      <c r="C184" s="48" t="s">
        <v>763</v>
      </c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customFormat="false" ht="12.75" hidden="false" customHeight="true" outlineLevel="0" collapsed="false">
      <c r="A185" s="48" t="s">
        <v>764</v>
      </c>
      <c r="B185" s="48" t="s">
        <v>765</v>
      </c>
      <c r="C185" s="48" t="s">
        <v>766</v>
      </c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customFormat="false" ht="12.75" hidden="false" customHeight="true" outlineLevel="0" collapsed="false">
      <c r="A186" s="48" t="s">
        <v>767</v>
      </c>
      <c r="B186" s="48" t="s">
        <v>768</v>
      </c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customFormat="false" ht="12.75" hidden="false" customHeight="true" outlineLevel="0" collapsed="false">
      <c r="A187" s="48" t="s">
        <v>769</v>
      </c>
      <c r="B187" s="48" t="s">
        <v>770</v>
      </c>
      <c r="C187" s="48" t="s">
        <v>771</v>
      </c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customFormat="false" ht="12.75" hidden="false" customHeight="true" outlineLevel="0" collapsed="false">
      <c r="A188" s="48" t="s">
        <v>772</v>
      </c>
      <c r="B188" s="48" t="s">
        <v>773</v>
      </c>
      <c r="C188" s="48" t="s">
        <v>774</v>
      </c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customFormat="false" ht="12.75" hidden="false" customHeight="true" outlineLevel="0" collapsed="false">
      <c r="A189" s="48" t="s">
        <v>775</v>
      </c>
      <c r="B189" s="48" t="s">
        <v>776</v>
      </c>
      <c r="C189" s="48" t="s">
        <v>777</v>
      </c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customFormat="false" ht="12.75" hidden="false" customHeight="true" outlineLevel="0" collapsed="false">
      <c r="A190" s="48" t="s">
        <v>436</v>
      </c>
      <c r="B190" s="48" t="s">
        <v>437</v>
      </c>
      <c r="C190" s="48" t="s">
        <v>438</v>
      </c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customFormat="false" ht="12.75" hidden="false" customHeight="true" outlineLevel="0" collapsed="false">
      <c r="A191" s="48" t="s">
        <v>439</v>
      </c>
      <c r="B191" s="48" t="s">
        <v>440</v>
      </c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customFormat="false" ht="12.75" hidden="false" customHeight="true" outlineLevel="0" collapsed="false">
      <c r="A192" s="48" t="s">
        <v>441</v>
      </c>
      <c r="B192" s="48" t="s">
        <v>442</v>
      </c>
      <c r="C192" s="48" t="s">
        <v>443</v>
      </c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customFormat="false" ht="12.75" hidden="false" customHeight="true" outlineLevel="0" collapsed="false">
      <c r="A193" s="48" t="s">
        <v>183</v>
      </c>
      <c r="B193" s="48" t="s">
        <v>71</v>
      </c>
      <c r="C193" s="48" t="s">
        <v>778</v>
      </c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customFormat="false" ht="12.75" hidden="false" customHeight="true" outlineLevel="0" collapsed="false">
      <c r="A194" s="48" t="s">
        <v>195</v>
      </c>
      <c r="B194" s="48" t="s">
        <v>72</v>
      </c>
      <c r="C194" s="48" t="s">
        <v>779</v>
      </c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customFormat="false" ht="12.75" hidden="false" customHeight="true" outlineLevel="0" collapsed="false">
      <c r="A195" s="48" t="s">
        <v>780</v>
      </c>
      <c r="B195" s="48" t="s">
        <v>781</v>
      </c>
      <c r="C195" s="48" t="s">
        <v>782</v>
      </c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customFormat="false" ht="12.75" hidden="false" customHeight="true" outlineLevel="0" collapsed="false">
      <c r="A196" s="48" t="s">
        <v>783</v>
      </c>
      <c r="B196" s="48" t="s">
        <v>784</v>
      </c>
      <c r="C196" s="48" t="s">
        <v>785</v>
      </c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customFormat="false" ht="12.75" hidden="false" customHeight="true" outlineLevel="0" collapsed="false">
      <c r="A197" s="48" t="s">
        <v>161</v>
      </c>
      <c r="B197" s="48" t="s">
        <v>73</v>
      </c>
      <c r="C197" s="48" t="s">
        <v>786</v>
      </c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customFormat="false" ht="12.75" hidden="false" customHeight="true" outlineLevel="0" collapsed="false">
      <c r="A198" s="48" t="s">
        <v>168</v>
      </c>
      <c r="B198" s="48" t="s">
        <v>35</v>
      </c>
      <c r="C198" s="48" t="s">
        <v>787</v>
      </c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customFormat="false" ht="12.75" hidden="false" customHeight="true" outlineLevel="0" collapsed="false">
      <c r="A199" s="48" t="s">
        <v>444</v>
      </c>
      <c r="B199" s="48" t="s">
        <v>445</v>
      </c>
      <c r="C199" s="48" t="s">
        <v>445</v>
      </c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customFormat="false" ht="12.75" hidden="false" customHeight="true" outlineLevel="0" collapsed="false">
      <c r="A200" s="48" t="s">
        <v>428</v>
      </c>
      <c r="B200" s="48" t="s">
        <v>788</v>
      </c>
      <c r="C200" s="48" t="s">
        <v>788</v>
      </c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customFormat="false" ht="12.75" hidden="false" customHeight="true" outlineLevel="0" collapsed="false">
      <c r="A201" s="48" t="s">
        <v>143</v>
      </c>
      <c r="B201" s="48" t="s">
        <v>83</v>
      </c>
      <c r="C201" s="48" t="s">
        <v>789</v>
      </c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customFormat="false" ht="12.75" hidden="false" customHeight="true" outlineLevel="0" collapsed="false">
      <c r="A202" s="48" t="s">
        <v>790</v>
      </c>
      <c r="B202" s="48" t="s">
        <v>791</v>
      </c>
      <c r="C202" s="48" t="s">
        <v>792</v>
      </c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customFormat="false" ht="12.75" hidden="false" customHeight="true" outlineLevel="0" collapsed="false">
      <c r="A203" s="48" t="s">
        <v>203</v>
      </c>
      <c r="B203" s="48" t="s">
        <v>102</v>
      </c>
      <c r="C203" s="48" t="s">
        <v>793</v>
      </c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customFormat="false" ht="12.75" hidden="false" customHeight="true" outlineLevel="0" collapsed="false">
      <c r="A204" s="48" t="s">
        <v>794</v>
      </c>
      <c r="B204" s="48" t="s">
        <v>795</v>
      </c>
      <c r="C204" s="48" t="s">
        <v>796</v>
      </c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customFormat="false" ht="12.75" hidden="false" customHeight="true" outlineLevel="0" collapsed="false">
      <c r="A205" s="48" t="s">
        <v>797</v>
      </c>
      <c r="B205" s="48" t="s">
        <v>798</v>
      </c>
      <c r="C205" s="48" t="s">
        <v>799</v>
      </c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customFormat="false" ht="12.75" hidden="false" customHeight="true" outlineLevel="0" collapsed="false">
      <c r="A206" s="48" t="s">
        <v>800</v>
      </c>
      <c r="B206" s="48" t="s">
        <v>66</v>
      </c>
      <c r="C206" s="48" t="s">
        <v>801</v>
      </c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customFormat="false" ht="12.75" hidden="false" customHeight="true" outlineLevel="0" collapsed="false">
      <c r="A207" s="48" t="s">
        <v>802</v>
      </c>
      <c r="B207" s="48" t="s">
        <v>803</v>
      </c>
      <c r="C207" s="48" t="s">
        <v>804</v>
      </c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customFormat="false" ht="12.75" hidden="false" customHeight="true" outlineLevel="0" collapsed="false">
      <c r="A208" s="48" t="s">
        <v>805</v>
      </c>
      <c r="B208" s="48" t="s">
        <v>806</v>
      </c>
      <c r="C208" s="48" t="s">
        <v>807</v>
      </c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customFormat="false" ht="12.75" hidden="false" customHeight="true" outlineLevel="0" collapsed="false">
      <c r="A209" s="48" t="s">
        <v>206</v>
      </c>
      <c r="B209" s="48" t="s">
        <v>89</v>
      </c>
      <c r="C209" s="48" t="s">
        <v>808</v>
      </c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customFormat="false" ht="12.75" hidden="false" customHeight="true" outlineLevel="0" collapsed="false">
      <c r="A210" s="48" t="s">
        <v>809</v>
      </c>
      <c r="B210" s="48" t="s">
        <v>810</v>
      </c>
      <c r="C210" s="48" t="s">
        <v>811</v>
      </c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customFormat="false" ht="12.75" hidden="false" customHeight="true" outlineLevel="0" collapsed="false">
      <c r="A211" s="48" t="s">
        <v>189</v>
      </c>
      <c r="B211" s="68" t="s">
        <v>70</v>
      </c>
      <c r="C211" s="68" t="s">
        <v>812</v>
      </c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customFormat="false" ht="12.75" hidden="false" customHeight="true" outlineLevel="0" collapsed="false">
      <c r="A212" s="48" t="s">
        <v>153</v>
      </c>
      <c r="B212" s="48" t="s">
        <v>104</v>
      </c>
      <c r="C212" s="48" t="s">
        <v>813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customFormat="false" ht="12.75" hidden="false" customHeight="true" outlineLevel="0" collapsed="false">
      <c r="A213" s="48" t="s">
        <v>198</v>
      </c>
      <c r="B213" s="48" t="s">
        <v>111</v>
      </c>
      <c r="C213" s="48" t="s">
        <v>814</v>
      </c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customFormat="false" ht="12.75" hidden="false" customHeight="true" outlineLevel="0" collapsed="false">
      <c r="A214" s="48" t="s">
        <v>164</v>
      </c>
      <c r="B214" s="48" t="s">
        <v>31</v>
      </c>
      <c r="C214" s="48" t="s">
        <v>249</v>
      </c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customFormat="false" ht="12.75" hidden="false" customHeight="true" outlineLevel="0" collapsed="false">
      <c r="A215" s="48" t="s">
        <v>815</v>
      </c>
      <c r="B215" s="48" t="s">
        <v>63</v>
      </c>
      <c r="C215" s="48" t="s">
        <v>816</v>
      </c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customFormat="false" ht="12.75" hidden="false" customHeight="true" outlineLevel="0" collapsed="false">
      <c r="A216" s="48" t="s">
        <v>205</v>
      </c>
      <c r="B216" s="68" t="s">
        <v>115</v>
      </c>
      <c r="C216" s="48" t="s">
        <v>817</v>
      </c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customFormat="false" ht="12.75" hidden="false" customHeight="true" outlineLevel="0" collapsed="false">
      <c r="A217" s="48" t="s">
        <v>207</v>
      </c>
      <c r="B217" s="68" t="s">
        <v>93</v>
      </c>
      <c r="C217" s="48" t="s">
        <v>818</v>
      </c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customFormat="false" ht="12.75" hidden="false" customHeight="true" outlineLevel="0" collapsed="false">
      <c r="A218" s="48" t="s">
        <v>209</v>
      </c>
      <c r="B218" s="48" t="s">
        <v>54</v>
      </c>
      <c r="C218" s="48" t="s">
        <v>401</v>
      </c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customFormat="false" ht="12.75" hidden="false" customHeight="true" outlineLevel="0" collapsed="false">
      <c r="A219" s="48" t="s">
        <v>140</v>
      </c>
      <c r="B219" s="48" t="s">
        <v>43</v>
      </c>
      <c r="C219" s="48" t="s">
        <v>393</v>
      </c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customFormat="false" ht="12.75" hidden="false" customHeight="true" outlineLevel="0" collapsed="false">
      <c r="A220" s="48" t="s">
        <v>819</v>
      </c>
      <c r="B220" s="48" t="s">
        <v>103</v>
      </c>
      <c r="C220" s="48" t="s">
        <v>820</v>
      </c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customFormat="false" ht="12.75" hidden="false" customHeight="true" outlineLevel="0" collapsed="false">
      <c r="A221" s="48" t="s">
        <v>220</v>
      </c>
      <c r="B221" s="48" t="s">
        <v>38</v>
      </c>
      <c r="C221" s="48" t="s">
        <v>821</v>
      </c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customFormat="false" ht="12.75" hidden="false" customHeight="true" outlineLevel="0" collapsed="false">
      <c r="A222" s="48" t="s">
        <v>226</v>
      </c>
      <c r="B222" s="48" t="s">
        <v>107</v>
      </c>
      <c r="C222" s="48" t="s">
        <v>822</v>
      </c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customFormat="false" ht="12.75" hidden="false" customHeight="true" outlineLevel="0" collapsed="false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customFormat="false" ht="12.75" hidden="false" customHeight="true" outlineLevel="0" collapsed="false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customFormat="false" ht="12.75" hidden="false" customHeight="true" outlineLevel="0" collapsed="false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customFormat="false" ht="12.75" hidden="false" customHeight="true" outlineLevel="0" collapsed="false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customFormat="false" ht="12.75" hidden="false" customHeight="true" outlineLevel="0" collapsed="false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customFormat="false" ht="12.75" hidden="false" customHeight="true" outlineLevel="0" collapsed="false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customFormat="false" ht="12.75" hidden="false" customHeight="true" outlineLevel="0" collapsed="false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customFormat="false" ht="12.75" hidden="false" customHeight="true" outlineLevel="0" collapsed="false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customFormat="false" ht="12.75" hidden="false" customHeight="true" outlineLevel="0" collapsed="false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customFormat="false" ht="12.75" hidden="false" customHeight="true" outlineLevel="0" collapsed="false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customFormat="false" ht="12.75" hidden="false" customHeight="true" outlineLevel="0" collapsed="false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customFormat="false" ht="12.75" hidden="false" customHeight="true" outlineLevel="0" collapsed="false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customFormat="false" ht="12.75" hidden="false" customHeight="true" outlineLevel="0" collapsed="false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customFormat="false" ht="12.75" hidden="false" customHeight="true" outlineLevel="0" collapsed="false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customFormat="false" ht="12.75" hidden="false" customHeight="true" outlineLevel="0" collapsed="false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customFormat="false" ht="12.75" hidden="false" customHeight="true" outlineLevel="0" collapsed="false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customFormat="false" ht="12.75" hidden="false" customHeight="true" outlineLevel="0" collapsed="false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customFormat="false" ht="12.75" hidden="false" customHeight="true" outlineLevel="0" collapsed="false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customFormat="false" ht="12.75" hidden="false" customHeight="true" outlineLevel="0" collapsed="false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customFormat="false" ht="12.75" hidden="false" customHeight="true" outlineLevel="0" collapsed="false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customFormat="false" ht="12.75" hidden="false" customHeight="true" outlineLevel="0" collapsed="false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customFormat="false" ht="12.75" hidden="false" customHeight="true" outlineLevel="0" collapsed="false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customFormat="false" ht="12.75" hidden="false" customHeight="true" outlineLevel="0" collapsed="false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customFormat="false" ht="12.75" hidden="false" customHeight="true" outlineLevel="0" collapsed="false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customFormat="false" ht="12.75" hidden="false" customHeight="true" outlineLevel="0" collapsed="false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customFormat="false" ht="12.75" hidden="false" customHeight="true" outlineLevel="0" collapsed="false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customFormat="false" ht="12.75" hidden="false" customHeight="true" outlineLevel="0" collapsed="false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customFormat="false" ht="12.75" hidden="false" customHeight="true" outlineLevel="0" collapsed="false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customFormat="false" ht="12.75" hidden="false" customHeight="true" outlineLevel="0" collapsed="false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customFormat="false" ht="12.75" hidden="false" customHeight="true" outlineLevel="0" collapsed="false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customFormat="false" ht="12.75" hidden="false" customHeight="true" outlineLevel="0" collapsed="false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customFormat="false" ht="12.75" hidden="false" customHeight="true" outlineLevel="0" collapsed="false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customFormat="false" ht="12.75" hidden="false" customHeight="true" outlineLevel="0" collapsed="false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customFormat="false" ht="12.75" hidden="false" customHeight="true" outlineLevel="0" collapsed="false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customFormat="false" ht="12.75" hidden="false" customHeight="true" outlineLevel="0" collapsed="false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customFormat="false" ht="12.75" hidden="false" customHeight="true" outlineLevel="0" collapsed="false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customFormat="false" ht="12.75" hidden="false" customHeight="true" outlineLevel="0" collapsed="false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customFormat="false" ht="12.75" hidden="false" customHeight="true" outlineLevel="0" collapsed="false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customFormat="false" ht="12.75" hidden="false" customHeight="true" outlineLevel="0" collapsed="false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customFormat="false" ht="12.75" hidden="false" customHeight="true" outlineLevel="0" collapsed="false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customFormat="false" ht="12.75" hidden="false" customHeight="true" outlineLevel="0" collapsed="false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customFormat="false" ht="12.75" hidden="false" customHeight="true" outlineLevel="0" collapsed="false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customFormat="false" ht="12.75" hidden="false" customHeight="true" outlineLevel="0" collapsed="false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customFormat="false" ht="12.75" hidden="false" customHeight="tru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customFormat="false" ht="12.75" hidden="false" customHeight="true" outlineLevel="0" collapsed="false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customFormat="false" ht="12.75" hidden="false" customHeight="true" outlineLevel="0" collapsed="false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customFormat="false" ht="12.75" hidden="false" customHeight="true" outlineLevel="0" collapsed="false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customFormat="false" ht="12.75" hidden="false" customHeight="true" outlineLevel="0" collapsed="false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customFormat="false" ht="12.75" hidden="false" customHeight="true" outlineLevel="0" collapsed="false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customFormat="false" ht="12.75" hidden="false" customHeight="true" outlineLevel="0" collapsed="false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customFormat="false" ht="12.75" hidden="false" customHeight="true" outlineLevel="0" collapsed="false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customFormat="false" ht="12.75" hidden="false" customHeight="true" outlineLevel="0" collapsed="false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customFormat="false" ht="12.75" hidden="false" customHeight="true" outlineLevel="0" collapsed="false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customFormat="false" ht="12.75" hidden="false" customHeight="true" outlineLevel="0" collapsed="false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customFormat="false" ht="12.75" hidden="false" customHeight="true" outlineLevel="0" collapsed="false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customFormat="false" ht="12.75" hidden="false" customHeight="true" outlineLevel="0" collapsed="false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customFormat="false" ht="12.75" hidden="false" customHeight="true" outlineLevel="0" collapsed="false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customFormat="false" ht="12.75" hidden="false" customHeight="true" outlineLevel="0" collapsed="false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customFormat="false" ht="12.75" hidden="false" customHeight="true" outlineLevel="0" collapsed="false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customFormat="false" ht="12.75" hidden="false" customHeight="true" outlineLevel="0" collapsed="false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customFormat="false" ht="12.75" hidden="false" customHeight="true" outlineLevel="0" collapsed="false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customFormat="false" ht="12.75" hidden="false" customHeight="true" outlineLevel="0" collapsed="false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customFormat="false" ht="12.75" hidden="false" customHeight="true" outlineLevel="0" collapsed="false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customFormat="false" ht="12.75" hidden="false" customHeight="true" outlineLevel="0" collapsed="false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customFormat="false" ht="12.75" hidden="false" customHeight="true" outlineLevel="0" collapsed="false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customFormat="false" ht="12.75" hidden="false" customHeight="true" outlineLevel="0" collapsed="false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customFormat="false" ht="12.75" hidden="false" customHeight="true" outlineLevel="0" collapsed="false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customFormat="false" ht="12.75" hidden="false" customHeight="true" outlineLevel="0" collapsed="false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customFormat="false" ht="12.75" hidden="false" customHeight="true" outlineLevel="0" collapsed="false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customFormat="false" ht="12.75" hidden="false" customHeight="true" outlineLevel="0" collapsed="false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customFormat="false" ht="12.75" hidden="false" customHeight="true" outlineLevel="0" collapsed="false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customFormat="false" ht="12.75" hidden="false" customHeight="true" outlineLevel="0" collapsed="false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customFormat="false" ht="12.75" hidden="false" customHeight="true" outlineLevel="0" collapsed="false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customFormat="false" ht="12.75" hidden="false" customHeight="true" outlineLevel="0" collapsed="false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customFormat="false" ht="12.75" hidden="false" customHeight="true" outlineLevel="0" collapsed="false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customFormat="false" ht="12.75" hidden="false" customHeight="true" outlineLevel="0" collapsed="false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customFormat="false" ht="12.75" hidden="false" customHeight="true" outlineLevel="0" collapsed="false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customFormat="false" ht="12.75" hidden="false" customHeight="true" outlineLevel="0" collapsed="false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customFormat="false" ht="12.75" hidden="false" customHeight="true" outlineLevel="0" collapsed="false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customFormat="false" ht="12.75" hidden="false" customHeight="true" outlineLevel="0" collapsed="false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customFormat="false" ht="12.75" hidden="false" customHeight="true" outlineLevel="0" collapsed="false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customFormat="false" ht="12.75" hidden="false" customHeight="true" outlineLevel="0" collapsed="false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customFormat="false" ht="12.75" hidden="false" customHeight="true" outlineLevel="0" collapsed="false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customFormat="false" ht="12.75" hidden="false" customHeight="true" outlineLevel="0" collapsed="false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customFormat="false" ht="12.75" hidden="false" customHeight="true" outlineLevel="0" collapsed="false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customFormat="false" ht="12.75" hidden="false" customHeight="true" outlineLevel="0" collapsed="false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customFormat="false" ht="12.75" hidden="false" customHeight="true" outlineLevel="0" collapsed="false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customFormat="false" ht="12.75" hidden="false" customHeight="true" outlineLevel="0" collapsed="false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customFormat="false" ht="12.75" hidden="false" customHeight="true" outlineLevel="0" collapsed="false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customFormat="false" ht="12.75" hidden="false" customHeight="true" outlineLevel="0" collapsed="false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customFormat="false" ht="12.75" hidden="false" customHeight="true" outlineLevel="0" collapsed="false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customFormat="false" ht="12.75" hidden="false" customHeight="true" outlineLevel="0" collapsed="false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customFormat="false" ht="12.75" hidden="false" customHeight="true" outlineLevel="0" collapsed="false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customFormat="false" ht="12.75" hidden="false" customHeight="true" outlineLevel="0" collapsed="false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customFormat="false" ht="12.75" hidden="false" customHeight="true" outlineLevel="0" collapsed="false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customFormat="false" ht="12.75" hidden="false" customHeight="true" outlineLevel="0" collapsed="false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customFormat="false" ht="12.75" hidden="false" customHeight="true" outlineLevel="0" collapsed="false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customFormat="false" ht="12.75" hidden="false" customHeight="true" outlineLevel="0" collapsed="false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customFormat="false" ht="12.75" hidden="false" customHeight="true" outlineLevel="0" collapsed="false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customFormat="false" ht="12.75" hidden="false" customHeight="true" outlineLevel="0" collapsed="false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customFormat="false" ht="12.75" hidden="false" customHeight="true" outlineLevel="0" collapsed="false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customFormat="false" ht="12.75" hidden="false" customHeight="true" outlineLevel="0" collapsed="false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customFormat="false" ht="12.75" hidden="false" customHeight="true" outlineLevel="0" collapsed="false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customFormat="false" ht="12.75" hidden="false" customHeight="true" outlineLevel="0" collapsed="false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customFormat="false" ht="12.75" hidden="false" customHeight="true" outlineLevel="0" collapsed="false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customFormat="false" ht="12.75" hidden="false" customHeight="true" outlineLevel="0" collapsed="false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customFormat="false" ht="12.75" hidden="false" customHeight="true" outlineLevel="0" collapsed="false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customFormat="false" ht="12.75" hidden="false" customHeight="tru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customFormat="false" ht="12.75" hidden="false" customHeight="true" outlineLevel="0" collapsed="false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customFormat="false" ht="12.75" hidden="false" customHeight="true" outlineLevel="0" collapsed="false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customFormat="false" ht="12.75" hidden="false" customHeight="true" outlineLevel="0" collapsed="false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customFormat="false" ht="12.75" hidden="false" customHeight="true" outlineLevel="0" collapsed="false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customFormat="false" ht="12.75" hidden="false" customHeight="true" outlineLevel="0" collapsed="false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customFormat="false" ht="12.75" hidden="false" customHeight="true" outlineLevel="0" collapsed="false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customFormat="false" ht="12.75" hidden="false" customHeight="true" outlineLevel="0" collapsed="false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customFormat="false" ht="12.75" hidden="false" customHeight="true" outlineLevel="0" collapsed="false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customFormat="false" ht="12.75" hidden="false" customHeight="true" outlineLevel="0" collapsed="false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customFormat="false" ht="12.75" hidden="false" customHeight="true" outlineLevel="0" collapsed="false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customFormat="false" ht="12.75" hidden="false" customHeight="true" outlineLevel="0" collapsed="false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customFormat="false" ht="12.75" hidden="false" customHeight="true" outlineLevel="0" collapsed="false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customFormat="false" ht="12.75" hidden="false" customHeight="true" outlineLevel="0" collapsed="false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customFormat="false" ht="12.75" hidden="false" customHeight="true" outlineLevel="0" collapsed="false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customFormat="false" ht="12.75" hidden="false" customHeight="true" outlineLevel="0" collapsed="false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customFormat="false" ht="12.75" hidden="false" customHeight="true" outlineLevel="0" collapsed="false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customFormat="false" ht="12.75" hidden="false" customHeight="true" outlineLevel="0" collapsed="false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customFormat="false" ht="12.75" hidden="false" customHeight="true" outlineLevel="0" collapsed="false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customFormat="false" ht="12.75" hidden="false" customHeight="true" outlineLevel="0" collapsed="false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customFormat="false" ht="12.75" hidden="false" customHeight="true" outlineLevel="0" collapsed="false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customFormat="false" ht="12.75" hidden="false" customHeight="true" outlineLevel="0" collapsed="false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customFormat="false" ht="12.75" hidden="false" customHeight="true" outlineLevel="0" collapsed="false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customFormat="false" ht="12.75" hidden="false" customHeight="true" outlineLevel="0" collapsed="false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customFormat="false" ht="12.75" hidden="false" customHeight="true" outlineLevel="0" collapsed="false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customFormat="false" ht="12.75" hidden="false" customHeight="true" outlineLevel="0" collapsed="false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customFormat="false" ht="12.75" hidden="false" customHeight="true" outlineLevel="0" collapsed="false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customFormat="false" ht="12.75" hidden="false" customHeight="true" outlineLevel="0" collapsed="false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customFormat="false" ht="12.75" hidden="false" customHeight="true" outlineLevel="0" collapsed="false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customFormat="false" ht="12.75" hidden="false" customHeight="true" outlineLevel="0" collapsed="false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customFormat="false" ht="12.75" hidden="false" customHeight="true" outlineLevel="0" collapsed="false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customFormat="false" ht="12.75" hidden="false" customHeight="true" outlineLevel="0" collapsed="false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customFormat="false" ht="12.75" hidden="false" customHeight="true" outlineLevel="0" collapsed="false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customFormat="false" ht="12.75" hidden="false" customHeight="true" outlineLevel="0" collapsed="false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customFormat="false" ht="12.75" hidden="false" customHeight="true" outlineLevel="0" collapsed="false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customFormat="false" ht="12.75" hidden="false" customHeight="true" outlineLevel="0" collapsed="false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customFormat="false" ht="12.75" hidden="false" customHeight="true" outlineLevel="0" collapsed="false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customFormat="false" ht="12.75" hidden="false" customHeight="true" outlineLevel="0" collapsed="false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customFormat="false" ht="12.75" hidden="false" customHeight="true" outlineLevel="0" collapsed="false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customFormat="false" ht="12.75" hidden="false" customHeight="true" outlineLevel="0" collapsed="false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customFormat="false" ht="12.75" hidden="false" customHeight="true" outlineLevel="0" collapsed="false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customFormat="false" ht="12.75" hidden="false" customHeight="true" outlineLevel="0" collapsed="false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customFormat="false" ht="12.75" hidden="false" customHeight="true" outlineLevel="0" collapsed="false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customFormat="false" ht="12.75" hidden="false" customHeight="true" outlineLevel="0" collapsed="false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customFormat="false" ht="12.75" hidden="false" customHeight="true" outlineLevel="0" collapsed="false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customFormat="false" ht="12.75" hidden="false" customHeight="true" outlineLevel="0" collapsed="false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customFormat="false" ht="12.75" hidden="false" customHeight="true" outlineLevel="0" collapsed="false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customFormat="false" ht="12.75" hidden="false" customHeight="true" outlineLevel="0" collapsed="false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customFormat="false" ht="12.75" hidden="false" customHeight="true" outlineLevel="0" collapsed="false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customFormat="false" ht="12.75" hidden="false" customHeight="true" outlineLevel="0" collapsed="false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customFormat="false" ht="12.75" hidden="false" customHeight="true" outlineLevel="0" collapsed="false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customFormat="false" ht="12.75" hidden="false" customHeight="true" outlineLevel="0" collapsed="false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customFormat="false" ht="12.75" hidden="false" customHeight="true" outlineLevel="0" collapsed="false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customFormat="false" ht="12.75" hidden="false" customHeight="true" outlineLevel="0" collapsed="false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customFormat="false" ht="12.75" hidden="false" customHeight="true" outlineLevel="0" collapsed="false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customFormat="false" ht="12.75" hidden="false" customHeight="true" outlineLevel="0" collapsed="false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customFormat="false" ht="12.75" hidden="false" customHeight="true" outlineLevel="0" collapsed="false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customFormat="false" ht="12.75" hidden="false" customHeight="true" outlineLevel="0" collapsed="false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customFormat="false" ht="12.75" hidden="false" customHeight="true" outlineLevel="0" collapsed="false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customFormat="false" ht="12.75" hidden="false" customHeight="true" outlineLevel="0" collapsed="false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customFormat="false" ht="12.75" hidden="false" customHeight="true" outlineLevel="0" collapsed="false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customFormat="false" ht="12.75" hidden="false" customHeight="true" outlineLevel="0" collapsed="false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customFormat="false" ht="12.75" hidden="false" customHeight="true" outlineLevel="0" collapsed="false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customFormat="false" ht="12.75" hidden="false" customHeight="true" outlineLevel="0" collapsed="false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customFormat="false" ht="12.75" hidden="false" customHeight="true" outlineLevel="0" collapsed="false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customFormat="false" ht="12.75" hidden="false" customHeight="true" outlineLevel="0" collapsed="false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customFormat="false" ht="12.75" hidden="false" customHeight="true" outlineLevel="0" collapsed="false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customFormat="false" ht="12.75" hidden="false" customHeight="true" outlineLevel="0" collapsed="false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customFormat="false" ht="12.75" hidden="false" customHeight="true" outlineLevel="0" collapsed="false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customFormat="false" ht="12.75" hidden="false" customHeight="true" outlineLevel="0" collapsed="false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customFormat="false" ht="12.75" hidden="false" customHeight="true" outlineLevel="0" collapsed="false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customFormat="false" ht="12.75" hidden="false" customHeight="true" outlineLevel="0" collapsed="false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customFormat="false" ht="12.75" hidden="false" customHeight="true" outlineLevel="0" collapsed="false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customFormat="false" ht="12.75" hidden="false" customHeight="true" outlineLevel="0" collapsed="false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customFormat="false" ht="12.75" hidden="false" customHeight="true" outlineLevel="0" collapsed="false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customFormat="false" ht="12.75" hidden="false" customHeight="true" outlineLevel="0" collapsed="false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customFormat="false" ht="12.75" hidden="false" customHeight="true" outlineLevel="0" collapsed="false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customFormat="false" ht="12.75" hidden="false" customHeight="true" outlineLevel="0" collapsed="false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customFormat="false" ht="12.75" hidden="false" customHeight="true" outlineLevel="0" collapsed="false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customFormat="false" ht="12.75" hidden="false" customHeight="true" outlineLevel="0" collapsed="false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customFormat="false" ht="12.75" hidden="false" customHeight="true" outlineLevel="0" collapsed="false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customFormat="false" ht="12.75" hidden="false" customHeight="true" outlineLevel="0" collapsed="false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customFormat="false" ht="12.75" hidden="false" customHeight="true" outlineLevel="0" collapsed="false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customFormat="false" ht="12.75" hidden="false" customHeight="true" outlineLevel="0" collapsed="false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customFormat="false" ht="12.75" hidden="false" customHeight="true" outlineLevel="0" collapsed="false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customFormat="false" ht="12.75" hidden="false" customHeight="true" outlineLevel="0" collapsed="false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customFormat="false" ht="12.75" hidden="false" customHeight="true" outlineLevel="0" collapsed="false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customFormat="false" ht="12.75" hidden="false" customHeight="true" outlineLevel="0" collapsed="false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customFormat="false" ht="12.75" hidden="false" customHeight="true" outlineLevel="0" collapsed="false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customFormat="false" ht="12.75" hidden="false" customHeight="true" outlineLevel="0" collapsed="false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customFormat="false" ht="12.75" hidden="false" customHeight="true" outlineLevel="0" collapsed="false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customFormat="false" ht="12.75" hidden="false" customHeight="true" outlineLevel="0" collapsed="false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customFormat="false" ht="12.75" hidden="false" customHeight="true" outlineLevel="0" collapsed="false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customFormat="false" ht="12.75" hidden="false" customHeight="true" outlineLevel="0" collapsed="false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customFormat="false" ht="12.75" hidden="false" customHeight="true" outlineLevel="0" collapsed="false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customFormat="false" ht="12.75" hidden="false" customHeight="true" outlineLevel="0" collapsed="false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customFormat="false" ht="12.75" hidden="false" customHeight="true" outlineLevel="0" collapsed="false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customFormat="false" ht="12.75" hidden="false" customHeight="true" outlineLevel="0" collapsed="false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customFormat="false" ht="12.75" hidden="false" customHeight="tru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customFormat="false" ht="12.75" hidden="false" customHeight="true" outlineLevel="0" collapsed="false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customFormat="false" ht="12.75" hidden="false" customHeight="true" outlineLevel="0" collapsed="false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customFormat="false" ht="12.75" hidden="false" customHeight="true" outlineLevel="0" collapsed="false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customFormat="false" ht="12.75" hidden="false" customHeight="true" outlineLevel="0" collapsed="false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customFormat="false" ht="12.75" hidden="false" customHeight="true" outlineLevel="0" collapsed="false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customFormat="false" ht="12.75" hidden="false" customHeight="true" outlineLevel="0" collapsed="false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customFormat="false" ht="12.75" hidden="false" customHeight="true" outlineLevel="0" collapsed="false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customFormat="false" ht="12.75" hidden="false" customHeight="true" outlineLevel="0" collapsed="false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customFormat="false" ht="12.75" hidden="false" customHeight="true" outlineLevel="0" collapsed="false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customFormat="false" ht="12.75" hidden="false" customHeight="true" outlineLevel="0" collapsed="false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customFormat="false" ht="12.75" hidden="false" customHeight="true" outlineLevel="0" collapsed="false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customFormat="false" ht="12.75" hidden="false" customHeight="true" outlineLevel="0" collapsed="false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customFormat="false" ht="12.75" hidden="false" customHeight="true" outlineLevel="0" collapsed="false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customFormat="false" ht="12.75" hidden="false" customHeight="true" outlineLevel="0" collapsed="false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customFormat="false" ht="12.75" hidden="false" customHeight="true" outlineLevel="0" collapsed="false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customFormat="false" ht="12.75" hidden="false" customHeight="true" outlineLevel="0" collapsed="false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customFormat="false" ht="12.75" hidden="false" customHeight="true" outlineLevel="0" collapsed="false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customFormat="false" ht="12.75" hidden="false" customHeight="true" outlineLevel="0" collapsed="false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customFormat="false" ht="12.75" hidden="false" customHeight="true" outlineLevel="0" collapsed="false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customFormat="false" ht="12.75" hidden="false" customHeight="true" outlineLevel="0" collapsed="false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customFormat="false" ht="12.75" hidden="false" customHeight="true" outlineLevel="0" collapsed="false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customFormat="false" ht="12.75" hidden="false" customHeight="tru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customFormat="false" ht="12.75" hidden="false" customHeight="true" outlineLevel="0" collapsed="false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customFormat="false" ht="12.75" hidden="false" customHeight="true" outlineLevel="0" collapsed="false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customFormat="false" ht="12.75" hidden="false" customHeight="true" outlineLevel="0" collapsed="false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customFormat="false" ht="12.75" hidden="false" customHeight="true" outlineLevel="0" collapsed="false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customFormat="false" ht="12.75" hidden="false" customHeight="true" outlineLevel="0" collapsed="false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customFormat="false" ht="12.75" hidden="false" customHeight="true" outlineLevel="0" collapsed="false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customFormat="false" ht="12.75" hidden="false" customHeight="true" outlineLevel="0" collapsed="false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customFormat="false" ht="12.75" hidden="false" customHeight="true" outlineLevel="0" collapsed="false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customFormat="false" ht="12.75" hidden="false" customHeight="true" outlineLevel="0" collapsed="false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customFormat="false" ht="12.75" hidden="false" customHeight="true" outlineLevel="0" collapsed="false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customFormat="false" ht="12.75" hidden="false" customHeight="true" outlineLevel="0" collapsed="false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customFormat="false" ht="12.75" hidden="false" customHeight="true" outlineLevel="0" collapsed="false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customFormat="false" ht="12.75" hidden="false" customHeight="true" outlineLevel="0" collapsed="false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customFormat="false" ht="12.75" hidden="false" customHeight="true" outlineLevel="0" collapsed="false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customFormat="false" ht="12.75" hidden="false" customHeight="true" outlineLevel="0" collapsed="false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customFormat="false" ht="12.75" hidden="false" customHeight="true" outlineLevel="0" collapsed="false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customFormat="false" ht="12.75" hidden="false" customHeight="true" outlineLevel="0" collapsed="false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customFormat="false" ht="12.75" hidden="false" customHeight="true" outlineLevel="0" collapsed="false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customFormat="false" ht="12.75" hidden="false" customHeight="true" outlineLevel="0" collapsed="false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customFormat="false" ht="12.75" hidden="false" customHeight="true" outlineLevel="0" collapsed="false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customFormat="false" ht="12.75" hidden="false" customHeight="true" outlineLevel="0" collapsed="false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customFormat="false" ht="12.75" hidden="false" customHeight="true" outlineLevel="0" collapsed="false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customFormat="false" ht="12.75" hidden="false" customHeight="true" outlineLevel="0" collapsed="false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customFormat="false" ht="12.75" hidden="false" customHeight="true" outlineLevel="0" collapsed="false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customFormat="false" ht="12.75" hidden="false" customHeight="true" outlineLevel="0" collapsed="false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customFormat="false" ht="12.75" hidden="false" customHeight="true" outlineLevel="0" collapsed="false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customFormat="false" ht="12.75" hidden="false" customHeight="true" outlineLevel="0" collapsed="false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customFormat="false" ht="12.75" hidden="false" customHeight="true" outlineLevel="0" collapsed="false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customFormat="false" ht="12.75" hidden="false" customHeight="true" outlineLevel="0" collapsed="false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customFormat="false" ht="12.75" hidden="false" customHeight="true" outlineLevel="0" collapsed="false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customFormat="false" ht="12.75" hidden="false" customHeight="true" outlineLevel="0" collapsed="false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customFormat="false" ht="12.75" hidden="false" customHeight="true" outlineLevel="0" collapsed="false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customFormat="false" ht="12.75" hidden="false" customHeight="true" outlineLevel="0" collapsed="false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customFormat="false" ht="12.75" hidden="false" customHeight="true" outlineLevel="0" collapsed="false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customFormat="false" ht="12.75" hidden="false" customHeight="true" outlineLevel="0" collapsed="false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customFormat="false" ht="12.75" hidden="false" customHeight="true" outlineLevel="0" collapsed="false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customFormat="false" ht="12.75" hidden="false" customHeight="true" outlineLevel="0" collapsed="false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customFormat="false" ht="12.75" hidden="false" customHeight="true" outlineLevel="0" collapsed="false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customFormat="false" ht="12.75" hidden="false" customHeight="true" outlineLevel="0" collapsed="false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customFormat="false" ht="12.75" hidden="false" customHeight="true" outlineLevel="0" collapsed="false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customFormat="false" ht="12.75" hidden="false" customHeight="true" outlineLevel="0" collapsed="false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customFormat="false" ht="12.75" hidden="false" customHeight="true" outlineLevel="0" collapsed="false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customFormat="false" ht="12.75" hidden="false" customHeight="true" outlineLevel="0" collapsed="false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customFormat="false" ht="12.75" hidden="false" customHeight="true" outlineLevel="0" collapsed="false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customFormat="false" ht="12.75" hidden="false" customHeight="true" outlineLevel="0" collapsed="false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customFormat="false" ht="12.75" hidden="false" customHeight="true" outlineLevel="0" collapsed="false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customFormat="false" ht="12.75" hidden="false" customHeight="true" outlineLevel="0" collapsed="false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customFormat="false" ht="12.75" hidden="false" customHeight="true" outlineLevel="0" collapsed="false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customFormat="false" ht="12.75" hidden="false" customHeight="true" outlineLevel="0" collapsed="false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customFormat="false" ht="12.75" hidden="false" customHeight="true" outlineLevel="0" collapsed="false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customFormat="false" ht="12.75" hidden="false" customHeight="true" outlineLevel="0" collapsed="false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customFormat="false" ht="12.75" hidden="false" customHeight="true" outlineLevel="0" collapsed="false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customFormat="false" ht="12.75" hidden="false" customHeight="true" outlineLevel="0" collapsed="false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customFormat="false" ht="12.75" hidden="false" customHeight="true" outlineLevel="0" collapsed="false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customFormat="false" ht="12.75" hidden="false" customHeight="true" outlineLevel="0" collapsed="false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customFormat="false" ht="12.75" hidden="false" customHeight="true" outlineLevel="0" collapsed="false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customFormat="false" ht="12.75" hidden="false" customHeight="true" outlineLevel="0" collapsed="false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customFormat="false" ht="12.75" hidden="false" customHeight="true" outlineLevel="0" collapsed="false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customFormat="false" ht="12.75" hidden="false" customHeight="true" outlineLevel="0" collapsed="false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customFormat="false" ht="12.75" hidden="false" customHeight="true" outlineLevel="0" collapsed="false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customFormat="false" ht="12.75" hidden="false" customHeight="true" outlineLevel="0" collapsed="false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customFormat="false" ht="12.75" hidden="false" customHeight="true" outlineLevel="0" collapsed="false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customFormat="false" ht="12.75" hidden="false" customHeight="true" outlineLevel="0" collapsed="false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customFormat="false" ht="12.75" hidden="false" customHeight="true" outlineLevel="0" collapsed="false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customFormat="false" ht="12.75" hidden="false" customHeight="true" outlineLevel="0" collapsed="false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customFormat="false" ht="12.75" hidden="false" customHeight="true" outlineLevel="0" collapsed="false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customFormat="false" ht="12.75" hidden="false" customHeight="true" outlineLevel="0" collapsed="false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customFormat="false" ht="12.75" hidden="false" customHeight="true" outlineLevel="0" collapsed="false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customFormat="false" ht="12.75" hidden="false" customHeight="tru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customFormat="false" ht="12.75" hidden="false" customHeight="true" outlineLevel="0" collapsed="false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customFormat="false" ht="12.75" hidden="false" customHeight="true" outlineLevel="0" collapsed="false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customFormat="false" ht="12.75" hidden="false" customHeight="true" outlineLevel="0" collapsed="false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customFormat="false" ht="12.75" hidden="false" customHeight="true" outlineLevel="0" collapsed="false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customFormat="false" ht="12.75" hidden="false" customHeight="true" outlineLevel="0" collapsed="false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customFormat="false" ht="12.75" hidden="false" customHeight="true" outlineLevel="0" collapsed="false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customFormat="false" ht="12.75" hidden="false" customHeight="true" outlineLevel="0" collapsed="false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customFormat="false" ht="12.75" hidden="false" customHeight="true" outlineLevel="0" collapsed="false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customFormat="false" ht="12.75" hidden="false" customHeight="true" outlineLevel="0" collapsed="false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customFormat="false" ht="12.75" hidden="false" customHeight="true" outlineLevel="0" collapsed="false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customFormat="false" ht="12.75" hidden="false" customHeight="true" outlineLevel="0" collapsed="false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customFormat="false" ht="12.75" hidden="false" customHeight="true" outlineLevel="0" collapsed="false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customFormat="false" ht="12.75" hidden="false" customHeight="true" outlineLevel="0" collapsed="false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customFormat="false" ht="12.75" hidden="false" customHeight="true" outlineLevel="0" collapsed="false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customFormat="false" ht="12.75" hidden="false" customHeight="true" outlineLevel="0" collapsed="false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customFormat="false" ht="12.75" hidden="false" customHeight="true" outlineLevel="0" collapsed="false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customFormat="false" ht="12.75" hidden="false" customHeight="true" outlineLevel="0" collapsed="false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customFormat="false" ht="12.75" hidden="false" customHeight="true" outlineLevel="0" collapsed="false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customFormat="false" ht="12.75" hidden="false" customHeight="true" outlineLevel="0" collapsed="false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customFormat="false" ht="12.75" hidden="false" customHeight="true" outlineLevel="0" collapsed="false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customFormat="false" ht="12.75" hidden="false" customHeight="true" outlineLevel="0" collapsed="false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customFormat="false" ht="12.75" hidden="false" customHeight="true" outlineLevel="0" collapsed="false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customFormat="false" ht="12.75" hidden="false" customHeight="true" outlineLevel="0" collapsed="false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customFormat="false" ht="12.75" hidden="false" customHeight="true" outlineLevel="0" collapsed="false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customFormat="false" ht="12.75" hidden="false" customHeight="true" outlineLevel="0" collapsed="false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customFormat="false" ht="12.75" hidden="false" customHeight="true" outlineLevel="0" collapsed="false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customFormat="false" ht="12.75" hidden="false" customHeight="true" outlineLevel="0" collapsed="false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customFormat="false" ht="12.75" hidden="false" customHeight="true" outlineLevel="0" collapsed="false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customFormat="false" ht="12.75" hidden="false" customHeight="true" outlineLevel="0" collapsed="false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customFormat="false" ht="12.75" hidden="false" customHeight="true" outlineLevel="0" collapsed="false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customFormat="false" ht="12.75" hidden="false" customHeight="true" outlineLevel="0" collapsed="false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customFormat="false" ht="12.75" hidden="false" customHeight="true" outlineLevel="0" collapsed="false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customFormat="false" ht="12.75" hidden="false" customHeight="true" outlineLevel="0" collapsed="false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customFormat="false" ht="12.75" hidden="false" customHeight="true" outlineLevel="0" collapsed="false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customFormat="false" ht="12.75" hidden="false" customHeight="true" outlineLevel="0" collapsed="false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customFormat="false" ht="12.75" hidden="false" customHeight="true" outlineLevel="0" collapsed="false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customFormat="false" ht="12.75" hidden="false" customHeight="true" outlineLevel="0" collapsed="false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customFormat="false" ht="12.75" hidden="false" customHeight="true" outlineLevel="0" collapsed="false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customFormat="false" ht="12.75" hidden="false" customHeight="true" outlineLevel="0" collapsed="false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customFormat="false" ht="12.75" hidden="false" customHeight="true" outlineLevel="0" collapsed="false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customFormat="false" ht="12.75" hidden="false" customHeight="true" outlineLevel="0" collapsed="false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customFormat="false" ht="12.75" hidden="false" customHeight="true" outlineLevel="0" collapsed="false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customFormat="false" ht="12.75" hidden="false" customHeight="true" outlineLevel="0" collapsed="false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customFormat="false" ht="12.75" hidden="false" customHeight="true" outlineLevel="0" collapsed="false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customFormat="false" ht="12.75" hidden="false" customHeight="true" outlineLevel="0" collapsed="false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customFormat="false" ht="12.75" hidden="false" customHeight="tru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customFormat="false" ht="12.75" hidden="false" customHeight="true" outlineLevel="0" collapsed="false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customFormat="false" ht="12.75" hidden="false" customHeight="true" outlineLevel="0" collapsed="false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customFormat="false" ht="12.75" hidden="false" customHeight="true" outlineLevel="0" collapsed="false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customFormat="false" ht="12.75" hidden="false" customHeight="true" outlineLevel="0" collapsed="false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customFormat="false" ht="12.75" hidden="false" customHeight="true" outlineLevel="0" collapsed="false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customFormat="false" ht="12.75" hidden="false" customHeight="true" outlineLevel="0" collapsed="false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customFormat="false" ht="12.75" hidden="false" customHeight="true" outlineLevel="0" collapsed="false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customFormat="false" ht="12.75" hidden="false" customHeight="true" outlineLevel="0" collapsed="false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customFormat="false" ht="12.75" hidden="false" customHeight="true" outlineLevel="0" collapsed="false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customFormat="false" ht="12.75" hidden="false" customHeight="true" outlineLevel="0" collapsed="false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customFormat="false" ht="12.75" hidden="false" customHeight="true" outlineLevel="0" collapsed="false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customFormat="false" ht="12.75" hidden="false" customHeight="true" outlineLevel="0" collapsed="false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customFormat="false" ht="12.75" hidden="false" customHeight="true" outlineLevel="0" collapsed="false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customFormat="false" ht="12.75" hidden="false" customHeight="true" outlineLevel="0" collapsed="false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customFormat="false" ht="12.75" hidden="false" customHeight="true" outlineLevel="0" collapsed="false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customFormat="false" ht="12.75" hidden="false" customHeight="true" outlineLevel="0" collapsed="false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customFormat="false" ht="12.75" hidden="false" customHeight="true" outlineLevel="0" collapsed="false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customFormat="false" ht="12.75" hidden="false" customHeight="true" outlineLevel="0" collapsed="false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customFormat="false" ht="12.75" hidden="false" customHeight="true" outlineLevel="0" collapsed="false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customFormat="false" ht="12.75" hidden="false" customHeight="true" outlineLevel="0" collapsed="false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customFormat="false" ht="12.75" hidden="false" customHeight="true" outlineLevel="0" collapsed="false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customFormat="false" ht="12.75" hidden="false" customHeight="true" outlineLevel="0" collapsed="false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customFormat="false" ht="12.75" hidden="false" customHeight="true" outlineLevel="0" collapsed="false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customFormat="false" ht="12.75" hidden="false" customHeight="true" outlineLevel="0" collapsed="false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customFormat="false" ht="12.75" hidden="false" customHeight="true" outlineLevel="0" collapsed="false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customFormat="false" ht="12.75" hidden="false" customHeight="true" outlineLevel="0" collapsed="false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customFormat="false" ht="12.75" hidden="false" customHeight="true" outlineLevel="0" collapsed="false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customFormat="false" ht="12.75" hidden="false" customHeight="true" outlineLevel="0" collapsed="false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customFormat="false" ht="12.75" hidden="false" customHeight="true" outlineLevel="0" collapsed="false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customFormat="false" ht="12.75" hidden="false" customHeight="true" outlineLevel="0" collapsed="false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customFormat="false" ht="12.75" hidden="false" customHeight="true" outlineLevel="0" collapsed="false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customFormat="false" ht="12.75" hidden="false" customHeight="true" outlineLevel="0" collapsed="false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customFormat="false" ht="12.75" hidden="false" customHeight="true" outlineLevel="0" collapsed="false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customFormat="false" ht="12.75" hidden="false" customHeight="true" outlineLevel="0" collapsed="false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customFormat="false" ht="12.75" hidden="false" customHeight="true" outlineLevel="0" collapsed="false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customFormat="false" ht="12.75" hidden="false" customHeight="true" outlineLevel="0" collapsed="false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customFormat="false" ht="12.75" hidden="false" customHeight="true" outlineLevel="0" collapsed="false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customFormat="false" ht="12.75" hidden="false" customHeight="true" outlineLevel="0" collapsed="false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customFormat="false" ht="12.75" hidden="false" customHeight="true" outlineLevel="0" collapsed="false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customFormat="false" ht="12.75" hidden="false" customHeight="true" outlineLevel="0" collapsed="false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customFormat="false" ht="12.75" hidden="false" customHeight="true" outlineLevel="0" collapsed="false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customFormat="false" ht="12.75" hidden="false" customHeight="true" outlineLevel="0" collapsed="false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customFormat="false" ht="12.75" hidden="false" customHeight="true" outlineLevel="0" collapsed="false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customFormat="false" ht="12.75" hidden="false" customHeight="true" outlineLevel="0" collapsed="false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49" activeCellId="1" sqref="495:495 A49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39.5"/>
    <col collapsed="false" customWidth="true" hidden="false" outlineLevel="0" max="4" min="4" style="0" width="11.99"/>
    <col collapsed="false" customWidth="true" hidden="false" outlineLevel="0" max="5" min="5" style="0" width="20.5"/>
    <col collapsed="false" customWidth="true" hidden="false" outlineLevel="0" max="26" min="6" style="0" width="8.83"/>
  </cols>
  <sheetData>
    <row r="1" customFormat="false" ht="12.75" hidden="false" customHeight="true" outlineLevel="0" collapsed="false">
      <c r="A1" s="65" t="s">
        <v>823</v>
      </c>
      <c r="B1" s="65" t="s">
        <v>124</v>
      </c>
      <c r="C1" s="65" t="s">
        <v>125</v>
      </c>
      <c r="D1" s="65" t="s">
        <v>126</v>
      </c>
      <c r="E1" s="65" t="s">
        <v>824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customFormat="false" ht="12.75" hidden="false" customHeight="true" outlineLevel="0" collapsed="false">
      <c r="A2" s="48" t="s">
        <v>825</v>
      </c>
      <c r="B2" s="48" t="s">
        <v>826</v>
      </c>
      <c r="C2" s="48" t="n">
        <v>51.74418</v>
      </c>
      <c r="D2" s="48" t="n">
        <v>-128.0713</v>
      </c>
      <c r="E2" s="48" t="s">
        <v>827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customFormat="false" ht="12.75" hidden="false" customHeight="true" outlineLevel="0" collapsed="false">
      <c r="A3" s="48" t="s">
        <v>828</v>
      </c>
      <c r="B3" s="48" t="s">
        <v>829</v>
      </c>
      <c r="C3" s="48" t="n">
        <v>51.7339</v>
      </c>
      <c r="D3" s="48" t="n">
        <v>-127.99671</v>
      </c>
      <c r="E3" s="48" t="s">
        <v>827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customFormat="false" ht="12.75" hidden="false" customHeight="true" outlineLevel="0" collapsed="false">
      <c r="A4" s="48" t="s">
        <v>830</v>
      </c>
      <c r="B4" s="48" t="s">
        <v>831</v>
      </c>
      <c r="C4" s="48" t="n">
        <v>51.64908</v>
      </c>
      <c r="D4" s="48" t="n">
        <v>-128.15116</v>
      </c>
      <c r="E4" s="48" t="s">
        <v>827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customFormat="false" ht="12.75" hidden="false" customHeight="true" outlineLevel="0" collapsed="false">
      <c r="A5" s="48" t="s">
        <v>832</v>
      </c>
      <c r="B5" s="48" t="s">
        <v>833</v>
      </c>
      <c r="C5" s="48" t="n">
        <v>51.80363</v>
      </c>
      <c r="D5" s="48" t="n">
        <v>-128.25416</v>
      </c>
      <c r="E5" s="48" t="s">
        <v>827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customFormat="false" ht="12.75" hidden="false" customHeight="true" outlineLevel="0" collapsed="false">
      <c r="A6" s="48" t="s">
        <v>834</v>
      </c>
      <c r="B6" s="48" t="s">
        <v>835</v>
      </c>
      <c r="C6" s="48" t="n">
        <v>51.66703</v>
      </c>
      <c r="D6" s="48" t="n">
        <v>-128.13995</v>
      </c>
      <c r="E6" s="48" t="s">
        <v>827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customFormat="false" ht="12.75" hidden="false" customHeight="true" outlineLevel="0" collapsed="false">
      <c r="A7" s="48" t="s">
        <v>836</v>
      </c>
      <c r="B7" s="48" t="s">
        <v>837</v>
      </c>
      <c r="C7" s="48" t="n">
        <v>51.6491</v>
      </c>
      <c r="D7" s="48" t="n">
        <v>-128.15525</v>
      </c>
      <c r="E7" s="48" t="s">
        <v>827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customFormat="false" ht="12.75" hidden="false" customHeight="true" outlineLevel="0" collapsed="false">
      <c r="A8" s="48" t="s">
        <v>838</v>
      </c>
      <c r="B8" s="48" t="s">
        <v>839</v>
      </c>
      <c r="C8" s="48" t="n">
        <v>51.70118</v>
      </c>
      <c r="D8" s="48" t="n">
        <v>-128.07386</v>
      </c>
      <c r="E8" s="48" t="s">
        <v>827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customFormat="false" ht="12.75" hidden="false" customHeight="true" outlineLevel="0" collapsed="false">
      <c r="A9" s="48" t="s">
        <v>840</v>
      </c>
      <c r="B9" s="48" t="s">
        <v>841</v>
      </c>
      <c r="C9" s="48" t="n">
        <v>51.68025</v>
      </c>
      <c r="D9" s="48" t="n">
        <v>-128.1261</v>
      </c>
      <c r="E9" s="48" t="s">
        <v>827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customFormat="false" ht="12.75" hidden="false" customHeight="true" outlineLevel="0" collapsed="false">
      <c r="A10" s="48" t="s">
        <v>842</v>
      </c>
      <c r="B10" s="48" t="s">
        <v>843</v>
      </c>
      <c r="C10" s="48" t="n">
        <v>48.8289489746093</v>
      </c>
      <c r="D10" s="48" t="n">
        <v>-125.197570800781</v>
      </c>
      <c r="E10" s="48" t="s">
        <v>844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customFormat="false" ht="12.75" hidden="false" customHeight="true" outlineLevel="0" collapsed="false">
      <c r="A11" s="48" t="s">
        <v>845</v>
      </c>
      <c r="B11" s="48" t="s">
        <v>846</v>
      </c>
      <c r="C11" s="48" t="n">
        <v>48.8705177307128</v>
      </c>
      <c r="D11" s="48" t="n">
        <v>-125.160346984863</v>
      </c>
      <c r="E11" s="48" t="s">
        <v>827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customFormat="false" ht="12.75" hidden="false" customHeight="true" outlineLevel="0" collapsed="false">
      <c r="A12" s="48" t="s">
        <v>847</v>
      </c>
      <c r="B12" s="48" t="s">
        <v>848</v>
      </c>
      <c r="C12" s="48" t="n">
        <v>48.8574676513671</v>
      </c>
      <c r="D12" s="48" t="n">
        <v>-125.158233642578</v>
      </c>
      <c r="E12" s="48" t="s">
        <v>827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customFormat="false" ht="12.75" hidden="false" customHeight="true" outlineLevel="0" collapsed="false">
      <c r="A13" s="48" t="s">
        <v>849</v>
      </c>
      <c r="B13" s="48" t="s">
        <v>850</v>
      </c>
      <c r="C13" s="48" t="n">
        <v>48.858283996582</v>
      </c>
      <c r="D13" s="48" t="n">
        <v>-125.160919189453</v>
      </c>
      <c r="E13" s="48" t="s">
        <v>827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customFormat="false" ht="12.75" hidden="false" customHeight="true" outlineLevel="0" collapsed="false">
      <c r="A14" s="48" t="s">
        <v>851</v>
      </c>
      <c r="B14" s="48" t="s">
        <v>852</v>
      </c>
      <c r="C14" s="48" t="n">
        <v>48.8650321960449</v>
      </c>
      <c r="D14" s="48" t="n">
        <v>-125.313720703125</v>
      </c>
      <c r="E14" s="48" t="s">
        <v>827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customFormat="false" ht="12.75" hidden="false" customHeight="true" outlineLevel="0" collapsed="false">
      <c r="A15" s="48" t="s">
        <v>853</v>
      </c>
      <c r="B15" s="48" t="s">
        <v>854</v>
      </c>
      <c r="C15" s="48" t="n">
        <v>48.8790817260742</v>
      </c>
      <c r="D15" s="48" t="n">
        <v>-125.297401428222</v>
      </c>
      <c r="E15" s="48" t="s">
        <v>827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customFormat="false" ht="12.75" hidden="false" customHeight="true" outlineLevel="0" collapsed="false">
      <c r="A16" s="48" t="s">
        <v>855</v>
      </c>
      <c r="B16" s="48" t="s">
        <v>856</v>
      </c>
      <c r="C16" s="48" t="n">
        <v>48.8802833557128</v>
      </c>
      <c r="D16" s="48" t="n">
        <v>-125.312881469726</v>
      </c>
      <c r="E16" s="48" t="s">
        <v>827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customFormat="false" ht="12.75" hidden="false" customHeight="true" outlineLevel="0" collapsed="false">
      <c r="A17" s="48" t="s">
        <v>857</v>
      </c>
      <c r="B17" s="48" t="s">
        <v>858</v>
      </c>
      <c r="C17" s="48" t="n">
        <v>48.8907012939453</v>
      </c>
      <c r="D17" s="48" t="n">
        <v>-125.300498962402</v>
      </c>
      <c r="E17" s="48" t="s">
        <v>827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customFormat="false" ht="12.75" hidden="false" customHeight="true" outlineLevel="0" collapsed="false">
      <c r="A18" s="48" t="s">
        <v>859</v>
      </c>
      <c r="B18" s="48" t="s">
        <v>860</v>
      </c>
      <c r="C18" s="48" t="n">
        <v>48.8654823303222</v>
      </c>
      <c r="D18" s="48" t="n">
        <v>-125.36148071289</v>
      </c>
      <c r="E18" s="48" t="s">
        <v>827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customFormat="false" ht="12.75" hidden="false" customHeight="true" outlineLevel="0" collapsed="false">
      <c r="A19" s="48" t="s">
        <v>861</v>
      </c>
      <c r="B19" s="48" t="s">
        <v>862</v>
      </c>
      <c r="C19" s="48" t="n">
        <v>48.9116172790527</v>
      </c>
      <c r="D19" s="48" t="n">
        <v>-125.267036437988</v>
      </c>
      <c r="E19" s="48" t="s">
        <v>827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customFormat="false" ht="12.75" hidden="false" customHeight="true" outlineLevel="0" collapsed="false">
      <c r="A20" s="48" t="s">
        <v>863</v>
      </c>
      <c r="B20" s="48" t="s">
        <v>864</v>
      </c>
      <c r="C20" s="48" t="n">
        <v>48.8286018371582</v>
      </c>
      <c r="D20" s="48" t="n">
        <v>-125.221298217773</v>
      </c>
      <c r="E20" s="48" t="s">
        <v>827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customFormat="false" ht="12.75" hidden="false" customHeight="true" outlineLevel="0" collapsed="false">
      <c r="A21" s="48" t="s">
        <v>865</v>
      </c>
      <c r="B21" s="48" t="s">
        <v>866</v>
      </c>
      <c r="C21" s="48" t="n">
        <v>48.8503990173339</v>
      </c>
      <c r="D21" s="48" t="n">
        <v>-125.198768615722</v>
      </c>
      <c r="E21" s="48" t="s">
        <v>844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customFormat="false" ht="12.75" hidden="false" customHeight="true" outlineLevel="0" collapsed="false">
      <c r="A22" s="48" t="s">
        <v>867</v>
      </c>
      <c r="B22" s="48" t="s">
        <v>868</v>
      </c>
      <c r="C22" s="48" t="n">
        <v>48.8356666564941</v>
      </c>
      <c r="D22" s="48" t="n">
        <v>-125.214797973632</v>
      </c>
      <c r="E22" s="48" t="s">
        <v>827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customFormat="false" ht="12.75" hidden="false" customHeight="true" outlineLevel="0" collapsed="false">
      <c r="A23" s="48" t="s">
        <v>869</v>
      </c>
      <c r="B23" s="48" t="s">
        <v>870</v>
      </c>
      <c r="C23" s="48" t="n">
        <v>48.85205078125</v>
      </c>
      <c r="D23" s="48" t="n">
        <v>-125.123565673828</v>
      </c>
      <c r="E23" s="48" t="s">
        <v>827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customFormat="false" ht="12.75" hidden="false" customHeight="true" outlineLevel="0" collapsed="false">
      <c r="A24" s="48" t="s">
        <v>871</v>
      </c>
      <c r="B24" s="48" t="s">
        <v>872</v>
      </c>
      <c r="C24" s="48" t="n">
        <v>48.8542671203613</v>
      </c>
      <c r="D24" s="48" t="n">
        <v>-125.117034912109</v>
      </c>
      <c r="E24" s="48" t="s">
        <v>827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customFormat="false" ht="12.75" hidden="false" customHeight="true" outlineLevel="0" collapsed="false">
      <c r="A25" s="48" t="s">
        <v>873</v>
      </c>
      <c r="B25" s="48" t="s">
        <v>874</v>
      </c>
      <c r="C25" s="48" t="n">
        <v>48.8555831909179</v>
      </c>
      <c r="D25" s="48" t="n">
        <v>-125.183799743652</v>
      </c>
      <c r="E25" s="48" t="s">
        <v>844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customFormat="false" ht="12.75" hidden="false" customHeight="true" outlineLevel="0" collapsed="false">
      <c r="A26" s="48" t="s">
        <v>875</v>
      </c>
      <c r="B26" s="48" t="s">
        <v>876</v>
      </c>
      <c r="C26" s="48" t="n">
        <v>48.8151168823242</v>
      </c>
      <c r="D26" s="48" t="n">
        <v>-125.175331115722</v>
      </c>
      <c r="E26" s="48" t="s">
        <v>844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customFormat="false" ht="12.75" hidden="false" customHeight="true" outlineLevel="0" collapsed="false">
      <c r="A27" s="48" t="s">
        <v>877</v>
      </c>
      <c r="B27" s="48" t="s">
        <v>878</v>
      </c>
      <c r="C27" s="48" t="n">
        <v>48.8273315429687</v>
      </c>
      <c r="D27" s="48" t="n">
        <v>-125.196601867675</v>
      </c>
      <c r="E27" s="48" t="s">
        <v>827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customFormat="false" ht="12.75" hidden="false" customHeight="true" outlineLevel="0" collapsed="false">
      <c r="A28" s="48" t="s">
        <v>879</v>
      </c>
      <c r="B28" s="48" t="s">
        <v>880</v>
      </c>
      <c r="C28" s="48" t="n">
        <v>48.9502334594726</v>
      </c>
      <c r="D28" s="48" t="n">
        <v>-125.155548095703</v>
      </c>
      <c r="E28" s="48" t="s">
        <v>844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customFormat="false" ht="12.75" hidden="false" customHeight="true" outlineLevel="0" collapsed="false">
      <c r="A29" s="48" t="s">
        <v>881</v>
      </c>
      <c r="B29" s="48" t="s">
        <v>882</v>
      </c>
      <c r="C29" s="48" t="n">
        <v>48.9546432495117</v>
      </c>
      <c r="D29" s="48" t="n">
        <v>-125.153991699218</v>
      </c>
      <c r="E29" s="48" t="s">
        <v>827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customFormat="false" ht="12.75" hidden="false" customHeight="true" outlineLevel="0" collapsed="false">
      <c r="A30" s="48" t="s">
        <v>883</v>
      </c>
      <c r="B30" s="48" t="s">
        <v>884</v>
      </c>
      <c r="C30" s="48" t="n">
        <v>48.9550819396972</v>
      </c>
      <c r="D30" s="48" t="n">
        <v>-125.153373718261</v>
      </c>
      <c r="E30" s="48" t="s">
        <v>827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customFormat="false" ht="12.75" hidden="false" customHeight="true" outlineLevel="0" collapsed="false">
      <c r="A31" s="48" t="s">
        <v>885</v>
      </c>
      <c r="B31" s="48" t="s">
        <v>886</v>
      </c>
      <c r="C31" s="48" t="n">
        <v>48.834789276123</v>
      </c>
      <c r="D31" s="48" t="n">
        <v>-125.147026062011</v>
      </c>
      <c r="E31" s="48" t="s">
        <v>827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customFormat="false" ht="12.75" hidden="false" customHeight="true" outlineLevel="0" collapsed="false">
      <c r="A32" s="48" t="s">
        <v>887</v>
      </c>
      <c r="B32" s="48" t="s">
        <v>888</v>
      </c>
      <c r="C32" s="48" t="n">
        <v>47.65214</v>
      </c>
      <c r="D32" s="48" t="n">
        <v>-52.6961699999999</v>
      </c>
      <c r="E32" s="48" t="s">
        <v>889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customFormat="false" ht="12.75" hidden="false" customHeight="true" outlineLevel="0" collapsed="false">
      <c r="A33" s="48" t="s">
        <v>890</v>
      </c>
      <c r="B33" s="48" t="s">
        <v>891</v>
      </c>
      <c r="C33" s="48" t="n">
        <v>47.095253</v>
      </c>
      <c r="D33" s="48" t="n">
        <v>-52.90959</v>
      </c>
      <c r="E33" s="48" t="s">
        <v>889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customFormat="false" ht="12.75" hidden="false" customHeight="true" outlineLevel="0" collapsed="false">
      <c r="A34" s="48" t="s">
        <v>892</v>
      </c>
      <c r="B34" s="48" t="s">
        <v>893</v>
      </c>
      <c r="C34" s="48" t="n">
        <v>47.433706</v>
      </c>
      <c r="D34" s="48" t="n">
        <v>-53.158598</v>
      </c>
      <c r="E34" s="48" t="s">
        <v>889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customFormat="false" ht="12.75" hidden="false" customHeight="true" outlineLevel="0" collapsed="false">
      <c r="A35" s="48" t="s">
        <v>894</v>
      </c>
      <c r="B35" s="48" t="s">
        <v>895</v>
      </c>
      <c r="C35" s="48" t="n">
        <v>47.803726</v>
      </c>
      <c r="D35" s="48" t="n">
        <v>-52.787438</v>
      </c>
      <c r="E35" s="48" t="s">
        <v>889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customFormat="false" ht="12.75" hidden="false" customHeight="true" outlineLevel="0" collapsed="false">
      <c r="A36" s="48" t="s">
        <v>896</v>
      </c>
      <c r="B36" s="48" t="s">
        <v>897</v>
      </c>
      <c r="C36" s="48" t="n">
        <v>47.722559</v>
      </c>
      <c r="D36" s="48" t="n">
        <v>-52.835218</v>
      </c>
      <c r="E36" s="48" t="s">
        <v>889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customFormat="false" ht="12.75" hidden="false" customHeight="true" outlineLevel="0" collapsed="false">
      <c r="A37" s="48" t="s">
        <v>898</v>
      </c>
      <c r="B37" s="48" t="s">
        <v>899</v>
      </c>
      <c r="C37" s="48" t="n">
        <v>47.66498</v>
      </c>
      <c r="D37" s="48" t="n">
        <v>-52.72689</v>
      </c>
      <c r="E37" s="48" t="s">
        <v>889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customFormat="false" ht="12.75" hidden="false" customHeight="true" outlineLevel="0" collapsed="false">
      <c r="A38" s="48" t="s">
        <v>900</v>
      </c>
      <c r="B38" s="48" t="s">
        <v>901</v>
      </c>
      <c r="C38" s="48" t="n">
        <v>47.62532</v>
      </c>
      <c r="D38" s="48" t="n">
        <v>-52.6633699999999</v>
      </c>
      <c r="E38" s="48" t="s">
        <v>889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customFormat="false" ht="12.75" hidden="false" customHeight="true" outlineLevel="0" collapsed="false">
      <c r="A39" s="48" t="s">
        <v>902</v>
      </c>
      <c r="B39" s="48" t="s">
        <v>903</v>
      </c>
      <c r="C39" s="48" t="n">
        <v>47.62729</v>
      </c>
      <c r="D39" s="48" t="n">
        <v>-52.85769</v>
      </c>
      <c r="E39" s="48" t="s">
        <v>889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customFormat="false" ht="12.75" hidden="false" customHeight="true" outlineLevel="0" collapsed="false">
      <c r="A40" s="48" t="s">
        <v>904</v>
      </c>
      <c r="B40" s="48" t="s">
        <v>905</v>
      </c>
      <c r="C40" s="48" t="n">
        <v>47.593032</v>
      </c>
      <c r="D40" s="48" t="n">
        <v>-52.887818</v>
      </c>
      <c r="E40" s="48" t="s">
        <v>889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customFormat="false" ht="12.75" hidden="false" customHeight="true" outlineLevel="0" collapsed="false">
      <c r="A41" s="48" t="s">
        <v>906</v>
      </c>
      <c r="B41" s="48" t="s">
        <v>907</v>
      </c>
      <c r="C41" s="48" t="n">
        <v>48.8621429999999</v>
      </c>
      <c r="D41" s="48" t="n">
        <v>-53.988593</v>
      </c>
      <c r="E41" s="48" t="s">
        <v>889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customFormat="false" ht="12.75" hidden="false" customHeight="true" outlineLevel="0" collapsed="false">
      <c r="A42" s="48" t="s">
        <v>908</v>
      </c>
      <c r="B42" s="48" t="s">
        <v>909</v>
      </c>
      <c r="C42" s="48" t="n">
        <v>48.640342</v>
      </c>
      <c r="D42" s="48" t="n">
        <v>-53.7295699999999</v>
      </c>
      <c r="E42" s="48" t="s">
        <v>889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customFormat="false" ht="12.75" hidden="false" customHeight="true" outlineLevel="0" collapsed="false">
      <c r="A43" s="48" t="s">
        <v>910</v>
      </c>
      <c r="B43" s="48" t="s">
        <v>911</v>
      </c>
      <c r="C43" s="48" t="n">
        <v>48.679725</v>
      </c>
      <c r="D43" s="48" t="n">
        <v>-53.677975</v>
      </c>
      <c r="E43" s="48" t="s">
        <v>889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customFormat="false" ht="12.75" hidden="false" customHeight="true" outlineLevel="0" collapsed="false">
      <c r="A44" s="48" t="s">
        <v>912</v>
      </c>
      <c r="B44" s="48" t="s">
        <v>913</v>
      </c>
      <c r="C44" s="48" t="n">
        <v>47.700316</v>
      </c>
      <c r="D44" s="48" t="n">
        <v>-52.703564</v>
      </c>
      <c r="E44" s="48" t="s">
        <v>889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customFormat="false" ht="12.75" hidden="false" customHeight="true" outlineLevel="0" collapsed="false">
      <c r="A45" s="48" t="s">
        <v>914</v>
      </c>
      <c r="B45" s="48" t="s">
        <v>915</v>
      </c>
      <c r="C45" s="48" t="n">
        <v>33.8975299999999</v>
      </c>
      <c r="D45" s="48" t="n">
        <v>-120.10075</v>
      </c>
      <c r="E45" s="48" t="s">
        <v>916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customFormat="false" ht="12.75" hidden="false" customHeight="true" outlineLevel="0" collapsed="false">
      <c r="A46" s="48" t="s">
        <v>917</v>
      </c>
      <c r="B46" s="48" t="s">
        <v>918</v>
      </c>
      <c r="C46" s="48" t="n">
        <v>34.05428</v>
      </c>
      <c r="D46" s="48" t="n">
        <v>-119.56687</v>
      </c>
      <c r="E46" s="48" t="s">
        <v>916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customFormat="false" ht="12.75" hidden="false" customHeight="true" outlineLevel="0" collapsed="false">
      <c r="A47" s="48" t="s">
        <v>919</v>
      </c>
      <c r="B47" s="48" t="s">
        <v>920</v>
      </c>
      <c r="C47" s="48" t="n">
        <v>34.04415</v>
      </c>
      <c r="D47" s="48" t="n">
        <v>-119.54245</v>
      </c>
      <c r="E47" s="48" t="s">
        <v>916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customFormat="false" ht="12.75" hidden="false" customHeight="true" outlineLevel="0" collapsed="false">
      <c r="A48" s="48" t="s">
        <v>921</v>
      </c>
      <c r="B48" s="48" t="s">
        <v>922</v>
      </c>
      <c r="C48" s="48" t="n">
        <v>34.04493</v>
      </c>
      <c r="D48" s="48" t="n">
        <v>-119.6014</v>
      </c>
      <c r="E48" s="48" t="s">
        <v>916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customFormat="false" ht="12.75" hidden="false" customHeight="true" outlineLevel="0" collapsed="false">
      <c r="A49" s="48" t="s">
        <v>923</v>
      </c>
      <c r="B49" s="48" t="s">
        <v>924</v>
      </c>
      <c r="C49" s="48" t="n">
        <v>34.0246</v>
      </c>
      <c r="D49" s="48" t="n">
        <v>-119.60597</v>
      </c>
      <c r="E49" s="48" t="s">
        <v>916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customFormat="false" ht="12.75" hidden="false" customHeight="true" outlineLevel="0" collapsed="false">
      <c r="A50" s="48" t="s">
        <v>925</v>
      </c>
      <c r="B50" s="48" t="s">
        <v>926</v>
      </c>
      <c r="C50" s="48" t="n">
        <v>49.3157099999999</v>
      </c>
      <c r="D50" s="48" t="n">
        <v>-124.215489999999</v>
      </c>
      <c r="E50" s="48" t="s">
        <v>844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customFormat="false" ht="12.75" hidden="false" customHeight="true" outlineLevel="0" collapsed="false">
      <c r="A51" s="48" t="s">
        <v>927</v>
      </c>
      <c r="B51" s="48" t="s">
        <v>928</v>
      </c>
      <c r="C51" s="48" t="n">
        <v>49.31327</v>
      </c>
      <c r="D51" s="48" t="n">
        <v>-124.243169999999</v>
      </c>
      <c r="E51" s="48" t="s">
        <v>844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customFormat="false" ht="12.75" hidden="false" customHeight="true" outlineLevel="0" collapsed="false">
      <c r="A52" s="48" t="s">
        <v>929</v>
      </c>
      <c r="B52" s="48" t="s">
        <v>930</v>
      </c>
      <c r="C52" s="48" t="n">
        <v>49.31357</v>
      </c>
      <c r="D52" s="48" t="n">
        <v>-124.241939999999</v>
      </c>
      <c r="E52" s="48" t="s">
        <v>844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customFormat="false" ht="12.75" hidden="false" customHeight="true" outlineLevel="0" collapsed="false">
      <c r="A53" s="48" t="s">
        <v>931</v>
      </c>
      <c r="B53" s="48" t="s">
        <v>932</v>
      </c>
      <c r="C53" s="48" t="n">
        <v>34.0479799999999</v>
      </c>
      <c r="D53" s="48" t="n">
        <v>-119.5514</v>
      </c>
      <c r="E53" s="48" t="s">
        <v>916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customFormat="false" ht="12.75" hidden="false" customHeight="true" outlineLevel="0" collapsed="false">
      <c r="A54" s="48" t="s">
        <v>933</v>
      </c>
      <c r="B54" s="48" t="s">
        <v>934</v>
      </c>
      <c r="C54" s="48" t="n">
        <v>50.05154</v>
      </c>
      <c r="D54" s="48" t="n">
        <v>-125.22526</v>
      </c>
      <c r="E54" s="48" t="s">
        <v>844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customFormat="false" ht="12.75" hidden="false" customHeight="true" outlineLevel="0" collapsed="false">
      <c r="A55" s="48" t="s">
        <v>935</v>
      </c>
      <c r="B55" s="48" t="s">
        <v>936</v>
      </c>
      <c r="C55" s="48" t="n">
        <v>49.2925</v>
      </c>
      <c r="D55" s="48" t="n">
        <v>-124.14351</v>
      </c>
      <c r="E55" s="48" t="s">
        <v>844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customFormat="false" ht="12.75" hidden="false" customHeight="true" outlineLevel="0" collapsed="false">
      <c r="A56" s="48" t="s">
        <v>937</v>
      </c>
      <c r="B56" s="48" t="s">
        <v>938</v>
      </c>
      <c r="C56" s="48" t="n">
        <v>48.81475</v>
      </c>
      <c r="D56" s="48" t="n">
        <v>-123.608539999999</v>
      </c>
      <c r="E56" s="48" t="s">
        <v>844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customFormat="false" ht="12.75" hidden="false" customHeight="true" outlineLevel="0" collapsed="false">
      <c r="A57" s="48" t="s">
        <v>939</v>
      </c>
      <c r="B57" s="48" t="s">
        <v>940</v>
      </c>
      <c r="C57" s="48" t="n">
        <v>49.45002</v>
      </c>
      <c r="D57" s="48" t="n">
        <v>-123.24076</v>
      </c>
      <c r="E57" s="48" t="s">
        <v>844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customFormat="false" ht="12.75" hidden="false" customHeight="true" outlineLevel="0" collapsed="false">
      <c r="A58" s="48" t="s">
        <v>941</v>
      </c>
      <c r="B58" s="48" t="s">
        <v>942</v>
      </c>
      <c r="C58" s="48" t="n">
        <v>33.89233</v>
      </c>
      <c r="D58" s="48" t="n">
        <v>-120.1195</v>
      </c>
      <c r="E58" s="48" t="s">
        <v>916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customFormat="false" ht="12.75" hidden="false" customHeight="true" outlineLevel="0" collapsed="false">
      <c r="A59" s="48" t="s">
        <v>943</v>
      </c>
      <c r="B59" s="48" t="s">
        <v>944</v>
      </c>
      <c r="C59" s="48" t="n">
        <v>33.90037</v>
      </c>
      <c r="D59" s="48" t="n">
        <v>-120.13563</v>
      </c>
      <c r="E59" s="48" t="s">
        <v>916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customFormat="false" ht="12.75" hidden="false" customHeight="true" outlineLevel="0" collapsed="false">
      <c r="A60" s="48" t="s">
        <v>945</v>
      </c>
      <c r="B60" s="48" t="s">
        <v>946</v>
      </c>
      <c r="C60" s="48" t="n">
        <v>33.90142</v>
      </c>
      <c r="D60" s="48" t="n">
        <v>-120.102219999999</v>
      </c>
      <c r="E60" s="48" t="s">
        <v>916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customFormat="false" ht="12.75" hidden="false" customHeight="true" outlineLevel="0" collapsed="false">
      <c r="A61" s="48" t="s">
        <v>947</v>
      </c>
      <c r="B61" s="48" t="s">
        <v>948</v>
      </c>
      <c r="C61" s="48" t="n">
        <v>33.90147</v>
      </c>
      <c r="D61" s="48" t="n">
        <v>-120.10297</v>
      </c>
      <c r="E61" s="48" t="s">
        <v>916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customFormat="false" ht="12.75" hidden="false" customHeight="true" outlineLevel="0" collapsed="false">
      <c r="A62" s="48" t="s">
        <v>949</v>
      </c>
      <c r="B62" s="48" t="s">
        <v>950</v>
      </c>
      <c r="C62" s="48" t="n">
        <v>34.03837</v>
      </c>
      <c r="D62" s="48" t="n">
        <v>-119.5253</v>
      </c>
      <c r="E62" s="48" t="s">
        <v>916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customFormat="false" ht="12.75" hidden="false" customHeight="true" outlineLevel="0" collapsed="false">
      <c r="A63" s="48" t="s">
        <v>951</v>
      </c>
      <c r="B63" s="48" t="s">
        <v>952</v>
      </c>
      <c r="C63" s="48" t="n">
        <v>34.05217</v>
      </c>
      <c r="D63" s="48" t="n">
        <v>-119.582119999999</v>
      </c>
      <c r="E63" s="48" t="s">
        <v>916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customFormat="false" ht="12.75" hidden="false" customHeight="true" outlineLevel="0" collapsed="false">
      <c r="A64" s="48" t="s">
        <v>953</v>
      </c>
      <c r="B64" s="48" t="s">
        <v>954</v>
      </c>
      <c r="C64" s="48" t="n">
        <v>34.06438</v>
      </c>
      <c r="D64" s="48" t="n">
        <v>-120.3566</v>
      </c>
      <c r="E64" s="48" t="s">
        <v>916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customFormat="false" ht="12.75" hidden="false" customHeight="true" outlineLevel="0" collapsed="false">
      <c r="A65" s="48" t="s">
        <v>955</v>
      </c>
      <c r="B65" s="48" t="s">
        <v>956</v>
      </c>
      <c r="C65" s="48" t="n">
        <v>48.837589</v>
      </c>
      <c r="D65" s="48" t="n">
        <v>-125.144145</v>
      </c>
      <c r="E65" s="48" t="s">
        <v>957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customFormat="false" ht="12.75" hidden="false" customHeight="true" outlineLevel="0" collapsed="false">
      <c r="A66" s="48" t="s">
        <v>958</v>
      </c>
      <c r="B66" s="48" t="s">
        <v>959</v>
      </c>
      <c r="C66" s="48" t="n">
        <v>48.916073</v>
      </c>
      <c r="D66" s="48" t="n">
        <v>-125.131174</v>
      </c>
      <c r="E66" s="48" t="s">
        <v>957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customFormat="false" ht="12.75" hidden="false" customHeight="true" outlineLevel="0" collapsed="false">
      <c r="A67" s="48" t="s">
        <v>960</v>
      </c>
      <c r="B67" s="48" t="s">
        <v>961</v>
      </c>
      <c r="C67" s="48" t="n">
        <v>48.838595</v>
      </c>
      <c r="D67" s="48" t="n">
        <v>-125.135015</v>
      </c>
      <c r="E67" s="48" t="s">
        <v>957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customFormat="false" ht="12.75" hidden="false" customHeight="true" outlineLevel="0" collapsed="false">
      <c r="A68" s="48" t="s">
        <v>962</v>
      </c>
      <c r="B68" s="48" t="s">
        <v>963</v>
      </c>
      <c r="C68" s="69" t="n">
        <v>48.9071</v>
      </c>
      <c r="D68" s="69" t="n">
        <v>-125.037017</v>
      </c>
      <c r="E68" s="48" t="s">
        <v>957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customFormat="false" ht="12.75" hidden="false" customHeight="true" outlineLevel="0" collapsed="false">
      <c r="A69" s="48" t="s">
        <v>964</v>
      </c>
      <c r="B69" s="48" t="s">
        <v>965</v>
      </c>
      <c r="C69" s="69" t="n">
        <v>48.901183</v>
      </c>
      <c r="D69" s="69" t="n">
        <v>-125.060433</v>
      </c>
      <c r="E69" s="48" t="s">
        <v>957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customFormat="false" ht="12.75" hidden="false" customHeight="true" outlineLevel="0" collapsed="false">
      <c r="A70" s="48" t="s">
        <v>24</v>
      </c>
      <c r="B70" s="48" t="s">
        <v>966</v>
      </c>
      <c r="C70" s="69" t="n">
        <v>48.87039</v>
      </c>
      <c r="D70" s="69" t="n">
        <v>-125.1599</v>
      </c>
      <c r="E70" s="48" t="s">
        <v>967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customFormat="false" ht="12.75" hidden="false" customHeight="true" outlineLevel="0" collapsed="false">
      <c r="A71" s="48" t="s">
        <v>968</v>
      </c>
      <c r="B71" s="48" t="s">
        <v>969</v>
      </c>
      <c r="C71" s="69" t="n">
        <v>48.83287</v>
      </c>
      <c r="D71" s="69" t="n">
        <v>-125.1493</v>
      </c>
      <c r="E71" s="48" t="s">
        <v>967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customFormat="false" ht="12.75" hidden="false" customHeight="true" outlineLevel="0" collapsed="false">
      <c r="A72" s="48" t="s">
        <v>20</v>
      </c>
      <c r="B72" s="48" t="s">
        <v>970</v>
      </c>
      <c r="C72" s="69" t="n">
        <v>48.83072</v>
      </c>
      <c r="D72" s="69" t="n">
        <v>-125.19439</v>
      </c>
      <c r="E72" s="48" t="s">
        <v>967</v>
      </c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customFormat="false" ht="12.75" hidden="false" customHeight="true" outlineLevel="0" collapsed="false">
      <c r="A73" s="48" t="s">
        <v>971</v>
      </c>
      <c r="B73" s="48" t="s">
        <v>972</v>
      </c>
      <c r="C73" s="70" t="n">
        <v>48.87868</v>
      </c>
      <c r="D73" s="70" t="n">
        <v>-125.1434</v>
      </c>
      <c r="E73" s="48" t="s">
        <v>967</v>
      </c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customFormat="false" ht="12.75" hidden="false" customHeight="true" outlineLevel="0" collapsed="false">
      <c r="A74" s="48" t="s">
        <v>973</v>
      </c>
      <c r="B74" s="48" t="s">
        <v>959</v>
      </c>
      <c r="C74" s="69" t="n">
        <v>48.916283</v>
      </c>
      <c r="D74" s="69" t="n">
        <v>-125.131133</v>
      </c>
      <c r="E74" s="48" t="s">
        <v>967</v>
      </c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customFormat="false" ht="12.75" hidden="false" customHeight="true" outlineLevel="0" collapsed="false">
      <c r="A75" s="48" t="s">
        <v>23</v>
      </c>
      <c r="B75" s="48" t="s">
        <v>974</v>
      </c>
      <c r="C75" s="69" t="n">
        <v>48.87535</v>
      </c>
      <c r="D75" s="69" t="n">
        <v>-125.0915</v>
      </c>
      <c r="E75" s="48" t="s">
        <v>967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customFormat="false" ht="12.75" hidden="false" customHeight="true" outlineLevel="0" collapsed="false">
      <c r="A76" s="48" t="s">
        <v>17</v>
      </c>
      <c r="B76" s="48" t="s">
        <v>975</v>
      </c>
      <c r="C76" s="69" t="n">
        <v>48.83608</v>
      </c>
      <c r="D76" s="69" t="n">
        <v>-125.2131</v>
      </c>
      <c r="E76" s="48" t="s">
        <v>967</v>
      </c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customFormat="false" ht="12.75" hidden="false" customHeight="true" outlineLevel="0" collapsed="false">
      <c r="A77" s="48" t="s">
        <v>976</v>
      </c>
      <c r="B77" s="48" t="s">
        <v>977</v>
      </c>
      <c r="C77" s="69" t="n">
        <v>48.85395</v>
      </c>
      <c r="D77" s="69" t="n">
        <v>-125.1161</v>
      </c>
      <c r="E77" s="48" t="s">
        <v>967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customFormat="false" ht="12.75" hidden="false" customHeight="true" outlineLevel="0" collapsed="false">
      <c r="A78" s="48" t="s">
        <v>978</v>
      </c>
      <c r="B78" s="48" t="s">
        <v>979</v>
      </c>
      <c r="C78" s="69" t="n">
        <v>48.85728</v>
      </c>
      <c r="D78" s="69" t="n">
        <v>-125.1595</v>
      </c>
      <c r="E78" s="48" t="s">
        <v>967</v>
      </c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customFormat="false" ht="12.75" hidden="false" customHeight="true" outlineLevel="0" collapsed="false">
      <c r="A79" s="48" t="s">
        <v>980</v>
      </c>
      <c r="B79" s="48" t="s">
        <v>981</v>
      </c>
      <c r="C79" s="69" t="n">
        <v>48.83941</v>
      </c>
      <c r="D79" s="69" t="n">
        <v>-125.20042</v>
      </c>
      <c r="E79" s="48" t="s">
        <v>967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customFormat="false" ht="12.75" hidden="false" customHeight="true" outlineLevel="0" collapsed="false">
      <c r="A80" s="48" t="s">
        <v>22</v>
      </c>
      <c r="B80" s="48" t="s">
        <v>982</v>
      </c>
      <c r="C80" s="69" t="n">
        <v>48.87229</v>
      </c>
      <c r="D80" s="69" t="n">
        <v>-125.1627</v>
      </c>
      <c r="E80" s="48" t="s">
        <v>967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customFormat="false" ht="12.75" hidden="false" customHeight="true" outlineLevel="0" collapsed="false">
      <c r="A81" s="48" t="s">
        <v>983</v>
      </c>
      <c r="B81" s="48" t="s">
        <v>984</v>
      </c>
      <c r="C81" s="69" t="n">
        <v>48.85831</v>
      </c>
      <c r="D81" s="69" t="n">
        <v>-125.1649</v>
      </c>
      <c r="E81" s="48" t="s">
        <v>967</v>
      </c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customFormat="false" ht="12.75" hidden="false" customHeight="true" outlineLevel="0" collapsed="false">
      <c r="A82" s="48" t="s">
        <v>18</v>
      </c>
      <c r="B82" s="48" t="s">
        <v>985</v>
      </c>
      <c r="C82" s="69" t="n">
        <v>48.81508</v>
      </c>
      <c r="D82" s="69" t="n">
        <v>-125.17585</v>
      </c>
      <c r="E82" s="48" t="s">
        <v>967</v>
      </c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customFormat="false" ht="12.75" hidden="false" customHeight="true" outlineLevel="0" collapsed="false">
      <c r="A83" s="48" t="s">
        <v>986</v>
      </c>
      <c r="B83" s="48" t="s">
        <v>987</v>
      </c>
      <c r="C83" s="69" t="n">
        <v>48.877</v>
      </c>
      <c r="D83" s="69" t="n">
        <v>-125.0923</v>
      </c>
      <c r="E83" s="48" t="s">
        <v>967</v>
      </c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customFormat="false" ht="12.75" hidden="false" customHeight="true" outlineLevel="0" collapsed="false">
      <c r="A84" s="48" t="s">
        <v>988</v>
      </c>
      <c r="B84" s="48" t="s">
        <v>989</v>
      </c>
      <c r="C84" s="69" t="n">
        <v>48.82484</v>
      </c>
      <c r="D84" s="69" t="n">
        <v>-125.16067</v>
      </c>
      <c r="E84" s="48" t="s">
        <v>967</v>
      </c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customFormat="false" ht="12.75" hidden="false" customHeight="true" outlineLevel="0" collapsed="false">
      <c r="A85" s="48" t="s">
        <v>990</v>
      </c>
      <c r="B85" s="48" t="s">
        <v>991</v>
      </c>
      <c r="C85" s="69" t="n">
        <v>48.90084</v>
      </c>
      <c r="D85" s="69" t="n">
        <v>-125.0811</v>
      </c>
      <c r="E85" s="48" t="s">
        <v>967</v>
      </c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customFormat="false" ht="12.75" hidden="false" customHeight="true" outlineLevel="0" collapsed="false">
      <c r="A86" s="48" t="s">
        <v>992</v>
      </c>
      <c r="B86" s="48" t="s">
        <v>993</v>
      </c>
      <c r="C86" s="69" t="n">
        <v>48.884864</v>
      </c>
      <c r="D86" s="69" t="n">
        <v>-125.146937</v>
      </c>
      <c r="E86" s="48" t="s">
        <v>967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customFormat="false" ht="12.75" hidden="false" customHeight="true" outlineLevel="0" collapsed="false">
      <c r="A87" s="48" t="s">
        <v>994</v>
      </c>
      <c r="B87" s="48" t="s">
        <v>995</v>
      </c>
      <c r="C87" s="69" t="n">
        <v>48.815969</v>
      </c>
      <c r="D87" s="69" t="n">
        <v>-125.174</v>
      </c>
      <c r="E87" s="48" t="s">
        <v>967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customFormat="false" ht="12.75" hidden="false" customHeight="true" outlineLevel="0" collapsed="false">
      <c r="A88" s="48" t="s">
        <v>19</v>
      </c>
      <c r="B88" s="48" t="s">
        <v>996</v>
      </c>
      <c r="C88" s="69" t="n">
        <v>48.85916</v>
      </c>
      <c r="D88" s="69" t="n">
        <v>-125.15908</v>
      </c>
      <c r="E88" s="48" t="s">
        <v>967</v>
      </c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customFormat="false" ht="12.75" hidden="false" customHeight="true" outlineLevel="0" collapsed="false">
      <c r="A89" s="48" t="s">
        <v>27</v>
      </c>
      <c r="B89" s="48" t="s">
        <v>997</v>
      </c>
      <c r="C89" s="70" t="n">
        <v>48.880543</v>
      </c>
      <c r="D89" s="70" t="n">
        <v>-125.076486</v>
      </c>
      <c r="E89" s="48" t="s">
        <v>967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customFormat="false" ht="12.75" hidden="false" customHeight="true" outlineLevel="0" collapsed="false">
      <c r="A90" s="48" t="s">
        <v>998</v>
      </c>
      <c r="B90" s="48" t="s">
        <v>999</v>
      </c>
      <c r="C90" s="69" t="n">
        <v>48.81822</v>
      </c>
      <c r="D90" s="69" t="n">
        <v>-125.22945161</v>
      </c>
      <c r="E90" s="48" t="s">
        <v>967</v>
      </c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customFormat="false" ht="12.75" hidden="false" customHeight="true" outlineLevel="0" collapsed="false">
      <c r="A91" s="48" t="s">
        <v>1000</v>
      </c>
      <c r="B91" s="48" t="s">
        <v>878</v>
      </c>
      <c r="C91" s="69" t="n">
        <v>48.82721</v>
      </c>
      <c r="D91" s="69" t="n">
        <v>-125.19717</v>
      </c>
      <c r="E91" s="48" t="s">
        <v>967</v>
      </c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customFormat="false" ht="12.75" hidden="false" customHeight="true" outlineLevel="0" collapsed="false">
      <c r="A92" s="48" t="s">
        <v>25</v>
      </c>
      <c r="B92" s="48" t="s">
        <v>1001</v>
      </c>
      <c r="C92" s="69" t="n">
        <v>48.8915</v>
      </c>
      <c r="D92" s="69" t="n">
        <v>-125.1149</v>
      </c>
      <c r="E92" s="48" t="s">
        <v>967</v>
      </c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customFormat="false" ht="12.75" hidden="false" customHeight="true" outlineLevel="0" collapsed="false">
      <c r="A93" s="48" t="s">
        <v>1002</v>
      </c>
      <c r="B93" s="48" t="s">
        <v>1003</v>
      </c>
      <c r="C93" s="71" t="n">
        <v>48.83435</v>
      </c>
      <c r="D93" s="71" t="n">
        <v>-125.193543</v>
      </c>
      <c r="E93" s="48" t="s">
        <v>967</v>
      </c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customFormat="false" ht="12.75" hidden="false" customHeight="true" outlineLevel="0" collapsed="false">
      <c r="A94" s="48" t="s">
        <v>26</v>
      </c>
      <c r="B94" s="48" t="s">
        <v>1004</v>
      </c>
      <c r="C94" s="72" t="n">
        <v>48.85395</v>
      </c>
      <c r="D94" s="72" t="n">
        <v>-125.1161</v>
      </c>
      <c r="E94" s="48" t="s">
        <v>967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customFormat="false" ht="12.75" hidden="false" customHeight="true" outlineLevel="0" collapsed="false">
      <c r="A95" s="48" t="s">
        <v>21</v>
      </c>
      <c r="B95" s="48" t="s">
        <v>1005</v>
      </c>
      <c r="C95" s="72" t="n">
        <v>48.90084</v>
      </c>
      <c r="D95" s="72" t="n">
        <v>-125.0811</v>
      </c>
      <c r="E95" s="48" t="s">
        <v>967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7" customFormat="false" ht="12.75" hidden="false" customHeight="true" outlineLevel="0" collapsed="false">
      <c r="A97" s="48"/>
      <c r="B97" s="48"/>
      <c r="C97" s="73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customFormat="false" ht="12.75" hidden="false" customHeight="true" outlineLevel="0" collapsed="false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customFormat="false" ht="12.75" hidden="false" customHeight="true" outlineLevel="0" collapsed="false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customFormat="false" ht="12.75" hidden="false" customHeight="true" outlineLevel="0" collapsed="false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customFormat="false" ht="12.75" hidden="false" customHeight="true" outlineLevel="0" collapsed="false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customFormat="false" ht="12.75" hidden="false" customHeight="true" outlineLevel="0" collapsed="false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customFormat="false" ht="12.75" hidden="false" customHeight="true" outlineLevel="0" collapsed="false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customFormat="false" ht="12.75" hidden="false" customHeight="true" outlineLevel="0" collapsed="false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customFormat="false" ht="12.75" hidden="false" customHeight="true" outlineLevel="0" collapsed="false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customFormat="false" ht="12.75" hidden="false" customHeight="true" outlineLevel="0" collapsed="false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customFormat="false" ht="12.75" hidden="false" customHeight="true" outlineLevel="0" collapsed="false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customFormat="false" ht="12.75" hidden="false" customHeight="true" outlineLevel="0" collapsed="false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customFormat="false" ht="12.75" hidden="false" customHeight="true" outlineLevel="0" collapsed="false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customFormat="false" ht="12.75" hidden="false" customHeight="true" outlineLevel="0" collapsed="false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customFormat="false" ht="12.75" hidden="false" customHeight="true" outlineLevel="0" collapsed="false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customFormat="false" ht="12.75" hidden="false" customHeight="true" outlineLevel="0" collapsed="false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customFormat="false" ht="12.75" hidden="false" customHeight="true" outlineLevel="0" collapsed="false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customFormat="false" ht="12.75" hidden="false" customHeight="true" outlineLevel="0" collapsed="false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customFormat="false" ht="12.75" hidden="false" customHeight="true" outlineLevel="0" collapsed="false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customFormat="false" ht="12.75" hidden="false" customHeight="true" outlineLevel="0" collapsed="false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customFormat="false" ht="12.75" hidden="false" customHeight="true" outlineLevel="0" collapsed="false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customFormat="false" ht="12.75" hidden="false" customHeight="true" outlineLevel="0" collapsed="false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customFormat="false" ht="12.75" hidden="false" customHeight="true" outlineLevel="0" collapsed="false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customFormat="false" ht="12.75" hidden="false" customHeight="true" outlineLevel="0" collapsed="false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customFormat="false" ht="12.75" hidden="false" customHeight="true" outlineLevel="0" collapsed="false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customFormat="false" ht="12.75" hidden="false" customHeight="true" outlineLevel="0" collapsed="false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customFormat="false" ht="12.75" hidden="false" customHeight="true" outlineLevel="0" collapsed="false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customFormat="false" ht="12.75" hidden="false" customHeight="true" outlineLevel="0" collapsed="false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customFormat="false" ht="12.75" hidden="false" customHeight="true" outlineLevel="0" collapsed="false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customFormat="false" ht="12.75" hidden="false" customHeight="true" outlineLevel="0" collapsed="false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customFormat="false" ht="12.75" hidden="false" customHeight="true" outlineLevel="0" collapsed="false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customFormat="false" ht="12.75" hidden="false" customHeight="true" outlineLevel="0" collapsed="false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customFormat="false" ht="12.75" hidden="false" customHeight="true" outlineLevel="0" collapsed="false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customFormat="false" ht="12.75" hidden="false" customHeight="true" outlineLevel="0" collapsed="false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customFormat="false" ht="12.75" hidden="false" customHeight="true" outlineLevel="0" collapsed="false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customFormat="false" ht="12.75" hidden="false" customHeight="true" outlineLevel="0" collapsed="false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customFormat="false" ht="12.75" hidden="false" customHeight="true" outlineLevel="0" collapsed="false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customFormat="false" ht="12.75" hidden="false" customHeight="true" outlineLevel="0" collapsed="false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customFormat="false" ht="12.75" hidden="false" customHeight="true" outlineLevel="0" collapsed="false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customFormat="false" ht="12.75" hidden="false" customHeight="true" outlineLevel="0" collapsed="false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customFormat="false" ht="12.75" hidden="false" customHeight="true" outlineLevel="0" collapsed="false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customFormat="false" ht="12.75" hidden="false" customHeight="true" outlineLevel="0" collapsed="false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customFormat="false" ht="12.75" hidden="false" customHeight="true" outlineLevel="0" collapsed="false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customFormat="false" ht="12.75" hidden="false" customHeight="true" outlineLevel="0" collapsed="false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customFormat="false" ht="12.75" hidden="false" customHeight="true" outlineLevel="0" collapsed="false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customFormat="false" ht="12.75" hidden="false" customHeight="true" outlineLevel="0" collapsed="false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customFormat="false" ht="12.75" hidden="false" customHeight="true" outlineLevel="0" collapsed="false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customFormat="false" ht="12.75" hidden="false" customHeight="true" outlineLevel="0" collapsed="false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customFormat="false" ht="12.75" hidden="false" customHeight="true" outlineLevel="0" collapsed="false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customFormat="false" ht="12.75" hidden="false" customHeight="true" outlineLevel="0" collapsed="false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customFormat="false" ht="12.75" hidden="false" customHeight="true" outlineLevel="0" collapsed="false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customFormat="false" ht="12.75" hidden="false" customHeight="true" outlineLevel="0" collapsed="false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customFormat="false" ht="12.75" hidden="false" customHeight="true" outlineLevel="0" collapsed="false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customFormat="false" ht="12.75" hidden="false" customHeight="true" outlineLevel="0" collapsed="false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customFormat="false" ht="12.75" hidden="false" customHeight="true" outlineLevel="0" collapsed="false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customFormat="false" ht="12.75" hidden="false" customHeight="true" outlineLevel="0" collapsed="false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customFormat="false" ht="12.75" hidden="false" customHeight="true" outlineLevel="0" collapsed="false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customFormat="false" ht="12.75" hidden="false" customHeight="true" outlineLevel="0" collapsed="false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customFormat="false" ht="12.75" hidden="false" customHeight="true" outlineLevel="0" collapsed="false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customFormat="false" ht="12.75" hidden="false" customHeight="true" outlineLevel="0" collapsed="false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customFormat="false" ht="12.75" hidden="false" customHeight="true" outlineLevel="0" collapsed="false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customFormat="false" ht="12.75" hidden="false" customHeight="true" outlineLevel="0" collapsed="false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customFormat="false" ht="12.75" hidden="false" customHeight="true" outlineLevel="0" collapsed="false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customFormat="false" ht="12.75" hidden="false" customHeight="true" outlineLevel="0" collapsed="false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customFormat="false" ht="12.75" hidden="false" customHeight="true" outlineLevel="0" collapsed="false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customFormat="false" ht="12.75" hidden="false" customHeight="true" outlineLevel="0" collapsed="false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customFormat="false" ht="12.75" hidden="false" customHeight="true" outlineLevel="0" collapsed="false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customFormat="false" ht="12.75" hidden="false" customHeight="true" outlineLevel="0" collapsed="false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customFormat="false" ht="12.75" hidden="false" customHeight="true" outlineLevel="0" collapsed="false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customFormat="false" ht="12.75" hidden="false" customHeight="true" outlineLevel="0" collapsed="false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customFormat="false" ht="12.75" hidden="false" customHeight="true" outlineLevel="0" collapsed="false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customFormat="false" ht="12.75" hidden="false" customHeight="true" outlineLevel="0" collapsed="false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customFormat="false" ht="12.75" hidden="false" customHeight="tru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customFormat="false" ht="12.75" hidden="false" customHeight="true" outlineLevel="0" collapsed="false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customFormat="false" ht="12.75" hidden="false" customHeight="true" outlineLevel="0" collapsed="false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customFormat="false" ht="12.75" hidden="false" customHeight="true" outlineLevel="0" collapsed="false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customFormat="false" ht="12.75" hidden="false" customHeight="true" outlineLevel="0" collapsed="false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customFormat="false" ht="12.75" hidden="false" customHeight="true" outlineLevel="0" collapsed="false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customFormat="false" ht="12.75" hidden="false" customHeight="true" outlineLevel="0" collapsed="false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customFormat="false" ht="12.75" hidden="false" customHeight="true" outlineLevel="0" collapsed="false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customFormat="false" ht="12.75" hidden="false" customHeight="true" outlineLevel="0" collapsed="false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customFormat="false" ht="12.75" hidden="false" customHeight="true" outlineLevel="0" collapsed="false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customFormat="false" ht="12.75" hidden="false" customHeight="true" outlineLevel="0" collapsed="false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customFormat="false" ht="12.75" hidden="false" customHeight="true" outlineLevel="0" collapsed="false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customFormat="false" ht="12.75" hidden="false" customHeight="true" outlineLevel="0" collapsed="false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customFormat="false" ht="12.75" hidden="false" customHeight="true" outlineLevel="0" collapsed="false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customFormat="false" ht="12.75" hidden="false" customHeight="true" outlineLevel="0" collapsed="false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customFormat="false" ht="12.75" hidden="false" customHeight="true" outlineLevel="0" collapsed="false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customFormat="false" ht="12.75" hidden="false" customHeight="true" outlineLevel="0" collapsed="false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customFormat="false" ht="12.75" hidden="false" customHeight="true" outlineLevel="0" collapsed="false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customFormat="false" ht="12.75" hidden="false" customHeight="true" outlineLevel="0" collapsed="false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customFormat="false" ht="12.75" hidden="false" customHeight="true" outlineLevel="0" collapsed="false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customFormat="false" ht="12.75" hidden="false" customHeight="true" outlineLevel="0" collapsed="false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customFormat="false" ht="12.75" hidden="false" customHeight="true" outlineLevel="0" collapsed="false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customFormat="false" ht="12.75" hidden="false" customHeight="true" outlineLevel="0" collapsed="false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customFormat="false" ht="12.75" hidden="false" customHeight="true" outlineLevel="0" collapsed="false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customFormat="false" ht="12.75" hidden="false" customHeight="true" outlineLevel="0" collapsed="false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customFormat="false" ht="12.75" hidden="false" customHeight="true" outlineLevel="0" collapsed="false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customFormat="false" ht="12.75" hidden="false" customHeight="true" outlineLevel="0" collapsed="false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customFormat="false" ht="12.75" hidden="false" customHeight="true" outlineLevel="0" collapsed="false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customFormat="false" ht="12.75" hidden="false" customHeight="true" outlineLevel="0" collapsed="false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customFormat="false" ht="12.75" hidden="false" customHeight="true" outlineLevel="0" collapsed="false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customFormat="false" ht="12.75" hidden="false" customHeight="true" outlineLevel="0" collapsed="false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customFormat="false" ht="12.75" hidden="false" customHeight="true" outlineLevel="0" collapsed="false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customFormat="false" ht="12.75" hidden="false" customHeight="true" outlineLevel="0" collapsed="false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customFormat="false" ht="12.75" hidden="false" customHeight="true" outlineLevel="0" collapsed="false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customFormat="false" ht="12.75" hidden="false" customHeight="true" outlineLevel="0" collapsed="false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customFormat="false" ht="12.75" hidden="false" customHeight="true" outlineLevel="0" collapsed="false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customFormat="false" ht="12.75" hidden="false" customHeight="true" outlineLevel="0" collapsed="false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customFormat="false" ht="12.75" hidden="false" customHeight="true" outlineLevel="0" collapsed="false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customFormat="false" ht="12.75" hidden="false" customHeight="true" outlineLevel="0" collapsed="false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customFormat="false" ht="12.75" hidden="false" customHeight="true" outlineLevel="0" collapsed="false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customFormat="false" ht="12.75" hidden="false" customHeight="true" outlineLevel="0" collapsed="false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customFormat="false" ht="12.75" hidden="false" customHeight="true" outlineLevel="0" collapsed="false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customFormat="false" ht="12.75" hidden="false" customHeight="true" outlineLevel="0" collapsed="false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customFormat="false" ht="12.75" hidden="false" customHeight="true" outlineLevel="0" collapsed="false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customFormat="false" ht="12.75" hidden="false" customHeight="true" outlineLevel="0" collapsed="false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customFormat="false" ht="12.75" hidden="false" customHeight="true" outlineLevel="0" collapsed="false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customFormat="false" ht="12.75" hidden="false" customHeight="true" outlineLevel="0" collapsed="false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customFormat="false" ht="12.75" hidden="false" customHeight="true" outlineLevel="0" collapsed="false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customFormat="false" ht="12.75" hidden="false" customHeight="true" outlineLevel="0" collapsed="false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customFormat="false" ht="12.75" hidden="false" customHeight="true" outlineLevel="0" collapsed="false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customFormat="false" ht="12.75" hidden="false" customHeight="true" outlineLevel="0" collapsed="false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customFormat="false" ht="12.75" hidden="false" customHeight="true" outlineLevel="0" collapsed="false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customFormat="false" ht="12.75" hidden="false" customHeight="true" outlineLevel="0" collapsed="false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customFormat="false" ht="12.75" hidden="false" customHeight="true" outlineLevel="0" collapsed="false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customFormat="false" ht="12.75" hidden="false" customHeight="true" outlineLevel="0" collapsed="false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customFormat="false" ht="12.75" hidden="false" customHeight="true" outlineLevel="0" collapsed="false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customFormat="false" ht="12.75" hidden="false" customHeight="true" outlineLevel="0" collapsed="false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customFormat="false" ht="12.75" hidden="false" customHeight="true" outlineLevel="0" collapsed="false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customFormat="false" ht="12.75" hidden="false" customHeight="true" outlineLevel="0" collapsed="false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customFormat="false" ht="12.75" hidden="false" customHeight="true" outlineLevel="0" collapsed="false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customFormat="false" ht="12.75" hidden="false" customHeight="true" outlineLevel="0" collapsed="false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customFormat="false" ht="12.75" hidden="false" customHeight="true" outlineLevel="0" collapsed="false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customFormat="false" ht="12.75" hidden="false" customHeight="true" outlineLevel="0" collapsed="false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customFormat="false" ht="12.75" hidden="false" customHeight="true" outlineLevel="0" collapsed="false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customFormat="false" ht="12.75" hidden="false" customHeight="true" outlineLevel="0" collapsed="false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customFormat="false" ht="12.75" hidden="false" customHeight="true" outlineLevel="0" collapsed="false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customFormat="false" ht="12.75" hidden="false" customHeight="true" outlineLevel="0" collapsed="false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customFormat="false" ht="12.75" hidden="false" customHeight="true" outlineLevel="0" collapsed="false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customFormat="false" ht="12.75" hidden="false" customHeight="true" outlineLevel="0" collapsed="false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customFormat="false" ht="12.75" hidden="false" customHeight="true" outlineLevel="0" collapsed="false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customFormat="false" ht="12.75" hidden="false" customHeight="true" outlineLevel="0" collapsed="false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customFormat="false" ht="12.75" hidden="false" customHeight="true" outlineLevel="0" collapsed="false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customFormat="false" ht="12.75" hidden="false" customHeight="true" outlineLevel="0" collapsed="false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customFormat="false" ht="12.75" hidden="false" customHeight="true" outlineLevel="0" collapsed="false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customFormat="false" ht="12.75" hidden="false" customHeight="true" outlineLevel="0" collapsed="false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customFormat="false" ht="12.75" hidden="false" customHeight="true" outlineLevel="0" collapsed="false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customFormat="false" ht="12.75" hidden="false" customHeight="true" outlineLevel="0" collapsed="false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customFormat="false" ht="12.75" hidden="false" customHeight="true" outlineLevel="0" collapsed="false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customFormat="false" ht="12.75" hidden="false" customHeight="true" outlineLevel="0" collapsed="false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customFormat="false" ht="12.75" hidden="false" customHeight="true" outlineLevel="0" collapsed="false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customFormat="false" ht="12.75" hidden="false" customHeight="true" outlineLevel="0" collapsed="false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customFormat="false" ht="12.75" hidden="false" customHeight="true" outlineLevel="0" collapsed="false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customFormat="false" ht="12.75" hidden="false" customHeight="true" outlineLevel="0" collapsed="false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customFormat="false" ht="12.75" hidden="false" customHeight="true" outlineLevel="0" collapsed="false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customFormat="false" ht="12.75" hidden="false" customHeight="true" outlineLevel="0" collapsed="false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customFormat="false" ht="12.75" hidden="false" customHeight="true" outlineLevel="0" collapsed="false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customFormat="false" ht="12.75" hidden="false" customHeight="true" outlineLevel="0" collapsed="false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customFormat="false" ht="12.75" hidden="false" customHeight="true" outlineLevel="0" collapsed="false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customFormat="false" ht="12.75" hidden="false" customHeight="true" outlineLevel="0" collapsed="false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customFormat="false" ht="12.75" hidden="false" customHeight="true" outlineLevel="0" collapsed="false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customFormat="false" ht="12.75" hidden="false" customHeight="true" outlineLevel="0" collapsed="false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customFormat="false" ht="12.75" hidden="false" customHeight="true" outlineLevel="0" collapsed="false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customFormat="false" ht="12.75" hidden="false" customHeight="true" outlineLevel="0" collapsed="false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customFormat="false" ht="12.75" hidden="false" customHeight="true" outlineLevel="0" collapsed="false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customFormat="false" ht="12.75" hidden="false" customHeight="true" outlineLevel="0" collapsed="false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customFormat="false" ht="12.75" hidden="false" customHeight="true" outlineLevel="0" collapsed="false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customFormat="false" ht="12.75" hidden="false" customHeight="true" outlineLevel="0" collapsed="false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customFormat="false" ht="12.75" hidden="false" customHeight="tru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customFormat="false" ht="12.75" hidden="false" customHeight="true" outlineLevel="0" collapsed="false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customFormat="false" ht="12.75" hidden="false" customHeight="true" outlineLevel="0" collapsed="false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customFormat="false" ht="12.75" hidden="false" customHeight="true" outlineLevel="0" collapsed="false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customFormat="false" ht="12.75" hidden="false" customHeight="true" outlineLevel="0" collapsed="false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customFormat="false" ht="12.75" hidden="false" customHeight="true" outlineLevel="0" collapsed="false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customFormat="false" ht="12.75" hidden="false" customHeight="true" outlineLevel="0" collapsed="false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customFormat="false" ht="12.75" hidden="false" customHeight="true" outlineLevel="0" collapsed="false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customFormat="false" ht="12.75" hidden="false" customHeight="true" outlineLevel="0" collapsed="false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customFormat="false" ht="12.75" hidden="false" customHeight="true" outlineLevel="0" collapsed="false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customFormat="false" ht="12.75" hidden="false" customHeight="true" outlineLevel="0" collapsed="false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customFormat="false" ht="12.75" hidden="false" customHeight="true" outlineLevel="0" collapsed="false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customFormat="false" ht="12.75" hidden="false" customHeight="true" outlineLevel="0" collapsed="false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customFormat="false" ht="12.75" hidden="false" customHeight="true" outlineLevel="0" collapsed="false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customFormat="false" ht="12.75" hidden="false" customHeight="true" outlineLevel="0" collapsed="false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customFormat="false" ht="12.75" hidden="false" customHeight="true" outlineLevel="0" collapsed="false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customFormat="false" ht="12.75" hidden="false" customHeight="true" outlineLevel="0" collapsed="false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customFormat="false" ht="12.75" hidden="false" customHeight="true" outlineLevel="0" collapsed="false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customFormat="false" ht="12.75" hidden="false" customHeight="true" outlineLevel="0" collapsed="false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customFormat="false" ht="12.75" hidden="false" customHeight="true" outlineLevel="0" collapsed="false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customFormat="false" ht="12.75" hidden="false" customHeight="true" outlineLevel="0" collapsed="false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customFormat="false" ht="12.75" hidden="false" customHeight="true" outlineLevel="0" collapsed="false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customFormat="false" ht="12.75" hidden="false" customHeight="true" outlineLevel="0" collapsed="false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customFormat="false" ht="12.75" hidden="false" customHeight="true" outlineLevel="0" collapsed="false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customFormat="false" ht="12.75" hidden="false" customHeight="true" outlineLevel="0" collapsed="false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customFormat="false" ht="12.75" hidden="false" customHeight="true" outlineLevel="0" collapsed="false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customFormat="false" ht="12.75" hidden="false" customHeight="true" outlineLevel="0" collapsed="false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customFormat="false" ht="12.75" hidden="false" customHeight="true" outlineLevel="0" collapsed="false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customFormat="false" ht="12.75" hidden="false" customHeight="true" outlineLevel="0" collapsed="false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customFormat="false" ht="12.75" hidden="false" customHeight="true" outlineLevel="0" collapsed="false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customFormat="false" ht="12.75" hidden="false" customHeight="true" outlineLevel="0" collapsed="false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customFormat="false" ht="12.75" hidden="false" customHeight="true" outlineLevel="0" collapsed="false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customFormat="false" ht="12.75" hidden="false" customHeight="true" outlineLevel="0" collapsed="false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customFormat="false" ht="12.75" hidden="false" customHeight="true" outlineLevel="0" collapsed="false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customFormat="false" ht="12.75" hidden="false" customHeight="true" outlineLevel="0" collapsed="false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customFormat="false" ht="12.75" hidden="false" customHeight="true" outlineLevel="0" collapsed="false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customFormat="false" ht="12.75" hidden="false" customHeight="true" outlineLevel="0" collapsed="false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customFormat="false" ht="12.75" hidden="false" customHeight="true" outlineLevel="0" collapsed="false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customFormat="false" ht="12.75" hidden="false" customHeight="true" outlineLevel="0" collapsed="false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customFormat="false" ht="12.75" hidden="false" customHeight="true" outlineLevel="0" collapsed="false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customFormat="false" ht="12.75" hidden="false" customHeight="true" outlineLevel="0" collapsed="false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customFormat="false" ht="12.75" hidden="false" customHeight="true" outlineLevel="0" collapsed="false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customFormat="false" ht="12.75" hidden="false" customHeight="true" outlineLevel="0" collapsed="false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customFormat="false" ht="12.75" hidden="false" customHeight="true" outlineLevel="0" collapsed="false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customFormat="false" ht="12.75" hidden="false" customHeight="true" outlineLevel="0" collapsed="false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customFormat="false" ht="12.75" hidden="false" customHeight="true" outlineLevel="0" collapsed="false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customFormat="false" ht="12.75" hidden="false" customHeight="true" outlineLevel="0" collapsed="false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customFormat="false" ht="12.75" hidden="false" customHeight="true" outlineLevel="0" collapsed="false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customFormat="false" ht="12.75" hidden="false" customHeight="true" outlineLevel="0" collapsed="false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customFormat="false" ht="12.75" hidden="false" customHeight="true" outlineLevel="0" collapsed="false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customFormat="false" ht="12.75" hidden="false" customHeight="true" outlineLevel="0" collapsed="false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customFormat="false" ht="12.75" hidden="false" customHeight="true" outlineLevel="0" collapsed="false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customFormat="false" ht="12.75" hidden="false" customHeight="true" outlineLevel="0" collapsed="false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customFormat="false" ht="12.75" hidden="false" customHeight="true" outlineLevel="0" collapsed="false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customFormat="false" ht="12.75" hidden="false" customHeight="true" outlineLevel="0" collapsed="false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customFormat="false" ht="12.75" hidden="false" customHeight="true" outlineLevel="0" collapsed="false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customFormat="false" ht="12.75" hidden="false" customHeight="true" outlineLevel="0" collapsed="false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customFormat="false" ht="12.75" hidden="false" customHeight="true" outlineLevel="0" collapsed="false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customFormat="false" ht="12.75" hidden="false" customHeight="true" outlineLevel="0" collapsed="false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customFormat="false" ht="12.75" hidden="false" customHeight="true" outlineLevel="0" collapsed="false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customFormat="false" ht="12.75" hidden="false" customHeight="true" outlineLevel="0" collapsed="false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customFormat="false" ht="12.75" hidden="false" customHeight="true" outlineLevel="0" collapsed="false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customFormat="false" ht="12.75" hidden="false" customHeight="true" outlineLevel="0" collapsed="false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customFormat="false" ht="12.75" hidden="false" customHeight="true" outlineLevel="0" collapsed="false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customFormat="false" ht="12.75" hidden="false" customHeight="tru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customFormat="false" ht="12.75" hidden="false" customHeight="true" outlineLevel="0" collapsed="false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customFormat="false" ht="12.75" hidden="false" customHeight="true" outlineLevel="0" collapsed="false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customFormat="false" ht="12.75" hidden="false" customHeight="true" outlineLevel="0" collapsed="false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customFormat="false" ht="12.75" hidden="false" customHeight="true" outlineLevel="0" collapsed="false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customFormat="false" ht="12.75" hidden="false" customHeight="true" outlineLevel="0" collapsed="false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customFormat="false" ht="12.75" hidden="false" customHeight="true" outlineLevel="0" collapsed="false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customFormat="false" ht="12.75" hidden="false" customHeight="true" outlineLevel="0" collapsed="false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customFormat="false" ht="12.75" hidden="false" customHeight="true" outlineLevel="0" collapsed="false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customFormat="false" ht="12.75" hidden="false" customHeight="true" outlineLevel="0" collapsed="false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customFormat="false" ht="12.75" hidden="false" customHeight="true" outlineLevel="0" collapsed="false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customFormat="false" ht="12.75" hidden="false" customHeight="true" outlineLevel="0" collapsed="false">
      <c r="A341" s="48"/>
      <c r="B341" s="48"/>
      <c r="C341" s="48"/>
      <c r="D341" s="48"/>
      <c r="E341" s="48"/>
    </row>
    <row r="342" customFormat="false" ht="12.75" hidden="false" customHeight="true" outlineLevel="0" collapsed="false">
      <c r="A342" s="48"/>
      <c r="B342" s="48"/>
      <c r="C342" s="48"/>
      <c r="D342" s="48"/>
      <c r="E342" s="48"/>
    </row>
    <row r="343" customFormat="false" ht="12.75" hidden="false" customHeight="true" outlineLevel="0" collapsed="false">
      <c r="A343" s="48"/>
      <c r="B343" s="48"/>
      <c r="C343" s="48"/>
      <c r="D343" s="48"/>
      <c r="E343" s="48"/>
    </row>
    <row r="344" customFormat="false" ht="12.75" hidden="false" customHeight="true" outlineLevel="0" collapsed="false">
      <c r="A344" s="48"/>
      <c r="B344" s="48"/>
      <c r="C344" s="48"/>
      <c r="D344" s="48"/>
      <c r="E344" s="48"/>
    </row>
    <row r="345" customFormat="false" ht="12.75" hidden="false" customHeight="true" outlineLevel="0" collapsed="false">
      <c r="A345" s="48"/>
      <c r="B345" s="48"/>
      <c r="C345" s="48"/>
      <c r="D345" s="48"/>
      <c r="E345" s="48"/>
    </row>
    <row r="346" customFormat="false" ht="12.75" hidden="false" customHeight="true" outlineLevel="0" collapsed="false">
      <c r="A346" s="48"/>
      <c r="B346" s="48"/>
      <c r="C346" s="48"/>
      <c r="D346" s="48"/>
      <c r="E346" s="48"/>
    </row>
    <row r="347" customFormat="false" ht="12.75" hidden="false" customHeight="true" outlineLevel="0" collapsed="false">
      <c r="A347" s="48"/>
      <c r="B347" s="48"/>
      <c r="C347" s="48"/>
      <c r="D347" s="48"/>
      <c r="E347" s="48"/>
    </row>
    <row r="348" customFormat="false" ht="12.75" hidden="false" customHeight="true" outlineLevel="0" collapsed="false">
      <c r="A348" s="48"/>
      <c r="B348" s="48"/>
      <c r="C348" s="48"/>
      <c r="D348" s="48"/>
      <c r="E348" s="48"/>
    </row>
    <row r="349" customFormat="false" ht="12.75" hidden="false" customHeight="true" outlineLevel="0" collapsed="false">
      <c r="A349" s="48"/>
      <c r="B349" s="48"/>
      <c r="C349" s="48"/>
      <c r="D349" s="48"/>
      <c r="E349" s="48"/>
    </row>
    <row r="350" customFormat="false" ht="12.75" hidden="false" customHeight="true" outlineLevel="0" collapsed="false">
      <c r="A350" s="48"/>
      <c r="B350" s="48"/>
      <c r="C350" s="48"/>
      <c r="D350" s="48"/>
      <c r="E350" s="48"/>
    </row>
    <row r="351" customFormat="false" ht="12.75" hidden="false" customHeight="true" outlineLevel="0" collapsed="false">
      <c r="A351" s="48"/>
      <c r="B351" s="48"/>
      <c r="C351" s="48"/>
      <c r="D351" s="48"/>
      <c r="E351" s="48"/>
    </row>
    <row r="352" customFormat="false" ht="12.75" hidden="false" customHeight="true" outlineLevel="0" collapsed="false">
      <c r="A352" s="48"/>
      <c r="B352" s="48"/>
      <c r="C352" s="48"/>
      <c r="D352" s="48"/>
      <c r="E352" s="48"/>
    </row>
    <row r="353" customFormat="false" ht="12.75" hidden="false" customHeight="true" outlineLevel="0" collapsed="false">
      <c r="A353" s="48"/>
      <c r="B353" s="48"/>
      <c r="C353" s="48"/>
      <c r="D353" s="48"/>
      <c r="E353" s="48"/>
    </row>
    <row r="354" customFormat="false" ht="12.75" hidden="false" customHeight="true" outlineLevel="0" collapsed="false">
      <c r="A354" s="48"/>
      <c r="B354" s="48"/>
      <c r="C354" s="48"/>
      <c r="D354" s="48"/>
      <c r="E354" s="48"/>
    </row>
    <row r="355" customFormat="false" ht="12.75" hidden="false" customHeight="true" outlineLevel="0" collapsed="false">
      <c r="A355" s="48"/>
      <c r="B355" s="48"/>
      <c r="C355" s="48"/>
      <c r="D355" s="48"/>
      <c r="E355" s="48"/>
    </row>
    <row r="356" customFormat="false" ht="12.75" hidden="false" customHeight="true" outlineLevel="0" collapsed="false">
      <c r="A356" s="48"/>
      <c r="B356" s="48"/>
      <c r="C356" s="48"/>
      <c r="D356" s="48"/>
      <c r="E356" s="48"/>
    </row>
    <row r="357" customFormat="false" ht="12.75" hidden="false" customHeight="true" outlineLevel="0" collapsed="false">
      <c r="A357" s="48"/>
      <c r="B357" s="48"/>
      <c r="C357" s="48"/>
      <c r="D357" s="48"/>
      <c r="E357" s="48"/>
    </row>
    <row r="358" customFormat="false" ht="12.75" hidden="false" customHeight="true" outlineLevel="0" collapsed="false">
      <c r="A358" s="48"/>
      <c r="B358" s="48"/>
      <c r="C358" s="48"/>
      <c r="D358" s="48"/>
      <c r="E358" s="48"/>
    </row>
    <row r="359" customFormat="false" ht="12.75" hidden="false" customHeight="true" outlineLevel="0" collapsed="false">
      <c r="A359" s="48"/>
      <c r="B359" s="48"/>
      <c r="C359" s="48"/>
      <c r="D359" s="48"/>
      <c r="E359" s="48"/>
    </row>
    <row r="360" customFormat="false" ht="12.75" hidden="false" customHeight="true" outlineLevel="0" collapsed="false">
      <c r="A360" s="48"/>
      <c r="B360" s="48"/>
      <c r="C360" s="48"/>
      <c r="D360" s="48"/>
      <c r="E360" s="48"/>
    </row>
    <row r="361" customFormat="false" ht="12.75" hidden="false" customHeight="true" outlineLevel="0" collapsed="false">
      <c r="A361" s="48"/>
      <c r="B361" s="48"/>
      <c r="C361" s="48"/>
      <c r="D361" s="48"/>
      <c r="E361" s="48"/>
    </row>
    <row r="362" customFormat="false" ht="12.75" hidden="false" customHeight="true" outlineLevel="0" collapsed="false">
      <c r="A362" s="48"/>
      <c r="B362" s="48"/>
      <c r="C362" s="48"/>
      <c r="D362" s="48"/>
      <c r="E362" s="48"/>
    </row>
    <row r="363" customFormat="false" ht="12.75" hidden="false" customHeight="true" outlineLevel="0" collapsed="false">
      <c r="A363" s="48"/>
      <c r="B363" s="48"/>
      <c r="C363" s="48"/>
      <c r="D363" s="48"/>
      <c r="E363" s="48"/>
    </row>
    <row r="364" customFormat="false" ht="12.75" hidden="false" customHeight="true" outlineLevel="0" collapsed="false">
      <c r="A364" s="48"/>
      <c r="B364" s="48"/>
      <c r="C364" s="48"/>
      <c r="D364" s="48"/>
      <c r="E364" s="48"/>
    </row>
    <row r="365" customFormat="false" ht="12.75" hidden="false" customHeight="true" outlineLevel="0" collapsed="false">
      <c r="A365" s="48"/>
      <c r="B365" s="48"/>
      <c r="C365" s="48"/>
      <c r="D365" s="48"/>
      <c r="E365" s="48"/>
    </row>
    <row r="366" customFormat="false" ht="12.75" hidden="false" customHeight="true" outlineLevel="0" collapsed="false">
      <c r="A366" s="48"/>
      <c r="B366" s="48"/>
      <c r="C366" s="48"/>
      <c r="D366" s="48"/>
      <c r="E366" s="48"/>
    </row>
    <row r="367" customFormat="false" ht="12.75" hidden="false" customHeight="true" outlineLevel="0" collapsed="false">
      <c r="A367" s="48"/>
      <c r="B367" s="48"/>
      <c r="C367" s="48"/>
      <c r="D367" s="48"/>
      <c r="E367" s="48"/>
    </row>
    <row r="368" customFormat="false" ht="12.75" hidden="false" customHeight="true" outlineLevel="0" collapsed="false">
      <c r="A368" s="48"/>
      <c r="B368" s="48"/>
      <c r="C368" s="48"/>
      <c r="D368" s="48"/>
      <c r="E368" s="48"/>
    </row>
    <row r="369" customFormat="false" ht="12.75" hidden="false" customHeight="true" outlineLevel="0" collapsed="false">
      <c r="A369" s="48"/>
      <c r="B369" s="48"/>
      <c r="C369" s="48"/>
      <c r="D369" s="48"/>
      <c r="E369" s="48"/>
    </row>
    <row r="370" customFormat="false" ht="12.75" hidden="false" customHeight="true" outlineLevel="0" collapsed="false">
      <c r="A370" s="48"/>
      <c r="B370" s="48"/>
      <c r="C370" s="48"/>
      <c r="D370" s="48"/>
      <c r="E370" s="48"/>
    </row>
    <row r="371" customFormat="false" ht="12.75" hidden="false" customHeight="true" outlineLevel="0" collapsed="false">
      <c r="A371" s="48"/>
      <c r="B371" s="48"/>
      <c r="C371" s="48"/>
      <c r="D371" s="48"/>
      <c r="E371" s="48"/>
    </row>
    <row r="372" customFormat="false" ht="12.75" hidden="false" customHeight="true" outlineLevel="0" collapsed="false">
      <c r="A372" s="48"/>
      <c r="B372" s="48"/>
      <c r="C372" s="48"/>
      <c r="D372" s="48"/>
      <c r="E372" s="48"/>
    </row>
    <row r="373" customFormat="false" ht="12.75" hidden="false" customHeight="true" outlineLevel="0" collapsed="false">
      <c r="A373" s="48"/>
      <c r="B373" s="48"/>
      <c r="C373" s="48"/>
      <c r="D373" s="48"/>
      <c r="E373" s="48"/>
    </row>
    <row r="374" customFormat="false" ht="12.75" hidden="false" customHeight="true" outlineLevel="0" collapsed="false">
      <c r="A374" s="48"/>
      <c r="B374" s="48"/>
      <c r="C374" s="48"/>
      <c r="D374" s="48"/>
      <c r="E374" s="48"/>
    </row>
    <row r="375" customFormat="false" ht="12.75" hidden="false" customHeight="true" outlineLevel="0" collapsed="false">
      <c r="A375" s="48"/>
      <c r="B375" s="48"/>
      <c r="C375" s="48"/>
      <c r="D375" s="48"/>
      <c r="E375" s="48"/>
    </row>
    <row r="376" customFormat="false" ht="12.75" hidden="false" customHeight="true" outlineLevel="0" collapsed="false">
      <c r="A376" s="48"/>
      <c r="B376" s="48"/>
      <c r="C376" s="48"/>
      <c r="D376" s="48"/>
      <c r="E376" s="48"/>
    </row>
    <row r="377" customFormat="false" ht="12.75" hidden="false" customHeight="true" outlineLevel="0" collapsed="false">
      <c r="A377" s="48"/>
      <c r="B377" s="48"/>
      <c r="C377" s="48"/>
      <c r="D377" s="48"/>
      <c r="E377" s="48"/>
    </row>
    <row r="378" customFormat="false" ht="12.75" hidden="false" customHeight="true" outlineLevel="0" collapsed="false">
      <c r="A378" s="48"/>
      <c r="B378" s="48"/>
      <c r="C378" s="48"/>
      <c r="D378" s="48"/>
      <c r="E378" s="48"/>
    </row>
    <row r="379" customFormat="false" ht="12.75" hidden="false" customHeight="true" outlineLevel="0" collapsed="false">
      <c r="A379" s="48"/>
      <c r="B379" s="48"/>
      <c r="C379" s="48"/>
      <c r="D379" s="48"/>
      <c r="E379" s="48"/>
    </row>
    <row r="380" customFormat="false" ht="12.75" hidden="false" customHeight="true" outlineLevel="0" collapsed="false">
      <c r="A380" s="48"/>
      <c r="B380" s="48"/>
      <c r="C380" s="48"/>
      <c r="D380" s="48"/>
      <c r="E380" s="48"/>
    </row>
    <row r="381" customFormat="false" ht="12.75" hidden="false" customHeight="true" outlineLevel="0" collapsed="false">
      <c r="A381" s="48"/>
      <c r="B381" s="48"/>
      <c r="C381" s="48"/>
      <c r="D381" s="48"/>
      <c r="E381" s="48"/>
    </row>
    <row r="382" customFormat="false" ht="12.75" hidden="false" customHeight="true" outlineLevel="0" collapsed="false">
      <c r="A382" s="48"/>
      <c r="B382" s="48"/>
      <c r="C382" s="48"/>
      <c r="D382" s="48"/>
      <c r="E382" s="48"/>
    </row>
    <row r="383" customFormat="false" ht="12.75" hidden="false" customHeight="true" outlineLevel="0" collapsed="false">
      <c r="A383" s="48"/>
      <c r="B383" s="48"/>
      <c r="C383" s="48"/>
      <c r="D383" s="48"/>
      <c r="E383" s="48"/>
    </row>
    <row r="384" customFormat="false" ht="12.75" hidden="false" customHeight="true" outlineLevel="0" collapsed="false">
      <c r="A384" s="48"/>
      <c r="B384" s="48"/>
      <c r="C384" s="48"/>
      <c r="D384" s="48"/>
      <c r="E384" s="48"/>
    </row>
    <row r="385" customFormat="false" ht="12.75" hidden="false" customHeight="true" outlineLevel="0" collapsed="false">
      <c r="A385" s="48"/>
      <c r="B385" s="48"/>
      <c r="C385" s="48"/>
      <c r="D385" s="48"/>
      <c r="E385" s="48"/>
    </row>
    <row r="386" customFormat="false" ht="12.75" hidden="false" customHeight="true" outlineLevel="0" collapsed="false">
      <c r="A386" s="48"/>
      <c r="B386" s="48"/>
      <c r="C386" s="48"/>
      <c r="D386" s="48"/>
      <c r="E386" s="48"/>
    </row>
    <row r="387" customFormat="false" ht="12.75" hidden="false" customHeight="true" outlineLevel="0" collapsed="false">
      <c r="A387" s="48"/>
      <c r="B387" s="48"/>
      <c r="C387" s="48"/>
      <c r="D387" s="48"/>
      <c r="E387" s="48"/>
    </row>
    <row r="388" customFormat="false" ht="12.75" hidden="false" customHeight="true" outlineLevel="0" collapsed="false">
      <c r="A388" s="48"/>
      <c r="B388" s="48"/>
      <c r="C388" s="48"/>
      <c r="D388" s="48"/>
      <c r="E388" s="48"/>
    </row>
    <row r="389" customFormat="false" ht="12.75" hidden="false" customHeight="true" outlineLevel="0" collapsed="false">
      <c r="A389" s="48"/>
      <c r="B389" s="48"/>
      <c r="C389" s="48"/>
      <c r="D389" s="48"/>
      <c r="E389" s="48"/>
    </row>
    <row r="390" customFormat="false" ht="12.75" hidden="false" customHeight="true" outlineLevel="0" collapsed="false">
      <c r="A390" s="48"/>
      <c r="B390" s="48"/>
      <c r="C390" s="48"/>
      <c r="D390" s="48"/>
      <c r="E390" s="48"/>
    </row>
    <row r="391" customFormat="false" ht="12.75" hidden="false" customHeight="true" outlineLevel="0" collapsed="false">
      <c r="A391" s="48"/>
      <c r="B391" s="48"/>
      <c r="C391" s="48"/>
      <c r="D391" s="48"/>
      <c r="E391" s="48"/>
    </row>
    <row r="392" customFormat="false" ht="12.75" hidden="false" customHeight="true" outlineLevel="0" collapsed="false">
      <c r="A392" s="48"/>
      <c r="B392" s="48"/>
      <c r="C392" s="48"/>
      <c r="D392" s="48"/>
      <c r="E392" s="48"/>
    </row>
    <row r="393" customFormat="false" ht="12.75" hidden="false" customHeight="true" outlineLevel="0" collapsed="false">
      <c r="A393" s="48"/>
      <c r="B393" s="48"/>
      <c r="C393" s="48"/>
      <c r="D393" s="48"/>
      <c r="E393" s="48"/>
    </row>
    <row r="394" customFormat="false" ht="12.75" hidden="false" customHeight="true" outlineLevel="0" collapsed="false">
      <c r="A394" s="48"/>
      <c r="B394" s="48"/>
      <c r="C394" s="48"/>
      <c r="D394" s="48"/>
      <c r="E394" s="48"/>
    </row>
    <row r="395" customFormat="false" ht="12.75" hidden="false" customHeight="true" outlineLevel="0" collapsed="false">
      <c r="A395" s="48"/>
      <c r="B395" s="48"/>
      <c r="C395" s="48"/>
      <c r="D395" s="48"/>
      <c r="E395" s="48"/>
    </row>
    <row r="396" customFormat="false" ht="12.75" hidden="false" customHeight="true" outlineLevel="0" collapsed="false">
      <c r="A396" s="48"/>
      <c r="B396" s="48"/>
      <c r="C396" s="48"/>
      <c r="D396" s="48"/>
      <c r="E396" s="48"/>
    </row>
    <row r="397" customFormat="false" ht="12.75" hidden="false" customHeight="true" outlineLevel="0" collapsed="false">
      <c r="A397" s="48"/>
      <c r="B397" s="48"/>
      <c r="C397" s="48"/>
      <c r="D397" s="48"/>
      <c r="E397" s="48"/>
    </row>
    <row r="398" customFormat="false" ht="12.75" hidden="false" customHeight="true" outlineLevel="0" collapsed="false">
      <c r="A398" s="48"/>
      <c r="B398" s="48"/>
      <c r="C398" s="48"/>
      <c r="D398" s="48"/>
      <c r="E398" s="48"/>
    </row>
    <row r="399" customFormat="false" ht="12.75" hidden="false" customHeight="true" outlineLevel="0" collapsed="false">
      <c r="A399" s="48"/>
      <c r="B399" s="48"/>
      <c r="C399" s="48"/>
      <c r="D399" s="48"/>
      <c r="E399" s="48"/>
    </row>
    <row r="400" customFormat="false" ht="12.75" hidden="false" customHeight="true" outlineLevel="0" collapsed="false">
      <c r="A400" s="48"/>
      <c r="B400" s="48"/>
      <c r="C400" s="48"/>
      <c r="D400" s="48"/>
      <c r="E400" s="48"/>
    </row>
    <row r="401" customFormat="false" ht="12.75" hidden="false" customHeight="true" outlineLevel="0" collapsed="false">
      <c r="A401" s="48"/>
      <c r="B401" s="48"/>
      <c r="C401" s="48"/>
      <c r="D401" s="48"/>
      <c r="E401" s="48"/>
    </row>
    <row r="402" customFormat="false" ht="12.75" hidden="false" customHeight="true" outlineLevel="0" collapsed="false">
      <c r="A402" s="48"/>
      <c r="B402" s="48"/>
      <c r="C402" s="48"/>
      <c r="D402" s="48"/>
      <c r="E402" s="48"/>
    </row>
    <row r="403" customFormat="false" ht="12.75" hidden="false" customHeight="true" outlineLevel="0" collapsed="false">
      <c r="A403" s="48"/>
      <c r="B403" s="48"/>
      <c r="C403" s="48"/>
      <c r="D403" s="48"/>
      <c r="E403" s="48"/>
    </row>
    <row r="404" customFormat="false" ht="12.75" hidden="false" customHeight="true" outlineLevel="0" collapsed="false">
      <c r="A404" s="48"/>
      <c r="B404" s="48"/>
      <c r="C404" s="48"/>
      <c r="D404" s="48"/>
      <c r="E404" s="48"/>
    </row>
    <row r="405" customFormat="false" ht="12.75" hidden="false" customHeight="true" outlineLevel="0" collapsed="false">
      <c r="A405" s="48"/>
      <c r="B405" s="48"/>
      <c r="C405" s="48"/>
      <c r="D405" s="48"/>
      <c r="E405" s="48"/>
    </row>
    <row r="406" customFormat="false" ht="12.75" hidden="false" customHeight="true" outlineLevel="0" collapsed="false">
      <c r="A406" s="48"/>
      <c r="B406" s="48"/>
      <c r="C406" s="48"/>
      <c r="D406" s="48"/>
      <c r="E406" s="48"/>
    </row>
    <row r="407" customFormat="false" ht="12.75" hidden="false" customHeight="true" outlineLevel="0" collapsed="false">
      <c r="A407" s="48"/>
      <c r="B407" s="48"/>
      <c r="C407" s="48"/>
      <c r="D407" s="48"/>
      <c r="E407" s="48"/>
    </row>
    <row r="408" customFormat="false" ht="12.75" hidden="false" customHeight="true" outlineLevel="0" collapsed="false">
      <c r="A408" s="48"/>
      <c r="B408" s="48"/>
      <c r="C408" s="48"/>
      <c r="D408" s="48"/>
      <c r="E408" s="48"/>
    </row>
    <row r="409" customFormat="false" ht="12.75" hidden="false" customHeight="true" outlineLevel="0" collapsed="false">
      <c r="A409" s="48"/>
      <c r="B409" s="48"/>
      <c r="C409" s="48"/>
      <c r="D409" s="48"/>
      <c r="E409" s="48"/>
    </row>
    <row r="410" customFormat="false" ht="12.75" hidden="false" customHeight="true" outlineLevel="0" collapsed="false">
      <c r="A410" s="48"/>
      <c r="B410" s="48"/>
      <c r="C410" s="48"/>
      <c r="D410" s="48"/>
      <c r="E410" s="48"/>
    </row>
    <row r="411" customFormat="false" ht="12.75" hidden="false" customHeight="true" outlineLevel="0" collapsed="false">
      <c r="A411" s="48"/>
      <c r="B411" s="48"/>
      <c r="C411" s="48"/>
      <c r="D411" s="48"/>
      <c r="E411" s="48"/>
    </row>
    <row r="412" customFormat="false" ht="12.75" hidden="false" customHeight="true" outlineLevel="0" collapsed="false">
      <c r="A412" s="48"/>
      <c r="B412" s="48"/>
      <c r="C412" s="48"/>
      <c r="D412" s="48"/>
      <c r="E412" s="48"/>
    </row>
    <row r="413" customFormat="false" ht="12.75" hidden="false" customHeight="true" outlineLevel="0" collapsed="false">
      <c r="A413" s="48"/>
      <c r="B413" s="48"/>
      <c r="C413" s="48"/>
      <c r="D413" s="48"/>
      <c r="E413" s="48"/>
    </row>
    <row r="414" customFormat="false" ht="12.75" hidden="false" customHeight="true" outlineLevel="0" collapsed="false">
      <c r="A414" s="48"/>
      <c r="B414" s="48"/>
      <c r="C414" s="48"/>
      <c r="D414" s="48"/>
      <c r="E414" s="48"/>
    </row>
    <row r="415" customFormat="false" ht="12.75" hidden="false" customHeight="true" outlineLevel="0" collapsed="false">
      <c r="A415" s="48"/>
      <c r="B415" s="48"/>
      <c r="C415" s="48"/>
      <c r="D415" s="48"/>
      <c r="E415" s="48"/>
    </row>
    <row r="416" customFormat="false" ht="12.75" hidden="false" customHeight="true" outlineLevel="0" collapsed="false">
      <c r="A416" s="48"/>
      <c r="B416" s="48"/>
      <c r="C416" s="48"/>
      <c r="D416" s="48"/>
      <c r="E416" s="48"/>
    </row>
    <row r="417" customFormat="false" ht="12.75" hidden="false" customHeight="true" outlineLevel="0" collapsed="false">
      <c r="A417" s="48"/>
      <c r="B417" s="48"/>
      <c r="C417" s="48"/>
      <c r="D417" s="48"/>
      <c r="E417" s="48"/>
    </row>
    <row r="418" customFormat="false" ht="12.75" hidden="false" customHeight="true" outlineLevel="0" collapsed="false">
      <c r="A418" s="48"/>
      <c r="B418" s="48"/>
      <c r="C418" s="48"/>
      <c r="D418" s="48"/>
      <c r="E418" s="48"/>
    </row>
    <row r="419" customFormat="false" ht="12.75" hidden="false" customHeight="true" outlineLevel="0" collapsed="false">
      <c r="A419" s="48"/>
      <c r="B419" s="48"/>
      <c r="C419" s="48"/>
      <c r="D419" s="48"/>
      <c r="E419" s="48"/>
    </row>
    <row r="420" customFormat="false" ht="12.75" hidden="false" customHeight="true" outlineLevel="0" collapsed="false">
      <c r="A420" s="48"/>
      <c r="B420" s="48"/>
      <c r="C420" s="48"/>
      <c r="D420" s="48"/>
      <c r="E420" s="48"/>
    </row>
    <row r="421" customFormat="false" ht="12.75" hidden="false" customHeight="true" outlineLevel="0" collapsed="false">
      <c r="A421" s="48"/>
      <c r="B421" s="48"/>
      <c r="C421" s="48"/>
      <c r="D421" s="48"/>
      <c r="E421" s="48"/>
    </row>
    <row r="422" customFormat="false" ht="12.75" hidden="false" customHeight="true" outlineLevel="0" collapsed="false">
      <c r="A422" s="48"/>
      <c r="B422" s="48"/>
      <c r="C422" s="48"/>
      <c r="D422" s="48"/>
      <c r="E422" s="48"/>
    </row>
    <row r="423" customFormat="false" ht="12.75" hidden="false" customHeight="true" outlineLevel="0" collapsed="false">
      <c r="A423" s="48"/>
      <c r="B423" s="48"/>
      <c r="C423" s="48"/>
      <c r="D423" s="48"/>
      <c r="E423" s="48"/>
    </row>
    <row r="424" customFormat="false" ht="12.75" hidden="false" customHeight="true" outlineLevel="0" collapsed="false">
      <c r="A424" s="48"/>
      <c r="B424" s="48"/>
      <c r="C424" s="48"/>
      <c r="D424" s="48"/>
      <c r="E424" s="48"/>
    </row>
    <row r="425" customFormat="false" ht="12.75" hidden="false" customHeight="true" outlineLevel="0" collapsed="false">
      <c r="A425" s="48"/>
      <c r="B425" s="48"/>
      <c r="C425" s="48"/>
      <c r="D425" s="48"/>
      <c r="E425" s="48"/>
    </row>
    <row r="426" customFormat="false" ht="12.75" hidden="false" customHeight="true" outlineLevel="0" collapsed="false">
      <c r="A426" s="48"/>
      <c r="B426" s="48"/>
      <c r="C426" s="48"/>
      <c r="D426" s="48"/>
      <c r="E426" s="48"/>
    </row>
    <row r="427" customFormat="false" ht="12.75" hidden="false" customHeight="true" outlineLevel="0" collapsed="false">
      <c r="A427" s="48"/>
      <c r="B427" s="48"/>
      <c r="C427" s="48"/>
      <c r="D427" s="48"/>
      <c r="E427" s="48"/>
    </row>
    <row r="428" customFormat="false" ht="12.75" hidden="false" customHeight="true" outlineLevel="0" collapsed="false">
      <c r="A428" s="48"/>
      <c r="B428" s="48"/>
      <c r="C428" s="48"/>
      <c r="D428" s="48"/>
      <c r="E428" s="48"/>
    </row>
    <row r="429" customFormat="false" ht="12.75" hidden="false" customHeight="true" outlineLevel="0" collapsed="false">
      <c r="A429" s="48"/>
      <c r="B429" s="48"/>
      <c r="C429" s="48"/>
      <c r="D429" s="48"/>
      <c r="E429" s="48"/>
    </row>
    <row r="430" customFormat="false" ht="12.75" hidden="false" customHeight="true" outlineLevel="0" collapsed="false">
      <c r="A430" s="48"/>
      <c r="B430" s="48"/>
      <c r="C430" s="48"/>
      <c r="D430" s="48"/>
      <c r="E430" s="48"/>
    </row>
    <row r="431" customFormat="false" ht="12.75" hidden="false" customHeight="true" outlineLevel="0" collapsed="false">
      <c r="A431" s="48"/>
      <c r="B431" s="48"/>
      <c r="C431" s="48"/>
      <c r="D431" s="48"/>
      <c r="E431" s="48"/>
    </row>
    <row r="432" customFormat="false" ht="12.75" hidden="false" customHeight="true" outlineLevel="0" collapsed="false">
      <c r="A432" s="48"/>
      <c r="B432" s="48"/>
      <c r="C432" s="48"/>
      <c r="D432" s="48"/>
      <c r="E432" s="48"/>
    </row>
    <row r="433" customFormat="false" ht="12.75" hidden="false" customHeight="true" outlineLevel="0" collapsed="false">
      <c r="A433" s="48"/>
      <c r="B433" s="48"/>
      <c r="C433" s="48"/>
      <c r="D433" s="48"/>
      <c r="E433" s="48"/>
    </row>
    <row r="434" customFormat="false" ht="12.75" hidden="false" customHeight="true" outlineLevel="0" collapsed="false">
      <c r="A434" s="48"/>
      <c r="B434" s="48"/>
      <c r="C434" s="48"/>
      <c r="D434" s="48"/>
      <c r="E434" s="48"/>
    </row>
    <row r="435" customFormat="false" ht="12.75" hidden="false" customHeight="true" outlineLevel="0" collapsed="false">
      <c r="A435" s="48"/>
      <c r="B435" s="48"/>
      <c r="C435" s="48"/>
      <c r="D435" s="48"/>
      <c r="E435" s="48"/>
    </row>
    <row r="436" customFormat="false" ht="12.75" hidden="false" customHeight="true" outlineLevel="0" collapsed="false">
      <c r="A436" s="48"/>
      <c r="B436" s="48"/>
      <c r="C436" s="48"/>
      <c r="D436" s="48"/>
      <c r="E436" s="48"/>
    </row>
    <row r="437" customFormat="false" ht="12.75" hidden="false" customHeight="true" outlineLevel="0" collapsed="false">
      <c r="A437" s="48"/>
      <c r="B437" s="48"/>
      <c r="C437" s="48"/>
      <c r="D437" s="48"/>
      <c r="E437" s="48"/>
    </row>
    <row r="438" customFormat="false" ht="12.75" hidden="false" customHeight="true" outlineLevel="0" collapsed="false">
      <c r="A438" s="48"/>
      <c r="B438" s="48"/>
      <c r="C438" s="48"/>
      <c r="D438" s="48"/>
      <c r="E438" s="48"/>
    </row>
    <row r="439" customFormat="false" ht="12.75" hidden="false" customHeight="true" outlineLevel="0" collapsed="false">
      <c r="A439" s="48"/>
      <c r="B439" s="48"/>
      <c r="C439" s="48"/>
      <c r="D439" s="48"/>
      <c r="E439" s="48"/>
    </row>
    <row r="440" customFormat="false" ht="12.75" hidden="false" customHeight="true" outlineLevel="0" collapsed="false">
      <c r="A440" s="48"/>
      <c r="B440" s="48"/>
      <c r="C440" s="48"/>
      <c r="D440" s="48"/>
      <c r="E440" s="48"/>
    </row>
    <row r="441" customFormat="false" ht="12.75" hidden="false" customHeight="true" outlineLevel="0" collapsed="false">
      <c r="A441" s="48"/>
      <c r="B441" s="48"/>
      <c r="C441" s="48"/>
      <c r="D441" s="48"/>
      <c r="E441" s="48"/>
    </row>
    <row r="442" customFormat="false" ht="12.75" hidden="false" customHeight="true" outlineLevel="0" collapsed="false">
      <c r="A442" s="48"/>
      <c r="B442" s="48"/>
      <c r="C442" s="48"/>
      <c r="D442" s="48"/>
      <c r="E442" s="48"/>
    </row>
    <row r="443" customFormat="false" ht="12.75" hidden="false" customHeight="true" outlineLevel="0" collapsed="false">
      <c r="A443" s="48"/>
      <c r="B443" s="48"/>
      <c r="C443" s="48"/>
      <c r="D443" s="48"/>
      <c r="E443" s="48"/>
    </row>
    <row r="444" customFormat="false" ht="12.75" hidden="false" customHeight="true" outlineLevel="0" collapsed="false">
      <c r="A444" s="48"/>
      <c r="B444" s="48"/>
      <c r="C444" s="48"/>
      <c r="D444" s="48"/>
      <c r="E444" s="48"/>
    </row>
    <row r="445" customFormat="false" ht="12.75" hidden="false" customHeight="true" outlineLevel="0" collapsed="false">
      <c r="A445" s="48"/>
      <c r="B445" s="48"/>
      <c r="C445" s="48"/>
      <c r="D445" s="48"/>
      <c r="E445" s="48"/>
    </row>
    <row r="446" customFormat="false" ht="12.75" hidden="false" customHeight="true" outlineLevel="0" collapsed="false">
      <c r="A446" s="48"/>
      <c r="B446" s="48"/>
      <c r="C446" s="48"/>
      <c r="D446" s="48"/>
      <c r="E446" s="48"/>
    </row>
    <row r="447" customFormat="false" ht="12.75" hidden="false" customHeight="true" outlineLevel="0" collapsed="false">
      <c r="A447" s="48"/>
      <c r="B447" s="48"/>
      <c r="C447" s="48"/>
      <c r="D447" s="48"/>
      <c r="E447" s="48"/>
    </row>
    <row r="448" customFormat="false" ht="12.75" hidden="false" customHeight="true" outlineLevel="0" collapsed="false">
      <c r="A448" s="48"/>
      <c r="B448" s="48"/>
      <c r="C448" s="48"/>
      <c r="D448" s="48"/>
      <c r="E448" s="48"/>
    </row>
    <row r="449" customFormat="false" ht="12.75" hidden="false" customHeight="true" outlineLevel="0" collapsed="false">
      <c r="A449" s="48"/>
      <c r="B449" s="48"/>
      <c r="C449" s="48"/>
      <c r="D449" s="48"/>
      <c r="E449" s="48"/>
    </row>
    <row r="450" customFormat="false" ht="12.75" hidden="false" customHeight="true" outlineLevel="0" collapsed="false">
      <c r="A450" s="48"/>
      <c r="B450" s="48"/>
      <c r="C450" s="48"/>
      <c r="D450" s="48"/>
      <c r="E450" s="48"/>
    </row>
    <row r="451" customFormat="false" ht="12.75" hidden="false" customHeight="true" outlineLevel="0" collapsed="false">
      <c r="A451" s="48"/>
      <c r="B451" s="48"/>
      <c r="C451" s="48"/>
      <c r="D451" s="48"/>
      <c r="E451" s="48"/>
    </row>
    <row r="452" customFormat="false" ht="12.75" hidden="false" customHeight="true" outlineLevel="0" collapsed="false">
      <c r="A452" s="48"/>
      <c r="B452" s="48"/>
      <c r="C452" s="48"/>
      <c r="D452" s="48"/>
      <c r="E452" s="48"/>
    </row>
    <row r="453" customFormat="false" ht="12.75" hidden="false" customHeight="true" outlineLevel="0" collapsed="false">
      <c r="A453" s="48"/>
      <c r="B453" s="48"/>
      <c r="C453" s="48"/>
      <c r="D453" s="48"/>
      <c r="E453" s="48"/>
    </row>
    <row r="454" customFormat="false" ht="12.75" hidden="false" customHeight="true" outlineLevel="0" collapsed="false">
      <c r="A454" s="48"/>
      <c r="B454" s="48"/>
      <c r="C454" s="48"/>
      <c r="D454" s="48"/>
      <c r="E454" s="48"/>
    </row>
    <row r="455" customFormat="false" ht="12.75" hidden="false" customHeight="true" outlineLevel="0" collapsed="false">
      <c r="A455" s="48"/>
      <c r="B455" s="48"/>
      <c r="C455" s="48"/>
      <c r="D455" s="48"/>
      <c r="E455" s="48"/>
    </row>
    <row r="456" customFormat="false" ht="12.75" hidden="false" customHeight="true" outlineLevel="0" collapsed="false">
      <c r="A456" s="48"/>
      <c r="B456" s="48"/>
      <c r="C456" s="48"/>
      <c r="D456" s="48"/>
      <c r="E456" s="48"/>
    </row>
    <row r="457" customFormat="false" ht="12.75" hidden="false" customHeight="true" outlineLevel="0" collapsed="false">
      <c r="A457" s="48"/>
      <c r="B457" s="48"/>
      <c r="C457" s="48"/>
      <c r="D457" s="48"/>
      <c r="E457" s="48"/>
    </row>
    <row r="458" customFormat="false" ht="12.75" hidden="false" customHeight="true" outlineLevel="0" collapsed="false">
      <c r="A458" s="48"/>
      <c r="B458" s="48"/>
      <c r="C458" s="48"/>
      <c r="D458" s="48"/>
      <c r="E458" s="48"/>
    </row>
    <row r="459" customFormat="false" ht="12.75" hidden="false" customHeight="true" outlineLevel="0" collapsed="false">
      <c r="A459" s="48"/>
      <c r="B459" s="48"/>
      <c r="C459" s="48"/>
      <c r="D459" s="48"/>
      <c r="E459" s="48"/>
    </row>
    <row r="460" customFormat="false" ht="12.75" hidden="false" customHeight="true" outlineLevel="0" collapsed="false">
      <c r="A460" s="48"/>
      <c r="B460" s="48"/>
      <c r="C460" s="48"/>
      <c r="D460" s="48"/>
      <c r="E460" s="48"/>
    </row>
    <row r="461" customFormat="false" ht="12.75" hidden="false" customHeight="true" outlineLevel="0" collapsed="false">
      <c r="A461" s="48"/>
      <c r="B461" s="48"/>
      <c r="C461" s="48"/>
      <c r="D461" s="48"/>
      <c r="E461" s="48"/>
    </row>
    <row r="462" customFormat="false" ht="12.75" hidden="false" customHeight="true" outlineLevel="0" collapsed="false">
      <c r="A462" s="48"/>
      <c r="B462" s="48"/>
      <c r="C462" s="48"/>
      <c r="D462" s="48"/>
      <c r="E462" s="48"/>
    </row>
    <row r="463" customFormat="false" ht="12.75" hidden="false" customHeight="true" outlineLevel="0" collapsed="false">
      <c r="A463" s="48"/>
      <c r="B463" s="48"/>
      <c r="C463" s="48"/>
      <c r="D463" s="48"/>
      <c r="E463" s="48"/>
    </row>
    <row r="464" customFormat="false" ht="12.75" hidden="false" customHeight="true" outlineLevel="0" collapsed="false">
      <c r="A464" s="48"/>
      <c r="B464" s="48"/>
      <c r="C464" s="48"/>
      <c r="D464" s="48"/>
      <c r="E464" s="48"/>
    </row>
    <row r="465" customFormat="false" ht="12.75" hidden="false" customHeight="true" outlineLevel="0" collapsed="false">
      <c r="A465" s="48"/>
      <c r="B465" s="48"/>
      <c r="C465" s="48"/>
      <c r="D465" s="48"/>
      <c r="E465" s="48"/>
    </row>
    <row r="466" customFormat="false" ht="12.75" hidden="false" customHeight="true" outlineLevel="0" collapsed="false">
      <c r="A466" s="48"/>
      <c r="B466" s="48"/>
      <c r="C466" s="48"/>
      <c r="D466" s="48"/>
      <c r="E466" s="48"/>
    </row>
    <row r="467" customFormat="false" ht="12.75" hidden="false" customHeight="true" outlineLevel="0" collapsed="false">
      <c r="A467" s="48"/>
      <c r="B467" s="48"/>
      <c r="C467" s="48"/>
      <c r="D467" s="48"/>
      <c r="E467" s="48"/>
    </row>
    <row r="468" customFormat="false" ht="12.75" hidden="false" customHeight="true" outlineLevel="0" collapsed="false">
      <c r="A468" s="48"/>
      <c r="B468" s="48"/>
      <c r="C468" s="48"/>
      <c r="D468" s="48"/>
      <c r="E468" s="48"/>
    </row>
    <row r="469" customFormat="false" ht="12.75" hidden="false" customHeight="true" outlineLevel="0" collapsed="false">
      <c r="A469" s="48"/>
      <c r="B469" s="48"/>
      <c r="C469" s="48"/>
      <c r="D469" s="48"/>
      <c r="E469" s="48"/>
    </row>
    <row r="470" customFormat="false" ht="12.75" hidden="false" customHeight="true" outlineLevel="0" collapsed="false">
      <c r="A470" s="48"/>
      <c r="B470" s="48"/>
      <c r="C470" s="48"/>
      <c r="D470" s="48"/>
      <c r="E470" s="48"/>
    </row>
    <row r="471" customFormat="false" ht="12.75" hidden="false" customHeight="true" outlineLevel="0" collapsed="false">
      <c r="A471" s="48"/>
      <c r="B471" s="48"/>
      <c r="C471" s="48"/>
      <c r="D471" s="48"/>
      <c r="E471" s="48"/>
    </row>
    <row r="472" customFormat="false" ht="12.75" hidden="false" customHeight="true" outlineLevel="0" collapsed="false">
      <c r="A472" s="48"/>
      <c r="B472" s="48"/>
      <c r="C472" s="48"/>
      <c r="D472" s="48"/>
      <c r="E472" s="48"/>
    </row>
    <row r="473" customFormat="false" ht="12.75" hidden="false" customHeight="true" outlineLevel="0" collapsed="false">
      <c r="A473" s="48"/>
      <c r="B473" s="48"/>
      <c r="C473" s="48"/>
      <c r="D473" s="48"/>
      <c r="E473" s="48"/>
    </row>
    <row r="474" customFormat="false" ht="12.75" hidden="false" customHeight="true" outlineLevel="0" collapsed="false">
      <c r="A474" s="48"/>
      <c r="B474" s="48"/>
      <c r="C474" s="48"/>
      <c r="D474" s="48"/>
      <c r="E474" s="48"/>
    </row>
    <row r="475" customFormat="false" ht="12.75" hidden="false" customHeight="true" outlineLevel="0" collapsed="false">
      <c r="A475" s="48"/>
      <c r="B475" s="48"/>
      <c r="C475" s="48"/>
      <c r="D475" s="48"/>
      <c r="E475" s="48"/>
    </row>
    <row r="476" customFormat="false" ht="12.75" hidden="false" customHeight="true" outlineLevel="0" collapsed="false">
      <c r="A476" s="48"/>
      <c r="B476" s="48"/>
      <c r="C476" s="48"/>
      <c r="D476" s="48"/>
      <c r="E476" s="48"/>
    </row>
    <row r="477" customFormat="false" ht="12.75" hidden="false" customHeight="true" outlineLevel="0" collapsed="false">
      <c r="A477" s="48"/>
      <c r="B477" s="48"/>
      <c r="C477" s="48"/>
      <c r="D477" s="48"/>
      <c r="E477" s="48"/>
    </row>
    <row r="478" customFormat="false" ht="12.75" hidden="false" customHeight="true" outlineLevel="0" collapsed="false">
      <c r="A478" s="48"/>
      <c r="B478" s="48"/>
      <c r="C478" s="48"/>
      <c r="D478" s="48"/>
      <c r="E478" s="48"/>
    </row>
    <row r="479" customFormat="false" ht="12.75" hidden="false" customHeight="true" outlineLevel="0" collapsed="false">
      <c r="A479" s="48"/>
      <c r="B479" s="48"/>
      <c r="C479" s="48"/>
      <c r="D479" s="48"/>
      <c r="E479" s="48"/>
    </row>
    <row r="480" customFormat="false" ht="12.75" hidden="false" customHeight="true" outlineLevel="0" collapsed="false">
      <c r="A480" s="48"/>
      <c r="B480" s="48"/>
      <c r="C480" s="48"/>
      <c r="D480" s="48"/>
      <c r="E480" s="48"/>
    </row>
    <row r="481" customFormat="false" ht="12.75" hidden="false" customHeight="true" outlineLevel="0" collapsed="false">
      <c r="A481" s="48"/>
      <c r="B481" s="48"/>
      <c r="C481" s="48"/>
      <c r="D481" s="48"/>
      <c r="E481" s="48"/>
    </row>
    <row r="482" customFormat="false" ht="12.75" hidden="false" customHeight="true" outlineLevel="0" collapsed="false">
      <c r="A482" s="48"/>
      <c r="B482" s="48"/>
      <c r="C482" s="48"/>
      <c r="D482" s="48"/>
      <c r="E482" s="48"/>
    </row>
    <row r="483" customFormat="false" ht="12.75" hidden="false" customHeight="true" outlineLevel="0" collapsed="false">
      <c r="A483" s="48"/>
      <c r="B483" s="48"/>
      <c r="C483" s="48"/>
      <c r="D483" s="48"/>
      <c r="E483" s="48"/>
    </row>
    <row r="484" customFormat="false" ht="12.75" hidden="false" customHeight="true" outlineLevel="0" collapsed="false">
      <c r="A484" s="48"/>
      <c r="B484" s="48"/>
      <c r="C484" s="48"/>
      <c r="D484" s="48"/>
      <c r="E484" s="48"/>
    </row>
    <row r="485" customFormat="false" ht="12.75" hidden="false" customHeight="true" outlineLevel="0" collapsed="false">
      <c r="A485" s="48"/>
      <c r="B485" s="48"/>
      <c r="C485" s="48"/>
      <c r="D485" s="48"/>
      <c r="E485" s="48"/>
    </row>
    <row r="486" customFormat="false" ht="12.75" hidden="false" customHeight="true" outlineLevel="0" collapsed="false">
      <c r="A486" s="48"/>
      <c r="B486" s="48"/>
      <c r="C486" s="48"/>
      <c r="D486" s="48"/>
      <c r="E486" s="48"/>
    </row>
    <row r="487" customFormat="false" ht="12.75" hidden="false" customHeight="true" outlineLevel="0" collapsed="false">
      <c r="A487" s="48"/>
      <c r="B487" s="48"/>
      <c r="C487" s="48"/>
      <c r="D487" s="48"/>
      <c r="E487" s="48"/>
    </row>
    <row r="488" customFormat="false" ht="12.75" hidden="false" customHeight="true" outlineLevel="0" collapsed="false">
      <c r="A488" s="48"/>
      <c r="B488" s="48"/>
      <c r="C488" s="48"/>
      <c r="D488" s="48"/>
      <c r="E488" s="48"/>
    </row>
    <row r="489" customFormat="false" ht="12.75" hidden="false" customHeight="true" outlineLevel="0" collapsed="false">
      <c r="A489" s="48"/>
      <c r="B489" s="48"/>
      <c r="C489" s="48"/>
      <c r="D489" s="48"/>
      <c r="E489" s="48"/>
    </row>
    <row r="490" customFormat="false" ht="12.75" hidden="false" customHeight="true" outlineLevel="0" collapsed="false">
      <c r="A490" s="48"/>
      <c r="B490" s="48"/>
      <c r="C490" s="48"/>
      <c r="D490" s="48"/>
      <c r="E490" s="48"/>
    </row>
    <row r="491" customFormat="false" ht="12.75" hidden="false" customHeight="true" outlineLevel="0" collapsed="false">
      <c r="A491" s="48"/>
      <c r="B491" s="48"/>
      <c r="C491" s="48"/>
      <c r="D491" s="48"/>
      <c r="E491" s="48"/>
    </row>
    <row r="492" customFormat="false" ht="12.75" hidden="false" customHeight="true" outlineLevel="0" collapsed="false">
      <c r="A492" s="48"/>
      <c r="B492" s="48"/>
      <c r="C492" s="48"/>
      <c r="D492" s="48"/>
      <c r="E492" s="48"/>
    </row>
    <row r="493" customFormat="false" ht="12.75" hidden="false" customHeight="true" outlineLevel="0" collapsed="false">
      <c r="A493" s="48"/>
      <c r="B493" s="48"/>
      <c r="C493" s="48"/>
      <c r="D493" s="48"/>
      <c r="E493" s="48"/>
    </row>
    <row r="494" customFormat="false" ht="12.75" hidden="false" customHeight="true" outlineLevel="0" collapsed="false">
      <c r="A494" s="48"/>
      <c r="B494" s="48"/>
      <c r="C494" s="48"/>
      <c r="D494" s="48"/>
      <c r="E494" s="48"/>
    </row>
    <row r="495" customFormat="false" ht="12.75" hidden="false" customHeight="true" outlineLevel="0" collapsed="false">
      <c r="A495" s="48"/>
      <c r="B495" s="48"/>
      <c r="C495" s="48"/>
      <c r="D495" s="48"/>
      <c r="E495" s="48"/>
    </row>
    <row r="496" customFormat="false" ht="12.75" hidden="false" customHeight="true" outlineLevel="0" collapsed="false">
      <c r="A496" s="48"/>
      <c r="B496" s="48"/>
      <c r="C496" s="48"/>
      <c r="D496" s="48"/>
      <c r="E496" s="48"/>
    </row>
    <row r="497" customFormat="false" ht="12.75" hidden="false" customHeight="true" outlineLevel="0" collapsed="false">
      <c r="A497" s="48"/>
      <c r="B497" s="48"/>
      <c r="C497" s="48"/>
      <c r="D497" s="48"/>
      <c r="E497" s="48"/>
    </row>
    <row r="498" customFormat="false" ht="12.75" hidden="false" customHeight="true" outlineLevel="0" collapsed="false">
      <c r="A498" s="48"/>
      <c r="B498" s="48"/>
      <c r="C498" s="48"/>
      <c r="D498" s="48"/>
      <c r="E498" s="48"/>
    </row>
    <row r="499" customFormat="false" ht="12.75" hidden="false" customHeight="true" outlineLevel="0" collapsed="false">
      <c r="A499" s="48"/>
      <c r="B499" s="48"/>
      <c r="C499" s="48"/>
      <c r="D499" s="48"/>
      <c r="E499" s="48"/>
    </row>
    <row r="500" customFormat="false" ht="12.75" hidden="false" customHeight="true" outlineLevel="0" collapsed="false">
      <c r="A500" s="48"/>
      <c r="B500" s="48"/>
      <c r="C500" s="48"/>
      <c r="D500" s="48"/>
      <c r="E500" s="48"/>
    </row>
    <row r="501" customFormat="false" ht="12.75" hidden="false" customHeight="true" outlineLevel="0" collapsed="false">
      <c r="A501" s="48"/>
      <c r="B501" s="48"/>
      <c r="C501" s="48"/>
      <c r="D501" s="48"/>
      <c r="E501" s="48"/>
    </row>
    <row r="502" customFormat="false" ht="12.75" hidden="false" customHeight="true" outlineLevel="0" collapsed="false">
      <c r="A502" s="48"/>
      <c r="B502" s="48"/>
      <c r="C502" s="48"/>
      <c r="D502" s="48"/>
      <c r="E502" s="48"/>
    </row>
    <row r="503" customFormat="false" ht="12.75" hidden="false" customHeight="true" outlineLevel="0" collapsed="false">
      <c r="A503" s="48"/>
      <c r="B503" s="48"/>
      <c r="C503" s="48"/>
      <c r="D503" s="48"/>
      <c r="E503" s="48"/>
    </row>
    <row r="504" customFormat="false" ht="12.75" hidden="false" customHeight="true" outlineLevel="0" collapsed="false">
      <c r="A504" s="48"/>
      <c r="B504" s="48"/>
      <c r="C504" s="48"/>
      <c r="D504" s="48"/>
      <c r="E504" s="48"/>
    </row>
    <row r="505" customFormat="false" ht="12.75" hidden="false" customHeight="true" outlineLevel="0" collapsed="false">
      <c r="A505" s="48"/>
      <c r="B505" s="48"/>
      <c r="C505" s="48"/>
      <c r="D505" s="48"/>
      <c r="E505" s="48"/>
    </row>
    <row r="506" customFormat="false" ht="12.75" hidden="false" customHeight="true" outlineLevel="0" collapsed="false">
      <c r="A506" s="48"/>
      <c r="B506" s="48"/>
      <c r="C506" s="48"/>
      <c r="D506" s="48"/>
      <c r="E506" s="48"/>
    </row>
    <row r="507" customFormat="false" ht="12.75" hidden="false" customHeight="true" outlineLevel="0" collapsed="false">
      <c r="A507" s="48"/>
      <c r="B507" s="48"/>
      <c r="C507" s="48"/>
      <c r="D507" s="48"/>
      <c r="E507" s="48"/>
    </row>
    <row r="508" customFormat="false" ht="12.75" hidden="false" customHeight="true" outlineLevel="0" collapsed="false">
      <c r="A508" s="48"/>
      <c r="B508" s="48"/>
      <c r="C508" s="48"/>
      <c r="D508" s="48"/>
      <c r="E508" s="48"/>
    </row>
    <row r="509" customFormat="false" ht="12.75" hidden="false" customHeight="true" outlineLevel="0" collapsed="false">
      <c r="A509" s="48"/>
      <c r="B509" s="48"/>
      <c r="C509" s="48"/>
      <c r="D509" s="48"/>
      <c r="E509" s="48"/>
    </row>
    <row r="510" customFormat="false" ht="12.75" hidden="false" customHeight="true" outlineLevel="0" collapsed="false">
      <c r="A510" s="48"/>
      <c r="B510" s="48"/>
      <c r="C510" s="48"/>
      <c r="D510" s="48"/>
      <c r="E510" s="48"/>
    </row>
    <row r="511" customFormat="false" ht="12.75" hidden="false" customHeight="true" outlineLevel="0" collapsed="false">
      <c r="A511" s="48"/>
      <c r="B511" s="48"/>
      <c r="C511" s="48"/>
      <c r="D511" s="48"/>
      <c r="E511" s="48"/>
    </row>
    <row r="512" customFormat="false" ht="12.75" hidden="false" customHeight="true" outlineLevel="0" collapsed="false">
      <c r="A512" s="48"/>
      <c r="B512" s="48"/>
      <c r="C512" s="48"/>
      <c r="D512" s="48"/>
      <c r="E512" s="48"/>
    </row>
    <row r="513" customFormat="false" ht="12.75" hidden="false" customHeight="true" outlineLevel="0" collapsed="false">
      <c r="A513" s="48"/>
      <c r="B513" s="48"/>
      <c r="C513" s="48"/>
      <c r="D513" s="48"/>
      <c r="E513" s="48"/>
    </row>
    <row r="514" customFormat="false" ht="12.75" hidden="false" customHeight="true" outlineLevel="0" collapsed="false">
      <c r="A514" s="48"/>
      <c r="B514" s="48"/>
      <c r="C514" s="48"/>
      <c r="D514" s="48"/>
      <c r="E514" s="48"/>
    </row>
    <row r="515" customFormat="false" ht="12.75" hidden="false" customHeight="true" outlineLevel="0" collapsed="false">
      <c r="A515" s="48"/>
      <c r="B515" s="48"/>
      <c r="C515" s="48"/>
      <c r="D515" s="48"/>
      <c r="E515" s="48"/>
    </row>
    <row r="516" customFormat="false" ht="12.75" hidden="false" customHeight="true" outlineLevel="0" collapsed="false">
      <c r="A516" s="48"/>
      <c r="B516" s="48"/>
      <c r="C516" s="48"/>
      <c r="D516" s="48"/>
      <c r="E516" s="48"/>
    </row>
    <row r="517" customFormat="false" ht="12.75" hidden="false" customHeight="true" outlineLevel="0" collapsed="false">
      <c r="A517" s="48"/>
      <c r="B517" s="48"/>
      <c r="C517" s="48"/>
      <c r="D517" s="48"/>
      <c r="E517" s="48"/>
    </row>
    <row r="518" customFormat="false" ht="12.75" hidden="false" customHeight="true" outlineLevel="0" collapsed="false">
      <c r="A518" s="48"/>
      <c r="B518" s="48"/>
      <c r="C518" s="48"/>
      <c r="D518" s="48"/>
      <c r="E518" s="48"/>
    </row>
    <row r="519" customFormat="false" ht="12.75" hidden="false" customHeight="true" outlineLevel="0" collapsed="false">
      <c r="A519" s="48"/>
      <c r="B519" s="48"/>
      <c r="C519" s="48"/>
      <c r="D519" s="48"/>
      <c r="E519" s="48"/>
    </row>
    <row r="520" customFormat="false" ht="12.75" hidden="false" customHeight="true" outlineLevel="0" collapsed="false">
      <c r="A520" s="48"/>
      <c r="B520" s="48"/>
      <c r="C520" s="48"/>
      <c r="D520" s="48"/>
      <c r="E520" s="48"/>
    </row>
    <row r="521" customFormat="false" ht="12.75" hidden="false" customHeight="true" outlineLevel="0" collapsed="false">
      <c r="A521" s="48"/>
      <c r="B521" s="48"/>
      <c r="C521" s="48"/>
      <c r="D521" s="48"/>
      <c r="E521" s="48"/>
    </row>
    <row r="522" customFormat="false" ht="12.75" hidden="false" customHeight="true" outlineLevel="0" collapsed="false">
      <c r="A522" s="48"/>
      <c r="B522" s="48"/>
      <c r="C522" s="48"/>
      <c r="D522" s="48"/>
      <c r="E522" s="48"/>
    </row>
    <row r="523" customFormat="false" ht="12.75" hidden="false" customHeight="true" outlineLevel="0" collapsed="false">
      <c r="A523" s="48"/>
      <c r="B523" s="48"/>
      <c r="C523" s="48"/>
      <c r="D523" s="48"/>
      <c r="E523" s="48"/>
    </row>
    <row r="524" customFormat="false" ht="12.75" hidden="false" customHeight="true" outlineLevel="0" collapsed="false">
      <c r="A524" s="48"/>
      <c r="B524" s="48"/>
      <c r="C524" s="48"/>
      <c r="D524" s="48"/>
      <c r="E524" s="48"/>
    </row>
    <row r="525" customFormat="false" ht="12.75" hidden="false" customHeight="true" outlineLevel="0" collapsed="false">
      <c r="A525" s="48"/>
      <c r="B525" s="48"/>
      <c r="C525" s="48"/>
      <c r="D525" s="48"/>
      <c r="E525" s="48"/>
    </row>
    <row r="526" customFormat="false" ht="12.75" hidden="false" customHeight="true" outlineLevel="0" collapsed="false">
      <c r="A526" s="48"/>
      <c r="B526" s="48"/>
      <c r="C526" s="48"/>
      <c r="D526" s="48"/>
      <c r="E526" s="48"/>
    </row>
    <row r="527" customFormat="false" ht="12.75" hidden="false" customHeight="true" outlineLevel="0" collapsed="false">
      <c r="A527" s="48"/>
      <c r="B527" s="48"/>
      <c r="C527" s="48"/>
      <c r="D527" s="48"/>
      <c r="E527" s="48"/>
    </row>
    <row r="528" customFormat="false" ht="12.75" hidden="false" customHeight="true" outlineLevel="0" collapsed="false">
      <c r="A528" s="48"/>
      <c r="B528" s="48"/>
      <c r="C528" s="48"/>
      <c r="D528" s="48"/>
      <c r="E528" s="48"/>
    </row>
    <row r="529" customFormat="false" ht="12.75" hidden="false" customHeight="true" outlineLevel="0" collapsed="false">
      <c r="A529" s="48"/>
      <c r="B529" s="48"/>
      <c r="C529" s="48"/>
      <c r="D529" s="48"/>
      <c r="E529" s="48"/>
    </row>
    <row r="530" customFormat="false" ht="12.75" hidden="false" customHeight="true" outlineLevel="0" collapsed="false">
      <c r="A530" s="48"/>
      <c r="B530" s="48"/>
      <c r="C530" s="48"/>
      <c r="D530" s="48"/>
      <c r="E530" s="48"/>
    </row>
    <row r="531" customFormat="false" ht="12.75" hidden="false" customHeight="true" outlineLevel="0" collapsed="false">
      <c r="A531" s="48"/>
      <c r="B531" s="48"/>
      <c r="C531" s="48"/>
      <c r="D531" s="48"/>
      <c r="E531" s="48"/>
    </row>
    <row r="532" customFormat="false" ht="12.75" hidden="false" customHeight="true" outlineLevel="0" collapsed="false">
      <c r="A532" s="48"/>
      <c r="B532" s="48"/>
      <c r="C532" s="48"/>
      <c r="D532" s="48"/>
      <c r="E532" s="48"/>
    </row>
    <row r="533" customFormat="false" ht="12.75" hidden="false" customHeight="true" outlineLevel="0" collapsed="false">
      <c r="A533" s="48"/>
      <c r="B533" s="48"/>
      <c r="C533" s="48"/>
      <c r="D533" s="48"/>
      <c r="E533" s="48"/>
    </row>
    <row r="534" customFormat="false" ht="12.75" hidden="false" customHeight="true" outlineLevel="0" collapsed="false">
      <c r="A534" s="48"/>
      <c r="B534" s="48"/>
      <c r="C534" s="48"/>
      <c r="D534" s="48"/>
      <c r="E534" s="48"/>
    </row>
    <row r="535" customFormat="false" ht="12.75" hidden="false" customHeight="true" outlineLevel="0" collapsed="false">
      <c r="A535" s="48"/>
      <c r="B535" s="48"/>
      <c r="C535" s="48"/>
      <c r="D535" s="48"/>
      <c r="E535" s="48"/>
    </row>
    <row r="536" customFormat="false" ht="12.75" hidden="false" customHeight="true" outlineLevel="0" collapsed="false">
      <c r="A536" s="48"/>
      <c r="B536" s="48"/>
      <c r="C536" s="48"/>
      <c r="D536" s="48"/>
      <c r="E536" s="48"/>
    </row>
    <row r="537" customFormat="false" ht="12.75" hidden="false" customHeight="true" outlineLevel="0" collapsed="false">
      <c r="A537" s="48"/>
      <c r="B537" s="48"/>
      <c r="C537" s="48"/>
      <c r="D537" s="48"/>
      <c r="E537" s="48"/>
    </row>
    <row r="538" customFormat="false" ht="12.75" hidden="false" customHeight="true" outlineLevel="0" collapsed="false">
      <c r="A538" s="48"/>
      <c r="B538" s="48"/>
      <c r="C538" s="48"/>
      <c r="D538" s="48"/>
      <c r="E538" s="48"/>
    </row>
    <row r="539" customFormat="false" ht="12.75" hidden="false" customHeight="true" outlineLevel="0" collapsed="false">
      <c r="A539" s="48"/>
      <c r="B539" s="48"/>
      <c r="C539" s="48"/>
      <c r="D539" s="48"/>
      <c r="E539" s="48"/>
    </row>
    <row r="540" customFormat="false" ht="12.75" hidden="false" customHeight="true" outlineLevel="0" collapsed="false">
      <c r="A540" s="48"/>
      <c r="B540" s="48"/>
      <c r="C540" s="48"/>
      <c r="D540" s="48"/>
      <c r="E540" s="48"/>
    </row>
    <row r="541" customFormat="false" ht="12.75" hidden="false" customHeight="true" outlineLevel="0" collapsed="false">
      <c r="A541" s="48"/>
      <c r="B541" s="48"/>
      <c r="C541" s="48"/>
      <c r="D541" s="48"/>
      <c r="E541" s="48"/>
    </row>
    <row r="542" customFormat="false" ht="12.75" hidden="false" customHeight="true" outlineLevel="0" collapsed="false">
      <c r="A542" s="48"/>
      <c r="B542" s="48"/>
      <c r="C542" s="48"/>
      <c r="D542" s="48"/>
      <c r="E542" s="48"/>
    </row>
    <row r="543" customFormat="false" ht="12.75" hidden="false" customHeight="true" outlineLevel="0" collapsed="false">
      <c r="A543" s="48"/>
      <c r="B543" s="48"/>
      <c r="C543" s="48"/>
      <c r="D543" s="48"/>
      <c r="E543" s="48"/>
    </row>
    <row r="544" customFormat="false" ht="12.75" hidden="false" customHeight="true" outlineLevel="0" collapsed="false">
      <c r="A544" s="48"/>
      <c r="B544" s="48"/>
      <c r="C544" s="48"/>
      <c r="D544" s="48"/>
      <c r="E544" s="48"/>
    </row>
    <row r="545" customFormat="false" ht="12.75" hidden="false" customHeight="true" outlineLevel="0" collapsed="false">
      <c r="A545" s="48"/>
      <c r="B545" s="48"/>
      <c r="C545" s="48"/>
      <c r="D545" s="48"/>
      <c r="E545" s="48"/>
    </row>
    <row r="546" customFormat="false" ht="12.75" hidden="false" customHeight="true" outlineLevel="0" collapsed="false">
      <c r="A546" s="48"/>
      <c r="B546" s="48"/>
      <c r="C546" s="48"/>
      <c r="D546" s="48"/>
      <c r="E546" s="48"/>
    </row>
    <row r="547" customFormat="false" ht="12.75" hidden="false" customHeight="true" outlineLevel="0" collapsed="false">
      <c r="A547" s="48"/>
      <c r="B547" s="48"/>
      <c r="C547" s="48"/>
      <c r="D547" s="48"/>
      <c r="E547" s="48"/>
    </row>
    <row r="548" customFormat="false" ht="12.75" hidden="false" customHeight="true" outlineLevel="0" collapsed="false">
      <c r="A548" s="48"/>
      <c r="B548" s="48"/>
      <c r="C548" s="48"/>
      <c r="D548" s="48"/>
      <c r="E548" s="48"/>
    </row>
    <row r="549" customFormat="false" ht="12.75" hidden="false" customHeight="true" outlineLevel="0" collapsed="false">
      <c r="A549" s="48"/>
      <c r="B549" s="48"/>
      <c r="C549" s="48"/>
      <c r="D549" s="48"/>
      <c r="E549" s="48"/>
    </row>
    <row r="550" customFormat="false" ht="12.75" hidden="false" customHeight="true" outlineLevel="0" collapsed="false">
      <c r="A550" s="48"/>
      <c r="B550" s="48"/>
      <c r="C550" s="48"/>
      <c r="D550" s="48"/>
      <c r="E550" s="48"/>
    </row>
    <row r="551" customFormat="false" ht="12.75" hidden="false" customHeight="true" outlineLevel="0" collapsed="false">
      <c r="A551" s="48"/>
      <c r="B551" s="48"/>
      <c r="C551" s="48"/>
      <c r="D551" s="48"/>
      <c r="E551" s="48"/>
    </row>
    <row r="552" customFormat="false" ht="12.75" hidden="false" customHeight="true" outlineLevel="0" collapsed="false">
      <c r="A552" s="48"/>
      <c r="B552" s="48"/>
      <c r="C552" s="48"/>
      <c r="D552" s="48"/>
      <c r="E552" s="48"/>
    </row>
    <row r="553" customFormat="false" ht="12.75" hidden="false" customHeight="true" outlineLevel="0" collapsed="false">
      <c r="A553" s="48"/>
      <c r="B553" s="48"/>
      <c r="C553" s="48"/>
      <c r="D553" s="48"/>
      <c r="E553" s="48"/>
    </row>
    <row r="554" customFormat="false" ht="12.75" hidden="false" customHeight="true" outlineLevel="0" collapsed="false">
      <c r="A554" s="48"/>
      <c r="B554" s="48"/>
      <c r="C554" s="48"/>
      <c r="D554" s="48"/>
      <c r="E554" s="48"/>
    </row>
    <row r="555" customFormat="false" ht="12.75" hidden="false" customHeight="true" outlineLevel="0" collapsed="false">
      <c r="A555" s="48"/>
      <c r="B555" s="48"/>
      <c r="C555" s="48"/>
      <c r="D555" s="48"/>
      <c r="E555" s="48"/>
    </row>
    <row r="556" customFormat="false" ht="12.75" hidden="false" customHeight="true" outlineLevel="0" collapsed="false">
      <c r="A556" s="48"/>
      <c r="B556" s="48"/>
      <c r="C556" s="48"/>
      <c r="D556" s="48"/>
      <c r="E556" s="48"/>
    </row>
    <row r="557" customFormat="false" ht="12.75" hidden="false" customHeight="true" outlineLevel="0" collapsed="false">
      <c r="A557" s="48"/>
      <c r="B557" s="48"/>
      <c r="C557" s="48"/>
      <c r="D557" s="48"/>
      <c r="E557" s="48"/>
    </row>
    <row r="558" customFormat="false" ht="12.75" hidden="false" customHeight="true" outlineLevel="0" collapsed="false">
      <c r="A558" s="48"/>
      <c r="B558" s="48"/>
      <c r="C558" s="48"/>
      <c r="D558" s="48"/>
      <c r="E558" s="48"/>
    </row>
    <row r="559" customFormat="false" ht="12.75" hidden="false" customHeight="true" outlineLevel="0" collapsed="false">
      <c r="A559" s="48"/>
      <c r="B559" s="48"/>
      <c r="C559" s="48"/>
      <c r="D559" s="48"/>
      <c r="E559" s="48"/>
    </row>
    <row r="560" customFormat="false" ht="12.75" hidden="false" customHeight="true" outlineLevel="0" collapsed="false">
      <c r="A560" s="48"/>
      <c r="B560" s="48"/>
      <c r="C560" s="48"/>
      <c r="D560" s="48"/>
      <c r="E560" s="48"/>
    </row>
    <row r="561" customFormat="false" ht="12.75" hidden="false" customHeight="true" outlineLevel="0" collapsed="false">
      <c r="A561" s="48"/>
      <c r="B561" s="48"/>
      <c r="C561" s="48"/>
      <c r="D561" s="48"/>
      <c r="E561" s="48"/>
    </row>
    <row r="562" customFormat="false" ht="12.75" hidden="false" customHeight="true" outlineLevel="0" collapsed="false">
      <c r="A562" s="48"/>
      <c r="B562" s="48"/>
      <c r="C562" s="48"/>
      <c r="D562" s="48"/>
      <c r="E562" s="48"/>
    </row>
    <row r="563" customFormat="false" ht="12.75" hidden="false" customHeight="true" outlineLevel="0" collapsed="false">
      <c r="A563" s="48"/>
      <c r="B563" s="48"/>
      <c r="C563" s="48"/>
      <c r="D563" s="48"/>
      <c r="E563" s="48"/>
    </row>
    <row r="564" customFormat="false" ht="12.75" hidden="false" customHeight="true" outlineLevel="0" collapsed="false">
      <c r="A564" s="48"/>
      <c r="B564" s="48"/>
      <c r="C564" s="48"/>
      <c r="D564" s="48"/>
      <c r="E564" s="48"/>
    </row>
    <row r="565" customFormat="false" ht="12.75" hidden="false" customHeight="true" outlineLevel="0" collapsed="false">
      <c r="A565" s="48"/>
      <c r="B565" s="48"/>
      <c r="C565" s="48"/>
      <c r="D565" s="48"/>
      <c r="E565" s="48"/>
    </row>
    <row r="566" customFormat="false" ht="12.75" hidden="false" customHeight="true" outlineLevel="0" collapsed="false">
      <c r="A566" s="48"/>
      <c r="B566" s="48"/>
      <c r="C566" s="48"/>
      <c r="D566" s="48"/>
      <c r="E566" s="48"/>
    </row>
    <row r="567" customFormat="false" ht="12.75" hidden="false" customHeight="true" outlineLevel="0" collapsed="false">
      <c r="A567" s="48"/>
      <c r="B567" s="48"/>
      <c r="C567" s="48"/>
      <c r="D567" s="48"/>
      <c r="E567" s="48"/>
    </row>
    <row r="568" customFormat="false" ht="12.75" hidden="false" customHeight="true" outlineLevel="0" collapsed="false">
      <c r="A568" s="48"/>
      <c r="B568" s="48"/>
      <c r="C568" s="48"/>
      <c r="D568" s="48"/>
      <c r="E568" s="48"/>
    </row>
    <row r="569" customFormat="false" ht="12.75" hidden="false" customHeight="true" outlineLevel="0" collapsed="false">
      <c r="A569" s="48"/>
      <c r="B569" s="48"/>
      <c r="C569" s="48"/>
      <c r="D569" s="48"/>
      <c r="E569" s="48"/>
    </row>
    <row r="570" customFormat="false" ht="12.75" hidden="false" customHeight="true" outlineLevel="0" collapsed="false">
      <c r="A570" s="48"/>
      <c r="B570" s="48"/>
      <c r="C570" s="48"/>
      <c r="D570" s="48"/>
      <c r="E570" s="48"/>
    </row>
    <row r="571" customFormat="false" ht="12.75" hidden="false" customHeight="true" outlineLevel="0" collapsed="false">
      <c r="A571" s="48"/>
      <c r="B571" s="48"/>
      <c r="C571" s="48"/>
      <c r="D571" s="48"/>
      <c r="E571" s="48"/>
    </row>
    <row r="572" customFormat="false" ht="12.75" hidden="false" customHeight="true" outlineLevel="0" collapsed="false">
      <c r="A572" s="48"/>
      <c r="B572" s="48"/>
      <c r="C572" s="48"/>
      <c r="D572" s="48"/>
      <c r="E572" s="48"/>
    </row>
    <row r="573" customFormat="false" ht="12.75" hidden="false" customHeight="true" outlineLevel="0" collapsed="false">
      <c r="A573" s="48"/>
      <c r="B573" s="48"/>
      <c r="C573" s="48"/>
      <c r="D573" s="48"/>
      <c r="E573" s="48"/>
    </row>
    <row r="574" customFormat="false" ht="12.75" hidden="false" customHeight="true" outlineLevel="0" collapsed="false">
      <c r="A574" s="48"/>
      <c r="B574" s="48"/>
      <c r="C574" s="48"/>
      <c r="D574" s="48"/>
      <c r="E574" s="48"/>
    </row>
    <row r="575" customFormat="false" ht="12.75" hidden="false" customHeight="true" outlineLevel="0" collapsed="false">
      <c r="A575" s="48"/>
      <c r="B575" s="48"/>
      <c r="C575" s="48"/>
      <c r="D575" s="48"/>
      <c r="E575" s="48"/>
    </row>
    <row r="576" customFormat="false" ht="12.75" hidden="false" customHeight="true" outlineLevel="0" collapsed="false">
      <c r="A576" s="48"/>
      <c r="B576" s="48"/>
      <c r="C576" s="48"/>
      <c r="D576" s="48"/>
      <c r="E576" s="48"/>
    </row>
    <row r="577" customFormat="false" ht="12.75" hidden="false" customHeight="true" outlineLevel="0" collapsed="false">
      <c r="A577" s="48"/>
      <c r="B577" s="48"/>
      <c r="C577" s="48"/>
      <c r="D577" s="48"/>
      <c r="E577" s="48"/>
    </row>
    <row r="578" customFormat="false" ht="12.75" hidden="false" customHeight="true" outlineLevel="0" collapsed="false">
      <c r="A578" s="48"/>
      <c r="B578" s="48"/>
      <c r="C578" s="48"/>
      <c r="D578" s="48"/>
      <c r="E578" s="48"/>
    </row>
    <row r="579" customFormat="false" ht="12.75" hidden="false" customHeight="true" outlineLevel="0" collapsed="false">
      <c r="A579" s="48"/>
      <c r="B579" s="48"/>
      <c r="C579" s="48"/>
      <c r="D579" s="48"/>
      <c r="E579" s="48"/>
    </row>
    <row r="580" customFormat="false" ht="12.75" hidden="false" customHeight="true" outlineLevel="0" collapsed="false">
      <c r="A580" s="48"/>
      <c r="B580" s="48"/>
      <c r="C580" s="48"/>
      <c r="D580" s="48"/>
      <c r="E580" s="48"/>
    </row>
    <row r="581" customFormat="false" ht="12.75" hidden="false" customHeight="true" outlineLevel="0" collapsed="false">
      <c r="A581" s="48"/>
      <c r="B581" s="48"/>
      <c r="C581" s="48"/>
      <c r="D581" s="48"/>
      <c r="E581" s="48"/>
    </row>
    <row r="582" customFormat="false" ht="12.75" hidden="false" customHeight="true" outlineLevel="0" collapsed="false">
      <c r="A582" s="48"/>
      <c r="B582" s="48"/>
      <c r="C582" s="48"/>
      <c r="D582" s="48"/>
      <c r="E582" s="48"/>
    </row>
    <row r="583" customFormat="false" ht="12.75" hidden="false" customHeight="true" outlineLevel="0" collapsed="false">
      <c r="A583" s="48"/>
      <c r="B583" s="48"/>
      <c r="C583" s="48"/>
      <c r="D583" s="48"/>
      <c r="E583" s="48"/>
    </row>
    <row r="584" customFormat="false" ht="12.75" hidden="false" customHeight="true" outlineLevel="0" collapsed="false">
      <c r="A584" s="48"/>
      <c r="B584" s="48"/>
      <c r="C584" s="48"/>
      <c r="D584" s="48"/>
      <c r="E584" s="48"/>
    </row>
    <row r="585" customFormat="false" ht="12.75" hidden="false" customHeight="true" outlineLevel="0" collapsed="false">
      <c r="A585" s="48"/>
      <c r="B585" s="48"/>
      <c r="C585" s="48"/>
      <c r="D585" s="48"/>
      <c r="E585" s="48"/>
    </row>
    <row r="586" customFormat="false" ht="12.75" hidden="false" customHeight="true" outlineLevel="0" collapsed="false">
      <c r="A586" s="48"/>
      <c r="B586" s="48"/>
      <c r="C586" s="48"/>
      <c r="D586" s="48"/>
      <c r="E586" s="48"/>
    </row>
    <row r="587" customFormat="false" ht="12.75" hidden="false" customHeight="true" outlineLevel="0" collapsed="false">
      <c r="A587" s="48"/>
      <c r="B587" s="48"/>
      <c r="C587" s="48"/>
      <c r="D587" s="48"/>
      <c r="E587" s="48"/>
    </row>
    <row r="588" customFormat="false" ht="12.75" hidden="false" customHeight="true" outlineLevel="0" collapsed="false">
      <c r="A588" s="48"/>
      <c r="B588" s="48"/>
      <c r="C588" s="48"/>
      <c r="D588" s="48"/>
      <c r="E588" s="48"/>
    </row>
    <row r="589" customFormat="false" ht="12.75" hidden="false" customHeight="true" outlineLevel="0" collapsed="false">
      <c r="A589" s="48"/>
      <c r="B589" s="48"/>
      <c r="C589" s="48"/>
      <c r="D589" s="48"/>
      <c r="E589" s="48"/>
    </row>
    <row r="590" customFormat="false" ht="12.75" hidden="false" customHeight="true" outlineLevel="0" collapsed="false">
      <c r="A590" s="48"/>
      <c r="B590" s="48"/>
      <c r="C590" s="48"/>
      <c r="D590" s="48"/>
      <c r="E590" s="48"/>
    </row>
    <row r="591" customFormat="false" ht="12.75" hidden="false" customHeight="true" outlineLevel="0" collapsed="false">
      <c r="A591" s="48"/>
      <c r="B591" s="48"/>
      <c r="C591" s="48"/>
      <c r="D591" s="48"/>
      <c r="E591" s="48"/>
    </row>
    <row r="592" customFormat="false" ht="12.75" hidden="false" customHeight="true" outlineLevel="0" collapsed="false">
      <c r="A592" s="48"/>
      <c r="B592" s="48"/>
      <c r="C592" s="48"/>
      <c r="D592" s="48"/>
      <c r="E592" s="48"/>
    </row>
    <row r="593" customFormat="false" ht="12.75" hidden="false" customHeight="true" outlineLevel="0" collapsed="false">
      <c r="A593" s="48"/>
      <c r="B593" s="48"/>
      <c r="C593" s="48"/>
      <c r="D593" s="48"/>
      <c r="E593" s="48"/>
    </row>
    <row r="594" customFormat="false" ht="12.75" hidden="false" customHeight="true" outlineLevel="0" collapsed="false">
      <c r="A594" s="48"/>
      <c r="B594" s="48"/>
      <c r="C594" s="48"/>
      <c r="D594" s="48"/>
      <c r="E594" s="48"/>
    </row>
    <row r="595" customFormat="false" ht="12.75" hidden="false" customHeight="true" outlineLevel="0" collapsed="false">
      <c r="A595" s="48"/>
      <c r="B595" s="48"/>
      <c r="C595" s="48"/>
      <c r="D595" s="48"/>
      <c r="E595" s="48"/>
    </row>
    <row r="596" customFormat="false" ht="12.75" hidden="false" customHeight="true" outlineLevel="0" collapsed="false">
      <c r="A596" s="48"/>
      <c r="B596" s="48"/>
      <c r="C596" s="48"/>
      <c r="D596" s="48"/>
      <c r="E596" s="48"/>
    </row>
    <row r="597" customFormat="false" ht="12.75" hidden="false" customHeight="true" outlineLevel="0" collapsed="false">
      <c r="A597" s="48"/>
      <c r="B597" s="48"/>
      <c r="C597" s="48"/>
      <c r="D597" s="48"/>
      <c r="E597" s="48"/>
    </row>
    <row r="598" customFormat="false" ht="12.75" hidden="false" customHeight="true" outlineLevel="0" collapsed="false">
      <c r="A598" s="48"/>
      <c r="B598" s="48"/>
      <c r="C598" s="48"/>
      <c r="D598" s="48"/>
      <c r="E598" s="48"/>
    </row>
    <row r="599" customFormat="false" ht="12.75" hidden="false" customHeight="true" outlineLevel="0" collapsed="false">
      <c r="A599" s="48"/>
      <c r="B599" s="48"/>
      <c r="C599" s="48"/>
      <c r="D599" s="48"/>
      <c r="E599" s="48"/>
    </row>
    <row r="600" customFormat="false" ht="12.75" hidden="false" customHeight="true" outlineLevel="0" collapsed="false">
      <c r="A600" s="48"/>
      <c r="B600" s="48"/>
      <c r="C600" s="48"/>
      <c r="D600" s="48"/>
      <c r="E600" s="48"/>
    </row>
    <row r="601" customFormat="false" ht="12.75" hidden="false" customHeight="true" outlineLevel="0" collapsed="false">
      <c r="A601" s="48"/>
      <c r="B601" s="48"/>
      <c r="C601" s="48"/>
      <c r="D601" s="48"/>
      <c r="E601" s="48"/>
    </row>
    <row r="602" customFormat="false" ht="12.75" hidden="false" customHeight="true" outlineLevel="0" collapsed="false">
      <c r="A602" s="48"/>
      <c r="B602" s="48"/>
      <c r="C602" s="48"/>
      <c r="D602" s="48"/>
      <c r="E602" s="48"/>
    </row>
    <row r="603" customFormat="false" ht="12.75" hidden="false" customHeight="true" outlineLevel="0" collapsed="false">
      <c r="A603" s="48"/>
      <c r="B603" s="48"/>
      <c r="C603" s="48"/>
      <c r="D603" s="48"/>
      <c r="E603" s="48"/>
    </row>
    <row r="604" customFormat="false" ht="12.75" hidden="false" customHeight="true" outlineLevel="0" collapsed="false">
      <c r="A604" s="48"/>
      <c r="B604" s="48"/>
      <c r="C604" s="48"/>
      <c r="D604" s="48"/>
      <c r="E604" s="48"/>
    </row>
    <row r="605" customFormat="false" ht="12.75" hidden="false" customHeight="true" outlineLevel="0" collapsed="false">
      <c r="A605" s="48"/>
      <c r="B605" s="48"/>
      <c r="C605" s="48"/>
      <c r="D605" s="48"/>
      <c r="E605" s="48"/>
    </row>
    <row r="606" customFormat="false" ht="12.75" hidden="false" customHeight="true" outlineLevel="0" collapsed="false">
      <c r="A606" s="48"/>
      <c r="B606" s="48"/>
      <c r="C606" s="48"/>
      <c r="D606" s="48"/>
      <c r="E606" s="48"/>
    </row>
    <row r="607" customFormat="false" ht="12.75" hidden="false" customHeight="true" outlineLevel="0" collapsed="false">
      <c r="A607" s="48"/>
      <c r="B607" s="48"/>
      <c r="C607" s="48"/>
      <c r="D607" s="48"/>
      <c r="E607" s="48"/>
    </row>
    <row r="608" customFormat="false" ht="12.75" hidden="false" customHeight="true" outlineLevel="0" collapsed="false">
      <c r="A608" s="48"/>
      <c r="B608" s="48"/>
      <c r="C608" s="48"/>
      <c r="D608" s="48"/>
      <c r="E608" s="48"/>
    </row>
    <row r="609" customFormat="false" ht="12.75" hidden="false" customHeight="true" outlineLevel="0" collapsed="false">
      <c r="A609" s="48"/>
      <c r="B609" s="48"/>
      <c r="C609" s="48"/>
      <c r="D609" s="48"/>
      <c r="E609" s="48"/>
    </row>
    <row r="610" customFormat="false" ht="12.75" hidden="false" customHeight="true" outlineLevel="0" collapsed="false">
      <c r="A610" s="48"/>
      <c r="B610" s="48"/>
      <c r="C610" s="48"/>
      <c r="D610" s="48"/>
      <c r="E610" s="48"/>
    </row>
    <row r="611" customFormat="false" ht="12.75" hidden="false" customHeight="true" outlineLevel="0" collapsed="false">
      <c r="A611" s="48"/>
      <c r="B611" s="48"/>
      <c r="C611" s="48"/>
      <c r="D611" s="48"/>
      <c r="E611" s="48"/>
    </row>
    <row r="612" customFormat="false" ht="12.75" hidden="false" customHeight="true" outlineLevel="0" collapsed="false">
      <c r="A612" s="48"/>
      <c r="B612" s="48"/>
      <c r="C612" s="48"/>
      <c r="D612" s="48"/>
      <c r="E612" s="48"/>
    </row>
    <row r="613" customFormat="false" ht="12.75" hidden="false" customHeight="true" outlineLevel="0" collapsed="false">
      <c r="A613" s="48"/>
      <c r="B613" s="48"/>
      <c r="C613" s="48"/>
      <c r="D613" s="48"/>
      <c r="E613" s="48"/>
    </row>
    <row r="614" customFormat="false" ht="12.75" hidden="false" customHeight="true" outlineLevel="0" collapsed="false">
      <c r="A614" s="48"/>
      <c r="B614" s="48"/>
      <c r="C614" s="48"/>
      <c r="D614" s="48"/>
      <c r="E614" s="48"/>
    </row>
    <row r="615" customFormat="false" ht="12.75" hidden="false" customHeight="true" outlineLevel="0" collapsed="false">
      <c r="A615" s="48"/>
      <c r="B615" s="48"/>
      <c r="C615" s="48"/>
      <c r="D615" s="48"/>
      <c r="E615" s="48"/>
    </row>
    <row r="616" customFormat="false" ht="12.75" hidden="false" customHeight="true" outlineLevel="0" collapsed="false">
      <c r="A616" s="48"/>
      <c r="B616" s="48"/>
      <c r="C616" s="48"/>
      <c r="D616" s="48"/>
      <c r="E616" s="48"/>
    </row>
    <row r="617" customFormat="false" ht="12.75" hidden="false" customHeight="true" outlineLevel="0" collapsed="false">
      <c r="A617" s="48"/>
      <c r="B617" s="48"/>
      <c r="C617" s="48"/>
      <c r="D617" s="48"/>
      <c r="E617" s="48"/>
    </row>
    <row r="618" customFormat="false" ht="12.75" hidden="false" customHeight="true" outlineLevel="0" collapsed="false">
      <c r="A618" s="48"/>
      <c r="B618" s="48"/>
      <c r="C618" s="48"/>
      <c r="D618" s="48"/>
      <c r="E618" s="48"/>
    </row>
    <row r="619" customFormat="false" ht="12.75" hidden="false" customHeight="true" outlineLevel="0" collapsed="false">
      <c r="A619" s="48"/>
      <c r="B619" s="48"/>
      <c r="C619" s="48"/>
      <c r="D619" s="48"/>
      <c r="E619" s="48"/>
    </row>
    <row r="620" customFormat="false" ht="12.75" hidden="false" customHeight="true" outlineLevel="0" collapsed="false">
      <c r="A620" s="48"/>
      <c r="B620" s="48"/>
      <c r="C620" s="48"/>
      <c r="D620" s="48"/>
      <c r="E620" s="48"/>
    </row>
    <row r="621" customFormat="false" ht="12.75" hidden="false" customHeight="true" outlineLevel="0" collapsed="false">
      <c r="A621" s="48"/>
      <c r="B621" s="48"/>
      <c r="C621" s="48"/>
      <c r="D621" s="48"/>
      <c r="E621" s="48"/>
    </row>
    <row r="622" customFormat="false" ht="12.75" hidden="false" customHeight="true" outlineLevel="0" collapsed="false">
      <c r="A622" s="48"/>
      <c r="B622" s="48"/>
      <c r="C622" s="48"/>
      <c r="D622" s="48"/>
      <c r="E622" s="48"/>
    </row>
    <row r="623" customFormat="false" ht="12.75" hidden="false" customHeight="true" outlineLevel="0" collapsed="false">
      <c r="A623" s="48"/>
      <c r="B623" s="48"/>
      <c r="C623" s="48"/>
      <c r="D623" s="48"/>
      <c r="E623" s="48"/>
    </row>
    <row r="624" customFormat="false" ht="12.75" hidden="false" customHeight="true" outlineLevel="0" collapsed="false">
      <c r="A624" s="48"/>
      <c r="B624" s="48"/>
      <c r="C624" s="48"/>
      <c r="D624" s="48"/>
      <c r="E624" s="48"/>
    </row>
    <row r="625" customFormat="false" ht="12.75" hidden="false" customHeight="true" outlineLevel="0" collapsed="false">
      <c r="A625" s="48"/>
      <c r="B625" s="48"/>
      <c r="C625" s="48"/>
      <c r="D625" s="48"/>
      <c r="E625" s="48"/>
    </row>
    <row r="626" customFormat="false" ht="12.75" hidden="false" customHeight="true" outlineLevel="0" collapsed="false">
      <c r="A626" s="48"/>
      <c r="B626" s="48"/>
      <c r="C626" s="48"/>
      <c r="D626" s="48"/>
      <c r="E626" s="48"/>
    </row>
    <row r="627" customFormat="false" ht="12.75" hidden="false" customHeight="true" outlineLevel="0" collapsed="false">
      <c r="A627" s="48"/>
      <c r="B627" s="48"/>
      <c r="C627" s="48"/>
      <c r="D627" s="48"/>
      <c r="E627" s="48"/>
    </row>
    <row r="628" customFormat="false" ht="12.75" hidden="false" customHeight="true" outlineLevel="0" collapsed="false">
      <c r="A628" s="48"/>
      <c r="B628" s="48"/>
      <c r="C628" s="48"/>
      <c r="D628" s="48"/>
      <c r="E628" s="48"/>
    </row>
    <row r="629" customFormat="false" ht="12.75" hidden="false" customHeight="true" outlineLevel="0" collapsed="false">
      <c r="A629" s="48"/>
      <c r="B629" s="48"/>
      <c r="C629" s="48"/>
      <c r="D629" s="48"/>
      <c r="E629" s="48"/>
    </row>
    <row r="630" customFormat="false" ht="12.75" hidden="false" customHeight="true" outlineLevel="0" collapsed="false">
      <c r="A630" s="48"/>
      <c r="B630" s="48"/>
      <c r="C630" s="48"/>
      <c r="D630" s="48"/>
      <c r="E630" s="48"/>
    </row>
    <row r="631" customFormat="false" ht="12.75" hidden="false" customHeight="true" outlineLevel="0" collapsed="false">
      <c r="A631" s="48"/>
      <c r="B631" s="48"/>
      <c r="C631" s="48"/>
      <c r="D631" s="48"/>
      <c r="E631" s="48"/>
    </row>
    <row r="632" customFormat="false" ht="12.75" hidden="false" customHeight="true" outlineLevel="0" collapsed="false">
      <c r="A632" s="48"/>
      <c r="B632" s="48"/>
      <c r="C632" s="48"/>
      <c r="D632" s="48"/>
      <c r="E632" s="48"/>
    </row>
    <row r="633" customFormat="false" ht="12.75" hidden="false" customHeight="true" outlineLevel="0" collapsed="false">
      <c r="A633" s="48"/>
      <c r="B633" s="48"/>
      <c r="C633" s="48"/>
      <c r="D633" s="48"/>
      <c r="E633" s="48"/>
    </row>
    <row r="634" customFormat="false" ht="12.75" hidden="false" customHeight="true" outlineLevel="0" collapsed="false">
      <c r="A634" s="48"/>
      <c r="B634" s="48"/>
      <c r="C634" s="48"/>
      <c r="D634" s="48"/>
      <c r="E634" s="48"/>
    </row>
    <row r="635" customFormat="false" ht="12.75" hidden="false" customHeight="true" outlineLevel="0" collapsed="false">
      <c r="A635" s="48"/>
      <c r="B635" s="48"/>
      <c r="C635" s="48"/>
      <c r="D635" s="48"/>
      <c r="E635" s="48"/>
    </row>
    <row r="636" customFormat="false" ht="12.75" hidden="false" customHeight="true" outlineLevel="0" collapsed="false">
      <c r="A636" s="48"/>
      <c r="B636" s="48"/>
      <c r="C636" s="48"/>
      <c r="D636" s="48"/>
      <c r="E636" s="48"/>
    </row>
    <row r="637" customFormat="false" ht="12.75" hidden="false" customHeight="true" outlineLevel="0" collapsed="false">
      <c r="A637" s="48"/>
      <c r="B637" s="48"/>
      <c r="C637" s="48"/>
      <c r="D637" s="48"/>
      <c r="E637" s="48"/>
    </row>
    <row r="638" customFormat="false" ht="12.75" hidden="false" customHeight="true" outlineLevel="0" collapsed="false">
      <c r="A638" s="48"/>
      <c r="B638" s="48"/>
      <c r="C638" s="48"/>
      <c r="D638" s="48"/>
      <c r="E638" s="48"/>
    </row>
    <row r="639" customFormat="false" ht="12.75" hidden="false" customHeight="true" outlineLevel="0" collapsed="false">
      <c r="A639" s="48"/>
      <c r="B639" s="48"/>
      <c r="C639" s="48"/>
      <c r="D639" s="48"/>
      <c r="E639" s="48"/>
    </row>
    <row r="640" customFormat="false" ht="12.75" hidden="false" customHeight="true" outlineLevel="0" collapsed="false">
      <c r="A640" s="48"/>
      <c r="B640" s="48"/>
      <c r="C640" s="48"/>
      <c r="D640" s="48"/>
      <c r="E640" s="48"/>
    </row>
    <row r="641" customFormat="false" ht="12.75" hidden="false" customHeight="true" outlineLevel="0" collapsed="false">
      <c r="A641" s="48"/>
      <c r="B641" s="48"/>
      <c r="C641" s="48"/>
      <c r="D641" s="48"/>
      <c r="E641" s="48"/>
    </row>
    <row r="642" customFormat="false" ht="12.75" hidden="false" customHeight="true" outlineLevel="0" collapsed="false">
      <c r="A642" s="48"/>
      <c r="B642" s="48"/>
      <c r="C642" s="48"/>
      <c r="D642" s="48"/>
      <c r="E642" s="48"/>
    </row>
    <row r="643" customFormat="false" ht="12.75" hidden="false" customHeight="true" outlineLevel="0" collapsed="false">
      <c r="A643" s="48"/>
      <c r="B643" s="48"/>
      <c r="C643" s="48"/>
      <c r="D643" s="48"/>
      <c r="E643" s="48"/>
    </row>
    <row r="644" customFormat="false" ht="12.75" hidden="false" customHeight="true" outlineLevel="0" collapsed="false">
      <c r="A644" s="48"/>
      <c r="B644" s="48"/>
      <c r="C644" s="48"/>
      <c r="D644" s="48"/>
      <c r="E644" s="48"/>
    </row>
    <row r="645" customFormat="false" ht="12.75" hidden="false" customHeight="true" outlineLevel="0" collapsed="false">
      <c r="A645" s="48"/>
      <c r="B645" s="48"/>
      <c r="C645" s="48"/>
      <c r="D645" s="48"/>
      <c r="E645" s="48"/>
    </row>
    <row r="646" customFormat="false" ht="12.75" hidden="false" customHeight="true" outlineLevel="0" collapsed="false">
      <c r="A646" s="48"/>
      <c r="B646" s="48"/>
      <c r="C646" s="48"/>
      <c r="D646" s="48"/>
      <c r="E646" s="48"/>
    </row>
    <row r="647" customFormat="false" ht="12.75" hidden="false" customHeight="true" outlineLevel="0" collapsed="false">
      <c r="A647" s="48"/>
      <c r="B647" s="48"/>
      <c r="C647" s="48"/>
      <c r="D647" s="48"/>
      <c r="E647" s="48"/>
    </row>
    <row r="648" customFormat="false" ht="12.75" hidden="false" customHeight="true" outlineLevel="0" collapsed="false">
      <c r="A648" s="48"/>
      <c r="B648" s="48"/>
      <c r="C648" s="48"/>
      <c r="D648" s="48"/>
      <c r="E648" s="48"/>
    </row>
    <row r="649" customFormat="false" ht="12.75" hidden="false" customHeight="true" outlineLevel="0" collapsed="false">
      <c r="A649" s="48"/>
      <c r="B649" s="48"/>
      <c r="C649" s="48"/>
      <c r="D649" s="48"/>
      <c r="E649" s="48"/>
    </row>
    <row r="650" customFormat="false" ht="12.75" hidden="false" customHeight="true" outlineLevel="0" collapsed="false">
      <c r="A650" s="48"/>
      <c r="B650" s="48"/>
      <c r="C650" s="48"/>
      <c r="D650" s="48"/>
      <c r="E650" s="48"/>
    </row>
    <row r="651" customFormat="false" ht="12.75" hidden="false" customHeight="true" outlineLevel="0" collapsed="false">
      <c r="A651" s="48"/>
      <c r="B651" s="48"/>
      <c r="C651" s="48"/>
      <c r="D651" s="48"/>
      <c r="E651" s="48"/>
    </row>
    <row r="652" customFormat="false" ht="12.75" hidden="false" customHeight="true" outlineLevel="0" collapsed="false">
      <c r="A652" s="48"/>
      <c r="B652" s="48"/>
      <c r="C652" s="48"/>
      <c r="D652" s="48"/>
      <c r="E652" s="48"/>
    </row>
    <row r="653" customFormat="false" ht="12.75" hidden="false" customHeight="true" outlineLevel="0" collapsed="false">
      <c r="A653" s="48"/>
      <c r="B653" s="48"/>
      <c r="C653" s="48"/>
      <c r="D653" s="48"/>
      <c r="E653" s="48"/>
    </row>
    <row r="654" customFormat="false" ht="12.75" hidden="false" customHeight="true" outlineLevel="0" collapsed="false">
      <c r="A654" s="48"/>
      <c r="B654" s="48"/>
      <c r="C654" s="48"/>
      <c r="D654" s="48"/>
      <c r="E654" s="48"/>
    </row>
    <row r="655" customFormat="false" ht="12.75" hidden="false" customHeight="true" outlineLevel="0" collapsed="false">
      <c r="A655" s="48"/>
      <c r="B655" s="48"/>
      <c r="C655" s="48"/>
      <c r="D655" s="48"/>
      <c r="E655" s="48"/>
    </row>
    <row r="656" customFormat="false" ht="12.75" hidden="false" customHeight="true" outlineLevel="0" collapsed="false">
      <c r="A656" s="48"/>
      <c r="B656" s="48"/>
      <c r="C656" s="48"/>
      <c r="D656" s="48"/>
      <c r="E656" s="48"/>
    </row>
    <row r="657" customFormat="false" ht="12.75" hidden="false" customHeight="true" outlineLevel="0" collapsed="false">
      <c r="A657" s="48"/>
      <c r="B657" s="48"/>
      <c r="C657" s="48"/>
      <c r="D657" s="48"/>
      <c r="E657" s="48"/>
    </row>
    <row r="658" customFormat="false" ht="12.75" hidden="false" customHeight="true" outlineLevel="0" collapsed="false">
      <c r="A658" s="48"/>
      <c r="B658" s="48"/>
      <c r="C658" s="48"/>
      <c r="D658" s="48"/>
      <c r="E658" s="48"/>
    </row>
    <row r="659" customFormat="false" ht="12.75" hidden="false" customHeight="true" outlineLevel="0" collapsed="false">
      <c r="A659" s="48"/>
      <c r="B659" s="48"/>
      <c r="C659" s="48"/>
      <c r="D659" s="48"/>
      <c r="E659" s="48"/>
    </row>
    <row r="660" customFormat="false" ht="12.75" hidden="false" customHeight="true" outlineLevel="0" collapsed="false">
      <c r="A660" s="48"/>
      <c r="B660" s="48"/>
      <c r="C660" s="48"/>
      <c r="D660" s="48"/>
      <c r="E660" s="48"/>
    </row>
    <row r="661" customFormat="false" ht="12.75" hidden="false" customHeight="true" outlineLevel="0" collapsed="false">
      <c r="A661" s="48"/>
      <c r="B661" s="48"/>
      <c r="C661" s="48"/>
      <c r="D661" s="48"/>
      <c r="E661" s="48"/>
    </row>
    <row r="662" customFormat="false" ht="12.75" hidden="false" customHeight="true" outlineLevel="0" collapsed="false">
      <c r="A662" s="48"/>
      <c r="B662" s="48"/>
      <c r="C662" s="48"/>
      <c r="D662" s="48"/>
      <c r="E662" s="48"/>
    </row>
    <row r="663" customFormat="false" ht="12.75" hidden="false" customHeight="true" outlineLevel="0" collapsed="false">
      <c r="A663" s="48"/>
      <c r="B663" s="48"/>
      <c r="C663" s="48"/>
      <c r="D663" s="48"/>
      <c r="E663" s="48"/>
    </row>
    <row r="664" customFormat="false" ht="12.75" hidden="false" customHeight="true" outlineLevel="0" collapsed="false">
      <c r="A664" s="48"/>
      <c r="B664" s="48"/>
      <c r="C664" s="48"/>
      <c r="D664" s="48"/>
      <c r="E664" s="48"/>
    </row>
    <row r="665" customFormat="false" ht="12.75" hidden="false" customHeight="true" outlineLevel="0" collapsed="false">
      <c r="A665" s="48"/>
      <c r="B665" s="48"/>
      <c r="C665" s="48"/>
      <c r="D665" s="48"/>
      <c r="E665" s="48"/>
    </row>
    <row r="666" customFormat="false" ht="12.75" hidden="false" customHeight="true" outlineLevel="0" collapsed="false">
      <c r="A666" s="48"/>
      <c r="B666" s="48"/>
      <c r="C666" s="48"/>
      <c r="D666" s="48"/>
      <c r="E666" s="48"/>
    </row>
    <row r="667" customFormat="false" ht="12.75" hidden="false" customHeight="true" outlineLevel="0" collapsed="false">
      <c r="A667" s="48"/>
      <c r="B667" s="48"/>
      <c r="C667" s="48"/>
      <c r="D667" s="48"/>
      <c r="E667" s="48"/>
    </row>
    <row r="668" customFormat="false" ht="12.75" hidden="false" customHeight="true" outlineLevel="0" collapsed="false">
      <c r="A668" s="48"/>
      <c r="B668" s="48"/>
      <c r="C668" s="48"/>
      <c r="D668" s="48"/>
      <c r="E668" s="48"/>
    </row>
    <row r="669" customFormat="false" ht="12.75" hidden="false" customHeight="true" outlineLevel="0" collapsed="false">
      <c r="A669" s="48"/>
      <c r="B669" s="48"/>
      <c r="C669" s="48"/>
      <c r="D669" s="48"/>
      <c r="E669" s="48"/>
    </row>
    <row r="670" customFormat="false" ht="12.75" hidden="false" customHeight="true" outlineLevel="0" collapsed="false">
      <c r="A670" s="48"/>
      <c r="B670" s="48"/>
      <c r="C670" s="48"/>
      <c r="D670" s="48"/>
      <c r="E670" s="48"/>
    </row>
    <row r="671" customFormat="false" ht="12.75" hidden="false" customHeight="true" outlineLevel="0" collapsed="false">
      <c r="A671" s="48"/>
      <c r="B671" s="48"/>
      <c r="C671" s="48"/>
      <c r="D671" s="48"/>
      <c r="E671" s="48"/>
    </row>
    <row r="672" customFormat="false" ht="12.75" hidden="false" customHeight="true" outlineLevel="0" collapsed="false">
      <c r="A672" s="48"/>
      <c r="B672" s="48"/>
      <c r="C672" s="48"/>
      <c r="D672" s="48"/>
      <c r="E672" s="48"/>
    </row>
    <row r="673" customFormat="false" ht="12.75" hidden="false" customHeight="true" outlineLevel="0" collapsed="false">
      <c r="A673" s="48"/>
      <c r="B673" s="48"/>
      <c r="C673" s="48"/>
      <c r="D673" s="48"/>
      <c r="E673" s="48"/>
    </row>
    <row r="674" customFormat="false" ht="12.75" hidden="false" customHeight="true" outlineLevel="0" collapsed="false">
      <c r="A674" s="48"/>
      <c r="B674" s="48"/>
      <c r="C674" s="48"/>
      <c r="D674" s="48"/>
      <c r="E674" s="48"/>
    </row>
    <row r="675" customFormat="false" ht="12.75" hidden="false" customHeight="true" outlineLevel="0" collapsed="false">
      <c r="A675" s="48"/>
      <c r="B675" s="48"/>
      <c r="C675" s="48"/>
      <c r="D675" s="48"/>
      <c r="E675" s="48"/>
    </row>
    <row r="676" customFormat="false" ht="12.75" hidden="false" customHeight="true" outlineLevel="0" collapsed="false">
      <c r="A676" s="48"/>
      <c r="B676" s="48"/>
      <c r="C676" s="48"/>
      <c r="D676" s="48"/>
      <c r="E676" s="48"/>
    </row>
    <row r="677" customFormat="false" ht="12.75" hidden="false" customHeight="true" outlineLevel="0" collapsed="false">
      <c r="A677" s="48"/>
      <c r="B677" s="48"/>
      <c r="C677" s="48"/>
      <c r="D677" s="48"/>
      <c r="E677" s="48"/>
    </row>
    <row r="678" customFormat="false" ht="12.75" hidden="false" customHeight="true" outlineLevel="0" collapsed="false">
      <c r="A678" s="48"/>
      <c r="B678" s="48"/>
      <c r="C678" s="48"/>
      <c r="D678" s="48"/>
      <c r="E678" s="48"/>
    </row>
    <row r="679" customFormat="false" ht="12.75" hidden="false" customHeight="true" outlineLevel="0" collapsed="false">
      <c r="A679" s="48"/>
      <c r="B679" s="48"/>
      <c r="C679" s="48"/>
      <c r="D679" s="48"/>
      <c r="E679" s="48"/>
    </row>
    <row r="680" customFormat="false" ht="12.75" hidden="false" customHeight="true" outlineLevel="0" collapsed="false">
      <c r="A680" s="48"/>
      <c r="B680" s="48"/>
      <c r="C680" s="48"/>
      <c r="D680" s="48"/>
      <c r="E680" s="48"/>
    </row>
    <row r="681" customFormat="false" ht="12.75" hidden="false" customHeight="true" outlineLevel="0" collapsed="false">
      <c r="A681" s="48"/>
      <c r="B681" s="48"/>
      <c r="C681" s="48"/>
      <c r="D681" s="48"/>
      <c r="E681" s="48"/>
    </row>
    <row r="682" customFormat="false" ht="12.75" hidden="false" customHeight="true" outlineLevel="0" collapsed="false">
      <c r="A682" s="48"/>
      <c r="B682" s="48"/>
      <c r="C682" s="48"/>
      <c r="D682" s="48"/>
      <c r="E682" s="48"/>
    </row>
    <row r="683" customFormat="false" ht="12.75" hidden="false" customHeight="true" outlineLevel="0" collapsed="false">
      <c r="A683" s="48"/>
      <c r="B683" s="48"/>
      <c r="C683" s="48"/>
      <c r="D683" s="48"/>
      <c r="E683" s="48"/>
    </row>
    <row r="684" customFormat="false" ht="12.75" hidden="false" customHeight="true" outlineLevel="0" collapsed="false">
      <c r="A684" s="48"/>
      <c r="B684" s="48"/>
      <c r="C684" s="48"/>
      <c r="D684" s="48"/>
      <c r="E684" s="48"/>
    </row>
    <row r="685" customFormat="false" ht="12.75" hidden="false" customHeight="true" outlineLevel="0" collapsed="false">
      <c r="A685" s="48"/>
      <c r="B685" s="48"/>
      <c r="C685" s="48"/>
      <c r="D685" s="48"/>
      <c r="E685" s="48"/>
    </row>
    <row r="686" customFormat="false" ht="12.75" hidden="false" customHeight="true" outlineLevel="0" collapsed="false">
      <c r="A686" s="48"/>
      <c r="B686" s="48"/>
      <c r="C686" s="48"/>
      <c r="D686" s="48"/>
      <c r="E686" s="48"/>
    </row>
    <row r="687" customFormat="false" ht="12.75" hidden="false" customHeight="true" outlineLevel="0" collapsed="false">
      <c r="A687" s="48"/>
      <c r="B687" s="48"/>
      <c r="C687" s="48"/>
      <c r="D687" s="48"/>
      <c r="E687" s="48"/>
    </row>
    <row r="688" customFormat="false" ht="12.75" hidden="false" customHeight="true" outlineLevel="0" collapsed="false">
      <c r="A688" s="48"/>
      <c r="B688" s="48"/>
      <c r="C688" s="48"/>
      <c r="D688" s="48"/>
      <c r="E688" s="48"/>
    </row>
    <row r="689" customFormat="false" ht="12.75" hidden="false" customHeight="true" outlineLevel="0" collapsed="false">
      <c r="A689" s="48"/>
      <c r="B689" s="48"/>
      <c r="C689" s="48"/>
      <c r="D689" s="48"/>
      <c r="E689" s="48"/>
    </row>
    <row r="690" customFormat="false" ht="12.75" hidden="false" customHeight="true" outlineLevel="0" collapsed="false">
      <c r="A690" s="48"/>
      <c r="B690" s="48"/>
      <c r="C690" s="48"/>
      <c r="D690" s="48"/>
      <c r="E690" s="48"/>
    </row>
    <row r="691" customFormat="false" ht="12.75" hidden="false" customHeight="true" outlineLevel="0" collapsed="false">
      <c r="A691" s="48"/>
      <c r="B691" s="48"/>
      <c r="C691" s="48"/>
      <c r="D691" s="48"/>
      <c r="E691" s="48"/>
    </row>
    <row r="692" customFormat="false" ht="12.75" hidden="false" customHeight="true" outlineLevel="0" collapsed="false">
      <c r="A692" s="48"/>
      <c r="B692" s="48"/>
      <c r="C692" s="48"/>
      <c r="D692" s="48"/>
      <c r="E692" s="48"/>
    </row>
    <row r="693" customFormat="false" ht="12.75" hidden="false" customHeight="true" outlineLevel="0" collapsed="false">
      <c r="A693" s="48"/>
      <c r="B693" s="48"/>
      <c r="C693" s="48"/>
      <c r="D693" s="48"/>
      <c r="E693" s="48"/>
    </row>
    <row r="694" customFormat="false" ht="12.75" hidden="false" customHeight="true" outlineLevel="0" collapsed="false">
      <c r="A694" s="48"/>
      <c r="B694" s="48"/>
      <c r="C694" s="48"/>
      <c r="D694" s="48"/>
      <c r="E694" s="48"/>
    </row>
    <row r="695" customFormat="false" ht="12.75" hidden="false" customHeight="true" outlineLevel="0" collapsed="false">
      <c r="A695" s="48"/>
      <c r="B695" s="48"/>
      <c r="C695" s="48"/>
      <c r="D695" s="48"/>
      <c r="E695" s="48"/>
    </row>
    <row r="696" customFormat="false" ht="12.75" hidden="false" customHeight="true" outlineLevel="0" collapsed="false">
      <c r="A696" s="48"/>
      <c r="B696" s="48"/>
      <c r="C696" s="48"/>
      <c r="D696" s="48"/>
      <c r="E696" s="48"/>
    </row>
    <row r="697" customFormat="false" ht="12.75" hidden="false" customHeight="true" outlineLevel="0" collapsed="false">
      <c r="A697" s="48"/>
      <c r="B697" s="48"/>
      <c r="C697" s="48"/>
      <c r="D697" s="48"/>
      <c r="E697" s="48"/>
    </row>
    <row r="698" customFormat="false" ht="12.75" hidden="false" customHeight="true" outlineLevel="0" collapsed="false">
      <c r="A698" s="48"/>
      <c r="B698" s="48"/>
      <c r="C698" s="48"/>
      <c r="D698" s="48"/>
      <c r="E698" s="48"/>
    </row>
    <row r="699" customFormat="false" ht="12.75" hidden="false" customHeight="true" outlineLevel="0" collapsed="false">
      <c r="A699" s="48"/>
      <c r="B699" s="48"/>
      <c r="C699" s="48"/>
      <c r="D699" s="48"/>
      <c r="E699" s="48"/>
    </row>
    <row r="700" customFormat="false" ht="12.75" hidden="false" customHeight="true" outlineLevel="0" collapsed="false">
      <c r="A700" s="48"/>
      <c r="B700" s="48"/>
      <c r="C700" s="48"/>
      <c r="D700" s="48"/>
      <c r="E700" s="48"/>
    </row>
    <row r="701" customFormat="false" ht="12.75" hidden="false" customHeight="true" outlineLevel="0" collapsed="false">
      <c r="A701" s="48"/>
      <c r="B701" s="48"/>
      <c r="C701" s="48"/>
      <c r="D701" s="48"/>
      <c r="E701" s="48"/>
    </row>
    <row r="702" customFormat="false" ht="12.75" hidden="false" customHeight="true" outlineLevel="0" collapsed="false">
      <c r="A702" s="48"/>
      <c r="B702" s="48"/>
      <c r="C702" s="48"/>
      <c r="D702" s="48"/>
      <c r="E702" s="48"/>
    </row>
    <row r="703" customFormat="false" ht="12.75" hidden="false" customHeight="true" outlineLevel="0" collapsed="false">
      <c r="A703" s="48"/>
      <c r="B703" s="48"/>
      <c r="C703" s="48"/>
      <c r="D703" s="48"/>
      <c r="E703" s="48"/>
    </row>
    <row r="704" customFormat="false" ht="12.75" hidden="false" customHeight="true" outlineLevel="0" collapsed="false">
      <c r="A704" s="48"/>
      <c r="B704" s="48"/>
      <c r="C704" s="48"/>
      <c r="D704" s="48"/>
      <c r="E704" s="48"/>
    </row>
    <row r="705" customFormat="false" ht="12.75" hidden="false" customHeight="true" outlineLevel="0" collapsed="false">
      <c r="A705" s="48"/>
      <c r="B705" s="48"/>
      <c r="C705" s="48"/>
      <c r="D705" s="48"/>
      <c r="E705" s="48"/>
    </row>
    <row r="706" customFormat="false" ht="12.75" hidden="false" customHeight="true" outlineLevel="0" collapsed="false">
      <c r="A706" s="48"/>
      <c r="B706" s="48"/>
      <c r="C706" s="48"/>
      <c r="D706" s="48"/>
      <c r="E706" s="48"/>
    </row>
    <row r="707" customFormat="false" ht="12.75" hidden="false" customHeight="true" outlineLevel="0" collapsed="false">
      <c r="A707" s="48"/>
      <c r="B707" s="48"/>
      <c r="C707" s="48"/>
      <c r="D707" s="48"/>
      <c r="E707" s="48"/>
    </row>
    <row r="708" customFormat="false" ht="12.75" hidden="false" customHeight="true" outlineLevel="0" collapsed="false">
      <c r="A708" s="48"/>
      <c r="B708" s="48"/>
      <c r="C708" s="48"/>
      <c r="D708" s="48"/>
      <c r="E708" s="48"/>
    </row>
    <row r="709" customFormat="false" ht="12.75" hidden="false" customHeight="true" outlineLevel="0" collapsed="false">
      <c r="A709" s="48"/>
      <c r="B709" s="48"/>
      <c r="C709" s="48"/>
      <c r="D709" s="48"/>
      <c r="E709" s="48"/>
    </row>
    <row r="710" customFormat="false" ht="12.75" hidden="false" customHeight="true" outlineLevel="0" collapsed="false">
      <c r="A710" s="48"/>
      <c r="B710" s="48"/>
      <c r="C710" s="48"/>
      <c r="D710" s="48"/>
      <c r="E710" s="48"/>
    </row>
    <row r="711" customFormat="false" ht="12.75" hidden="false" customHeight="true" outlineLevel="0" collapsed="false">
      <c r="A711" s="48"/>
      <c r="B711" s="48"/>
      <c r="C711" s="48"/>
      <c r="D711" s="48"/>
      <c r="E711" s="48"/>
    </row>
    <row r="712" customFormat="false" ht="12.75" hidden="false" customHeight="true" outlineLevel="0" collapsed="false">
      <c r="A712" s="48"/>
      <c r="B712" s="48"/>
      <c r="C712" s="48"/>
      <c r="D712" s="48"/>
      <c r="E712" s="48"/>
    </row>
    <row r="713" customFormat="false" ht="12.75" hidden="false" customHeight="true" outlineLevel="0" collapsed="false">
      <c r="A713" s="48"/>
      <c r="B713" s="48"/>
      <c r="C713" s="48"/>
      <c r="D713" s="48"/>
      <c r="E713" s="48"/>
    </row>
    <row r="714" customFormat="false" ht="12.75" hidden="false" customHeight="true" outlineLevel="0" collapsed="false">
      <c r="A714" s="48"/>
      <c r="B714" s="48"/>
      <c r="C714" s="48"/>
      <c r="D714" s="48"/>
      <c r="E714" s="48"/>
    </row>
    <row r="715" customFormat="false" ht="12.75" hidden="false" customHeight="true" outlineLevel="0" collapsed="false">
      <c r="A715" s="48"/>
      <c r="B715" s="48"/>
      <c r="C715" s="48"/>
      <c r="D715" s="48"/>
      <c r="E715" s="48"/>
    </row>
    <row r="716" customFormat="false" ht="12.75" hidden="false" customHeight="true" outlineLevel="0" collapsed="false">
      <c r="A716" s="48"/>
      <c r="B716" s="48"/>
      <c r="C716" s="48"/>
      <c r="D716" s="48"/>
      <c r="E716" s="48"/>
    </row>
    <row r="717" customFormat="false" ht="12.75" hidden="false" customHeight="true" outlineLevel="0" collapsed="false">
      <c r="A717" s="48"/>
      <c r="B717" s="48"/>
      <c r="C717" s="48"/>
      <c r="D717" s="48"/>
      <c r="E717" s="48"/>
    </row>
    <row r="718" customFormat="false" ht="12.75" hidden="false" customHeight="true" outlineLevel="0" collapsed="false">
      <c r="A718" s="48"/>
      <c r="B718" s="48"/>
      <c r="C718" s="48"/>
      <c r="D718" s="48"/>
      <c r="E718" s="48"/>
    </row>
    <row r="719" customFormat="false" ht="12.75" hidden="false" customHeight="true" outlineLevel="0" collapsed="false">
      <c r="A719" s="48"/>
      <c r="B719" s="48"/>
      <c r="C719" s="48"/>
      <c r="D719" s="48"/>
      <c r="E719" s="48"/>
    </row>
    <row r="720" customFormat="false" ht="12.75" hidden="false" customHeight="true" outlineLevel="0" collapsed="false">
      <c r="A720" s="48"/>
      <c r="B720" s="48"/>
      <c r="C720" s="48"/>
      <c r="D720" s="48"/>
      <c r="E720" s="48"/>
    </row>
    <row r="721" customFormat="false" ht="12.75" hidden="false" customHeight="true" outlineLevel="0" collapsed="false">
      <c r="A721" s="48"/>
      <c r="B721" s="48"/>
      <c r="C721" s="48"/>
      <c r="D721" s="48"/>
      <c r="E721" s="48"/>
    </row>
    <row r="722" customFormat="false" ht="12.75" hidden="false" customHeight="true" outlineLevel="0" collapsed="false">
      <c r="A722" s="48"/>
      <c r="B722" s="48"/>
      <c r="C722" s="48"/>
      <c r="D722" s="48"/>
      <c r="E722" s="48"/>
    </row>
    <row r="723" customFormat="false" ht="12.75" hidden="false" customHeight="true" outlineLevel="0" collapsed="false">
      <c r="A723" s="48"/>
      <c r="B723" s="48"/>
      <c r="C723" s="48"/>
      <c r="D723" s="48"/>
      <c r="E723" s="48"/>
    </row>
    <row r="724" customFormat="false" ht="12.75" hidden="false" customHeight="true" outlineLevel="0" collapsed="false">
      <c r="A724" s="48"/>
      <c r="B724" s="48"/>
      <c r="C724" s="48"/>
      <c r="D724" s="48"/>
      <c r="E724" s="48"/>
    </row>
    <row r="725" customFormat="false" ht="12.75" hidden="false" customHeight="true" outlineLevel="0" collapsed="false">
      <c r="A725" s="48"/>
      <c r="B725" s="48"/>
      <c r="C725" s="48"/>
      <c r="D725" s="48"/>
      <c r="E725" s="48"/>
    </row>
    <row r="726" customFormat="false" ht="12.75" hidden="false" customHeight="true" outlineLevel="0" collapsed="false">
      <c r="A726" s="48"/>
      <c r="B726" s="48"/>
      <c r="C726" s="48"/>
      <c r="D726" s="48"/>
      <c r="E726" s="48"/>
    </row>
    <row r="727" customFormat="false" ht="12.75" hidden="false" customHeight="true" outlineLevel="0" collapsed="false">
      <c r="A727" s="48"/>
      <c r="B727" s="48"/>
      <c r="C727" s="48"/>
      <c r="D727" s="48"/>
      <c r="E727" s="48"/>
    </row>
    <row r="728" customFormat="false" ht="12.75" hidden="false" customHeight="true" outlineLevel="0" collapsed="false">
      <c r="A728" s="48"/>
      <c r="B728" s="48"/>
      <c r="C728" s="48"/>
      <c r="D728" s="48"/>
      <c r="E728" s="48"/>
    </row>
    <row r="729" customFormat="false" ht="12.75" hidden="false" customHeight="true" outlineLevel="0" collapsed="false">
      <c r="A729" s="48"/>
      <c r="B729" s="48"/>
      <c r="C729" s="48"/>
      <c r="D729" s="48"/>
      <c r="E729" s="48"/>
    </row>
    <row r="730" customFormat="false" ht="12.75" hidden="false" customHeight="true" outlineLevel="0" collapsed="false">
      <c r="A730" s="48"/>
      <c r="B730" s="48"/>
      <c r="C730" s="48"/>
      <c r="D730" s="48"/>
      <c r="E730" s="48"/>
    </row>
    <row r="731" customFormat="false" ht="12.75" hidden="false" customHeight="true" outlineLevel="0" collapsed="false">
      <c r="A731" s="48"/>
      <c r="B731" s="48"/>
      <c r="C731" s="48"/>
      <c r="D731" s="48"/>
      <c r="E731" s="48"/>
    </row>
    <row r="732" customFormat="false" ht="12.75" hidden="false" customHeight="true" outlineLevel="0" collapsed="false">
      <c r="A732" s="48"/>
      <c r="B732" s="48"/>
      <c r="C732" s="48"/>
      <c r="D732" s="48"/>
      <c r="E732" s="48"/>
    </row>
    <row r="733" customFormat="false" ht="12.75" hidden="false" customHeight="true" outlineLevel="0" collapsed="false">
      <c r="A733" s="48"/>
      <c r="B733" s="48"/>
      <c r="C733" s="48"/>
      <c r="D733" s="48"/>
      <c r="E733" s="48"/>
    </row>
    <row r="734" customFormat="false" ht="12.75" hidden="false" customHeight="true" outlineLevel="0" collapsed="false">
      <c r="A734" s="48"/>
      <c r="B734" s="48"/>
      <c r="C734" s="48"/>
      <c r="D734" s="48"/>
      <c r="E734" s="48"/>
    </row>
    <row r="735" customFormat="false" ht="12.75" hidden="false" customHeight="true" outlineLevel="0" collapsed="false">
      <c r="A735" s="48"/>
      <c r="B735" s="48"/>
      <c r="C735" s="48"/>
      <c r="D735" s="48"/>
      <c r="E735" s="48"/>
    </row>
    <row r="736" customFormat="false" ht="12.75" hidden="false" customHeight="true" outlineLevel="0" collapsed="false">
      <c r="A736" s="48"/>
      <c r="B736" s="48"/>
      <c r="C736" s="48"/>
      <c r="D736" s="48"/>
      <c r="E736" s="48"/>
    </row>
    <row r="737" customFormat="false" ht="12.75" hidden="false" customHeight="true" outlineLevel="0" collapsed="false">
      <c r="A737" s="48"/>
      <c r="B737" s="48"/>
      <c r="C737" s="48"/>
      <c r="D737" s="48"/>
      <c r="E737" s="48"/>
    </row>
    <row r="738" customFormat="false" ht="12.75" hidden="false" customHeight="true" outlineLevel="0" collapsed="false">
      <c r="A738" s="48"/>
      <c r="B738" s="48"/>
      <c r="C738" s="48"/>
      <c r="D738" s="48"/>
      <c r="E738" s="48"/>
    </row>
    <row r="739" customFormat="false" ht="12.75" hidden="false" customHeight="true" outlineLevel="0" collapsed="false">
      <c r="A739" s="48"/>
      <c r="B739" s="48"/>
      <c r="C739" s="48"/>
      <c r="D739" s="48"/>
      <c r="E739" s="48"/>
    </row>
    <row r="740" customFormat="false" ht="12.75" hidden="false" customHeight="true" outlineLevel="0" collapsed="false">
      <c r="A740" s="48"/>
      <c r="B740" s="48"/>
      <c r="C740" s="48"/>
      <c r="D740" s="48"/>
      <c r="E740" s="48"/>
    </row>
    <row r="741" customFormat="false" ht="12.75" hidden="false" customHeight="true" outlineLevel="0" collapsed="false">
      <c r="A741" s="48"/>
      <c r="B741" s="48"/>
      <c r="C741" s="48"/>
      <c r="D741" s="48"/>
      <c r="E741" s="48"/>
    </row>
    <row r="742" customFormat="false" ht="12.75" hidden="false" customHeight="true" outlineLevel="0" collapsed="false">
      <c r="A742" s="48"/>
      <c r="B742" s="48"/>
      <c r="C742" s="48"/>
      <c r="D742" s="48"/>
      <c r="E742" s="48"/>
    </row>
    <row r="743" customFormat="false" ht="12.75" hidden="false" customHeight="true" outlineLevel="0" collapsed="false">
      <c r="A743" s="48"/>
      <c r="B743" s="48"/>
      <c r="C743" s="48"/>
      <c r="D743" s="48"/>
      <c r="E743" s="48"/>
    </row>
    <row r="744" customFormat="false" ht="12.75" hidden="false" customHeight="true" outlineLevel="0" collapsed="false">
      <c r="A744" s="48"/>
      <c r="B744" s="48"/>
      <c r="C744" s="48"/>
      <c r="D744" s="48"/>
      <c r="E744" s="48"/>
    </row>
    <row r="745" customFormat="false" ht="12.75" hidden="false" customHeight="true" outlineLevel="0" collapsed="false">
      <c r="A745" s="48"/>
      <c r="B745" s="48"/>
      <c r="C745" s="48"/>
      <c r="D745" s="48"/>
      <c r="E745" s="48"/>
    </row>
    <row r="746" customFormat="false" ht="12.75" hidden="false" customHeight="true" outlineLevel="0" collapsed="false">
      <c r="A746" s="48"/>
      <c r="B746" s="48"/>
      <c r="C746" s="48"/>
      <c r="D746" s="48"/>
      <c r="E746" s="48"/>
    </row>
    <row r="747" customFormat="false" ht="12.75" hidden="false" customHeight="true" outlineLevel="0" collapsed="false">
      <c r="A747" s="48"/>
      <c r="B747" s="48"/>
      <c r="C747" s="48"/>
      <c r="D747" s="48"/>
      <c r="E747" s="48"/>
    </row>
    <row r="748" customFormat="false" ht="12.75" hidden="false" customHeight="true" outlineLevel="0" collapsed="false">
      <c r="A748" s="48"/>
      <c r="B748" s="48"/>
      <c r="C748" s="48"/>
      <c r="D748" s="48"/>
      <c r="E748" s="48"/>
    </row>
    <row r="749" customFormat="false" ht="12.75" hidden="false" customHeight="true" outlineLevel="0" collapsed="false">
      <c r="A749" s="48"/>
      <c r="B749" s="48"/>
      <c r="C749" s="48"/>
      <c r="D749" s="48"/>
      <c r="E749" s="48"/>
    </row>
    <row r="750" customFormat="false" ht="12.75" hidden="false" customHeight="true" outlineLevel="0" collapsed="false">
      <c r="A750" s="48"/>
      <c r="B750" s="48"/>
      <c r="C750" s="48"/>
      <c r="D750" s="48"/>
      <c r="E750" s="48"/>
    </row>
    <row r="751" customFormat="false" ht="12.75" hidden="false" customHeight="true" outlineLevel="0" collapsed="false">
      <c r="A751" s="48"/>
      <c r="B751" s="48"/>
      <c r="C751" s="48"/>
      <c r="D751" s="48"/>
      <c r="E751" s="48"/>
    </row>
    <row r="752" customFormat="false" ht="12.75" hidden="false" customHeight="true" outlineLevel="0" collapsed="false">
      <c r="A752" s="48"/>
      <c r="B752" s="48"/>
      <c r="C752" s="48"/>
      <c r="D752" s="48"/>
      <c r="E752" s="48"/>
    </row>
    <row r="753" customFormat="false" ht="12.75" hidden="false" customHeight="true" outlineLevel="0" collapsed="false">
      <c r="A753" s="48"/>
      <c r="B753" s="48"/>
      <c r="C753" s="48"/>
      <c r="D753" s="48"/>
      <c r="E753" s="48"/>
    </row>
    <row r="754" customFormat="false" ht="12.75" hidden="false" customHeight="true" outlineLevel="0" collapsed="false">
      <c r="A754" s="48"/>
      <c r="B754" s="48"/>
      <c r="C754" s="48"/>
      <c r="D754" s="48"/>
      <c r="E754" s="48"/>
    </row>
    <row r="755" customFormat="false" ht="12.75" hidden="false" customHeight="true" outlineLevel="0" collapsed="false">
      <c r="A755" s="48"/>
      <c r="B755" s="48"/>
      <c r="C755" s="48"/>
      <c r="D755" s="48"/>
      <c r="E755" s="48"/>
    </row>
    <row r="756" customFormat="false" ht="12.75" hidden="false" customHeight="true" outlineLevel="0" collapsed="false">
      <c r="A756" s="48"/>
      <c r="B756" s="48"/>
      <c r="C756" s="48"/>
      <c r="D756" s="48"/>
      <c r="E756" s="48"/>
    </row>
    <row r="757" customFormat="false" ht="12.75" hidden="false" customHeight="true" outlineLevel="0" collapsed="false">
      <c r="A757" s="48"/>
      <c r="B757" s="48"/>
      <c r="C757" s="48"/>
      <c r="D757" s="48"/>
      <c r="E757" s="48"/>
    </row>
    <row r="758" customFormat="false" ht="12.75" hidden="false" customHeight="true" outlineLevel="0" collapsed="false">
      <c r="A758" s="48"/>
      <c r="B758" s="48"/>
      <c r="C758" s="48"/>
      <c r="D758" s="48"/>
      <c r="E758" s="48"/>
    </row>
    <row r="759" customFormat="false" ht="12.75" hidden="false" customHeight="true" outlineLevel="0" collapsed="false">
      <c r="A759" s="48"/>
      <c r="B759" s="48"/>
      <c r="C759" s="48"/>
      <c r="D759" s="48"/>
      <c r="E759" s="48"/>
    </row>
    <row r="760" customFormat="false" ht="12.75" hidden="false" customHeight="true" outlineLevel="0" collapsed="false">
      <c r="A760" s="48"/>
      <c r="B760" s="48"/>
      <c r="C760" s="48"/>
      <c r="D760" s="48"/>
      <c r="E760" s="48"/>
    </row>
    <row r="761" customFormat="false" ht="12.75" hidden="false" customHeight="true" outlineLevel="0" collapsed="false">
      <c r="A761" s="48"/>
      <c r="B761" s="48"/>
      <c r="C761" s="48"/>
      <c r="D761" s="48"/>
      <c r="E761" s="48"/>
    </row>
    <row r="762" customFormat="false" ht="12.75" hidden="false" customHeight="true" outlineLevel="0" collapsed="false">
      <c r="A762" s="48"/>
      <c r="B762" s="48"/>
      <c r="C762" s="48"/>
      <c r="D762" s="48"/>
      <c r="E762" s="48"/>
    </row>
    <row r="763" customFormat="false" ht="12.75" hidden="false" customHeight="true" outlineLevel="0" collapsed="false">
      <c r="A763" s="48"/>
      <c r="B763" s="48"/>
      <c r="C763" s="48"/>
      <c r="D763" s="48"/>
      <c r="E763" s="48"/>
    </row>
    <row r="764" customFormat="false" ht="12.75" hidden="false" customHeight="true" outlineLevel="0" collapsed="false">
      <c r="A764" s="48"/>
      <c r="B764" s="48"/>
      <c r="C764" s="48"/>
      <c r="D764" s="48"/>
      <c r="E764" s="48"/>
    </row>
    <row r="765" customFormat="false" ht="12.75" hidden="false" customHeight="true" outlineLevel="0" collapsed="false">
      <c r="A765" s="48"/>
      <c r="B765" s="48"/>
      <c r="C765" s="48"/>
      <c r="D765" s="48"/>
      <c r="E765" s="48"/>
    </row>
    <row r="766" customFormat="false" ht="12.75" hidden="false" customHeight="true" outlineLevel="0" collapsed="false">
      <c r="A766" s="48"/>
      <c r="B766" s="48"/>
      <c r="C766" s="48"/>
      <c r="D766" s="48"/>
      <c r="E766" s="48"/>
    </row>
    <row r="767" customFormat="false" ht="12.75" hidden="false" customHeight="true" outlineLevel="0" collapsed="false">
      <c r="A767" s="48"/>
      <c r="B767" s="48"/>
      <c r="C767" s="48"/>
      <c r="D767" s="48"/>
      <c r="E767" s="48"/>
    </row>
    <row r="768" customFormat="false" ht="12.75" hidden="false" customHeight="true" outlineLevel="0" collapsed="false">
      <c r="A768" s="48"/>
      <c r="B768" s="48"/>
      <c r="C768" s="48"/>
      <c r="D768" s="48"/>
      <c r="E768" s="48"/>
    </row>
    <row r="769" customFormat="false" ht="12.75" hidden="false" customHeight="true" outlineLevel="0" collapsed="false">
      <c r="A769" s="48"/>
      <c r="B769" s="48"/>
      <c r="C769" s="48"/>
      <c r="D769" s="48"/>
      <c r="E769" s="48"/>
    </row>
    <row r="770" customFormat="false" ht="12.75" hidden="false" customHeight="true" outlineLevel="0" collapsed="false">
      <c r="A770" s="48"/>
      <c r="B770" s="48"/>
      <c r="C770" s="48"/>
      <c r="D770" s="48"/>
      <c r="E770" s="48"/>
    </row>
    <row r="771" customFormat="false" ht="12.75" hidden="false" customHeight="true" outlineLevel="0" collapsed="false">
      <c r="A771" s="48"/>
      <c r="B771" s="48"/>
      <c r="C771" s="48"/>
      <c r="D771" s="48"/>
      <c r="E771" s="48"/>
    </row>
    <row r="772" customFormat="false" ht="12.75" hidden="false" customHeight="true" outlineLevel="0" collapsed="false">
      <c r="A772" s="48"/>
      <c r="B772" s="48"/>
      <c r="C772" s="48"/>
      <c r="D772" s="48"/>
      <c r="E772" s="48"/>
    </row>
    <row r="773" customFormat="false" ht="12.75" hidden="false" customHeight="true" outlineLevel="0" collapsed="false">
      <c r="A773" s="48"/>
      <c r="B773" s="48"/>
      <c r="C773" s="48"/>
      <c r="D773" s="48"/>
      <c r="E773" s="48"/>
    </row>
    <row r="774" customFormat="false" ht="12.75" hidden="false" customHeight="true" outlineLevel="0" collapsed="false">
      <c r="A774" s="48"/>
      <c r="B774" s="48"/>
      <c r="C774" s="48"/>
      <c r="D774" s="48"/>
      <c r="E774" s="48"/>
    </row>
    <row r="775" customFormat="false" ht="12.75" hidden="false" customHeight="true" outlineLevel="0" collapsed="false">
      <c r="A775" s="48"/>
      <c r="B775" s="48"/>
      <c r="C775" s="48"/>
      <c r="D775" s="48"/>
      <c r="E775" s="48"/>
    </row>
    <row r="776" customFormat="false" ht="12.75" hidden="false" customHeight="true" outlineLevel="0" collapsed="false">
      <c r="A776" s="48"/>
      <c r="B776" s="48"/>
      <c r="C776" s="48"/>
      <c r="D776" s="48"/>
      <c r="E776" s="48"/>
    </row>
    <row r="777" customFormat="false" ht="12.75" hidden="false" customHeight="true" outlineLevel="0" collapsed="false">
      <c r="A777" s="48"/>
      <c r="B777" s="48"/>
      <c r="C777" s="48"/>
      <c r="D777" s="48"/>
      <c r="E777" s="48"/>
    </row>
    <row r="778" customFormat="false" ht="12.75" hidden="false" customHeight="true" outlineLevel="0" collapsed="false">
      <c r="A778" s="48"/>
      <c r="B778" s="48"/>
      <c r="C778" s="48"/>
      <c r="D778" s="48"/>
      <c r="E778" s="48"/>
    </row>
    <row r="779" customFormat="false" ht="12.75" hidden="false" customHeight="true" outlineLevel="0" collapsed="false">
      <c r="A779" s="48"/>
      <c r="B779" s="48"/>
      <c r="C779" s="48"/>
      <c r="D779" s="48"/>
      <c r="E779" s="48"/>
    </row>
    <row r="780" customFormat="false" ht="12.75" hidden="false" customHeight="true" outlineLevel="0" collapsed="false">
      <c r="A780" s="48"/>
      <c r="B780" s="48"/>
      <c r="C780" s="48"/>
      <c r="D780" s="48"/>
      <c r="E780" s="48"/>
    </row>
    <row r="781" customFormat="false" ht="12.75" hidden="false" customHeight="true" outlineLevel="0" collapsed="false">
      <c r="A781" s="48"/>
      <c r="B781" s="48"/>
      <c r="C781" s="48"/>
      <c r="D781" s="48"/>
      <c r="E781" s="48"/>
    </row>
    <row r="782" customFormat="false" ht="12.75" hidden="false" customHeight="true" outlineLevel="0" collapsed="false">
      <c r="A782" s="48"/>
      <c r="B782" s="48"/>
      <c r="C782" s="48"/>
      <c r="D782" s="48"/>
      <c r="E782" s="48"/>
    </row>
    <row r="783" customFormat="false" ht="12.75" hidden="false" customHeight="true" outlineLevel="0" collapsed="false">
      <c r="A783" s="48"/>
      <c r="B783" s="48"/>
      <c r="C783" s="48"/>
      <c r="D783" s="48"/>
      <c r="E783" s="48"/>
    </row>
    <row r="784" customFormat="false" ht="12.75" hidden="false" customHeight="true" outlineLevel="0" collapsed="false">
      <c r="A784" s="48"/>
      <c r="B784" s="48"/>
      <c r="C784" s="48"/>
      <c r="D784" s="48"/>
      <c r="E784" s="48"/>
    </row>
    <row r="785" customFormat="false" ht="12.75" hidden="false" customHeight="true" outlineLevel="0" collapsed="false">
      <c r="A785" s="48"/>
      <c r="B785" s="48"/>
      <c r="C785" s="48"/>
      <c r="D785" s="48"/>
      <c r="E785" s="48"/>
    </row>
    <row r="786" customFormat="false" ht="12.75" hidden="false" customHeight="true" outlineLevel="0" collapsed="false">
      <c r="A786" s="48"/>
      <c r="B786" s="48"/>
      <c r="C786" s="48"/>
      <c r="D786" s="48"/>
      <c r="E786" s="48"/>
    </row>
    <row r="787" customFormat="false" ht="12.75" hidden="false" customHeight="true" outlineLevel="0" collapsed="false">
      <c r="A787" s="48"/>
      <c r="B787" s="48"/>
      <c r="C787" s="48"/>
      <c r="D787" s="48"/>
      <c r="E787" s="48"/>
    </row>
    <row r="788" customFormat="false" ht="12.75" hidden="false" customHeight="true" outlineLevel="0" collapsed="false">
      <c r="A788" s="48"/>
      <c r="B788" s="48"/>
      <c r="C788" s="48"/>
      <c r="D788" s="48"/>
      <c r="E788" s="48"/>
    </row>
    <row r="789" customFormat="false" ht="12.75" hidden="false" customHeight="true" outlineLevel="0" collapsed="false">
      <c r="A789" s="48"/>
      <c r="B789" s="48"/>
      <c r="C789" s="48"/>
      <c r="D789" s="48"/>
      <c r="E789" s="48"/>
    </row>
    <row r="790" customFormat="false" ht="12.75" hidden="false" customHeight="true" outlineLevel="0" collapsed="false">
      <c r="A790" s="48"/>
      <c r="B790" s="48"/>
      <c r="C790" s="48"/>
      <c r="D790" s="48"/>
      <c r="E790" s="48"/>
    </row>
    <row r="791" customFormat="false" ht="12.75" hidden="false" customHeight="true" outlineLevel="0" collapsed="false">
      <c r="A791" s="48"/>
      <c r="B791" s="48"/>
      <c r="C791" s="48"/>
      <c r="D791" s="48"/>
      <c r="E791" s="48"/>
    </row>
    <row r="792" customFormat="false" ht="12.75" hidden="false" customHeight="true" outlineLevel="0" collapsed="false">
      <c r="A792" s="48"/>
      <c r="B792" s="48"/>
      <c r="C792" s="48"/>
      <c r="D792" s="48"/>
      <c r="E792" s="48"/>
    </row>
    <row r="793" customFormat="false" ht="12.75" hidden="false" customHeight="true" outlineLevel="0" collapsed="false">
      <c r="A793" s="48"/>
      <c r="B793" s="48"/>
      <c r="C793" s="48"/>
      <c r="D793" s="48"/>
      <c r="E793" s="48"/>
    </row>
    <row r="794" customFormat="false" ht="12.75" hidden="false" customHeight="true" outlineLevel="0" collapsed="false">
      <c r="A794" s="48"/>
      <c r="B794" s="48"/>
      <c r="C794" s="48"/>
      <c r="D794" s="48"/>
      <c r="E794" s="48"/>
    </row>
    <row r="795" customFormat="false" ht="12.75" hidden="false" customHeight="true" outlineLevel="0" collapsed="false">
      <c r="A795" s="48"/>
      <c r="B795" s="48"/>
      <c r="C795" s="48"/>
      <c r="D795" s="48"/>
      <c r="E795" s="48"/>
    </row>
    <row r="796" customFormat="false" ht="12.75" hidden="false" customHeight="true" outlineLevel="0" collapsed="false">
      <c r="A796" s="48"/>
      <c r="B796" s="48"/>
      <c r="C796" s="48"/>
      <c r="D796" s="48"/>
      <c r="E796" s="48"/>
    </row>
    <row r="797" customFormat="false" ht="12.75" hidden="false" customHeight="true" outlineLevel="0" collapsed="false">
      <c r="A797" s="48"/>
      <c r="B797" s="48"/>
      <c r="C797" s="48"/>
      <c r="D797" s="48"/>
      <c r="E797" s="48"/>
    </row>
    <row r="798" customFormat="false" ht="12.75" hidden="false" customHeight="true" outlineLevel="0" collapsed="false">
      <c r="A798" s="48"/>
      <c r="B798" s="48"/>
      <c r="C798" s="48"/>
      <c r="D798" s="48"/>
      <c r="E798" s="48"/>
    </row>
    <row r="799" customFormat="false" ht="12.75" hidden="false" customHeight="true" outlineLevel="0" collapsed="false">
      <c r="A799" s="48"/>
      <c r="B799" s="48"/>
      <c r="C799" s="48"/>
      <c r="D799" s="48"/>
      <c r="E799" s="48"/>
    </row>
    <row r="800" customFormat="false" ht="12.75" hidden="false" customHeight="true" outlineLevel="0" collapsed="false">
      <c r="A800" s="48"/>
      <c r="B800" s="48"/>
      <c r="C800" s="48"/>
      <c r="D800" s="48"/>
      <c r="E800" s="48"/>
    </row>
    <row r="801" customFormat="false" ht="12.75" hidden="false" customHeight="true" outlineLevel="0" collapsed="false">
      <c r="A801" s="48"/>
      <c r="B801" s="48"/>
      <c r="C801" s="48"/>
      <c r="D801" s="48"/>
      <c r="E801" s="48"/>
    </row>
    <row r="802" customFormat="false" ht="12.75" hidden="false" customHeight="true" outlineLevel="0" collapsed="false">
      <c r="A802" s="48"/>
      <c r="B802" s="48"/>
      <c r="C802" s="48"/>
      <c r="D802" s="48"/>
      <c r="E802" s="48"/>
    </row>
    <row r="803" customFormat="false" ht="12.75" hidden="false" customHeight="true" outlineLevel="0" collapsed="false">
      <c r="A803" s="48"/>
      <c r="B803" s="48"/>
      <c r="C803" s="48"/>
      <c r="D803" s="48"/>
      <c r="E803" s="48"/>
    </row>
    <row r="804" customFormat="false" ht="12.75" hidden="false" customHeight="true" outlineLevel="0" collapsed="false">
      <c r="A804" s="48"/>
      <c r="B804" s="48"/>
      <c r="C804" s="48"/>
      <c r="D804" s="48"/>
      <c r="E804" s="48"/>
    </row>
    <row r="805" customFormat="false" ht="12.75" hidden="false" customHeight="true" outlineLevel="0" collapsed="false">
      <c r="A805" s="48"/>
      <c r="B805" s="48"/>
      <c r="C805" s="48"/>
      <c r="D805" s="48"/>
      <c r="E805" s="48"/>
    </row>
    <row r="806" customFormat="false" ht="12.75" hidden="false" customHeight="true" outlineLevel="0" collapsed="false">
      <c r="A806" s="48"/>
      <c r="B806" s="48"/>
      <c r="C806" s="48"/>
      <c r="D806" s="48"/>
      <c r="E806" s="48"/>
    </row>
    <row r="807" customFormat="false" ht="12.75" hidden="false" customHeight="true" outlineLevel="0" collapsed="false">
      <c r="A807" s="48"/>
      <c r="B807" s="48"/>
      <c r="C807" s="48"/>
      <c r="D807" s="48"/>
      <c r="E807" s="48"/>
    </row>
    <row r="808" customFormat="false" ht="12.75" hidden="false" customHeight="true" outlineLevel="0" collapsed="false">
      <c r="A808" s="48"/>
      <c r="B808" s="48"/>
      <c r="C808" s="48"/>
      <c r="D808" s="48"/>
      <c r="E808" s="48"/>
    </row>
    <row r="809" customFormat="false" ht="12.75" hidden="false" customHeight="true" outlineLevel="0" collapsed="false">
      <c r="A809" s="48"/>
      <c r="B809" s="48"/>
      <c r="C809" s="48"/>
      <c r="D809" s="48"/>
      <c r="E809" s="48"/>
    </row>
    <row r="810" customFormat="false" ht="12.75" hidden="false" customHeight="true" outlineLevel="0" collapsed="false">
      <c r="A810" s="48"/>
      <c r="B810" s="48"/>
      <c r="C810" s="48"/>
      <c r="D810" s="48"/>
      <c r="E810" s="48"/>
    </row>
    <row r="811" customFormat="false" ht="12.75" hidden="false" customHeight="true" outlineLevel="0" collapsed="false">
      <c r="A811" s="48"/>
      <c r="B811" s="48"/>
      <c r="C811" s="48"/>
      <c r="D811" s="48"/>
      <c r="E811" s="48"/>
    </row>
    <row r="812" customFormat="false" ht="12.75" hidden="false" customHeight="true" outlineLevel="0" collapsed="false">
      <c r="A812" s="48"/>
      <c r="B812" s="48"/>
      <c r="C812" s="48"/>
      <c r="D812" s="48"/>
      <c r="E812" s="48"/>
    </row>
    <row r="813" customFormat="false" ht="12.75" hidden="false" customHeight="true" outlineLevel="0" collapsed="false">
      <c r="A813" s="48"/>
      <c r="B813" s="48"/>
      <c r="C813" s="48"/>
      <c r="D813" s="48"/>
      <c r="E813" s="48"/>
    </row>
    <row r="814" customFormat="false" ht="12.75" hidden="false" customHeight="true" outlineLevel="0" collapsed="false">
      <c r="A814" s="48"/>
      <c r="B814" s="48"/>
      <c r="C814" s="48"/>
      <c r="D814" s="48"/>
      <c r="E814" s="48"/>
    </row>
    <row r="815" customFormat="false" ht="12.75" hidden="false" customHeight="true" outlineLevel="0" collapsed="false">
      <c r="A815" s="48"/>
      <c r="B815" s="48"/>
      <c r="C815" s="48"/>
      <c r="D815" s="48"/>
      <c r="E815" s="48"/>
    </row>
    <row r="816" customFormat="false" ht="12.75" hidden="false" customHeight="true" outlineLevel="0" collapsed="false">
      <c r="A816" s="48"/>
      <c r="B816" s="48"/>
      <c r="C816" s="48"/>
      <c r="D816" s="48"/>
      <c r="E816" s="48"/>
    </row>
    <row r="817" customFormat="false" ht="12.75" hidden="false" customHeight="true" outlineLevel="0" collapsed="false">
      <c r="A817" s="48"/>
      <c r="B817" s="48"/>
      <c r="C817" s="48"/>
      <c r="D817" s="48"/>
      <c r="E817" s="48"/>
    </row>
    <row r="818" customFormat="false" ht="12.75" hidden="false" customHeight="true" outlineLevel="0" collapsed="false">
      <c r="A818" s="48"/>
      <c r="B818" s="48"/>
      <c r="C818" s="48"/>
      <c r="D818" s="48"/>
      <c r="E818" s="48"/>
    </row>
    <row r="819" customFormat="false" ht="12.75" hidden="false" customHeight="true" outlineLevel="0" collapsed="false">
      <c r="A819" s="48"/>
      <c r="B819" s="48"/>
      <c r="C819" s="48"/>
      <c r="D819" s="48"/>
      <c r="E819" s="48"/>
    </row>
    <row r="820" customFormat="false" ht="12.75" hidden="false" customHeight="true" outlineLevel="0" collapsed="false">
      <c r="A820" s="48"/>
      <c r="B820" s="48"/>
      <c r="C820" s="48"/>
      <c r="D820" s="48"/>
      <c r="E820" s="48"/>
    </row>
    <row r="821" customFormat="false" ht="12.75" hidden="false" customHeight="true" outlineLevel="0" collapsed="false">
      <c r="A821" s="48"/>
      <c r="B821" s="48"/>
      <c r="C821" s="48"/>
      <c r="D821" s="48"/>
      <c r="E821" s="48"/>
    </row>
    <row r="822" customFormat="false" ht="12.75" hidden="false" customHeight="true" outlineLevel="0" collapsed="false">
      <c r="A822" s="48"/>
      <c r="B822" s="48"/>
      <c r="C822" s="48"/>
      <c r="D822" s="48"/>
      <c r="E822" s="48"/>
    </row>
    <row r="823" customFormat="false" ht="12.75" hidden="false" customHeight="true" outlineLevel="0" collapsed="false">
      <c r="A823" s="48"/>
      <c r="B823" s="48"/>
      <c r="C823" s="48"/>
      <c r="D823" s="48"/>
      <c r="E823" s="48"/>
    </row>
    <row r="824" customFormat="false" ht="12.75" hidden="false" customHeight="true" outlineLevel="0" collapsed="false">
      <c r="A824" s="48"/>
      <c r="B824" s="48"/>
      <c r="C824" s="48"/>
      <c r="D824" s="48"/>
      <c r="E824" s="48"/>
    </row>
    <row r="825" customFormat="false" ht="12.75" hidden="false" customHeight="true" outlineLevel="0" collapsed="false">
      <c r="A825" s="48"/>
      <c r="B825" s="48"/>
      <c r="C825" s="48"/>
      <c r="D825" s="48"/>
      <c r="E825" s="48"/>
    </row>
    <row r="826" customFormat="false" ht="12.75" hidden="false" customHeight="true" outlineLevel="0" collapsed="false">
      <c r="A826" s="48"/>
      <c r="B826" s="48"/>
      <c r="C826" s="48"/>
      <c r="D826" s="48"/>
      <c r="E826" s="48"/>
    </row>
    <row r="827" customFormat="false" ht="12.75" hidden="false" customHeight="true" outlineLevel="0" collapsed="false">
      <c r="A827" s="48"/>
      <c r="B827" s="48"/>
      <c r="C827" s="48"/>
      <c r="D827" s="48"/>
      <c r="E827" s="48"/>
    </row>
    <row r="828" customFormat="false" ht="12.75" hidden="false" customHeight="true" outlineLevel="0" collapsed="false">
      <c r="A828" s="48"/>
      <c r="B828" s="48"/>
      <c r="C828" s="48"/>
      <c r="D828" s="48"/>
      <c r="E828" s="48"/>
    </row>
    <row r="829" customFormat="false" ht="12.75" hidden="false" customHeight="true" outlineLevel="0" collapsed="false">
      <c r="A829" s="48"/>
      <c r="B829" s="48"/>
      <c r="C829" s="48"/>
      <c r="D829" s="48"/>
      <c r="E829" s="48"/>
    </row>
    <row r="830" customFormat="false" ht="12.75" hidden="false" customHeight="true" outlineLevel="0" collapsed="false">
      <c r="A830" s="48"/>
      <c r="B830" s="48"/>
      <c r="C830" s="48"/>
      <c r="D830" s="48"/>
      <c r="E830" s="48"/>
    </row>
    <row r="831" customFormat="false" ht="12.75" hidden="false" customHeight="true" outlineLevel="0" collapsed="false">
      <c r="A831" s="48"/>
      <c r="B831" s="48"/>
      <c r="C831" s="48"/>
      <c r="D831" s="48"/>
      <c r="E831" s="48"/>
    </row>
    <row r="832" customFormat="false" ht="12.75" hidden="false" customHeight="true" outlineLevel="0" collapsed="false">
      <c r="A832" s="48"/>
      <c r="B832" s="48"/>
      <c r="C832" s="48"/>
      <c r="D832" s="48"/>
      <c r="E832" s="48"/>
    </row>
    <row r="833" customFormat="false" ht="12.75" hidden="false" customHeight="true" outlineLevel="0" collapsed="false">
      <c r="A833" s="48"/>
      <c r="B833" s="48"/>
      <c r="C833" s="48"/>
      <c r="D833" s="48"/>
      <c r="E833" s="48"/>
    </row>
    <row r="834" customFormat="false" ht="12.75" hidden="false" customHeight="true" outlineLevel="0" collapsed="false">
      <c r="A834" s="48"/>
      <c r="B834" s="48"/>
      <c r="C834" s="48"/>
      <c r="D834" s="48"/>
      <c r="E834" s="48"/>
    </row>
    <row r="835" customFormat="false" ht="12.75" hidden="false" customHeight="true" outlineLevel="0" collapsed="false">
      <c r="A835" s="48"/>
      <c r="B835" s="48"/>
      <c r="C835" s="48"/>
      <c r="D835" s="48"/>
      <c r="E835" s="48"/>
    </row>
    <row r="836" customFormat="false" ht="12.75" hidden="false" customHeight="true" outlineLevel="0" collapsed="false">
      <c r="A836" s="48"/>
      <c r="B836" s="48"/>
      <c r="C836" s="48"/>
      <c r="D836" s="48"/>
      <c r="E836" s="48"/>
    </row>
    <row r="837" customFormat="false" ht="12.75" hidden="false" customHeight="true" outlineLevel="0" collapsed="false">
      <c r="A837" s="48"/>
      <c r="B837" s="48"/>
      <c r="C837" s="48"/>
      <c r="D837" s="48"/>
      <c r="E837" s="48"/>
    </row>
    <row r="838" customFormat="false" ht="12.75" hidden="false" customHeight="true" outlineLevel="0" collapsed="false">
      <c r="A838" s="48"/>
      <c r="B838" s="48"/>
      <c r="C838" s="48"/>
      <c r="D838" s="48"/>
      <c r="E838" s="48"/>
    </row>
    <row r="839" customFormat="false" ht="12.75" hidden="false" customHeight="true" outlineLevel="0" collapsed="false">
      <c r="A839" s="48"/>
      <c r="B839" s="48"/>
      <c r="C839" s="48"/>
      <c r="D839" s="48"/>
      <c r="E839" s="48"/>
    </row>
    <row r="840" customFormat="false" ht="12.75" hidden="false" customHeight="true" outlineLevel="0" collapsed="false">
      <c r="A840" s="48"/>
      <c r="B840" s="48"/>
      <c r="C840" s="48"/>
      <c r="D840" s="48"/>
      <c r="E840" s="48"/>
    </row>
    <row r="841" customFormat="false" ht="12.75" hidden="false" customHeight="true" outlineLevel="0" collapsed="false">
      <c r="A841" s="48"/>
      <c r="B841" s="48"/>
      <c r="C841" s="48"/>
      <c r="D841" s="48"/>
      <c r="E841" s="48"/>
    </row>
    <row r="842" customFormat="false" ht="12.75" hidden="false" customHeight="true" outlineLevel="0" collapsed="false">
      <c r="A842" s="48"/>
      <c r="B842" s="48"/>
      <c r="C842" s="48"/>
      <c r="D842" s="48"/>
      <c r="E842" s="48"/>
    </row>
    <row r="843" customFormat="false" ht="12.75" hidden="false" customHeight="true" outlineLevel="0" collapsed="false">
      <c r="A843" s="48"/>
      <c r="B843" s="48"/>
      <c r="C843" s="48"/>
      <c r="D843" s="48"/>
      <c r="E843" s="48"/>
    </row>
    <row r="844" customFormat="false" ht="12.75" hidden="false" customHeight="true" outlineLevel="0" collapsed="false">
      <c r="A844" s="48"/>
      <c r="B844" s="48"/>
      <c r="C844" s="48"/>
      <c r="D844" s="48"/>
      <c r="E844" s="48"/>
    </row>
    <row r="845" customFormat="false" ht="12.75" hidden="false" customHeight="true" outlineLevel="0" collapsed="false">
      <c r="A845" s="48"/>
      <c r="B845" s="48"/>
      <c r="C845" s="48"/>
      <c r="D845" s="48"/>
      <c r="E845" s="48"/>
    </row>
    <row r="846" customFormat="false" ht="12.75" hidden="false" customHeight="true" outlineLevel="0" collapsed="false">
      <c r="A846" s="48"/>
      <c r="B846" s="48"/>
      <c r="C846" s="48"/>
      <c r="D846" s="48"/>
      <c r="E846" s="48"/>
    </row>
    <row r="847" customFormat="false" ht="12.75" hidden="false" customHeight="true" outlineLevel="0" collapsed="false">
      <c r="A847" s="48"/>
      <c r="B847" s="48"/>
      <c r="C847" s="48"/>
      <c r="D847" s="48"/>
      <c r="E847" s="48"/>
    </row>
    <row r="848" customFormat="false" ht="12.75" hidden="false" customHeight="true" outlineLevel="0" collapsed="false">
      <c r="A848" s="48"/>
      <c r="B848" s="48"/>
      <c r="C848" s="48"/>
      <c r="D848" s="48"/>
      <c r="E848" s="48"/>
    </row>
    <row r="849" customFormat="false" ht="12.75" hidden="false" customHeight="true" outlineLevel="0" collapsed="false">
      <c r="A849" s="48"/>
      <c r="B849" s="48"/>
      <c r="C849" s="48"/>
      <c r="D849" s="48"/>
      <c r="E849" s="48"/>
    </row>
    <row r="850" customFormat="false" ht="12.75" hidden="false" customHeight="true" outlineLevel="0" collapsed="false">
      <c r="A850" s="48"/>
      <c r="B850" s="48"/>
      <c r="C850" s="48"/>
      <c r="D850" s="48"/>
      <c r="E850" s="48"/>
    </row>
    <row r="851" customFormat="false" ht="12.75" hidden="false" customHeight="true" outlineLevel="0" collapsed="false">
      <c r="A851" s="48"/>
      <c r="B851" s="48"/>
      <c r="C851" s="48"/>
      <c r="D851" s="48"/>
      <c r="E851" s="48"/>
    </row>
    <row r="852" customFormat="false" ht="12.75" hidden="false" customHeight="true" outlineLevel="0" collapsed="false">
      <c r="A852" s="48"/>
      <c r="B852" s="48"/>
      <c r="C852" s="48"/>
      <c r="D852" s="48"/>
      <c r="E852" s="48"/>
    </row>
    <row r="853" customFormat="false" ht="12.75" hidden="false" customHeight="true" outlineLevel="0" collapsed="false">
      <c r="A853" s="48"/>
      <c r="B853" s="48"/>
      <c r="C853" s="48"/>
      <c r="D853" s="48"/>
      <c r="E853" s="48"/>
    </row>
    <row r="854" customFormat="false" ht="12.75" hidden="false" customHeight="true" outlineLevel="0" collapsed="false">
      <c r="A854" s="48"/>
      <c r="B854" s="48"/>
      <c r="C854" s="48"/>
      <c r="D854" s="48"/>
      <c r="E854" s="48"/>
    </row>
    <row r="855" customFormat="false" ht="12.75" hidden="false" customHeight="true" outlineLevel="0" collapsed="false">
      <c r="A855" s="48"/>
      <c r="B855" s="48"/>
      <c r="C855" s="48"/>
      <c r="D855" s="48"/>
      <c r="E855" s="48"/>
    </row>
    <row r="856" customFormat="false" ht="12.75" hidden="false" customHeight="true" outlineLevel="0" collapsed="false">
      <c r="A856" s="48"/>
      <c r="B856" s="48"/>
      <c r="C856" s="48"/>
      <c r="D856" s="48"/>
      <c r="E856" s="48"/>
    </row>
    <row r="857" customFormat="false" ht="12.75" hidden="false" customHeight="true" outlineLevel="0" collapsed="false">
      <c r="A857" s="48"/>
      <c r="B857" s="48"/>
      <c r="C857" s="48"/>
      <c r="D857" s="48"/>
      <c r="E857" s="48"/>
    </row>
    <row r="858" customFormat="false" ht="12.75" hidden="false" customHeight="true" outlineLevel="0" collapsed="false">
      <c r="A858" s="48"/>
      <c r="B858" s="48"/>
      <c r="C858" s="48"/>
      <c r="D858" s="48"/>
      <c r="E858" s="48"/>
    </row>
    <row r="859" customFormat="false" ht="12.75" hidden="false" customHeight="true" outlineLevel="0" collapsed="false">
      <c r="A859" s="48"/>
      <c r="B859" s="48"/>
      <c r="C859" s="48"/>
      <c r="D859" s="48"/>
      <c r="E859" s="48"/>
    </row>
    <row r="860" customFormat="false" ht="12.75" hidden="false" customHeight="true" outlineLevel="0" collapsed="false">
      <c r="A860" s="48"/>
      <c r="B860" s="48"/>
      <c r="C860" s="48"/>
      <c r="D860" s="48"/>
      <c r="E860" s="48"/>
    </row>
    <row r="861" customFormat="false" ht="12.75" hidden="false" customHeight="true" outlineLevel="0" collapsed="false">
      <c r="A861" s="48"/>
      <c r="B861" s="48"/>
      <c r="C861" s="48"/>
      <c r="D861" s="48"/>
      <c r="E861" s="48"/>
    </row>
    <row r="862" customFormat="false" ht="12.75" hidden="false" customHeight="true" outlineLevel="0" collapsed="false">
      <c r="A862" s="48"/>
      <c r="B862" s="48"/>
      <c r="C862" s="48"/>
      <c r="D862" s="48"/>
      <c r="E862" s="48"/>
    </row>
    <row r="863" customFormat="false" ht="12.75" hidden="false" customHeight="true" outlineLevel="0" collapsed="false">
      <c r="A863" s="48"/>
      <c r="B863" s="48"/>
      <c r="C863" s="48"/>
      <c r="D863" s="48"/>
      <c r="E863" s="48"/>
    </row>
    <row r="864" customFormat="false" ht="12.75" hidden="false" customHeight="true" outlineLevel="0" collapsed="false">
      <c r="A864" s="48"/>
      <c r="B864" s="48"/>
      <c r="C864" s="48"/>
      <c r="D864" s="48"/>
      <c r="E864" s="48"/>
    </row>
    <row r="865" customFormat="false" ht="12.75" hidden="false" customHeight="true" outlineLevel="0" collapsed="false">
      <c r="A865" s="48"/>
      <c r="B865" s="48"/>
      <c r="C865" s="48"/>
      <c r="D865" s="48"/>
      <c r="E865" s="48"/>
    </row>
    <row r="866" customFormat="false" ht="12.75" hidden="false" customHeight="true" outlineLevel="0" collapsed="false">
      <c r="A866" s="48"/>
      <c r="B866" s="48"/>
      <c r="C866" s="48"/>
      <c r="D866" s="48"/>
      <c r="E866" s="48"/>
    </row>
    <row r="867" customFormat="false" ht="12.75" hidden="false" customHeight="true" outlineLevel="0" collapsed="false">
      <c r="A867" s="48"/>
      <c r="B867" s="48"/>
      <c r="C867" s="48"/>
      <c r="D867" s="48"/>
      <c r="E867" s="48"/>
    </row>
    <row r="868" customFormat="false" ht="12.75" hidden="false" customHeight="true" outlineLevel="0" collapsed="false">
      <c r="A868" s="48"/>
      <c r="B868" s="48"/>
      <c r="C868" s="48"/>
      <c r="D868" s="48"/>
      <c r="E868" s="48"/>
    </row>
    <row r="869" customFormat="false" ht="12.75" hidden="false" customHeight="true" outlineLevel="0" collapsed="false">
      <c r="A869" s="48"/>
      <c r="B869" s="48"/>
      <c r="C869" s="48"/>
      <c r="D869" s="48"/>
      <c r="E869" s="48"/>
    </row>
    <row r="870" customFormat="false" ht="12.75" hidden="false" customHeight="true" outlineLevel="0" collapsed="false">
      <c r="A870" s="48"/>
      <c r="B870" s="48"/>
      <c r="C870" s="48"/>
      <c r="D870" s="48"/>
      <c r="E870" s="48"/>
    </row>
    <row r="871" customFormat="false" ht="12.75" hidden="false" customHeight="true" outlineLevel="0" collapsed="false">
      <c r="A871" s="48"/>
      <c r="B871" s="48"/>
      <c r="C871" s="48"/>
      <c r="D871" s="48"/>
      <c r="E871" s="48"/>
    </row>
    <row r="872" customFormat="false" ht="12.75" hidden="false" customHeight="true" outlineLevel="0" collapsed="false">
      <c r="A872" s="48"/>
      <c r="B872" s="48"/>
      <c r="C872" s="48"/>
      <c r="D872" s="48"/>
      <c r="E872" s="48"/>
    </row>
    <row r="873" customFormat="false" ht="12.75" hidden="false" customHeight="true" outlineLevel="0" collapsed="false">
      <c r="A873" s="48"/>
      <c r="B873" s="48"/>
      <c r="C873" s="48"/>
      <c r="D873" s="48"/>
      <c r="E873" s="48"/>
    </row>
    <row r="874" customFormat="false" ht="12.75" hidden="false" customHeight="true" outlineLevel="0" collapsed="false">
      <c r="A874" s="48"/>
      <c r="B874" s="48"/>
      <c r="C874" s="48"/>
      <c r="D874" s="48"/>
      <c r="E874" s="48"/>
    </row>
    <row r="875" customFormat="false" ht="12.75" hidden="false" customHeight="true" outlineLevel="0" collapsed="false">
      <c r="A875" s="48"/>
      <c r="B875" s="48"/>
      <c r="C875" s="48"/>
      <c r="D875" s="48"/>
      <c r="E875" s="48"/>
    </row>
    <row r="876" customFormat="false" ht="12.75" hidden="false" customHeight="true" outlineLevel="0" collapsed="false">
      <c r="A876" s="48"/>
      <c r="B876" s="48"/>
      <c r="C876" s="48"/>
      <c r="D876" s="48"/>
      <c r="E876" s="48"/>
    </row>
    <row r="877" customFormat="false" ht="12.75" hidden="false" customHeight="true" outlineLevel="0" collapsed="false">
      <c r="A877" s="48"/>
      <c r="B877" s="48"/>
      <c r="C877" s="48"/>
      <c r="D877" s="48"/>
      <c r="E877" s="48"/>
    </row>
    <row r="878" customFormat="false" ht="12.75" hidden="false" customHeight="true" outlineLevel="0" collapsed="false">
      <c r="A878" s="48"/>
      <c r="B878" s="48"/>
      <c r="C878" s="48"/>
      <c r="D878" s="48"/>
      <c r="E878" s="48"/>
    </row>
    <row r="879" customFormat="false" ht="12.75" hidden="false" customHeight="true" outlineLevel="0" collapsed="false">
      <c r="A879" s="48"/>
      <c r="B879" s="48"/>
      <c r="C879" s="48"/>
      <c r="D879" s="48"/>
      <c r="E879" s="48"/>
    </row>
    <row r="880" customFormat="false" ht="12.75" hidden="false" customHeight="true" outlineLevel="0" collapsed="false">
      <c r="A880" s="48"/>
      <c r="B880" s="48"/>
      <c r="C880" s="48"/>
      <c r="D880" s="48"/>
      <c r="E880" s="48"/>
    </row>
    <row r="881" customFormat="false" ht="12.75" hidden="false" customHeight="true" outlineLevel="0" collapsed="false">
      <c r="A881" s="48"/>
      <c r="B881" s="48"/>
      <c r="C881" s="48"/>
      <c r="D881" s="48"/>
      <c r="E881" s="48"/>
    </row>
    <row r="882" customFormat="false" ht="12.75" hidden="false" customHeight="true" outlineLevel="0" collapsed="false">
      <c r="A882" s="48"/>
      <c r="B882" s="48"/>
      <c r="C882" s="48"/>
      <c r="D882" s="48"/>
      <c r="E882" s="48"/>
    </row>
    <row r="883" customFormat="false" ht="12.75" hidden="false" customHeight="true" outlineLevel="0" collapsed="false">
      <c r="A883" s="48"/>
      <c r="B883" s="48"/>
      <c r="C883" s="48"/>
      <c r="D883" s="48"/>
      <c r="E883" s="48"/>
    </row>
    <row r="884" customFormat="false" ht="12.75" hidden="false" customHeight="true" outlineLevel="0" collapsed="false">
      <c r="A884" s="48"/>
      <c r="B884" s="48"/>
      <c r="C884" s="48"/>
      <c r="D884" s="48"/>
      <c r="E884" s="48"/>
    </row>
    <row r="885" customFormat="false" ht="12.75" hidden="false" customHeight="true" outlineLevel="0" collapsed="false">
      <c r="A885" s="48"/>
      <c r="B885" s="48"/>
      <c r="C885" s="48"/>
      <c r="D885" s="48"/>
      <c r="E885" s="48"/>
    </row>
    <row r="886" customFormat="false" ht="12.75" hidden="false" customHeight="true" outlineLevel="0" collapsed="false">
      <c r="A886" s="48"/>
      <c r="B886" s="48"/>
      <c r="C886" s="48"/>
      <c r="D886" s="48"/>
      <c r="E886" s="48"/>
    </row>
    <row r="887" customFormat="false" ht="12.75" hidden="false" customHeight="true" outlineLevel="0" collapsed="false">
      <c r="A887" s="48"/>
      <c r="B887" s="48"/>
      <c r="C887" s="48"/>
      <c r="D887" s="48"/>
      <c r="E887" s="48"/>
    </row>
    <row r="888" customFormat="false" ht="12.75" hidden="false" customHeight="true" outlineLevel="0" collapsed="false">
      <c r="A888" s="48"/>
      <c r="B888" s="48"/>
      <c r="C888" s="48"/>
      <c r="D888" s="48"/>
      <c r="E888" s="48"/>
    </row>
    <row r="889" customFormat="false" ht="12.75" hidden="false" customHeight="true" outlineLevel="0" collapsed="false">
      <c r="A889" s="48"/>
      <c r="B889" s="48"/>
      <c r="C889" s="48"/>
      <c r="D889" s="48"/>
      <c r="E889" s="48"/>
    </row>
    <row r="890" customFormat="false" ht="12.75" hidden="false" customHeight="true" outlineLevel="0" collapsed="false">
      <c r="A890" s="48"/>
      <c r="B890" s="48"/>
      <c r="C890" s="48"/>
      <c r="D890" s="48"/>
      <c r="E890" s="48"/>
    </row>
    <row r="891" customFormat="false" ht="12.75" hidden="false" customHeight="true" outlineLevel="0" collapsed="false">
      <c r="A891" s="48"/>
      <c r="B891" s="48"/>
      <c r="C891" s="48"/>
      <c r="D891" s="48"/>
      <c r="E891" s="48"/>
    </row>
    <row r="892" customFormat="false" ht="12.75" hidden="false" customHeight="true" outlineLevel="0" collapsed="false">
      <c r="A892" s="48"/>
      <c r="B892" s="48"/>
      <c r="C892" s="48"/>
      <c r="D892" s="48"/>
      <c r="E892" s="48"/>
    </row>
    <row r="893" customFormat="false" ht="12.75" hidden="false" customHeight="true" outlineLevel="0" collapsed="false">
      <c r="A893" s="48"/>
      <c r="B893" s="48"/>
      <c r="C893" s="48"/>
      <c r="D893" s="48"/>
      <c r="E893" s="48"/>
    </row>
    <row r="894" customFormat="false" ht="12.75" hidden="false" customHeight="true" outlineLevel="0" collapsed="false">
      <c r="A894" s="48"/>
      <c r="B894" s="48"/>
      <c r="C894" s="48"/>
      <c r="D894" s="48"/>
      <c r="E894" s="48"/>
    </row>
    <row r="895" customFormat="false" ht="12.75" hidden="false" customHeight="true" outlineLevel="0" collapsed="false">
      <c r="A895" s="48"/>
      <c r="B895" s="48"/>
      <c r="C895" s="48"/>
      <c r="D895" s="48"/>
      <c r="E895" s="48"/>
    </row>
    <row r="896" customFormat="false" ht="12.75" hidden="false" customHeight="true" outlineLevel="0" collapsed="false">
      <c r="A896" s="48"/>
      <c r="B896" s="48"/>
      <c r="C896" s="48"/>
      <c r="D896" s="48"/>
      <c r="E896" s="48"/>
    </row>
    <row r="897" customFormat="false" ht="12.75" hidden="false" customHeight="true" outlineLevel="0" collapsed="false">
      <c r="A897" s="48"/>
      <c r="B897" s="48"/>
      <c r="C897" s="48"/>
      <c r="D897" s="48"/>
      <c r="E897" s="48"/>
    </row>
    <row r="898" customFormat="false" ht="12.75" hidden="false" customHeight="true" outlineLevel="0" collapsed="false">
      <c r="A898" s="48"/>
      <c r="B898" s="48"/>
      <c r="C898" s="48"/>
      <c r="D898" s="48"/>
      <c r="E898" s="48"/>
    </row>
    <row r="899" customFormat="false" ht="12.75" hidden="false" customHeight="true" outlineLevel="0" collapsed="false">
      <c r="A899" s="48"/>
      <c r="B899" s="48"/>
      <c r="C899" s="48"/>
      <c r="D899" s="48"/>
      <c r="E899" s="48"/>
    </row>
    <row r="900" customFormat="false" ht="12.75" hidden="false" customHeight="true" outlineLevel="0" collapsed="false">
      <c r="A900" s="48"/>
      <c r="B900" s="48"/>
      <c r="C900" s="48"/>
      <c r="D900" s="48"/>
      <c r="E900" s="48"/>
    </row>
    <row r="901" customFormat="false" ht="12.75" hidden="false" customHeight="true" outlineLevel="0" collapsed="false">
      <c r="A901" s="48"/>
      <c r="B901" s="48"/>
      <c r="C901" s="48"/>
      <c r="D901" s="48"/>
      <c r="E901" s="48"/>
    </row>
    <row r="902" customFormat="false" ht="12.75" hidden="false" customHeight="true" outlineLevel="0" collapsed="false">
      <c r="A902" s="48"/>
      <c r="B902" s="48"/>
      <c r="C902" s="48"/>
      <c r="D902" s="48"/>
      <c r="E902" s="48"/>
    </row>
    <row r="903" customFormat="false" ht="12.75" hidden="false" customHeight="true" outlineLevel="0" collapsed="false">
      <c r="A903" s="48"/>
      <c r="B903" s="48"/>
      <c r="C903" s="48"/>
      <c r="D903" s="48"/>
      <c r="E903" s="48"/>
    </row>
    <row r="904" customFormat="false" ht="12.75" hidden="false" customHeight="true" outlineLevel="0" collapsed="false">
      <c r="A904" s="48"/>
      <c r="B904" s="48"/>
      <c r="C904" s="48"/>
      <c r="D904" s="48"/>
      <c r="E904" s="48"/>
    </row>
    <row r="905" customFormat="false" ht="12.75" hidden="false" customHeight="true" outlineLevel="0" collapsed="false">
      <c r="A905" s="48"/>
      <c r="B905" s="48"/>
      <c r="C905" s="48"/>
      <c r="D905" s="48"/>
      <c r="E905" s="48"/>
    </row>
    <row r="906" customFormat="false" ht="12.75" hidden="false" customHeight="true" outlineLevel="0" collapsed="false">
      <c r="A906" s="48"/>
      <c r="B906" s="48"/>
      <c r="C906" s="48"/>
      <c r="D906" s="48"/>
      <c r="E906" s="48"/>
    </row>
    <row r="907" customFormat="false" ht="12.75" hidden="false" customHeight="true" outlineLevel="0" collapsed="false">
      <c r="A907" s="48"/>
      <c r="B907" s="48"/>
      <c r="C907" s="48"/>
      <c r="D907" s="48"/>
      <c r="E907" s="48"/>
    </row>
    <row r="908" customFormat="false" ht="12.75" hidden="false" customHeight="true" outlineLevel="0" collapsed="false">
      <c r="A908" s="48"/>
      <c r="B908" s="48"/>
      <c r="C908" s="48"/>
      <c r="D908" s="48"/>
      <c r="E908" s="48"/>
    </row>
    <row r="909" customFormat="false" ht="12.75" hidden="false" customHeight="true" outlineLevel="0" collapsed="false">
      <c r="A909" s="48"/>
      <c r="B909" s="48"/>
      <c r="C909" s="48"/>
      <c r="D909" s="48"/>
      <c r="E909" s="48"/>
    </row>
    <row r="910" customFormat="false" ht="12.75" hidden="false" customHeight="true" outlineLevel="0" collapsed="false">
      <c r="A910" s="48"/>
      <c r="B910" s="48"/>
      <c r="C910" s="48"/>
      <c r="D910" s="48"/>
      <c r="E910" s="48"/>
    </row>
    <row r="911" customFormat="false" ht="12.75" hidden="false" customHeight="true" outlineLevel="0" collapsed="false">
      <c r="A911" s="48"/>
      <c r="B911" s="48"/>
      <c r="C911" s="48"/>
      <c r="D911" s="48"/>
      <c r="E911" s="48"/>
    </row>
    <row r="912" customFormat="false" ht="12.75" hidden="false" customHeight="true" outlineLevel="0" collapsed="false">
      <c r="A912" s="48"/>
      <c r="B912" s="48"/>
      <c r="C912" s="48"/>
      <c r="D912" s="48"/>
      <c r="E912" s="48"/>
    </row>
    <row r="913" customFormat="false" ht="12.75" hidden="false" customHeight="true" outlineLevel="0" collapsed="false">
      <c r="A913" s="48"/>
      <c r="B913" s="48"/>
      <c r="C913" s="48"/>
      <c r="D913" s="48"/>
      <c r="E913" s="48"/>
    </row>
    <row r="914" customFormat="false" ht="12.75" hidden="false" customHeight="true" outlineLevel="0" collapsed="false">
      <c r="A914" s="48"/>
      <c r="B914" s="48"/>
      <c r="C914" s="48"/>
      <c r="D914" s="48"/>
      <c r="E914" s="48"/>
    </row>
    <row r="915" customFormat="false" ht="12.75" hidden="false" customHeight="true" outlineLevel="0" collapsed="false">
      <c r="A915" s="48"/>
      <c r="B915" s="48"/>
      <c r="C915" s="48"/>
      <c r="D915" s="48"/>
      <c r="E915" s="48"/>
    </row>
    <row r="916" customFormat="false" ht="12.75" hidden="false" customHeight="true" outlineLevel="0" collapsed="false">
      <c r="A916" s="48"/>
      <c r="B916" s="48"/>
      <c r="C916" s="48"/>
      <c r="D916" s="48"/>
      <c r="E916" s="48"/>
    </row>
    <row r="917" customFormat="false" ht="12.75" hidden="false" customHeight="true" outlineLevel="0" collapsed="false">
      <c r="A917" s="48"/>
      <c r="B917" s="48"/>
      <c r="C917" s="48"/>
      <c r="D917" s="48"/>
      <c r="E917" s="48"/>
    </row>
    <row r="918" customFormat="false" ht="12.75" hidden="false" customHeight="true" outlineLevel="0" collapsed="false">
      <c r="A918" s="48"/>
      <c r="B918" s="48"/>
      <c r="C918" s="48"/>
      <c r="D918" s="48"/>
      <c r="E918" s="48"/>
    </row>
    <row r="919" customFormat="false" ht="12.75" hidden="false" customHeight="true" outlineLevel="0" collapsed="false">
      <c r="A919" s="48"/>
      <c r="B919" s="48"/>
      <c r="C919" s="48"/>
      <c r="D919" s="48"/>
      <c r="E919" s="48"/>
    </row>
    <row r="920" customFormat="false" ht="12.75" hidden="false" customHeight="true" outlineLevel="0" collapsed="false">
      <c r="A920" s="48"/>
      <c r="B920" s="48"/>
      <c r="C920" s="48"/>
      <c r="D920" s="48"/>
      <c r="E920" s="48"/>
    </row>
    <row r="921" customFormat="false" ht="12.75" hidden="false" customHeight="true" outlineLevel="0" collapsed="false">
      <c r="A921" s="48"/>
      <c r="B921" s="48"/>
      <c r="C921" s="48"/>
      <c r="D921" s="48"/>
      <c r="E921" s="48"/>
    </row>
    <row r="922" customFormat="false" ht="12.75" hidden="false" customHeight="true" outlineLevel="0" collapsed="false">
      <c r="A922" s="48"/>
      <c r="B922" s="48"/>
      <c r="C922" s="48"/>
      <c r="D922" s="48"/>
      <c r="E922" s="48"/>
    </row>
    <row r="923" customFormat="false" ht="12.75" hidden="false" customHeight="true" outlineLevel="0" collapsed="false">
      <c r="A923" s="48"/>
      <c r="B923" s="48"/>
      <c r="C923" s="48"/>
      <c r="D923" s="48"/>
      <c r="E923" s="48"/>
    </row>
    <row r="924" customFormat="false" ht="12.75" hidden="false" customHeight="true" outlineLevel="0" collapsed="false">
      <c r="A924" s="48"/>
      <c r="B924" s="48"/>
      <c r="C924" s="48"/>
      <c r="D924" s="48"/>
      <c r="E924" s="48"/>
    </row>
    <row r="925" customFormat="false" ht="12.75" hidden="false" customHeight="true" outlineLevel="0" collapsed="false">
      <c r="A925" s="48"/>
      <c r="B925" s="48"/>
      <c r="C925" s="48"/>
      <c r="D925" s="48"/>
      <c r="E925" s="48"/>
    </row>
    <row r="926" customFormat="false" ht="12.75" hidden="false" customHeight="true" outlineLevel="0" collapsed="false">
      <c r="A926" s="48"/>
      <c r="B926" s="48"/>
      <c r="C926" s="48"/>
      <c r="D926" s="48"/>
      <c r="E926" s="48"/>
    </row>
    <row r="927" customFormat="false" ht="12.75" hidden="false" customHeight="true" outlineLevel="0" collapsed="false">
      <c r="A927" s="48"/>
      <c r="B927" s="48"/>
      <c r="C927" s="48"/>
      <c r="D927" s="48"/>
      <c r="E927" s="48"/>
    </row>
    <row r="928" customFormat="false" ht="12.75" hidden="false" customHeight="true" outlineLevel="0" collapsed="false">
      <c r="A928" s="48"/>
      <c r="B928" s="48"/>
      <c r="C928" s="48"/>
      <c r="D928" s="48"/>
      <c r="E928" s="48"/>
    </row>
    <row r="929" customFormat="false" ht="12.75" hidden="false" customHeight="true" outlineLevel="0" collapsed="false">
      <c r="A929" s="48"/>
      <c r="B929" s="48"/>
      <c r="C929" s="48"/>
      <c r="D929" s="48"/>
      <c r="E929" s="48"/>
    </row>
    <row r="930" customFormat="false" ht="12.75" hidden="false" customHeight="true" outlineLevel="0" collapsed="false">
      <c r="A930" s="48"/>
      <c r="B930" s="48"/>
      <c r="C930" s="48"/>
      <c r="D930" s="48"/>
      <c r="E930" s="48"/>
    </row>
    <row r="931" customFormat="false" ht="12.75" hidden="false" customHeight="true" outlineLevel="0" collapsed="false">
      <c r="A931" s="48"/>
      <c r="B931" s="48"/>
      <c r="C931" s="48"/>
      <c r="D931" s="48"/>
      <c r="E931" s="48"/>
    </row>
    <row r="932" customFormat="false" ht="12.75" hidden="false" customHeight="true" outlineLevel="0" collapsed="false">
      <c r="A932" s="48"/>
      <c r="B932" s="48"/>
      <c r="C932" s="48"/>
      <c r="D932" s="48"/>
      <c r="E932" s="48"/>
    </row>
    <row r="933" customFormat="false" ht="12.75" hidden="false" customHeight="true" outlineLevel="0" collapsed="false">
      <c r="A933" s="48"/>
      <c r="B933" s="48"/>
      <c r="C933" s="48"/>
      <c r="D933" s="48"/>
      <c r="E933" s="48"/>
    </row>
    <row r="934" customFormat="false" ht="12.75" hidden="false" customHeight="true" outlineLevel="0" collapsed="false">
      <c r="A934" s="48"/>
      <c r="B934" s="48"/>
      <c r="C934" s="48"/>
      <c r="D934" s="48"/>
      <c r="E934" s="48"/>
    </row>
    <row r="935" customFormat="false" ht="12.75" hidden="false" customHeight="true" outlineLevel="0" collapsed="false">
      <c r="A935" s="48"/>
      <c r="B935" s="48"/>
      <c r="C935" s="48"/>
      <c r="D935" s="48"/>
      <c r="E935" s="48"/>
    </row>
    <row r="936" customFormat="false" ht="12.75" hidden="false" customHeight="true" outlineLevel="0" collapsed="false">
      <c r="A936" s="48"/>
      <c r="B936" s="48"/>
      <c r="C936" s="48"/>
      <c r="D936" s="48"/>
      <c r="E936" s="48"/>
    </row>
    <row r="937" customFormat="false" ht="12.75" hidden="false" customHeight="true" outlineLevel="0" collapsed="false">
      <c r="A937" s="48"/>
      <c r="B937" s="48"/>
      <c r="C937" s="48"/>
      <c r="D937" s="48"/>
      <c r="E937" s="48"/>
    </row>
    <row r="938" customFormat="false" ht="12.75" hidden="false" customHeight="true" outlineLevel="0" collapsed="false">
      <c r="A938" s="48"/>
      <c r="B938" s="48"/>
      <c r="C938" s="48"/>
      <c r="D938" s="48"/>
      <c r="E938" s="48"/>
    </row>
    <row r="939" customFormat="false" ht="12.75" hidden="false" customHeight="true" outlineLevel="0" collapsed="false">
      <c r="A939" s="48"/>
      <c r="B939" s="48"/>
      <c r="C939" s="48"/>
      <c r="D939" s="48"/>
      <c r="E939" s="48"/>
    </row>
    <row r="940" customFormat="false" ht="12.75" hidden="false" customHeight="true" outlineLevel="0" collapsed="false">
      <c r="A940" s="48"/>
      <c r="B940" s="48"/>
      <c r="C940" s="48"/>
      <c r="D940" s="48"/>
      <c r="E940" s="48"/>
    </row>
    <row r="941" customFormat="false" ht="12.75" hidden="false" customHeight="true" outlineLevel="0" collapsed="false">
      <c r="A941" s="48"/>
      <c r="B941" s="48"/>
      <c r="C941" s="48"/>
      <c r="D941" s="48"/>
      <c r="E941" s="48"/>
    </row>
    <row r="942" customFormat="false" ht="12.75" hidden="false" customHeight="true" outlineLevel="0" collapsed="false">
      <c r="A942" s="48"/>
      <c r="B942" s="48"/>
      <c r="C942" s="48"/>
      <c r="D942" s="48"/>
      <c r="E942" s="48"/>
    </row>
    <row r="943" customFormat="false" ht="12.75" hidden="false" customHeight="true" outlineLevel="0" collapsed="false">
      <c r="A943" s="48"/>
      <c r="B943" s="48"/>
      <c r="C943" s="48"/>
      <c r="D943" s="48"/>
      <c r="E943" s="48"/>
    </row>
    <row r="944" customFormat="false" ht="12.75" hidden="false" customHeight="true" outlineLevel="0" collapsed="false">
      <c r="A944" s="48"/>
      <c r="B944" s="48"/>
      <c r="C944" s="48"/>
      <c r="D944" s="48"/>
      <c r="E944" s="48"/>
    </row>
    <row r="945" customFormat="false" ht="12.75" hidden="false" customHeight="true" outlineLevel="0" collapsed="false">
      <c r="A945" s="48"/>
      <c r="B945" s="48"/>
      <c r="C945" s="48"/>
      <c r="D945" s="48"/>
      <c r="E945" s="48"/>
    </row>
    <row r="946" customFormat="false" ht="12.75" hidden="false" customHeight="true" outlineLevel="0" collapsed="false">
      <c r="A946" s="48"/>
      <c r="B946" s="48"/>
      <c r="C946" s="48"/>
      <c r="D946" s="48"/>
      <c r="E946" s="48"/>
    </row>
    <row r="947" customFormat="false" ht="12.75" hidden="false" customHeight="true" outlineLevel="0" collapsed="false">
      <c r="A947" s="48"/>
      <c r="B947" s="48"/>
      <c r="C947" s="48"/>
      <c r="D947" s="48"/>
      <c r="E947" s="48"/>
    </row>
    <row r="948" customFormat="false" ht="12.75" hidden="false" customHeight="true" outlineLevel="0" collapsed="false">
      <c r="A948" s="48"/>
      <c r="B948" s="48"/>
      <c r="C948" s="48"/>
      <c r="D948" s="48"/>
      <c r="E948" s="48"/>
    </row>
    <row r="949" customFormat="false" ht="12.75" hidden="false" customHeight="true" outlineLevel="0" collapsed="false">
      <c r="A949" s="48"/>
      <c r="B949" s="48"/>
      <c r="C949" s="48"/>
      <c r="D949" s="48"/>
      <c r="E949" s="48"/>
    </row>
    <row r="950" customFormat="false" ht="12.75" hidden="false" customHeight="true" outlineLevel="0" collapsed="false">
      <c r="A950" s="48"/>
      <c r="B950" s="48"/>
      <c r="C950" s="48"/>
      <c r="D950" s="48"/>
      <c r="E950" s="48"/>
    </row>
    <row r="951" customFormat="false" ht="12.75" hidden="false" customHeight="true" outlineLevel="0" collapsed="false">
      <c r="A951" s="48"/>
      <c r="B951" s="48"/>
      <c r="C951" s="48"/>
      <c r="D951" s="48"/>
      <c r="E951" s="48"/>
    </row>
    <row r="952" customFormat="false" ht="12.75" hidden="false" customHeight="true" outlineLevel="0" collapsed="false">
      <c r="A952" s="48"/>
      <c r="B952" s="48"/>
      <c r="C952" s="48"/>
      <c r="D952" s="48"/>
      <c r="E952" s="48"/>
    </row>
    <row r="953" customFormat="false" ht="12.75" hidden="false" customHeight="true" outlineLevel="0" collapsed="false">
      <c r="A953" s="48"/>
      <c r="B953" s="48"/>
      <c r="C953" s="48"/>
      <c r="D953" s="48"/>
      <c r="E953" s="48"/>
    </row>
    <row r="954" customFormat="false" ht="12.75" hidden="false" customHeight="true" outlineLevel="0" collapsed="false">
      <c r="A954" s="48"/>
      <c r="B954" s="48"/>
      <c r="C954" s="48"/>
      <c r="D954" s="48"/>
      <c r="E954" s="48"/>
    </row>
    <row r="955" customFormat="false" ht="12.75" hidden="false" customHeight="true" outlineLevel="0" collapsed="false">
      <c r="A955" s="48"/>
      <c r="B955" s="48"/>
      <c r="C955" s="48"/>
      <c r="D955" s="48"/>
      <c r="E955" s="48"/>
    </row>
    <row r="956" customFormat="false" ht="12.75" hidden="false" customHeight="true" outlineLevel="0" collapsed="false">
      <c r="A956" s="48"/>
      <c r="B956" s="48"/>
      <c r="C956" s="48"/>
      <c r="D956" s="48"/>
      <c r="E956" s="48"/>
    </row>
    <row r="957" customFormat="false" ht="12.75" hidden="false" customHeight="true" outlineLevel="0" collapsed="false">
      <c r="A957" s="48"/>
      <c r="B957" s="48"/>
      <c r="C957" s="48"/>
      <c r="D957" s="48"/>
      <c r="E957" s="48"/>
    </row>
    <row r="958" customFormat="false" ht="12.75" hidden="false" customHeight="true" outlineLevel="0" collapsed="false">
      <c r="A958" s="48"/>
      <c r="B958" s="48"/>
      <c r="C958" s="48"/>
      <c r="D958" s="48"/>
      <c r="E958" s="48"/>
    </row>
    <row r="959" customFormat="false" ht="12.75" hidden="false" customHeight="true" outlineLevel="0" collapsed="false">
      <c r="A959" s="48"/>
      <c r="B959" s="48"/>
      <c r="C959" s="48"/>
      <c r="D959" s="48"/>
      <c r="E959" s="48"/>
    </row>
    <row r="960" customFormat="false" ht="12.75" hidden="false" customHeight="true" outlineLevel="0" collapsed="false">
      <c r="A960" s="48"/>
      <c r="B960" s="48"/>
      <c r="C960" s="48"/>
      <c r="D960" s="48"/>
      <c r="E960" s="48"/>
    </row>
    <row r="961" customFormat="false" ht="12.75" hidden="false" customHeight="true" outlineLevel="0" collapsed="false">
      <c r="A961" s="48"/>
      <c r="B961" s="48"/>
      <c r="C961" s="48"/>
      <c r="D961" s="48"/>
      <c r="E961" s="48"/>
    </row>
    <row r="962" customFormat="false" ht="12.75" hidden="false" customHeight="true" outlineLevel="0" collapsed="false">
      <c r="A962" s="48"/>
      <c r="B962" s="48"/>
      <c r="C962" s="48"/>
      <c r="D962" s="48"/>
      <c r="E962" s="48"/>
    </row>
    <row r="963" customFormat="false" ht="12.75" hidden="false" customHeight="true" outlineLevel="0" collapsed="false">
      <c r="A963" s="48"/>
      <c r="B963" s="48"/>
      <c r="C963" s="48"/>
      <c r="D963" s="48"/>
      <c r="E963" s="48"/>
    </row>
    <row r="964" customFormat="false" ht="12.75" hidden="false" customHeight="true" outlineLevel="0" collapsed="false">
      <c r="A964" s="48"/>
      <c r="B964" s="48"/>
      <c r="C964" s="48"/>
      <c r="D964" s="48"/>
      <c r="E964" s="48"/>
    </row>
    <row r="965" customFormat="false" ht="12.75" hidden="false" customHeight="true" outlineLevel="0" collapsed="false">
      <c r="A965" s="48"/>
      <c r="B965" s="48"/>
      <c r="C965" s="48"/>
      <c r="D965" s="48"/>
      <c r="E965" s="48"/>
    </row>
    <row r="966" customFormat="false" ht="12.75" hidden="false" customHeight="true" outlineLevel="0" collapsed="false">
      <c r="A966" s="48"/>
      <c r="B966" s="48"/>
      <c r="C966" s="48"/>
      <c r="D966" s="48"/>
      <c r="E966" s="48"/>
    </row>
    <row r="967" customFormat="false" ht="12.75" hidden="false" customHeight="true" outlineLevel="0" collapsed="false">
      <c r="A967" s="48"/>
      <c r="B967" s="48"/>
      <c r="C967" s="48"/>
      <c r="D967" s="48"/>
      <c r="E967" s="48"/>
    </row>
    <row r="968" customFormat="false" ht="12.75" hidden="false" customHeight="true" outlineLevel="0" collapsed="false">
      <c r="A968" s="48"/>
      <c r="B968" s="48"/>
      <c r="C968" s="48"/>
      <c r="D968" s="48"/>
      <c r="E968" s="48"/>
    </row>
    <row r="969" customFormat="false" ht="12.75" hidden="false" customHeight="true" outlineLevel="0" collapsed="false">
      <c r="A969" s="48"/>
      <c r="B969" s="48"/>
      <c r="C969" s="48"/>
      <c r="D969" s="48"/>
      <c r="E969" s="48"/>
    </row>
    <row r="970" customFormat="false" ht="12.75" hidden="false" customHeight="true" outlineLevel="0" collapsed="false">
      <c r="A970" s="48"/>
      <c r="B970" s="48"/>
      <c r="C970" s="48"/>
      <c r="D970" s="48"/>
      <c r="E970" s="48"/>
    </row>
    <row r="971" customFormat="false" ht="12.75" hidden="false" customHeight="true" outlineLevel="0" collapsed="false">
      <c r="A971" s="48"/>
      <c r="B971" s="48"/>
      <c r="C971" s="48"/>
      <c r="D971" s="48"/>
      <c r="E971" s="48"/>
    </row>
    <row r="972" customFormat="false" ht="12.75" hidden="false" customHeight="true" outlineLevel="0" collapsed="false">
      <c r="A972" s="48"/>
      <c r="B972" s="48"/>
      <c r="C972" s="48"/>
      <c r="D972" s="48"/>
      <c r="E972" s="48"/>
    </row>
    <row r="973" customFormat="false" ht="12.75" hidden="false" customHeight="true" outlineLevel="0" collapsed="false">
      <c r="A973" s="48"/>
      <c r="B973" s="48"/>
      <c r="C973" s="48"/>
      <c r="D973" s="48"/>
      <c r="E973" s="48"/>
    </row>
    <row r="974" customFormat="false" ht="12.75" hidden="false" customHeight="true" outlineLevel="0" collapsed="false">
      <c r="A974" s="48"/>
      <c r="B974" s="48"/>
      <c r="C974" s="48"/>
      <c r="D974" s="48"/>
      <c r="E974" s="48"/>
    </row>
    <row r="975" customFormat="false" ht="12.75" hidden="false" customHeight="true" outlineLevel="0" collapsed="false">
      <c r="A975" s="48"/>
      <c r="B975" s="48"/>
      <c r="C975" s="48"/>
      <c r="D975" s="48"/>
      <c r="E975" s="48"/>
    </row>
    <row r="976" customFormat="false" ht="12.75" hidden="false" customHeight="true" outlineLevel="0" collapsed="false">
      <c r="A976" s="48"/>
      <c r="B976" s="48"/>
      <c r="C976" s="48"/>
      <c r="D976" s="48"/>
      <c r="E976" s="48"/>
    </row>
    <row r="977" customFormat="false" ht="12.75" hidden="false" customHeight="true" outlineLevel="0" collapsed="false">
      <c r="A977" s="48"/>
      <c r="B977" s="48"/>
      <c r="C977" s="48"/>
      <c r="D977" s="48"/>
      <c r="E977" s="48"/>
    </row>
    <row r="978" customFormat="false" ht="12.75" hidden="false" customHeight="true" outlineLevel="0" collapsed="false">
      <c r="A978" s="48"/>
      <c r="B978" s="48"/>
      <c r="C978" s="48"/>
      <c r="D978" s="48"/>
      <c r="E978" s="48"/>
    </row>
    <row r="979" customFormat="false" ht="12.75" hidden="false" customHeight="true" outlineLevel="0" collapsed="false">
      <c r="A979" s="48"/>
      <c r="B979" s="48"/>
      <c r="C979" s="48"/>
      <c r="D979" s="48"/>
      <c r="E979" s="48"/>
    </row>
    <row r="980" customFormat="false" ht="12.75" hidden="false" customHeight="true" outlineLevel="0" collapsed="false">
      <c r="A980" s="48"/>
      <c r="B980" s="48"/>
      <c r="C980" s="48"/>
      <c r="D980" s="48"/>
      <c r="E980" s="48"/>
    </row>
    <row r="981" customFormat="false" ht="12.75" hidden="false" customHeight="true" outlineLevel="0" collapsed="false">
      <c r="A981" s="48"/>
      <c r="B981" s="48"/>
      <c r="C981" s="48"/>
      <c r="D981" s="48"/>
      <c r="E981" s="48"/>
    </row>
    <row r="982" customFormat="false" ht="12.75" hidden="false" customHeight="true" outlineLevel="0" collapsed="false">
      <c r="A982" s="48"/>
      <c r="B982" s="48"/>
      <c r="C982" s="48"/>
      <c r="D982" s="48"/>
      <c r="E982" s="48"/>
    </row>
    <row r="983" customFormat="false" ht="12.75" hidden="false" customHeight="true" outlineLevel="0" collapsed="false">
      <c r="A983" s="48"/>
      <c r="B983" s="48"/>
      <c r="C983" s="48"/>
      <c r="D983" s="48"/>
      <c r="E983" s="48"/>
    </row>
    <row r="984" customFormat="false" ht="12.75" hidden="false" customHeight="true" outlineLevel="0" collapsed="false">
      <c r="A984" s="48"/>
      <c r="B984" s="48"/>
      <c r="C984" s="48"/>
      <c r="D984" s="48"/>
      <c r="E984" s="48"/>
    </row>
    <row r="985" customFormat="false" ht="12.75" hidden="false" customHeight="true" outlineLevel="0" collapsed="false">
      <c r="A985" s="48"/>
      <c r="B985" s="48"/>
      <c r="C985" s="48"/>
      <c r="D985" s="48"/>
      <c r="E985" s="48"/>
    </row>
    <row r="986" customFormat="false" ht="12.75" hidden="false" customHeight="true" outlineLevel="0" collapsed="false">
      <c r="A986" s="48"/>
      <c r="B986" s="48"/>
      <c r="C986" s="48"/>
      <c r="D986" s="48"/>
      <c r="E986" s="48"/>
    </row>
    <row r="987" customFormat="false" ht="12.75" hidden="false" customHeight="true" outlineLevel="0" collapsed="false">
      <c r="A987" s="48"/>
      <c r="B987" s="48"/>
      <c r="C987" s="48"/>
      <c r="D987" s="48"/>
      <c r="E987" s="48"/>
    </row>
    <row r="988" customFormat="false" ht="12.75" hidden="false" customHeight="true" outlineLevel="0" collapsed="false">
      <c r="A988" s="48"/>
      <c r="B988" s="48"/>
      <c r="C988" s="48"/>
      <c r="D988" s="48"/>
      <c r="E988" s="48"/>
    </row>
    <row r="989" customFormat="false" ht="12.75" hidden="false" customHeight="true" outlineLevel="0" collapsed="false">
      <c r="A989" s="48"/>
      <c r="B989" s="48"/>
      <c r="C989" s="48"/>
      <c r="D989" s="48"/>
      <c r="E989" s="48"/>
    </row>
    <row r="990" customFormat="false" ht="12.75" hidden="false" customHeight="true" outlineLevel="0" collapsed="false">
      <c r="A990" s="48"/>
      <c r="B990" s="48"/>
      <c r="C990" s="48"/>
      <c r="D990" s="48"/>
      <c r="E990" s="48"/>
    </row>
    <row r="991" customFormat="false" ht="12.75" hidden="false" customHeight="true" outlineLevel="0" collapsed="false">
      <c r="A991" s="48"/>
      <c r="B991" s="48"/>
      <c r="C991" s="48"/>
      <c r="D991" s="48"/>
      <c r="E991" s="48"/>
    </row>
    <row r="992" customFormat="false" ht="12.75" hidden="false" customHeight="true" outlineLevel="0" collapsed="false">
      <c r="A992" s="48"/>
      <c r="B992" s="48"/>
      <c r="C992" s="48"/>
      <c r="D992" s="48"/>
      <c r="E992" s="48"/>
    </row>
    <row r="993" customFormat="false" ht="12.75" hidden="false" customHeight="true" outlineLevel="0" collapsed="false">
      <c r="A993" s="48"/>
      <c r="B993" s="48"/>
      <c r="C993" s="48"/>
      <c r="D993" s="48"/>
      <c r="E993" s="48"/>
    </row>
    <row r="994" customFormat="false" ht="12.75" hidden="false" customHeight="true" outlineLevel="0" collapsed="false">
      <c r="A994" s="48"/>
      <c r="B994" s="48"/>
      <c r="C994" s="48"/>
      <c r="D994" s="48"/>
      <c r="E994" s="48"/>
    </row>
    <row r="995" customFormat="false" ht="12.75" hidden="false" customHeight="true" outlineLevel="0" collapsed="false">
      <c r="A995" s="48"/>
      <c r="B995" s="48"/>
      <c r="C995" s="48"/>
      <c r="D995" s="48"/>
      <c r="E995" s="48"/>
    </row>
    <row r="996" customFormat="false" ht="12.75" hidden="false" customHeight="true" outlineLevel="0" collapsed="false">
      <c r="A996" s="48"/>
      <c r="B996" s="48"/>
      <c r="C996" s="48"/>
      <c r="D996" s="48"/>
      <c r="E996" s="48"/>
    </row>
    <row r="997" customFormat="false" ht="12.75" hidden="false" customHeight="true" outlineLevel="0" collapsed="false">
      <c r="A997" s="48"/>
      <c r="B997" s="48"/>
      <c r="C997" s="48"/>
      <c r="D997" s="48"/>
      <c r="E997" s="48"/>
    </row>
    <row r="998" customFormat="false" ht="12.75" hidden="false" customHeight="true" outlineLevel="0" collapsed="false">
      <c r="A998" s="48"/>
      <c r="B998" s="48"/>
      <c r="C998" s="48"/>
      <c r="D998" s="48"/>
      <c r="E998" s="48"/>
    </row>
    <row r="999" customFormat="false" ht="12.75" hidden="false" customHeight="true" outlineLevel="0" collapsed="false">
      <c r="A999" s="48"/>
      <c r="B999" s="48"/>
      <c r="C999" s="48"/>
      <c r="D999" s="48"/>
      <c r="E999" s="48"/>
    </row>
    <row r="1000" customFormat="false" ht="12.75" hidden="false" customHeight="true" outlineLevel="0" collapsed="false">
      <c r="A1000" s="48"/>
      <c r="B1000" s="48"/>
      <c r="C1000" s="48"/>
      <c r="D1000" s="48"/>
      <c r="E1000" s="48"/>
    </row>
    <row r="1001" customFormat="false" ht="12.75" hidden="false" customHeight="true" outlineLevel="0" collapsed="false">
      <c r="A1001" s="48"/>
      <c r="B1001" s="48"/>
      <c r="C1001" s="48"/>
      <c r="D1001" s="48"/>
      <c r="E1001" s="48"/>
    </row>
    <row r="1002" customFormat="false" ht="12.75" hidden="false" customHeight="true" outlineLevel="0" collapsed="false">
      <c r="A1002" s="48"/>
      <c r="B1002" s="48"/>
      <c r="C1002" s="48"/>
      <c r="D1002" s="48"/>
      <c r="E1002" s="4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95:495 A1"/>
    </sheetView>
  </sheetViews>
  <sheetFormatPr defaultColWidth="12.55078125" defaultRowHeight="15" zeroHeight="false" outlineLevelRow="0" outlineLevelCol="0"/>
  <cols>
    <col collapsed="false" customWidth="true" hidden="false" outlineLevel="0" max="26" min="1" style="0" width="8.83"/>
  </cols>
  <sheetData>
    <row r="1" customFormat="false" ht="12.75" hidden="false" customHeight="true" outlineLevel="0" collapsed="false">
      <c r="K1" s="48" t="s">
        <v>1006</v>
      </c>
    </row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95:495 A1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55.83"/>
    <col collapsed="false" customWidth="true" hidden="false" outlineLevel="0" max="2" min="2" style="0" width="27.5"/>
    <col collapsed="false" customWidth="true" hidden="false" outlineLevel="0" max="3" min="3" style="0" width="17.52"/>
    <col collapsed="false" customWidth="true" hidden="false" outlineLevel="0" max="4" min="4" style="0" width="22.5"/>
    <col collapsed="false" customWidth="true" hidden="false" outlineLevel="0" max="5" min="5" style="0" width="55.83"/>
    <col collapsed="false" customWidth="true" hidden="false" outlineLevel="0" max="6" min="6" style="0" width="27.5"/>
    <col collapsed="false" customWidth="true" hidden="false" outlineLevel="0" max="26" min="7" style="0" width="8.83"/>
  </cols>
  <sheetData>
    <row r="1" customFormat="false" ht="12.75" hidden="false" customHeight="true" outlineLevel="0" collapsed="false">
      <c r="A1" s="74" t="s">
        <v>1007</v>
      </c>
      <c r="B1" s="74" t="s">
        <v>1008</v>
      </c>
    </row>
    <row r="2" customFormat="false" ht="12.75" hidden="false" customHeight="true" outlineLevel="0" collapsed="false">
      <c r="A2" s="48" t="s">
        <v>1009</v>
      </c>
      <c r="B2" s="48" t="s">
        <v>1010</v>
      </c>
    </row>
    <row r="3" customFormat="false" ht="12.75" hidden="false" customHeight="true" outlineLevel="0" collapsed="false">
      <c r="A3" s="48" t="s">
        <v>1011</v>
      </c>
      <c r="B3" s="48" t="s">
        <v>1012</v>
      </c>
    </row>
    <row r="4" customFormat="false" ht="12.75" hidden="false" customHeight="true" outlineLevel="0" collapsed="false">
      <c r="A4" s="48" t="s">
        <v>1013</v>
      </c>
      <c r="B4" s="48" t="s">
        <v>1014</v>
      </c>
    </row>
    <row r="5" customFormat="false" ht="12.75" hidden="false" customHeight="true" outlineLevel="0" collapsed="false">
      <c r="A5" s="48" t="s">
        <v>1015</v>
      </c>
      <c r="B5" s="48" t="s">
        <v>1016</v>
      </c>
    </row>
    <row r="6" customFormat="false" ht="12.75" hidden="false" customHeight="true" outlineLevel="0" collapsed="false">
      <c r="A6" s="48" t="s">
        <v>1017</v>
      </c>
      <c r="B6" s="48" t="s">
        <v>1018</v>
      </c>
    </row>
    <row r="7" customFormat="false" ht="12.75" hidden="false" customHeight="true" outlineLevel="0" collapsed="false">
      <c r="A7" s="48" t="s">
        <v>1019</v>
      </c>
      <c r="B7" s="48" t="s">
        <v>1020</v>
      </c>
    </row>
    <row r="8" customFormat="false" ht="12.75" hidden="false" customHeight="true" outlineLevel="0" collapsed="false">
      <c r="A8" s="48" t="s">
        <v>1021</v>
      </c>
      <c r="B8" s="48" t="s">
        <v>1022</v>
      </c>
    </row>
    <row r="9" customFormat="false" ht="12.75" hidden="false" customHeight="true" outlineLevel="0" collapsed="false">
      <c r="A9" s="48" t="s">
        <v>1023</v>
      </c>
      <c r="B9" s="48" t="s">
        <v>1024</v>
      </c>
    </row>
    <row r="10" customFormat="false" ht="12.75" hidden="false" customHeight="true" outlineLevel="0" collapsed="false">
      <c r="A10" s="48" t="s">
        <v>1025</v>
      </c>
      <c r="B10" s="48" t="s">
        <v>1026</v>
      </c>
    </row>
    <row r="11" customFormat="false" ht="12.75" hidden="false" customHeight="true" outlineLevel="0" collapsed="false">
      <c r="A11" s="48" t="s">
        <v>1027</v>
      </c>
      <c r="B11" s="48" t="s">
        <v>1028</v>
      </c>
    </row>
    <row r="12" customFormat="false" ht="12.75" hidden="false" customHeight="true" outlineLevel="0" collapsed="false">
      <c r="A12" s="48" t="s">
        <v>1029</v>
      </c>
      <c r="B12" s="48" t="s">
        <v>1030</v>
      </c>
    </row>
    <row r="13" customFormat="false" ht="12.75" hidden="false" customHeight="true" outlineLevel="0" collapsed="false">
      <c r="A13" s="48" t="s">
        <v>1031</v>
      </c>
      <c r="B13" s="48" t="s">
        <v>1032</v>
      </c>
    </row>
    <row r="14" customFormat="false" ht="12.75" hidden="false" customHeight="true" outlineLevel="0" collapsed="false">
      <c r="A14" s="48" t="s">
        <v>1033</v>
      </c>
      <c r="B14" s="48" t="s">
        <v>1034</v>
      </c>
    </row>
    <row r="15" customFormat="false" ht="12.75" hidden="false" customHeight="true" outlineLevel="0" collapsed="false">
      <c r="A15" s="48" t="s">
        <v>1035</v>
      </c>
      <c r="B15" s="48" t="s">
        <v>1036</v>
      </c>
    </row>
    <row r="16" customFormat="false" ht="12.75" hidden="false" customHeight="true" outlineLevel="0" collapsed="false">
      <c r="A16" s="48" t="s">
        <v>1037</v>
      </c>
      <c r="B16" s="48" t="s">
        <v>1038</v>
      </c>
    </row>
    <row r="17" customFormat="false" ht="12.75" hidden="false" customHeight="true" outlineLevel="0" collapsed="false">
      <c r="A17" s="48" t="s">
        <v>1039</v>
      </c>
      <c r="B17" s="48" t="s">
        <v>1040</v>
      </c>
    </row>
    <row r="18" customFormat="false" ht="12.75" hidden="false" customHeight="true" outlineLevel="0" collapsed="false">
      <c r="A18" s="48" t="s">
        <v>1041</v>
      </c>
      <c r="B18" s="48" t="s">
        <v>1042</v>
      </c>
    </row>
    <row r="19" customFormat="false" ht="12.75" hidden="false" customHeight="true" outlineLevel="0" collapsed="false">
      <c r="A19" s="48" t="s">
        <v>1043</v>
      </c>
      <c r="B19" s="48" t="s">
        <v>1044</v>
      </c>
    </row>
    <row r="20" customFormat="false" ht="12.75" hidden="false" customHeight="true" outlineLevel="0" collapsed="false">
      <c r="A20" s="48" t="s">
        <v>1045</v>
      </c>
      <c r="B20" s="48" t="s">
        <v>1046</v>
      </c>
    </row>
    <row r="21" customFormat="false" ht="12.75" hidden="false" customHeight="true" outlineLevel="0" collapsed="false">
      <c r="A21" s="48" t="s">
        <v>1047</v>
      </c>
      <c r="B21" s="48" t="s">
        <v>1048</v>
      </c>
    </row>
    <row r="22" customFormat="false" ht="12.75" hidden="false" customHeight="true" outlineLevel="0" collapsed="false">
      <c r="A22" s="48" t="s">
        <v>1049</v>
      </c>
      <c r="B22" s="48" t="s">
        <v>1050</v>
      </c>
    </row>
    <row r="23" customFormat="false" ht="12.75" hidden="false" customHeight="true" outlineLevel="0" collapsed="false">
      <c r="A23" s="48" t="s">
        <v>1051</v>
      </c>
      <c r="B23" s="48" t="s">
        <v>1052</v>
      </c>
    </row>
    <row r="24" customFormat="false" ht="12.75" hidden="false" customHeight="true" outlineLevel="0" collapsed="false">
      <c r="A24" s="48" t="s">
        <v>1053</v>
      </c>
      <c r="B24" s="48" t="s">
        <v>1054</v>
      </c>
    </row>
    <row r="25" customFormat="false" ht="12.75" hidden="false" customHeight="true" outlineLevel="0" collapsed="false">
      <c r="A25" s="48" t="s">
        <v>1055</v>
      </c>
      <c r="B25" s="48" t="s">
        <v>1056</v>
      </c>
    </row>
    <row r="26" customFormat="false" ht="12.75" hidden="false" customHeight="true" outlineLevel="0" collapsed="false">
      <c r="A26" s="48" t="s">
        <v>1057</v>
      </c>
      <c r="B26" s="48" t="s">
        <v>1058</v>
      </c>
    </row>
    <row r="27" customFormat="false" ht="12.75" hidden="false" customHeight="true" outlineLevel="0" collapsed="false">
      <c r="A27" s="48" t="s">
        <v>1059</v>
      </c>
      <c r="B27" s="48" t="s">
        <v>1060</v>
      </c>
    </row>
    <row r="28" customFormat="false" ht="12.75" hidden="false" customHeight="true" outlineLevel="0" collapsed="false">
      <c r="A28" s="48" t="s">
        <v>1061</v>
      </c>
      <c r="B28" s="48" t="s">
        <v>1062</v>
      </c>
    </row>
    <row r="29" customFormat="false" ht="12.75" hidden="false" customHeight="true" outlineLevel="0" collapsed="false">
      <c r="A29" s="48" t="s">
        <v>1063</v>
      </c>
      <c r="B29" s="48" t="s">
        <v>1064</v>
      </c>
    </row>
    <row r="30" customFormat="false" ht="12.75" hidden="false" customHeight="true" outlineLevel="0" collapsed="false">
      <c r="A30" s="48" t="s">
        <v>1065</v>
      </c>
      <c r="B30" s="48" t="s">
        <v>1066</v>
      </c>
    </row>
    <row r="31" customFormat="false" ht="12.75" hidden="false" customHeight="true" outlineLevel="0" collapsed="false">
      <c r="A31" s="48" t="s">
        <v>1067</v>
      </c>
      <c r="B31" s="48" t="s">
        <v>1068</v>
      </c>
    </row>
    <row r="32" customFormat="false" ht="12.75" hidden="false" customHeight="true" outlineLevel="0" collapsed="false">
      <c r="A32" s="48" t="s">
        <v>1069</v>
      </c>
      <c r="B32" s="48" t="s">
        <v>1070</v>
      </c>
    </row>
    <row r="33" customFormat="false" ht="12.75" hidden="false" customHeight="true" outlineLevel="0" collapsed="false">
      <c r="A33" s="48" t="s">
        <v>1071</v>
      </c>
      <c r="B33" s="48" t="s">
        <v>1072</v>
      </c>
    </row>
    <row r="34" customFormat="false" ht="12.75" hidden="false" customHeight="true" outlineLevel="0" collapsed="false">
      <c r="A34" s="48" t="s">
        <v>1073</v>
      </c>
      <c r="B34" s="48" t="s">
        <v>1074</v>
      </c>
    </row>
    <row r="35" customFormat="false" ht="12.75" hidden="false" customHeight="true" outlineLevel="0" collapsed="false">
      <c r="A35" s="48" t="s">
        <v>1075</v>
      </c>
      <c r="B35" s="48" t="s">
        <v>1076</v>
      </c>
    </row>
    <row r="36" customFormat="false" ht="12.75" hidden="false" customHeight="true" outlineLevel="0" collapsed="false">
      <c r="A36" s="48" t="s">
        <v>1077</v>
      </c>
      <c r="B36" s="48" t="s">
        <v>1078</v>
      </c>
    </row>
    <row r="37" customFormat="false" ht="12.75" hidden="false" customHeight="true" outlineLevel="0" collapsed="false">
      <c r="A37" s="48" t="s">
        <v>1079</v>
      </c>
      <c r="B37" s="48" t="s">
        <v>1080</v>
      </c>
    </row>
    <row r="38" customFormat="false" ht="12.75" hidden="false" customHeight="true" outlineLevel="0" collapsed="false">
      <c r="A38" s="48" t="s">
        <v>1081</v>
      </c>
      <c r="B38" s="48" t="s">
        <v>1082</v>
      </c>
    </row>
    <row r="39" customFormat="false" ht="12.75" hidden="false" customHeight="true" outlineLevel="0" collapsed="false">
      <c r="A39" s="48" t="s">
        <v>1083</v>
      </c>
      <c r="B39" s="48" t="s">
        <v>1084</v>
      </c>
    </row>
    <row r="40" customFormat="false" ht="12.75" hidden="false" customHeight="true" outlineLevel="0" collapsed="false">
      <c r="A40" s="48" t="s">
        <v>1085</v>
      </c>
      <c r="B40" s="48" t="s">
        <v>1086</v>
      </c>
    </row>
    <row r="41" customFormat="false" ht="12.75" hidden="false" customHeight="true" outlineLevel="0" collapsed="false">
      <c r="A41" s="48" t="s">
        <v>1087</v>
      </c>
      <c r="B41" s="48" t="s">
        <v>1088</v>
      </c>
    </row>
    <row r="42" customFormat="false" ht="12.75" hidden="false" customHeight="true" outlineLevel="0" collapsed="false">
      <c r="A42" s="48" t="s">
        <v>1089</v>
      </c>
      <c r="B42" s="48" t="s">
        <v>1090</v>
      </c>
    </row>
    <row r="43" customFormat="false" ht="12.75" hidden="false" customHeight="true" outlineLevel="0" collapsed="false">
      <c r="A43" s="48" t="s">
        <v>1091</v>
      </c>
      <c r="B43" s="48" t="s">
        <v>1092</v>
      </c>
    </row>
    <row r="44" customFormat="false" ht="12.75" hidden="false" customHeight="true" outlineLevel="0" collapsed="false">
      <c r="A44" s="48" t="s">
        <v>1093</v>
      </c>
      <c r="B44" s="48" t="s">
        <v>1094</v>
      </c>
    </row>
    <row r="45" customFormat="false" ht="12.75" hidden="false" customHeight="true" outlineLevel="0" collapsed="false">
      <c r="A45" s="48" t="s">
        <v>1095</v>
      </c>
      <c r="B45" s="48" t="s">
        <v>1096</v>
      </c>
    </row>
    <row r="46" customFormat="false" ht="12.75" hidden="false" customHeight="true" outlineLevel="0" collapsed="false">
      <c r="A46" s="48" t="s">
        <v>1097</v>
      </c>
      <c r="B46" s="48" t="s">
        <v>1098</v>
      </c>
    </row>
    <row r="47" customFormat="false" ht="12.75" hidden="false" customHeight="true" outlineLevel="0" collapsed="false">
      <c r="A47" s="48" t="s">
        <v>1099</v>
      </c>
      <c r="B47" s="48" t="s">
        <v>1100</v>
      </c>
    </row>
    <row r="48" customFormat="false" ht="12.75" hidden="false" customHeight="true" outlineLevel="0" collapsed="false">
      <c r="A48" s="48" t="s">
        <v>1101</v>
      </c>
      <c r="B48" s="48" t="s">
        <v>1102</v>
      </c>
    </row>
    <row r="49" customFormat="false" ht="12.75" hidden="false" customHeight="true" outlineLevel="0" collapsed="false">
      <c r="A49" s="48" t="s">
        <v>1103</v>
      </c>
      <c r="B49" s="48" t="s">
        <v>1104</v>
      </c>
    </row>
    <row r="50" customFormat="false" ht="12.75" hidden="false" customHeight="true" outlineLevel="0" collapsed="false">
      <c r="A50" s="48" t="s">
        <v>1105</v>
      </c>
      <c r="B50" s="48" t="s">
        <v>1106</v>
      </c>
    </row>
    <row r="51" customFormat="false" ht="12.75" hidden="false" customHeight="true" outlineLevel="0" collapsed="false">
      <c r="A51" s="48" t="s">
        <v>1107</v>
      </c>
      <c r="B51" s="48" t="s">
        <v>1108</v>
      </c>
    </row>
    <row r="52" customFormat="false" ht="12.75" hidden="false" customHeight="true" outlineLevel="0" collapsed="false">
      <c r="A52" s="48" t="s">
        <v>1109</v>
      </c>
      <c r="B52" s="48" t="s">
        <v>1110</v>
      </c>
    </row>
    <row r="53" customFormat="false" ht="12.75" hidden="false" customHeight="true" outlineLevel="0" collapsed="false">
      <c r="A53" s="48" t="s">
        <v>1111</v>
      </c>
      <c r="B53" s="48" t="s">
        <v>1112</v>
      </c>
    </row>
    <row r="54" customFormat="false" ht="12.75" hidden="false" customHeight="true" outlineLevel="0" collapsed="false">
      <c r="A54" s="48" t="s">
        <v>1113</v>
      </c>
      <c r="B54" s="48" t="s">
        <v>1114</v>
      </c>
    </row>
    <row r="55" customFormat="false" ht="12.75" hidden="false" customHeight="true" outlineLevel="0" collapsed="false">
      <c r="A55" s="48" t="s">
        <v>1115</v>
      </c>
      <c r="B55" s="48" t="s">
        <v>1116</v>
      </c>
    </row>
    <row r="56" customFormat="false" ht="12.75" hidden="false" customHeight="true" outlineLevel="0" collapsed="false">
      <c r="A56" s="48" t="s">
        <v>1117</v>
      </c>
      <c r="B56" s="48" t="s">
        <v>1118</v>
      </c>
    </row>
    <row r="57" customFormat="false" ht="12.75" hidden="false" customHeight="true" outlineLevel="0" collapsed="false">
      <c r="A57" s="48" t="s">
        <v>1119</v>
      </c>
      <c r="B57" s="48" t="s">
        <v>1120</v>
      </c>
    </row>
    <row r="58" customFormat="false" ht="12.75" hidden="false" customHeight="true" outlineLevel="0" collapsed="false">
      <c r="A58" s="48" t="s">
        <v>1121</v>
      </c>
      <c r="B58" s="48" t="s">
        <v>1122</v>
      </c>
    </row>
    <row r="59" customFormat="false" ht="12.75" hidden="false" customHeight="true" outlineLevel="0" collapsed="false">
      <c r="A59" s="48" t="s">
        <v>1123</v>
      </c>
      <c r="B59" s="48" t="s">
        <v>1124</v>
      </c>
    </row>
    <row r="60" customFormat="false" ht="12.75" hidden="false" customHeight="true" outlineLevel="0" collapsed="false">
      <c r="A60" s="48" t="s">
        <v>1125</v>
      </c>
      <c r="B60" s="48" t="s">
        <v>1126</v>
      </c>
    </row>
    <row r="61" customFormat="false" ht="12.75" hidden="false" customHeight="true" outlineLevel="0" collapsed="false">
      <c r="A61" s="48" t="s">
        <v>1127</v>
      </c>
      <c r="B61" s="48" t="s">
        <v>1128</v>
      </c>
    </row>
    <row r="62" customFormat="false" ht="12.75" hidden="false" customHeight="true" outlineLevel="0" collapsed="false">
      <c r="A62" s="48" t="s">
        <v>1129</v>
      </c>
      <c r="B62" s="48" t="s">
        <v>1130</v>
      </c>
    </row>
    <row r="63" customFormat="false" ht="12.75" hidden="false" customHeight="true" outlineLevel="0" collapsed="false">
      <c r="A63" s="48" t="s">
        <v>1131</v>
      </c>
      <c r="B63" s="48" t="s">
        <v>1132</v>
      </c>
    </row>
    <row r="64" customFormat="false" ht="12.75" hidden="false" customHeight="true" outlineLevel="0" collapsed="false">
      <c r="A64" s="48" t="s">
        <v>1133</v>
      </c>
      <c r="B64" s="48" t="s">
        <v>1134</v>
      </c>
    </row>
    <row r="65" customFormat="false" ht="12.75" hidden="false" customHeight="true" outlineLevel="0" collapsed="false">
      <c r="A65" s="48" t="s">
        <v>1135</v>
      </c>
      <c r="B65" s="48" t="s">
        <v>1136</v>
      </c>
    </row>
    <row r="66" customFormat="false" ht="12.75" hidden="false" customHeight="true" outlineLevel="0" collapsed="false">
      <c r="A66" s="48" t="s">
        <v>1137</v>
      </c>
      <c r="B66" s="48" t="s">
        <v>1022</v>
      </c>
    </row>
    <row r="67" customFormat="false" ht="12.75" hidden="false" customHeight="true" outlineLevel="0" collapsed="false">
      <c r="A67" s="48" t="s">
        <v>1138</v>
      </c>
      <c r="B67" s="48" t="s">
        <v>1139</v>
      </c>
    </row>
    <row r="68" customFormat="false" ht="12.75" hidden="false" customHeight="true" outlineLevel="0" collapsed="false">
      <c r="A68" s="48" t="s">
        <v>1140</v>
      </c>
      <c r="B68" s="48" t="s">
        <v>1141</v>
      </c>
    </row>
    <row r="69" customFormat="false" ht="12.75" hidden="false" customHeight="true" outlineLevel="0" collapsed="false">
      <c r="A69" s="48" t="s">
        <v>1142</v>
      </c>
      <c r="B69" s="48" t="s">
        <v>1143</v>
      </c>
    </row>
    <row r="70" customFormat="false" ht="12.75" hidden="false" customHeight="true" outlineLevel="0" collapsed="false">
      <c r="A70" s="48" t="s">
        <v>1144</v>
      </c>
      <c r="B70" s="48" t="s">
        <v>1145</v>
      </c>
    </row>
    <row r="71" customFormat="false" ht="12.75" hidden="false" customHeight="true" outlineLevel="0" collapsed="false">
      <c r="A71" s="48" t="s">
        <v>1146</v>
      </c>
      <c r="B71" s="48" t="s">
        <v>1147</v>
      </c>
    </row>
    <row r="72" customFormat="false" ht="12.75" hidden="false" customHeight="true" outlineLevel="0" collapsed="false">
      <c r="A72" s="48" t="s">
        <v>1148</v>
      </c>
      <c r="B72" s="48" t="s">
        <v>1149</v>
      </c>
    </row>
    <row r="73" customFormat="false" ht="12.75" hidden="false" customHeight="true" outlineLevel="0" collapsed="false">
      <c r="A73" s="48" t="s">
        <v>1150</v>
      </c>
      <c r="B73" s="48" t="s">
        <v>1151</v>
      </c>
    </row>
    <row r="74" customFormat="false" ht="12.75" hidden="false" customHeight="true" outlineLevel="0" collapsed="false">
      <c r="A74" s="48" t="s">
        <v>1152</v>
      </c>
      <c r="B74" s="48" t="s">
        <v>1120</v>
      </c>
    </row>
    <row r="75" customFormat="false" ht="12.75" hidden="false" customHeight="true" outlineLevel="0" collapsed="false">
      <c r="A75" s="48" t="s">
        <v>1153</v>
      </c>
      <c r="B75" s="48" t="s">
        <v>1154</v>
      </c>
    </row>
    <row r="76" customFormat="false" ht="12.75" hidden="false" customHeight="true" outlineLevel="0" collapsed="false">
      <c r="A76" s="48" t="s">
        <v>1155</v>
      </c>
      <c r="B76" s="48" t="s">
        <v>1156</v>
      </c>
    </row>
    <row r="77" customFormat="false" ht="12.75" hidden="false" customHeight="true" outlineLevel="0" collapsed="false">
      <c r="A77" s="48" t="s">
        <v>1157</v>
      </c>
      <c r="B77" s="48" t="s">
        <v>1158</v>
      </c>
    </row>
    <row r="78" customFormat="false" ht="12.75" hidden="false" customHeight="true" outlineLevel="0" collapsed="false">
      <c r="A78" s="48" t="s">
        <v>1159</v>
      </c>
      <c r="B78" s="48" t="s">
        <v>1160</v>
      </c>
    </row>
    <row r="79" customFormat="false" ht="12.75" hidden="false" customHeight="true" outlineLevel="0" collapsed="false">
      <c r="A79" s="48" t="s">
        <v>1161</v>
      </c>
      <c r="B79" s="48" t="s">
        <v>1162</v>
      </c>
    </row>
    <row r="80" customFormat="false" ht="12.75" hidden="false" customHeight="true" outlineLevel="0" collapsed="false">
      <c r="A80" s="48" t="s">
        <v>1163</v>
      </c>
      <c r="B80" s="48" t="s">
        <v>1164</v>
      </c>
    </row>
    <row r="81" customFormat="false" ht="12.75" hidden="false" customHeight="true" outlineLevel="0" collapsed="false">
      <c r="A81" s="48" t="s">
        <v>1165</v>
      </c>
      <c r="B81" s="48" t="s">
        <v>1016</v>
      </c>
    </row>
    <row r="82" customFormat="false" ht="12.75" hidden="false" customHeight="true" outlineLevel="0" collapsed="false">
      <c r="A82" s="48" t="s">
        <v>1166</v>
      </c>
      <c r="B82" s="48" t="s">
        <v>1167</v>
      </c>
    </row>
    <row r="83" customFormat="false" ht="12.75" hidden="false" customHeight="true" outlineLevel="0" collapsed="false">
      <c r="A83" s="48" t="s">
        <v>1168</v>
      </c>
      <c r="B83" s="48" t="s">
        <v>1169</v>
      </c>
    </row>
    <row r="84" customFormat="false" ht="12.75" hidden="false" customHeight="true" outlineLevel="0" collapsed="false">
      <c r="A84" s="48" t="s">
        <v>1170</v>
      </c>
      <c r="B84" s="48" t="s">
        <v>1171</v>
      </c>
    </row>
    <row r="85" customFormat="false" ht="12.75" hidden="false" customHeight="true" outlineLevel="0" collapsed="false">
      <c r="A85" s="48" t="s">
        <v>1172</v>
      </c>
      <c r="B85" s="48" t="s">
        <v>1173</v>
      </c>
    </row>
    <row r="86" customFormat="false" ht="12.75" hidden="false" customHeight="true" outlineLevel="0" collapsed="false">
      <c r="A86" s="48" t="s">
        <v>1174</v>
      </c>
      <c r="B86" s="48" t="s">
        <v>1175</v>
      </c>
    </row>
    <row r="87" customFormat="false" ht="12.75" hidden="false" customHeight="true" outlineLevel="0" collapsed="false">
      <c r="A87" s="48" t="s">
        <v>1176</v>
      </c>
      <c r="B87" s="48" t="s">
        <v>1177</v>
      </c>
    </row>
    <row r="88" customFormat="false" ht="12.75" hidden="false" customHeight="true" outlineLevel="0" collapsed="false">
      <c r="A88" s="48" t="s">
        <v>1178</v>
      </c>
      <c r="B88" s="48" t="s">
        <v>1179</v>
      </c>
    </row>
    <row r="89" customFormat="false" ht="12.75" hidden="false" customHeight="true" outlineLevel="0" collapsed="false">
      <c r="A89" s="48" t="s">
        <v>1180</v>
      </c>
      <c r="B89" s="48" t="s">
        <v>1181</v>
      </c>
    </row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95:495 A1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29.5"/>
    <col collapsed="false" customWidth="true" hidden="false" outlineLevel="0" max="3" min="3" style="0" width="10.5"/>
    <col collapsed="false" customWidth="true" hidden="false" outlineLevel="0" max="26" min="4" style="0" width="8.83"/>
  </cols>
  <sheetData>
    <row r="1" customFormat="false" ht="12.75" hidden="false" customHeight="true" outlineLevel="0" collapsed="false">
      <c r="A1" s="65" t="s">
        <v>1182</v>
      </c>
      <c r="B1" s="65" t="s">
        <v>1183</v>
      </c>
      <c r="C1" s="48"/>
    </row>
    <row r="2" customFormat="false" ht="12.75" hidden="false" customHeight="true" outlineLevel="0" collapsed="false">
      <c r="A2" s="48" t="s">
        <v>1184</v>
      </c>
      <c r="B2" s="48" t="s">
        <v>1185</v>
      </c>
      <c r="C2" s="75"/>
    </row>
    <row r="3" customFormat="false" ht="12.75" hidden="false" customHeight="true" outlineLevel="0" collapsed="false">
      <c r="A3" s="48" t="s">
        <v>1186</v>
      </c>
      <c r="B3" s="48" t="s">
        <v>1187</v>
      </c>
      <c r="C3" s="75"/>
    </row>
    <row r="4" customFormat="false" ht="12.75" hidden="false" customHeight="true" outlineLevel="0" collapsed="false">
      <c r="A4" s="48" t="s">
        <v>1188</v>
      </c>
      <c r="B4" s="48" t="s">
        <v>1189</v>
      </c>
      <c r="C4" s="75"/>
    </row>
    <row r="5" customFormat="false" ht="12.75" hidden="false" customHeight="true" outlineLevel="0" collapsed="false">
      <c r="A5" s="48" t="s">
        <v>1190</v>
      </c>
      <c r="B5" s="48" t="s">
        <v>1191</v>
      </c>
      <c r="C5" s="75"/>
    </row>
    <row r="6" customFormat="false" ht="12.75" hidden="false" customHeight="true" outlineLevel="0" collapsed="false">
      <c r="A6" s="48" t="s">
        <v>1192</v>
      </c>
      <c r="B6" s="48" t="s">
        <v>1193</v>
      </c>
      <c r="C6" s="75"/>
    </row>
    <row r="7" customFormat="false" ht="12.75" hidden="false" customHeight="true" outlineLevel="0" collapsed="false">
      <c r="A7" s="48" t="s">
        <v>1194</v>
      </c>
      <c r="B7" s="48" t="s">
        <v>1195</v>
      </c>
      <c r="C7" s="75"/>
    </row>
    <row r="8" customFormat="false" ht="12.75" hidden="false" customHeight="true" outlineLevel="0" collapsed="false">
      <c r="A8" s="48" t="s">
        <v>1196</v>
      </c>
      <c r="B8" s="48" t="s">
        <v>1197</v>
      </c>
      <c r="C8" s="75"/>
    </row>
    <row r="9" customFormat="false" ht="12.75" hidden="false" customHeight="true" outlineLevel="0" collapsed="false">
      <c r="A9" s="48" t="s">
        <v>1198</v>
      </c>
      <c r="B9" s="48" t="s">
        <v>1199</v>
      </c>
      <c r="C9" s="75"/>
    </row>
    <row r="10" customFormat="false" ht="12.75" hidden="false" customHeight="true" outlineLevel="0" collapsed="false">
      <c r="A10" s="48" t="s">
        <v>1200</v>
      </c>
      <c r="B10" s="48" t="s">
        <v>1201</v>
      </c>
      <c r="C10" s="75"/>
    </row>
    <row r="11" customFormat="false" ht="12.75" hidden="false" customHeight="true" outlineLevel="0" collapsed="false">
      <c r="A11" s="48" t="s">
        <v>1202</v>
      </c>
      <c r="B11" s="48" t="s">
        <v>1203</v>
      </c>
      <c r="C11" s="75"/>
    </row>
    <row r="12" customFormat="false" ht="12.75" hidden="false" customHeight="true" outlineLevel="0" collapsed="false">
      <c r="A12" s="48" t="s">
        <v>1204</v>
      </c>
      <c r="B12" s="48" t="s">
        <v>1205</v>
      </c>
      <c r="C12" s="75"/>
    </row>
    <row r="13" customFormat="false" ht="12.75" hidden="false" customHeight="true" outlineLevel="0" collapsed="false">
      <c r="A13" s="48" t="s">
        <v>1206</v>
      </c>
      <c r="B13" s="48" t="s">
        <v>1207</v>
      </c>
      <c r="C13" s="75"/>
    </row>
    <row r="14" customFormat="false" ht="12.75" hidden="false" customHeight="true" outlineLevel="0" collapsed="false">
      <c r="A14" s="48" t="s">
        <v>1208</v>
      </c>
      <c r="B14" s="48" t="s">
        <v>1209</v>
      </c>
      <c r="C14" s="75"/>
    </row>
    <row r="15" customFormat="false" ht="12.75" hidden="false" customHeight="true" outlineLevel="0" collapsed="false">
      <c r="A15" s="48" t="s">
        <v>1210</v>
      </c>
      <c r="B15" s="48" t="s">
        <v>1211</v>
      </c>
      <c r="C15" s="75"/>
    </row>
    <row r="16" customFormat="false" ht="12.75" hidden="false" customHeight="true" outlineLevel="0" collapsed="false">
      <c r="A16" s="48" t="s">
        <v>1212</v>
      </c>
      <c r="B16" s="48" t="s">
        <v>1213</v>
      </c>
      <c r="C16" s="75"/>
    </row>
    <row r="17" customFormat="false" ht="12.75" hidden="false" customHeight="true" outlineLevel="0" collapsed="false">
      <c r="A17" s="48" t="s">
        <v>1214</v>
      </c>
      <c r="B17" s="48" t="s">
        <v>1215</v>
      </c>
      <c r="C17" s="75"/>
    </row>
    <row r="18" customFormat="false" ht="12.75" hidden="false" customHeight="true" outlineLevel="0" collapsed="false">
      <c r="A18" s="48" t="s">
        <v>1216</v>
      </c>
      <c r="B18" s="48" t="s">
        <v>1217</v>
      </c>
      <c r="C18" s="75"/>
    </row>
    <row r="19" customFormat="false" ht="12.75" hidden="false" customHeight="true" outlineLevel="0" collapsed="false">
      <c r="A19" s="48" t="s">
        <v>1218</v>
      </c>
      <c r="B19" s="48" t="s">
        <v>1219</v>
      </c>
      <c r="C19" s="75"/>
    </row>
    <row r="20" customFormat="false" ht="12.75" hidden="false" customHeight="true" outlineLevel="0" collapsed="false">
      <c r="A20" s="48" t="s">
        <v>1220</v>
      </c>
      <c r="B20" s="48" t="s">
        <v>1221</v>
      </c>
      <c r="C20" s="75"/>
    </row>
    <row r="21" customFormat="false" ht="12.75" hidden="false" customHeight="true" outlineLevel="0" collapsed="false">
      <c r="A21" s="48" t="s">
        <v>1222</v>
      </c>
      <c r="B21" s="48" t="s">
        <v>1223</v>
      </c>
      <c r="C21" s="75"/>
    </row>
    <row r="22" customFormat="false" ht="12.75" hidden="false" customHeight="true" outlineLevel="0" collapsed="false">
      <c r="A22" s="48" t="s">
        <v>1224</v>
      </c>
      <c r="B22" s="48" t="s">
        <v>1225</v>
      </c>
      <c r="C22" s="75"/>
    </row>
    <row r="23" customFormat="false" ht="12.75" hidden="false" customHeight="true" outlineLevel="0" collapsed="false">
      <c r="A23" s="48" t="s">
        <v>1226</v>
      </c>
      <c r="B23" s="48" t="s">
        <v>1227</v>
      </c>
      <c r="C23" s="75"/>
    </row>
    <row r="24" customFormat="false" ht="12.75" hidden="false" customHeight="true" outlineLevel="0" collapsed="false">
      <c r="A24" s="48" t="s">
        <v>1228</v>
      </c>
      <c r="B24" s="48" t="s">
        <v>1229</v>
      </c>
      <c r="C24" s="75"/>
    </row>
    <row r="25" customFormat="false" ht="12.75" hidden="false" customHeight="true" outlineLevel="0" collapsed="false">
      <c r="A25" s="48" t="s">
        <v>1230</v>
      </c>
      <c r="B25" s="48" t="s">
        <v>1231</v>
      </c>
      <c r="C25" s="75"/>
    </row>
    <row r="26" customFormat="false" ht="12.75" hidden="false" customHeight="true" outlineLevel="0" collapsed="false">
      <c r="A26" s="48" t="s">
        <v>1232</v>
      </c>
      <c r="B26" s="48" t="s">
        <v>1233</v>
      </c>
      <c r="C26" s="75"/>
    </row>
    <row r="27" customFormat="false" ht="12.75" hidden="false" customHeight="true" outlineLevel="0" collapsed="false">
      <c r="A27" s="48" t="s">
        <v>1234</v>
      </c>
      <c r="B27" s="48" t="s">
        <v>1235</v>
      </c>
      <c r="C27" s="75"/>
    </row>
    <row r="28" customFormat="false" ht="12.75" hidden="false" customHeight="true" outlineLevel="0" collapsed="false">
      <c r="A28" s="48" t="s">
        <v>1236</v>
      </c>
      <c r="B28" s="48" t="s">
        <v>1237</v>
      </c>
      <c r="C28" s="75"/>
    </row>
    <row r="29" customFormat="false" ht="12.75" hidden="false" customHeight="true" outlineLevel="0" collapsed="false">
      <c r="A29" s="48" t="s">
        <v>1238</v>
      </c>
      <c r="B29" s="48" t="s">
        <v>1239</v>
      </c>
      <c r="C29" s="75"/>
    </row>
    <row r="30" customFormat="false" ht="12.75" hidden="false" customHeight="true" outlineLevel="0" collapsed="false">
      <c r="A30" s="48" t="s">
        <v>1240</v>
      </c>
      <c r="B30" s="48" t="s">
        <v>1241</v>
      </c>
      <c r="C30" s="75"/>
    </row>
    <row r="31" customFormat="false" ht="12.75" hidden="false" customHeight="true" outlineLevel="0" collapsed="false">
      <c r="A31" s="48" t="s">
        <v>1242</v>
      </c>
      <c r="B31" s="48" t="s">
        <v>1243</v>
      </c>
      <c r="C31" s="75"/>
    </row>
    <row r="32" customFormat="false" ht="12.75" hidden="false" customHeight="true" outlineLevel="0" collapsed="false">
      <c r="A32" s="48" t="s">
        <v>1244</v>
      </c>
      <c r="B32" s="48" t="s">
        <v>1245</v>
      </c>
      <c r="C32" s="75"/>
    </row>
    <row r="33" customFormat="false" ht="12.75" hidden="false" customHeight="true" outlineLevel="0" collapsed="false">
      <c r="A33" s="48" t="s">
        <v>1246</v>
      </c>
      <c r="B33" s="48" t="s">
        <v>1247</v>
      </c>
      <c r="C33" s="75"/>
    </row>
    <row r="34" customFormat="false" ht="12.75" hidden="false" customHeight="true" outlineLevel="0" collapsed="false">
      <c r="A34" s="48" t="s">
        <v>1248</v>
      </c>
      <c r="B34" s="48" t="s">
        <v>1249</v>
      </c>
      <c r="C34" s="75"/>
    </row>
    <row r="35" customFormat="false" ht="12.75" hidden="false" customHeight="true" outlineLevel="0" collapsed="false">
      <c r="A35" s="48" t="s">
        <v>1250</v>
      </c>
      <c r="B35" s="48" t="s">
        <v>1251</v>
      </c>
      <c r="C35" s="75"/>
    </row>
    <row r="36" customFormat="false" ht="12.75" hidden="false" customHeight="true" outlineLevel="0" collapsed="false">
      <c r="A36" s="48" t="s">
        <v>1252</v>
      </c>
      <c r="B36" s="48" t="s">
        <v>1253</v>
      </c>
      <c r="C36" s="75"/>
    </row>
    <row r="37" customFormat="false" ht="12.75" hidden="false" customHeight="true" outlineLevel="0" collapsed="false">
      <c r="A37" s="48" t="s">
        <v>1254</v>
      </c>
      <c r="B37" s="48" t="s">
        <v>1255</v>
      </c>
      <c r="C37" s="75"/>
    </row>
    <row r="38" customFormat="false" ht="12.75" hidden="false" customHeight="true" outlineLevel="0" collapsed="false">
      <c r="A38" s="48" t="s">
        <v>1256</v>
      </c>
      <c r="B38" s="48" t="s">
        <v>1257</v>
      </c>
      <c r="C38" s="75"/>
    </row>
    <row r="39" customFormat="false" ht="12.75" hidden="false" customHeight="true" outlineLevel="0" collapsed="false">
      <c r="A39" s="48" t="s">
        <v>1258</v>
      </c>
      <c r="B39" s="48" t="s">
        <v>1259</v>
      </c>
      <c r="C39" s="75"/>
    </row>
    <row r="40" customFormat="false" ht="12.75" hidden="false" customHeight="true" outlineLevel="0" collapsed="false">
      <c r="A40" s="48" t="s">
        <v>1260</v>
      </c>
      <c r="B40" s="48" t="s">
        <v>1261</v>
      </c>
      <c r="C40" s="75"/>
    </row>
    <row r="41" customFormat="false" ht="12.75" hidden="false" customHeight="true" outlineLevel="0" collapsed="false">
      <c r="A41" s="48" t="s">
        <v>1262</v>
      </c>
      <c r="B41" s="48" t="s">
        <v>1263</v>
      </c>
      <c r="C41" s="75"/>
    </row>
    <row r="42" customFormat="false" ht="12.75" hidden="false" customHeight="true" outlineLevel="0" collapsed="false">
      <c r="A42" s="48" t="s">
        <v>1264</v>
      </c>
      <c r="B42" s="48" t="s">
        <v>1265</v>
      </c>
      <c r="C42" s="75"/>
    </row>
    <row r="43" customFormat="false" ht="12.75" hidden="false" customHeight="true" outlineLevel="0" collapsed="false">
      <c r="A43" s="48" t="s">
        <v>1266</v>
      </c>
      <c r="B43" s="48" t="s">
        <v>1267</v>
      </c>
      <c r="C43" s="75"/>
    </row>
    <row r="44" customFormat="false" ht="12.75" hidden="false" customHeight="true" outlineLevel="0" collapsed="false">
      <c r="A44" s="48" t="s">
        <v>1268</v>
      </c>
      <c r="B44" s="48" t="s">
        <v>1269</v>
      </c>
      <c r="C44" s="75"/>
    </row>
    <row r="45" customFormat="false" ht="12.75" hidden="false" customHeight="true" outlineLevel="0" collapsed="false">
      <c r="A45" s="48" t="s">
        <v>1270</v>
      </c>
      <c r="B45" s="48" t="s">
        <v>1271</v>
      </c>
      <c r="C45" s="75"/>
    </row>
    <row r="46" customFormat="false" ht="12.75" hidden="false" customHeight="true" outlineLevel="0" collapsed="false">
      <c r="A46" s="48" t="s">
        <v>1272</v>
      </c>
      <c r="B46" s="48" t="s">
        <v>1273</v>
      </c>
      <c r="C46" s="75"/>
    </row>
    <row r="47" customFormat="false" ht="12.75" hidden="false" customHeight="true" outlineLevel="0" collapsed="false">
      <c r="A47" s="48" t="s">
        <v>1274</v>
      </c>
      <c r="B47" s="48" t="s">
        <v>1275</v>
      </c>
      <c r="C47" s="75"/>
    </row>
    <row r="48" customFormat="false" ht="12.75" hidden="false" customHeight="true" outlineLevel="0" collapsed="false">
      <c r="A48" s="48" t="s">
        <v>1276</v>
      </c>
      <c r="B48" s="48" t="s">
        <v>1277</v>
      </c>
      <c r="C48" s="75"/>
    </row>
    <row r="49" customFormat="false" ht="12.75" hidden="false" customHeight="true" outlineLevel="0" collapsed="false">
      <c r="A49" s="48" t="s">
        <v>1278</v>
      </c>
      <c r="B49" s="48" t="s">
        <v>1279</v>
      </c>
      <c r="C49" s="75"/>
    </row>
    <row r="50" customFormat="false" ht="12.75" hidden="false" customHeight="true" outlineLevel="0" collapsed="false">
      <c r="A50" s="48" t="s">
        <v>1280</v>
      </c>
      <c r="B50" s="48" t="s">
        <v>1281</v>
      </c>
      <c r="C50" s="75"/>
    </row>
    <row r="51" customFormat="false" ht="12.75" hidden="false" customHeight="true" outlineLevel="0" collapsed="false">
      <c r="A51" s="48" t="s">
        <v>1282</v>
      </c>
      <c r="B51" s="48" t="s">
        <v>1283</v>
      </c>
      <c r="C51" s="75"/>
    </row>
    <row r="52" customFormat="false" ht="12.75" hidden="false" customHeight="true" outlineLevel="0" collapsed="false">
      <c r="A52" s="48" t="s">
        <v>1284</v>
      </c>
      <c r="B52" s="48" t="s">
        <v>1285</v>
      </c>
      <c r="C52" s="75"/>
    </row>
    <row r="53" customFormat="false" ht="12.75" hidden="false" customHeight="true" outlineLevel="0" collapsed="false">
      <c r="A53" s="48" t="s">
        <v>1286</v>
      </c>
      <c r="B53" s="48" t="s">
        <v>1287</v>
      </c>
      <c r="C53" s="75"/>
    </row>
    <row r="54" customFormat="false" ht="12.75" hidden="false" customHeight="true" outlineLevel="0" collapsed="false">
      <c r="A54" s="48" t="s">
        <v>1288</v>
      </c>
      <c r="B54" s="48" t="s">
        <v>1289</v>
      </c>
      <c r="C54" s="75"/>
    </row>
    <row r="55" customFormat="false" ht="12.75" hidden="false" customHeight="true" outlineLevel="0" collapsed="false">
      <c r="A55" s="48" t="s">
        <v>1290</v>
      </c>
      <c r="B55" s="48" t="s">
        <v>1291</v>
      </c>
      <c r="C55" s="75"/>
    </row>
    <row r="56" customFormat="false" ht="12.75" hidden="false" customHeight="true" outlineLevel="0" collapsed="false">
      <c r="A56" s="48" t="s">
        <v>1292</v>
      </c>
      <c r="B56" s="48" t="s">
        <v>1293</v>
      </c>
      <c r="C56" s="75"/>
    </row>
    <row r="57" customFormat="false" ht="12.75" hidden="false" customHeight="true" outlineLevel="0" collapsed="false">
      <c r="A57" s="48" t="s">
        <v>1294</v>
      </c>
      <c r="B57" s="48" t="s">
        <v>1295</v>
      </c>
      <c r="C57" s="75"/>
    </row>
    <row r="58" customFormat="false" ht="12.75" hidden="false" customHeight="true" outlineLevel="0" collapsed="false">
      <c r="A58" s="48" t="s">
        <v>1296</v>
      </c>
      <c r="B58" s="48" t="s">
        <v>1297</v>
      </c>
      <c r="C58" s="75"/>
    </row>
    <row r="59" customFormat="false" ht="12.75" hidden="false" customHeight="true" outlineLevel="0" collapsed="false">
      <c r="A59" s="48" t="s">
        <v>1298</v>
      </c>
      <c r="B59" s="48" t="s">
        <v>1299</v>
      </c>
      <c r="C59" s="75"/>
    </row>
    <row r="60" customFormat="false" ht="12.75" hidden="false" customHeight="true" outlineLevel="0" collapsed="false">
      <c r="A60" s="48" t="s">
        <v>1300</v>
      </c>
      <c r="B60" s="48" t="s">
        <v>1301</v>
      </c>
      <c r="C60" s="75"/>
    </row>
    <row r="61" customFormat="false" ht="12.75" hidden="false" customHeight="true" outlineLevel="0" collapsed="false">
      <c r="A61" s="48" t="s">
        <v>1302</v>
      </c>
      <c r="B61" s="48" t="s">
        <v>1303</v>
      </c>
      <c r="C61" s="75"/>
    </row>
    <row r="62" customFormat="false" ht="12.75" hidden="false" customHeight="true" outlineLevel="0" collapsed="false">
      <c r="A62" s="48" t="s">
        <v>1304</v>
      </c>
      <c r="B62" s="48" t="s">
        <v>1305</v>
      </c>
      <c r="C62" s="75"/>
    </row>
    <row r="63" customFormat="false" ht="12.75" hidden="false" customHeight="true" outlineLevel="0" collapsed="false">
      <c r="A63" s="48" t="s">
        <v>1306</v>
      </c>
      <c r="B63" s="48" t="s">
        <v>1307</v>
      </c>
      <c r="C63" s="75"/>
    </row>
    <row r="64" customFormat="false" ht="12.75" hidden="false" customHeight="true" outlineLevel="0" collapsed="false">
      <c r="A64" s="48" t="s">
        <v>1308</v>
      </c>
      <c r="B64" s="48" t="s">
        <v>1309</v>
      </c>
      <c r="C64" s="75"/>
    </row>
    <row r="65" customFormat="false" ht="12.75" hidden="false" customHeight="true" outlineLevel="0" collapsed="false">
      <c r="A65" s="48" t="s">
        <v>1310</v>
      </c>
      <c r="B65" s="48" t="s">
        <v>1311</v>
      </c>
      <c r="C65" s="75"/>
    </row>
    <row r="66" customFormat="false" ht="12.75" hidden="false" customHeight="true" outlineLevel="0" collapsed="false">
      <c r="A66" s="48" t="s">
        <v>1312</v>
      </c>
      <c r="B66" s="48" t="s">
        <v>1313</v>
      </c>
      <c r="C66" s="75"/>
    </row>
    <row r="67" customFormat="false" ht="12.75" hidden="false" customHeight="true" outlineLevel="0" collapsed="false">
      <c r="A67" s="48" t="s">
        <v>1314</v>
      </c>
      <c r="B67" s="48" t="s">
        <v>1315</v>
      </c>
      <c r="C67" s="75"/>
    </row>
    <row r="68" customFormat="false" ht="12.75" hidden="false" customHeight="true" outlineLevel="0" collapsed="false">
      <c r="A68" s="48" t="s">
        <v>1316</v>
      </c>
      <c r="B68" s="48" t="s">
        <v>1317</v>
      </c>
      <c r="C68" s="75"/>
    </row>
    <row r="69" customFormat="false" ht="12.75" hidden="false" customHeight="true" outlineLevel="0" collapsed="false">
      <c r="A69" s="48" t="s">
        <v>1318</v>
      </c>
      <c r="B69" s="48" t="s">
        <v>1319</v>
      </c>
      <c r="C69" s="75"/>
    </row>
    <row r="70" customFormat="false" ht="12.75" hidden="false" customHeight="true" outlineLevel="0" collapsed="false">
      <c r="A70" s="48" t="s">
        <v>1320</v>
      </c>
      <c r="B70" s="48" t="s">
        <v>1321</v>
      </c>
      <c r="C70" s="75"/>
    </row>
    <row r="71" customFormat="false" ht="12.75" hidden="false" customHeight="true" outlineLevel="0" collapsed="false">
      <c r="A71" s="48" t="s">
        <v>1322</v>
      </c>
      <c r="B71" s="48" t="s">
        <v>1323</v>
      </c>
      <c r="C71" s="75"/>
    </row>
    <row r="72" customFormat="false" ht="12.75" hidden="false" customHeight="true" outlineLevel="0" collapsed="false">
      <c r="A72" s="48" t="s">
        <v>1324</v>
      </c>
      <c r="B72" s="48" t="s">
        <v>1325</v>
      </c>
      <c r="C72" s="75"/>
    </row>
    <row r="73" customFormat="false" ht="12.75" hidden="false" customHeight="true" outlineLevel="0" collapsed="false">
      <c r="A73" s="48" t="s">
        <v>1326</v>
      </c>
      <c r="B73" s="48" t="s">
        <v>1327</v>
      </c>
      <c r="C73" s="75"/>
    </row>
    <row r="74" customFormat="false" ht="12.75" hidden="false" customHeight="true" outlineLevel="0" collapsed="false">
      <c r="A74" s="48" t="s">
        <v>1328</v>
      </c>
      <c r="B74" s="48" t="s">
        <v>1329</v>
      </c>
      <c r="C74" s="75"/>
    </row>
    <row r="75" customFormat="false" ht="12.75" hidden="false" customHeight="true" outlineLevel="0" collapsed="false">
      <c r="A75" s="48" t="s">
        <v>1330</v>
      </c>
      <c r="B75" s="48" t="s">
        <v>1331</v>
      </c>
      <c r="C75" s="75"/>
    </row>
    <row r="76" customFormat="false" ht="12.75" hidden="false" customHeight="true" outlineLevel="0" collapsed="false">
      <c r="A76" s="48" t="s">
        <v>1332</v>
      </c>
      <c r="B76" s="48" t="s">
        <v>1333</v>
      </c>
      <c r="C76" s="75"/>
    </row>
    <row r="77" customFormat="false" ht="12.75" hidden="false" customHeight="true" outlineLevel="0" collapsed="false">
      <c r="A77" s="48" t="s">
        <v>1334</v>
      </c>
      <c r="B77" s="48" t="s">
        <v>1335</v>
      </c>
      <c r="C77" s="75"/>
    </row>
    <row r="78" customFormat="false" ht="12.75" hidden="false" customHeight="true" outlineLevel="0" collapsed="false">
      <c r="A78" s="48" t="s">
        <v>1336</v>
      </c>
      <c r="B78" s="48" t="s">
        <v>1337</v>
      </c>
      <c r="C78" s="75"/>
    </row>
    <row r="79" customFormat="false" ht="12.75" hidden="false" customHeight="true" outlineLevel="0" collapsed="false">
      <c r="A79" s="48" t="s">
        <v>1338</v>
      </c>
      <c r="B79" s="48" t="s">
        <v>1339</v>
      </c>
      <c r="C79" s="75"/>
    </row>
    <row r="80" customFormat="false" ht="12.75" hidden="false" customHeight="true" outlineLevel="0" collapsed="false">
      <c r="A80" s="48" t="s">
        <v>1340</v>
      </c>
      <c r="B80" s="48" t="s">
        <v>1341</v>
      </c>
      <c r="C80" s="75"/>
    </row>
    <row r="81" customFormat="false" ht="12.75" hidden="false" customHeight="true" outlineLevel="0" collapsed="false">
      <c r="A81" s="48" t="s">
        <v>1342</v>
      </c>
      <c r="B81" s="48" t="s">
        <v>1343</v>
      </c>
      <c r="C81" s="75"/>
    </row>
    <row r="82" customFormat="false" ht="12.75" hidden="false" customHeight="true" outlineLevel="0" collapsed="false">
      <c r="A82" s="48" t="s">
        <v>1344</v>
      </c>
      <c r="B82" s="48" t="s">
        <v>1345</v>
      </c>
      <c r="C82" s="75"/>
    </row>
    <row r="83" customFormat="false" ht="12.75" hidden="false" customHeight="true" outlineLevel="0" collapsed="false">
      <c r="A83" s="48" t="s">
        <v>1346</v>
      </c>
      <c r="B83" s="48" t="s">
        <v>1347</v>
      </c>
      <c r="C83" s="75"/>
    </row>
    <row r="84" customFormat="false" ht="12.75" hidden="false" customHeight="true" outlineLevel="0" collapsed="false">
      <c r="A84" s="48" t="s">
        <v>1348</v>
      </c>
      <c r="B84" s="48" t="s">
        <v>1349</v>
      </c>
      <c r="C84" s="75"/>
    </row>
    <row r="85" customFormat="false" ht="12.75" hidden="false" customHeight="true" outlineLevel="0" collapsed="false">
      <c r="A85" s="48" t="s">
        <v>1350</v>
      </c>
      <c r="B85" s="48" t="s">
        <v>1351</v>
      </c>
      <c r="C85" s="75"/>
    </row>
    <row r="86" customFormat="false" ht="12.75" hidden="false" customHeight="true" outlineLevel="0" collapsed="false">
      <c r="A86" s="48" t="s">
        <v>1352</v>
      </c>
      <c r="B86" s="48" t="s">
        <v>1353</v>
      </c>
      <c r="C86" s="75"/>
    </row>
    <row r="87" customFormat="false" ht="12.75" hidden="false" customHeight="true" outlineLevel="0" collapsed="false">
      <c r="A87" s="48" t="s">
        <v>1354</v>
      </c>
      <c r="B87" s="48" t="s">
        <v>1355</v>
      </c>
      <c r="C87" s="75"/>
    </row>
    <row r="88" customFormat="false" ht="12.75" hidden="false" customHeight="true" outlineLevel="0" collapsed="false">
      <c r="A88" s="48" t="s">
        <v>1356</v>
      </c>
      <c r="B88" s="48" t="s">
        <v>1357</v>
      </c>
      <c r="C88" s="75"/>
    </row>
    <row r="89" customFormat="false" ht="12.75" hidden="false" customHeight="true" outlineLevel="0" collapsed="false">
      <c r="A89" s="48" t="s">
        <v>1358</v>
      </c>
      <c r="B89" s="48" t="s">
        <v>1359</v>
      </c>
      <c r="C89" s="75"/>
    </row>
    <row r="90" customFormat="false" ht="12.75" hidden="false" customHeight="true" outlineLevel="0" collapsed="false">
      <c r="A90" s="48" t="s">
        <v>1360</v>
      </c>
      <c r="B90" s="48" t="s">
        <v>1361</v>
      </c>
      <c r="C90" s="75"/>
    </row>
    <row r="91" customFormat="false" ht="12.75" hidden="false" customHeight="true" outlineLevel="0" collapsed="false">
      <c r="A91" s="48" t="s">
        <v>1362</v>
      </c>
      <c r="B91" s="48" t="s">
        <v>1363</v>
      </c>
      <c r="C91" s="75"/>
    </row>
    <row r="92" customFormat="false" ht="12.75" hidden="false" customHeight="true" outlineLevel="0" collapsed="false">
      <c r="A92" s="48" t="s">
        <v>1364</v>
      </c>
      <c r="B92" s="48" t="s">
        <v>1365</v>
      </c>
      <c r="C92" s="75"/>
    </row>
    <row r="93" customFormat="false" ht="12.75" hidden="false" customHeight="true" outlineLevel="0" collapsed="false">
      <c r="A93" s="48" t="s">
        <v>1366</v>
      </c>
      <c r="B93" s="48" t="s">
        <v>1367</v>
      </c>
      <c r="C93" s="75"/>
    </row>
    <row r="94" customFormat="false" ht="12.75" hidden="false" customHeight="true" outlineLevel="0" collapsed="false">
      <c r="A94" s="48" t="s">
        <v>138</v>
      </c>
      <c r="B94" s="48" t="s">
        <v>136</v>
      </c>
      <c r="C94" s="75"/>
    </row>
    <row r="95" customFormat="false" ht="12.75" hidden="false" customHeight="true" outlineLevel="0" collapsed="false">
      <c r="A95" s="48" t="s">
        <v>1368</v>
      </c>
      <c r="B95" s="48" t="s">
        <v>1369</v>
      </c>
      <c r="C95" s="75"/>
    </row>
    <row r="96" customFormat="false" ht="12.75" hidden="false" customHeight="true" outlineLevel="0" collapsed="false">
      <c r="A96" s="48" t="s">
        <v>1370</v>
      </c>
      <c r="B96" s="48" t="s">
        <v>1371</v>
      </c>
      <c r="C96" s="75"/>
    </row>
    <row r="97" customFormat="false" ht="12.75" hidden="false" customHeight="true" outlineLevel="0" collapsed="false">
      <c r="A97" s="48" t="s">
        <v>1372</v>
      </c>
      <c r="B97" s="48" t="s">
        <v>1373</v>
      </c>
      <c r="C97" s="75"/>
    </row>
    <row r="98" customFormat="false" ht="12.75" hidden="false" customHeight="true" outlineLevel="0" collapsed="false">
      <c r="A98" s="48" t="s">
        <v>1374</v>
      </c>
      <c r="B98" s="48" t="s">
        <v>1375</v>
      </c>
      <c r="C98" s="75"/>
    </row>
    <row r="99" customFormat="false" ht="12.75" hidden="false" customHeight="true" outlineLevel="0" collapsed="false">
      <c r="A99" s="48" t="s">
        <v>1376</v>
      </c>
      <c r="B99" s="48" t="s">
        <v>1377</v>
      </c>
      <c r="C99" s="75"/>
    </row>
    <row r="100" customFormat="false" ht="12.75" hidden="false" customHeight="true" outlineLevel="0" collapsed="false">
      <c r="A100" s="48" t="s">
        <v>1378</v>
      </c>
      <c r="B100" s="48" t="s">
        <v>1379</v>
      </c>
      <c r="C100" s="75"/>
    </row>
    <row r="101" customFormat="false" ht="12.75" hidden="false" customHeight="true" outlineLevel="0" collapsed="false">
      <c r="A101" s="48" t="s">
        <v>1380</v>
      </c>
      <c r="B101" s="48" t="s">
        <v>1381</v>
      </c>
      <c r="C101" s="75"/>
    </row>
    <row r="102" customFormat="false" ht="12.75" hidden="false" customHeight="true" outlineLevel="0" collapsed="false">
      <c r="A102" s="48" t="s">
        <v>1382</v>
      </c>
      <c r="B102" s="48" t="s">
        <v>1383</v>
      </c>
      <c r="C102" s="75"/>
    </row>
    <row r="103" customFormat="false" ht="12.75" hidden="false" customHeight="true" outlineLevel="0" collapsed="false">
      <c r="A103" s="48" t="s">
        <v>1384</v>
      </c>
      <c r="B103" s="48" t="s">
        <v>1385</v>
      </c>
      <c r="C103" s="75"/>
    </row>
    <row r="104" customFormat="false" ht="12.75" hidden="false" customHeight="true" outlineLevel="0" collapsed="false">
      <c r="A104" s="48" t="s">
        <v>1386</v>
      </c>
      <c r="B104" s="48" t="s">
        <v>1387</v>
      </c>
      <c r="C104" s="75"/>
    </row>
    <row r="105" customFormat="false" ht="12.75" hidden="false" customHeight="true" outlineLevel="0" collapsed="false">
      <c r="A105" s="48" t="s">
        <v>1388</v>
      </c>
      <c r="B105" s="48" t="s">
        <v>1389</v>
      </c>
      <c r="C105" s="75"/>
    </row>
    <row r="106" customFormat="false" ht="12.75" hidden="false" customHeight="true" outlineLevel="0" collapsed="false">
      <c r="A106" s="48" t="s">
        <v>1390</v>
      </c>
      <c r="B106" s="48" t="s">
        <v>1391</v>
      </c>
      <c r="C106" s="75"/>
    </row>
    <row r="107" customFormat="false" ht="12.75" hidden="false" customHeight="true" outlineLevel="0" collapsed="false">
      <c r="A107" s="48" t="s">
        <v>1392</v>
      </c>
      <c r="B107" s="48" t="s">
        <v>1393</v>
      </c>
      <c r="C107" s="75"/>
    </row>
    <row r="108" customFormat="false" ht="12.75" hidden="false" customHeight="true" outlineLevel="0" collapsed="false">
      <c r="A108" s="48" t="s">
        <v>1394</v>
      </c>
      <c r="B108" s="48" t="s">
        <v>1395</v>
      </c>
      <c r="C108" s="75"/>
    </row>
    <row r="109" customFormat="false" ht="12.75" hidden="false" customHeight="true" outlineLevel="0" collapsed="false">
      <c r="A109" s="48" t="s">
        <v>1396</v>
      </c>
      <c r="B109" s="48" t="s">
        <v>1397</v>
      </c>
      <c r="C109" s="75"/>
    </row>
    <row r="110" customFormat="false" ht="12.75" hidden="false" customHeight="true" outlineLevel="0" collapsed="false">
      <c r="A110" s="48" t="s">
        <v>1398</v>
      </c>
      <c r="B110" s="48" t="s">
        <v>1399</v>
      </c>
      <c r="C110" s="75"/>
    </row>
    <row r="111" customFormat="false" ht="12.75" hidden="false" customHeight="true" outlineLevel="0" collapsed="false">
      <c r="A111" s="48" t="s">
        <v>1400</v>
      </c>
      <c r="B111" s="48" t="s">
        <v>1401</v>
      </c>
      <c r="C111" s="75"/>
    </row>
    <row r="112" customFormat="false" ht="12.75" hidden="false" customHeight="true" outlineLevel="0" collapsed="false">
      <c r="A112" s="48" t="s">
        <v>1402</v>
      </c>
      <c r="B112" s="48" t="s">
        <v>1403</v>
      </c>
      <c r="C112" s="75"/>
    </row>
    <row r="113" customFormat="false" ht="12.75" hidden="false" customHeight="true" outlineLevel="0" collapsed="false">
      <c r="A113" s="48" t="s">
        <v>1404</v>
      </c>
      <c r="B113" s="48" t="s">
        <v>1405</v>
      </c>
      <c r="C113" s="75"/>
    </row>
    <row r="114" customFormat="false" ht="12.75" hidden="false" customHeight="true" outlineLevel="0" collapsed="false">
      <c r="A114" s="48" t="s">
        <v>1406</v>
      </c>
      <c r="B114" s="48" t="s">
        <v>1407</v>
      </c>
      <c r="C114" s="75"/>
    </row>
    <row r="115" customFormat="false" ht="12.75" hidden="false" customHeight="true" outlineLevel="0" collapsed="false">
      <c r="A115" s="48" t="s">
        <v>1408</v>
      </c>
      <c r="B115" s="48" t="s">
        <v>1409</v>
      </c>
      <c r="C115" s="75"/>
    </row>
    <row r="116" customFormat="false" ht="12.75" hidden="false" customHeight="true" outlineLevel="0" collapsed="false">
      <c r="A116" s="48" t="s">
        <v>1410</v>
      </c>
      <c r="B116" s="48" t="s">
        <v>1411</v>
      </c>
      <c r="C116" s="75"/>
    </row>
    <row r="117" customFormat="false" ht="12.75" hidden="false" customHeight="true" outlineLevel="0" collapsed="false">
      <c r="A117" s="48" t="s">
        <v>1412</v>
      </c>
      <c r="B117" s="48" t="s">
        <v>1413</v>
      </c>
      <c r="C117" s="75"/>
    </row>
    <row r="118" customFormat="false" ht="12.75" hidden="false" customHeight="true" outlineLevel="0" collapsed="false">
      <c r="A118" s="48" t="s">
        <v>1414</v>
      </c>
      <c r="B118" s="48" t="s">
        <v>1415</v>
      </c>
      <c r="C118" s="75"/>
    </row>
    <row r="119" customFormat="false" ht="12.75" hidden="false" customHeight="true" outlineLevel="0" collapsed="false">
      <c r="A119" s="48" t="s">
        <v>1416</v>
      </c>
      <c r="B119" s="48" t="s">
        <v>1417</v>
      </c>
      <c r="C119" s="75"/>
    </row>
    <row r="120" customFormat="false" ht="12.75" hidden="false" customHeight="true" outlineLevel="0" collapsed="false">
      <c r="A120" s="48" t="s">
        <v>1418</v>
      </c>
      <c r="B120" s="48" t="s">
        <v>1419</v>
      </c>
      <c r="C120" s="75"/>
    </row>
    <row r="121" customFormat="false" ht="12.75" hidden="false" customHeight="true" outlineLevel="0" collapsed="false">
      <c r="A121" s="48" t="s">
        <v>1420</v>
      </c>
      <c r="B121" s="48" t="s">
        <v>1421</v>
      </c>
      <c r="C121" s="75"/>
    </row>
    <row r="122" customFormat="false" ht="12.75" hidden="false" customHeight="true" outlineLevel="0" collapsed="false">
      <c r="A122" s="48" t="s">
        <v>1422</v>
      </c>
      <c r="B122" s="48" t="s">
        <v>1423</v>
      </c>
      <c r="C122" s="75"/>
    </row>
    <row r="123" customFormat="false" ht="12.75" hidden="false" customHeight="true" outlineLevel="0" collapsed="false">
      <c r="A123" s="48" t="s">
        <v>1424</v>
      </c>
      <c r="B123" s="48" t="s">
        <v>1425</v>
      </c>
      <c r="C123" s="75"/>
    </row>
    <row r="124" customFormat="false" ht="12.75" hidden="false" customHeight="true" outlineLevel="0" collapsed="false">
      <c r="A124" s="48" t="s">
        <v>1426</v>
      </c>
      <c r="B124" s="48" t="s">
        <v>1427</v>
      </c>
      <c r="C124" s="75"/>
    </row>
    <row r="125" customFormat="false" ht="12.75" hidden="false" customHeight="true" outlineLevel="0" collapsed="false">
      <c r="A125" s="48" t="s">
        <v>1428</v>
      </c>
      <c r="B125" s="48" t="s">
        <v>1429</v>
      </c>
      <c r="C125" s="75"/>
    </row>
    <row r="126" customFormat="false" ht="12.75" hidden="false" customHeight="true" outlineLevel="0" collapsed="false">
      <c r="A126" s="48" t="s">
        <v>1430</v>
      </c>
      <c r="B126" s="48" t="s">
        <v>1431</v>
      </c>
      <c r="C126" s="75"/>
    </row>
    <row r="127" customFormat="false" ht="12.75" hidden="false" customHeight="true" outlineLevel="0" collapsed="false">
      <c r="A127" s="48" t="s">
        <v>1432</v>
      </c>
      <c r="B127" s="48" t="s">
        <v>1433</v>
      </c>
      <c r="C127" s="75"/>
    </row>
    <row r="128" customFormat="false" ht="12.75" hidden="false" customHeight="true" outlineLevel="0" collapsed="false">
      <c r="A128" s="48" t="s">
        <v>1434</v>
      </c>
      <c r="B128" s="48" t="s">
        <v>1435</v>
      </c>
      <c r="C128" s="75"/>
    </row>
    <row r="129" customFormat="false" ht="12.75" hidden="false" customHeight="true" outlineLevel="0" collapsed="false">
      <c r="A129" s="48" t="s">
        <v>1436</v>
      </c>
      <c r="B129" s="48" t="s">
        <v>1437</v>
      </c>
      <c r="C129" s="75"/>
    </row>
    <row r="130" customFormat="false" ht="12.75" hidden="false" customHeight="true" outlineLevel="0" collapsed="false">
      <c r="A130" s="48" t="s">
        <v>1438</v>
      </c>
      <c r="B130" s="48" t="s">
        <v>1439</v>
      </c>
      <c r="C130" s="75"/>
    </row>
    <row r="131" customFormat="false" ht="12.75" hidden="false" customHeight="true" outlineLevel="0" collapsed="false">
      <c r="A131" s="48" t="s">
        <v>1440</v>
      </c>
      <c r="B131" s="48" t="s">
        <v>1441</v>
      </c>
      <c r="C131" s="75"/>
    </row>
    <row r="132" customFormat="false" ht="12.75" hidden="false" customHeight="true" outlineLevel="0" collapsed="false">
      <c r="A132" s="48" t="s">
        <v>1442</v>
      </c>
      <c r="B132" s="48" t="s">
        <v>1443</v>
      </c>
      <c r="C132" s="75"/>
    </row>
    <row r="133" customFormat="false" ht="12.75" hidden="false" customHeight="true" outlineLevel="0" collapsed="false">
      <c r="A133" s="48" t="s">
        <v>1444</v>
      </c>
      <c r="B133" s="48" t="s">
        <v>1445</v>
      </c>
      <c r="C133" s="75"/>
    </row>
    <row r="134" customFormat="false" ht="12.75" hidden="false" customHeight="true" outlineLevel="0" collapsed="false">
      <c r="A134" s="48" t="s">
        <v>1446</v>
      </c>
      <c r="B134" s="48" t="s">
        <v>1447</v>
      </c>
      <c r="C134" s="75"/>
    </row>
    <row r="135" customFormat="false" ht="12.75" hidden="false" customHeight="true" outlineLevel="0" collapsed="false">
      <c r="A135" s="48" t="s">
        <v>1448</v>
      </c>
      <c r="B135" s="48" t="s">
        <v>1449</v>
      </c>
      <c r="C135" s="75"/>
    </row>
    <row r="136" customFormat="false" ht="12.75" hidden="false" customHeight="true" outlineLevel="0" collapsed="false">
      <c r="A136" s="48" t="s">
        <v>1450</v>
      </c>
      <c r="B136" s="48" t="s">
        <v>1451</v>
      </c>
      <c r="C136" s="75"/>
    </row>
    <row r="137" customFormat="false" ht="12.75" hidden="false" customHeight="true" outlineLevel="0" collapsed="false">
      <c r="A137" s="48" t="s">
        <v>1452</v>
      </c>
      <c r="B137" s="48" t="s">
        <v>1453</v>
      </c>
      <c r="C137" s="75"/>
    </row>
    <row r="138" customFormat="false" ht="12.75" hidden="false" customHeight="true" outlineLevel="0" collapsed="false">
      <c r="A138" s="48" t="s">
        <v>1454</v>
      </c>
      <c r="B138" s="48" t="s">
        <v>1455</v>
      </c>
      <c r="C138" s="75"/>
    </row>
    <row r="139" customFormat="false" ht="12.75" hidden="false" customHeight="true" outlineLevel="0" collapsed="false">
      <c r="A139" s="48" t="s">
        <v>1456</v>
      </c>
      <c r="B139" s="48" t="s">
        <v>1457</v>
      </c>
      <c r="C139" s="75"/>
    </row>
    <row r="140" customFormat="false" ht="12.75" hidden="false" customHeight="true" outlineLevel="0" collapsed="false">
      <c r="A140" s="48" t="s">
        <v>1458</v>
      </c>
      <c r="B140" s="48" t="s">
        <v>1459</v>
      </c>
      <c r="C140" s="75"/>
    </row>
    <row r="141" customFormat="false" ht="12.75" hidden="false" customHeight="true" outlineLevel="0" collapsed="false">
      <c r="A141" s="48" t="s">
        <v>1460</v>
      </c>
      <c r="B141" s="48" t="s">
        <v>1461</v>
      </c>
      <c r="C141" s="75"/>
    </row>
    <row r="142" customFormat="false" ht="12.75" hidden="false" customHeight="true" outlineLevel="0" collapsed="false">
      <c r="A142" s="48" t="s">
        <v>1462</v>
      </c>
      <c r="B142" s="48" t="s">
        <v>1463</v>
      </c>
      <c r="C142" s="75"/>
    </row>
    <row r="143" customFormat="false" ht="12.75" hidden="false" customHeight="true" outlineLevel="0" collapsed="false">
      <c r="A143" s="48" t="s">
        <v>1464</v>
      </c>
      <c r="B143" s="48" t="s">
        <v>1465</v>
      </c>
      <c r="C143" s="75"/>
    </row>
    <row r="144" customFormat="false" ht="12.75" hidden="false" customHeight="true" outlineLevel="0" collapsed="false">
      <c r="A144" s="48" t="s">
        <v>1466</v>
      </c>
      <c r="B144" s="48" t="s">
        <v>1467</v>
      </c>
      <c r="C144" s="75"/>
    </row>
    <row r="145" customFormat="false" ht="12.75" hidden="false" customHeight="true" outlineLevel="0" collapsed="false">
      <c r="A145" s="48" t="s">
        <v>1468</v>
      </c>
      <c r="B145" s="48" t="s">
        <v>1469</v>
      </c>
      <c r="C145" s="75"/>
    </row>
    <row r="146" customFormat="false" ht="12.75" hidden="false" customHeight="true" outlineLevel="0" collapsed="false">
      <c r="A146" s="48" t="s">
        <v>1470</v>
      </c>
      <c r="B146" s="48" t="s">
        <v>1471</v>
      </c>
      <c r="C146" s="75"/>
    </row>
    <row r="147" customFormat="false" ht="12.75" hidden="false" customHeight="true" outlineLevel="0" collapsed="false">
      <c r="A147" s="48" t="s">
        <v>1472</v>
      </c>
      <c r="B147" s="48" t="s">
        <v>1473</v>
      </c>
      <c r="C147" s="75"/>
    </row>
    <row r="148" customFormat="false" ht="12.75" hidden="false" customHeight="true" outlineLevel="0" collapsed="false">
      <c r="A148" s="48" t="s">
        <v>1474</v>
      </c>
      <c r="B148" s="48" t="s">
        <v>1475</v>
      </c>
      <c r="C148" s="75"/>
    </row>
    <row r="149" customFormat="false" ht="12.75" hidden="false" customHeight="true" outlineLevel="0" collapsed="false">
      <c r="A149" s="48" t="s">
        <v>1476</v>
      </c>
      <c r="B149" s="48" t="s">
        <v>1477</v>
      </c>
      <c r="C149" s="75"/>
    </row>
    <row r="150" customFormat="false" ht="12.75" hidden="false" customHeight="true" outlineLevel="0" collapsed="false">
      <c r="A150" s="48" t="s">
        <v>1478</v>
      </c>
      <c r="B150" s="48" t="s">
        <v>1479</v>
      </c>
      <c r="C150" s="75"/>
    </row>
    <row r="151" customFormat="false" ht="12.75" hidden="false" customHeight="true" outlineLevel="0" collapsed="false">
      <c r="A151" s="48" t="s">
        <v>1480</v>
      </c>
      <c r="B151" s="48" t="s">
        <v>1481</v>
      </c>
      <c r="C151" s="75"/>
    </row>
    <row r="152" customFormat="false" ht="12.75" hidden="false" customHeight="true" outlineLevel="0" collapsed="false">
      <c r="A152" s="48" t="s">
        <v>1482</v>
      </c>
      <c r="B152" s="48" t="s">
        <v>1483</v>
      </c>
      <c r="C152" s="75"/>
    </row>
    <row r="153" customFormat="false" ht="12.75" hidden="false" customHeight="true" outlineLevel="0" collapsed="false">
      <c r="A153" s="48" t="s">
        <v>1484</v>
      </c>
      <c r="B153" s="48" t="s">
        <v>1485</v>
      </c>
      <c r="C153" s="75"/>
    </row>
    <row r="154" customFormat="false" ht="12.75" hidden="false" customHeight="true" outlineLevel="0" collapsed="false">
      <c r="A154" s="48" t="s">
        <v>1486</v>
      </c>
      <c r="B154" s="48" t="s">
        <v>1487</v>
      </c>
      <c r="C154" s="75"/>
    </row>
    <row r="155" customFormat="false" ht="12.75" hidden="false" customHeight="true" outlineLevel="0" collapsed="false">
      <c r="A155" s="48" t="s">
        <v>1488</v>
      </c>
      <c r="B155" s="48" t="s">
        <v>1489</v>
      </c>
      <c r="C155" s="75"/>
    </row>
    <row r="156" customFormat="false" ht="12.75" hidden="false" customHeight="true" outlineLevel="0" collapsed="false">
      <c r="A156" s="48" t="s">
        <v>1490</v>
      </c>
      <c r="B156" s="48" t="s">
        <v>1491</v>
      </c>
      <c r="C156" s="75"/>
    </row>
    <row r="157" customFormat="false" ht="12.75" hidden="false" customHeight="true" outlineLevel="0" collapsed="false">
      <c r="A157" s="48" t="s">
        <v>1492</v>
      </c>
      <c r="B157" s="48" t="s">
        <v>1493</v>
      </c>
      <c r="C157" s="75"/>
    </row>
    <row r="158" customFormat="false" ht="12.75" hidden="false" customHeight="true" outlineLevel="0" collapsed="false">
      <c r="A158" s="48" t="s">
        <v>1494</v>
      </c>
      <c r="B158" s="48" t="s">
        <v>1495</v>
      </c>
      <c r="C158" s="75"/>
    </row>
    <row r="159" customFormat="false" ht="12.75" hidden="false" customHeight="true" outlineLevel="0" collapsed="false">
      <c r="A159" s="48" t="s">
        <v>1496</v>
      </c>
      <c r="B159" s="48" t="s">
        <v>1497</v>
      </c>
      <c r="C159" s="75"/>
    </row>
    <row r="160" customFormat="false" ht="12.75" hidden="false" customHeight="true" outlineLevel="0" collapsed="false">
      <c r="A160" s="48" t="s">
        <v>1498</v>
      </c>
      <c r="B160" s="48" t="s">
        <v>1499</v>
      </c>
      <c r="C160" s="75"/>
    </row>
    <row r="161" customFormat="false" ht="12.75" hidden="false" customHeight="true" outlineLevel="0" collapsed="false">
      <c r="A161" s="48" t="s">
        <v>1500</v>
      </c>
      <c r="B161" s="48" t="s">
        <v>1501</v>
      </c>
      <c r="C161" s="75"/>
    </row>
    <row r="162" customFormat="false" ht="12.75" hidden="false" customHeight="true" outlineLevel="0" collapsed="false">
      <c r="A162" s="48" t="s">
        <v>1502</v>
      </c>
      <c r="B162" s="48" t="s">
        <v>1503</v>
      </c>
      <c r="C162" s="75"/>
    </row>
    <row r="163" customFormat="false" ht="12.75" hidden="false" customHeight="true" outlineLevel="0" collapsed="false">
      <c r="A163" s="48" t="s">
        <v>1504</v>
      </c>
      <c r="B163" s="48" t="s">
        <v>1505</v>
      </c>
      <c r="C163" s="75"/>
    </row>
    <row r="164" customFormat="false" ht="12.75" hidden="false" customHeight="true" outlineLevel="0" collapsed="false">
      <c r="A164" s="48" t="s">
        <v>1506</v>
      </c>
      <c r="B164" s="48" t="s">
        <v>1507</v>
      </c>
      <c r="C164" s="75"/>
    </row>
    <row r="165" customFormat="false" ht="12.75" hidden="false" customHeight="true" outlineLevel="0" collapsed="false">
      <c r="A165" s="48" t="s">
        <v>1508</v>
      </c>
      <c r="B165" s="48" t="s">
        <v>1509</v>
      </c>
      <c r="C165" s="75"/>
    </row>
    <row r="166" customFormat="false" ht="12.75" hidden="false" customHeight="true" outlineLevel="0" collapsed="false">
      <c r="A166" s="48" t="s">
        <v>1510</v>
      </c>
      <c r="B166" s="48" t="s">
        <v>1511</v>
      </c>
      <c r="C166" s="75"/>
    </row>
    <row r="167" customFormat="false" ht="12.75" hidden="false" customHeight="true" outlineLevel="0" collapsed="false">
      <c r="A167" s="48" t="s">
        <v>1512</v>
      </c>
      <c r="B167" s="48" t="s">
        <v>1513</v>
      </c>
      <c r="C167" s="75"/>
    </row>
    <row r="168" customFormat="false" ht="12.75" hidden="false" customHeight="true" outlineLevel="0" collapsed="false">
      <c r="A168" s="48" t="s">
        <v>1514</v>
      </c>
      <c r="B168" s="48" t="s">
        <v>1515</v>
      </c>
      <c r="C168" s="75"/>
    </row>
    <row r="169" customFormat="false" ht="12.75" hidden="false" customHeight="true" outlineLevel="0" collapsed="false">
      <c r="A169" s="48" t="s">
        <v>1516</v>
      </c>
      <c r="B169" s="48" t="s">
        <v>1517</v>
      </c>
      <c r="C169" s="75"/>
    </row>
    <row r="170" customFormat="false" ht="12.75" hidden="false" customHeight="true" outlineLevel="0" collapsed="false">
      <c r="A170" s="48" t="s">
        <v>1518</v>
      </c>
      <c r="B170" s="48" t="s">
        <v>1519</v>
      </c>
      <c r="C170" s="75"/>
    </row>
    <row r="171" customFormat="false" ht="12.75" hidden="false" customHeight="true" outlineLevel="0" collapsed="false">
      <c r="A171" s="48" t="s">
        <v>1520</v>
      </c>
      <c r="B171" s="48" t="s">
        <v>1521</v>
      </c>
      <c r="C171" s="75"/>
    </row>
    <row r="172" customFormat="false" ht="12.75" hidden="false" customHeight="true" outlineLevel="0" collapsed="false">
      <c r="A172" s="48" t="s">
        <v>1522</v>
      </c>
      <c r="B172" s="48" t="s">
        <v>1523</v>
      </c>
      <c r="C172" s="75"/>
    </row>
    <row r="173" customFormat="false" ht="12.75" hidden="false" customHeight="true" outlineLevel="0" collapsed="false">
      <c r="A173" s="48" t="s">
        <v>1524</v>
      </c>
      <c r="B173" s="48" t="s">
        <v>1525</v>
      </c>
      <c r="C173" s="75"/>
    </row>
    <row r="174" customFormat="false" ht="12.75" hidden="false" customHeight="true" outlineLevel="0" collapsed="false">
      <c r="A174" s="48" t="s">
        <v>1526</v>
      </c>
      <c r="B174" s="48" t="s">
        <v>1527</v>
      </c>
      <c r="C174" s="75"/>
    </row>
    <row r="175" customFormat="false" ht="12.75" hidden="false" customHeight="true" outlineLevel="0" collapsed="false">
      <c r="A175" s="48" t="s">
        <v>1528</v>
      </c>
      <c r="B175" s="48" t="s">
        <v>1529</v>
      </c>
      <c r="C175" s="75"/>
    </row>
    <row r="176" customFormat="false" ht="12.75" hidden="false" customHeight="true" outlineLevel="0" collapsed="false">
      <c r="A176" s="48" t="s">
        <v>1530</v>
      </c>
      <c r="B176" s="48" t="s">
        <v>1531</v>
      </c>
      <c r="C176" s="75"/>
    </row>
    <row r="177" customFormat="false" ht="12.75" hidden="false" customHeight="true" outlineLevel="0" collapsed="false">
      <c r="A177" s="48" t="s">
        <v>1532</v>
      </c>
      <c r="B177" s="48" t="s">
        <v>1533</v>
      </c>
      <c r="C177" s="75"/>
    </row>
    <row r="178" customFormat="false" ht="12.75" hidden="false" customHeight="true" outlineLevel="0" collapsed="false">
      <c r="A178" s="48" t="s">
        <v>1534</v>
      </c>
      <c r="B178" s="48" t="s">
        <v>1535</v>
      </c>
      <c r="C178" s="75"/>
    </row>
    <row r="179" customFormat="false" ht="12.75" hidden="false" customHeight="true" outlineLevel="0" collapsed="false">
      <c r="A179" s="48" t="s">
        <v>1536</v>
      </c>
      <c r="B179" s="48" t="s">
        <v>1537</v>
      </c>
      <c r="C179" s="75"/>
    </row>
    <row r="180" customFormat="false" ht="12.75" hidden="false" customHeight="true" outlineLevel="0" collapsed="false">
      <c r="A180" s="48" t="s">
        <v>1538</v>
      </c>
      <c r="B180" s="48" t="s">
        <v>1539</v>
      </c>
      <c r="C180" s="75"/>
    </row>
    <row r="181" customFormat="false" ht="12.75" hidden="false" customHeight="true" outlineLevel="0" collapsed="false">
      <c r="A181" s="48" t="s">
        <v>1540</v>
      </c>
      <c r="B181" s="48" t="s">
        <v>1541</v>
      </c>
      <c r="C181" s="75"/>
    </row>
    <row r="182" customFormat="false" ht="12.75" hidden="false" customHeight="true" outlineLevel="0" collapsed="false">
      <c r="A182" s="48" t="s">
        <v>1542</v>
      </c>
      <c r="B182" s="48" t="s">
        <v>1543</v>
      </c>
      <c r="C182" s="75"/>
    </row>
    <row r="183" customFormat="false" ht="12.75" hidden="false" customHeight="true" outlineLevel="0" collapsed="false">
      <c r="A183" s="48" t="s">
        <v>1544</v>
      </c>
      <c r="B183" s="48" t="s">
        <v>1545</v>
      </c>
      <c r="C183" s="75"/>
    </row>
    <row r="184" customFormat="false" ht="12.75" hidden="false" customHeight="true" outlineLevel="0" collapsed="false">
      <c r="A184" s="48" t="s">
        <v>1546</v>
      </c>
      <c r="B184" s="48" t="s">
        <v>1547</v>
      </c>
      <c r="C184" s="75"/>
    </row>
    <row r="185" customFormat="false" ht="12.75" hidden="false" customHeight="true" outlineLevel="0" collapsed="false">
      <c r="A185" s="48" t="s">
        <v>1548</v>
      </c>
      <c r="B185" s="48" t="s">
        <v>1549</v>
      </c>
      <c r="C185" s="75"/>
    </row>
    <row r="186" customFormat="false" ht="12.75" hidden="false" customHeight="true" outlineLevel="0" collapsed="false">
      <c r="A186" s="48" t="s">
        <v>1550</v>
      </c>
      <c r="B186" s="48" t="s">
        <v>1551</v>
      </c>
      <c r="C186" s="75"/>
    </row>
    <row r="187" customFormat="false" ht="12.75" hidden="false" customHeight="true" outlineLevel="0" collapsed="false">
      <c r="A187" s="48" t="s">
        <v>1552</v>
      </c>
      <c r="B187" s="48" t="s">
        <v>1553</v>
      </c>
      <c r="C187" s="75"/>
    </row>
    <row r="188" customFormat="false" ht="12.75" hidden="false" customHeight="true" outlineLevel="0" collapsed="false">
      <c r="A188" s="48" t="s">
        <v>1554</v>
      </c>
      <c r="B188" s="48" t="s">
        <v>1555</v>
      </c>
      <c r="C188" s="75"/>
    </row>
    <row r="189" customFormat="false" ht="12.75" hidden="false" customHeight="true" outlineLevel="0" collapsed="false">
      <c r="A189" s="48" t="s">
        <v>1556</v>
      </c>
      <c r="B189" s="48" t="s">
        <v>1557</v>
      </c>
      <c r="C189" s="75"/>
    </row>
    <row r="190" customFormat="false" ht="12.75" hidden="false" customHeight="true" outlineLevel="0" collapsed="false">
      <c r="A190" s="48" t="s">
        <v>1558</v>
      </c>
      <c r="B190" s="48" t="s">
        <v>1559</v>
      </c>
      <c r="C190" s="75"/>
    </row>
    <row r="191" customFormat="false" ht="12.75" hidden="false" customHeight="true" outlineLevel="0" collapsed="false">
      <c r="A191" s="48" t="s">
        <v>1560</v>
      </c>
      <c r="B191" s="48" t="s">
        <v>1561</v>
      </c>
      <c r="C191" s="75"/>
    </row>
    <row r="192" customFormat="false" ht="12.75" hidden="false" customHeight="true" outlineLevel="0" collapsed="false">
      <c r="A192" s="48" t="s">
        <v>1562</v>
      </c>
      <c r="B192" s="48" t="s">
        <v>1563</v>
      </c>
      <c r="C192" s="75"/>
    </row>
    <row r="193" customFormat="false" ht="12.75" hidden="false" customHeight="true" outlineLevel="0" collapsed="false">
      <c r="A193" s="48" t="s">
        <v>1564</v>
      </c>
      <c r="B193" s="48" t="s">
        <v>1565</v>
      </c>
      <c r="C193" s="75"/>
    </row>
    <row r="194" customFormat="false" ht="12.75" hidden="false" customHeight="true" outlineLevel="0" collapsed="false">
      <c r="A194" s="48" t="s">
        <v>1566</v>
      </c>
      <c r="B194" s="48" t="s">
        <v>1567</v>
      </c>
      <c r="C194" s="75"/>
    </row>
    <row r="195" customFormat="false" ht="12.75" hidden="false" customHeight="true" outlineLevel="0" collapsed="false">
      <c r="A195" s="48" t="s">
        <v>1568</v>
      </c>
      <c r="B195" s="48" t="s">
        <v>1569</v>
      </c>
      <c r="C195" s="75"/>
    </row>
    <row r="196" customFormat="false" ht="12.75" hidden="false" customHeight="true" outlineLevel="0" collapsed="false">
      <c r="A196" s="48" t="s">
        <v>1570</v>
      </c>
      <c r="B196" s="48" t="s">
        <v>1571</v>
      </c>
      <c r="C196" s="75"/>
    </row>
    <row r="197" customFormat="false" ht="12.75" hidden="false" customHeight="true" outlineLevel="0" collapsed="false">
      <c r="A197" s="48" t="s">
        <v>1572</v>
      </c>
      <c r="B197" s="48" t="s">
        <v>1573</v>
      </c>
      <c r="C197" s="75"/>
    </row>
    <row r="198" customFormat="false" ht="12.75" hidden="false" customHeight="true" outlineLevel="0" collapsed="false">
      <c r="A198" s="48" t="s">
        <v>1574</v>
      </c>
      <c r="B198" s="48" t="s">
        <v>1575</v>
      </c>
      <c r="C198" s="75"/>
    </row>
    <row r="199" customFormat="false" ht="12.75" hidden="false" customHeight="true" outlineLevel="0" collapsed="false">
      <c r="A199" s="48" t="s">
        <v>1576</v>
      </c>
      <c r="B199" s="48" t="s">
        <v>1577</v>
      </c>
      <c r="C199" s="75"/>
    </row>
    <row r="200" customFormat="false" ht="12.75" hidden="false" customHeight="true" outlineLevel="0" collapsed="false">
      <c r="A200" s="48" t="s">
        <v>1578</v>
      </c>
      <c r="B200" s="48" t="s">
        <v>1579</v>
      </c>
      <c r="C200" s="75"/>
    </row>
    <row r="201" customFormat="false" ht="12.75" hidden="false" customHeight="true" outlineLevel="0" collapsed="false">
      <c r="A201" s="48" t="s">
        <v>1580</v>
      </c>
      <c r="B201" s="48" t="s">
        <v>1581</v>
      </c>
      <c r="C201" s="75"/>
    </row>
    <row r="202" customFormat="false" ht="12.75" hidden="false" customHeight="true" outlineLevel="0" collapsed="false">
      <c r="A202" s="48" t="s">
        <v>1582</v>
      </c>
      <c r="B202" s="48" t="s">
        <v>1583</v>
      </c>
      <c r="C202" s="75"/>
    </row>
    <row r="203" customFormat="false" ht="12.75" hidden="false" customHeight="true" outlineLevel="0" collapsed="false">
      <c r="A203" s="48" t="s">
        <v>1584</v>
      </c>
      <c r="B203" s="48" t="s">
        <v>1585</v>
      </c>
      <c r="C203" s="75"/>
    </row>
    <row r="204" customFormat="false" ht="12.75" hidden="false" customHeight="true" outlineLevel="0" collapsed="false">
      <c r="A204" s="48" t="s">
        <v>1586</v>
      </c>
      <c r="B204" s="48" t="s">
        <v>1587</v>
      </c>
      <c r="C204" s="75"/>
    </row>
    <row r="205" customFormat="false" ht="12.75" hidden="false" customHeight="true" outlineLevel="0" collapsed="false">
      <c r="A205" s="48" t="s">
        <v>1588</v>
      </c>
      <c r="B205" s="48" t="s">
        <v>1589</v>
      </c>
      <c r="C205" s="75"/>
    </row>
    <row r="206" customFormat="false" ht="12.75" hidden="false" customHeight="true" outlineLevel="0" collapsed="false">
      <c r="A206" s="48" t="s">
        <v>1590</v>
      </c>
      <c r="B206" s="48" t="s">
        <v>1591</v>
      </c>
      <c r="C206" s="75"/>
    </row>
    <row r="207" customFormat="false" ht="12.75" hidden="false" customHeight="true" outlineLevel="0" collapsed="false">
      <c r="A207" s="48" t="s">
        <v>1592</v>
      </c>
      <c r="B207" s="48" t="s">
        <v>1593</v>
      </c>
      <c r="C207" s="75"/>
    </row>
    <row r="208" customFormat="false" ht="12.75" hidden="false" customHeight="true" outlineLevel="0" collapsed="false">
      <c r="A208" s="48" t="s">
        <v>1594</v>
      </c>
      <c r="B208" s="48" t="s">
        <v>1595</v>
      </c>
      <c r="C208" s="75"/>
    </row>
    <row r="209" customFormat="false" ht="12.75" hidden="false" customHeight="true" outlineLevel="0" collapsed="false">
      <c r="A209" s="48" t="s">
        <v>1596</v>
      </c>
      <c r="B209" s="48" t="s">
        <v>1597</v>
      </c>
      <c r="C209" s="75"/>
    </row>
    <row r="210" customFormat="false" ht="12.75" hidden="false" customHeight="true" outlineLevel="0" collapsed="false">
      <c r="A210" s="48" t="s">
        <v>1598</v>
      </c>
      <c r="B210" s="48" t="s">
        <v>1599</v>
      </c>
      <c r="C210" s="75"/>
    </row>
    <row r="211" customFormat="false" ht="12.75" hidden="false" customHeight="true" outlineLevel="0" collapsed="false">
      <c r="A211" s="48" t="s">
        <v>1600</v>
      </c>
      <c r="B211" s="48" t="s">
        <v>1601</v>
      </c>
      <c r="C211" s="75"/>
    </row>
    <row r="212" customFormat="false" ht="12.75" hidden="false" customHeight="true" outlineLevel="0" collapsed="false">
      <c r="A212" s="48" t="s">
        <v>1602</v>
      </c>
      <c r="B212" s="48" t="s">
        <v>1603</v>
      </c>
      <c r="C212" s="75"/>
    </row>
    <row r="213" customFormat="false" ht="12.75" hidden="false" customHeight="true" outlineLevel="0" collapsed="false">
      <c r="A213" s="48" t="s">
        <v>1604</v>
      </c>
      <c r="B213" s="48" t="s">
        <v>1605</v>
      </c>
    </row>
    <row r="214" customFormat="false" ht="12.75" hidden="false" customHeight="true" outlineLevel="0" collapsed="false">
      <c r="A214" s="48" t="s">
        <v>1606</v>
      </c>
      <c r="B214" s="48" t="s">
        <v>1607</v>
      </c>
    </row>
    <row r="215" customFormat="false" ht="12.75" hidden="false" customHeight="true" outlineLevel="0" collapsed="false">
      <c r="A215" s="48" t="s">
        <v>1608</v>
      </c>
      <c r="B215" s="48" t="s">
        <v>1609</v>
      </c>
    </row>
    <row r="216" customFormat="false" ht="12.75" hidden="false" customHeight="true" outlineLevel="0" collapsed="false">
      <c r="A216" s="48" t="s">
        <v>1610</v>
      </c>
      <c r="B216" s="48" t="s">
        <v>1611</v>
      </c>
    </row>
    <row r="217" customFormat="false" ht="12.75" hidden="false" customHeight="true" outlineLevel="0" collapsed="false">
      <c r="A217" s="48" t="s">
        <v>1612</v>
      </c>
      <c r="B217" s="48" t="s">
        <v>1613</v>
      </c>
    </row>
    <row r="218" customFormat="false" ht="12.75" hidden="false" customHeight="true" outlineLevel="0" collapsed="false">
      <c r="A218" s="48" t="s">
        <v>1614</v>
      </c>
      <c r="B218" s="48" t="s">
        <v>1615</v>
      </c>
    </row>
    <row r="219" customFormat="false" ht="12.75" hidden="false" customHeight="true" outlineLevel="0" collapsed="false">
      <c r="A219" s="48" t="s">
        <v>1616</v>
      </c>
      <c r="B219" s="48" t="s">
        <v>1617</v>
      </c>
    </row>
    <row r="220" customFormat="false" ht="12.75" hidden="false" customHeight="true" outlineLevel="0" collapsed="false">
      <c r="A220" s="48" t="s">
        <v>1618</v>
      </c>
      <c r="B220" s="48" t="s">
        <v>1619</v>
      </c>
    </row>
    <row r="221" customFormat="false" ht="12.75" hidden="false" customHeight="true" outlineLevel="0" collapsed="false">
      <c r="A221" s="48" t="s">
        <v>1620</v>
      </c>
      <c r="B221" s="48" t="s">
        <v>1621</v>
      </c>
    </row>
    <row r="222" customFormat="false" ht="12.75" hidden="false" customHeight="true" outlineLevel="0" collapsed="false">
      <c r="A222" s="48" t="s">
        <v>1622</v>
      </c>
      <c r="B222" s="48" t="s">
        <v>1623</v>
      </c>
    </row>
    <row r="223" customFormat="false" ht="12.75" hidden="false" customHeight="true" outlineLevel="0" collapsed="false">
      <c r="A223" s="48" t="s">
        <v>1624</v>
      </c>
      <c r="B223" s="48" t="s">
        <v>1625</v>
      </c>
    </row>
    <row r="224" customFormat="false" ht="12.75" hidden="false" customHeight="true" outlineLevel="0" collapsed="false">
      <c r="A224" s="48" t="s">
        <v>1626</v>
      </c>
      <c r="B224" s="48" t="s">
        <v>1627</v>
      </c>
    </row>
    <row r="225" customFormat="false" ht="12.75" hidden="false" customHeight="true" outlineLevel="0" collapsed="false">
      <c r="A225" s="48" t="s">
        <v>1628</v>
      </c>
      <c r="B225" s="48" t="s">
        <v>1629</v>
      </c>
    </row>
    <row r="226" customFormat="false" ht="12.75" hidden="false" customHeight="true" outlineLevel="0" collapsed="false">
      <c r="A226" s="48" t="s">
        <v>1630</v>
      </c>
      <c r="B226" s="48" t="s">
        <v>1631</v>
      </c>
    </row>
    <row r="227" customFormat="false" ht="12.75" hidden="false" customHeight="true" outlineLevel="0" collapsed="false">
      <c r="A227" s="48" t="s">
        <v>1632</v>
      </c>
      <c r="B227" s="48" t="s">
        <v>1633</v>
      </c>
    </row>
    <row r="228" customFormat="false" ht="12.75" hidden="false" customHeight="true" outlineLevel="0" collapsed="false">
      <c r="A228" s="48" t="s">
        <v>1634</v>
      </c>
      <c r="B228" s="48" t="s">
        <v>1635</v>
      </c>
    </row>
    <row r="229" customFormat="false" ht="12.75" hidden="false" customHeight="true" outlineLevel="0" collapsed="false">
      <c r="A229" s="48" t="s">
        <v>1636</v>
      </c>
      <c r="B229" s="48" t="s">
        <v>1637</v>
      </c>
    </row>
    <row r="230" customFormat="false" ht="12.75" hidden="false" customHeight="true" outlineLevel="0" collapsed="false">
      <c r="A230" s="48" t="s">
        <v>1638</v>
      </c>
      <c r="B230" s="48" t="s">
        <v>1639</v>
      </c>
    </row>
    <row r="231" customFormat="false" ht="12.75" hidden="false" customHeight="true" outlineLevel="0" collapsed="false">
      <c r="A231" s="48" t="s">
        <v>1640</v>
      </c>
      <c r="B231" s="48" t="s">
        <v>1641</v>
      </c>
    </row>
    <row r="232" customFormat="false" ht="12.75" hidden="false" customHeight="true" outlineLevel="0" collapsed="false">
      <c r="A232" s="48" t="s">
        <v>1642</v>
      </c>
      <c r="B232" s="48" t="s">
        <v>1643</v>
      </c>
    </row>
    <row r="233" customFormat="false" ht="12.75" hidden="false" customHeight="true" outlineLevel="0" collapsed="false">
      <c r="A233" s="48" t="s">
        <v>1644</v>
      </c>
      <c r="B233" s="48" t="s">
        <v>1645</v>
      </c>
    </row>
    <row r="234" customFormat="false" ht="12.75" hidden="false" customHeight="true" outlineLevel="0" collapsed="false">
      <c r="A234" s="48" t="s">
        <v>1646</v>
      </c>
      <c r="B234" s="48" t="s">
        <v>1647</v>
      </c>
    </row>
    <row r="235" customFormat="false" ht="12.75" hidden="false" customHeight="true" outlineLevel="0" collapsed="false">
      <c r="A235" s="48" t="s">
        <v>1648</v>
      </c>
      <c r="B235" s="48" t="s">
        <v>1649</v>
      </c>
    </row>
    <row r="236" customFormat="false" ht="12.75" hidden="false" customHeight="true" outlineLevel="0" collapsed="false">
      <c r="A236" s="48" t="s">
        <v>1650</v>
      </c>
      <c r="B236" s="48" t="s">
        <v>1651</v>
      </c>
    </row>
    <row r="237" customFormat="false" ht="12.75" hidden="false" customHeight="true" outlineLevel="0" collapsed="false">
      <c r="A237" s="48" t="s">
        <v>1652</v>
      </c>
      <c r="B237" s="48" t="s">
        <v>1653</v>
      </c>
    </row>
    <row r="238" customFormat="false" ht="12.75" hidden="false" customHeight="true" outlineLevel="0" collapsed="false">
      <c r="A238" s="48" t="s">
        <v>1654</v>
      </c>
      <c r="B238" s="48" t="s">
        <v>1655</v>
      </c>
    </row>
    <row r="239" customFormat="false" ht="12.75" hidden="false" customHeight="true" outlineLevel="0" collapsed="false">
      <c r="A239" s="48" t="s">
        <v>1656</v>
      </c>
      <c r="B239" s="48" t="s">
        <v>1657</v>
      </c>
    </row>
    <row r="240" customFormat="false" ht="12.75" hidden="false" customHeight="true" outlineLevel="0" collapsed="false">
      <c r="A240" s="48" t="s">
        <v>1658</v>
      </c>
      <c r="B240" s="48" t="s">
        <v>1659</v>
      </c>
    </row>
    <row r="241" customFormat="false" ht="12.75" hidden="false" customHeight="true" outlineLevel="0" collapsed="false">
      <c r="A241" s="48" t="s">
        <v>1660</v>
      </c>
      <c r="B241" s="48" t="s">
        <v>1661</v>
      </c>
    </row>
    <row r="242" customFormat="false" ht="12.75" hidden="false" customHeight="true" outlineLevel="0" collapsed="false">
      <c r="A242" s="48" t="s">
        <v>1662</v>
      </c>
      <c r="B242" s="48" t="s">
        <v>1663</v>
      </c>
    </row>
    <row r="243" customFormat="false" ht="12.75" hidden="false" customHeight="true" outlineLevel="0" collapsed="false">
      <c r="A243" s="48" t="s">
        <v>1664</v>
      </c>
      <c r="B243" s="48" t="s">
        <v>1665</v>
      </c>
    </row>
    <row r="244" customFormat="false" ht="12.75" hidden="false" customHeight="true" outlineLevel="0" collapsed="false">
      <c r="A244" s="48" t="s">
        <v>1666</v>
      </c>
      <c r="B244" s="48" t="s">
        <v>1667</v>
      </c>
    </row>
    <row r="245" customFormat="false" ht="12.75" hidden="false" customHeight="true" outlineLevel="0" collapsed="false">
      <c r="A245" s="48" t="s">
        <v>1668</v>
      </c>
      <c r="B245" s="48" t="s">
        <v>1669</v>
      </c>
    </row>
    <row r="246" customFormat="false" ht="12.75" hidden="false" customHeight="true" outlineLevel="0" collapsed="false">
      <c r="A246" s="48" t="s">
        <v>1670</v>
      </c>
      <c r="B246" s="48" t="s">
        <v>1671</v>
      </c>
    </row>
    <row r="247" customFormat="false" ht="12.75" hidden="false" customHeight="true" outlineLevel="0" collapsed="false">
      <c r="A247" s="48" t="s">
        <v>1672</v>
      </c>
      <c r="B247" s="48" t="s">
        <v>1673</v>
      </c>
    </row>
    <row r="248" customFormat="false" ht="12.75" hidden="false" customHeight="true" outlineLevel="0" collapsed="false">
      <c r="A248" s="48" t="s">
        <v>1674</v>
      </c>
      <c r="B248" s="48" t="s">
        <v>1675</v>
      </c>
    </row>
    <row r="249" customFormat="false" ht="12.75" hidden="false" customHeight="true" outlineLevel="0" collapsed="false">
      <c r="A249" s="48" t="s">
        <v>1676</v>
      </c>
      <c r="B249" s="48" t="s">
        <v>1677</v>
      </c>
    </row>
    <row r="250" customFormat="false" ht="12.75" hidden="false" customHeight="true" outlineLevel="0" collapsed="false">
      <c r="A250" s="48" t="s">
        <v>1678</v>
      </c>
      <c r="B250" s="48" t="s">
        <v>1679</v>
      </c>
    </row>
    <row r="251" customFormat="false" ht="12.75" hidden="false" customHeight="true" outlineLevel="0" collapsed="false">
      <c r="A251" s="48" t="s">
        <v>1680</v>
      </c>
      <c r="B251" s="48" t="s">
        <v>1681</v>
      </c>
    </row>
    <row r="252" customFormat="false" ht="12.75" hidden="false" customHeight="true" outlineLevel="0" collapsed="false">
      <c r="A252" s="48" t="s">
        <v>1682</v>
      </c>
      <c r="B252" s="48" t="s">
        <v>1683</v>
      </c>
    </row>
    <row r="253" customFormat="false" ht="12.75" hidden="false" customHeight="true" outlineLevel="0" collapsed="false">
      <c r="A253" s="48" t="s">
        <v>1684</v>
      </c>
      <c r="B253" s="48" t="s">
        <v>1685</v>
      </c>
    </row>
    <row r="254" customFormat="false" ht="12.75" hidden="false" customHeight="true" outlineLevel="0" collapsed="false">
      <c r="A254" s="48" t="s">
        <v>1686</v>
      </c>
      <c r="B254" s="48" t="s">
        <v>1687</v>
      </c>
    </row>
    <row r="255" customFormat="false" ht="12.75" hidden="false" customHeight="true" outlineLevel="0" collapsed="false">
      <c r="A255" s="48" t="s">
        <v>1688</v>
      </c>
      <c r="B255" s="48" t="s">
        <v>1689</v>
      </c>
    </row>
    <row r="256" customFormat="false" ht="12.75" hidden="false" customHeight="true" outlineLevel="0" collapsed="false">
      <c r="A256" s="48" t="s">
        <v>1690</v>
      </c>
      <c r="B256" s="48" t="s">
        <v>1691</v>
      </c>
    </row>
    <row r="257" customFormat="false" ht="12.75" hidden="false" customHeight="true" outlineLevel="0" collapsed="false">
      <c r="A257" s="48" t="s">
        <v>1692</v>
      </c>
      <c r="B257" s="48" t="s">
        <v>1693</v>
      </c>
    </row>
    <row r="258" customFormat="false" ht="12.75" hidden="false" customHeight="true" outlineLevel="0" collapsed="false">
      <c r="A258" s="48" t="s">
        <v>1694</v>
      </c>
      <c r="B258" s="48" t="s">
        <v>1695</v>
      </c>
    </row>
    <row r="259" customFormat="false" ht="12.75" hidden="false" customHeight="true" outlineLevel="0" collapsed="false">
      <c r="A259" s="48" t="s">
        <v>1696</v>
      </c>
      <c r="B259" s="48" t="s">
        <v>1697</v>
      </c>
    </row>
    <row r="260" customFormat="false" ht="12.75" hidden="false" customHeight="true" outlineLevel="0" collapsed="false">
      <c r="A260" s="48" t="s">
        <v>1698</v>
      </c>
      <c r="B260" s="48" t="s">
        <v>1699</v>
      </c>
    </row>
    <row r="261" customFormat="false" ht="12.75" hidden="false" customHeight="true" outlineLevel="0" collapsed="false">
      <c r="A261" s="48" t="s">
        <v>1700</v>
      </c>
      <c r="B261" s="48" t="s">
        <v>1701</v>
      </c>
    </row>
    <row r="262" customFormat="false" ht="12.75" hidden="false" customHeight="true" outlineLevel="0" collapsed="false">
      <c r="A262" s="48" t="s">
        <v>1702</v>
      </c>
      <c r="B262" s="48" t="s">
        <v>1703</v>
      </c>
    </row>
    <row r="263" customFormat="false" ht="12.75" hidden="false" customHeight="true" outlineLevel="0" collapsed="false">
      <c r="A263" s="48" t="s">
        <v>1704</v>
      </c>
      <c r="B263" s="48" t="s">
        <v>1705</v>
      </c>
    </row>
    <row r="264" customFormat="false" ht="12.75" hidden="false" customHeight="true" outlineLevel="0" collapsed="false">
      <c r="A264" s="48" t="s">
        <v>1706</v>
      </c>
      <c r="B264" s="48" t="s">
        <v>1707</v>
      </c>
    </row>
    <row r="265" customFormat="false" ht="12.75" hidden="false" customHeight="true" outlineLevel="0" collapsed="false">
      <c r="A265" s="48" t="s">
        <v>1708</v>
      </c>
      <c r="B265" s="48" t="s">
        <v>1709</v>
      </c>
    </row>
    <row r="266" customFormat="false" ht="12.75" hidden="false" customHeight="true" outlineLevel="0" collapsed="false">
      <c r="A266" s="48" t="s">
        <v>1710</v>
      </c>
      <c r="B266" s="48" t="s">
        <v>1711</v>
      </c>
    </row>
    <row r="267" customFormat="false" ht="12.75" hidden="false" customHeight="true" outlineLevel="0" collapsed="false">
      <c r="A267" s="48" t="s">
        <v>1712</v>
      </c>
      <c r="B267" s="48" t="s">
        <v>1713</v>
      </c>
    </row>
    <row r="268" customFormat="false" ht="12.75" hidden="false" customHeight="true" outlineLevel="0" collapsed="false">
      <c r="A268" s="48" t="s">
        <v>1714</v>
      </c>
      <c r="B268" s="48" t="s">
        <v>1715</v>
      </c>
    </row>
    <row r="269" customFormat="false" ht="12.75" hidden="false" customHeight="true" outlineLevel="0" collapsed="false">
      <c r="A269" s="48" t="s">
        <v>1716</v>
      </c>
      <c r="B269" s="48" t="s">
        <v>1717</v>
      </c>
    </row>
    <row r="270" customFormat="false" ht="12.75" hidden="false" customHeight="true" outlineLevel="0" collapsed="false">
      <c r="A270" s="48" t="s">
        <v>1718</v>
      </c>
      <c r="B270" s="48" t="s">
        <v>1719</v>
      </c>
    </row>
    <row r="271" customFormat="false" ht="12.75" hidden="false" customHeight="true" outlineLevel="0" collapsed="false">
      <c r="A271" s="48" t="s">
        <v>1720</v>
      </c>
      <c r="B271" s="48" t="s">
        <v>1721</v>
      </c>
    </row>
    <row r="272" customFormat="false" ht="12.75" hidden="false" customHeight="true" outlineLevel="0" collapsed="false">
      <c r="A272" s="48" t="s">
        <v>1722</v>
      </c>
      <c r="B272" s="48" t="s">
        <v>1723</v>
      </c>
    </row>
    <row r="273" customFormat="false" ht="12.75" hidden="false" customHeight="true" outlineLevel="0" collapsed="false">
      <c r="A273" s="48" t="s">
        <v>1724</v>
      </c>
      <c r="B273" s="48" t="s">
        <v>1725</v>
      </c>
    </row>
    <row r="274" customFormat="false" ht="12.75" hidden="false" customHeight="true" outlineLevel="0" collapsed="false">
      <c r="A274" s="48" t="s">
        <v>1726</v>
      </c>
      <c r="B274" s="48" t="s">
        <v>1727</v>
      </c>
    </row>
    <row r="275" customFormat="false" ht="12.75" hidden="false" customHeight="true" outlineLevel="0" collapsed="false">
      <c r="A275" s="48" t="s">
        <v>1728</v>
      </c>
      <c r="B275" s="48" t="s">
        <v>1729</v>
      </c>
    </row>
    <row r="276" customFormat="false" ht="12.75" hidden="false" customHeight="true" outlineLevel="0" collapsed="false">
      <c r="A276" s="48" t="s">
        <v>1730</v>
      </c>
      <c r="B276" s="48" t="s">
        <v>1731</v>
      </c>
    </row>
    <row r="277" customFormat="false" ht="12.75" hidden="false" customHeight="true" outlineLevel="0" collapsed="false">
      <c r="A277" s="48" t="s">
        <v>1732</v>
      </c>
      <c r="B277" s="48" t="s">
        <v>1733</v>
      </c>
    </row>
    <row r="278" customFormat="false" ht="12.75" hidden="false" customHeight="true" outlineLevel="0" collapsed="false">
      <c r="A278" s="48" t="s">
        <v>1734</v>
      </c>
      <c r="B278" s="48" t="s">
        <v>1735</v>
      </c>
    </row>
    <row r="279" customFormat="false" ht="12.75" hidden="false" customHeight="true" outlineLevel="0" collapsed="false">
      <c r="A279" s="48" t="s">
        <v>1736</v>
      </c>
      <c r="B279" s="48" t="s">
        <v>1737</v>
      </c>
    </row>
    <row r="280" customFormat="false" ht="12.75" hidden="false" customHeight="true" outlineLevel="0" collapsed="false">
      <c r="A280" s="48" t="s">
        <v>1738</v>
      </c>
      <c r="B280" s="48" t="s">
        <v>1739</v>
      </c>
    </row>
    <row r="281" customFormat="false" ht="12.75" hidden="false" customHeight="true" outlineLevel="0" collapsed="false">
      <c r="A281" s="48" t="s">
        <v>1740</v>
      </c>
      <c r="B281" s="48" t="s">
        <v>1741</v>
      </c>
    </row>
    <row r="282" customFormat="false" ht="12.75" hidden="false" customHeight="true" outlineLevel="0" collapsed="false">
      <c r="A282" s="48" t="s">
        <v>1742</v>
      </c>
      <c r="B282" s="48" t="s">
        <v>1743</v>
      </c>
    </row>
    <row r="283" customFormat="false" ht="12.75" hidden="false" customHeight="true" outlineLevel="0" collapsed="false">
      <c r="A283" s="48" t="s">
        <v>1744</v>
      </c>
      <c r="B283" s="48" t="s">
        <v>1745</v>
      </c>
    </row>
    <row r="284" customFormat="false" ht="12.75" hidden="false" customHeight="true" outlineLevel="0" collapsed="false">
      <c r="A284" s="48" t="s">
        <v>1746</v>
      </c>
      <c r="B284" s="48" t="s">
        <v>1747</v>
      </c>
    </row>
    <row r="285" customFormat="false" ht="12.75" hidden="false" customHeight="true" outlineLevel="0" collapsed="false">
      <c r="A285" s="48" t="s">
        <v>1748</v>
      </c>
      <c r="B285" s="48" t="s">
        <v>1749</v>
      </c>
    </row>
    <row r="286" customFormat="false" ht="12.75" hidden="false" customHeight="true" outlineLevel="0" collapsed="false">
      <c r="A286" s="48" t="s">
        <v>1750</v>
      </c>
      <c r="B286" s="48" t="s">
        <v>1751</v>
      </c>
    </row>
    <row r="287" customFormat="false" ht="12.75" hidden="false" customHeight="true" outlineLevel="0" collapsed="false">
      <c r="A287" s="48" t="s">
        <v>1752</v>
      </c>
      <c r="B287" s="48" t="s">
        <v>1753</v>
      </c>
    </row>
    <row r="288" customFormat="false" ht="12.75" hidden="false" customHeight="true" outlineLevel="0" collapsed="false">
      <c r="A288" s="48" t="s">
        <v>1754</v>
      </c>
      <c r="B288" s="48" t="s">
        <v>1755</v>
      </c>
    </row>
    <row r="289" customFormat="false" ht="12.75" hidden="false" customHeight="true" outlineLevel="0" collapsed="false">
      <c r="A289" s="48" t="s">
        <v>1756</v>
      </c>
      <c r="B289" s="48" t="s">
        <v>1757</v>
      </c>
    </row>
    <row r="290" customFormat="false" ht="12.75" hidden="false" customHeight="true" outlineLevel="0" collapsed="false">
      <c r="A290" s="48" t="s">
        <v>1758</v>
      </c>
      <c r="B290" s="48" t="s">
        <v>1759</v>
      </c>
    </row>
    <row r="291" customFormat="false" ht="12.75" hidden="false" customHeight="true" outlineLevel="0" collapsed="false">
      <c r="A291" s="48" t="s">
        <v>1760</v>
      </c>
      <c r="B291" s="48" t="s">
        <v>1761</v>
      </c>
    </row>
    <row r="292" customFormat="false" ht="12.75" hidden="false" customHeight="true" outlineLevel="0" collapsed="false">
      <c r="A292" s="48" t="s">
        <v>1762</v>
      </c>
      <c r="B292" s="48" t="s">
        <v>1763</v>
      </c>
    </row>
    <row r="293" customFormat="false" ht="12.75" hidden="false" customHeight="true" outlineLevel="0" collapsed="false">
      <c r="A293" s="48" t="s">
        <v>1764</v>
      </c>
      <c r="B293" s="48" t="s">
        <v>1765</v>
      </c>
    </row>
    <row r="294" customFormat="false" ht="12.75" hidden="false" customHeight="true" outlineLevel="0" collapsed="false">
      <c r="A294" s="48" t="s">
        <v>1766</v>
      </c>
      <c r="B294" s="48" t="s">
        <v>1767</v>
      </c>
    </row>
    <row r="295" customFormat="false" ht="12.75" hidden="false" customHeight="true" outlineLevel="0" collapsed="false">
      <c r="A295" s="48" t="s">
        <v>1768</v>
      </c>
      <c r="B295" s="48" t="s">
        <v>1769</v>
      </c>
    </row>
    <row r="296" customFormat="false" ht="12.75" hidden="false" customHeight="true" outlineLevel="0" collapsed="false">
      <c r="A296" s="48" t="s">
        <v>1770</v>
      </c>
      <c r="B296" s="48" t="s">
        <v>1771</v>
      </c>
    </row>
    <row r="297" customFormat="false" ht="12.75" hidden="false" customHeight="true" outlineLevel="0" collapsed="false">
      <c r="A297" s="48" t="s">
        <v>1772</v>
      </c>
      <c r="B297" s="48" t="s">
        <v>1773</v>
      </c>
    </row>
    <row r="298" customFormat="false" ht="12.75" hidden="false" customHeight="true" outlineLevel="0" collapsed="false">
      <c r="A298" s="48" t="s">
        <v>1774</v>
      </c>
      <c r="B298" s="48" t="s">
        <v>1775</v>
      </c>
    </row>
    <row r="299" customFormat="false" ht="12.75" hidden="false" customHeight="true" outlineLevel="0" collapsed="false">
      <c r="A299" s="48" t="s">
        <v>1776</v>
      </c>
      <c r="B299" s="48" t="s">
        <v>1777</v>
      </c>
    </row>
    <row r="300" customFormat="false" ht="12.75" hidden="false" customHeight="true" outlineLevel="0" collapsed="false">
      <c r="A300" s="48" t="s">
        <v>1778</v>
      </c>
      <c r="B300" s="48" t="s">
        <v>1779</v>
      </c>
    </row>
    <row r="301" customFormat="false" ht="12.75" hidden="false" customHeight="true" outlineLevel="0" collapsed="false">
      <c r="A301" s="48" t="s">
        <v>1780</v>
      </c>
      <c r="B301" s="48" t="s">
        <v>1781</v>
      </c>
    </row>
    <row r="302" customFormat="false" ht="12.75" hidden="false" customHeight="true" outlineLevel="0" collapsed="false">
      <c r="A302" s="48" t="s">
        <v>1782</v>
      </c>
      <c r="B302" s="48" t="s">
        <v>1783</v>
      </c>
    </row>
    <row r="303" customFormat="false" ht="12.75" hidden="false" customHeight="true" outlineLevel="0" collapsed="false">
      <c r="A303" s="48" t="s">
        <v>1784</v>
      </c>
      <c r="B303" s="48" t="s">
        <v>1785</v>
      </c>
    </row>
    <row r="304" customFormat="false" ht="12.75" hidden="false" customHeight="true" outlineLevel="0" collapsed="false">
      <c r="A304" s="48" t="s">
        <v>1786</v>
      </c>
      <c r="B304" s="48" t="s">
        <v>1787</v>
      </c>
    </row>
    <row r="305" customFormat="false" ht="12.75" hidden="false" customHeight="true" outlineLevel="0" collapsed="false">
      <c r="A305" s="48" t="s">
        <v>1788</v>
      </c>
      <c r="B305" s="48" t="s">
        <v>1789</v>
      </c>
    </row>
    <row r="306" customFormat="false" ht="12.75" hidden="false" customHeight="true" outlineLevel="0" collapsed="false">
      <c r="A306" s="48" t="s">
        <v>1790</v>
      </c>
      <c r="B306" s="48" t="s">
        <v>1791</v>
      </c>
    </row>
    <row r="307" customFormat="false" ht="12.75" hidden="false" customHeight="true" outlineLevel="0" collapsed="false">
      <c r="A307" s="48" t="s">
        <v>1792</v>
      </c>
      <c r="B307" s="48" t="s">
        <v>1793</v>
      </c>
    </row>
    <row r="308" customFormat="false" ht="12.75" hidden="false" customHeight="true" outlineLevel="0" collapsed="false">
      <c r="A308" s="48" t="s">
        <v>1794</v>
      </c>
      <c r="B308" s="48" t="s">
        <v>1795</v>
      </c>
    </row>
    <row r="309" customFormat="false" ht="12.75" hidden="false" customHeight="true" outlineLevel="0" collapsed="false">
      <c r="A309" s="48" t="s">
        <v>1796</v>
      </c>
      <c r="B309" s="48" t="s">
        <v>1797</v>
      </c>
    </row>
    <row r="310" customFormat="false" ht="12.75" hidden="false" customHeight="true" outlineLevel="0" collapsed="false">
      <c r="A310" s="48" t="s">
        <v>1798</v>
      </c>
      <c r="B310" s="48" t="s">
        <v>1799</v>
      </c>
    </row>
    <row r="311" customFormat="false" ht="12.75" hidden="false" customHeight="true" outlineLevel="0" collapsed="false">
      <c r="A311" s="48" t="s">
        <v>1800</v>
      </c>
      <c r="B311" s="48" t="s">
        <v>1801</v>
      </c>
    </row>
    <row r="312" customFormat="false" ht="12.75" hidden="false" customHeight="true" outlineLevel="0" collapsed="false">
      <c r="A312" s="48" t="s">
        <v>1802</v>
      </c>
      <c r="B312" s="48" t="s">
        <v>1803</v>
      </c>
    </row>
    <row r="313" customFormat="false" ht="12.75" hidden="false" customHeight="true" outlineLevel="0" collapsed="false">
      <c r="A313" s="48" t="s">
        <v>1804</v>
      </c>
      <c r="B313" s="48" t="s">
        <v>1805</v>
      </c>
    </row>
    <row r="314" customFormat="false" ht="12.75" hidden="false" customHeight="true" outlineLevel="0" collapsed="false">
      <c r="A314" s="48" t="s">
        <v>1806</v>
      </c>
      <c r="B314" s="48" t="s">
        <v>1807</v>
      </c>
    </row>
    <row r="315" customFormat="false" ht="12.75" hidden="false" customHeight="true" outlineLevel="0" collapsed="false">
      <c r="A315" s="48" t="s">
        <v>1808</v>
      </c>
      <c r="B315" s="48" t="s">
        <v>1809</v>
      </c>
    </row>
    <row r="316" customFormat="false" ht="12.75" hidden="false" customHeight="true" outlineLevel="0" collapsed="false">
      <c r="A316" s="48" t="s">
        <v>1810</v>
      </c>
      <c r="B316" s="48" t="s">
        <v>1811</v>
      </c>
    </row>
    <row r="317" customFormat="false" ht="12.75" hidden="false" customHeight="true" outlineLevel="0" collapsed="false">
      <c r="A317" s="48" t="s">
        <v>1812</v>
      </c>
      <c r="B317" s="48" t="s">
        <v>1813</v>
      </c>
    </row>
    <row r="318" customFormat="false" ht="12.75" hidden="false" customHeight="true" outlineLevel="0" collapsed="false">
      <c r="A318" s="48" t="s">
        <v>1814</v>
      </c>
      <c r="B318" s="48" t="s">
        <v>1815</v>
      </c>
    </row>
    <row r="319" customFormat="false" ht="12.75" hidden="false" customHeight="true" outlineLevel="0" collapsed="false">
      <c r="A319" s="48" t="s">
        <v>1816</v>
      </c>
      <c r="B319" s="48" t="s">
        <v>1817</v>
      </c>
    </row>
    <row r="320" customFormat="false" ht="12.75" hidden="false" customHeight="true" outlineLevel="0" collapsed="false">
      <c r="A320" s="48" t="s">
        <v>1818</v>
      </c>
      <c r="B320" s="48" t="s">
        <v>1819</v>
      </c>
    </row>
    <row r="321" customFormat="false" ht="12.75" hidden="false" customHeight="true" outlineLevel="0" collapsed="false">
      <c r="A321" s="48" t="s">
        <v>1820</v>
      </c>
      <c r="B321" s="48" t="s">
        <v>1821</v>
      </c>
    </row>
    <row r="322" customFormat="false" ht="12.75" hidden="false" customHeight="true" outlineLevel="0" collapsed="false">
      <c r="A322" s="48" t="s">
        <v>1822</v>
      </c>
      <c r="B322" s="48" t="s">
        <v>1823</v>
      </c>
    </row>
    <row r="323" customFormat="false" ht="12.75" hidden="false" customHeight="true" outlineLevel="0" collapsed="false">
      <c r="A323" s="48" t="s">
        <v>1824</v>
      </c>
      <c r="B323" s="48" t="s">
        <v>1825</v>
      </c>
    </row>
    <row r="324" customFormat="false" ht="12.75" hidden="false" customHeight="true" outlineLevel="0" collapsed="false">
      <c r="A324" s="48" t="s">
        <v>1826</v>
      </c>
      <c r="B324" s="48" t="s">
        <v>1827</v>
      </c>
    </row>
    <row r="325" customFormat="false" ht="12.75" hidden="false" customHeight="true" outlineLevel="0" collapsed="false">
      <c r="A325" s="48" t="s">
        <v>1828</v>
      </c>
      <c r="B325" s="48" t="s">
        <v>1829</v>
      </c>
    </row>
    <row r="326" customFormat="false" ht="12.75" hidden="false" customHeight="true" outlineLevel="0" collapsed="false">
      <c r="A326" s="48" t="s">
        <v>1830</v>
      </c>
      <c r="B326" s="48" t="s">
        <v>1831</v>
      </c>
    </row>
    <row r="327" customFormat="false" ht="12.75" hidden="false" customHeight="true" outlineLevel="0" collapsed="false">
      <c r="A327" s="48" t="s">
        <v>1832</v>
      </c>
      <c r="B327" s="48" t="s">
        <v>1833</v>
      </c>
    </row>
    <row r="328" customFormat="false" ht="12.75" hidden="false" customHeight="true" outlineLevel="0" collapsed="false">
      <c r="A328" s="48" t="s">
        <v>1834</v>
      </c>
      <c r="B328" s="48" t="s">
        <v>1835</v>
      </c>
    </row>
    <row r="329" customFormat="false" ht="12.75" hidden="false" customHeight="true" outlineLevel="0" collapsed="false">
      <c r="A329" s="48" t="s">
        <v>1836</v>
      </c>
      <c r="B329" s="48" t="s">
        <v>1837</v>
      </c>
    </row>
    <row r="330" customFormat="false" ht="12.75" hidden="false" customHeight="true" outlineLevel="0" collapsed="false">
      <c r="A330" s="48" t="s">
        <v>1838</v>
      </c>
      <c r="B330" s="48" t="s">
        <v>1839</v>
      </c>
    </row>
    <row r="331" customFormat="false" ht="12.75" hidden="false" customHeight="true" outlineLevel="0" collapsed="false">
      <c r="A331" s="48" t="s">
        <v>1840</v>
      </c>
      <c r="B331" s="48" t="s">
        <v>1841</v>
      </c>
    </row>
    <row r="332" customFormat="false" ht="12.75" hidden="false" customHeight="true" outlineLevel="0" collapsed="false">
      <c r="A332" s="48" t="s">
        <v>1842</v>
      </c>
      <c r="B332" s="48" t="s">
        <v>1843</v>
      </c>
    </row>
    <row r="333" customFormat="false" ht="12.75" hidden="false" customHeight="true" outlineLevel="0" collapsed="false">
      <c r="A333" s="48" t="s">
        <v>1844</v>
      </c>
      <c r="B333" s="48" t="s">
        <v>1845</v>
      </c>
    </row>
    <row r="334" customFormat="false" ht="12.75" hidden="false" customHeight="true" outlineLevel="0" collapsed="false">
      <c r="A334" s="48" t="s">
        <v>1846</v>
      </c>
      <c r="B334" s="48" t="s">
        <v>1847</v>
      </c>
    </row>
    <row r="335" customFormat="false" ht="12.75" hidden="false" customHeight="true" outlineLevel="0" collapsed="false">
      <c r="A335" s="48" t="s">
        <v>1848</v>
      </c>
      <c r="B335" s="48" t="s">
        <v>1849</v>
      </c>
    </row>
    <row r="336" customFormat="false" ht="12.75" hidden="false" customHeight="true" outlineLevel="0" collapsed="false">
      <c r="A336" s="48" t="s">
        <v>1850</v>
      </c>
      <c r="B336" s="48" t="s">
        <v>1851</v>
      </c>
    </row>
    <row r="337" customFormat="false" ht="12.75" hidden="false" customHeight="true" outlineLevel="0" collapsed="false">
      <c r="A337" s="48" t="s">
        <v>1852</v>
      </c>
      <c r="B337" s="48" t="s">
        <v>1853</v>
      </c>
    </row>
    <row r="338" customFormat="false" ht="12.75" hidden="false" customHeight="true" outlineLevel="0" collapsed="false">
      <c r="A338" s="48" t="s">
        <v>1854</v>
      </c>
      <c r="B338" s="48" t="s">
        <v>1855</v>
      </c>
    </row>
    <row r="339" customFormat="false" ht="12.75" hidden="false" customHeight="true" outlineLevel="0" collapsed="false">
      <c r="A339" s="48" t="s">
        <v>1856</v>
      </c>
      <c r="B339" s="48" t="s">
        <v>1857</v>
      </c>
    </row>
    <row r="340" customFormat="false" ht="12.75" hidden="false" customHeight="true" outlineLevel="0" collapsed="false">
      <c r="A340" s="48" t="s">
        <v>1858</v>
      </c>
      <c r="B340" s="48" t="s">
        <v>1859</v>
      </c>
    </row>
    <row r="341" customFormat="false" ht="12.75" hidden="false" customHeight="true" outlineLevel="0" collapsed="false">
      <c r="A341" s="48" t="s">
        <v>1860</v>
      </c>
      <c r="B341" s="48" t="s">
        <v>1861</v>
      </c>
    </row>
    <row r="342" customFormat="false" ht="12.75" hidden="false" customHeight="true" outlineLevel="0" collapsed="false">
      <c r="A342" s="48" t="s">
        <v>1862</v>
      </c>
      <c r="B342" s="48" t="s">
        <v>1863</v>
      </c>
    </row>
    <row r="343" customFormat="false" ht="12.75" hidden="false" customHeight="true" outlineLevel="0" collapsed="false">
      <c r="A343" s="48" t="s">
        <v>1864</v>
      </c>
      <c r="B343" s="48" t="s">
        <v>1865</v>
      </c>
    </row>
    <row r="344" customFormat="false" ht="12.75" hidden="false" customHeight="true" outlineLevel="0" collapsed="false">
      <c r="A344" s="48" t="s">
        <v>1866</v>
      </c>
      <c r="B344" s="48" t="s">
        <v>1867</v>
      </c>
    </row>
    <row r="345" customFormat="false" ht="12.75" hidden="false" customHeight="true" outlineLevel="0" collapsed="false">
      <c r="A345" s="48" t="s">
        <v>1868</v>
      </c>
      <c r="B345" s="48" t="s">
        <v>1869</v>
      </c>
    </row>
    <row r="346" customFormat="false" ht="12.75" hidden="false" customHeight="true" outlineLevel="0" collapsed="false">
      <c r="A346" s="48" t="s">
        <v>1870</v>
      </c>
      <c r="B346" s="48" t="s">
        <v>1871</v>
      </c>
    </row>
    <row r="347" customFormat="false" ht="12.75" hidden="false" customHeight="true" outlineLevel="0" collapsed="false">
      <c r="A347" s="48" t="s">
        <v>1872</v>
      </c>
      <c r="B347" s="48" t="s">
        <v>1873</v>
      </c>
    </row>
    <row r="348" customFormat="false" ht="12.75" hidden="false" customHeight="true" outlineLevel="0" collapsed="false">
      <c r="A348" s="48" t="s">
        <v>1874</v>
      </c>
      <c r="B348" s="48" t="s">
        <v>1875</v>
      </c>
    </row>
    <row r="349" customFormat="false" ht="12.75" hidden="false" customHeight="true" outlineLevel="0" collapsed="false">
      <c r="A349" s="48" t="s">
        <v>1876</v>
      </c>
      <c r="B349" s="48" t="s">
        <v>1877</v>
      </c>
    </row>
    <row r="350" customFormat="false" ht="12.75" hidden="false" customHeight="true" outlineLevel="0" collapsed="false">
      <c r="A350" s="48" t="s">
        <v>1878</v>
      </c>
      <c r="B350" s="48" t="s">
        <v>1879</v>
      </c>
    </row>
    <row r="351" customFormat="false" ht="12.75" hidden="false" customHeight="true" outlineLevel="0" collapsed="false">
      <c r="A351" s="48" t="s">
        <v>1880</v>
      </c>
      <c r="B351" s="48" t="s">
        <v>1881</v>
      </c>
    </row>
    <row r="352" customFormat="false" ht="12.75" hidden="false" customHeight="true" outlineLevel="0" collapsed="false">
      <c r="A352" s="48" t="s">
        <v>1882</v>
      </c>
      <c r="B352" s="48" t="s">
        <v>1883</v>
      </c>
    </row>
    <row r="353" customFormat="false" ht="12.75" hidden="false" customHeight="true" outlineLevel="0" collapsed="false">
      <c r="A353" s="48" t="s">
        <v>1884</v>
      </c>
      <c r="B353" s="48" t="s">
        <v>1885</v>
      </c>
    </row>
    <row r="354" customFormat="false" ht="12.75" hidden="false" customHeight="true" outlineLevel="0" collapsed="false">
      <c r="A354" s="48" t="s">
        <v>1886</v>
      </c>
      <c r="B354" s="48" t="s">
        <v>1887</v>
      </c>
    </row>
    <row r="355" customFormat="false" ht="12.75" hidden="false" customHeight="true" outlineLevel="0" collapsed="false">
      <c r="A355" s="48" t="s">
        <v>1888</v>
      </c>
      <c r="B355" s="48" t="s">
        <v>1889</v>
      </c>
    </row>
    <row r="356" customFormat="false" ht="12.75" hidden="false" customHeight="true" outlineLevel="0" collapsed="false">
      <c r="A356" s="48" t="s">
        <v>1890</v>
      </c>
      <c r="B356" s="48" t="s">
        <v>1891</v>
      </c>
    </row>
    <row r="357" customFormat="false" ht="12.75" hidden="false" customHeight="true" outlineLevel="0" collapsed="false">
      <c r="A357" s="48" t="s">
        <v>1892</v>
      </c>
      <c r="B357" s="48" t="s">
        <v>1893</v>
      </c>
    </row>
    <row r="358" customFormat="false" ht="12.75" hidden="false" customHeight="true" outlineLevel="0" collapsed="false">
      <c r="A358" s="48" t="s">
        <v>1894</v>
      </c>
      <c r="B358" s="48" t="s">
        <v>1895</v>
      </c>
    </row>
    <row r="359" customFormat="false" ht="12.75" hidden="false" customHeight="true" outlineLevel="0" collapsed="false">
      <c r="A359" s="48" t="s">
        <v>1896</v>
      </c>
      <c r="B359" s="48" t="s">
        <v>1897</v>
      </c>
    </row>
    <row r="360" customFormat="false" ht="12.75" hidden="false" customHeight="true" outlineLevel="0" collapsed="false">
      <c r="A360" s="48" t="s">
        <v>1898</v>
      </c>
      <c r="B360" s="48" t="s">
        <v>1899</v>
      </c>
    </row>
    <row r="361" customFormat="false" ht="12.75" hidden="false" customHeight="true" outlineLevel="0" collapsed="false">
      <c r="A361" s="48" t="s">
        <v>1900</v>
      </c>
      <c r="B361" s="48" t="s">
        <v>1901</v>
      </c>
    </row>
    <row r="362" customFormat="false" ht="12.75" hidden="false" customHeight="true" outlineLevel="0" collapsed="false">
      <c r="A362" s="48" t="s">
        <v>1902</v>
      </c>
      <c r="B362" s="48" t="s">
        <v>1903</v>
      </c>
    </row>
    <row r="363" customFormat="false" ht="12.75" hidden="false" customHeight="true" outlineLevel="0" collapsed="false">
      <c r="A363" s="48" t="s">
        <v>1904</v>
      </c>
      <c r="B363" s="48" t="s">
        <v>1905</v>
      </c>
    </row>
    <row r="364" customFormat="false" ht="12.75" hidden="false" customHeight="true" outlineLevel="0" collapsed="false">
      <c r="A364" s="48" t="s">
        <v>1906</v>
      </c>
      <c r="B364" s="48" t="s">
        <v>1907</v>
      </c>
    </row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B36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9" activeCellId="1" sqref="495:495 D59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18.51"/>
    <col collapsed="false" customWidth="true" hidden="false" outlineLevel="0" max="3" min="2" style="0" width="11.99"/>
    <col collapsed="false" customWidth="true" hidden="false" outlineLevel="0" max="4" min="4" style="0" width="8.16"/>
    <col collapsed="false" customWidth="true" hidden="false" outlineLevel="0" max="5" min="5" style="0" width="9.51"/>
    <col collapsed="false" customWidth="true" hidden="false" outlineLevel="0" max="6" min="6" style="0" width="8"/>
    <col collapsed="false" customWidth="true" hidden="false" outlineLevel="0" max="8" min="7" style="0" width="7.49"/>
    <col collapsed="false" customWidth="true" hidden="false" outlineLevel="0" max="9" min="9" style="0" width="10.5"/>
    <col collapsed="false" customWidth="true" hidden="false" outlineLevel="0" max="26" min="10" style="0" width="8.83"/>
  </cols>
  <sheetData>
    <row r="1" customFormat="false" ht="12.75" hidden="false" customHeight="true" outlineLevel="0" collapsed="false">
      <c r="A1" s="48" t="s">
        <v>1908</v>
      </c>
    </row>
    <row r="2" customFormat="false" ht="12.75" hidden="false" customHeight="true" outlineLevel="0" collapsed="false"/>
    <row r="3" customFormat="false" ht="12.75" hidden="false" customHeight="true" outlineLevel="0" collapsed="false">
      <c r="A3" s="1" t="s">
        <v>1909</v>
      </c>
      <c r="B3" s="4"/>
      <c r="C3" s="4"/>
      <c r="D3" s="4"/>
      <c r="E3" s="4"/>
      <c r="F3" s="2"/>
      <c r="G3" s="3" t="s">
        <v>122</v>
      </c>
      <c r="H3" s="76"/>
      <c r="I3" s="76"/>
      <c r="J3" s="76"/>
      <c r="K3" s="77"/>
    </row>
    <row r="4" customFormat="false" ht="12.75" hidden="false" customHeight="true" outlineLevel="0" collapsed="false">
      <c r="A4" s="13" t="s">
        <v>2</v>
      </c>
      <c r="B4" s="14" t="s">
        <v>124</v>
      </c>
      <c r="C4" s="14" t="s">
        <v>1</v>
      </c>
      <c r="D4" s="14" t="s">
        <v>3</v>
      </c>
      <c r="E4" s="14" t="s">
        <v>28</v>
      </c>
      <c r="F4" s="14" t="s">
        <v>131</v>
      </c>
      <c r="G4" s="15" t="s">
        <v>169</v>
      </c>
      <c r="H4" s="16" t="s">
        <v>136</v>
      </c>
      <c r="I4" s="16" t="s">
        <v>137</v>
      </c>
      <c r="J4" s="16" t="s">
        <v>15</v>
      </c>
      <c r="K4" s="78" t="s">
        <v>16</v>
      </c>
    </row>
    <row r="5" customFormat="false" ht="12.75" hidden="false" customHeight="true" outlineLevel="0" collapsed="false">
      <c r="A5" s="18" t="s">
        <v>26</v>
      </c>
      <c r="B5" s="19" t="s">
        <v>1004</v>
      </c>
      <c r="C5" s="19" t="s">
        <v>13</v>
      </c>
      <c r="D5" s="19" t="n">
        <v>6</v>
      </c>
      <c r="E5" s="8" t="n">
        <v>0</v>
      </c>
      <c r="F5" s="8" t="n">
        <v>2</v>
      </c>
      <c r="G5" s="79"/>
      <c r="H5" s="34"/>
      <c r="I5" s="34" t="n">
        <v>4</v>
      </c>
      <c r="J5" s="80"/>
      <c r="K5" s="36" t="n">
        <v>4</v>
      </c>
    </row>
    <row r="6" customFormat="false" ht="12.75" hidden="false" customHeight="true" outlineLevel="0" collapsed="false">
      <c r="A6" s="23"/>
      <c r="B6" s="24"/>
      <c r="C6" s="24"/>
      <c r="D6" s="24"/>
      <c r="E6" s="8" t="n">
        <v>1</v>
      </c>
      <c r="F6" s="8" t="n">
        <v>2</v>
      </c>
      <c r="G6" s="34"/>
      <c r="H6" s="34"/>
      <c r="I6" s="34" t="n">
        <v>5</v>
      </c>
      <c r="J6" s="34"/>
      <c r="K6" s="36" t="n">
        <v>5</v>
      </c>
    </row>
    <row r="7" customFormat="false" ht="12.75" hidden="false" customHeight="true" outlineLevel="0" collapsed="false">
      <c r="A7" s="28"/>
      <c r="B7" s="29"/>
      <c r="C7" s="29"/>
      <c r="D7" s="29"/>
      <c r="E7" s="8" t="n">
        <v>2</v>
      </c>
      <c r="F7" s="8" t="n">
        <v>2</v>
      </c>
      <c r="G7" s="79"/>
      <c r="H7" s="34"/>
      <c r="I7" s="34" t="n">
        <v>12</v>
      </c>
      <c r="J7" s="80"/>
      <c r="K7" s="36" t="n">
        <v>12</v>
      </c>
    </row>
    <row r="8" customFormat="false" ht="12.75" hidden="false" customHeight="true" outlineLevel="0" collapsed="false">
      <c r="A8" s="18" t="s">
        <v>21</v>
      </c>
      <c r="B8" s="19" t="s">
        <v>1005</v>
      </c>
      <c r="C8" s="19" t="s">
        <v>8</v>
      </c>
      <c r="D8" s="19" t="n">
        <v>3</v>
      </c>
      <c r="E8" s="8" t="n">
        <v>0</v>
      </c>
      <c r="F8" s="8" t="n">
        <v>1</v>
      </c>
      <c r="G8" s="21"/>
      <c r="H8" s="21"/>
      <c r="I8" s="21" t="n">
        <v>5</v>
      </c>
      <c r="J8" s="21"/>
      <c r="K8" s="36" t="n">
        <v>5</v>
      </c>
    </row>
    <row r="9" customFormat="false" ht="12.75" hidden="false" customHeight="true" outlineLevel="0" collapsed="false">
      <c r="A9" s="23"/>
      <c r="B9" s="24"/>
      <c r="C9" s="24"/>
      <c r="D9" s="24"/>
      <c r="E9" s="19" t="n">
        <v>1</v>
      </c>
      <c r="F9" s="19" t="n">
        <v>1</v>
      </c>
      <c r="G9" s="81"/>
      <c r="H9" s="21"/>
      <c r="I9" s="21" t="n">
        <v>5</v>
      </c>
      <c r="J9" s="82"/>
      <c r="K9" s="22" t="n">
        <v>5</v>
      </c>
    </row>
    <row r="10" customFormat="false" ht="12.75" hidden="false" customHeight="true" outlineLevel="0" collapsed="false">
      <c r="A10" s="23"/>
      <c r="B10" s="24"/>
      <c r="C10" s="24"/>
      <c r="D10" s="24"/>
      <c r="E10" s="29"/>
      <c r="F10" s="29" t="n">
        <v>2</v>
      </c>
      <c r="G10" s="83" t="n">
        <v>5</v>
      </c>
      <c r="H10" s="31"/>
      <c r="I10" s="31"/>
      <c r="J10" s="84"/>
      <c r="K10" s="32" t="n">
        <v>5</v>
      </c>
    </row>
    <row r="11" customFormat="false" ht="12.75" hidden="false" customHeight="true" outlineLevel="0" collapsed="false">
      <c r="A11" s="23"/>
      <c r="B11" s="24"/>
      <c r="C11" s="24"/>
      <c r="D11" s="24"/>
      <c r="E11" s="19" t="n">
        <v>2</v>
      </c>
      <c r="F11" s="19" t="n">
        <v>1</v>
      </c>
      <c r="G11" s="21"/>
      <c r="H11" s="21"/>
      <c r="I11" s="21" t="n">
        <v>14</v>
      </c>
      <c r="J11" s="21"/>
      <c r="K11" s="22" t="n">
        <v>14</v>
      </c>
    </row>
    <row r="12" customFormat="false" ht="12.75" hidden="false" customHeight="true" outlineLevel="0" collapsed="false">
      <c r="A12" s="28"/>
      <c r="B12" s="29"/>
      <c r="C12" s="29"/>
      <c r="D12" s="29"/>
      <c r="E12" s="29"/>
      <c r="F12" s="29" t="n">
        <v>2</v>
      </c>
      <c r="G12" s="31" t="n">
        <v>8</v>
      </c>
      <c r="H12" s="31"/>
      <c r="I12" s="31"/>
      <c r="J12" s="31"/>
      <c r="K12" s="32" t="n">
        <v>8</v>
      </c>
    </row>
    <row r="13" customFormat="false" ht="12.75" hidden="false" customHeight="true" outlineLevel="0" collapsed="false">
      <c r="A13" s="18" t="s">
        <v>24</v>
      </c>
      <c r="B13" s="19" t="s">
        <v>966</v>
      </c>
      <c r="C13" s="19" t="s">
        <v>11</v>
      </c>
      <c r="D13" s="19" t="n">
        <v>2.7</v>
      </c>
      <c r="E13" s="8" t="n">
        <v>0</v>
      </c>
      <c r="F13" s="8" t="n">
        <v>2</v>
      </c>
      <c r="G13" s="79" t="n">
        <v>3</v>
      </c>
      <c r="H13" s="34"/>
      <c r="I13" s="34"/>
      <c r="J13" s="80"/>
      <c r="K13" s="36" t="n">
        <v>3</v>
      </c>
    </row>
    <row r="14" customFormat="false" ht="12.75" hidden="false" customHeight="true" outlineLevel="0" collapsed="false">
      <c r="A14" s="23"/>
      <c r="B14" s="24"/>
      <c r="C14" s="24"/>
      <c r="D14" s="24"/>
      <c r="E14" s="19" t="n">
        <v>1</v>
      </c>
      <c r="F14" s="19" t="n">
        <v>1</v>
      </c>
      <c r="G14" s="21"/>
      <c r="H14" s="21"/>
      <c r="I14" s="21" t="n">
        <v>4</v>
      </c>
      <c r="J14" s="21"/>
      <c r="K14" s="22" t="n">
        <v>4</v>
      </c>
    </row>
    <row r="15" customFormat="false" ht="12.75" hidden="false" customHeight="true" outlineLevel="0" collapsed="false">
      <c r="A15" s="23"/>
      <c r="B15" s="24"/>
      <c r="C15" s="24"/>
      <c r="D15" s="24"/>
      <c r="E15" s="29"/>
      <c r="F15" s="29" t="n">
        <v>2</v>
      </c>
      <c r="G15" s="31" t="n">
        <v>8</v>
      </c>
      <c r="H15" s="31"/>
      <c r="I15" s="31"/>
      <c r="J15" s="31"/>
      <c r="K15" s="32" t="n">
        <v>8</v>
      </c>
    </row>
    <row r="16" customFormat="false" ht="12.75" hidden="false" customHeight="true" outlineLevel="0" collapsed="false">
      <c r="A16" s="23"/>
      <c r="B16" s="24"/>
      <c r="C16" s="24"/>
      <c r="D16" s="24"/>
      <c r="E16" s="19" t="n">
        <v>2</v>
      </c>
      <c r="F16" s="19" t="n">
        <v>1</v>
      </c>
      <c r="G16" s="81"/>
      <c r="H16" s="21"/>
      <c r="I16" s="21" t="n">
        <v>7</v>
      </c>
      <c r="J16" s="82"/>
      <c r="K16" s="22" t="n">
        <v>7</v>
      </c>
    </row>
    <row r="17" customFormat="false" ht="12.75" hidden="false" customHeight="true" outlineLevel="0" collapsed="false">
      <c r="A17" s="28"/>
      <c r="B17" s="29"/>
      <c r="C17" s="29"/>
      <c r="D17" s="29"/>
      <c r="E17" s="29"/>
      <c r="F17" s="29" t="n">
        <v>2</v>
      </c>
      <c r="G17" s="83" t="n">
        <v>19</v>
      </c>
      <c r="H17" s="31"/>
      <c r="I17" s="31"/>
      <c r="J17" s="84"/>
      <c r="K17" s="32" t="n">
        <v>19</v>
      </c>
    </row>
    <row r="18" customFormat="false" ht="12.75" hidden="false" customHeight="true" outlineLevel="0" collapsed="false">
      <c r="A18" s="18" t="s">
        <v>22</v>
      </c>
      <c r="B18" s="19" t="s">
        <v>982</v>
      </c>
      <c r="C18" s="19" t="s">
        <v>9</v>
      </c>
      <c r="D18" s="19" t="n">
        <v>3.5</v>
      </c>
      <c r="E18" s="19" t="n">
        <v>0</v>
      </c>
      <c r="F18" s="19" t="n">
        <v>1</v>
      </c>
      <c r="G18" s="21"/>
      <c r="H18" s="21"/>
      <c r="I18" s="21" t="n">
        <v>2</v>
      </c>
      <c r="J18" s="21"/>
      <c r="K18" s="22" t="n">
        <v>2</v>
      </c>
    </row>
    <row r="19" customFormat="false" ht="12.75" hidden="false" customHeight="true" outlineLevel="0" collapsed="false">
      <c r="A19" s="23"/>
      <c r="B19" s="24"/>
      <c r="C19" s="24"/>
      <c r="D19" s="24"/>
      <c r="E19" s="29"/>
      <c r="F19" s="29" t="n">
        <v>2</v>
      </c>
      <c r="G19" s="26" t="n">
        <v>1</v>
      </c>
      <c r="H19" s="26"/>
      <c r="I19" s="26"/>
      <c r="J19" s="26"/>
      <c r="K19" s="32" t="n">
        <v>1</v>
      </c>
    </row>
    <row r="20" customFormat="false" ht="12.75" hidden="false" customHeight="true" outlineLevel="0" collapsed="false">
      <c r="A20" s="23"/>
      <c r="B20" s="24"/>
      <c r="C20" s="24"/>
      <c r="D20" s="24"/>
      <c r="E20" s="19" t="n">
        <v>1</v>
      </c>
      <c r="F20" s="19" t="n">
        <v>1</v>
      </c>
      <c r="G20" s="81"/>
      <c r="H20" s="21"/>
      <c r="I20" s="21" t="n">
        <v>5</v>
      </c>
      <c r="J20" s="82"/>
      <c r="K20" s="22" t="n">
        <v>5</v>
      </c>
    </row>
    <row r="21" customFormat="false" ht="12.75" hidden="false" customHeight="true" outlineLevel="0" collapsed="false">
      <c r="A21" s="23"/>
      <c r="B21" s="24"/>
      <c r="C21" s="24"/>
      <c r="D21" s="24"/>
      <c r="E21" s="29"/>
      <c r="F21" s="29" t="n">
        <v>2</v>
      </c>
      <c r="G21" s="83" t="n">
        <v>6</v>
      </c>
      <c r="H21" s="31"/>
      <c r="I21" s="31"/>
      <c r="J21" s="84"/>
      <c r="K21" s="32" t="n">
        <v>6</v>
      </c>
    </row>
    <row r="22" customFormat="false" ht="12.75" hidden="false" customHeight="true" outlineLevel="0" collapsed="false">
      <c r="A22" s="23"/>
      <c r="B22" s="24"/>
      <c r="C22" s="24"/>
      <c r="D22" s="24"/>
      <c r="E22" s="19" t="n">
        <v>2</v>
      </c>
      <c r="F22" s="19" t="n">
        <v>1</v>
      </c>
      <c r="G22" s="21"/>
      <c r="H22" s="21"/>
      <c r="I22" s="21" t="n">
        <v>13</v>
      </c>
      <c r="J22" s="21"/>
      <c r="K22" s="22" t="n">
        <v>13</v>
      </c>
    </row>
    <row r="23" customFormat="false" ht="12.75" hidden="false" customHeight="true" outlineLevel="0" collapsed="false">
      <c r="A23" s="28"/>
      <c r="B23" s="29"/>
      <c r="C23" s="29"/>
      <c r="D23" s="29"/>
      <c r="E23" s="29"/>
      <c r="F23" s="29" t="n">
        <v>2</v>
      </c>
      <c r="G23" s="31" t="n">
        <v>23</v>
      </c>
      <c r="H23" s="31"/>
      <c r="I23" s="31"/>
      <c r="J23" s="31"/>
      <c r="K23" s="32" t="n">
        <v>23</v>
      </c>
    </row>
    <row r="24" customFormat="false" ht="12.75" hidden="false" customHeight="true" outlineLevel="0" collapsed="false">
      <c r="A24" s="18" t="s">
        <v>18</v>
      </c>
      <c r="B24" s="19" t="s">
        <v>985</v>
      </c>
      <c r="C24" s="19" t="s">
        <v>5</v>
      </c>
      <c r="D24" s="19" t="n">
        <v>4.9</v>
      </c>
      <c r="E24" s="19" t="n">
        <v>0</v>
      </c>
      <c r="F24" s="19" t="n">
        <v>1</v>
      </c>
      <c r="G24" s="81"/>
      <c r="H24" s="21"/>
      <c r="I24" s="21" t="n">
        <v>5</v>
      </c>
      <c r="J24" s="82"/>
      <c r="K24" s="22" t="n">
        <v>5</v>
      </c>
    </row>
    <row r="25" customFormat="false" ht="12.75" hidden="false" customHeight="true" outlineLevel="0" collapsed="false">
      <c r="A25" s="23"/>
      <c r="B25" s="24"/>
      <c r="C25" s="24"/>
      <c r="D25" s="24"/>
      <c r="E25" s="29"/>
      <c r="F25" s="29" t="n">
        <v>2</v>
      </c>
      <c r="G25" s="83" t="n">
        <v>1</v>
      </c>
      <c r="H25" s="31"/>
      <c r="I25" s="31"/>
      <c r="J25" s="84"/>
      <c r="K25" s="32" t="n">
        <v>1</v>
      </c>
    </row>
    <row r="26" customFormat="false" ht="12.75" hidden="false" customHeight="true" outlineLevel="0" collapsed="false">
      <c r="A26" s="23"/>
      <c r="B26" s="24"/>
      <c r="C26" s="24"/>
      <c r="D26" s="24"/>
      <c r="E26" s="19" t="n">
        <v>1</v>
      </c>
      <c r="F26" s="19" t="n">
        <v>1</v>
      </c>
      <c r="G26" s="21"/>
      <c r="H26" s="21"/>
      <c r="I26" s="21" t="n">
        <v>4</v>
      </c>
      <c r="J26" s="21"/>
      <c r="K26" s="22" t="n">
        <v>4</v>
      </c>
    </row>
    <row r="27" customFormat="false" ht="12.75" hidden="false" customHeight="true" outlineLevel="0" collapsed="false">
      <c r="A27" s="23"/>
      <c r="B27" s="24"/>
      <c r="C27" s="24"/>
      <c r="D27" s="24"/>
      <c r="E27" s="29"/>
      <c r="F27" s="29" t="n">
        <v>2</v>
      </c>
      <c r="G27" s="31" t="n">
        <v>2</v>
      </c>
      <c r="H27" s="31"/>
      <c r="I27" s="31"/>
      <c r="J27" s="31"/>
      <c r="K27" s="32" t="n">
        <v>2</v>
      </c>
    </row>
    <row r="28" customFormat="false" ht="12.75" hidden="false" customHeight="true" outlineLevel="0" collapsed="false">
      <c r="A28" s="23"/>
      <c r="B28" s="24"/>
      <c r="C28" s="24"/>
      <c r="D28" s="24"/>
      <c r="E28" s="19" t="n">
        <v>2</v>
      </c>
      <c r="F28" s="19" t="n">
        <v>1</v>
      </c>
      <c r="G28" s="81"/>
      <c r="H28" s="21"/>
      <c r="I28" s="21" t="n">
        <v>26</v>
      </c>
      <c r="J28" s="82"/>
      <c r="K28" s="22" t="n">
        <v>26</v>
      </c>
    </row>
    <row r="29" customFormat="false" ht="12.75" hidden="false" customHeight="true" outlineLevel="0" collapsed="false">
      <c r="A29" s="28"/>
      <c r="B29" s="29"/>
      <c r="C29" s="29"/>
      <c r="D29" s="29"/>
      <c r="E29" s="29"/>
      <c r="F29" s="29" t="n">
        <v>2</v>
      </c>
      <c r="G29" s="83" t="n">
        <v>20</v>
      </c>
      <c r="H29" s="31"/>
      <c r="I29" s="31"/>
      <c r="J29" s="84"/>
      <c r="K29" s="32" t="n">
        <v>20</v>
      </c>
    </row>
    <row r="30" customFormat="false" ht="12.75" hidden="false" customHeight="true" outlineLevel="0" collapsed="false">
      <c r="A30" s="18" t="s">
        <v>19</v>
      </c>
      <c r="B30" s="19" t="s">
        <v>996</v>
      </c>
      <c r="C30" s="19" t="s">
        <v>6</v>
      </c>
      <c r="D30" s="19" t="n">
        <v>5.5</v>
      </c>
      <c r="E30" s="19" t="n">
        <v>0</v>
      </c>
      <c r="F30" s="19" t="n">
        <v>1</v>
      </c>
      <c r="G30" s="21" t="n">
        <v>2</v>
      </c>
      <c r="H30" s="21"/>
      <c r="I30" s="21"/>
      <c r="J30" s="21"/>
      <c r="K30" s="22" t="n">
        <v>2</v>
      </c>
    </row>
    <row r="31" customFormat="false" ht="12.75" hidden="false" customHeight="true" outlineLevel="0" collapsed="false">
      <c r="A31" s="23"/>
      <c r="B31" s="24"/>
      <c r="C31" s="24"/>
      <c r="D31" s="24"/>
      <c r="E31" s="29"/>
      <c r="F31" s="29" t="n">
        <v>2</v>
      </c>
      <c r="G31" s="26"/>
      <c r="H31" s="26"/>
      <c r="I31" s="26" t="n">
        <v>2</v>
      </c>
      <c r="J31" s="26"/>
      <c r="K31" s="32" t="n">
        <v>2</v>
      </c>
    </row>
    <row r="32" customFormat="false" ht="12.75" hidden="false" customHeight="true" outlineLevel="0" collapsed="false">
      <c r="A32" s="23"/>
      <c r="B32" s="24"/>
      <c r="C32" s="24"/>
      <c r="D32" s="24"/>
      <c r="E32" s="19" t="n">
        <v>1</v>
      </c>
      <c r="F32" s="19" t="n">
        <v>1</v>
      </c>
      <c r="G32" s="81" t="n">
        <v>2</v>
      </c>
      <c r="H32" s="21"/>
      <c r="I32" s="21"/>
      <c r="J32" s="82"/>
      <c r="K32" s="22" t="n">
        <v>2</v>
      </c>
    </row>
    <row r="33" customFormat="false" ht="12.75" hidden="false" customHeight="true" outlineLevel="0" collapsed="false">
      <c r="A33" s="23"/>
      <c r="B33" s="24"/>
      <c r="C33" s="24"/>
      <c r="D33" s="24"/>
      <c r="E33" s="29"/>
      <c r="F33" s="29" t="n">
        <v>2</v>
      </c>
      <c r="G33" s="83"/>
      <c r="H33" s="31"/>
      <c r="I33" s="31" t="n">
        <v>1</v>
      </c>
      <c r="J33" s="84"/>
      <c r="K33" s="32" t="n">
        <v>1</v>
      </c>
    </row>
    <row r="34" customFormat="false" ht="12.75" hidden="false" customHeight="true" outlineLevel="0" collapsed="false">
      <c r="A34" s="23"/>
      <c r="B34" s="24"/>
      <c r="C34" s="24"/>
      <c r="D34" s="24"/>
      <c r="E34" s="19" t="n">
        <v>2</v>
      </c>
      <c r="F34" s="19" t="n">
        <v>1</v>
      </c>
      <c r="G34" s="21" t="n">
        <v>18</v>
      </c>
      <c r="H34" s="21"/>
      <c r="I34" s="21"/>
      <c r="J34" s="21"/>
      <c r="K34" s="22" t="n">
        <v>18</v>
      </c>
    </row>
    <row r="35" customFormat="false" ht="12.75" hidden="false" customHeight="true" outlineLevel="0" collapsed="false">
      <c r="A35" s="28"/>
      <c r="B35" s="29"/>
      <c r="C35" s="29"/>
      <c r="D35" s="29"/>
      <c r="E35" s="29"/>
      <c r="F35" s="29" t="n">
        <v>2</v>
      </c>
      <c r="G35" s="31"/>
      <c r="H35" s="31"/>
      <c r="I35" s="31" t="n">
        <v>18</v>
      </c>
      <c r="J35" s="31"/>
      <c r="K35" s="32" t="n">
        <v>18</v>
      </c>
    </row>
    <row r="36" customFormat="false" ht="12.75" hidden="false" customHeight="true" outlineLevel="0" collapsed="false">
      <c r="A36" s="18" t="s">
        <v>27</v>
      </c>
      <c r="B36" s="19" t="s">
        <v>997</v>
      </c>
      <c r="C36" s="19" t="s">
        <v>14</v>
      </c>
      <c r="D36" s="19" t="n">
        <v>5.5</v>
      </c>
      <c r="E36" s="19" t="n">
        <v>0</v>
      </c>
      <c r="F36" s="19" t="n">
        <v>1</v>
      </c>
      <c r="G36" s="81"/>
      <c r="H36" s="21" t="n">
        <v>1</v>
      </c>
      <c r="I36" s="21"/>
      <c r="J36" s="82"/>
      <c r="K36" s="22" t="n">
        <v>1</v>
      </c>
    </row>
    <row r="37" customFormat="false" ht="12.75" hidden="false" customHeight="true" outlineLevel="0" collapsed="false">
      <c r="A37" s="23"/>
      <c r="B37" s="24"/>
      <c r="C37" s="24"/>
      <c r="D37" s="24"/>
      <c r="E37" s="29"/>
      <c r="F37" s="29" t="n">
        <v>2</v>
      </c>
      <c r="G37" s="83"/>
      <c r="H37" s="31"/>
      <c r="I37" s="31" t="n">
        <v>2</v>
      </c>
      <c r="J37" s="84"/>
      <c r="K37" s="32" t="n">
        <v>2</v>
      </c>
    </row>
    <row r="38" customFormat="false" ht="12.75" hidden="false" customHeight="true" outlineLevel="0" collapsed="false">
      <c r="A38" s="23"/>
      <c r="B38" s="24"/>
      <c r="C38" s="24"/>
      <c r="D38" s="24"/>
      <c r="E38" s="19" t="n">
        <v>1</v>
      </c>
      <c r="F38" s="19" t="n">
        <v>1</v>
      </c>
      <c r="G38" s="21"/>
      <c r="H38" s="21" t="n">
        <v>5</v>
      </c>
      <c r="I38" s="21"/>
      <c r="J38" s="21"/>
      <c r="K38" s="22" t="n">
        <v>5</v>
      </c>
    </row>
    <row r="39" customFormat="false" ht="12.75" hidden="false" customHeight="true" outlineLevel="0" collapsed="false">
      <c r="A39" s="23"/>
      <c r="B39" s="24"/>
      <c r="C39" s="24"/>
      <c r="D39" s="24"/>
      <c r="E39" s="29"/>
      <c r="F39" s="29" t="n">
        <v>2</v>
      </c>
      <c r="G39" s="31"/>
      <c r="H39" s="31"/>
      <c r="I39" s="31" t="n">
        <v>7</v>
      </c>
      <c r="J39" s="31"/>
      <c r="K39" s="32" t="n">
        <v>7</v>
      </c>
    </row>
    <row r="40" customFormat="false" ht="12.75" hidden="false" customHeight="true" outlineLevel="0" collapsed="false">
      <c r="A40" s="23"/>
      <c r="B40" s="24"/>
      <c r="C40" s="24"/>
      <c r="D40" s="24"/>
      <c r="E40" s="19" t="n">
        <v>2</v>
      </c>
      <c r="F40" s="19" t="n">
        <v>1</v>
      </c>
      <c r="G40" s="81"/>
      <c r="H40" s="21" t="n">
        <v>13</v>
      </c>
      <c r="I40" s="21"/>
      <c r="J40" s="82"/>
      <c r="K40" s="22" t="n">
        <v>13</v>
      </c>
    </row>
    <row r="41" customFormat="false" ht="12.75" hidden="false" customHeight="true" outlineLevel="0" collapsed="false">
      <c r="A41" s="28"/>
      <c r="B41" s="29"/>
      <c r="C41" s="29"/>
      <c r="D41" s="29"/>
      <c r="E41" s="29"/>
      <c r="F41" s="29" t="n">
        <v>2</v>
      </c>
      <c r="G41" s="83"/>
      <c r="H41" s="31"/>
      <c r="I41" s="31" t="n">
        <v>13</v>
      </c>
      <c r="J41" s="84"/>
      <c r="K41" s="32" t="n">
        <v>13</v>
      </c>
    </row>
    <row r="42" customFormat="false" ht="12.75" hidden="false" customHeight="true" outlineLevel="0" collapsed="false">
      <c r="A42" s="18" t="s">
        <v>25</v>
      </c>
      <c r="B42" s="19" t="s">
        <v>1001</v>
      </c>
      <c r="C42" s="19" t="s">
        <v>12</v>
      </c>
      <c r="D42" s="19" t="n">
        <v>10</v>
      </c>
      <c r="E42" s="19" t="n">
        <v>0</v>
      </c>
      <c r="F42" s="19" t="n">
        <v>1</v>
      </c>
      <c r="G42" s="21"/>
      <c r="H42" s="21" t="n">
        <v>12</v>
      </c>
      <c r="I42" s="21"/>
      <c r="J42" s="21"/>
      <c r="K42" s="22" t="n">
        <v>12</v>
      </c>
    </row>
    <row r="43" customFormat="false" ht="12.75" hidden="false" customHeight="true" outlineLevel="0" collapsed="false">
      <c r="A43" s="23"/>
      <c r="B43" s="24"/>
      <c r="C43" s="24"/>
      <c r="D43" s="24"/>
      <c r="E43" s="29"/>
      <c r="F43" s="29" t="n">
        <v>2</v>
      </c>
      <c r="G43" s="26"/>
      <c r="H43" s="26"/>
      <c r="I43" s="26" t="n">
        <v>1</v>
      </c>
      <c r="J43" s="26"/>
      <c r="K43" s="32" t="n">
        <v>1</v>
      </c>
    </row>
    <row r="44" customFormat="false" ht="12.75" hidden="false" customHeight="true" outlineLevel="0" collapsed="false">
      <c r="A44" s="23"/>
      <c r="B44" s="24"/>
      <c r="C44" s="24"/>
      <c r="D44" s="24"/>
      <c r="E44" s="19" t="n">
        <v>1</v>
      </c>
      <c r="F44" s="19" t="n">
        <v>1</v>
      </c>
      <c r="G44" s="81"/>
      <c r="H44" s="21" t="n">
        <v>1</v>
      </c>
      <c r="I44" s="21"/>
      <c r="J44" s="82"/>
      <c r="K44" s="22" t="n">
        <v>1</v>
      </c>
    </row>
    <row r="45" customFormat="false" ht="12.75" hidden="false" customHeight="true" outlineLevel="0" collapsed="false">
      <c r="A45" s="23"/>
      <c r="B45" s="24"/>
      <c r="C45" s="24"/>
      <c r="D45" s="24"/>
      <c r="E45" s="29"/>
      <c r="F45" s="29" t="n">
        <v>2</v>
      </c>
      <c r="G45" s="83"/>
      <c r="H45" s="31"/>
      <c r="I45" s="31" t="n">
        <v>2</v>
      </c>
      <c r="J45" s="84"/>
      <c r="K45" s="32" t="n">
        <v>2</v>
      </c>
    </row>
    <row r="46" customFormat="false" ht="12.75" hidden="false" customHeight="true" outlineLevel="0" collapsed="false">
      <c r="A46" s="23"/>
      <c r="B46" s="24"/>
      <c r="C46" s="24"/>
      <c r="D46" s="24"/>
      <c r="E46" s="19" t="n">
        <v>2</v>
      </c>
      <c r="F46" s="19" t="n">
        <v>1</v>
      </c>
      <c r="G46" s="21"/>
      <c r="H46" s="21" t="n">
        <v>23</v>
      </c>
      <c r="I46" s="21"/>
      <c r="J46" s="21"/>
      <c r="K46" s="22" t="n">
        <v>23</v>
      </c>
    </row>
    <row r="47" customFormat="false" ht="12.75" hidden="false" customHeight="true" outlineLevel="0" collapsed="false">
      <c r="A47" s="28"/>
      <c r="B47" s="29"/>
      <c r="C47" s="29"/>
      <c r="D47" s="29"/>
      <c r="E47" s="29"/>
      <c r="F47" s="29" t="n">
        <v>2</v>
      </c>
      <c r="G47" s="31"/>
      <c r="H47" s="31"/>
      <c r="I47" s="31" t="n">
        <v>21</v>
      </c>
      <c r="J47" s="31"/>
      <c r="K47" s="32" t="n">
        <v>21</v>
      </c>
    </row>
    <row r="48" customFormat="false" ht="12.75" hidden="false" customHeight="true" outlineLevel="0" collapsed="false">
      <c r="A48" s="18" t="s">
        <v>20</v>
      </c>
      <c r="B48" s="19" t="s">
        <v>970</v>
      </c>
      <c r="C48" s="19" t="s">
        <v>7</v>
      </c>
      <c r="D48" s="19" t="n">
        <v>2</v>
      </c>
      <c r="E48" s="19" t="n">
        <v>0</v>
      </c>
      <c r="F48" s="19" t="n">
        <v>1</v>
      </c>
      <c r="G48" s="81" t="n">
        <v>1</v>
      </c>
      <c r="H48" s="21"/>
      <c r="I48" s="21"/>
      <c r="J48" s="82"/>
      <c r="K48" s="22" t="n">
        <v>1</v>
      </c>
    </row>
    <row r="49" customFormat="false" ht="12.75" hidden="false" customHeight="true" outlineLevel="0" collapsed="false">
      <c r="A49" s="23"/>
      <c r="B49" s="24"/>
      <c r="C49" s="24"/>
      <c r="D49" s="24"/>
      <c r="E49" s="29"/>
      <c r="F49" s="29" t="n">
        <v>2</v>
      </c>
      <c r="G49" s="83"/>
      <c r="H49" s="31"/>
      <c r="I49" s="31" t="n">
        <v>5</v>
      </c>
      <c r="J49" s="84"/>
      <c r="K49" s="32" t="n">
        <v>5</v>
      </c>
    </row>
    <row r="50" customFormat="false" ht="12.75" hidden="false" customHeight="true" outlineLevel="0" collapsed="false">
      <c r="A50" s="23"/>
      <c r="B50" s="24"/>
      <c r="C50" s="24"/>
      <c r="D50" s="24"/>
      <c r="E50" s="19" t="n">
        <v>1</v>
      </c>
      <c r="F50" s="19" t="n">
        <v>1</v>
      </c>
      <c r="G50" s="21" t="n">
        <v>1</v>
      </c>
      <c r="H50" s="21"/>
      <c r="I50" s="21"/>
      <c r="J50" s="21"/>
      <c r="K50" s="22" t="n">
        <v>1</v>
      </c>
    </row>
    <row r="51" customFormat="false" ht="12.75" hidden="false" customHeight="true" outlineLevel="0" collapsed="false">
      <c r="A51" s="23"/>
      <c r="B51" s="24"/>
      <c r="C51" s="24"/>
      <c r="D51" s="24"/>
      <c r="E51" s="29"/>
      <c r="F51" s="29" t="n">
        <v>2</v>
      </c>
      <c r="G51" s="31"/>
      <c r="H51" s="31"/>
      <c r="I51" s="31" t="n">
        <v>4</v>
      </c>
      <c r="J51" s="31"/>
      <c r="K51" s="32" t="n">
        <v>4</v>
      </c>
    </row>
    <row r="52" customFormat="false" ht="12.75" hidden="false" customHeight="true" outlineLevel="0" collapsed="false">
      <c r="A52" s="23"/>
      <c r="B52" s="24"/>
      <c r="C52" s="24"/>
      <c r="D52" s="24"/>
      <c r="E52" s="19" t="n">
        <v>2</v>
      </c>
      <c r="F52" s="19" t="n">
        <v>1</v>
      </c>
      <c r="G52" s="81" t="n">
        <v>15</v>
      </c>
      <c r="H52" s="21"/>
      <c r="I52" s="21"/>
      <c r="J52" s="82"/>
      <c r="K52" s="22" t="n">
        <v>15</v>
      </c>
    </row>
    <row r="53" customFormat="false" ht="12.75" hidden="false" customHeight="true" outlineLevel="0" collapsed="false">
      <c r="A53" s="28"/>
      <c r="B53" s="29"/>
      <c r="C53" s="29"/>
      <c r="D53" s="29"/>
      <c r="E53" s="29"/>
      <c r="F53" s="29" t="n">
        <v>2</v>
      </c>
      <c r="G53" s="83"/>
      <c r="H53" s="31"/>
      <c r="I53" s="31" t="n">
        <v>17</v>
      </c>
      <c r="J53" s="84"/>
      <c r="K53" s="32" t="n">
        <v>17</v>
      </c>
    </row>
    <row r="54" customFormat="false" ht="12.75" hidden="false" customHeight="true" outlineLevel="0" collapsed="false">
      <c r="A54" s="18" t="s">
        <v>23</v>
      </c>
      <c r="B54" s="19" t="s">
        <v>974</v>
      </c>
      <c r="C54" s="19" t="s">
        <v>10</v>
      </c>
      <c r="D54" s="19" t="n">
        <v>3.2</v>
      </c>
      <c r="E54" s="19" t="n">
        <v>0</v>
      </c>
      <c r="F54" s="19" t="n">
        <v>1</v>
      </c>
      <c r="G54" s="21" t="n">
        <v>1</v>
      </c>
      <c r="H54" s="21"/>
      <c r="I54" s="21"/>
      <c r="J54" s="21"/>
      <c r="K54" s="22" t="n">
        <v>1</v>
      </c>
    </row>
    <row r="55" customFormat="false" ht="12.75" hidden="false" customHeight="true" outlineLevel="0" collapsed="false">
      <c r="A55" s="23"/>
      <c r="B55" s="24"/>
      <c r="C55" s="24"/>
      <c r="D55" s="24"/>
      <c r="E55" s="29"/>
      <c r="F55" s="29" t="n">
        <v>2</v>
      </c>
      <c r="G55" s="26"/>
      <c r="H55" s="26"/>
      <c r="I55" s="26" t="n">
        <v>1</v>
      </c>
      <c r="J55" s="26"/>
      <c r="K55" s="32" t="n">
        <v>1</v>
      </c>
    </row>
    <row r="56" customFormat="false" ht="12.75" hidden="false" customHeight="true" outlineLevel="0" collapsed="false">
      <c r="A56" s="23"/>
      <c r="B56" s="24"/>
      <c r="C56" s="24"/>
      <c r="D56" s="24"/>
      <c r="E56" s="19" t="n">
        <v>1</v>
      </c>
      <c r="F56" s="19" t="n">
        <v>1</v>
      </c>
      <c r="G56" s="81" t="n">
        <v>2</v>
      </c>
      <c r="H56" s="21"/>
      <c r="I56" s="21"/>
      <c r="J56" s="82"/>
      <c r="K56" s="22" t="n">
        <v>2</v>
      </c>
    </row>
    <row r="57" customFormat="false" ht="12.75" hidden="false" customHeight="true" outlineLevel="0" collapsed="false">
      <c r="A57" s="23"/>
      <c r="B57" s="24"/>
      <c r="C57" s="24"/>
      <c r="D57" s="24"/>
      <c r="E57" s="29"/>
      <c r="F57" s="29" t="n">
        <v>2</v>
      </c>
      <c r="G57" s="83"/>
      <c r="H57" s="31"/>
      <c r="I57" s="31" t="n">
        <v>2</v>
      </c>
      <c r="J57" s="84"/>
      <c r="K57" s="32" t="n">
        <v>2</v>
      </c>
    </row>
    <row r="58" customFormat="false" ht="12.75" hidden="false" customHeight="true" outlineLevel="0" collapsed="false">
      <c r="A58" s="23"/>
      <c r="B58" s="24"/>
      <c r="C58" s="24"/>
      <c r="D58" s="24"/>
      <c r="E58" s="19" t="n">
        <v>2</v>
      </c>
      <c r="F58" s="19" t="n">
        <v>1</v>
      </c>
      <c r="G58" s="21" t="n">
        <v>14</v>
      </c>
      <c r="H58" s="21"/>
      <c r="I58" s="21"/>
      <c r="J58" s="21"/>
      <c r="K58" s="22" t="n">
        <v>14</v>
      </c>
    </row>
    <row r="59" customFormat="false" ht="12.75" hidden="false" customHeight="true" outlineLevel="0" collapsed="false">
      <c r="A59" s="28"/>
      <c r="B59" s="29"/>
      <c r="C59" s="29"/>
      <c r="D59" s="29"/>
      <c r="E59" s="29"/>
      <c r="F59" s="29" t="n">
        <v>2</v>
      </c>
      <c r="G59" s="31"/>
      <c r="H59" s="31"/>
      <c r="I59" s="31" t="n">
        <v>10</v>
      </c>
      <c r="J59" s="31"/>
      <c r="K59" s="32" t="n">
        <v>10</v>
      </c>
    </row>
    <row r="60" customFormat="false" ht="12.75" hidden="false" customHeight="true" outlineLevel="0" collapsed="false">
      <c r="A60" s="18" t="s">
        <v>17</v>
      </c>
      <c r="B60" s="19" t="s">
        <v>975</v>
      </c>
      <c r="C60" s="19" t="s">
        <v>4</v>
      </c>
      <c r="D60" s="19" t="n">
        <v>2</v>
      </c>
      <c r="E60" s="8" t="n">
        <v>0</v>
      </c>
      <c r="F60" s="8" t="n">
        <v>2</v>
      </c>
      <c r="G60" s="79"/>
      <c r="H60" s="34"/>
      <c r="I60" s="34" t="n">
        <v>1</v>
      </c>
      <c r="J60" s="80"/>
      <c r="K60" s="36" t="n">
        <v>1</v>
      </c>
    </row>
    <row r="61" customFormat="false" ht="12.75" hidden="false" customHeight="true" outlineLevel="0" collapsed="false">
      <c r="A61" s="23"/>
      <c r="B61" s="24"/>
      <c r="C61" s="24"/>
      <c r="D61" s="24"/>
      <c r="E61" s="19" t="n">
        <v>1</v>
      </c>
      <c r="F61" s="19" t="n">
        <v>1</v>
      </c>
      <c r="G61" s="21" t="n">
        <v>4</v>
      </c>
      <c r="H61" s="21"/>
      <c r="I61" s="21"/>
      <c r="J61" s="21"/>
      <c r="K61" s="22" t="n">
        <v>4</v>
      </c>
    </row>
    <row r="62" customFormat="false" ht="12.75" hidden="false" customHeight="true" outlineLevel="0" collapsed="false">
      <c r="A62" s="23"/>
      <c r="B62" s="24"/>
      <c r="C62" s="24"/>
      <c r="D62" s="24"/>
      <c r="E62" s="29"/>
      <c r="F62" s="29" t="n">
        <v>2</v>
      </c>
      <c r="G62" s="31"/>
      <c r="H62" s="31"/>
      <c r="I62" s="31" t="n">
        <v>7</v>
      </c>
      <c r="J62" s="31"/>
      <c r="K62" s="32" t="n">
        <v>7</v>
      </c>
    </row>
    <row r="63" customFormat="false" ht="12.75" hidden="false" customHeight="true" outlineLevel="0" collapsed="false">
      <c r="A63" s="23"/>
      <c r="B63" s="24"/>
      <c r="C63" s="24"/>
      <c r="D63" s="24"/>
      <c r="E63" s="19" t="n">
        <v>2</v>
      </c>
      <c r="F63" s="19" t="n">
        <v>1</v>
      </c>
      <c r="G63" s="81" t="n">
        <v>20</v>
      </c>
      <c r="H63" s="21"/>
      <c r="I63" s="21"/>
      <c r="J63" s="82"/>
      <c r="K63" s="22" t="n">
        <v>20</v>
      </c>
    </row>
    <row r="64" customFormat="false" ht="12.75" hidden="false" customHeight="true" outlineLevel="0" collapsed="false">
      <c r="A64" s="28"/>
      <c r="B64" s="29"/>
      <c r="C64" s="29"/>
      <c r="D64" s="29"/>
      <c r="E64" s="29"/>
      <c r="F64" s="29" t="n">
        <v>2</v>
      </c>
      <c r="G64" s="83"/>
      <c r="H64" s="31"/>
      <c r="I64" s="31" t="n">
        <v>19</v>
      </c>
      <c r="J64" s="84"/>
      <c r="K64" s="32" t="n">
        <v>19</v>
      </c>
    </row>
    <row r="65" customFormat="false" ht="12.75" hidden="false" customHeight="true" outlineLevel="0" collapsed="false">
      <c r="A65" s="33" t="s">
        <v>15</v>
      </c>
      <c r="B65" s="8" t="s">
        <v>15</v>
      </c>
      <c r="C65" s="8" t="s">
        <v>15</v>
      </c>
      <c r="D65" s="8" t="s">
        <v>15</v>
      </c>
      <c r="E65" s="8" t="s">
        <v>120</v>
      </c>
      <c r="F65" s="8" t="s">
        <v>120</v>
      </c>
      <c r="G65" s="34"/>
      <c r="H65" s="34"/>
      <c r="I65" s="34"/>
      <c r="J65" s="34" t="n">
        <v>1</v>
      </c>
      <c r="K65" s="36" t="n">
        <v>1</v>
      </c>
    </row>
    <row r="66" customFormat="false" ht="12.75" hidden="false" customHeight="true" outlineLevel="0" collapsed="false">
      <c r="A66" s="37" t="s">
        <v>16</v>
      </c>
      <c r="B66" s="85"/>
      <c r="C66" s="85"/>
      <c r="D66" s="85"/>
      <c r="E66" s="85"/>
      <c r="F66" s="38"/>
      <c r="G66" s="86" t="n">
        <v>176</v>
      </c>
      <c r="H66" s="87" t="n">
        <v>55</v>
      </c>
      <c r="I66" s="87" t="n">
        <v>244</v>
      </c>
      <c r="J66" s="88" t="n">
        <v>1</v>
      </c>
      <c r="K66" s="40" t="n">
        <v>476</v>
      </c>
    </row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2023-11-24T17:14:55Z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