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pivotCache/_rels/pivotCacheDefinition3.xml.rels" ContentType="application/vnd.openxmlformats-package.relationships+xml"/>
  <Override PartName="/xl/pivotCache/_rels/pivotCacheDefinition1.xml.rels" ContentType="application/vnd.openxmlformats-package.relationships+xml"/>
  <Override PartName="/xl/pivotCache/_rels/pivotCacheDefinition2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1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comments2.xml" ContentType="application/vnd.openxmlformats-officedocument.spreadsheetml.comments+xml"/>
  <Override PartName="/xl/vbaProject.bin" ContentType="application/vnd.ms-office.vbaProject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workbook.xml" ContentType="application/vnd.ms-excel.sheet.macroEnabled.main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_rels/pivotTable3.xml.rels" ContentType="application/vnd.openxmlformats-package.relationship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3.xml" ContentType="application/vnd.openxmlformats-officedocument.spreadsheetml.pivotTable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SUMMARY" sheetId="1" state="hidden" r:id="rId3"/>
    <sheet name="main" sheetId="2" state="visible" r:id="rId4"/>
    <sheet name="M1" sheetId="3" state="visible" r:id="rId5"/>
    <sheet name="M2" sheetId="4" state="visible" r:id="rId6"/>
    <sheet name="SITES" sheetId="5" state="visible" r:id="rId7"/>
    <sheet name="DIVERS" sheetId="6" state="visible" r:id="rId8"/>
    <sheet name="NOTES" sheetId="7" state="visible" r:id="rId9"/>
    <sheet name="Pivot Check" sheetId="8" state="visible" r:id="rId10"/>
    <sheet name=" Pivot Check (2)" sheetId="9" state="visible" r:id="rId11"/>
  </sheets>
  <definedNames>
    <definedName function="false" hidden="true" localSheetId="5" name="_xlnm._FilterDatabase" vbProcedure="false">DIVERS!$A$1:$C$1</definedName>
    <definedName function="false" hidden="true" localSheetId="2" name="_xlnm._FilterDatabase" vbProcedure="false">M1!$A$1:$G$1</definedName>
    <definedName function="false" hidden="true" localSheetId="3" name="_xlnm._FilterDatabase" vbProcedure="false">M2!$A$1:$G$1</definedName>
    <definedName function="false" hidden="true" localSheetId="4" name="_xlnm._FilterDatabase" vbProcedure="false">SITES!$A$1:$E$1</definedName>
    <definedName function="false" hidden="false" name="SpeciesList1" vbProcedure="false">'m1'!#ref!</definedName>
    <definedName function="false" hidden="false" name="SpeciesList2" vbProcedure="false">'m2'!#ref!</definedName>
    <definedName function="false" hidden="false" localSheetId="1" name="_xlnm._FilterDatabase" vbProcedure="false">main!$A$1:$BM$1999</definedName>
    <definedName function="false" hidden="false" localSheetId="8" name="SpeciesList1" vbProcedure="false">[1]m1!#ref!</definedName>
    <definedName function="false" hidden="false" localSheetId="8" name="SpeciesList2" vbProcedure="false">[1]m2!#ref!</definedName>
    <definedName function="true" hidden="false" name="Module1.Button1_Click" vbProcedure="true"/>
  </definedNames>
  <calcPr iterateCount="100" refMode="A1" iterate="false" iterateDelta="0.0001"/>
  <pivotCaches>
    <pivotCache cacheId="1" r:id="rId13"/>
    <pivotCache cacheId="2" r:id="rId14"/>
    <pivotCache cacheId="3" r:id="rId15"/>
  </pivotCaches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55" authorId="0">
      <text>
        <r>
          <rPr>
            <sz val="9"/>
            <color rgb="FF000000"/>
            <rFont val="Tahoma"/>
            <family val="0"/>
            <charset val="1"/>
          </rPr>
          <t xml:space="preserve">Invalid procedure call or argument - RLSDataAssistant</t>
        </r>
      </text>
    </comment>
  </commentList>
</comments>
</file>

<file path=xl/sharedStrings.xml><?xml version="1.0" encoding="utf-8"?>
<sst xmlns="http://schemas.openxmlformats.org/spreadsheetml/2006/main" count="4608" uniqueCount="2296">
  <si>
    <t xml:space="preserve">Sum - Total</t>
  </si>
  <si>
    <t xml:space="preserve">Date</t>
  </si>
  <si>
    <t xml:space="preserve">Site No.</t>
  </si>
  <si>
    <t xml:space="preserve">Depth</t>
  </si>
  <si>
    <t xml:space="preserve">(empty)</t>
  </si>
  <si>
    <t xml:space="preserve">Total Result</t>
  </si>
  <si>
    <t xml:space="preserve">TAS408</t>
  </si>
  <si>
    <t xml:space="preserve">TAS409</t>
  </si>
  <si>
    <t xml:space="preserve">TAS410</t>
  </si>
  <si>
    <t xml:space="preserve">TAS411</t>
  </si>
  <si>
    <t xml:space="preserve">tas412</t>
  </si>
  <si>
    <t xml:space="preserve">TAS407</t>
  </si>
  <si>
    <t xml:space="preserve">TAS406</t>
  </si>
  <si>
    <t xml:space="preserve">Method</t>
  </si>
  <si>
    <t xml:space="preserve">Species</t>
  </si>
  <si>
    <t xml:space="preserve">Atypichthys strigatus</t>
  </si>
  <si>
    <t xml:space="preserve">Chromis hypsilepis</t>
  </si>
  <si>
    <t xml:space="preserve">Enoplosus armatus</t>
  </si>
  <si>
    <t xml:space="preserve">Hypoplectrodes maccullochi</t>
  </si>
  <si>
    <t xml:space="preserve">Meuschenia freycineti</t>
  </si>
  <si>
    <t xml:space="preserve">Ophthalmolepis lineolatus</t>
  </si>
  <si>
    <t xml:space="preserve">Parma microlepis</t>
  </si>
  <si>
    <t xml:space="preserve">Pempheris multiradiata</t>
  </si>
  <si>
    <t xml:space="preserve">Scorpis lineolata</t>
  </si>
  <si>
    <t xml:space="preserve">Acanthaluteres vittiger</t>
  </si>
  <si>
    <t xml:space="preserve">Aplodactylus arctidens</t>
  </si>
  <si>
    <t xml:space="preserve">Caesioperca lepidoptera</t>
  </si>
  <si>
    <t xml:space="preserve">Caesioperca rasor</t>
  </si>
  <si>
    <t xml:space="preserve">Cheilodactylus spectabilis</t>
  </si>
  <si>
    <t xml:space="preserve">Dinolestes lewini</t>
  </si>
  <si>
    <t xml:space="preserve">Girella zebra</t>
  </si>
  <si>
    <t xml:space="preserve">Latridopsis forsteri</t>
  </si>
  <si>
    <t xml:space="preserve">Lotella rhacina</t>
  </si>
  <si>
    <t xml:space="preserve">Meuschenia australis</t>
  </si>
  <si>
    <t xml:space="preserve">Meuschenia flavolineata</t>
  </si>
  <si>
    <t xml:space="preserve">Meuschenia scaber</t>
  </si>
  <si>
    <t xml:space="preserve">Nemadactylus douglasii</t>
  </si>
  <si>
    <t xml:space="preserve">Nemadactylus macropterus</t>
  </si>
  <si>
    <t xml:space="preserve">No species found</t>
  </si>
  <si>
    <t xml:space="preserve">Notolabrus fucicola</t>
  </si>
  <si>
    <t xml:space="preserve">Notolabrus tetricus</t>
  </si>
  <si>
    <t xml:space="preserve">Odax acroptilus</t>
  </si>
  <si>
    <t xml:space="preserve">Olisthops cyanomelas</t>
  </si>
  <si>
    <t xml:space="preserve">Parequula melbournensis</t>
  </si>
  <si>
    <t xml:space="preserve">Pentaceropsis recurvirostris</t>
  </si>
  <si>
    <t xml:space="preserve">Pseudolabrus mortonii</t>
  </si>
  <si>
    <t xml:space="preserve">Siphonognathus beddomei</t>
  </si>
  <si>
    <t xml:space="preserve">Suezichthys aylingi </t>
  </si>
  <si>
    <t xml:space="preserve">Survey Not Done</t>
  </si>
  <si>
    <t xml:space="preserve">Thamnaconus degeni</t>
  </si>
  <si>
    <t xml:space="preserve">Trachinops caudimaculatus</t>
  </si>
  <si>
    <t xml:space="preserve">Trachurus declivis</t>
  </si>
  <si>
    <t xml:space="preserve">Urolophus cruciatus</t>
  </si>
  <si>
    <t xml:space="preserve">Urolophus spp.</t>
  </si>
  <si>
    <t xml:space="preserve">Centrostephanus rodgersii</t>
  </si>
  <si>
    <t xml:space="preserve">Comanthus trichoptera</t>
  </si>
  <si>
    <t xml:space="preserve">Agnewia tritoniformis</t>
  </si>
  <si>
    <t xml:space="preserve">Cenolia tasmaniae</t>
  </si>
  <si>
    <t xml:space="preserve">Charonia lampas</t>
  </si>
  <si>
    <t xml:space="preserve">Haliotis rubra</t>
  </si>
  <si>
    <t xml:space="preserve">Haliotis rubra </t>
  </si>
  <si>
    <t xml:space="preserve">Heliocidaris erythrogramma</t>
  </si>
  <si>
    <t xml:space="preserve">Holopneustes inflatus</t>
  </si>
  <si>
    <t xml:space="preserve">Jasus edwardsii</t>
  </si>
  <si>
    <t xml:space="preserve">Nectocarcinus tuberculosus</t>
  </si>
  <si>
    <t xml:space="preserve">NOT PRESENT</t>
  </si>
  <si>
    <t xml:space="preserve">Paguristes frontalis</t>
  </si>
  <si>
    <t xml:space="preserve">Plagusia chabrus</t>
  </si>
  <si>
    <t xml:space="preserve">Scorpaena papillosa</t>
  </si>
  <si>
    <t xml:space="preserve">Trinorfolkia clarkei</t>
  </si>
  <si>
    <t xml:space="preserve">Turbo undulatus</t>
  </si>
  <si>
    <t xml:space="preserve">Unidentified hermit crab</t>
  </si>
  <si>
    <t xml:space="preserve">0, 1, 2</t>
  </si>
  <si>
    <t xml:space="preserve">ID</t>
  </si>
  <si>
    <t xml:space="preserve">Diver</t>
  </si>
  <si>
    <t xml:space="preserve">Buddy</t>
  </si>
  <si>
    <t xml:space="preserve">Site Name</t>
  </si>
  <si>
    <t xml:space="preserve">Latitude</t>
  </si>
  <si>
    <t xml:space="preserve">Longitude</t>
  </si>
  <si>
    <t xml:space="preserve">vis</t>
  </si>
  <si>
    <t xml:space="preserve">Direction</t>
  </si>
  <si>
    <t xml:space="preserve">Time</t>
  </si>
  <si>
    <t xml:space="preserve">P-Qs</t>
  </si>
  <si>
    <t xml:space="preserve">Block</t>
  </si>
  <si>
    <t xml:space="preserve">Code</t>
  </si>
  <si>
    <t xml:space="preserve">Common name</t>
  </si>
  <si>
    <t xml:space="preserve">Total</t>
  </si>
  <si>
    <t xml:space="preserve">Inverts</t>
  </si>
  <si>
    <t xml:space="preserve">M2 Invert Sizing Species</t>
  </si>
  <si>
    <t xml:space="preserve">L5</t>
  </si>
  <si>
    <t xml:space="preserve">L95</t>
  </si>
  <si>
    <t xml:space="preserve">Use InvertSizing</t>
  </si>
  <si>
    <t xml:space="preserve">Lmax</t>
  </si>
  <si>
    <t xml:space="preserve">SDL</t>
  </si>
  <si>
    <t xml:space="preserve">Nadia</t>
  </si>
  <si>
    <t xml:space="preserve">Fortescue Bay</t>
  </si>
  <si>
    <t xml:space="preserve">nte</t>
  </si>
  <si>
    <t xml:space="preserve">nfu</t>
  </si>
  <si>
    <t xml:space="preserve">tca</t>
  </si>
  <si>
    <t xml:space="preserve">ucr</t>
  </si>
  <si>
    <t xml:space="preserve">nsf</t>
  </si>
  <si>
    <t xml:space="preserve">cro</t>
  </si>
  <si>
    <t xml:space="preserve">her</t>
  </si>
  <si>
    <t xml:space="preserve">hinf</t>
  </si>
  <si>
    <t xml:space="preserve">cla</t>
  </si>
  <si>
    <t xml:space="preserve">Elephant Rock Barrens</t>
  </si>
  <si>
    <t xml:space="preserve">cra</t>
  </si>
  <si>
    <t xml:space="preserve">pmi</t>
  </si>
  <si>
    <t xml:space="preserve">pmu</t>
  </si>
  <si>
    <t xml:space="preserve">hma</t>
  </si>
  <si>
    <t xml:space="preserve">dle</t>
  </si>
  <si>
    <t xml:space="preserve">sli</t>
  </si>
  <si>
    <t xml:space="preserve">tdeg</t>
  </si>
  <si>
    <t xml:space="preserve">oli</t>
  </si>
  <si>
    <t xml:space="preserve">ear</t>
  </si>
  <si>
    <t xml:space="preserve">cle</t>
  </si>
  <si>
    <t xml:space="preserve">ast</t>
  </si>
  <si>
    <t xml:space="preserve">ctr</t>
  </si>
  <si>
    <t xml:space="preserve">pfro</t>
  </si>
  <si>
    <t xml:space="preserve">jed</t>
  </si>
  <si>
    <t xml:space="preserve">Elephant Rock Kelp Bed</t>
  </si>
  <si>
    <t xml:space="preserve">aar</t>
  </si>
  <si>
    <t xml:space="preserve">ocy</t>
  </si>
  <si>
    <t xml:space="preserve">avi</t>
  </si>
  <si>
    <t xml:space="preserve">csp</t>
  </si>
  <si>
    <t xml:space="preserve">maus</t>
  </si>
  <si>
    <t xml:space="preserve">oac</t>
  </si>
  <si>
    <t xml:space="preserve">hru</t>
  </si>
  <si>
    <t xml:space="preserve">tun</t>
  </si>
  <si>
    <t xml:space="preserve">Sloop Rock Barrens</t>
  </si>
  <si>
    <t xml:space="preserve">pme</t>
  </si>
  <si>
    <t xml:space="preserve">lfo</t>
  </si>
  <si>
    <t xml:space="preserve">ndo</t>
  </si>
  <si>
    <t xml:space="preserve">gze</t>
  </si>
  <si>
    <t xml:space="preserve">chy</t>
  </si>
  <si>
    <t xml:space="preserve">Sloop Rock Kelp Bed</t>
  </si>
  <si>
    <t xml:space="preserve">msca</t>
  </si>
  <si>
    <t xml:space="preserve">lrh</t>
  </si>
  <si>
    <t xml:space="preserve">pre</t>
  </si>
  <si>
    <t xml:space="preserve">sbe</t>
  </si>
  <si>
    <t xml:space="preserve">mfl</t>
  </si>
  <si>
    <t xml:space="preserve">GER</t>
  </si>
  <si>
    <t xml:space="preserve">St. Helens Island Barrens</t>
  </si>
  <si>
    <t xml:space="preserve">Butterfly perch</t>
  </si>
  <si>
    <t xml:space="preserve">pmo</t>
  </si>
  <si>
    <t xml:space="preserve">Rosy Wrasse</t>
  </si>
  <si>
    <t xml:space="preserve">Blue-throat wrasse</t>
  </si>
  <si>
    <t xml:space="preserve">Silver sweep</t>
  </si>
  <si>
    <t xml:space="preserve">Purple wrasse</t>
  </si>
  <si>
    <t xml:space="preserve">White-ear</t>
  </si>
  <si>
    <t xml:space="preserve">Half-banded seaperch</t>
  </si>
  <si>
    <t xml:space="preserve">tde</t>
  </si>
  <si>
    <t xml:space="preserve">Jack mackerel</t>
  </si>
  <si>
    <t xml:space="preserve">Long-fin pike</t>
  </si>
  <si>
    <t xml:space="preserve">Blue morwong</t>
  </si>
  <si>
    <t xml:space="preserve">Mado sweep</t>
  </si>
  <si>
    <t xml:space="preserve">Orange feather star</t>
  </si>
  <si>
    <t xml:space="preserve">Long-spine urchin</t>
  </si>
  <si>
    <t xml:space="preserve">Turban shell</t>
  </si>
  <si>
    <t xml:space="preserve">Hermit crab</t>
  </si>
  <si>
    <t xml:space="preserve">say</t>
  </si>
  <si>
    <t xml:space="preserve">Banded morwong</t>
  </si>
  <si>
    <t xml:space="preserve">pru</t>
  </si>
  <si>
    <t xml:space="preserve">Berber perch</t>
  </si>
  <si>
    <t xml:space="preserve">nmac</t>
  </si>
  <si>
    <t xml:space="preserve">trumpeter</t>
  </si>
  <si>
    <t xml:space="preserve">msc</t>
  </si>
  <si>
    <t xml:space="preserve">Velvet leatherjacket</t>
  </si>
  <si>
    <t xml:space="preserve">uro</t>
  </si>
  <si>
    <t xml:space="preserve">Stingaree species</t>
  </si>
  <si>
    <t xml:space="preserve">One-spot puller</t>
  </si>
  <si>
    <t xml:space="preserve">ger</t>
  </si>
  <si>
    <t xml:space="preserve">sdl</t>
  </si>
  <si>
    <t xml:space="preserve">St. Helens Island Kelp Bed</t>
  </si>
  <si>
    <t xml:space="preserve">mfr</t>
  </si>
  <si>
    <t xml:space="preserve">Six-spine leatherjacket</t>
  </si>
  <si>
    <t xml:space="preserve">Zebra fish</t>
  </si>
  <si>
    <t xml:space="preserve">Toothbrush leatherjacket</t>
  </si>
  <si>
    <t xml:space="preserve">Herring Cale</t>
  </si>
  <si>
    <t xml:space="preserve">snd</t>
  </si>
  <si>
    <t xml:space="preserve">tas407</t>
  </si>
  <si>
    <t xml:space="preserve">Bastard trumpeter</t>
  </si>
  <si>
    <t xml:space="preserve">cta</t>
  </si>
  <si>
    <t xml:space="preserve">Tasmanian feather star</t>
  </si>
  <si>
    <t xml:space="preserve">eso</t>
  </si>
  <si>
    <t xml:space="preserve">E</t>
  </si>
  <si>
    <t xml:space="preserve">Common urchin</t>
  </si>
  <si>
    <t xml:space="preserve">Black-lip abalone </t>
  </si>
  <si>
    <t xml:space="preserve">atri</t>
  </si>
  <si>
    <t xml:space="preserve">Murex shell</t>
  </si>
  <si>
    <t xml:space="preserve">ntub</t>
  </si>
  <si>
    <t xml:space="preserve">Velvet crab</t>
  </si>
  <si>
    <t xml:space="preserve">tcl</t>
  </si>
  <si>
    <t xml:space="preserve">Common threefin</t>
  </si>
  <si>
    <t xml:space="preserve">uhe</t>
  </si>
  <si>
    <t xml:space="preserve">pch</t>
  </si>
  <si>
    <t xml:space="preserve">Red bait crab</t>
  </si>
  <si>
    <t xml:space="preserve">spa</t>
  </si>
  <si>
    <t xml:space="preserve">Southern rockcod</t>
  </si>
  <si>
    <t xml:space="preserve">code</t>
  </si>
  <si>
    <t xml:space="preserve">species_name</t>
  </si>
  <si>
    <t xml:space="preserve">COMMON_NAME</t>
  </si>
  <si>
    <t xml:space="preserve">SpeciesInvertSizing</t>
  </si>
  <si>
    <t xml:space="preserve">LMax</t>
  </si>
  <si>
    <t xml:space="preserve">abr</t>
  </si>
  <si>
    <t xml:space="preserve">Acanthaluteres brownii</t>
  </si>
  <si>
    <t xml:space="preserve">Spiny tailed leatherjacket</t>
  </si>
  <si>
    <t xml:space="preserve">No</t>
  </si>
  <si>
    <t xml:space="preserve">asp</t>
  </si>
  <si>
    <t xml:space="preserve">Acanthaluteres spilomelanurus</t>
  </si>
  <si>
    <t xml:space="preserve">Bridled leatherjacket</t>
  </si>
  <si>
    <t xml:space="preserve">ago</t>
  </si>
  <si>
    <t xml:space="preserve">Achoerodus gouldii</t>
  </si>
  <si>
    <t xml:space="preserve">Western blue groper</t>
  </si>
  <si>
    <t xml:space="preserve">actinopterygii</t>
  </si>
  <si>
    <t xml:space="preserve">Actinopterygii spp.</t>
  </si>
  <si>
    <t xml:space="preserve">ale</t>
  </si>
  <si>
    <t xml:space="preserve">Anoplocapros lenticularis</t>
  </si>
  <si>
    <t xml:space="preserve">White-barred boxfish</t>
  </si>
  <si>
    <t xml:space="preserve">Marblefish</t>
  </si>
  <si>
    <t xml:space="preserve">avic</t>
  </si>
  <si>
    <t xml:space="preserve">Apogon victoriae</t>
  </si>
  <si>
    <t xml:space="preserve">Red-striped cardinalfish</t>
  </si>
  <si>
    <t xml:space="preserve">aau</t>
  </si>
  <si>
    <t xml:space="preserve">Aracana aurita</t>
  </si>
  <si>
    <t xml:space="preserve">Shaw's cowfish</t>
  </si>
  <si>
    <t xml:space="preserve">aor</t>
  </si>
  <si>
    <t xml:space="preserve">Aracana ornata</t>
  </si>
  <si>
    <t xml:space="preserve">Ornate cowfish</t>
  </si>
  <si>
    <t xml:space="preserve">afo</t>
  </si>
  <si>
    <t xml:space="preserve">Arctocephalus forsteri</t>
  </si>
  <si>
    <t xml:space="preserve">New Zealand fur-seal</t>
  </si>
  <si>
    <t xml:space="preserve">age</t>
  </si>
  <si>
    <t xml:space="preserve">Arripis georgianus</t>
  </si>
  <si>
    <t xml:space="preserve">Tommy rough</t>
  </si>
  <si>
    <t xml:space="preserve">atr</t>
  </si>
  <si>
    <t xml:space="preserve">Arripis truttaceus</t>
  </si>
  <si>
    <t xml:space="preserve">Western australian salmon</t>
  </si>
  <si>
    <t xml:space="preserve">atherinid</t>
  </si>
  <si>
    <t xml:space="preserve">Atherinid spp.</t>
  </si>
  <si>
    <t xml:space="preserve">Unidentified hardyheads</t>
  </si>
  <si>
    <t xml:space="preserve">ama</t>
  </si>
  <si>
    <t xml:space="preserve">Austrolabrus maculatus</t>
  </si>
  <si>
    <t xml:space="preserve">Black-spotted wrasse</t>
  </si>
  <si>
    <t xml:space="preserve">bla</t>
  </si>
  <si>
    <t xml:space="preserve">Bathytoshia lata</t>
  </si>
  <si>
    <t xml:space="preserve">ban</t>
  </si>
  <si>
    <t xml:space="preserve">Bovichtus angustifrons</t>
  </si>
  <si>
    <t xml:space="preserve">Dragonet</t>
  </si>
  <si>
    <t xml:space="preserve">bja</t>
  </si>
  <si>
    <t xml:space="preserve">Brachaluteres jacksonianus</t>
  </si>
  <si>
    <t xml:space="preserve">Pygmy leatherjacket</t>
  </si>
  <si>
    <t xml:space="preserve">Barber perch</t>
  </si>
  <si>
    <t xml:space="preserve">cge</t>
  </si>
  <si>
    <t xml:space="preserve">Centroberyx gerrardi</t>
  </si>
  <si>
    <t xml:space="preserve">Bight redfish</t>
  </si>
  <si>
    <t xml:space="preserve">cli</t>
  </si>
  <si>
    <t xml:space="preserve">Centroberyx lineatus</t>
  </si>
  <si>
    <t xml:space="preserve">Swallowtail</t>
  </si>
  <si>
    <t xml:space="preserve">cni</t>
  </si>
  <si>
    <t xml:space="preserve">Cheilodactylus nigripes</t>
  </si>
  <si>
    <t xml:space="preserve">Magpie perch</t>
  </si>
  <si>
    <t xml:space="preserve">ccu</t>
  </si>
  <si>
    <t xml:space="preserve">Chelmonops curiosus</t>
  </si>
  <si>
    <t xml:space="preserve">Western talma</t>
  </si>
  <si>
    <t xml:space="preserve">cgeo</t>
  </si>
  <si>
    <t xml:space="preserve">Chironemus georgianus</t>
  </si>
  <si>
    <t xml:space="preserve">Western kelpfish</t>
  </si>
  <si>
    <t xml:space="preserve">cau</t>
  </si>
  <si>
    <t xml:space="preserve">Chrysophrys auratus</t>
  </si>
  <si>
    <t xml:space="preserve">Snapper</t>
  </si>
  <si>
    <t xml:space="preserve">clinid</t>
  </si>
  <si>
    <t xml:space="preserve">Clinid spp.</t>
  </si>
  <si>
    <t xml:space="preserve">Weedfish</t>
  </si>
  <si>
    <t xml:space="preserve">clupeid</t>
  </si>
  <si>
    <t xml:space="preserve">Clupeid spp.</t>
  </si>
  <si>
    <t xml:space="preserve">Unidentified herring</t>
  </si>
  <si>
    <t xml:space="preserve">clupeiformes</t>
  </si>
  <si>
    <t xml:space="preserve">Clupeiformes spp.</t>
  </si>
  <si>
    <t xml:space="preserve">cbi</t>
  </si>
  <si>
    <t xml:space="preserve">Cochleoceps bicolor</t>
  </si>
  <si>
    <t xml:space="preserve">Western cleaner clingfish</t>
  </si>
  <si>
    <t xml:space="preserve">dni</t>
  </si>
  <si>
    <t xml:space="preserve">Dactylophora nigricans</t>
  </si>
  <si>
    <t xml:space="preserve">Dusky morwong</t>
  </si>
  <si>
    <t xml:space="preserve">dnic</t>
  </si>
  <si>
    <t xml:space="preserve">Diodon nicthemerus</t>
  </si>
  <si>
    <t xml:space="preserve">Globe fish</t>
  </si>
  <si>
    <t xml:space="preserve">dau</t>
  </si>
  <si>
    <t xml:space="preserve">Dotalabrus aurantiacus</t>
  </si>
  <si>
    <t xml:space="preserve">Castelnaus wrasse</t>
  </si>
  <si>
    <t xml:space="preserve">Old wife</t>
  </si>
  <si>
    <t xml:space="preserve">epa</t>
  </si>
  <si>
    <t xml:space="preserve">Eocallionymus papilio</t>
  </si>
  <si>
    <t xml:space="preserve">Painted stinkfish</t>
  </si>
  <si>
    <t xml:space="preserve">egu</t>
  </si>
  <si>
    <t xml:space="preserve">Eubalichthys gunnii</t>
  </si>
  <si>
    <t xml:space="preserve">Gunn's leatherjacket</t>
  </si>
  <si>
    <t xml:space="preserve">emo</t>
  </si>
  <si>
    <t xml:space="preserve">Eubalichthys mosaicus</t>
  </si>
  <si>
    <t xml:space="preserve">Mosaic leatherjacket</t>
  </si>
  <si>
    <t xml:space="preserve">ean</t>
  </si>
  <si>
    <t xml:space="preserve">Eupetrichthys angustipes</t>
  </si>
  <si>
    <t xml:space="preserve">Snake-skin wrasse</t>
  </si>
  <si>
    <t xml:space="preserve">gobiesocid</t>
  </si>
  <si>
    <t xml:space="preserve">Gobiesocid spp.</t>
  </si>
  <si>
    <t xml:space="preserve">Clingfish</t>
  </si>
  <si>
    <t xml:space="preserve">gymnothorax</t>
  </si>
  <si>
    <t xml:space="preserve">Gymnothorax spp.</t>
  </si>
  <si>
    <t xml:space="preserve">moray eels</t>
  </si>
  <si>
    <t xml:space="preserve">hse</t>
  </si>
  <si>
    <t xml:space="preserve">Haletta semifasciata</t>
  </si>
  <si>
    <t xml:space="preserve">Blue rock whiting</t>
  </si>
  <si>
    <t xml:space="preserve">hde</t>
  </si>
  <si>
    <t xml:space="preserve">Helcogramma decurrens</t>
  </si>
  <si>
    <t xml:space="preserve">Black-throated threefin, yellowback threefin</t>
  </si>
  <si>
    <t xml:space="preserve">hjo</t>
  </si>
  <si>
    <t xml:space="preserve">Heteroclinus johnstoni</t>
  </si>
  <si>
    <t xml:space="preserve">Johnstons weedfish</t>
  </si>
  <si>
    <t xml:space="preserve">heteroclinus</t>
  </si>
  <si>
    <t xml:space="preserve">Heteroclinus spp.</t>
  </si>
  <si>
    <t xml:space="preserve">hpo</t>
  </si>
  <si>
    <t xml:space="preserve">Heterodontus portusjacksoni</t>
  </si>
  <si>
    <t xml:space="preserve">Port Jackson shark</t>
  </si>
  <si>
    <t xml:space="preserve">hac</t>
  </si>
  <si>
    <t xml:space="preserve">Heteroscarus acroptilus</t>
  </si>
  <si>
    <t xml:space="preserve">Rainbow cale</t>
  </si>
  <si>
    <t xml:space="preserve">hvi</t>
  </si>
  <si>
    <t xml:space="preserve">Hyperlophus vittatus</t>
  </si>
  <si>
    <t xml:space="preserve">Sandy sprat</t>
  </si>
  <si>
    <t xml:space="preserve">hmo</t>
  </si>
  <si>
    <t xml:space="preserve">Hypnos monopterygius</t>
  </si>
  <si>
    <t xml:space="preserve">Coffin Ray</t>
  </si>
  <si>
    <t xml:space="preserve">hni</t>
  </si>
  <si>
    <t xml:space="preserve">Hypoplectrodes nigroruber</t>
  </si>
  <si>
    <t xml:space="preserve">Banded seaperch</t>
  </si>
  <si>
    <t xml:space="preserve">ksy</t>
  </si>
  <si>
    <t xml:space="preserve">Kyphosus sydneyanus</t>
  </si>
  <si>
    <t xml:space="preserve">Silver drummer</t>
  </si>
  <si>
    <t xml:space="preserve">lpu</t>
  </si>
  <si>
    <t xml:space="preserve">Latropiscis purpurissatus</t>
  </si>
  <si>
    <t xml:space="preserve">Sergeant baker</t>
  </si>
  <si>
    <t xml:space="preserve">lin</t>
  </si>
  <si>
    <t xml:space="preserve">Leviprora inops</t>
  </si>
  <si>
    <t xml:space="preserve">Longhead flathead</t>
  </si>
  <si>
    <t xml:space="preserve">Maxillicosta scabriceps</t>
  </si>
  <si>
    <t xml:space="preserve">Little gurnard perch</t>
  </si>
  <si>
    <t xml:space="preserve">Yellow-stripe leatherjacket</t>
  </si>
  <si>
    <t xml:space="preserve">mga</t>
  </si>
  <si>
    <t xml:space="preserve">Meuschenia galii</t>
  </si>
  <si>
    <t xml:space="preserve">Blue-lined leatherjacket</t>
  </si>
  <si>
    <t xml:space="preserve">mhi</t>
  </si>
  <si>
    <t xml:space="preserve">Meuschenia hippocrepis</t>
  </si>
  <si>
    <t xml:space="preserve">Horseshoe leatherjacket</t>
  </si>
  <si>
    <t xml:space="preserve">mve</t>
  </si>
  <si>
    <t xml:space="preserve">Meuschenia venusta</t>
  </si>
  <si>
    <t xml:space="preserve">Stars and stripes leatherjacket</t>
  </si>
  <si>
    <t xml:space="preserve">monacanthid</t>
  </si>
  <si>
    <t xml:space="preserve">Monacanthid spp.</t>
  </si>
  <si>
    <t xml:space="preserve">Unidentified leatherjacket</t>
  </si>
  <si>
    <t xml:space="preserve">mau</t>
  </si>
  <si>
    <t xml:space="preserve">Myliobatis australis</t>
  </si>
  <si>
    <t xml:space="preserve">Eagle ray</t>
  </si>
  <si>
    <t xml:space="preserve">nob</t>
  </si>
  <si>
    <t xml:space="preserve">Neatypus obliquus</t>
  </si>
  <si>
    <t xml:space="preserve">Footballer sweep</t>
  </si>
  <si>
    <t xml:space="preserve">nva</t>
  </si>
  <si>
    <t xml:space="preserve">Nemadactylus valenciennesi</t>
  </si>
  <si>
    <t xml:space="preserve">Queen Snapper</t>
  </si>
  <si>
    <t xml:space="preserve">nba</t>
  </si>
  <si>
    <t xml:space="preserve">Neoodax balteatus</t>
  </si>
  <si>
    <t xml:space="preserve">Little rock whiting</t>
  </si>
  <si>
    <t xml:space="preserve">nci</t>
  </si>
  <si>
    <t xml:space="preserve">Neophoca cinerea</t>
  </si>
  <si>
    <t xml:space="preserve">Australian sea lion</t>
  </si>
  <si>
    <t xml:space="preserve">nsc</t>
  </si>
  <si>
    <t xml:space="preserve">Neosebastes scorpaenoides</t>
  </si>
  <si>
    <t xml:space="preserve">Common gurnard perch</t>
  </si>
  <si>
    <t xml:space="preserve">nesogobius</t>
  </si>
  <si>
    <t xml:space="preserve">Nesogobius spp.</t>
  </si>
  <si>
    <t xml:space="preserve">Goby</t>
  </si>
  <si>
    <t xml:space="preserve">nsp</t>
  </si>
  <si>
    <t xml:space="preserve">npa</t>
  </si>
  <si>
    <t xml:space="preserve">Notolabrus parilus</t>
  </si>
  <si>
    <t xml:space="preserve">Brown-spotted wrasse</t>
  </si>
  <si>
    <t xml:space="preserve">Herring cale</t>
  </si>
  <si>
    <t xml:space="preserve">oar</t>
  </si>
  <si>
    <t xml:space="preserve">Omegophora armilla</t>
  </si>
  <si>
    <t xml:space="preserve">Ringed toadfish</t>
  </si>
  <si>
    <t xml:space="preserve">ocya</t>
  </si>
  <si>
    <t xml:space="preserve">Omegophora cyanopunctata</t>
  </si>
  <si>
    <t xml:space="preserve">Blue-spotted pufferfish</t>
  </si>
  <si>
    <t xml:space="preserve">ophiclinus</t>
  </si>
  <si>
    <t xml:space="preserve">Ophiclinus spp.</t>
  </si>
  <si>
    <t xml:space="preserve">Unidentified snake-blenny</t>
  </si>
  <si>
    <t xml:space="preserve">Maori wrasse</t>
  </si>
  <si>
    <t xml:space="preserve">oha</t>
  </si>
  <si>
    <t xml:space="preserve">Orectolobus halei</t>
  </si>
  <si>
    <t xml:space="preserve">Banded wobbegong</t>
  </si>
  <si>
    <t xml:space="preserve">ode</t>
  </si>
  <si>
    <t xml:space="preserve">Othos dentex</t>
  </si>
  <si>
    <t xml:space="preserve">Harlequin fish</t>
  </si>
  <si>
    <t xml:space="preserve">pta</t>
  </si>
  <si>
    <t xml:space="preserve">Parablennius tasmanianus</t>
  </si>
  <si>
    <t xml:space="preserve">Tasmanian blenny</t>
  </si>
  <si>
    <t xml:space="preserve">pha</t>
  </si>
  <si>
    <t xml:space="preserve">Parapercis haackei</t>
  </si>
  <si>
    <t xml:space="preserve">Wavy grubfish</t>
  </si>
  <si>
    <t xml:space="preserve">pmel</t>
  </si>
  <si>
    <t xml:space="preserve">Paraplesiops meleagris</t>
  </si>
  <si>
    <t xml:space="preserve">Western blue devil</t>
  </si>
  <si>
    <t xml:space="preserve">pel</t>
  </si>
  <si>
    <t xml:space="preserve">Parapriacanthus elongatus</t>
  </si>
  <si>
    <t xml:space="preserve">Slender bullseye</t>
  </si>
  <si>
    <t xml:space="preserve">pfe</t>
  </si>
  <si>
    <t xml:space="preserve">Parascyllium ferrugineum</t>
  </si>
  <si>
    <t xml:space="preserve">Rusty catshark</t>
  </si>
  <si>
    <t xml:space="preserve">pva</t>
  </si>
  <si>
    <t xml:space="preserve">Parascyllium variolatum</t>
  </si>
  <si>
    <t xml:space="preserve">Varied catshark</t>
  </si>
  <si>
    <t xml:space="preserve">Silverbelly</t>
  </si>
  <si>
    <t xml:space="preserve">pvi</t>
  </si>
  <si>
    <t xml:space="preserve">Parma victoriae</t>
  </si>
  <si>
    <t xml:space="preserve">Victorian scalyfin</t>
  </si>
  <si>
    <t xml:space="preserve">poc</t>
  </si>
  <si>
    <t xml:space="preserve">Pelates octolineatus</t>
  </si>
  <si>
    <t xml:space="preserve">Western striped grunter</t>
  </si>
  <si>
    <t xml:space="preserve">pkl</t>
  </si>
  <si>
    <t xml:space="preserve">Pempheris klunzingeri</t>
  </si>
  <si>
    <t xml:space="preserve">Rough bullseye</t>
  </si>
  <si>
    <t xml:space="preserve">Common bullseye</t>
  </si>
  <si>
    <t xml:space="preserve">por</t>
  </si>
  <si>
    <t xml:space="preserve">Pempheris ornata</t>
  </si>
  <si>
    <t xml:space="preserve">Orange-lined bullseye</t>
  </si>
  <si>
    <t xml:space="preserve">Long-snouted boarfish</t>
  </si>
  <si>
    <t xml:space="preserve">peq</t>
  </si>
  <si>
    <t xml:space="preserve">Phycodurus eques</t>
  </si>
  <si>
    <t xml:space="preserve">Leafy seadragon</t>
  </si>
  <si>
    <t xml:space="preserve">ptae</t>
  </si>
  <si>
    <t xml:space="preserve">Phyllopteryx taeniolatus</t>
  </si>
  <si>
    <t xml:space="preserve">Weedy seadragon</t>
  </si>
  <si>
    <t xml:space="preserve">pla</t>
  </si>
  <si>
    <t xml:space="preserve">Pictilabrus laticlavius</t>
  </si>
  <si>
    <t xml:space="preserve">Senator wrasse</t>
  </si>
  <si>
    <t xml:space="preserve">plae</t>
  </si>
  <si>
    <t xml:space="preserve">Platycephalus laevigatus</t>
  </si>
  <si>
    <t xml:space="preserve">Rock flathead</t>
  </si>
  <si>
    <t xml:space="preserve">psp</t>
  </si>
  <si>
    <t xml:space="preserve">Platycephalus speculator</t>
  </si>
  <si>
    <t xml:space="preserve">Yank flathead</t>
  </si>
  <si>
    <t xml:space="preserve">pge</t>
  </si>
  <si>
    <t xml:space="preserve">Pseudocaranx georgianus</t>
  </si>
  <si>
    <t xml:space="preserve">Silver trevally</t>
  </si>
  <si>
    <t xml:space="preserve">pseudocaranx</t>
  </si>
  <si>
    <t xml:space="preserve">Pseudocaranx spp.</t>
  </si>
  <si>
    <t xml:space="preserve">rfi</t>
  </si>
  <si>
    <t xml:space="preserve">Rhycherus filamentosus</t>
  </si>
  <si>
    <t xml:space="preserve">Tassled anglerfish</t>
  </si>
  <si>
    <t xml:space="preserve">sne</t>
  </si>
  <si>
    <t xml:space="preserve">Sardinops neopilchardus</t>
  </si>
  <si>
    <t xml:space="preserve">Pilchard</t>
  </si>
  <si>
    <t xml:space="preserve">sgr</t>
  </si>
  <si>
    <t xml:space="preserve">Scobinichthys granulatus</t>
  </si>
  <si>
    <t xml:space="preserve">Rough leatherjacket</t>
  </si>
  <si>
    <t xml:space="preserve">Southern rock cod</t>
  </si>
  <si>
    <t xml:space="preserve">sae</t>
  </si>
  <si>
    <t xml:space="preserve">Scorpis aequipinnis</t>
  </si>
  <si>
    <t xml:space="preserve">Sea sweep</t>
  </si>
  <si>
    <t xml:space="preserve">sge</t>
  </si>
  <si>
    <t xml:space="preserve">Scorpis georgiana</t>
  </si>
  <si>
    <t xml:space="preserve">Banded sweep</t>
  </si>
  <si>
    <t xml:space="preserve">sap</t>
  </si>
  <si>
    <t xml:space="preserve">Sepia apama</t>
  </si>
  <si>
    <t xml:space="preserve">Giant cuttle</t>
  </si>
  <si>
    <t xml:space="preserve">sau</t>
  </si>
  <si>
    <t xml:space="preserve">Sepioteuthis australis</t>
  </si>
  <si>
    <t xml:space="preserve">Southern calamary</t>
  </si>
  <si>
    <t xml:space="preserve">sepioteuthis</t>
  </si>
  <si>
    <t xml:space="preserve">Sepioteuthis spp.</t>
  </si>
  <si>
    <t xml:space="preserve">Calamary</t>
  </si>
  <si>
    <t xml:space="preserve">sla</t>
  </si>
  <si>
    <t xml:space="preserve">Seriola lalandi</t>
  </si>
  <si>
    <t xml:space="preserve">Yellow-tail kingfish</t>
  </si>
  <si>
    <t xml:space="preserve">sillaginid</t>
  </si>
  <si>
    <t xml:space="preserve">Sillaginid spp.</t>
  </si>
  <si>
    <t xml:space="preserve">NULL</t>
  </si>
  <si>
    <t xml:space="preserve">spu</t>
  </si>
  <si>
    <t xml:space="preserve">Sillaginodes punctatus</t>
  </si>
  <si>
    <t xml:space="preserve">King George whiting</t>
  </si>
  <si>
    <t xml:space="preserve">ssc</t>
  </si>
  <si>
    <t xml:space="preserve">Sillago schomburgkii</t>
  </si>
  <si>
    <t xml:space="preserve">Yellow-fin whiting</t>
  </si>
  <si>
    <t xml:space="preserve">sce</t>
  </si>
  <si>
    <t xml:space="preserve">Siphamia cephalotes</t>
  </si>
  <si>
    <t xml:space="preserve">Little siphonfish</t>
  </si>
  <si>
    <t xml:space="preserve">sar</t>
  </si>
  <si>
    <t xml:space="preserve">Siphonognathus argyrophanes</t>
  </si>
  <si>
    <t xml:space="preserve">Tubemouth</t>
  </si>
  <si>
    <t xml:space="preserve">sat</t>
  </si>
  <si>
    <t xml:space="preserve">Siphonognathus attenuatus</t>
  </si>
  <si>
    <t xml:space="preserve">Short-nose weed-whiting</t>
  </si>
  <si>
    <t xml:space="preserve">Pencil weed whiting</t>
  </si>
  <si>
    <t xml:space="preserve">sca</t>
  </si>
  <si>
    <t xml:space="preserve">Siphonognathus caninis</t>
  </si>
  <si>
    <t xml:space="preserve">Sharp-nosed weed whiting</t>
  </si>
  <si>
    <t xml:space="preserve">sra</t>
  </si>
  <si>
    <t xml:space="preserve">Siphonognathus radiatus</t>
  </si>
  <si>
    <t xml:space="preserve">Long-rayed weed whiting</t>
  </si>
  <si>
    <t xml:space="preserve">siphonognathus</t>
  </si>
  <si>
    <t xml:space="preserve">Siphonognathus spp.</t>
  </si>
  <si>
    <t xml:space="preserve">sno</t>
  </si>
  <si>
    <t xml:space="preserve">Sphyraena novaehollandiae</t>
  </si>
  <si>
    <t xml:space="preserve">Snook</t>
  </si>
  <si>
    <t xml:space="preserve">sro</t>
  </si>
  <si>
    <t xml:space="preserve">Spratelloides robustus</t>
  </si>
  <si>
    <t xml:space="preserve">Blue sprat</t>
  </si>
  <si>
    <t xml:space="preserve">snot</t>
  </si>
  <si>
    <t xml:space="preserve">Survey not done</t>
  </si>
  <si>
    <t xml:space="preserve">tgl</t>
  </si>
  <si>
    <t xml:space="preserve">Tetractenos glaber</t>
  </si>
  <si>
    <t xml:space="preserve">Smooth toadfish</t>
  </si>
  <si>
    <t xml:space="preserve">Degens leatherjacket</t>
  </si>
  <si>
    <t xml:space="preserve">tma</t>
  </si>
  <si>
    <t xml:space="preserve">Threpterius maculosus</t>
  </si>
  <si>
    <t xml:space="preserve">Kelpfish</t>
  </si>
  <si>
    <t xml:space="preserve">tse</t>
  </si>
  <si>
    <t xml:space="preserve">Tilodon sexfasciatus</t>
  </si>
  <si>
    <t xml:space="preserve">Moonlighter</t>
  </si>
  <si>
    <t xml:space="preserve">tpl</t>
  </si>
  <si>
    <t xml:space="preserve">Torquigener pleurogramma</t>
  </si>
  <si>
    <t xml:space="preserve">Banded toadfish</t>
  </si>
  <si>
    <t xml:space="preserve">tau</t>
  </si>
  <si>
    <t xml:space="preserve">Trachichthys australis</t>
  </si>
  <si>
    <t xml:space="preserve">Roughy</t>
  </si>
  <si>
    <t xml:space="preserve">Hulafish</t>
  </si>
  <si>
    <t xml:space="preserve">tno</t>
  </si>
  <si>
    <t xml:space="preserve">Trachinops noarlungae</t>
  </si>
  <si>
    <t xml:space="preserve">Yellow-headed hulafish</t>
  </si>
  <si>
    <t xml:space="preserve">tnov</t>
  </si>
  <si>
    <t xml:space="preserve">Trachurus novaezelandiae</t>
  </si>
  <si>
    <t xml:space="preserve">Yellow-tail scad</t>
  </si>
  <si>
    <t xml:space="preserve">tcr</t>
  </si>
  <si>
    <t xml:space="preserve">Trinorfolkia cristata</t>
  </si>
  <si>
    <t xml:space="preserve">Crested threefin</t>
  </si>
  <si>
    <t xml:space="preserve">trinorfolkia</t>
  </si>
  <si>
    <t xml:space="preserve">Trinorfolkia spp.</t>
  </si>
  <si>
    <t xml:space="preserve">tripterygiid</t>
  </si>
  <si>
    <t xml:space="preserve">Tripterygiid spp.</t>
  </si>
  <si>
    <t xml:space="preserve">Unidentified threefin</t>
  </si>
  <si>
    <t xml:space="preserve">tfa</t>
  </si>
  <si>
    <t xml:space="preserve">Trygonorrhina fasciata</t>
  </si>
  <si>
    <t xml:space="preserve">Fiddler ray</t>
  </si>
  <si>
    <t xml:space="preserve">ttr</t>
  </si>
  <si>
    <t xml:space="preserve">Tursiops truncatus</t>
  </si>
  <si>
    <t xml:space="preserve">Bottlenose dolphin</t>
  </si>
  <si>
    <t xml:space="preserve">ufi</t>
  </si>
  <si>
    <t xml:space="preserve">Unidentified fish</t>
  </si>
  <si>
    <t xml:space="preserve">uvl</t>
  </si>
  <si>
    <t xml:space="preserve">Upeneichthys vlamingii</t>
  </si>
  <si>
    <t xml:space="preserve">Southern goatfish</t>
  </si>
  <si>
    <t xml:space="preserve">ugi</t>
  </si>
  <si>
    <t xml:space="preserve">Urolophus gigas</t>
  </si>
  <si>
    <t xml:space="preserve">Spotted stingaree</t>
  </si>
  <si>
    <t xml:space="preserve">uor</t>
  </si>
  <si>
    <t xml:space="preserve">Urolophus orarius</t>
  </si>
  <si>
    <t xml:space="preserve">Coastal stingaree</t>
  </si>
  <si>
    <t xml:space="preserve">vco</t>
  </si>
  <si>
    <t xml:space="preserve">Vincentia conspersa</t>
  </si>
  <si>
    <t xml:space="preserve">Southern cardinalfish</t>
  </si>
  <si>
    <r>
      <rPr>
        <b val="true"/>
        <sz val="14"/>
        <color rgb="FF222222"/>
        <rFont val="Arial"/>
        <family val="0"/>
        <charset val="1"/>
      </rPr>
      <t xml:space="preserve">banded stingaree</t>
    </r>
    <r>
      <rPr>
        <sz val="14"/>
        <color rgb="FF222222"/>
        <rFont val="Arial"/>
        <family val="0"/>
        <charset val="1"/>
      </rPr>
      <t xml:space="preserve"> </t>
    </r>
  </si>
  <si>
    <t xml:space="preserve">blue fin leatherjacket</t>
  </si>
  <si>
    <t xml:space="preserve">Brownstriped Leatherjacket</t>
  </si>
  <si>
    <t xml:space="preserve">Rainbow Cale</t>
  </si>
  <si>
    <t xml:space="preserve">Beardie</t>
  </si>
  <si>
    <t xml:space="preserve">acy</t>
  </si>
  <si>
    <t xml:space="preserve">Acrosterigma cygnorum</t>
  </si>
  <si>
    <t xml:space="preserve">Yes</t>
  </si>
  <si>
    <t xml:space="preserve">aeolidiid</t>
  </si>
  <si>
    <t xml:space="preserve">Aeolidiid spp.</t>
  </si>
  <si>
    <t xml:space="preserve">Aetapcus maculatus</t>
  </si>
  <si>
    <t xml:space="preserve">Warty prowfish</t>
  </si>
  <si>
    <t xml:space="preserve">apo</t>
  </si>
  <si>
    <t xml:space="preserve">Allostichaster polyplax</t>
  </si>
  <si>
    <t xml:space="preserve">Many-armed seastar</t>
  </si>
  <si>
    <t xml:space="preserve">aas</t>
  </si>
  <si>
    <t xml:space="preserve">Alpheus astrinx</t>
  </si>
  <si>
    <t xml:space="preserve">Candy-stripe pistol prawn</t>
  </si>
  <si>
    <t xml:space="preserve">ael</t>
  </si>
  <si>
    <t xml:space="preserve">Amblypneustes elevatus</t>
  </si>
  <si>
    <t xml:space="preserve">Short-spined urchin</t>
  </si>
  <si>
    <t xml:space="preserve">aov</t>
  </si>
  <si>
    <t xml:space="preserve">Amblypneustes ovum</t>
  </si>
  <si>
    <t xml:space="preserve">apa</t>
  </si>
  <si>
    <t xml:space="preserve">Amblypneustes pallidus</t>
  </si>
  <si>
    <t xml:space="preserve">amblypneustes</t>
  </si>
  <si>
    <t xml:space="preserve">Amblypneustes spp.</t>
  </si>
  <si>
    <t xml:space="preserve">aun</t>
  </si>
  <si>
    <t xml:space="preserve">Amoria undulata</t>
  </si>
  <si>
    <t xml:space="preserve">Wavy volute</t>
  </si>
  <si>
    <t xml:space="preserve">ain</t>
  </si>
  <si>
    <t xml:space="preserve">Antedon incommoda</t>
  </si>
  <si>
    <t xml:space="preserve">Variable feather star</t>
  </si>
  <si>
    <t xml:space="preserve">antedon</t>
  </si>
  <si>
    <t xml:space="preserve">Antedon spp.</t>
  </si>
  <si>
    <t xml:space="preserve">Feather star</t>
  </si>
  <si>
    <t xml:space="preserve">ava</t>
  </si>
  <si>
    <t xml:space="preserve">Anthaster valvulatus</t>
  </si>
  <si>
    <t xml:space="preserve">Mottled seastar</t>
  </si>
  <si>
    <t xml:space="preserve">ami</t>
  </si>
  <si>
    <t xml:space="preserve">Aploactisoma milesii</t>
  </si>
  <si>
    <t xml:space="preserve">Velvetfish</t>
  </si>
  <si>
    <t xml:space="preserve">ata</t>
  </si>
  <si>
    <t xml:space="preserve">Aspasmogaster tasmaniensis</t>
  </si>
  <si>
    <t xml:space="preserve">Tasmanian clingfish</t>
  </si>
  <si>
    <t xml:space="preserve">Astralium aureum</t>
  </si>
  <si>
    <t xml:space="preserve">Star shell</t>
  </si>
  <si>
    <t xml:space="preserve">astralium</t>
  </si>
  <si>
    <t xml:space="preserve">Astralium spp.</t>
  </si>
  <si>
    <t xml:space="preserve">Unidentified turban shell</t>
  </si>
  <si>
    <t xml:space="preserve">asq</t>
  </si>
  <si>
    <t xml:space="preserve">Astralium squamiferum</t>
  </si>
  <si>
    <t xml:space="preserve">amo</t>
  </si>
  <si>
    <t xml:space="preserve">Australostichopus mollis</t>
  </si>
  <si>
    <t xml:space="preserve">Sea cucumber</t>
  </si>
  <si>
    <t xml:space="preserve">aoc</t>
  </si>
  <si>
    <t xml:space="preserve">Austrodromidia octodentata</t>
  </si>
  <si>
    <t xml:space="preserve">Bristled sponge crab</t>
  </si>
  <si>
    <t xml:space="preserve">bpi</t>
  </si>
  <si>
    <t xml:space="preserve">Barbatia pistachia</t>
  </si>
  <si>
    <t xml:space="preserve">Bivalve</t>
  </si>
  <si>
    <t xml:space="preserve">bivalvia</t>
  </si>
  <si>
    <t xml:space="preserve">Bivalvia spp.</t>
  </si>
  <si>
    <t xml:space="preserve">bwa</t>
  </si>
  <si>
    <t xml:space="preserve">Brachaelurus waddi</t>
  </si>
  <si>
    <t xml:space="preserve">Blind-shark</t>
  </si>
  <si>
    <t xml:space="preserve">bfa</t>
  </si>
  <si>
    <t xml:space="preserve">Brachynectes fasciatus</t>
  </si>
  <si>
    <t xml:space="preserve">Barred threefin</t>
  </si>
  <si>
    <t xml:space="preserve">brachyura</t>
  </si>
  <si>
    <t xml:space="preserve">Brachyura spp.</t>
  </si>
  <si>
    <t xml:space="preserve">Cabestana spengleri</t>
  </si>
  <si>
    <t xml:space="preserve">Triton shell</t>
  </si>
  <si>
    <t xml:space="preserve">cabestana</t>
  </si>
  <si>
    <t xml:space="preserve">Cabestana spp.</t>
  </si>
  <si>
    <t xml:space="preserve">ctab</t>
  </si>
  <si>
    <t xml:space="preserve">Cabestana tabulata</t>
  </si>
  <si>
    <t xml:space="preserve">Fringed triton</t>
  </si>
  <si>
    <t xml:space="preserve">ccr</t>
  </si>
  <si>
    <t xml:space="preserve">Cardita crassicosta</t>
  </si>
  <si>
    <t xml:space="preserve">cfi</t>
  </si>
  <si>
    <t xml:space="preserve">Cassis fimbriata</t>
  </si>
  <si>
    <t xml:space="preserve">Fimbriate helmet</t>
  </si>
  <si>
    <t xml:space="preserve">ctra</t>
  </si>
  <si>
    <t xml:space="preserve">Cellana tramoserica</t>
  </si>
  <si>
    <t xml:space="preserve">Variegated limpet</t>
  </si>
  <si>
    <t xml:space="preserve">cte</t>
  </si>
  <si>
    <t xml:space="preserve">Centrostephanus tenuispinus</t>
  </si>
  <si>
    <t xml:space="preserve">cam</t>
  </si>
  <si>
    <t xml:space="preserve">Ceratosoma amoenum</t>
  </si>
  <si>
    <t xml:space="preserve">Nudibranch</t>
  </si>
  <si>
    <t xml:space="preserve">cbr</t>
  </si>
  <si>
    <t xml:space="preserve">Ceratosoma brevicaudatum</t>
  </si>
  <si>
    <t xml:space="preserve">Short tailed nudibranch</t>
  </si>
  <si>
    <t xml:space="preserve">cerberilla</t>
  </si>
  <si>
    <t xml:space="preserve">Cerberilla spp.</t>
  </si>
  <si>
    <t xml:space="preserve">red triton shell</t>
  </si>
  <si>
    <t xml:space="preserve">cri</t>
  </si>
  <si>
    <t xml:space="preserve">Circe rivularis</t>
  </si>
  <si>
    <t xml:space="preserve">chu</t>
  </si>
  <si>
    <t xml:space="preserve">Cirripectes hutchinsi</t>
  </si>
  <si>
    <t xml:space="preserve">Blenny</t>
  </si>
  <si>
    <t xml:space="preserve">cma</t>
  </si>
  <si>
    <t xml:space="preserve">Cnidoglanis macrocephalus</t>
  </si>
  <si>
    <t xml:space="preserve">Estuary catfish</t>
  </si>
  <si>
    <t xml:space="preserve">comanthus</t>
  </si>
  <si>
    <t xml:space="preserve">Comanthus spp.</t>
  </si>
  <si>
    <t xml:space="preserve">Unidentified feather star</t>
  </si>
  <si>
    <t xml:space="preserve">Comanthus tasmaniae</t>
  </si>
  <si>
    <t xml:space="preserve">ceb</t>
  </si>
  <si>
    <t xml:space="preserve">Cominella eburnea</t>
  </si>
  <si>
    <t xml:space="preserve">Ribbed cominella</t>
  </si>
  <si>
    <t xml:space="preserve">Cominella lineolata</t>
  </si>
  <si>
    <t xml:space="preserve">Lined whelk</t>
  </si>
  <si>
    <t xml:space="preserve">can</t>
  </si>
  <si>
    <t xml:space="preserve">Conus anemone</t>
  </si>
  <si>
    <t xml:space="preserve">Anemone cone</t>
  </si>
  <si>
    <t xml:space="preserve">cmu</t>
  </si>
  <si>
    <t xml:space="preserve">Coscinasterias muricata</t>
  </si>
  <si>
    <t xml:space="preserve">Eleven-arm star</t>
  </si>
  <si>
    <t xml:space="preserve">crinoidea</t>
  </si>
  <si>
    <t xml:space="preserve">Crinoidea spp.</t>
  </si>
  <si>
    <t xml:space="preserve">caur</t>
  </si>
  <si>
    <t xml:space="preserve">Cristiceps aurantiacus</t>
  </si>
  <si>
    <t xml:space="preserve">Yellow-crested weedfish</t>
  </si>
  <si>
    <t xml:space="preserve">Cristiceps australis</t>
  </si>
  <si>
    <t xml:space="preserve">Crested weedfish</t>
  </si>
  <si>
    <t xml:space="preserve">cbe</t>
  </si>
  <si>
    <t xml:space="preserve">Cymbacephalus beauforti</t>
  </si>
  <si>
    <t xml:space="preserve">Crocodilefish</t>
  </si>
  <si>
    <t xml:space="preserve">dor</t>
  </si>
  <si>
    <t xml:space="preserve">Dicathais orbita</t>
  </si>
  <si>
    <t xml:space="preserve">Dog whelk</t>
  </si>
  <si>
    <t xml:space="preserve">dca</t>
  </si>
  <si>
    <t xml:space="preserve">Doriopsilla carneola</t>
  </si>
  <si>
    <t xml:space="preserve">Fleshy doriopsilla</t>
  </si>
  <si>
    <t xml:space="preserve">dch</t>
  </si>
  <si>
    <t xml:space="preserve">Doris chrysoderma</t>
  </si>
  <si>
    <t xml:space="preserve">Echinaster arcystatus</t>
  </si>
  <si>
    <t xml:space="preserve">Pale mosaic seastar</t>
  </si>
  <si>
    <t xml:space="preserve">egl</t>
  </si>
  <si>
    <t xml:space="preserve">Echinaster glomeratus</t>
  </si>
  <si>
    <t xml:space="preserve">Orange reef star</t>
  </si>
  <si>
    <t xml:space="preserve">ebi</t>
  </si>
  <si>
    <t xml:space="preserve">Equichlamys bifrons</t>
  </si>
  <si>
    <t xml:space="preserve">Queen scallop</t>
  </si>
  <si>
    <t xml:space="preserve">edo</t>
  </si>
  <si>
    <t xml:space="preserve">Eucrassatella donacina</t>
  </si>
  <si>
    <t xml:space="preserve">fla</t>
  </si>
  <si>
    <t xml:space="preserve">Favonigobius lateralis</t>
  </si>
  <si>
    <t xml:space="preserve">Long-finned goby</t>
  </si>
  <si>
    <t xml:space="preserve">fru</t>
  </si>
  <si>
    <t xml:space="preserve">Flabellina rubrolineata</t>
  </si>
  <si>
    <t xml:space="preserve">Red-lined flabellina</t>
  </si>
  <si>
    <t xml:space="preserve">flabellina</t>
  </si>
  <si>
    <t xml:space="preserve">Flabellina spp.</t>
  </si>
  <si>
    <t xml:space="preserve">fca</t>
  </si>
  <si>
    <t xml:space="preserve">Foetorepus calauropomus</t>
  </si>
  <si>
    <t xml:space="preserve">Common stinkfish</t>
  </si>
  <si>
    <t xml:space="preserve">fpo</t>
  </si>
  <si>
    <t xml:space="preserve">Fromia polypora</t>
  </si>
  <si>
    <t xml:space="preserve">Many-spotted seastar</t>
  </si>
  <si>
    <t xml:space="preserve">fte</t>
  </si>
  <si>
    <t xml:space="preserve">Fulvia tenuicostata</t>
  </si>
  <si>
    <t xml:space="preserve">fau</t>
  </si>
  <si>
    <t xml:space="preserve">Fusinus australis</t>
  </si>
  <si>
    <t xml:space="preserve">Spindle whelk</t>
  </si>
  <si>
    <t xml:space="preserve">gastropoda</t>
  </si>
  <si>
    <t xml:space="preserve">Gastropoda spp.</t>
  </si>
  <si>
    <t xml:space="preserve">gti</t>
  </si>
  <si>
    <t xml:space="preserve">Genypterus tigerinus</t>
  </si>
  <si>
    <t xml:space="preserve">Rock ling</t>
  </si>
  <si>
    <t xml:space="preserve">gpa</t>
  </si>
  <si>
    <t xml:space="preserve">Glyptauchen panduratus</t>
  </si>
  <si>
    <t xml:space="preserve">Goblinfish</t>
  </si>
  <si>
    <t xml:space="preserve">ggo</t>
  </si>
  <si>
    <t xml:space="preserve">Gnathanacanthus goetzeei</t>
  </si>
  <si>
    <t xml:space="preserve">Red velvetfish</t>
  </si>
  <si>
    <t xml:space="preserve">gtin</t>
  </si>
  <si>
    <t xml:space="preserve">Goniobranchus tinctorius</t>
  </si>
  <si>
    <t xml:space="preserve">Red netted goniobranchus </t>
  </si>
  <si>
    <t xml:space="preserve">gtu</t>
  </si>
  <si>
    <t xml:space="preserve">Goniocidaris tubaria</t>
  </si>
  <si>
    <t xml:space="preserve">Pencil urchin</t>
  </si>
  <si>
    <t xml:space="preserve">gse</t>
  </si>
  <si>
    <t xml:space="preserve">Goniodiscaster seriatus</t>
  </si>
  <si>
    <t xml:space="preserve">Western biscuit star</t>
  </si>
  <si>
    <t xml:space="preserve">gim</t>
  </si>
  <si>
    <t xml:space="preserve">Granata imbricata</t>
  </si>
  <si>
    <t xml:space="preserve">False ear shell</t>
  </si>
  <si>
    <t xml:space="preserve">hcy</t>
  </si>
  <si>
    <t xml:space="preserve">Haliotis cyclobates</t>
  </si>
  <si>
    <t xml:space="preserve">Circular abalone</t>
  </si>
  <si>
    <t xml:space="preserve">hla</t>
  </si>
  <si>
    <t xml:space="preserve">Haliotis laevigata</t>
  </si>
  <si>
    <t xml:space="preserve">Greenlip abalone</t>
  </si>
  <si>
    <t xml:space="preserve">hro</t>
  </si>
  <si>
    <t xml:space="preserve">Haliotis roei</t>
  </si>
  <si>
    <t xml:space="preserve">Roe's abalone</t>
  </si>
  <si>
    <t xml:space="preserve">Blacklip abalone</t>
  </si>
  <si>
    <t xml:space="preserve">hsc</t>
  </si>
  <si>
    <t xml:space="preserve">Haliotis scalaris</t>
  </si>
  <si>
    <t xml:space="preserve">Grooved abalone</t>
  </si>
  <si>
    <t xml:space="preserve">haliotis</t>
  </si>
  <si>
    <t xml:space="preserve">Haliotis spp.</t>
  </si>
  <si>
    <t xml:space="preserve">Hapalochlaena maculosa</t>
  </si>
  <si>
    <t xml:space="preserve">Blue-ringed octopus</t>
  </si>
  <si>
    <t xml:space="preserve">hper</t>
  </si>
  <si>
    <t xml:space="preserve">Helicolenus percoides</t>
  </si>
  <si>
    <t xml:space="preserve">Red gurnard perch</t>
  </si>
  <si>
    <t xml:space="preserve">Purple urchin</t>
  </si>
  <si>
    <t xml:space="preserve">had</t>
  </si>
  <si>
    <t xml:space="preserve">Heteroclinus adelaidae</t>
  </si>
  <si>
    <t xml:space="preserve">Adelaide Weedfish</t>
  </si>
  <si>
    <t xml:space="preserve">hku</t>
  </si>
  <si>
    <t xml:space="preserve">Heteroclinus kuiteri</t>
  </si>
  <si>
    <t xml:space="preserve">hpe</t>
  </si>
  <si>
    <t xml:space="preserve">Heteroclinus perspicillatus</t>
  </si>
  <si>
    <t xml:space="preserve">Common weedfish</t>
  </si>
  <si>
    <t xml:space="preserve">hros</t>
  </si>
  <si>
    <t xml:space="preserve">Heteroclinus roseus</t>
  </si>
  <si>
    <t xml:space="preserve">Rosy Weedfish</t>
  </si>
  <si>
    <t xml:space="preserve">htr</t>
  </si>
  <si>
    <t xml:space="preserve">Heteroclinus tristis</t>
  </si>
  <si>
    <t xml:space="preserve">Forsters weedfish</t>
  </si>
  <si>
    <t xml:space="preserve">hpor</t>
  </si>
  <si>
    <t xml:space="preserve">hcr</t>
  </si>
  <si>
    <t xml:space="preserve">Histiophryne cryptacanthus</t>
  </si>
  <si>
    <t xml:space="preserve">Rodless anglerfish</t>
  </si>
  <si>
    <t xml:space="preserve">Holopneustes porosissimus</t>
  </si>
  <si>
    <t xml:space="preserve">hsp</t>
  </si>
  <si>
    <t xml:space="preserve">Holopneustes sp. (red)</t>
  </si>
  <si>
    <t xml:space="preserve">Short-spine urchin</t>
  </si>
  <si>
    <t xml:space="preserve">holopneustes</t>
  </si>
  <si>
    <t xml:space="preserve">Holopneustes spp.</t>
  </si>
  <si>
    <t xml:space="preserve">hha</t>
  </si>
  <si>
    <t xml:space="preserve">Holothuria hartmeyeri</t>
  </si>
  <si>
    <t xml:space="preserve">holothuriid</t>
  </si>
  <si>
    <t xml:space="preserve">Holothuriid spp.</t>
  </si>
  <si>
    <t xml:space="preserve">hin</t>
  </si>
  <si>
    <t xml:space="preserve">Hypselodoris infucata</t>
  </si>
  <si>
    <t xml:space="preserve">Flame-tipped chromodorid</t>
  </si>
  <si>
    <t xml:space="preserve">hsa</t>
  </si>
  <si>
    <t xml:space="preserve">Hypselodoris saintvincentia</t>
  </si>
  <si>
    <t xml:space="preserve">hypselodoris</t>
  </si>
  <si>
    <t xml:space="preserve">Hypselodoris spp.</t>
  </si>
  <si>
    <t xml:space="preserve">ino</t>
  </si>
  <si>
    <t xml:space="preserve">Idiosepius notoides</t>
  </si>
  <si>
    <t xml:space="preserve">southern pygmy squid</t>
  </si>
  <si>
    <t xml:space="preserve">Southern rock lobster</t>
  </si>
  <si>
    <t xml:space="preserve">lma</t>
  </si>
  <si>
    <t xml:space="preserve">Lepidoblennius marmoratus</t>
  </si>
  <si>
    <t xml:space="preserve">Western jumping blenny</t>
  </si>
  <si>
    <t xml:space="preserve">lga</t>
  </si>
  <si>
    <t xml:space="preserve">Leptomithrax gaimardii</t>
  </si>
  <si>
    <t xml:space="preserve">Spider crab</t>
  </si>
  <si>
    <t xml:space="preserve">leucosiid</t>
  </si>
  <si>
    <t xml:space="preserve">Leucosiid spp.</t>
  </si>
  <si>
    <t xml:space="preserve">Nut crabs</t>
  </si>
  <si>
    <t xml:space="preserve">lni</t>
  </si>
  <si>
    <t xml:space="preserve">Lima nimbifer</t>
  </si>
  <si>
    <t xml:space="preserve">laf</t>
  </si>
  <si>
    <t xml:space="preserve">Limaria africana</t>
  </si>
  <si>
    <t xml:space="preserve">lbi</t>
  </si>
  <si>
    <t xml:space="preserve">Litocheira bispinosa</t>
  </si>
  <si>
    <t xml:space="preserve">two-spined slender-clawed crab</t>
  </si>
  <si>
    <t xml:space="preserve">lhi</t>
  </si>
  <si>
    <t xml:space="preserve">Lomis hirta</t>
  </si>
  <si>
    <t xml:space="preserve">Hairy stone crab</t>
  </si>
  <si>
    <t xml:space="preserve">lau</t>
  </si>
  <si>
    <t xml:space="preserve">Luidia australiae</t>
  </si>
  <si>
    <t xml:space="preserve">Southern sand star</t>
  </si>
  <si>
    <t xml:space="preserve">lmi</t>
  </si>
  <si>
    <t xml:space="preserve">Lyria mitraeformis</t>
  </si>
  <si>
    <t xml:space="preserve">Lyre shell</t>
  </si>
  <si>
    <t xml:space="preserve">mma</t>
  </si>
  <si>
    <t xml:space="preserve">Macroctopus maorum</t>
  </si>
  <si>
    <t xml:space="preserve">Maori octopus</t>
  </si>
  <si>
    <t xml:space="preserve">mpe</t>
  </si>
  <si>
    <t xml:space="preserve">Maroubra perserrata</t>
  </si>
  <si>
    <t xml:space="preserve">Sawtooth Pipefish</t>
  </si>
  <si>
    <t xml:space="preserve">mca</t>
  </si>
  <si>
    <t xml:space="preserve">Meridiastra calcar</t>
  </si>
  <si>
    <t xml:space="preserve">Eight-armed seastar</t>
  </si>
  <si>
    <t xml:space="preserve">mgu</t>
  </si>
  <si>
    <t xml:space="preserve">Meridiastra gunnii</t>
  </si>
  <si>
    <t xml:space="preserve">Gunns six-armed star</t>
  </si>
  <si>
    <t xml:space="preserve">moc</t>
  </si>
  <si>
    <t xml:space="preserve">Meridiastra occidens</t>
  </si>
  <si>
    <t xml:space="preserve">Western six-armed star</t>
  </si>
  <si>
    <t xml:space="preserve">mas</t>
  </si>
  <si>
    <t xml:space="preserve">Mimachlamys asperrima</t>
  </si>
  <si>
    <t xml:space="preserve">Doughboy scallop</t>
  </si>
  <si>
    <t xml:space="preserve">mgl</t>
  </si>
  <si>
    <t xml:space="preserve">Mitra glabra</t>
  </si>
  <si>
    <t xml:space="preserve">Black mitre</t>
  </si>
  <si>
    <t xml:space="preserve">mitridae</t>
  </si>
  <si>
    <t xml:space="preserve">Mitridae spp.</t>
  </si>
  <si>
    <t xml:space="preserve">Mitre</t>
  </si>
  <si>
    <t xml:space="preserve">mpa</t>
  </si>
  <si>
    <t xml:space="preserve">Monoplex parthenopeus</t>
  </si>
  <si>
    <t xml:space="preserve">muricid</t>
  </si>
  <si>
    <t xml:space="preserve">Muricid spp.</t>
  </si>
  <si>
    <t xml:space="preserve">nau</t>
  </si>
  <si>
    <t xml:space="preserve">Naxia aurita</t>
  </si>
  <si>
    <t xml:space="preserve">Naxia spinosa</t>
  </si>
  <si>
    <t xml:space="preserve">Spiny decorator crab</t>
  </si>
  <si>
    <t xml:space="preserve">nin</t>
  </si>
  <si>
    <t xml:space="preserve">Nectocarcinus integrifrons</t>
  </si>
  <si>
    <t xml:space="preserve">Red swimmer crab</t>
  </si>
  <si>
    <t xml:space="preserve">ntu</t>
  </si>
  <si>
    <t xml:space="preserve">nma</t>
  </si>
  <si>
    <t xml:space="preserve">Nectria macrobrachia</t>
  </si>
  <si>
    <t xml:space="preserve">Large-plated seastar</t>
  </si>
  <si>
    <t xml:space="preserve">nmu</t>
  </si>
  <si>
    <t xml:space="preserve">Nectria multispina</t>
  </si>
  <si>
    <t xml:space="preserve">Multi-spined seastar</t>
  </si>
  <si>
    <t xml:space="preserve">noc</t>
  </si>
  <si>
    <t xml:space="preserve">Nectria ocellata</t>
  </si>
  <si>
    <t xml:space="preserve">Ocellate seastar</t>
  </si>
  <si>
    <t xml:space="preserve">npe</t>
  </si>
  <si>
    <t xml:space="preserve">Nectria pedicelligera</t>
  </si>
  <si>
    <t xml:space="preserve">Seastar</t>
  </si>
  <si>
    <t xml:space="preserve">nsa</t>
  </si>
  <si>
    <t xml:space="preserve">Nectria saoria</t>
  </si>
  <si>
    <t xml:space="preserve">Saori's seastar</t>
  </si>
  <si>
    <t xml:space="preserve">nwi</t>
  </si>
  <si>
    <t xml:space="preserve">Nectria wilsoni</t>
  </si>
  <si>
    <t xml:space="preserve">Wilson's seastar</t>
  </si>
  <si>
    <t xml:space="preserve">notocypraea</t>
  </si>
  <si>
    <t xml:space="preserve">Notocypraea spp.</t>
  </si>
  <si>
    <t xml:space="preserve">nudibranchia</t>
  </si>
  <si>
    <t xml:space="preserve">Nudibranchia spp.</t>
  </si>
  <si>
    <t xml:space="preserve">och</t>
  </si>
  <si>
    <t xml:space="preserve">Odontotrochus chlorostomus</t>
  </si>
  <si>
    <t xml:space="preserve">ogr</t>
  </si>
  <si>
    <t xml:space="preserve">Ophiclinus gracilis</t>
  </si>
  <si>
    <t xml:space="preserve">Black-back snake-blenny</t>
  </si>
  <si>
    <t xml:space="preserve">oni</t>
  </si>
  <si>
    <t xml:space="preserve">Ophiclinus ningulus</t>
  </si>
  <si>
    <t xml:space="preserve">Variable snake-blenny</t>
  </si>
  <si>
    <t xml:space="preserve">osc</t>
  </si>
  <si>
    <t xml:space="preserve">Ophionereis schayeri</t>
  </si>
  <si>
    <t xml:space="preserve">Brittle star</t>
  </si>
  <si>
    <t xml:space="preserve">oor</t>
  </si>
  <si>
    <t xml:space="preserve">Orectolobus ornatus</t>
  </si>
  <si>
    <t xml:space="preserve">Ornate wobbegong</t>
  </si>
  <si>
    <t xml:space="preserve">otr</t>
  </si>
  <si>
    <t xml:space="preserve">Ozius truncatus</t>
  </si>
  <si>
    <t xml:space="preserve">reef crab</t>
  </si>
  <si>
    <t xml:space="preserve">pagurid</t>
  </si>
  <si>
    <t xml:space="preserve">Pagurid spp.</t>
  </si>
  <si>
    <t xml:space="preserve">pfr</t>
  </si>
  <si>
    <t xml:space="preserve">Southern hermit crab</t>
  </si>
  <si>
    <t xml:space="preserve">paguroidea</t>
  </si>
  <si>
    <t xml:space="preserve">Paguroidea spp.</t>
  </si>
  <si>
    <t xml:space="preserve">Unidentified Hermit Crab</t>
  </si>
  <si>
    <t xml:space="preserve">psi</t>
  </si>
  <si>
    <t xml:space="preserve">Pagurus sinuatus</t>
  </si>
  <si>
    <t xml:space="preserve">Hairy pink hermit crab</t>
  </si>
  <si>
    <t xml:space="preserve">pse</t>
  </si>
  <si>
    <t xml:space="preserve">Palaemon serenus</t>
  </si>
  <si>
    <t xml:space="preserve">Banded shrimp</t>
  </si>
  <si>
    <t xml:space="preserve">pgr</t>
  </si>
  <si>
    <t xml:space="preserve">Paranepanthia grandis</t>
  </si>
  <si>
    <t xml:space="preserve">Grand seastar</t>
  </si>
  <si>
    <t xml:space="preserve">parascyllium</t>
  </si>
  <si>
    <t xml:space="preserve">Parascyllium spp.</t>
  </si>
  <si>
    <t xml:space="preserve">Catshark</t>
  </si>
  <si>
    <t xml:space="preserve">pfu</t>
  </si>
  <si>
    <t xml:space="preserve">Pecten fumatus</t>
  </si>
  <si>
    <t xml:space="preserve">Commercial scallop</t>
  </si>
  <si>
    <t xml:space="preserve">pdu</t>
  </si>
  <si>
    <t xml:space="preserve">Pentagonaster dubeni</t>
  </si>
  <si>
    <t xml:space="preserve">Fire-brick star</t>
  </si>
  <si>
    <t xml:space="preserve">pan</t>
  </si>
  <si>
    <t xml:space="preserve">Peronedys anguillaris</t>
  </si>
  <si>
    <t xml:space="preserve">pve</t>
  </si>
  <si>
    <t xml:space="preserve">Petricia vernicina</t>
  </si>
  <si>
    <t xml:space="preserve">Velvet star</t>
  </si>
  <si>
    <t xml:space="preserve">paust</t>
  </si>
  <si>
    <t xml:space="preserve">Petrocheles australiensis</t>
  </si>
  <si>
    <t xml:space="preserve">Spiny porcelain crab</t>
  </si>
  <si>
    <t xml:space="preserve">paus</t>
  </si>
  <si>
    <t xml:space="preserve">Phasianella australis</t>
  </si>
  <si>
    <t xml:space="preserve">Pheasant shell</t>
  </si>
  <si>
    <t xml:space="preserve">pven</t>
  </si>
  <si>
    <t xml:space="preserve">Phasianella ventricosa</t>
  </si>
  <si>
    <t xml:space="preserve">pap</t>
  </si>
  <si>
    <t xml:space="preserve">Phasianotrochus apicinus</t>
  </si>
  <si>
    <t xml:space="preserve">Pointed kelp shell</t>
  </si>
  <si>
    <t xml:space="preserve">pex</t>
  </si>
  <si>
    <t xml:space="preserve">Phasianotrochus eximius</t>
  </si>
  <si>
    <t xml:space="preserve">Giant kelp shell</t>
  </si>
  <si>
    <t xml:space="preserve">Phasianotrochus rutilus</t>
  </si>
  <si>
    <t xml:space="preserve">Wavy kelp shell</t>
  </si>
  <si>
    <t xml:space="preserve">ptu</t>
  </si>
  <si>
    <t xml:space="preserve">Phlyctenactis tuberculosa</t>
  </si>
  <si>
    <t xml:space="preserve">Swimming anemone</t>
  </si>
  <si>
    <t xml:space="preserve">pir</t>
  </si>
  <si>
    <t xml:space="preserve">Phyllacanthus irregularis</t>
  </si>
  <si>
    <t xml:space="preserve">Western slate-pencil urchin</t>
  </si>
  <si>
    <t xml:space="preserve">psu</t>
  </si>
  <si>
    <t xml:space="preserve">Pinctada sugillata</t>
  </si>
  <si>
    <t xml:space="preserve">pbi</t>
  </si>
  <si>
    <t xml:space="preserve">Pinna bicolor</t>
  </si>
  <si>
    <t xml:space="preserve">Razor clam</t>
  </si>
  <si>
    <t xml:space="preserve">platycephalid</t>
  </si>
  <si>
    <t xml:space="preserve">Platycephalid spp.</t>
  </si>
  <si>
    <t xml:space="preserve">Flathead</t>
  </si>
  <si>
    <t xml:space="preserve">platyhelminthes</t>
  </si>
  <si>
    <t xml:space="preserve">Platyhelminthes spp.</t>
  </si>
  <si>
    <t xml:space="preserve">Unidentified flatworm</t>
  </si>
  <si>
    <t xml:space="preserve">pde</t>
  </si>
  <si>
    <t xml:space="preserve">Plectaster decanus</t>
  </si>
  <si>
    <t xml:space="preserve">Mosaic seastar</t>
  </si>
  <si>
    <t xml:space="preserve">pau</t>
  </si>
  <si>
    <t xml:space="preserve">Pleuroploca australasia</t>
  </si>
  <si>
    <t xml:space="preserve">Tulip shell</t>
  </si>
  <si>
    <t xml:space="preserve">par</t>
  </si>
  <si>
    <t xml:space="preserve">Portunus armatus</t>
  </si>
  <si>
    <t xml:space="preserve">Blue swimmer crab</t>
  </si>
  <si>
    <t xml:space="preserve">ppe</t>
  </si>
  <si>
    <t xml:space="preserve">Portunus pelagicus</t>
  </si>
  <si>
    <t xml:space="preserve">portunus</t>
  </si>
  <si>
    <t xml:space="preserve">Portunus spp.</t>
  </si>
  <si>
    <t xml:space="preserve">ple</t>
  </si>
  <si>
    <t xml:space="preserve">Prothalotia lehmanni</t>
  </si>
  <si>
    <t xml:space="preserve">Lehmann's top shell</t>
  </si>
  <si>
    <t xml:space="preserve">pseudobiceros</t>
  </si>
  <si>
    <t xml:space="preserve">Pseudobiceros spp.</t>
  </si>
  <si>
    <t xml:space="preserve">Flatworm</t>
  </si>
  <si>
    <t xml:space="preserve">pli</t>
  </si>
  <si>
    <t xml:space="preserve">Pseudoceros lividus</t>
  </si>
  <si>
    <t xml:space="preserve">Blue flatworm</t>
  </si>
  <si>
    <t xml:space="preserve">pseudoceros</t>
  </si>
  <si>
    <t xml:space="preserve">Pseudoceros spp.</t>
  </si>
  <si>
    <t xml:space="preserve">Pseudolucinisca lacteola</t>
  </si>
  <si>
    <t xml:space="preserve">ptr</t>
  </si>
  <si>
    <t xml:space="preserve">Pseudonepanthia troughtoni</t>
  </si>
  <si>
    <t xml:space="preserve">Troughton's seastar</t>
  </si>
  <si>
    <t xml:space="preserve">pba</t>
  </si>
  <si>
    <t xml:space="preserve">Pseudophycis bachus</t>
  </si>
  <si>
    <t xml:space="preserve">Red cod</t>
  </si>
  <si>
    <t xml:space="preserve">pbar</t>
  </si>
  <si>
    <t xml:space="preserve">Pseudophycis barbata</t>
  </si>
  <si>
    <t xml:space="preserve">Bearded cod</t>
  </si>
  <si>
    <t xml:space="preserve">pia</t>
  </si>
  <si>
    <t xml:space="preserve">Pteraeolidia ianthina</t>
  </si>
  <si>
    <t xml:space="preserve">Blue dragon</t>
  </si>
  <si>
    <t xml:space="preserve">ptri</t>
  </si>
  <si>
    <t xml:space="preserve">Pterynotus triformis</t>
  </si>
  <si>
    <t xml:space="preserve">Triple murex</t>
  </si>
  <si>
    <t xml:space="preserve">pma</t>
  </si>
  <si>
    <t xml:space="preserve">Ptilometra macronema</t>
  </si>
  <si>
    <t xml:space="preserve">pcu</t>
  </si>
  <si>
    <t xml:space="preserve">Pugnaso curtirostris</t>
  </si>
  <si>
    <t xml:space="preserve">pycnogonida</t>
  </si>
  <si>
    <t xml:space="preserve">Pycnogonida spp.</t>
  </si>
  <si>
    <t xml:space="preserve">rau</t>
  </si>
  <si>
    <t xml:space="preserve">Ranella australasia</t>
  </si>
  <si>
    <t xml:space="preserve">Australian rock whelk</t>
  </si>
  <si>
    <t xml:space="preserve">sor</t>
  </si>
  <si>
    <t xml:space="preserve">Sagaminopteron ornatum</t>
  </si>
  <si>
    <t xml:space="preserve">Bat-wing seaslug</t>
  </si>
  <si>
    <t xml:space="preserve">ssu</t>
  </si>
  <si>
    <t xml:space="preserve">Sassia subdistorta</t>
  </si>
  <si>
    <t xml:space="preserve">sas</t>
  </si>
  <si>
    <t xml:space="preserve">Schizophrys aspera</t>
  </si>
  <si>
    <t xml:space="preserve">Red spider crab</t>
  </si>
  <si>
    <t xml:space="preserve">sru</t>
  </si>
  <si>
    <t xml:space="preserve">Schizophrys rufescens</t>
  </si>
  <si>
    <t xml:space="preserve">spap</t>
  </si>
  <si>
    <t xml:space="preserve">Scorpaena papillosa [cf]</t>
  </si>
  <si>
    <t xml:space="preserve">san</t>
  </si>
  <si>
    <t xml:space="preserve">Scutus antipodes</t>
  </si>
  <si>
    <t xml:space="preserve">Elephant snail</t>
  </si>
  <si>
    <t xml:space="preserve">sir</t>
  </si>
  <si>
    <t xml:space="preserve">Smilasterias irregularis</t>
  </si>
  <si>
    <t xml:space="preserve">Irregular seastar</t>
  </si>
  <si>
    <t xml:space="preserve">ste</t>
  </si>
  <si>
    <t xml:space="preserve">Spondylus tenellus</t>
  </si>
  <si>
    <t xml:space="preserve">Thorny oyster</t>
  </si>
  <si>
    <t xml:space="preserve">slu</t>
  </si>
  <si>
    <t xml:space="preserve">Stichopus ludwigi</t>
  </si>
  <si>
    <t xml:space="preserve">sst</t>
  </si>
  <si>
    <t xml:space="preserve">Strigopagurus strigimanus</t>
  </si>
  <si>
    <t xml:space="preserve">Rasping hermit crab</t>
  </si>
  <si>
    <t xml:space="preserve">sten</t>
  </si>
  <si>
    <t xml:space="preserve">Sutorectus tentaculatus</t>
  </si>
  <si>
    <t xml:space="preserve">Cobbler wobbegong</t>
  </si>
  <si>
    <t xml:space="preserve">temnopleurus</t>
  </si>
  <si>
    <t xml:space="preserve">Temnopleurus spp.</t>
  </si>
  <si>
    <t xml:space="preserve">tcon</t>
  </si>
  <si>
    <t xml:space="preserve">Thalotia conica</t>
  </si>
  <si>
    <t xml:space="preserve">Conical top shell</t>
  </si>
  <si>
    <t xml:space="preserve">tok</t>
  </si>
  <si>
    <t xml:space="preserve">Thyone okeni</t>
  </si>
  <si>
    <t xml:space="preserve">tcir</t>
  </si>
  <si>
    <t xml:space="preserve">Thysanophrys cirronasa</t>
  </si>
  <si>
    <t xml:space="preserve">Tasselsnout Flathead</t>
  </si>
  <si>
    <t xml:space="preserve">tci</t>
  </si>
  <si>
    <t xml:space="preserve">Thysanophrys cirronasus</t>
  </si>
  <si>
    <t xml:space="preserve">Tosia australis</t>
  </si>
  <si>
    <t xml:space="preserve">Southern biscuit star</t>
  </si>
  <si>
    <t xml:space="preserve">tmag</t>
  </si>
  <si>
    <t xml:space="preserve">Tosia magnifica</t>
  </si>
  <si>
    <t xml:space="preserve">Magnificent biscuit star</t>
  </si>
  <si>
    <t xml:space="preserve">taus</t>
  </si>
  <si>
    <t xml:space="preserve">tbu</t>
  </si>
  <si>
    <t xml:space="preserve">Trianectes bucephalus</t>
  </si>
  <si>
    <t xml:space="preserve">Bighead threefin</t>
  </si>
  <si>
    <t xml:space="preserve">tjo</t>
  </si>
  <si>
    <t xml:space="preserve">Turbo jourdani</t>
  </si>
  <si>
    <t xml:space="preserve">tto</t>
  </si>
  <si>
    <t xml:space="preserve">Turbo torquatus</t>
  </si>
  <si>
    <t xml:space="preserve">tco</t>
  </si>
  <si>
    <t xml:space="preserve">Tylodina corticalis</t>
  </si>
  <si>
    <t xml:space="preserve">Umbrella shell</t>
  </si>
  <si>
    <t xml:space="preserve">ubi</t>
  </si>
  <si>
    <t xml:space="preserve">Unidentified bivalve</t>
  </si>
  <si>
    <t xml:space="preserve">Unidentified crab</t>
  </si>
  <si>
    <t xml:space="preserve">ucra</t>
  </si>
  <si>
    <t xml:space="preserve">Unidentified crab (decorator)</t>
  </si>
  <si>
    <t xml:space="preserve">Crab (decorator)</t>
  </si>
  <si>
    <t xml:space="preserve">ufl</t>
  </si>
  <si>
    <t xml:space="preserve">ugr</t>
  </si>
  <si>
    <t xml:space="preserve">Uniophora granifera</t>
  </si>
  <si>
    <t xml:space="preserve">Granular seastar</t>
  </si>
  <si>
    <t xml:space="preserve">unu</t>
  </si>
  <si>
    <t xml:space="preserve">Uniophora nuda</t>
  </si>
  <si>
    <t xml:space="preserve">Bare seastar</t>
  </si>
  <si>
    <t xml:space="preserve">ucru</t>
  </si>
  <si>
    <t xml:space="preserve">Banded stingaree</t>
  </si>
  <si>
    <t xml:space="preserve">zfr</t>
  </si>
  <si>
    <t xml:space="preserve">Zoila friendii</t>
  </si>
  <si>
    <t xml:space="preserve">Black cowrie</t>
  </si>
  <si>
    <t xml:space="preserve">def</t>
  </si>
  <si>
    <t xml:space="preserve">Debris - Fishing gear</t>
  </si>
  <si>
    <t xml:space="preserve">fishing rods, reels, lines, sinkers, hooks, lures, nets (note that two attached items are just counted as one)</t>
  </si>
  <si>
    <t xml:space="preserve">dep</t>
  </si>
  <si>
    <t xml:space="preserve">Debris - Plastic</t>
  </si>
  <si>
    <t xml:space="preserve">Any plastic debris</t>
  </si>
  <si>
    <t xml:space="preserve">dec</t>
  </si>
  <si>
    <t xml:space="preserve">Debris - Cloth</t>
  </si>
  <si>
    <t xml:space="preserve">Any cloth debris</t>
  </si>
  <si>
    <t xml:space="preserve">dem</t>
  </si>
  <si>
    <t xml:space="preserve">Debris - Metal</t>
  </si>
  <si>
    <t xml:space="preserve">Any metal debris</t>
  </si>
  <si>
    <t xml:space="preserve">deg</t>
  </si>
  <si>
    <t xml:space="preserve">Debris - Glass</t>
  </si>
  <si>
    <t xml:space="preserve">Any glass debris</t>
  </si>
  <si>
    <t xml:space="preserve">dew</t>
  </si>
  <si>
    <t xml:space="preserve">Debris - Wood</t>
  </si>
  <si>
    <t xml:space="preserve">Any timber debris &gt; 10cm</t>
  </si>
  <si>
    <t xml:space="preserve">deo</t>
  </si>
  <si>
    <t xml:space="preserve">Debris - Other</t>
  </si>
  <si>
    <t xml:space="preserve">Any debris OTHER THAN fishing gear, made of plastic, cloth, metal, glass or timber</t>
  </si>
  <si>
    <t xml:space="preserve">dez</t>
  </si>
  <si>
    <t xml:space="preserve">Debris - Zero</t>
  </si>
  <si>
    <t xml:space="preserve">No Debris found</t>
  </si>
  <si>
    <t xml:space="preserve">SITE</t>
  </si>
  <si>
    <t xml:space="preserve">Region</t>
  </si>
  <si>
    <t xml:space="preserve">GSV60</t>
  </si>
  <si>
    <t xml:space="preserve">Dashwood Bay West</t>
  </si>
  <si>
    <t xml:space="preserve">Kangaroo Island</t>
  </si>
  <si>
    <t xml:space="preserve">GSV61</t>
  </si>
  <si>
    <t xml:space="preserve">Western River West</t>
  </si>
  <si>
    <t xml:space="preserve">GSV62</t>
  </si>
  <si>
    <t xml:space="preserve">Snug_Cove_East</t>
  </si>
  <si>
    <t xml:space="preserve">GSV63</t>
  </si>
  <si>
    <t xml:space="preserve">Pissy_Boy_East</t>
  </si>
  <si>
    <t xml:space="preserve">GSV64</t>
  </si>
  <si>
    <t xml:space="preserve">Big_W</t>
  </si>
  <si>
    <t xml:space="preserve">GSV65</t>
  </si>
  <si>
    <t xml:space="preserve">Hummocky_Point_East</t>
  </si>
  <si>
    <t xml:space="preserve">GSV66</t>
  </si>
  <si>
    <t xml:space="preserve">Harveys Return</t>
  </si>
  <si>
    <t xml:space="preserve">GSV67</t>
  </si>
  <si>
    <t xml:space="preserve">Master Jack</t>
  </si>
  <si>
    <t xml:space="preserve">GSV68</t>
  </si>
  <si>
    <t xml:space="preserve">Castle Gully</t>
  </si>
  <si>
    <t xml:space="preserve">GSV69</t>
  </si>
  <si>
    <t xml:space="preserve">Snellings</t>
  </si>
  <si>
    <t xml:space="preserve">GSV70</t>
  </si>
  <si>
    <t xml:space="preserve">Cassini West</t>
  </si>
  <si>
    <t xml:space="preserve">GSV71</t>
  </si>
  <si>
    <t xml:space="preserve">Shag rock</t>
  </si>
  <si>
    <t xml:space="preserve">GSV72</t>
  </si>
  <si>
    <t xml:space="preserve">Cassini East</t>
  </si>
  <si>
    <t xml:space="preserve">GSV73</t>
  </si>
  <si>
    <t xml:space="preserve">Tea Tree Ledge</t>
  </si>
  <si>
    <t xml:space="preserve">GSV74</t>
  </si>
  <si>
    <t xml:space="preserve">Cape Torrens</t>
  </si>
  <si>
    <t xml:space="preserve">GSV75</t>
  </si>
  <si>
    <t xml:space="preserve">Cape Forbin</t>
  </si>
  <si>
    <t xml:space="preserve">GSV76</t>
  </si>
  <si>
    <t xml:space="preserve">Cape Forbin South</t>
  </si>
  <si>
    <t xml:space="preserve">GSV77</t>
  </si>
  <si>
    <t xml:space="preserve">Snug Cove 2nd headland</t>
  </si>
  <si>
    <t xml:space="preserve">GSV78</t>
  </si>
  <si>
    <t xml:space="preserve">Western River Cove</t>
  </si>
  <si>
    <t xml:space="preserve">GSV79</t>
  </si>
  <si>
    <t xml:space="preserve">Stokes Bay</t>
  </si>
  <si>
    <t xml:space="preserve">GSV80</t>
  </si>
  <si>
    <t xml:space="preserve">Point Marsden</t>
  </si>
  <si>
    <t xml:space="preserve">GSV81</t>
  </si>
  <si>
    <t xml:space="preserve">Kingscote jetty</t>
  </si>
  <si>
    <t xml:space="preserve">GSV58</t>
  </si>
  <si>
    <t xml:space="preserve">Penneshaw Pub</t>
  </si>
  <si>
    <t xml:space="preserve">GSV82</t>
  </si>
  <si>
    <t xml:space="preserve">Kangaroo Head</t>
  </si>
  <si>
    <t xml:space="preserve">GSV83</t>
  </si>
  <si>
    <t xml:space="preserve">Stokes East</t>
  </si>
  <si>
    <t xml:space="preserve">GSV84</t>
  </si>
  <si>
    <t xml:space="preserve">Green Cliffs</t>
  </si>
  <si>
    <t xml:space="preserve">GSV85</t>
  </si>
  <si>
    <t xml:space="preserve">Cape Dutton</t>
  </si>
  <si>
    <t xml:space="preserve">GSV86</t>
  </si>
  <si>
    <t xml:space="preserve">Stokes_Bay_West</t>
  </si>
  <si>
    <t xml:space="preserve">GSV87</t>
  </si>
  <si>
    <t xml:space="preserve">McDonnell Hill</t>
  </si>
  <si>
    <t xml:space="preserve">GSV88</t>
  </si>
  <si>
    <t xml:space="preserve">Ironstone Hill</t>
  </si>
  <si>
    <t xml:space="preserve">GSV89</t>
  </si>
  <si>
    <t xml:space="preserve">Muston</t>
  </si>
  <si>
    <t xml:space="preserve">GSV90</t>
  </si>
  <si>
    <t xml:space="preserve">Lavers Reef</t>
  </si>
  <si>
    <t xml:space="preserve">GSV91</t>
  </si>
  <si>
    <t xml:space="preserve">White Point</t>
  </si>
  <si>
    <t xml:space="preserve">GSV92</t>
  </si>
  <si>
    <t xml:space="preserve">Cape D'Straing</t>
  </si>
  <si>
    <t xml:space="preserve">EYR23</t>
  </si>
  <si>
    <t xml:space="preserve">Hanson Bay</t>
  </si>
  <si>
    <t xml:space="preserve">GSV141</t>
  </si>
  <si>
    <t xml:space="preserve">Penneshaw Pub West</t>
  </si>
  <si>
    <t xml:space="preserve">OTW18</t>
  </si>
  <si>
    <t xml:space="preserve">Salmon Hole</t>
  </si>
  <si>
    <t xml:space="preserve">SA (other)</t>
  </si>
  <si>
    <t xml:space="preserve">EYR24</t>
  </si>
  <si>
    <t xml:space="preserve">Pearson Island Bay NW</t>
  </si>
  <si>
    <t xml:space="preserve">EYR25</t>
  </si>
  <si>
    <t xml:space="preserve">Flinders Island NW reef</t>
  </si>
  <si>
    <t xml:space="preserve">EYR26</t>
  </si>
  <si>
    <t xml:space="preserve">Flinders Island NW point</t>
  </si>
  <si>
    <t xml:space="preserve">EYR27</t>
  </si>
  <si>
    <t xml:space="preserve">Pearson Island North</t>
  </si>
  <si>
    <t xml:space="preserve">EYR28</t>
  </si>
  <si>
    <t xml:space="preserve">Pearson Island SE bay</t>
  </si>
  <si>
    <t xml:space="preserve">EYR29</t>
  </si>
  <si>
    <t xml:space="preserve">Pearson Island east</t>
  </si>
  <si>
    <t xml:space="preserve">EYR30</t>
  </si>
  <si>
    <t xml:space="preserve">Pearson Island inner bay north</t>
  </si>
  <si>
    <t xml:space="preserve">EYR31</t>
  </si>
  <si>
    <t xml:space="preserve">Pearson Island inner bay south</t>
  </si>
  <si>
    <t xml:space="preserve">EYR32</t>
  </si>
  <si>
    <t xml:space="preserve">Flinders Island anchorage</t>
  </si>
  <si>
    <t xml:space="preserve">EYR33</t>
  </si>
  <si>
    <t xml:space="preserve">Greenly Island</t>
  </si>
  <si>
    <t xml:space="preserve">EYR34</t>
  </si>
  <si>
    <t xml:space="preserve">Wedge Island west ladders</t>
  </si>
  <si>
    <t xml:space="preserve">NSG9</t>
  </si>
  <si>
    <t xml:space="preserve">Stony Point</t>
  </si>
  <si>
    <t xml:space="preserve">NSG10</t>
  </si>
  <si>
    <t xml:space="preserve">Tanked</t>
  </si>
  <si>
    <t xml:space="preserve">NSG2</t>
  </si>
  <si>
    <t xml:space="preserve">Third Dip</t>
  </si>
  <si>
    <t xml:space="preserve">NSG11</t>
  </si>
  <si>
    <t xml:space="preserve">Fenceline West</t>
  </si>
  <si>
    <t xml:space="preserve">NSG1</t>
  </si>
  <si>
    <t xml:space="preserve">Black Point</t>
  </si>
  <si>
    <t xml:space="preserve">NSG12</t>
  </si>
  <si>
    <t xml:space="preserve">Ledges</t>
  </si>
  <si>
    <t xml:space="preserve">GSV93</t>
  </si>
  <si>
    <t xml:space="preserve">Aldinga Reef</t>
  </si>
  <si>
    <t xml:space="preserve">Gulf St Vincent</t>
  </si>
  <si>
    <t xml:space="preserve">GSV94</t>
  </si>
  <si>
    <t xml:space="preserve">Rapid Bay Jetty</t>
  </si>
  <si>
    <t xml:space="preserve">GSV26</t>
  </si>
  <si>
    <t xml:space="preserve">2nd Valley Boat Shed</t>
  </si>
  <si>
    <t xml:space="preserve">GSV95</t>
  </si>
  <si>
    <t xml:space="preserve">Lasseters Reef</t>
  </si>
  <si>
    <t xml:space="preserve">GSV4</t>
  </si>
  <si>
    <t xml:space="preserve">Rapid Head</t>
  </si>
  <si>
    <t xml:space="preserve">GSV96</t>
  </si>
  <si>
    <t xml:space="preserve">Haycock Point inshore</t>
  </si>
  <si>
    <t xml:space="preserve">GSV25</t>
  </si>
  <si>
    <t xml:space="preserve">Shag Rock Carrickalinga</t>
  </si>
  <si>
    <t xml:space="preserve">GSV1</t>
  </si>
  <si>
    <t xml:space="preserve">Carrickalinga (toilet)</t>
  </si>
  <si>
    <t xml:space="preserve">GSV97</t>
  </si>
  <si>
    <t xml:space="preserve">Aldinga Reef Inshore</t>
  </si>
  <si>
    <t xml:space="preserve">GSV98</t>
  </si>
  <si>
    <t xml:space="preserve">O'Sullivan Beach Bay</t>
  </si>
  <si>
    <t xml:space="preserve">GSV99</t>
  </si>
  <si>
    <t xml:space="preserve">Rapid Head North</t>
  </si>
  <si>
    <t xml:space="preserve">GSV100</t>
  </si>
  <si>
    <t xml:space="preserve">Port Noarlunga Jetty offshore</t>
  </si>
  <si>
    <t xml:space="preserve">GSV2</t>
  </si>
  <si>
    <t xml:space="preserve">Haycock Point</t>
  </si>
  <si>
    <t xml:space="preserve">GSV101</t>
  </si>
  <si>
    <t xml:space="preserve">Port Stanvac Jetty deep</t>
  </si>
  <si>
    <t xml:space="preserve">GSV102</t>
  </si>
  <si>
    <t xml:space="preserve">Port Stanvac Jetty Shallow</t>
  </si>
  <si>
    <t xml:space="preserve">GSV5</t>
  </si>
  <si>
    <t xml:space="preserve">Rapid Head South</t>
  </si>
  <si>
    <t xml:space="preserve">GSV18</t>
  </si>
  <si>
    <t xml:space="preserve">Morgans</t>
  </si>
  <si>
    <t xml:space="preserve">GSV24</t>
  </si>
  <si>
    <t xml:space="preserve">Ripple Rock</t>
  </si>
  <si>
    <t xml:space="preserve">GSV34</t>
  </si>
  <si>
    <t xml:space="preserve">Nev'S Windmills</t>
  </si>
  <si>
    <t xml:space="preserve">GSV41</t>
  </si>
  <si>
    <t xml:space="preserve">Rapid Head East</t>
  </si>
  <si>
    <t xml:space="preserve">GSV43</t>
  </si>
  <si>
    <t xml:space="preserve">Rapid Head SZ</t>
  </si>
  <si>
    <t xml:space="preserve">GSV45</t>
  </si>
  <si>
    <t xml:space="preserve">Carrickalinga North Site</t>
  </si>
  <si>
    <t xml:space="preserve">GSV47</t>
  </si>
  <si>
    <t xml:space="preserve">Carrickalinga Nth</t>
  </si>
  <si>
    <t xml:space="preserve">GSV9</t>
  </si>
  <si>
    <t xml:space="preserve">Dodd's Beach</t>
  </si>
  <si>
    <t xml:space="preserve">GSV7</t>
  </si>
  <si>
    <t xml:space="preserve">Myponga South</t>
  </si>
  <si>
    <t xml:space="preserve">GSV46</t>
  </si>
  <si>
    <t xml:space="preserve">Carrickalinga North Site 2</t>
  </si>
  <si>
    <t xml:space="preserve">GSV19</t>
  </si>
  <si>
    <t xml:space="preserve">Hog Point</t>
  </si>
  <si>
    <t xml:space="preserve">GSV42</t>
  </si>
  <si>
    <t xml:space="preserve">Rapid Head SZ Site2</t>
  </si>
  <si>
    <t xml:space="preserve">GSV59</t>
  </si>
  <si>
    <t xml:space="preserve">Puzzle Rock</t>
  </si>
  <si>
    <t xml:space="preserve">GSV21</t>
  </si>
  <si>
    <t xml:space="preserve">Cable Hut</t>
  </si>
  <si>
    <t xml:space="preserve">GSV55</t>
  </si>
  <si>
    <t xml:space="preserve">Pancake Rock</t>
  </si>
  <si>
    <t xml:space="preserve">GSV57</t>
  </si>
  <si>
    <t xml:space="preserve">Grassy Knoll</t>
  </si>
  <si>
    <t xml:space="preserve">GSV20</t>
  </si>
  <si>
    <t xml:space="preserve">Snapper North</t>
  </si>
  <si>
    <t xml:space="preserve">GSV56</t>
  </si>
  <si>
    <t xml:space="preserve">The Bird</t>
  </si>
  <si>
    <t xml:space="preserve">GSV3</t>
  </si>
  <si>
    <t xml:space="preserve">Carrickalinga Head</t>
  </si>
  <si>
    <t xml:space="preserve">EYR35</t>
  </si>
  <si>
    <t xml:space="preserve">Bakers Hole</t>
  </si>
  <si>
    <t xml:space="preserve">Chain of Bays</t>
  </si>
  <si>
    <t xml:space="preserve">EYR36</t>
  </si>
  <si>
    <t xml:space="preserve">Cave Bay</t>
  </si>
  <si>
    <t xml:space="preserve">EYR37</t>
  </si>
  <si>
    <t xml:space="preserve">Cave Beach West</t>
  </si>
  <si>
    <t xml:space="preserve">EYR38</t>
  </si>
  <si>
    <t xml:space="preserve">Cave Beach Point</t>
  </si>
  <si>
    <t xml:space="preserve">EYR39</t>
  </si>
  <si>
    <t xml:space="preserve">Smooth Pools</t>
  </si>
  <si>
    <t xml:space="preserve">EYR40</t>
  </si>
  <si>
    <t xml:space="preserve">Granites South</t>
  </si>
  <si>
    <t xml:space="preserve">EYR41</t>
  </si>
  <si>
    <t xml:space="preserve">Point Westell North</t>
  </si>
  <si>
    <t xml:space="preserve">EYR42</t>
  </si>
  <si>
    <t xml:space="preserve">Wayne s World</t>
  </si>
  <si>
    <t xml:space="preserve">EYR43</t>
  </si>
  <si>
    <t xml:space="preserve">High Cliff North</t>
  </si>
  <si>
    <t xml:space="preserve">EYR44</t>
  </si>
  <si>
    <t xml:space="preserve">Mouth of Baird Bay</t>
  </si>
  <si>
    <t xml:space="preserve">EYR45</t>
  </si>
  <si>
    <t xml:space="preserve">Jones Island NW</t>
  </si>
  <si>
    <t xml:space="preserve">EYR46</t>
  </si>
  <si>
    <t xml:space="preserve">The Mad Mile</t>
  </si>
  <si>
    <t xml:space="preserve">EYR47</t>
  </si>
  <si>
    <t xml:space="preserve">Solar Tubes</t>
  </si>
  <si>
    <t xml:space="preserve">GSV103</t>
  </si>
  <si>
    <t xml:space="preserve">Stenhouse Bay</t>
  </si>
  <si>
    <t xml:space="preserve">Yorke Peninsula</t>
  </si>
  <si>
    <t xml:space="preserve">GSV104</t>
  </si>
  <si>
    <t xml:space="preserve">Edithburgh Jetty</t>
  </si>
  <si>
    <t xml:space="preserve">SSG46</t>
  </si>
  <si>
    <t xml:space="preserve">Point Turton</t>
  </si>
  <si>
    <t xml:space="preserve">SSG47</t>
  </si>
  <si>
    <t xml:space="preserve">Point Gawler</t>
  </si>
  <si>
    <t xml:space="preserve">SSG45</t>
  </si>
  <si>
    <t xml:space="preserve">Cape Elizabeth Site 2</t>
  </si>
  <si>
    <t xml:space="preserve">SSG50</t>
  </si>
  <si>
    <t xml:space="preserve">Baudinet</t>
  </si>
  <si>
    <t xml:space="preserve">SSG44</t>
  </si>
  <si>
    <t xml:space="preserve">Cape Elizabeth SZ Site 2</t>
  </si>
  <si>
    <t xml:space="preserve">SSG51</t>
  </si>
  <si>
    <t xml:space="preserve">High Dunes</t>
  </si>
  <si>
    <t xml:space="preserve">SSG13</t>
  </si>
  <si>
    <t xml:space="preserve">Cape Elizabeth North</t>
  </si>
  <si>
    <t xml:space="preserve">SSG53</t>
  </si>
  <si>
    <t xml:space="preserve">Coopers Bar</t>
  </si>
  <si>
    <t xml:space="preserve">SSG54</t>
  </si>
  <si>
    <t xml:space="preserve">Ham Sandwich</t>
  </si>
  <si>
    <t xml:space="preserve">SSG55</t>
  </si>
  <si>
    <t xml:space="preserve">Honeycomb</t>
  </si>
  <si>
    <t xml:space="preserve">MUR6</t>
  </si>
  <si>
    <t xml:space="preserve">Evans Island</t>
  </si>
  <si>
    <t xml:space="preserve">Nuyts Archipelago</t>
  </si>
  <si>
    <t xml:space="preserve">MUR18</t>
  </si>
  <si>
    <t xml:space="preserve">Evans Slide</t>
  </si>
  <si>
    <t xml:space="preserve">MUR19</t>
  </si>
  <si>
    <t xml:space="preserve">Masillon Island</t>
  </si>
  <si>
    <t xml:space="preserve">MUR20</t>
  </si>
  <si>
    <t xml:space="preserve">Lacy Boulders</t>
  </si>
  <si>
    <t xml:space="preserve">MUR2</t>
  </si>
  <si>
    <t xml:space="preserve">Lacy Island</t>
  </si>
  <si>
    <t xml:space="preserve">MUR21</t>
  </si>
  <si>
    <t xml:space="preserve">East Bay</t>
  </si>
  <si>
    <t xml:space="preserve">MUR22</t>
  </si>
  <si>
    <t xml:space="preserve">Hat North</t>
  </si>
  <si>
    <t xml:space="preserve">MUR4</t>
  </si>
  <si>
    <t xml:space="preserve">Petrel Cove East</t>
  </si>
  <si>
    <t xml:space="preserve">MUR5</t>
  </si>
  <si>
    <t xml:space="preserve">St Francis Inside North Point</t>
  </si>
  <si>
    <t xml:space="preserve">MUR23</t>
  </si>
  <si>
    <t xml:space="preserve">Egg Beater</t>
  </si>
  <si>
    <t xml:space="preserve">SSG48</t>
  </si>
  <si>
    <t xml:space="preserve">Port Neill Jetty</t>
  </si>
  <si>
    <t xml:space="preserve">Eyre Peninsular</t>
  </si>
  <si>
    <t xml:space="preserve">SSG49</t>
  </si>
  <si>
    <t xml:space="preserve">Cape Hardy</t>
  </si>
  <si>
    <t xml:space="preserve">SSG52</t>
  </si>
  <si>
    <t xml:space="preserve">Scrubby Dunes</t>
  </si>
  <si>
    <t xml:space="preserve">EYR48</t>
  </si>
  <si>
    <t xml:space="preserve">Flinders Island North</t>
  </si>
  <si>
    <t xml:space="preserve">GSV106</t>
  </si>
  <si>
    <t xml:space="preserve">Normanville Beach</t>
  </si>
  <si>
    <t xml:space="preserve">Victor Harbor</t>
  </si>
  <si>
    <t xml:space="preserve">GSV107</t>
  </si>
  <si>
    <t xml:space="preserve">Olivers Reef</t>
  </si>
  <si>
    <t xml:space="preserve">COO18</t>
  </si>
  <si>
    <t xml:space="preserve">Pullen Island</t>
  </si>
  <si>
    <t xml:space="preserve">GSV17</t>
  </si>
  <si>
    <t xml:space="preserve">The Bluff</t>
  </si>
  <si>
    <t xml:space="preserve">GSV40</t>
  </si>
  <si>
    <t xml:space="preserve">Whalebone Reef</t>
  </si>
  <si>
    <t xml:space="preserve">GSV108</t>
  </si>
  <si>
    <t xml:space="preserve">Granite Island</t>
  </si>
  <si>
    <t xml:space="preserve">GSV109</t>
  </si>
  <si>
    <t xml:space="preserve">Outer Harbor breakwater south inside</t>
  </si>
  <si>
    <t xml:space="preserve">Adelaide</t>
  </si>
  <si>
    <t xml:space="preserve">GSV110</t>
  </si>
  <si>
    <t xml:space="preserve">Lady Bay</t>
  </si>
  <si>
    <t xml:space="preserve">GSV111</t>
  </si>
  <si>
    <t xml:space="preserve">Myponga</t>
  </si>
  <si>
    <t xml:space="preserve">GSV127</t>
  </si>
  <si>
    <t xml:space="preserve">Semaphore</t>
  </si>
  <si>
    <t xml:space="preserve">GSV125</t>
  </si>
  <si>
    <t xml:space="preserve">Broken Bottom</t>
  </si>
  <si>
    <t xml:space="preserve">GSV132</t>
  </si>
  <si>
    <t xml:space="preserve">Seacliff</t>
  </si>
  <si>
    <t xml:space="preserve">GSV136</t>
  </si>
  <si>
    <t xml:space="preserve">Noarlunga North Outside</t>
  </si>
  <si>
    <t xml:space="preserve">GSV124</t>
  </si>
  <si>
    <t xml:space="preserve">Horseshoe inner</t>
  </si>
  <si>
    <t xml:space="preserve">GSV112</t>
  </si>
  <si>
    <t xml:space="preserve">Noarlunga South Outside</t>
  </si>
  <si>
    <t xml:space="preserve">GSV113</t>
  </si>
  <si>
    <t xml:space="preserve">Yankalilla Mouth</t>
  </si>
  <si>
    <t xml:space="preserve">GSV114</t>
  </si>
  <si>
    <t xml:space="preserve">South Shores</t>
  </si>
  <si>
    <t xml:space="preserve">GSV28</t>
  </si>
  <si>
    <t xml:space="preserve">Rapid Head Windmills</t>
  </si>
  <si>
    <t xml:space="preserve">GSV134</t>
  </si>
  <si>
    <t xml:space="preserve">Port Parham</t>
  </si>
  <si>
    <t xml:space="preserve">GSV115</t>
  </si>
  <si>
    <t xml:space="preserve">Port Gawler</t>
  </si>
  <si>
    <t xml:space="preserve">GSV126</t>
  </si>
  <si>
    <t xml:space="preserve">Milkies</t>
  </si>
  <si>
    <t xml:space="preserve">GSV129</t>
  </si>
  <si>
    <t xml:space="preserve">Willunga</t>
  </si>
  <si>
    <t xml:space="preserve">GSV131</t>
  </si>
  <si>
    <t xml:space="preserve">Horseshoe outer</t>
  </si>
  <si>
    <t xml:space="preserve">GSV130</t>
  </si>
  <si>
    <t xml:space="preserve">Aldinga deep</t>
  </si>
  <si>
    <t xml:space="preserve">GSV133</t>
  </si>
  <si>
    <t xml:space="preserve">Macs Reef</t>
  </si>
  <si>
    <t xml:space="preserve">GSV135</t>
  </si>
  <si>
    <t xml:space="preserve">Pt Noarlunga inside</t>
  </si>
  <si>
    <t xml:space="preserve">GSV128</t>
  </si>
  <si>
    <t xml:space="preserve">Southport</t>
  </si>
  <si>
    <t xml:space="preserve">GSV137</t>
  </si>
  <si>
    <t xml:space="preserve">Port Stanvac North</t>
  </si>
  <si>
    <t xml:space="preserve">GSV138</t>
  </si>
  <si>
    <t xml:space="preserve">Moana outside</t>
  </si>
  <si>
    <t xml:space="preserve">GSV53</t>
  </si>
  <si>
    <t xml:space="preserve">Moana inside</t>
  </si>
  <si>
    <t xml:space="preserve">GSV139</t>
  </si>
  <si>
    <t xml:space="preserve">Port Stanvac South</t>
  </si>
  <si>
    <t xml:space="preserve">GSV140</t>
  </si>
  <si>
    <t xml:space="preserve">Hallett Cove</t>
  </si>
  <si>
    <t xml:space="preserve">GSV105</t>
  </si>
  <si>
    <t xml:space="preserve">Marino Rocks</t>
  </si>
  <si>
    <t xml:space="preserve">GSV116</t>
  </si>
  <si>
    <t xml:space="preserve">Aldinga Pinacles</t>
  </si>
  <si>
    <t xml:space="preserve">GSV117</t>
  </si>
  <si>
    <t xml:space="preserve">Cape Jervis South</t>
  </si>
  <si>
    <t xml:space="preserve">GSV118</t>
  </si>
  <si>
    <t xml:space="preserve">Backstairs Deep</t>
  </si>
  <si>
    <t xml:space="preserve">GSV119</t>
  </si>
  <si>
    <t xml:space="preserve">Deep Creek</t>
  </si>
  <si>
    <t xml:space="preserve">GSV39</t>
  </si>
  <si>
    <t xml:space="preserve">Fishery Beach</t>
  </si>
  <si>
    <t xml:space="preserve">GSV11</t>
  </si>
  <si>
    <t xml:space="preserve">Outside Granite island</t>
  </si>
  <si>
    <t xml:space="preserve">GSV120</t>
  </si>
  <si>
    <t xml:space="preserve">Chiton Rocks</t>
  </si>
  <si>
    <t xml:space="preserve">GSV12</t>
  </si>
  <si>
    <t xml:space="preserve">West Island</t>
  </si>
  <si>
    <t xml:space="preserve">GSV14</t>
  </si>
  <si>
    <t xml:space="preserve">Newland Head</t>
  </si>
  <si>
    <t xml:space="preserve">GSV121</t>
  </si>
  <si>
    <t xml:space="preserve">Encounter Deep</t>
  </si>
  <si>
    <t xml:space="preserve">GSV15</t>
  </si>
  <si>
    <t xml:space="preserve">Flat Irons</t>
  </si>
  <si>
    <t xml:space="preserve">GSV30</t>
  </si>
  <si>
    <t xml:space="preserve">Porpoise Head</t>
  </si>
  <si>
    <t xml:space="preserve">COO19</t>
  </si>
  <si>
    <t xml:space="preserve">Port Elliot Deep</t>
  </si>
  <si>
    <t xml:space="preserve">COO20</t>
  </si>
  <si>
    <t xml:space="preserve">Basham's Beach</t>
  </si>
  <si>
    <t xml:space="preserve">SYD68</t>
  </si>
  <si>
    <t xml:space="preserve">La Perouse Kelp Bed</t>
  </si>
  <si>
    <t xml:space="preserve">TAS412</t>
  </si>
  <si>
    <t xml:space="preserve">North Bay Research Area (Tas)</t>
  </si>
  <si>
    <t xml:space="preserve">TAS58</t>
  </si>
  <si>
    <t xml:space="preserve">Cape Paul Lemanon (Tas)</t>
  </si>
  <si>
    <t xml:space="preserve">Initials</t>
  </si>
  <si>
    <t xml:space="preserve">Firstname</t>
  </si>
  <si>
    <t xml:space="preserve">Surname</t>
  </si>
  <si>
    <t xml:space="preserve">AA</t>
  </si>
  <si>
    <t xml:space="preserve">Andrew</t>
  </si>
  <si>
    <t xml:space="preserve">Altieri</t>
  </si>
  <si>
    <t xml:space="preserve">AB</t>
  </si>
  <si>
    <t xml:space="preserve">Arturo</t>
  </si>
  <si>
    <t xml:space="preserve">Bocos</t>
  </si>
  <si>
    <t xml:space="preserve">AC</t>
  </si>
  <si>
    <t xml:space="preserve">Angel</t>
  </si>
  <si>
    <t xml:space="preserve">Chiriboga</t>
  </si>
  <si>
    <t xml:space="preserve">ACM</t>
  </si>
  <si>
    <t xml:space="preserve">Alicia</t>
  </si>
  <si>
    <t xml:space="preserve">McArdle</t>
  </si>
  <si>
    <t xml:space="preserve">AD</t>
  </si>
  <si>
    <t xml:space="preserve">Dominici</t>
  </si>
  <si>
    <t xml:space="preserve">AE</t>
  </si>
  <si>
    <t xml:space="preserve">Anna</t>
  </si>
  <si>
    <t xml:space="preserve">Edgar</t>
  </si>
  <si>
    <t xml:space="preserve">AEF</t>
  </si>
  <si>
    <t xml:space="preserve">Amelia</t>
  </si>
  <si>
    <t xml:space="preserve">Fowles</t>
  </si>
  <si>
    <t xml:space="preserve">AG</t>
  </si>
  <si>
    <t xml:space="preserve">Allyson</t>
  </si>
  <si>
    <t xml:space="preserve">Groth</t>
  </si>
  <si>
    <t xml:space="preserve">AGA</t>
  </si>
  <si>
    <t xml:space="preserve">Aaron</t>
  </si>
  <si>
    <t xml:space="preserve">Galloway</t>
  </si>
  <si>
    <t xml:space="preserve">AGGM</t>
  </si>
  <si>
    <t xml:space="preserve">Ana Gloria</t>
  </si>
  <si>
    <t xml:space="preserve">Guzman</t>
  </si>
  <si>
    <t xml:space="preserve">AGZ</t>
  </si>
  <si>
    <t xml:space="preserve">Albie</t>
  </si>
  <si>
    <t xml:space="preserve">Zepf</t>
  </si>
  <si>
    <t xml:space="preserve">AH</t>
  </si>
  <si>
    <t xml:space="preserve">Allison</t>
  </si>
  <si>
    <t xml:space="preserve">Henss</t>
  </si>
  <si>
    <t xml:space="preserve">AHA</t>
  </si>
  <si>
    <t xml:space="preserve">Hadland</t>
  </si>
  <si>
    <t xml:space="preserve">AI</t>
  </si>
  <si>
    <t xml:space="preserve">Alejo</t>
  </si>
  <si>
    <t xml:space="preserve">Irigoyen</t>
  </si>
  <si>
    <t xml:space="preserve">AJB</t>
  </si>
  <si>
    <t xml:space="preserve">Tony</t>
  </si>
  <si>
    <t xml:space="preserve">Brown</t>
  </si>
  <si>
    <t xml:space="preserve">AJD</t>
  </si>
  <si>
    <t xml:space="preserve">Andy</t>
  </si>
  <si>
    <t xml:space="preserve">Davoren</t>
  </si>
  <si>
    <t xml:space="preserve">AJG</t>
  </si>
  <si>
    <t xml:space="preserve">Green</t>
  </si>
  <si>
    <t xml:space="preserve">AJW</t>
  </si>
  <si>
    <t xml:space="preserve">Alan</t>
  </si>
  <si>
    <t xml:space="preserve">Wilkins</t>
  </si>
  <si>
    <t xml:space="preserve">AKB</t>
  </si>
  <si>
    <t xml:space="preserve">Berthelson</t>
  </si>
  <si>
    <t xml:space="preserve">AKC</t>
  </si>
  <si>
    <t xml:space="preserve">Cresswell</t>
  </si>
  <si>
    <t xml:space="preserve">ALS</t>
  </si>
  <si>
    <t xml:space="preserve">Sutton</t>
  </si>
  <si>
    <t xml:space="preserve">AMC</t>
  </si>
  <si>
    <t xml:space="preserve">McCowage</t>
  </si>
  <si>
    <t xml:space="preserve">AML</t>
  </si>
  <si>
    <t xml:space="preserve">Arwen</t>
  </si>
  <si>
    <t xml:space="preserve">Mo-Lowry</t>
  </si>
  <si>
    <t xml:space="preserve">ANB</t>
  </si>
  <si>
    <t xml:space="preserve">Anthony</t>
  </si>
  <si>
    <t xml:space="preserve">Bernard</t>
  </si>
  <si>
    <t xml:space="preserve">AP</t>
  </si>
  <si>
    <t xml:space="preserve">Amanda</t>
  </si>
  <si>
    <t xml:space="preserve">Parr</t>
  </si>
  <si>
    <t xml:space="preserve">APM</t>
  </si>
  <si>
    <t xml:space="preserve">Myers</t>
  </si>
  <si>
    <t xml:space="preserve">APSJ</t>
  </si>
  <si>
    <t xml:space="preserve">Alejandra</t>
  </si>
  <si>
    <t xml:space="preserve">Pérez San Juan</t>
  </si>
  <si>
    <t xml:space="preserve">AR</t>
  </si>
  <si>
    <t xml:space="preserve">Arthur</t>
  </si>
  <si>
    <t xml:space="preserve">Riedel</t>
  </si>
  <si>
    <t xml:space="preserve">ARB</t>
  </si>
  <si>
    <t xml:space="preserve">Adrian</t>
  </si>
  <si>
    <t xml:space="preserve">AS</t>
  </si>
  <si>
    <t xml:space="preserve">Ashley</t>
  </si>
  <si>
    <t xml:space="preserve">Smith</t>
  </si>
  <si>
    <t xml:space="preserve">ATC</t>
  </si>
  <si>
    <t xml:space="preserve">Antonia</t>
  </si>
  <si>
    <t xml:space="preserve">Cooper</t>
  </si>
  <si>
    <t xml:space="preserve">BCB</t>
  </si>
  <si>
    <t xml:space="preserve">Belen</t>
  </si>
  <si>
    <t xml:space="preserve">Calero</t>
  </si>
  <si>
    <t xml:space="preserve">BJC</t>
  </si>
  <si>
    <t xml:space="preserve">Ben</t>
  </si>
  <si>
    <t xml:space="preserve">Cashman</t>
  </si>
  <si>
    <t xml:space="preserve">BJH</t>
  </si>
  <si>
    <t xml:space="preserve">Brian</t>
  </si>
  <si>
    <t xml:space="preserve">Hughes</t>
  </si>
  <si>
    <t xml:space="preserve">BK</t>
  </si>
  <si>
    <t xml:space="preserve">Brendan</t>
  </si>
  <si>
    <t xml:space="preserve">Kelaher</t>
  </si>
  <si>
    <t xml:space="preserve">BKJ</t>
  </si>
  <si>
    <t xml:space="preserve">Jones</t>
  </si>
  <si>
    <t xml:space="preserve">BRB</t>
  </si>
  <si>
    <t xml:space="preserve">Busteed</t>
  </si>
  <si>
    <t xml:space="preserve">BS</t>
  </si>
  <si>
    <t xml:space="preserve">Beth</t>
  </si>
  <si>
    <t xml:space="preserve">Strain</t>
  </si>
  <si>
    <t xml:space="preserve">BTB</t>
  </si>
  <si>
    <t xml:space="preserve">Brayford</t>
  </si>
  <si>
    <t xml:space="preserve">BY</t>
  </si>
  <si>
    <t xml:space="preserve">Bevan</t>
  </si>
  <si>
    <t xml:space="preserve">Yiu</t>
  </si>
  <si>
    <t xml:space="preserve">CB</t>
  </si>
  <si>
    <t xml:space="preserve">Carlota</t>
  </si>
  <si>
    <t xml:space="preserve">Barañano</t>
  </si>
  <si>
    <t xml:space="preserve">CBC</t>
  </si>
  <si>
    <t xml:space="preserve">Baranano</t>
  </si>
  <si>
    <t xml:space="preserve">CBU</t>
  </si>
  <si>
    <t xml:space="preserve">Claire</t>
  </si>
  <si>
    <t xml:space="preserve">Butler</t>
  </si>
  <si>
    <t xml:space="preserve">CD</t>
  </si>
  <si>
    <t xml:space="preserve">Cecile</t>
  </si>
  <si>
    <t xml:space="preserve">Decazes</t>
  </si>
  <si>
    <t xml:space="preserve">CG</t>
  </si>
  <si>
    <t xml:space="preserve">Carly</t>
  </si>
  <si>
    <t xml:space="preserve">Giosio</t>
  </si>
  <si>
    <t xml:space="preserve">CGI</t>
  </si>
  <si>
    <t xml:space="preserve">Carolina</t>
  </si>
  <si>
    <t xml:space="preserve">García</t>
  </si>
  <si>
    <t xml:space="preserve">CHB</t>
  </si>
  <si>
    <t xml:space="preserve">Charlie</t>
  </si>
  <si>
    <t xml:space="preserve">Bedford</t>
  </si>
  <si>
    <t xml:space="preserve">CHK</t>
  </si>
  <si>
    <t xml:space="preserve">Christine</t>
  </si>
  <si>
    <t xml:space="preserve">Kibele</t>
  </si>
  <si>
    <t xml:space="preserve">CHS</t>
  </si>
  <si>
    <t xml:space="preserve">Carla</t>
  </si>
  <si>
    <t xml:space="preserve">Huete-Stauffer</t>
  </si>
  <si>
    <t xml:space="preserve">CJM</t>
  </si>
  <si>
    <t xml:space="preserve">Caroline</t>
  </si>
  <si>
    <t xml:space="preserve">Mason</t>
  </si>
  <si>
    <t xml:space="preserve">CJZ</t>
  </si>
  <si>
    <t xml:space="preserve">Zagal</t>
  </si>
  <si>
    <t xml:space="preserve">CK</t>
  </si>
  <si>
    <t xml:space="preserve">Caitie</t>
  </si>
  <si>
    <t xml:space="preserve">Kuempel</t>
  </si>
  <si>
    <t xml:space="preserve">CL</t>
  </si>
  <si>
    <t xml:space="preserve">Cayne</t>
  </si>
  <si>
    <t xml:space="preserve">Layton</t>
  </si>
  <si>
    <t xml:space="preserve">CLG</t>
  </si>
  <si>
    <t xml:space="preserve">Chris</t>
  </si>
  <si>
    <t xml:space="preserve">Gillies</t>
  </si>
  <si>
    <t xml:space="preserve">CMC</t>
  </si>
  <si>
    <t xml:space="preserve">Candace</t>
  </si>
  <si>
    <t xml:space="preserve">McBride</t>
  </si>
  <si>
    <t xml:space="preserve">CMF</t>
  </si>
  <si>
    <t xml:space="preserve">Carl</t>
  </si>
  <si>
    <t xml:space="preserve">Fallon</t>
  </si>
  <si>
    <t xml:space="preserve">CMN</t>
  </si>
  <si>
    <t xml:space="preserve">Nimmo</t>
  </si>
  <si>
    <t xml:space="preserve">CMP</t>
  </si>
  <si>
    <t xml:space="preserve">Preston</t>
  </si>
  <si>
    <t xml:space="preserve">CMW</t>
  </si>
  <si>
    <t xml:space="preserve">Westley</t>
  </si>
  <si>
    <t xml:space="preserve">CTH</t>
  </si>
  <si>
    <t xml:space="preserve">Christo</t>
  </si>
  <si>
    <t xml:space="preserve">Haseldon</t>
  </si>
  <si>
    <t xml:space="preserve">CTP</t>
  </si>
  <si>
    <t xml:space="preserve">Cheryl</t>
  </si>
  <si>
    <t xml:space="preserve">Petty</t>
  </si>
  <si>
    <t xml:space="preserve">CW</t>
  </si>
  <si>
    <t xml:space="preserve">Caitlin</t>
  </si>
  <si>
    <t xml:space="preserve">Woods</t>
  </si>
  <si>
    <t xml:space="preserve">DAI</t>
  </si>
  <si>
    <t xml:space="preserve">Dan</t>
  </si>
  <si>
    <t xml:space="preserve">Ierodiaconou</t>
  </si>
  <si>
    <t xml:space="preserve">DC</t>
  </si>
  <si>
    <t xml:space="preserve">Dean</t>
  </si>
  <si>
    <t xml:space="preserve">Chamberlain</t>
  </si>
  <si>
    <t xml:space="preserve">DDG</t>
  </si>
  <si>
    <t xml:space="preserve">Dacil</t>
  </si>
  <si>
    <t xml:space="preserve">Diaz Gomez</t>
  </si>
  <si>
    <t xml:space="preserve">DG</t>
  </si>
  <si>
    <t xml:space="preserve">David</t>
  </si>
  <si>
    <t xml:space="preserve">Galvan</t>
  </si>
  <si>
    <t xml:space="preserve">DGW</t>
  </si>
  <si>
    <t xml:space="preserve">George</t>
  </si>
  <si>
    <t xml:space="preserve">Wotton</t>
  </si>
  <si>
    <t xml:space="preserve">DHP</t>
  </si>
  <si>
    <t xml:space="preserve">Daniel</t>
  </si>
  <si>
    <t xml:space="preserve">Hernández Pérez</t>
  </si>
  <si>
    <t xml:space="preserve">DJ</t>
  </si>
  <si>
    <t xml:space="preserve">Dane</t>
  </si>
  <si>
    <t xml:space="preserve">DJA</t>
  </si>
  <si>
    <t xml:space="preserve">Dave</t>
  </si>
  <si>
    <t xml:space="preserve">DJB</t>
  </si>
  <si>
    <t xml:space="preserve">Brock</t>
  </si>
  <si>
    <t xml:space="preserve">DJM</t>
  </si>
  <si>
    <t xml:space="preserve">Miller</t>
  </si>
  <si>
    <t xml:space="preserve">DK</t>
  </si>
  <si>
    <t xml:space="preserve">Kushner</t>
  </si>
  <si>
    <t xml:space="preserve">DKA</t>
  </si>
  <si>
    <t xml:space="preserve">Deb</t>
  </si>
  <si>
    <t xml:space="preserve">Aston</t>
  </si>
  <si>
    <t xml:space="preserve">DM</t>
  </si>
  <si>
    <t xml:space="preserve">Massih</t>
  </si>
  <si>
    <t xml:space="preserve">DRD</t>
  </si>
  <si>
    <t xml:space="preserve">Debbie</t>
  </si>
  <si>
    <t xml:space="preserve">Dalziel</t>
  </si>
  <si>
    <t xml:space="preserve">DS</t>
  </si>
  <si>
    <t xml:space="preserve">Damien</t>
  </si>
  <si>
    <t xml:space="preserve">Stanford</t>
  </si>
  <si>
    <t xml:space="preserve">DT</t>
  </si>
  <si>
    <t xml:space="preserve">Thomas</t>
  </si>
  <si>
    <t xml:space="preserve">DTL</t>
  </si>
  <si>
    <t xml:space="preserve">Don</t>
  </si>
  <si>
    <t xml:space="preserve">Love</t>
  </si>
  <si>
    <t xml:space="preserve">EBF</t>
  </si>
  <si>
    <t xml:space="preserve">Emma</t>
  </si>
  <si>
    <t xml:space="preserve">Flukes</t>
  </si>
  <si>
    <t xml:space="preserve">EC</t>
  </si>
  <si>
    <t xml:space="preserve">Castaneda</t>
  </si>
  <si>
    <t xml:space="preserve">ECA</t>
  </si>
  <si>
    <t xml:space="preserve">Eloise</t>
  </si>
  <si>
    <t xml:space="preserve">Ashworth</t>
  </si>
  <si>
    <t xml:space="preserve">EH</t>
  </si>
  <si>
    <t xml:space="preserve">Herrera</t>
  </si>
  <si>
    <t xml:space="preserve">EJ</t>
  </si>
  <si>
    <t xml:space="preserve">Jackson</t>
  </si>
  <si>
    <t xml:space="preserve">EL</t>
  </si>
  <si>
    <t xml:space="preserve">Erick</t>
  </si>
  <si>
    <t xml:space="preserve">Lopez</t>
  </si>
  <si>
    <t xml:space="preserve">ELH</t>
  </si>
  <si>
    <t xml:space="preserve">Henry</t>
  </si>
  <si>
    <t xml:space="preserve">EM</t>
  </si>
  <si>
    <t xml:space="preserve">Ellie</t>
  </si>
  <si>
    <t xml:space="preserve">Marks</t>
  </si>
  <si>
    <t xml:space="preserve">EP</t>
  </si>
  <si>
    <t xml:space="preserve">Ed</t>
  </si>
  <si>
    <t xml:space="preserve">Parnell</t>
  </si>
  <si>
    <t xml:space="preserve">ERM</t>
  </si>
  <si>
    <t xml:space="preserve">Eric</t>
  </si>
  <si>
    <t xml:space="preserve">Mooney</t>
  </si>
  <si>
    <t xml:space="preserve">ESMK</t>
  </si>
  <si>
    <t xml:space="preserve">Elaine</t>
  </si>
  <si>
    <t xml:space="preserve">Kwee</t>
  </si>
  <si>
    <t xml:space="preserve">ESO</t>
  </si>
  <si>
    <t xml:space="preserve">Liz</t>
  </si>
  <si>
    <t xml:space="preserve">Oh</t>
  </si>
  <si>
    <t xml:space="preserve">FELB</t>
  </si>
  <si>
    <t xml:space="preserve">Fidel Ernesto</t>
  </si>
  <si>
    <t xml:space="preserve">Lopez Briceno</t>
  </si>
  <si>
    <t xml:space="preserve">FPC</t>
  </si>
  <si>
    <t xml:space="preserve">Fernando</t>
  </si>
  <si>
    <t xml:space="preserve">Pinillos</t>
  </si>
  <si>
    <t xml:space="preserve">FR</t>
  </si>
  <si>
    <t xml:space="preserve">Fred</t>
  </si>
  <si>
    <t xml:space="preserve">Rueff</t>
  </si>
  <si>
    <t xml:space="preserve">GAZ</t>
  </si>
  <si>
    <t xml:space="preserve">Gonzalo</t>
  </si>
  <si>
    <t xml:space="preserve">Apestequia Zamora</t>
  </si>
  <si>
    <t xml:space="preserve">GC</t>
  </si>
  <si>
    <t xml:space="preserve">Gwenael</t>
  </si>
  <si>
    <t xml:space="preserve">Cadiou</t>
  </si>
  <si>
    <t xml:space="preserve">Germán</t>
  </si>
  <si>
    <t xml:space="preserve">Soler</t>
  </si>
  <si>
    <t xml:space="preserve">GJE</t>
  </si>
  <si>
    <t xml:space="preserve">Graham</t>
  </si>
  <si>
    <t xml:space="preserve">GJF</t>
  </si>
  <si>
    <t xml:space="preserve">Grant</t>
  </si>
  <si>
    <t xml:space="preserve">Flanagan</t>
  </si>
  <si>
    <t xml:space="preserve">GMS</t>
  </si>
  <si>
    <t xml:space="preserve">Garrick</t>
  </si>
  <si>
    <t xml:space="preserve">GP</t>
  </si>
  <si>
    <t xml:space="preserve">Pearce</t>
  </si>
  <si>
    <t xml:space="preserve">GPE</t>
  </si>
  <si>
    <t xml:space="preserve">Graeme</t>
  </si>
  <si>
    <t xml:space="preserve">Ewing</t>
  </si>
  <si>
    <t xml:space="preserve">GW</t>
  </si>
  <si>
    <t xml:space="preserve">Wood</t>
  </si>
  <si>
    <t xml:space="preserve">HiT</t>
  </si>
  <si>
    <t xml:space="preserve">Hisayo</t>
  </si>
  <si>
    <t xml:space="preserve">Thornton</t>
  </si>
  <si>
    <t xml:space="preserve">HJK</t>
  </si>
  <si>
    <t xml:space="preserve">Heiri</t>
  </si>
  <si>
    <t xml:space="preserve">Klein</t>
  </si>
  <si>
    <t xml:space="preserve">HMC</t>
  </si>
  <si>
    <t xml:space="preserve">Helen</t>
  </si>
  <si>
    <t xml:space="preserve">Crawford</t>
  </si>
  <si>
    <t xml:space="preserve">HND</t>
  </si>
  <si>
    <t xml:space="preserve">Harriet</t>
  </si>
  <si>
    <t xml:space="preserve">Davies</t>
  </si>
  <si>
    <t xml:space="preserve">IJB</t>
  </si>
  <si>
    <t xml:space="preserve">Ian</t>
  </si>
  <si>
    <t xml:space="preserve">Buchanan</t>
  </si>
  <si>
    <t xml:space="preserve">IK</t>
  </si>
  <si>
    <t xml:space="preserve">Kerr</t>
  </si>
  <si>
    <t xml:space="preserve">IM</t>
  </si>
  <si>
    <t xml:space="preserve">Irene</t>
  </si>
  <si>
    <t xml:space="preserve">Martin</t>
  </si>
  <si>
    <t xml:space="preserve">IMS</t>
  </si>
  <si>
    <t xml:space="preserve">Isabelle</t>
  </si>
  <si>
    <t xml:space="preserve">Strachan</t>
  </si>
  <si>
    <t xml:space="preserve">IRS</t>
  </si>
  <si>
    <t xml:space="preserve">RS</t>
  </si>
  <si>
    <t xml:space="preserve">IVS</t>
  </si>
  <si>
    <t xml:space="preserve">Shaw</t>
  </si>
  <si>
    <t xml:space="preserve">IWB</t>
  </si>
  <si>
    <t xml:space="preserve">Banks</t>
  </si>
  <si>
    <t xml:space="preserve">JA</t>
  </si>
  <si>
    <t xml:space="preserve">Janet</t>
  </si>
  <si>
    <t xml:space="preserve">Abbott</t>
  </si>
  <si>
    <t xml:space="preserve">JAB</t>
  </si>
  <si>
    <t xml:space="preserve">Jenny</t>
  </si>
  <si>
    <t xml:space="preserve">Bryant</t>
  </si>
  <si>
    <t xml:space="preserve">JAE</t>
  </si>
  <si>
    <t xml:space="preserve">Edwards</t>
  </si>
  <si>
    <t xml:space="preserve">JAJ</t>
  </si>
  <si>
    <t xml:space="preserve">John</t>
  </si>
  <si>
    <t xml:space="preserve">Johnstone</t>
  </si>
  <si>
    <t xml:space="preserve">JASF</t>
  </si>
  <si>
    <t xml:space="preserve">José Antonio</t>
  </si>
  <si>
    <t xml:space="preserve">Sanabria Fernández</t>
  </si>
  <si>
    <t xml:space="preserve">JBB</t>
  </si>
  <si>
    <t xml:space="preserve">James</t>
  </si>
  <si>
    <t xml:space="preserve">Brook</t>
  </si>
  <si>
    <t xml:space="preserve">JBP</t>
  </si>
  <si>
    <t xml:space="preserve">Jacqui</t>
  </si>
  <si>
    <t xml:space="preserve">Pocklington</t>
  </si>
  <si>
    <t xml:space="preserve">JCH</t>
  </si>
  <si>
    <t xml:space="preserve">Jennifer</t>
  </si>
  <si>
    <t xml:space="preserve">Hine</t>
  </si>
  <si>
    <t xml:space="preserve">JDB</t>
  </si>
  <si>
    <t xml:space="preserve">Jennie</t>
  </si>
  <si>
    <t xml:space="preserve">Bennett</t>
  </si>
  <si>
    <t xml:space="preserve">JDK</t>
  </si>
  <si>
    <t xml:space="preserve">Jared</t>
  </si>
  <si>
    <t xml:space="preserve">JE</t>
  </si>
  <si>
    <t xml:space="preserve">Jane</t>
  </si>
  <si>
    <t xml:space="preserve">Elek</t>
  </si>
  <si>
    <t xml:space="preserve">JEH</t>
  </si>
  <si>
    <t xml:space="preserve">Hoskin</t>
  </si>
  <si>
    <t xml:space="preserve">JEM</t>
  </si>
  <si>
    <t xml:space="preserve">Jerson</t>
  </si>
  <si>
    <t xml:space="preserve">Moreno</t>
  </si>
  <si>
    <t xml:space="preserve">JJA</t>
  </si>
  <si>
    <t xml:space="preserve">Juan José</t>
  </si>
  <si>
    <t xml:space="preserve">Alvarado</t>
  </si>
  <si>
    <t xml:space="preserve">JJO</t>
  </si>
  <si>
    <t xml:space="preserve">Jack</t>
  </si>
  <si>
    <t xml:space="preserve">O'Connor</t>
  </si>
  <si>
    <t xml:space="preserve">JK</t>
  </si>
  <si>
    <t xml:space="preserve">Jude</t>
  </si>
  <si>
    <t xml:space="preserve">Keyse</t>
  </si>
  <si>
    <t xml:space="preserve">JLB</t>
  </si>
  <si>
    <t xml:space="preserve">Janine</t>
  </si>
  <si>
    <t xml:space="preserve">Baker</t>
  </si>
  <si>
    <t xml:space="preserve">JLE</t>
  </si>
  <si>
    <t xml:space="preserve">Lemburg</t>
  </si>
  <si>
    <t xml:space="preserve">JLG</t>
  </si>
  <si>
    <t xml:space="preserve">Jose</t>
  </si>
  <si>
    <t xml:space="preserve">Luis</t>
  </si>
  <si>
    <t xml:space="preserve">JLH</t>
  </si>
  <si>
    <t xml:space="preserve">Jason</t>
  </si>
  <si>
    <t xml:space="preserve">Hoare</t>
  </si>
  <si>
    <t xml:space="preserve">JLT</t>
  </si>
  <si>
    <t xml:space="preserve">Thompson</t>
  </si>
  <si>
    <t xml:space="preserve">JM</t>
  </si>
  <si>
    <t xml:space="preserve">Mant</t>
  </si>
  <si>
    <t xml:space="preserve">JML</t>
  </si>
  <si>
    <t xml:space="preserve">Jordan</t>
  </si>
  <si>
    <t xml:space="preserve">Logan</t>
  </si>
  <si>
    <t xml:space="preserve">JPP</t>
  </si>
  <si>
    <t xml:space="preserve">Jorge</t>
  </si>
  <si>
    <t xml:space="preserve">Pascual</t>
  </si>
  <si>
    <t xml:space="preserve">JPR</t>
  </si>
  <si>
    <t xml:space="preserve">Robinson</t>
  </si>
  <si>
    <t xml:space="preserve">JPS</t>
  </si>
  <si>
    <t xml:space="preserve">Joe</t>
  </si>
  <si>
    <t xml:space="preserve">Shields</t>
  </si>
  <si>
    <t xml:space="preserve">JRA</t>
  </si>
  <si>
    <t xml:space="preserve">Allen</t>
  </si>
  <si>
    <t xml:space="preserve">JS</t>
  </si>
  <si>
    <t xml:space="preserve">Josh</t>
  </si>
  <si>
    <t xml:space="preserve">Sprague</t>
  </si>
  <si>
    <t xml:space="preserve">JSE</t>
  </si>
  <si>
    <t xml:space="preserve">Janina</t>
  </si>
  <si>
    <t xml:space="preserve">Seemann</t>
  </si>
  <si>
    <t xml:space="preserve">JSS</t>
  </si>
  <si>
    <t xml:space="preserve">Jemina</t>
  </si>
  <si>
    <t xml:space="preserve">Stuart-Smith</t>
  </si>
  <si>
    <t xml:space="preserve">JT</t>
  </si>
  <si>
    <t xml:space="preserve">Turnbull</t>
  </si>
  <si>
    <t xml:space="preserve">JVM</t>
  </si>
  <si>
    <t xml:space="preserve">Maloney</t>
  </si>
  <si>
    <t xml:space="preserve">JW</t>
  </si>
  <si>
    <t xml:space="preserve">Jeremy</t>
  </si>
  <si>
    <t xml:space="preserve">Ward</t>
  </si>
  <si>
    <t xml:space="preserve">JWG</t>
  </si>
  <si>
    <t xml:space="preserve">Gabauer</t>
  </si>
  <si>
    <t xml:space="preserve">JWM</t>
  </si>
  <si>
    <t xml:space="preserve">Jimmy</t>
  </si>
  <si>
    <t xml:space="preserve">Maher</t>
  </si>
  <si>
    <t xml:space="preserve">KAD</t>
  </si>
  <si>
    <t xml:space="preserve">Kelly</t>
  </si>
  <si>
    <t xml:space="preserve">Dibbon</t>
  </si>
  <si>
    <t xml:space="preserve">KAM</t>
  </si>
  <si>
    <t xml:space="preserve">Kevin</t>
  </si>
  <si>
    <t xml:space="preserve">Mahon</t>
  </si>
  <si>
    <t xml:space="preserve">KC</t>
  </si>
  <si>
    <t xml:space="preserve">Kate</t>
  </si>
  <si>
    <t xml:space="preserve">Clements</t>
  </si>
  <si>
    <t xml:space="preserve">KDS</t>
  </si>
  <si>
    <t xml:space="preserve">Keith</t>
  </si>
  <si>
    <t xml:space="preserve">Saunders</t>
  </si>
  <si>
    <t xml:space="preserve">KF</t>
  </si>
  <si>
    <t xml:space="preserve">Fraser</t>
  </si>
  <si>
    <t xml:space="preserve">KGL</t>
  </si>
  <si>
    <t xml:space="preserve">Kym</t>
  </si>
  <si>
    <t xml:space="preserve">Lashmar</t>
  </si>
  <si>
    <t xml:space="preserve">KHVT</t>
  </si>
  <si>
    <t xml:space="preserve">Tinson</t>
  </si>
  <si>
    <t xml:space="preserve">KIR</t>
  </si>
  <si>
    <t xml:space="preserve">Kirsten</t>
  </si>
  <si>
    <t xml:space="preserve">Rodgers</t>
  </si>
  <si>
    <t xml:space="preserve">KJS</t>
  </si>
  <si>
    <t xml:space="preserve">Karl</t>
  </si>
  <si>
    <t xml:space="preserve">Schimanski</t>
  </si>
  <si>
    <t xml:space="preserve">KM</t>
  </si>
  <si>
    <t xml:space="preserve">Moore</t>
  </si>
  <si>
    <t xml:space="preserve">KMS</t>
  </si>
  <si>
    <t xml:space="preserve">Kim</t>
  </si>
  <si>
    <t xml:space="preserve">Sebo</t>
  </si>
  <si>
    <t xml:space="preserve">KO</t>
  </si>
  <si>
    <t xml:space="preserve">Kris</t>
  </si>
  <si>
    <t xml:space="preserve">O'Keefe</t>
  </si>
  <si>
    <t xml:space="preserve">KR</t>
  </si>
  <si>
    <t xml:space="preserve">Karen</t>
  </si>
  <si>
    <t xml:space="preserve">Raubenheimer</t>
  </si>
  <si>
    <t xml:space="preserve">KRC</t>
  </si>
  <si>
    <t xml:space="preserve">Crawley</t>
  </si>
  <si>
    <t xml:space="preserve">KRS</t>
  </si>
  <si>
    <t xml:space="preserve">KS</t>
  </si>
  <si>
    <t xml:space="preserve">Kosta</t>
  </si>
  <si>
    <t xml:space="preserve">Stamoulis</t>
  </si>
  <si>
    <t xml:space="preserve">KW</t>
  </si>
  <si>
    <t xml:space="preserve">Kirsty</t>
  </si>
  <si>
    <t xml:space="preserve">Whitman</t>
  </si>
  <si>
    <t xml:space="preserve">LA</t>
  </si>
  <si>
    <t xml:space="preserve">Laura</t>
  </si>
  <si>
    <t xml:space="preserve">Airoldi</t>
  </si>
  <si>
    <t xml:space="preserve">LAS</t>
  </si>
  <si>
    <t xml:space="preserve">Lesley</t>
  </si>
  <si>
    <t xml:space="preserve">LAT</t>
  </si>
  <si>
    <t xml:space="preserve">Laurel</t>
  </si>
  <si>
    <t xml:space="preserve">Trebilco</t>
  </si>
  <si>
    <t xml:space="preserve">LCS</t>
  </si>
  <si>
    <t xml:space="preserve">Leonie</t>
  </si>
  <si>
    <t xml:space="preserve">Suter</t>
  </si>
  <si>
    <t xml:space="preserve">LDB</t>
  </si>
  <si>
    <t xml:space="preserve">Louise</t>
  </si>
  <si>
    <t xml:space="preserve">De Beuzeville</t>
  </si>
  <si>
    <t xml:space="preserve">LER</t>
  </si>
  <si>
    <t xml:space="preserve">Lotte</t>
  </si>
  <si>
    <t xml:space="preserve">Rivers</t>
  </si>
  <si>
    <t xml:space="preserve">LJ</t>
  </si>
  <si>
    <t xml:space="preserve">Lane</t>
  </si>
  <si>
    <t xml:space="preserve">LL</t>
  </si>
  <si>
    <t xml:space="preserve">Luigi</t>
  </si>
  <si>
    <t xml:space="preserve">Laezza</t>
  </si>
  <si>
    <t xml:space="preserve">LPF</t>
  </si>
  <si>
    <t xml:space="preserve">Palacin Fernandez</t>
  </si>
  <si>
    <t xml:space="preserve">LVS</t>
  </si>
  <si>
    <t xml:space="preserve">MA</t>
  </si>
  <si>
    <t xml:space="preserve">Michael</t>
  </si>
  <si>
    <t xml:space="preserve">MAC</t>
  </si>
  <si>
    <t xml:space="preserve">Mauricio</t>
  </si>
  <si>
    <t xml:space="preserve">Castrejon</t>
  </si>
  <si>
    <t xml:space="preserve">MAK</t>
  </si>
  <si>
    <t xml:space="preserve">Martine</t>
  </si>
  <si>
    <t xml:space="preserve">Kinloch</t>
  </si>
  <si>
    <t xml:space="preserve">MB</t>
  </si>
  <si>
    <t xml:space="preserve">Brooker</t>
  </si>
  <si>
    <t xml:space="preserve">MC</t>
  </si>
  <si>
    <t xml:space="preserve">Michelle</t>
  </si>
  <si>
    <t xml:space="preserve">Crighton</t>
  </si>
  <si>
    <t xml:space="preserve">MCA</t>
  </si>
  <si>
    <t xml:space="preserve">Castrejón</t>
  </si>
  <si>
    <t xml:space="preserve">MCD</t>
  </si>
  <si>
    <t xml:space="preserve">Marie-Claire</t>
  </si>
  <si>
    <t xml:space="preserve">Demers</t>
  </si>
  <si>
    <t xml:space="preserve">MF</t>
  </si>
  <si>
    <t xml:space="preserve">Filleul</t>
  </si>
  <si>
    <t xml:space="preserve">MGI</t>
  </si>
  <si>
    <t xml:space="preserve">Mike</t>
  </si>
  <si>
    <t xml:space="preserve">Irvine</t>
  </si>
  <si>
    <t xml:space="preserve">MGM</t>
  </si>
  <si>
    <t xml:space="preserve">Mueller</t>
  </si>
  <si>
    <t xml:space="preserve">MGO</t>
  </si>
  <si>
    <t xml:space="preserve">Goodison</t>
  </si>
  <si>
    <t xml:space="preserve">MH</t>
  </si>
  <si>
    <t xml:space="preserve">Hing</t>
  </si>
  <si>
    <t xml:space="preserve">MIC</t>
  </si>
  <si>
    <t xml:space="preserve">Mishal</t>
  </si>
  <si>
    <t xml:space="preserve">Cohen</t>
  </si>
  <si>
    <t xml:space="preserve">MJC</t>
  </si>
  <si>
    <t xml:space="preserve">Matt</t>
  </si>
  <si>
    <t xml:space="preserve">Cameron</t>
  </si>
  <si>
    <t xml:space="preserve">MJJ</t>
  </si>
  <si>
    <t xml:space="preserve">Jacques</t>
  </si>
  <si>
    <t xml:space="preserve">MJN</t>
  </si>
  <si>
    <t xml:space="preserve">Nelson</t>
  </si>
  <si>
    <t xml:space="preserve">MJS</t>
  </si>
  <si>
    <t xml:space="preserve">Sugden</t>
  </si>
  <si>
    <t xml:space="preserve">MKP</t>
  </si>
  <si>
    <t xml:space="preserve">Puchert</t>
  </si>
  <si>
    <t xml:space="preserve">ML</t>
  </si>
  <si>
    <t xml:space="preserve">Meryl</t>
  </si>
  <si>
    <t xml:space="preserve">Larkin</t>
  </si>
  <si>
    <t xml:space="preserve">MLD</t>
  </si>
  <si>
    <t xml:space="preserve">Marlene</t>
  </si>
  <si>
    <t xml:space="preserve">Davey</t>
  </si>
  <si>
    <t xml:space="preserve">MP</t>
  </si>
  <si>
    <t xml:space="preserve">Marjon</t>
  </si>
  <si>
    <t xml:space="preserve">Phur</t>
  </si>
  <si>
    <t xml:space="preserve">MPFL</t>
  </si>
  <si>
    <t xml:space="preserve">Matthias</t>
  </si>
  <si>
    <t xml:space="preserve">Liffers</t>
  </si>
  <si>
    <t xml:space="preserve">MRP</t>
  </si>
  <si>
    <t xml:space="preserve">Marianne</t>
  </si>
  <si>
    <t xml:space="preserve">Purton</t>
  </si>
  <si>
    <t xml:space="preserve">MRV</t>
  </si>
  <si>
    <t xml:space="preserve">Miriam</t>
  </si>
  <si>
    <t xml:space="preserve">Reverter Vives</t>
  </si>
  <si>
    <t xml:space="preserve">MS</t>
  </si>
  <si>
    <t xml:space="preserve">Margo</t>
  </si>
  <si>
    <t xml:space="preserve">MSK</t>
  </si>
  <si>
    <t xml:space="preserve">Mat</t>
  </si>
  <si>
    <t xml:space="preserve">Skye</t>
  </si>
  <si>
    <t xml:space="preserve">NAD</t>
  </si>
  <si>
    <t xml:space="preserve">Nicola</t>
  </si>
  <si>
    <t xml:space="preserve">Davis</t>
  </si>
  <si>
    <t xml:space="preserve">NAH</t>
  </si>
  <si>
    <t xml:space="preserve">Nicole</t>
  </si>
  <si>
    <t xml:space="preserve">Hill</t>
  </si>
  <si>
    <t xml:space="preserve">NAW</t>
  </si>
  <si>
    <t xml:space="preserve">Nick</t>
  </si>
  <si>
    <t xml:space="preserve">Watkins</t>
  </si>
  <si>
    <t xml:space="preserve">NB</t>
  </si>
  <si>
    <t xml:space="preserve">Nacor</t>
  </si>
  <si>
    <t xml:space="preserve">Balanos</t>
  </si>
  <si>
    <t xml:space="preserve">NF</t>
  </si>
  <si>
    <t xml:space="preserve">NH</t>
  </si>
  <si>
    <t xml:space="preserve">Natasha</t>
  </si>
  <si>
    <t xml:space="preserve">Hardy</t>
  </si>
  <si>
    <t xml:space="preserve">NJM</t>
  </si>
  <si>
    <t xml:space="preserve">NJV</t>
  </si>
  <si>
    <t xml:space="preserve">Neil</t>
  </si>
  <si>
    <t xml:space="preserve">Vaughan</t>
  </si>
  <si>
    <t xml:space="preserve">NK</t>
  </si>
  <si>
    <t xml:space="preserve">Nina</t>
  </si>
  <si>
    <t xml:space="preserve">Kriegisch</t>
  </si>
  <si>
    <t xml:space="preserve">NRO</t>
  </si>
  <si>
    <t xml:space="preserve">Nuria Rizo</t>
  </si>
  <si>
    <t xml:space="preserve">Osuna-Moyano</t>
  </si>
  <si>
    <t xml:space="preserve">NSB</t>
  </si>
  <si>
    <t xml:space="preserve">Nev</t>
  </si>
  <si>
    <t xml:space="preserve">Barrett</t>
  </si>
  <si>
    <t xml:space="preserve">NSM</t>
  </si>
  <si>
    <t xml:space="preserve">Nestor</t>
  </si>
  <si>
    <t xml:space="preserve">Sanchez</t>
  </si>
  <si>
    <t xml:space="preserve">NT</t>
  </si>
  <si>
    <t xml:space="preserve">Natalia</t>
  </si>
  <si>
    <t xml:space="preserve">Tirado</t>
  </si>
  <si>
    <t xml:space="preserve">NTO</t>
  </si>
  <si>
    <t xml:space="preserve">Nahum</t>
  </si>
  <si>
    <t xml:space="preserve">Torres</t>
  </si>
  <si>
    <t xml:space="preserve">OAG</t>
  </si>
  <si>
    <t xml:space="preserve">Omar</t>
  </si>
  <si>
    <t xml:space="preserve">Álvarez González</t>
  </si>
  <si>
    <t xml:space="preserve">OB</t>
  </si>
  <si>
    <t xml:space="preserve">Odalisca</t>
  </si>
  <si>
    <t xml:space="preserve">Breedy</t>
  </si>
  <si>
    <t xml:space="preserve">PAC</t>
  </si>
  <si>
    <t xml:space="preserve">Paul</t>
  </si>
  <si>
    <t xml:space="preserve">Caiger</t>
  </si>
  <si>
    <t xml:space="preserve">PB</t>
  </si>
  <si>
    <t xml:space="preserve">Peltier</t>
  </si>
  <si>
    <t xml:space="preserve">Barahona</t>
  </si>
  <si>
    <t xml:space="preserve">PBD</t>
  </si>
  <si>
    <t xml:space="preserve">Day</t>
  </si>
  <si>
    <t xml:space="preserve">PBS</t>
  </si>
  <si>
    <t xml:space="preserve">Sharp</t>
  </si>
  <si>
    <t xml:space="preserve">PC</t>
  </si>
  <si>
    <t xml:space="preserve">Pip</t>
  </si>
  <si>
    <t xml:space="preserve">PEC</t>
  </si>
  <si>
    <t xml:space="preserve">Carnell</t>
  </si>
  <si>
    <t xml:space="preserve">PHP</t>
  </si>
  <si>
    <t xml:space="preserve">Peter</t>
  </si>
  <si>
    <t xml:space="preserve">Pfennig</t>
  </si>
  <si>
    <t xml:space="preserve">PIP</t>
  </si>
  <si>
    <t xml:space="preserve">Petko</t>
  </si>
  <si>
    <t xml:space="preserve">Petkov</t>
  </si>
  <si>
    <t xml:space="preserve">PJB</t>
  </si>
  <si>
    <t xml:space="preserve">Pearse</t>
  </si>
  <si>
    <t xml:space="preserve">PM</t>
  </si>
  <si>
    <t xml:space="preserve">PMC</t>
  </si>
  <si>
    <t xml:space="preserve">McGee</t>
  </si>
  <si>
    <t xml:space="preserve">PMS</t>
  </si>
  <si>
    <t xml:space="preserve">Schaus</t>
  </si>
  <si>
    <t xml:space="preserve">PNL</t>
  </si>
  <si>
    <t xml:space="preserve">Patrick</t>
  </si>
  <si>
    <t xml:space="preserve">Lewis</t>
  </si>
  <si>
    <t xml:space="preserve">PRJ</t>
  </si>
  <si>
    <t xml:space="preserve">Jennings</t>
  </si>
  <si>
    <t xml:space="preserve">PS</t>
  </si>
  <si>
    <t xml:space="preserve">Southwood</t>
  </si>
  <si>
    <t xml:space="preserve">PT</t>
  </si>
  <si>
    <t xml:space="preserve">Tinkler</t>
  </si>
  <si>
    <t xml:space="preserve">PVDW</t>
  </si>
  <si>
    <t xml:space="preserve">Pieter</t>
  </si>
  <si>
    <t xml:space="preserve">van der Woude</t>
  </si>
  <si>
    <t xml:space="preserve">RB</t>
  </si>
  <si>
    <t xml:space="preserve">Ruttenberg</t>
  </si>
  <si>
    <t xml:space="preserve">RF</t>
  </si>
  <si>
    <t xml:space="preserve">Renata</t>
  </si>
  <si>
    <t xml:space="preserve">Ferrari Legorreta</t>
  </si>
  <si>
    <t xml:space="preserve">RFS</t>
  </si>
  <si>
    <t xml:space="preserve">Rita</t>
  </si>
  <si>
    <t xml:space="preserve">Silver</t>
  </si>
  <si>
    <t xml:space="preserve">RHE</t>
  </si>
  <si>
    <t xml:space="preserve">Rogelio</t>
  </si>
  <si>
    <t xml:space="preserve">Herrera Perez</t>
  </si>
  <si>
    <t xml:space="preserve">RIH</t>
  </si>
  <si>
    <t xml:space="preserve">Richard</t>
  </si>
  <si>
    <t xml:space="preserve">RJE</t>
  </si>
  <si>
    <t xml:space="preserve">Bob</t>
  </si>
  <si>
    <t xml:space="preserve">RJK</t>
  </si>
  <si>
    <t xml:space="preserve">Rohan</t>
  </si>
  <si>
    <t xml:space="preserve">Kaehne</t>
  </si>
  <si>
    <t xml:space="preserve">RK</t>
  </si>
  <si>
    <t xml:space="preserve">Bec</t>
  </si>
  <si>
    <t xml:space="preserve">Koss</t>
  </si>
  <si>
    <t xml:space="preserve">RM</t>
  </si>
  <si>
    <t xml:space="preserve">Rachael</t>
  </si>
  <si>
    <t xml:space="preserve">Miles</t>
  </si>
  <si>
    <t xml:space="preserve">RP</t>
  </si>
  <si>
    <t xml:space="preserve">Roby</t>
  </si>
  <si>
    <t xml:space="preserve">Pepolas</t>
  </si>
  <si>
    <t xml:space="preserve">RRE</t>
  </si>
  <si>
    <t xml:space="preserve">Rodrigo</t>
  </si>
  <si>
    <t xml:space="preserve">Riera</t>
  </si>
  <si>
    <t xml:space="preserve">Russ</t>
  </si>
  <si>
    <t xml:space="preserve">Stevens</t>
  </si>
  <si>
    <t xml:space="preserve">RSS</t>
  </si>
  <si>
    <t xml:space="preserve">Rick</t>
  </si>
  <si>
    <t xml:space="preserve">RT</t>
  </si>
  <si>
    <t xml:space="preserve">Rowan</t>
  </si>
  <si>
    <t xml:space="preserve">RV</t>
  </si>
  <si>
    <t xml:space="preserve">Renate</t>
  </si>
  <si>
    <t xml:space="preserve">Velzeboer</t>
  </si>
  <si>
    <t xml:space="preserve">RW</t>
  </si>
  <si>
    <t xml:space="preserve">Regan</t>
  </si>
  <si>
    <t xml:space="preserve">Warren</t>
  </si>
  <si>
    <t xml:space="preserve">RWA</t>
  </si>
  <si>
    <t xml:space="preserve">Rebecca</t>
  </si>
  <si>
    <t xml:space="preserve">Watson</t>
  </si>
  <si>
    <t xml:space="preserve">RWH</t>
  </si>
  <si>
    <t xml:space="preserve">Ross</t>
  </si>
  <si>
    <t xml:space="preserve">Whippo</t>
  </si>
  <si>
    <t xml:space="preserve">SAB</t>
  </si>
  <si>
    <t xml:space="preserve">Sandra</t>
  </si>
  <si>
    <t xml:space="preserve">Bessudo</t>
  </si>
  <si>
    <t xml:space="preserve">SAG</t>
  </si>
  <si>
    <t xml:space="preserve">Sallyann</t>
  </si>
  <si>
    <t xml:space="preserve">Gudge</t>
  </si>
  <si>
    <t xml:space="preserve">SAS</t>
  </si>
  <si>
    <t xml:space="preserve">Scoresby</t>
  </si>
  <si>
    <t xml:space="preserve">Sheperd</t>
  </si>
  <si>
    <t xml:space="preserve">SCB</t>
  </si>
  <si>
    <t xml:space="preserve">Sue</t>
  </si>
  <si>
    <t xml:space="preserve">SCE</t>
  </si>
  <si>
    <t xml:space="preserve">Sophie</t>
  </si>
  <si>
    <t xml:space="preserve">Scott</t>
  </si>
  <si>
    <t xml:space="preserve">Ling</t>
  </si>
  <si>
    <t xml:space="preserve">SEB</t>
  </si>
  <si>
    <t xml:space="preserve">Stuart</t>
  </si>
  <si>
    <t xml:space="preserve">SGG</t>
  </si>
  <si>
    <t xml:space="preserve">Sam</t>
  </si>
  <si>
    <t xml:space="preserve">Gaylard</t>
  </si>
  <si>
    <t xml:space="preserve">SGS</t>
  </si>
  <si>
    <t xml:space="preserve">Sonia</t>
  </si>
  <si>
    <t xml:space="preserve">Sagrista</t>
  </si>
  <si>
    <t xml:space="preserve">SH</t>
  </si>
  <si>
    <t xml:space="preserve">Shane</t>
  </si>
  <si>
    <t xml:space="preserve">Holland</t>
  </si>
  <si>
    <t xml:space="preserve">SI</t>
  </si>
  <si>
    <t xml:space="preserve">Ibarra</t>
  </si>
  <si>
    <t xml:space="preserve">SJ</t>
  </si>
  <si>
    <t xml:space="preserve">SJF</t>
  </si>
  <si>
    <t xml:space="preserve">Suzanne</t>
  </si>
  <si>
    <t xml:space="preserve">Fiebig</t>
  </si>
  <si>
    <t xml:space="preserve">SJK</t>
  </si>
  <si>
    <t xml:space="preserve">Kininmonth</t>
  </si>
  <si>
    <t xml:space="preserve">SJO</t>
  </si>
  <si>
    <t xml:space="preserve">Owen</t>
  </si>
  <si>
    <t xml:space="preserve">SJS</t>
  </si>
  <si>
    <t xml:space="preserve">Spencer</t>
  </si>
  <si>
    <t xml:space="preserve">Shute</t>
  </si>
  <si>
    <t xml:space="preserve">SJT</t>
  </si>
  <si>
    <t xml:space="preserve">Simon</t>
  </si>
  <si>
    <t xml:space="preserve">Tweed</t>
  </si>
  <si>
    <t xml:space="preserve">SJW</t>
  </si>
  <si>
    <t xml:space="preserve">Wragge</t>
  </si>
  <si>
    <t xml:space="preserve">SL</t>
  </si>
  <si>
    <t xml:space="preserve">Steve</t>
  </si>
  <si>
    <t xml:space="preserve">Leske</t>
  </si>
  <si>
    <t xml:space="preserve">SLG</t>
  </si>
  <si>
    <t xml:space="preserve">Stephen</t>
  </si>
  <si>
    <t xml:space="preserve">SLM</t>
  </si>
  <si>
    <t xml:space="preserve">Steph</t>
  </si>
  <si>
    <t xml:space="preserve">Mifsud</t>
  </si>
  <si>
    <t xml:space="preserve">SLR</t>
  </si>
  <si>
    <t xml:space="preserve">Sarah-Lena</t>
  </si>
  <si>
    <t xml:space="preserve">Reinhardt</t>
  </si>
  <si>
    <t xml:space="preserve">SM</t>
  </si>
  <si>
    <t xml:space="preserve">Morley</t>
  </si>
  <si>
    <t xml:space="preserve">SMP</t>
  </si>
  <si>
    <t xml:space="preserve">Powell</t>
  </si>
  <si>
    <t xml:space="preserve">SP</t>
  </si>
  <si>
    <t xml:space="preserve">Sarah</t>
  </si>
  <si>
    <t xml:space="preserve">Payne</t>
  </si>
  <si>
    <t xml:space="preserve">SPE</t>
  </si>
  <si>
    <t xml:space="preserve">Shamaram</t>
  </si>
  <si>
    <t xml:space="preserve">Eichmann</t>
  </si>
  <si>
    <t xml:space="preserve">SPS</t>
  </si>
  <si>
    <t xml:space="preserve">Paige</t>
  </si>
  <si>
    <t xml:space="preserve">SR</t>
  </si>
  <si>
    <t xml:space="preserve">Reeves</t>
  </si>
  <si>
    <t xml:space="preserve">SRB</t>
  </si>
  <si>
    <t xml:space="preserve">Bryers</t>
  </si>
  <si>
    <t xml:space="preserve">SRC</t>
  </si>
  <si>
    <t xml:space="preserve">Curtis</t>
  </si>
  <si>
    <t xml:space="preserve">SRG</t>
  </si>
  <si>
    <t xml:space="preserve">Griffiths</t>
  </si>
  <si>
    <t xml:space="preserve">SRT</t>
  </si>
  <si>
    <t xml:space="preserve">Talbot</t>
  </si>
  <si>
    <t xml:space="preserve">SS</t>
  </si>
  <si>
    <t xml:space="preserve">Silke</t>
  </si>
  <si>
    <t xml:space="preserve">Stuckenbrock</t>
  </si>
  <si>
    <t xml:space="preserve">SSA</t>
  </si>
  <si>
    <t xml:space="preserve">Salvador</t>
  </si>
  <si>
    <t xml:space="preserve">STB</t>
  </si>
  <si>
    <t xml:space="preserve">Benj</t>
  </si>
  <si>
    <t xml:space="preserve">STN</t>
  </si>
  <si>
    <t xml:space="preserve">Newson</t>
  </si>
  <si>
    <t xml:space="preserve">SYB</t>
  </si>
  <si>
    <t xml:space="preserve">Sylvia</t>
  </si>
  <si>
    <t xml:space="preserve">TAS</t>
  </si>
  <si>
    <t xml:space="preserve">Terina</t>
  </si>
  <si>
    <t xml:space="preserve">TCD</t>
  </si>
  <si>
    <t xml:space="preserve">Tas</t>
  </si>
  <si>
    <t xml:space="preserve">Douglass</t>
  </si>
  <si>
    <t xml:space="preserve">TEF</t>
  </si>
  <si>
    <t xml:space="preserve">Tim</t>
  </si>
  <si>
    <t xml:space="preserve">Forster</t>
  </si>
  <si>
    <t xml:space="preserve">TJA</t>
  </si>
  <si>
    <t xml:space="preserve">Alexander</t>
  </si>
  <si>
    <t xml:space="preserve">TPC</t>
  </si>
  <si>
    <t xml:space="preserve">TR</t>
  </si>
  <si>
    <t xml:space="preserve">Thierry</t>
  </si>
  <si>
    <t xml:space="preserve">Rakotoarivelo</t>
  </si>
  <si>
    <t xml:space="preserve">TRD</t>
  </si>
  <si>
    <t xml:space="preserve">Tom</t>
  </si>
  <si>
    <t xml:space="preserve">VC</t>
  </si>
  <si>
    <t xml:space="preserve">Vaughn</t>
  </si>
  <si>
    <t xml:space="preserve">Chapple</t>
  </si>
  <si>
    <t xml:space="preserve">WCB</t>
  </si>
  <si>
    <t xml:space="preserve">Bill</t>
  </si>
  <si>
    <t xml:space="preserve">Barker</t>
  </si>
  <si>
    <t xml:space="preserve">WEI</t>
  </si>
  <si>
    <t xml:space="preserve">Eddie</t>
  </si>
  <si>
    <t xml:space="preserve">Ivers</t>
  </si>
  <si>
    <t xml:space="preserve">WF</t>
  </si>
  <si>
    <t xml:space="preserve">Will</t>
  </si>
  <si>
    <t xml:space="preserve">Figueira</t>
  </si>
  <si>
    <t xml:space="preserve">WJN</t>
  </si>
  <si>
    <t xml:space="preserve">Warrick</t>
  </si>
  <si>
    <t xml:space="preserve">Noble</t>
  </si>
  <si>
    <t xml:space="preserve">WRH</t>
  </si>
  <si>
    <t xml:space="preserve">Wendy</t>
  </si>
  <si>
    <t xml:space="preserve">Hutchison</t>
  </si>
  <si>
    <t xml:space="preserve">YMS</t>
  </si>
  <si>
    <t xml:space="preserve">Yanir</t>
  </si>
  <si>
    <t xml:space="preserve">Seroussi</t>
  </si>
  <si>
    <t xml:space="preserve">ZF</t>
  </si>
  <si>
    <t xml:space="preserve">Zac</t>
  </si>
  <si>
    <t xml:space="preserve">Foltz</t>
  </si>
  <si>
    <t xml:space="preserve">S</t>
  </si>
  <si>
    <t xml:space="preserve">Count - 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</si>
</sst>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M/YYYY"/>
    <numFmt numFmtId="166" formatCode="H:MM"/>
    <numFmt numFmtId="167" formatCode="0.00"/>
  </numFmts>
  <fonts count="2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0"/>
      <charset val="1"/>
    </font>
    <font>
      <b val="true"/>
      <sz val="10"/>
      <name val="Arial"/>
      <family val="2"/>
      <charset val="1"/>
    </font>
    <font>
      <sz val="1"/>
      <name val="Arial"/>
      <family val="2"/>
      <charset val="1"/>
    </font>
    <font>
      <sz val="9"/>
      <color rgb="FF000000"/>
      <name val="Tahoma"/>
      <family val="0"/>
      <charset val="1"/>
    </font>
    <font>
      <sz val="10"/>
      <color rgb="FF000000"/>
      <name val="Arial"/>
      <family val="0"/>
      <charset val="1"/>
    </font>
    <font>
      <i val="true"/>
      <sz val="14"/>
      <color rgb="FF222222"/>
      <name val="Arial"/>
      <family val="0"/>
      <charset val="1"/>
    </font>
    <font>
      <b val="true"/>
      <sz val="14"/>
      <color rgb="FF222222"/>
      <name val="Arial"/>
      <family val="0"/>
      <charset val="1"/>
    </font>
    <font>
      <sz val="14"/>
      <color rgb="FF222222"/>
      <name val="Arial"/>
      <family val="0"/>
      <charset val="1"/>
    </font>
    <font>
      <b val="true"/>
      <i val="true"/>
      <sz val="24"/>
      <name val="Helvetica Neue"/>
      <family val="0"/>
      <charset val="1"/>
    </font>
    <font>
      <i val="true"/>
      <sz val="19"/>
      <color rgb="FF317D84"/>
      <name val="Arial"/>
      <family val="0"/>
      <charset val="1"/>
    </font>
    <font>
      <sz val="19"/>
      <color rgb="FF317D84"/>
      <name val="Arial"/>
      <family val="0"/>
      <charset val="1"/>
    </font>
    <font>
      <sz val="10"/>
      <color rgb="FFFF0000"/>
      <name val="Arial"/>
      <family val="2"/>
      <charset val="1"/>
    </font>
    <font>
      <b val="true"/>
      <sz val="11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b val="true"/>
      <u val="single"/>
      <sz val="11"/>
      <color rgb="FF000000"/>
      <name val="Calibri"/>
      <family val="0"/>
      <charset val="1"/>
    </font>
    <font>
      <sz val="10"/>
      <name val="-webkit-standard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DFDFE0"/>
        <bgColor rgb="FFD9D9D9"/>
      </patternFill>
    </fill>
    <fill>
      <patternFill patternType="solid">
        <fgColor rgb="FFC3D69B"/>
        <bgColor rgb="FFD9D9D9"/>
      </patternFill>
    </fill>
    <fill>
      <patternFill patternType="solid">
        <fgColor rgb="FFD99694"/>
        <bgColor rgb="FFFF99CC"/>
      </patternFill>
    </fill>
    <fill>
      <patternFill patternType="solid">
        <fgColor rgb="FFFFFFFF"/>
        <bgColor rgb="FFF2F2F2"/>
      </patternFill>
    </fill>
    <fill>
      <patternFill patternType="solid">
        <fgColor rgb="FFFFFF00"/>
        <bgColor rgb="FFFFFF00"/>
      </patternFill>
    </fill>
  </fills>
  <borders count="5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9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0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1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5" fillId="0" borderId="12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24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14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18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2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4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5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8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6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7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28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29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0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6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2" borderId="31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1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3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3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2" borderId="3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2" borderId="3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6" fillId="0" borderId="3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6" fillId="0" borderId="3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3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2" borderId="3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3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4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2" borderId="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2" borderId="3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4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4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4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3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5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3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6" borderId="3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6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0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23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2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5" fillId="0" borderId="42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43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2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8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9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20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20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2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23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23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2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2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47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8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48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48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Pivot Table Corner" xfId="21" builtinId="53" customBuiltin="true"/>
    <cellStyle name="Pivot Table Value" xfId="22" builtinId="53" customBuiltin="true"/>
    <cellStyle name="Pivot Table Field" xfId="23" builtinId="53" customBuiltin="true"/>
    <cellStyle name="Pivot Table Category" xfId="24" builtinId="53" customBuiltin="true"/>
    <cellStyle name="Pivot Table Title" xfId="25" builtinId="53" customBuiltin="true"/>
    <cellStyle name="Pivot Table Result" xfId="26" builtinId="53" customBuiltin="true"/>
  </cellStyles>
  <dxfs count="36"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2DCDB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EBF1DE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2F2F2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2DCDB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EBF1DE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2F2F2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2DCDB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EBF1DE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2F2F2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2DCDB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EBF1DE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2F2F2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EBF1DE"/>
      <rgbColor rgb="FFF2F2F2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FDFE0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17D84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microsoft.com/office/2006/relationships/vbaProject" Target="vbaProject.bin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<Relationship Id="rId13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2.xml"/><Relationship Id="rId15" Type="http://schemas.openxmlformats.org/officeDocument/2006/relationships/pivotCacheDefinition" Target="pivotCache/pivotCacheDefinition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_rels/pivotCacheDefinition3.xml.rels><?xml version="1.0" encoding="UTF-8"?>
<Relationships xmlns="http://schemas.openxmlformats.org/package/2006/relationships"><Relationship Id="rId1" Type="http://schemas.openxmlformats.org/officeDocument/2006/relationships/pivotCacheRecords" Target="pivotCacheRecords3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614" createdVersion="3">
  <cacheSource type="worksheet">
    <worksheetSource ref="B1:S65538" sheet="main"/>
  </cacheSource>
  <cacheFields count="18">
    <cacheField name="Diver" numFmtId="0">
      <sharedItems containsBlank="1" count="4">
        <s v="eso"/>
        <s v="ger"/>
        <s v="SDL"/>
        <m/>
      </sharedItems>
    </cacheField>
    <cacheField name="Buddy" numFmtId="0">
      <sharedItems containsBlank="1" containsMixedTypes="1" containsNumber="1" containsInteger="1" minValue="0" maxValue="0" count="5">
        <n v="0"/>
        <s v="GER"/>
        <s v="Nadia"/>
        <s v="sdl"/>
        <m/>
      </sharedItems>
    </cacheField>
    <cacheField name="Site No." numFmtId="0">
      <sharedItems containsBlank="1" count="8">
        <s v="TAS406"/>
        <s v="TAS407"/>
        <s v="TAS408"/>
        <s v="TAS409"/>
        <s v="TAS410"/>
        <s v="TAS411"/>
        <s v="tas412"/>
        <m/>
      </sharedItems>
    </cacheField>
    <cacheField name="Site Name" numFmtId="0">
      <sharedItems containsBlank="1" count="8">
        <s v="Elephant Rock Barrens"/>
        <s v="Elephant Rock Kelp Bed"/>
        <s v="Fortescue Bay"/>
        <s v="Sloop Rock Barrens"/>
        <s v="Sloop Rock Kelp Bed"/>
        <s v="St. Helens Island Barrens"/>
        <s v="St. Helens Island Kelp Bed"/>
        <m/>
      </sharedItems>
    </cacheField>
    <cacheField name="Latitude" numFmtId="0">
      <sharedItems containsString="0" containsBlank="1" containsNumber="1" minValue="-43.13921" maxValue="-41.210276" count="8">
        <n v="-43.13921"/>
        <n v="-41.34386"/>
        <n v="-41.343375"/>
        <n v="-41.253796"/>
        <n v="-41.253706"/>
        <n v="-41.210315"/>
        <n v="-41.210276"/>
        <m/>
      </sharedItems>
    </cacheField>
    <cacheField name="Longitude" numFmtId="0">
      <sharedItems containsString="0" containsBlank="1" containsNumber="1" minValue="147.96787" maxValue="148.342969" count="8">
        <n v="147.96787"/>
        <n v="148.293388"/>
        <n v="148.294227"/>
        <n v="148.338749"/>
        <n v="148.339749"/>
        <n v="148.34277"/>
        <n v="148.342969"/>
        <m/>
      </sharedItems>
    </cacheField>
    <cacheField name="Date" numFmtId="0">
      <sharedItems containsNonDate="0" containsDate="1" containsString="0" containsBlank="1" minDate="2019-03-14T00:00:00" maxDate="2019-12-12T00:00:00" count="5">
        <d v="2019-03-14T00:00:00"/>
        <d v="2019-04-09T00:00:00"/>
        <d v="2019-04-10T00:00:00"/>
        <d v="2019-12-12T00:00:00"/>
        <m/>
      </sharedItems>
    </cacheField>
    <cacheField name="vis" numFmtId="0">
      <sharedItems containsString="0" containsBlank="1" containsNumber="1" containsInteger="1" minValue="8" maxValue="15" count="5">
        <n v="8"/>
        <n v="10"/>
        <n v="12"/>
        <n v="15"/>
        <m/>
      </sharedItems>
    </cacheField>
    <cacheField name="Direction" numFmtId="0">
      <sharedItems containsBlank="1" containsMixedTypes="1" containsNumber="1" containsInteger="1" minValue="0" maxValue="0" count="3">
        <n v="0"/>
        <s v="E"/>
        <m/>
      </sharedItems>
    </cacheField>
    <cacheField name="Time" numFmtId="0">
      <sharedItems containsString="0" containsBlank="1" containsNumber="1" minValue="0.395833333333333" maxValue="0.625" count="7">
        <n v="0.395833333333333"/>
        <n v="0.458333333333333"/>
        <n v="0.5"/>
        <n v="0.583333333333333"/>
        <n v="0.604166666666667"/>
        <n v="0.625"/>
        <m/>
      </sharedItems>
    </cacheField>
    <cacheField name="P-Qs" numFmtId="0">
      <sharedItems containsBlank="1" count="2">
        <s v="SDL"/>
        <m/>
      </sharedItems>
    </cacheField>
    <cacheField name="Depth" numFmtId="0">
      <sharedItems containsString="0" containsBlank="1" containsNumber="1" containsInteger="1" minValue="6" maxValue="18" count="5">
        <n v="6"/>
        <n v="10"/>
        <n v="15"/>
        <n v="18"/>
        <m/>
      </sharedItems>
    </cacheField>
    <cacheField name="Method" numFmtId="0">
      <sharedItems containsBlank="1" containsMixedTypes="1" containsNumber="1" containsInteger="1" minValue="1" maxValue="2" count="4">
        <n v="1"/>
        <n v="2"/>
        <s v="0, 1, 2"/>
        <m/>
      </sharedItems>
    </cacheField>
    <cacheField name="Block" numFmtId="0">
      <sharedItems containsBlank="1" containsMixedTypes="1" containsNumber="1" containsInteger="1" minValue="1" maxValue="2" count="4">
        <n v="1"/>
        <n v="2"/>
        <s v="0, 1, 2"/>
        <m/>
      </sharedItems>
    </cacheField>
    <cacheField name="Code" numFmtId="0">
      <sharedItems containsBlank="1" count="58">
        <s v="aar"/>
        <s v="ast"/>
        <s v="atri"/>
        <s v="avi"/>
        <s v="chy"/>
        <s v="cla"/>
        <s v="cle"/>
        <s v="cra"/>
        <s v="cro"/>
        <s v="csp"/>
        <s v="cta"/>
        <s v="ctr"/>
        <s v="dle"/>
        <s v="ear"/>
        <s v="gze"/>
        <s v="her"/>
        <s v="hinf"/>
        <s v="hma"/>
        <s v="hru"/>
        <s v="jed"/>
        <s v="lfo"/>
        <s v="lrh"/>
        <s v="maus"/>
        <s v="mfl"/>
        <s v="mfr"/>
        <s v="msc"/>
        <s v="msca"/>
        <s v="ndo"/>
        <s v="nfu"/>
        <s v="nmac"/>
        <s v="nsf"/>
        <s v="nte"/>
        <s v="ntub"/>
        <s v="oac"/>
        <s v="ocy"/>
        <s v="oli"/>
        <s v="pch"/>
        <s v="pfro"/>
        <s v="pme"/>
        <s v="pmi"/>
        <s v="pmo"/>
        <s v="pmu"/>
        <s v="pre"/>
        <s v="pru"/>
        <s v="say"/>
        <s v="sbe"/>
        <s v="sli"/>
        <s v="snd"/>
        <s v="spa"/>
        <s v="tca"/>
        <s v="tcl"/>
        <s v="tde"/>
        <s v="tdeg"/>
        <s v="tun"/>
        <s v="ucr"/>
        <s v="uhe"/>
        <s v="uro"/>
        <m/>
      </sharedItems>
    </cacheField>
    <cacheField name="Species" numFmtId="0">
      <sharedItems containsBlank="1" containsMixedTypes="1" containsNumber="1" containsInteger="1" minValue="2" maxValue="2" count="59">
        <n v="2"/>
        <s v="Acanthaluteres vittiger"/>
        <s v="Agnewia tritoniformis"/>
        <s v="Aplodactylus arctidens"/>
        <s v="Atypichthys strigatus"/>
        <s v="Caesioperca lepidoptera"/>
        <s v="Caesioperca rasor"/>
        <s v="Cenolia tasmaniae"/>
        <s v="Centrostephanus rodgersii"/>
        <s v="Charonia lampas"/>
        <s v="Cheilodactylus spectabilis"/>
        <s v="Chromis hypsilepis"/>
        <s v="Comanthus trichoptera"/>
        <s v="Dinolestes lewini"/>
        <s v="Enoplosus armatus"/>
        <s v="Girella zebra"/>
        <s v="Haliotis rubra"/>
        <s v="Haliotis rubra "/>
        <s v="Heliocidaris erythrogramma"/>
        <s v="Holopneustes inflatus"/>
        <s v="Hypoplectrodes maccullochi"/>
        <s v="Jasus edwardsii"/>
        <s v="Latridopsis forsteri"/>
        <s v="Lotella rhacina"/>
        <s v="Meuschenia australis"/>
        <s v="Meuschenia flavolineata"/>
        <s v="Meuschenia freycineti"/>
        <s v="Meuschenia scaber"/>
        <s v="Nectocarcinus tuberculosus"/>
        <s v="Nemadactylus douglasii"/>
        <s v="Nemadactylus macropterus"/>
        <s v="No species found"/>
        <s v="NOT PRESENT"/>
        <s v="Notolabrus fucicola"/>
        <s v="Notolabrus tetricus"/>
        <s v="Odax acroptilus"/>
        <s v="Olisthops cyanomelas"/>
        <s v="Ophthalmolepis lineolatus"/>
        <s v="Paguristes frontalis"/>
        <s v="Parequula melbournensis"/>
        <s v="Parma microlepis"/>
        <s v="Pempheris multiradiata"/>
        <s v="Pentaceropsis recurvirostris"/>
        <s v="Plagusia chabrus"/>
        <s v="Pseudolabrus mortonii"/>
        <s v="Scorpaena papillosa"/>
        <s v="Scorpis lineolata"/>
        <s v="Siphonognathus beddomei"/>
        <s v="Suezichthys aylingi "/>
        <s v="Survey Not Done"/>
        <s v="Thamnaconus degeni"/>
        <s v="Trachinops caudimaculatus"/>
        <s v="Trachurus declivis"/>
        <s v="Trinorfolkia clarkei"/>
        <s v="Turbo undulatus"/>
        <s v="Unidentified hermit crab"/>
        <s v="Urolophus cruciatus"/>
        <s v="Urolophus spp."/>
        <m/>
      </sharedItems>
    </cacheField>
    <cacheField name="Common name" numFmtId="0">
      <sharedItems containsBlank="1" containsMixedTypes="1" containsNumber="1" containsInteger="1" minValue="0" maxValue="3" count="59">
        <n v="0"/>
        <n v="3"/>
        <s v="Banded morwong"/>
        <s v="banded stingaree "/>
        <s v="Barber perch"/>
        <s v="Bastard trumpeter"/>
        <s v="Beardie"/>
        <s v="Berber perch"/>
        <s v="Black-lip abalone "/>
        <s v="Blacklip abalone"/>
        <s v="blue fin leatherjacket"/>
        <s v="Blue morwong"/>
        <s v="Blue-throat wrasse"/>
        <s v="Brownstriped Leatherjacket"/>
        <s v="Butterfly perch"/>
        <s v="Common bullseye"/>
        <s v="Common threefin"/>
        <s v="Common urchin"/>
        <s v="Half-banded seaperch"/>
        <s v="Hermit crab"/>
        <s v="Herring cale"/>
        <s v="Hulafish"/>
        <s v="Jack mackerel"/>
        <s v="Long-fin pike"/>
        <s v="Long-snouted boarfish"/>
        <s v="Long-spine urchin"/>
        <s v="Mado sweep"/>
        <s v="Maori wrasse"/>
        <s v="Marblefish"/>
        <s v="Murex shell"/>
        <s v="NOT PRESENT"/>
        <s v="Old wife"/>
        <s v="One-spot puller"/>
        <s v="Orange feather star"/>
        <s v="Pencil weed whiting"/>
        <s v="Purple urchin"/>
        <s v="Purple wrasse"/>
        <s v="Rainbow Cale"/>
        <s v="Red bait crab"/>
        <s v="red triton shell"/>
        <s v="Rosy Wrasse"/>
        <s v="Short-spine urchin"/>
        <s v="Silver sweep"/>
        <s v="Silverbelly"/>
        <s v="Six-spine leatherjacket"/>
        <s v="Southern rock lobster"/>
        <s v="Southern rockcod"/>
        <s v="Stingaree species"/>
        <s v="Survey Not Done"/>
        <s v="Tasmanian feather star"/>
        <s v="Toothbrush leatherjacket"/>
        <s v="trumpeter"/>
        <s v="Turban shell"/>
        <s v="Velvet crab"/>
        <s v="Velvet leatherjacket"/>
        <s v="White-ear"/>
        <s v="Yellow-stripe leatherjacket"/>
        <s v="Zebra fish"/>
        <m/>
      </sharedItems>
    </cacheField>
    <cacheField name="Total" numFmtId="0">
      <sharedItems containsString="0" containsBlank="1" containsNumber="1" containsInteger="1" minValue="0" maxValue="3655" count="4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9"/>
        <n v="20"/>
        <n v="21"/>
        <n v="24"/>
        <n v="25"/>
        <n v="28"/>
        <n v="30"/>
        <n v="34"/>
        <n v="35"/>
        <n v="38"/>
        <n v="40"/>
        <n v="42"/>
        <n v="46"/>
        <n v="49"/>
        <n v="50"/>
        <n v="60"/>
        <n v="65"/>
        <n v="70"/>
        <n v="76"/>
        <n v="79"/>
        <n v="87"/>
        <n v="90"/>
        <n v="97"/>
        <n v="265"/>
        <n v="500"/>
        <n v="930"/>
        <n v="3655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614" createdVersion="3">
  <cacheSource type="worksheet">
    <worksheetSource ref="A:BH" sheet="main"/>
  </cacheSource>
  <cacheFields count="60">
    <cacheField name="ID" numFmtId="0">
      <sharedItems containsString="0" containsBlank="1" containsNumber="1" containsInteger="1" minValue="1" maxValue="134" count="13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m/>
      </sharedItems>
    </cacheField>
    <cacheField name="Diver" numFmtId="0">
      <sharedItems containsBlank="1" count="4">
        <s v="eso"/>
        <s v="ger"/>
        <s v="SDL"/>
        <m/>
      </sharedItems>
    </cacheField>
    <cacheField name="Buddy" numFmtId="0">
      <sharedItems containsBlank="1" containsMixedTypes="1" containsNumber="1" containsInteger="1" minValue="0" maxValue="0" count="5">
        <n v="0"/>
        <s v="GER"/>
        <s v="Nadia"/>
        <s v="sdl"/>
        <m/>
      </sharedItems>
    </cacheField>
    <cacheField name="Site No." numFmtId="0">
      <sharedItems containsBlank="1" count="8">
        <s v="TAS406"/>
        <s v="TAS407"/>
        <s v="TAS408"/>
        <s v="TAS409"/>
        <s v="TAS410"/>
        <s v="TAS411"/>
        <s v="tas412"/>
        <m/>
      </sharedItems>
    </cacheField>
    <cacheField name="Site Name" numFmtId="0">
      <sharedItems containsBlank="1" count="8">
        <s v="Elephant Rock Barrens"/>
        <s v="Elephant Rock Kelp Bed"/>
        <s v="Fortescue Bay"/>
        <s v="Sloop Rock Barrens"/>
        <s v="Sloop Rock Kelp Bed"/>
        <s v="St. Helens Island Barrens"/>
        <s v="St. Helens Island Kelp Bed"/>
        <m/>
      </sharedItems>
    </cacheField>
    <cacheField name="Latitude" numFmtId="0">
      <sharedItems containsString="0" containsBlank="1" containsNumber="1" minValue="-43.13921" maxValue="-41.210276" count="8">
        <n v="-43.13921"/>
        <n v="-41.34386"/>
        <n v="-41.343375"/>
        <n v="-41.253796"/>
        <n v="-41.253706"/>
        <n v="-41.210315"/>
        <n v="-41.210276"/>
        <m/>
      </sharedItems>
    </cacheField>
    <cacheField name="Longitude" numFmtId="0">
      <sharedItems containsString="0" containsBlank="1" containsNumber="1" minValue="147.96787" maxValue="148.342969" count="8">
        <n v="147.96787"/>
        <n v="148.293388"/>
        <n v="148.294227"/>
        <n v="148.338749"/>
        <n v="148.339749"/>
        <n v="148.34277"/>
        <n v="148.342969"/>
        <m/>
      </sharedItems>
    </cacheField>
    <cacheField name="Date" numFmtId="0">
      <sharedItems containsNonDate="0" containsDate="1" containsString="0" containsBlank="1" minDate="2019-03-14T00:00:00" maxDate="2019-12-12T00:00:00" count="5">
        <d v="2019-03-14T00:00:00"/>
        <d v="2019-04-09T00:00:00"/>
        <d v="2019-04-10T00:00:00"/>
        <d v="2019-12-12T00:00:00"/>
        <m/>
      </sharedItems>
    </cacheField>
    <cacheField name="vis" numFmtId="0">
      <sharedItems containsString="0" containsBlank="1" containsNumber="1" containsInteger="1" minValue="8" maxValue="15" count="5">
        <n v="8"/>
        <n v="10"/>
        <n v="12"/>
        <n v="15"/>
        <m/>
      </sharedItems>
    </cacheField>
    <cacheField name="Direction" numFmtId="0">
      <sharedItems containsBlank="1" containsMixedTypes="1" containsNumber="1" containsInteger="1" minValue="0" maxValue="0" count="3">
        <n v="0"/>
        <s v="E"/>
        <m/>
      </sharedItems>
    </cacheField>
    <cacheField name="Time" numFmtId="0">
      <sharedItems containsString="0" containsBlank="1" containsNumber="1" minValue="0.395833333333333" maxValue="0.625" count="7">
        <n v="0.395833333333333"/>
        <n v="0.458333333333333"/>
        <n v="0.5"/>
        <n v="0.583333333333333"/>
        <n v="0.604166666666667"/>
        <n v="0.625"/>
        <m/>
      </sharedItems>
    </cacheField>
    <cacheField name="P-Qs" numFmtId="0">
      <sharedItems containsBlank="1" count="2">
        <s v="SDL"/>
        <m/>
      </sharedItems>
    </cacheField>
    <cacheField name="Depth" numFmtId="0">
      <sharedItems containsString="0" containsBlank="1" containsNumber="1" containsInteger="1" minValue="6" maxValue="18" count="5">
        <n v="6"/>
        <n v="10"/>
        <n v="15"/>
        <n v="18"/>
        <m/>
      </sharedItems>
    </cacheField>
    <cacheField name="Method" numFmtId="0">
      <sharedItems containsBlank="1" containsMixedTypes="1" containsNumber="1" containsInteger="1" minValue="1" maxValue="2" count="4">
        <n v="1"/>
        <n v="2"/>
        <s v="0, 1, 2"/>
        <m/>
      </sharedItems>
    </cacheField>
    <cacheField name="Block" numFmtId="0">
      <sharedItems containsBlank="1" containsMixedTypes="1" containsNumber="1" containsInteger="1" minValue="1" maxValue="2" count="4">
        <n v="1"/>
        <n v="2"/>
        <s v="0, 1, 2"/>
        <m/>
      </sharedItems>
    </cacheField>
    <cacheField name="Code" numFmtId="0">
      <sharedItems containsBlank="1" count="58">
        <s v="aar"/>
        <s v="ast"/>
        <s v="atri"/>
        <s v="avi"/>
        <s v="chy"/>
        <s v="cla"/>
        <s v="cle"/>
        <s v="cra"/>
        <s v="cro"/>
        <s v="csp"/>
        <s v="cta"/>
        <s v="ctr"/>
        <s v="dle"/>
        <s v="ear"/>
        <s v="gze"/>
        <s v="her"/>
        <s v="hinf"/>
        <s v="hma"/>
        <s v="hru"/>
        <s v="jed"/>
        <s v="lfo"/>
        <s v="lrh"/>
        <s v="maus"/>
        <s v="mfl"/>
        <s v="mfr"/>
        <s v="msc"/>
        <s v="msca"/>
        <s v="ndo"/>
        <s v="nfu"/>
        <s v="nmac"/>
        <s v="nsf"/>
        <s v="nte"/>
        <s v="ntub"/>
        <s v="oac"/>
        <s v="ocy"/>
        <s v="oli"/>
        <s v="pch"/>
        <s v="pfro"/>
        <s v="pme"/>
        <s v="pmi"/>
        <s v="pmo"/>
        <s v="pmu"/>
        <s v="pre"/>
        <s v="pru"/>
        <s v="say"/>
        <s v="sbe"/>
        <s v="sli"/>
        <s v="snd"/>
        <s v="spa"/>
        <s v="tca"/>
        <s v="tcl"/>
        <s v="tde"/>
        <s v="tdeg"/>
        <s v="tun"/>
        <s v="ucr"/>
        <s v="uhe"/>
        <s v="uro"/>
        <m/>
      </sharedItems>
    </cacheField>
    <cacheField name="Species" numFmtId="0">
      <sharedItems containsBlank="1" containsMixedTypes="1" containsNumber="1" containsInteger="1" minValue="2" maxValue="2" count="59">
        <n v="2"/>
        <s v="Acanthaluteres vittiger"/>
        <s v="Agnewia tritoniformis"/>
        <s v="Aplodactylus arctidens"/>
        <s v="Atypichthys strigatus"/>
        <s v="Caesioperca lepidoptera"/>
        <s v="Caesioperca rasor"/>
        <s v="Cenolia tasmaniae"/>
        <s v="Centrostephanus rodgersii"/>
        <s v="Charonia lampas"/>
        <s v="Cheilodactylus spectabilis"/>
        <s v="Chromis hypsilepis"/>
        <s v="Comanthus trichoptera"/>
        <s v="Dinolestes lewini"/>
        <s v="Enoplosus armatus"/>
        <s v="Girella zebra"/>
        <s v="Haliotis rubra"/>
        <s v="Haliotis rubra "/>
        <s v="Heliocidaris erythrogramma"/>
        <s v="Holopneustes inflatus"/>
        <s v="Hypoplectrodes maccullochi"/>
        <s v="Jasus edwardsii"/>
        <s v="Latridopsis forsteri"/>
        <s v="Lotella rhacina"/>
        <s v="Meuschenia australis"/>
        <s v="Meuschenia flavolineata"/>
        <s v="Meuschenia freycineti"/>
        <s v="Meuschenia scaber"/>
        <s v="Nectocarcinus tuberculosus"/>
        <s v="Nemadactylus douglasii"/>
        <s v="Nemadactylus macropterus"/>
        <s v="No species found"/>
        <s v="NOT PRESENT"/>
        <s v="Notolabrus fucicola"/>
        <s v="Notolabrus tetricus"/>
        <s v="Odax acroptilus"/>
        <s v="Olisthops cyanomelas"/>
        <s v="Ophthalmolepis lineolatus"/>
        <s v="Paguristes frontalis"/>
        <s v="Parequula melbournensis"/>
        <s v="Parma microlepis"/>
        <s v="Pempheris multiradiata"/>
        <s v="Pentaceropsis recurvirostris"/>
        <s v="Plagusia chabrus"/>
        <s v="Pseudolabrus mortonii"/>
        <s v="Scorpaena papillosa"/>
        <s v="Scorpis lineolata"/>
        <s v="Siphonognathus beddomei"/>
        <s v="Suezichthys aylingi "/>
        <s v="Survey Not Done"/>
        <s v="Thamnaconus degeni"/>
        <s v="Trachinops caudimaculatus"/>
        <s v="Trachurus declivis"/>
        <s v="Trinorfolkia clarkei"/>
        <s v="Turbo undulatus"/>
        <s v="Unidentified hermit crab"/>
        <s v="Urolophus cruciatus"/>
        <s v="Urolophus spp."/>
        <m/>
      </sharedItems>
    </cacheField>
    <cacheField name="Common name" numFmtId="0">
      <sharedItems containsBlank="1" containsMixedTypes="1" containsNumber="1" containsInteger="1" minValue="0" maxValue="3" count="59">
        <n v="0"/>
        <n v="3"/>
        <s v="Banded morwong"/>
        <s v="banded stingaree "/>
        <s v="Barber perch"/>
        <s v="Bastard trumpeter"/>
        <s v="Beardie"/>
        <s v="Berber perch"/>
        <s v="Black-lip abalone "/>
        <s v="Blacklip abalone"/>
        <s v="blue fin leatherjacket"/>
        <s v="Blue morwong"/>
        <s v="Blue-throat wrasse"/>
        <s v="Brownstriped Leatherjacket"/>
        <s v="Butterfly perch"/>
        <s v="Common bullseye"/>
        <s v="Common threefin"/>
        <s v="Common urchin"/>
        <s v="Half-banded seaperch"/>
        <s v="Hermit crab"/>
        <s v="Herring cale"/>
        <s v="Hulafish"/>
        <s v="Jack mackerel"/>
        <s v="Long-fin pike"/>
        <s v="Long-snouted boarfish"/>
        <s v="Long-spine urchin"/>
        <s v="Mado sweep"/>
        <s v="Maori wrasse"/>
        <s v="Marblefish"/>
        <s v="Murex shell"/>
        <s v="NOT PRESENT"/>
        <s v="Old wife"/>
        <s v="One-spot puller"/>
        <s v="Orange feather star"/>
        <s v="Pencil weed whiting"/>
        <s v="Purple urchin"/>
        <s v="Purple wrasse"/>
        <s v="Rainbow Cale"/>
        <s v="Red bait crab"/>
        <s v="red triton shell"/>
        <s v="Rosy Wrasse"/>
        <s v="Short-spine urchin"/>
        <s v="Silver sweep"/>
        <s v="Silverbelly"/>
        <s v="Six-spine leatherjacket"/>
        <s v="Southern rock lobster"/>
        <s v="Southern rockcod"/>
        <s v="Stingaree species"/>
        <s v="Survey Not Done"/>
        <s v="Tasmanian feather star"/>
        <s v="Toothbrush leatherjacket"/>
        <s v="trumpeter"/>
        <s v="Turban shell"/>
        <s v="Velvet crab"/>
        <s v="Velvet leatherjacket"/>
        <s v="White-ear"/>
        <s v="Yellow-stripe leatherjacket"/>
        <s v="Zebra fish"/>
        <m/>
      </sharedItems>
    </cacheField>
    <cacheField name="Total" numFmtId="0">
      <sharedItems containsString="0" containsBlank="1" containsNumber="1" containsInteger="1" minValue="0" maxValue="3655" count="4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9"/>
        <n v="20"/>
        <n v="21"/>
        <n v="24"/>
        <n v="25"/>
        <n v="28"/>
        <n v="30"/>
        <n v="34"/>
        <n v="35"/>
        <n v="38"/>
        <n v="40"/>
        <n v="42"/>
        <n v="46"/>
        <n v="49"/>
        <n v="50"/>
        <n v="60"/>
        <n v="65"/>
        <n v="70"/>
        <n v="76"/>
        <n v="79"/>
        <n v="87"/>
        <n v="90"/>
        <n v="97"/>
        <n v="265"/>
        <n v="500"/>
        <n v="930"/>
        <n v="3655"/>
        <m/>
      </sharedItems>
    </cacheField>
    <cacheField name="Inverts" numFmtId="0">
      <sharedItems containsString="0" containsBlank="1" containsNumber="1" containsInteger="1" minValue="0" maxValue="5" count="4">
        <n v="0"/>
        <n v="1"/>
        <n v="5"/>
        <m/>
      </sharedItems>
    </cacheField>
    <cacheField name="2.5" numFmtId="0">
      <sharedItems containsString="0" containsBlank="1" containsNumber="1" minValue="0.5" maxValue="15" count="9">
        <n v="0.5"/>
        <n v="1"/>
        <n v="2"/>
        <n v="5"/>
        <n v="6"/>
        <n v="10"/>
        <n v="12"/>
        <n v="15"/>
        <m/>
      </sharedItems>
    </cacheField>
    <cacheField name="5" numFmtId="0">
      <sharedItems containsString="0" containsBlank="1" containsNumber="1" containsInteger="1" minValue="1" maxValue="30" count="10">
        <n v="1"/>
        <n v="2"/>
        <n v="3"/>
        <n v="4"/>
        <n v="5"/>
        <n v="10"/>
        <n v="15"/>
        <n v="20"/>
        <n v="30"/>
        <m/>
      </sharedItems>
    </cacheField>
    <cacheField name="7.5" numFmtId="0">
      <sharedItems containsString="0" containsBlank="1" containsNumber="1" minValue="1" maxValue="80" count="10">
        <n v="1"/>
        <n v="1.5"/>
        <n v="2"/>
        <n v="3"/>
        <n v="4"/>
        <n v="9"/>
        <n v="40"/>
        <n v="50"/>
        <n v="80"/>
        <m/>
      </sharedItems>
    </cacheField>
    <cacheField name="10" numFmtId="0">
      <sharedItems containsString="0" containsBlank="1" containsNumber="1" containsInteger="1" minValue="1" maxValue="150" count="12">
        <n v="1"/>
        <n v="2"/>
        <n v="3"/>
        <n v="4"/>
        <n v="5"/>
        <n v="6"/>
        <n v="7"/>
        <n v="10"/>
        <n v="20"/>
        <n v="50"/>
        <n v="150"/>
        <m/>
      </sharedItems>
    </cacheField>
    <cacheField name="12.5" numFmtId="0">
      <sharedItems containsString="0" containsBlank="1" containsNumber="1" minValue="1" maxValue="300" count="12">
        <n v="1"/>
        <n v="2"/>
        <n v="2.5"/>
        <n v="3"/>
        <n v="4"/>
        <n v="5"/>
        <n v="6"/>
        <n v="10"/>
        <n v="20"/>
        <n v="50"/>
        <n v="300"/>
        <m/>
      </sharedItems>
    </cacheField>
    <cacheField name="15" numFmtId="0">
      <sharedItems containsString="0" containsBlank="1" containsNumber="1" containsInteger="1" minValue="1" maxValue="500" count="12">
        <n v="1"/>
        <n v="2"/>
        <n v="3"/>
        <n v="5"/>
        <n v="7"/>
        <n v="10"/>
        <n v="15"/>
        <n v="19"/>
        <n v="20"/>
        <n v="30"/>
        <n v="500"/>
        <m/>
      </sharedItems>
    </cacheField>
    <cacheField name="20" numFmtId="0">
      <sharedItems containsString="0" containsBlank="1" containsNumber="1" minValue="1" maxValue="15" count="8">
        <n v="1"/>
        <n v="2"/>
        <n v="3"/>
        <n v="3.5"/>
        <n v="5"/>
        <n v="10"/>
        <n v="15"/>
        <m/>
      </sharedItems>
    </cacheField>
    <cacheField name="25" numFmtId="0">
      <sharedItems containsString="0" containsBlank="1" containsNumber="1" containsInteger="1" minValue="1" maxValue="500" count="6">
        <n v="1"/>
        <n v="2"/>
        <n v="3"/>
        <n v="4"/>
        <n v="500"/>
        <m/>
      </sharedItems>
    </cacheField>
    <cacheField name="30" numFmtId="0">
      <sharedItems containsString="0" containsBlank="1" containsNumber="1" minValue="1" maxValue="10" count="5">
        <n v="1"/>
        <n v="2"/>
        <n v="4.5"/>
        <n v="10"/>
        <m/>
      </sharedItems>
    </cacheField>
    <cacheField name="35" numFmtId="0">
      <sharedItems containsString="0" containsBlank="1" containsNumber="1" containsInteger="1" minValue="1" maxValue="10" count="8">
        <n v="1"/>
        <n v="2"/>
        <n v="3"/>
        <n v="5"/>
        <n v="6"/>
        <n v="7"/>
        <n v="10"/>
        <m/>
      </sharedItems>
    </cacheField>
    <cacheField name="40" numFmtId="0">
      <sharedItems containsString="0" containsBlank="1" containsNumber="1" minValue="1" maxValue="5.5" count="4">
        <n v="1"/>
        <n v="2"/>
        <n v="5.5"/>
        <m/>
      </sharedItems>
    </cacheField>
    <cacheField name="50" numFmtId="0">
      <sharedItems containsString="0" containsBlank="1" containsNumber="1" containsInteger="1" minValue="1" maxValue="6" count="3">
        <n v="1"/>
        <n v="6"/>
        <m/>
      </sharedItems>
    </cacheField>
    <cacheField name="62.5" numFmtId="0">
      <sharedItems containsString="0" containsBlank="1" containsNumber="1" minValue="6.5" maxValue="6.5" count="2">
        <n v="6.5"/>
        <m/>
      </sharedItems>
    </cacheField>
    <cacheField name="75" numFmtId="0">
      <sharedItems containsString="0" containsBlank="1" containsNumber="1" containsInteger="1" minValue="7" maxValue="7" count="2">
        <n v="7"/>
        <m/>
      </sharedItems>
    </cacheField>
    <cacheField name="87.5" numFmtId="0">
      <sharedItems containsString="0" containsBlank="1" containsNumber="1" minValue="1" maxValue="83" count="14">
        <n v="1"/>
        <n v="2"/>
        <n v="3"/>
        <n v="4"/>
        <n v="5"/>
        <n v="7"/>
        <n v="7.5"/>
        <n v="20"/>
        <n v="28"/>
        <n v="34"/>
        <n v="38"/>
        <n v="43"/>
        <n v="83"/>
        <m/>
      </sharedItems>
    </cacheField>
    <cacheField name="100" numFmtId="0">
      <sharedItems containsString="0" containsBlank="1" containsNumber="1" containsInteger="1" minValue="8" maxValue="8" count="2">
        <n v="8"/>
        <m/>
      </sharedItems>
    </cacheField>
    <cacheField name="112.5" numFmtId="0">
      <sharedItems containsString="0" containsBlank="1" containsNumber="1" minValue="8.5" maxValue="8.5" count="2">
        <n v="8.5"/>
        <m/>
      </sharedItems>
    </cacheField>
    <cacheField name="125" numFmtId="0">
      <sharedItems containsString="0" containsBlank="1" containsNumber="1" containsInteger="1" minValue="9" maxValue="9" count="2">
        <n v="9"/>
        <m/>
      </sharedItems>
    </cacheField>
    <cacheField name="137.5" numFmtId="0">
      <sharedItems containsString="0" containsBlank="1" containsNumber="1" minValue="9.5" maxValue="9.5" count="2">
        <n v="9.5"/>
        <m/>
      </sharedItems>
    </cacheField>
    <cacheField name="150" numFmtId="0">
      <sharedItems containsString="0" containsBlank="1" containsNumber="1" containsInteger="1" minValue="1" maxValue="86" count="17">
        <n v="1"/>
        <n v="2"/>
        <n v="3"/>
        <n v="4"/>
        <n v="5"/>
        <n v="6"/>
        <n v="10"/>
        <n v="13"/>
        <n v="14"/>
        <n v="20"/>
        <n v="23"/>
        <n v="31"/>
        <n v="46"/>
        <n v="49"/>
        <n v="50"/>
        <n v="86"/>
        <m/>
      </sharedItems>
    </cacheField>
    <cacheField name="162.5" numFmtId="0">
      <sharedItems containsString="0" containsBlank="1" containsNumber="1" minValue="10.5" maxValue="10.5" count="2">
        <n v="10.5"/>
        <m/>
      </sharedItems>
    </cacheField>
    <cacheField name="175" numFmtId="0">
      <sharedItems containsString="0" containsBlank="1" containsNumber="1" containsInteger="1" minValue="11" maxValue="11" count="2">
        <n v="11"/>
        <m/>
      </sharedItems>
    </cacheField>
    <cacheField name="187.5" numFmtId="0">
      <sharedItems containsString="0" containsBlank="1" containsNumber="1" minValue="11.5" maxValue="11.5" count="2">
        <n v="11.5"/>
        <m/>
      </sharedItems>
    </cacheField>
    <cacheField name="200" numFmtId="0">
      <sharedItems containsString="0" containsBlank="1" containsNumber="1" containsInteger="1" minValue="12" maxValue="12" count="2">
        <n v="12"/>
        <m/>
      </sharedItems>
    </cacheField>
    <cacheField name="250" numFmtId="0">
      <sharedItems containsString="0" containsBlank="1" containsNumber="1" minValue="1" maxValue="20" count="8">
        <n v="1"/>
        <n v="2"/>
        <n v="10"/>
        <n v="11"/>
        <n v="12"/>
        <n v="12.5"/>
        <n v="20"/>
        <m/>
      </sharedItems>
    </cacheField>
    <cacheField name="300" numFmtId="0">
      <sharedItems containsString="0" containsBlank="1" containsNumber="1" containsInteger="1" minValue="13" maxValue="13" count="2">
        <n v="13"/>
        <m/>
      </sharedItems>
    </cacheField>
    <cacheField name="350" numFmtId="0">
      <sharedItems containsString="0" containsBlank="1" containsNumber="1" minValue="13.5" maxValue="13.5" count="2">
        <n v="13.5"/>
        <m/>
      </sharedItems>
    </cacheField>
    <cacheField name="400" numFmtId="0">
      <sharedItems containsString="0" containsBlank="1" containsNumber="1" containsInteger="1" minValue="14" maxValue="14" count="2">
        <n v="14"/>
        <m/>
      </sharedItems>
    </cacheField>
    <cacheField name="450" numFmtId="0">
      <sharedItems containsString="0" containsBlank="1" containsNumber="1" minValue="14.5" maxValue="14.5" count="2">
        <n v="14.5"/>
        <m/>
      </sharedItems>
    </cacheField>
    <cacheField name="500" numFmtId="0">
      <sharedItems containsString="0" containsBlank="1" containsNumber="1" containsInteger="1" minValue="1" maxValue="15" count="6">
        <n v="1"/>
        <n v="8"/>
        <n v="10"/>
        <n v="11"/>
        <n v="15"/>
        <m/>
      </sharedItems>
    </cacheField>
    <cacheField name="550" numFmtId="0">
      <sharedItems containsString="0" containsBlank="1" containsNumber="1" containsInteger="1" minValue="16" maxValue="16" count="2">
        <n v="16"/>
        <m/>
      </sharedItems>
    </cacheField>
    <cacheField name="600" numFmtId="0">
      <sharedItems containsString="0" containsBlank="1" containsNumber="1" containsInteger="1" minValue="17" maxValue="17" count="2">
        <n v="17"/>
        <m/>
      </sharedItems>
    </cacheField>
    <cacheField name="650" numFmtId="0">
      <sharedItems containsString="0" containsBlank="1" containsNumber="1" containsInteger="1" minValue="18" maxValue="18" count="2">
        <n v="18"/>
        <m/>
      </sharedItems>
    </cacheField>
    <cacheField name="700" numFmtId="0">
      <sharedItems containsString="0" containsBlank="1" containsNumber="1" containsInteger="1" minValue="19" maxValue="19" count="2">
        <n v="19"/>
        <m/>
      </sharedItems>
    </cacheField>
    <cacheField name="750" numFmtId="0">
      <sharedItems containsString="0" containsBlank="1" containsNumber="1" containsInteger="1" minValue="20" maxValue="20" count="2">
        <n v="20"/>
        <m/>
      </sharedItems>
    </cacheField>
    <cacheField name="800" numFmtId="0">
      <sharedItems containsString="0" containsBlank="1" containsNumber="1" containsInteger="1" minValue="22" maxValue="22" count="2">
        <n v="22"/>
        <m/>
      </sharedItems>
    </cacheField>
    <cacheField name="850" numFmtId="0">
      <sharedItems containsString="0" containsBlank="1" containsNumber="1" containsInteger="1" minValue="24" maxValue="24" count="2">
        <n v="24"/>
        <m/>
      </sharedItems>
    </cacheField>
    <cacheField name="900" numFmtId="0">
      <sharedItems containsString="0" containsBlank="1" containsNumber="1" containsInteger="1" minValue="26" maxValue="26" count="2">
        <n v="26"/>
        <m/>
      </sharedItems>
    </cacheField>
    <cacheField name="950" numFmtId="0">
      <sharedItems containsString="0" containsBlank="1" containsNumber="1" containsInteger="1" minValue="28" maxValue="28" count="2">
        <n v="28"/>
        <m/>
      </sharedItems>
    </cacheField>
    <cacheField name="1000" numFmtId="0">
      <sharedItems containsString="0" containsBlank="1" containsNumber="1" containsInteger="1" minValue="30" maxValue="30" count="2">
        <n v="30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cordCount="614" createdVersion="3">
  <cacheSource type="worksheet">
    <worksheetSource ref="A1:BH615" sheet="main"/>
  </cacheSource>
  <cacheFields count="60">
    <cacheField name="ID" numFmtId="0">
      <sharedItems containsString="0" containsBlank="1" containsNumber="1" containsInteger="1" minValue="1" maxValue="134" count="13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m/>
      </sharedItems>
    </cacheField>
    <cacheField name="Diver" numFmtId="0">
      <sharedItems containsBlank="1" count="4">
        <s v="eso"/>
        <s v="GER"/>
        <s v="SDL"/>
        <m/>
      </sharedItems>
    </cacheField>
    <cacheField name="Buddy" numFmtId="0">
      <sharedItems containsBlank="1" containsMixedTypes="1" containsNumber="1" containsInteger="1" minValue="0" maxValue="0" count="5">
        <n v="0"/>
        <s v="GER"/>
        <s v="Nadia"/>
        <s v="sdl"/>
        <m/>
      </sharedItems>
    </cacheField>
    <cacheField name="Site No." numFmtId="0">
      <sharedItems containsBlank="1" count="8">
        <s v="TAS406"/>
        <s v="TAS407"/>
        <s v="TAS408"/>
        <s v="TAS409"/>
        <s v="TAS410"/>
        <s v="TAS411"/>
        <s v="tas412"/>
        <m/>
      </sharedItems>
    </cacheField>
    <cacheField name="Site Name" numFmtId="0">
      <sharedItems containsBlank="1" count="8">
        <s v="Elephant Rock Barrens"/>
        <s v="Elephant Rock Kelp Bed"/>
        <s v="Fortescue Bay"/>
        <s v="Sloop Rock Barrens"/>
        <s v="Sloop Rock Kelp Bed"/>
        <s v="St. Helens Island Barrens"/>
        <s v="St. Helens Island Kelp Bed"/>
        <m/>
      </sharedItems>
    </cacheField>
    <cacheField name="Latitude" numFmtId="0">
      <sharedItems containsString="0" containsBlank="1" containsNumber="1" minValue="-43.13921" maxValue="-41.210276" count="8">
        <n v="-43.13921"/>
        <n v="-41.34386"/>
        <n v="-41.343375"/>
        <n v="-41.253796"/>
        <n v="-41.253706"/>
        <n v="-41.210315"/>
        <n v="-41.210276"/>
        <m/>
      </sharedItems>
    </cacheField>
    <cacheField name="Longitude" numFmtId="0">
      <sharedItems containsString="0" containsBlank="1" containsNumber="1" minValue="147.96787" maxValue="148.342969" count="8">
        <n v="147.96787"/>
        <n v="148.293388"/>
        <n v="148.294227"/>
        <n v="148.338749"/>
        <n v="148.339749"/>
        <n v="148.34277"/>
        <n v="148.342969"/>
        <m/>
      </sharedItems>
    </cacheField>
    <cacheField name="Date" numFmtId="0">
      <sharedItems containsNonDate="0" containsDate="1" containsString="0" containsBlank="1" minDate="2019-03-14T00:00:00" maxDate="2019-12-12T00:00:00" count="5">
        <d v="2019-03-14T00:00:00"/>
        <d v="2019-04-09T00:00:00"/>
        <d v="2019-04-10T00:00:00"/>
        <d v="2019-12-12T00:00:00"/>
        <m/>
      </sharedItems>
    </cacheField>
    <cacheField name="vis" numFmtId="0">
      <sharedItems containsString="0" containsBlank="1" containsNumber="1" containsInteger="1" minValue="8" maxValue="15" count="5">
        <n v="8"/>
        <n v="10"/>
        <n v="12"/>
        <n v="15"/>
        <m/>
      </sharedItems>
    </cacheField>
    <cacheField name="Direction" numFmtId="0">
      <sharedItems containsBlank="1" containsMixedTypes="1" containsNumber="1" containsInteger="1" minValue="0" maxValue="0" count="3">
        <n v="0"/>
        <s v="E"/>
        <m/>
      </sharedItems>
    </cacheField>
    <cacheField name="Time" numFmtId="0">
      <sharedItems containsSemiMixedTypes="0" containsString="0" containsNumber="1" minValue="0.395833333333333" maxValue="0.625" count="6">
        <n v="0.395833333333333"/>
        <n v="0.458333333333333"/>
        <n v="0.5"/>
        <n v="0.583333333333333"/>
        <n v="0.604166666666667"/>
        <n v="0.625"/>
      </sharedItems>
    </cacheField>
    <cacheField name="P-Qs" numFmtId="0">
      <sharedItems containsBlank="1" count="2">
        <s v="SDL"/>
        <m/>
      </sharedItems>
    </cacheField>
    <cacheField name="Depth" numFmtId="0">
      <sharedItems containsString="0" containsBlank="1" containsNumber="1" containsInteger="1" minValue="6" maxValue="18" count="5">
        <n v="6"/>
        <n v="10"/>
        <n v="15"/>
        <n v="18"/>
        <m/>
      </sharedItems>
    </cacheField>
    <cacheField name="Method" numFmtId="0">
      <sharedItems containsMixedTypes="1" containsNumber="1" containsInteger="1" minValue="1" maxValue="2" count="3">
        <n v="1"/>
        <n v="2"/>
        <s v="0, 1, 2"/>
      </sharedItems>
    </cacheField>
    <cacheField name="Block" numFmtId="0">
      <sharedItems containsMixedTypes="1" containsNumber="1" containsInteger="1" minValue="1" maxValue="2" count="3">
        <n v="1"/>
        <n v="2"/>
        <s v="0, 1, 2"/>
      </sharedItems>
    </cacheField>
    <cacheField name="Code" numFmtId="0">
      <sharedItems containsBlank="1" count="58">
        <s v="aar"/>
        <s v="ast"/>
        <s v="atri"/>
        <s v="avi"/>
        <s v="chy"/>
        <s v="cla"/>
        <s v="cle"/>
        <s v="cra"/>
        <s v="cro"/>
        <s v="csp"/>
        <s v="cta"/>
        <s v="ctr"/>
        <s v="dle"/>
        <s v="ear"/>
        <s v="gze"/>
        <s v="her"/>
        <s v="hinf"/>
        <s v="hma"/>
        <s v="hru"/>
        <s v="jed"/>
        <s v="lfo"/>
        <s v="lrh"/>
        <s v="maus"/>
        <s v="mfl"/>
        <s v="mfr"/>
        <s v="msc"/>
        <s v="msca"/>
        <s v="ndo"/>
        <s v="nfu"/>
        <s v="nmac"/>
        <s v="nsf"/>
        <s v="nte"/>
        <s v="ntub"/>
        <s v="oac"/>
        <s v="ocy"/>
        <s v="oli"/>
        <s v="pch"/>
        <s v="pfro"/>
        <s v="pme"/>
        <s v="pmi"/>
        <s v="pmo"/>
        <s v="pmu"/>
        <s v="pre"/>
        <s v="pru"/>
        <s v="say"/>
        <s v="sbe"/>
        <s v="sli"/>
        <s v="snd"/>
        <s v="spa"/>
        <s v="tca"/>
        <s v="tcl"/>
        <s v="tde"/>
        <s v="tdeg"/>
        <s v="tun"/>
        <s v="ucr"/>
        <s v="uhe"/>
        <s v="uro"/>
        <m/>
      </sharedItems>
    </cacheField>
    <cacheField name="Species" numFmtId="0">
      <sharedItems containsMixedTypes="1" containsNumber="1" containsInteger="1" minValue="2" maxValue="2" count="58">
        <n v="2"/>
        <s v="Acanthaluteres vittiger"/>
        <s v="Agnewia tritoniformis"/>
        <s v="Aplodactylus arctidens"/>
        <s v="Atypichthys strigatus"/>
        <s v="Caesioperca lepidoptera"/>
        <s v="Caesioperca rasor"/>
        <s v="Cenolia tasmaniae"/>
        <s v="Centrostephanus rodgersii"/>
        <s v="Charonia lampas"/>
        <s v="Cheilodactylus spectabilis"/>
        <s v="Chromis hypsilepis"/>
        <s v="Comanthus trichoptera"/>
        <s v="Dinolestes lewini"/>
        <s v="Enoplosus armatus"/>
        <s v="Girella zebra"/>
        <s v="Haliotis rubra"/>
        <s v="Haliotis rubra "/>
        <s v="Heliocidaris erythrogramma"/>
        <s v="Holopneustes inflatus"/>
        <s v="Hypoplectrodes maccullochi"/>
        <s v="Jasus edwardsii"/>
        <s v="Latridopsis forsteri"/>
        <s v="Lotella rhacina"/>
        <s v="Meuschenia australis"/>
        <s v="Meuschenia flavolineata"/>
        <s v="Meuschenia freycineti"/>
        <s v="Meuschenia scaber"/>
        <s v="Nectocarcinus tuberculosus"/>
        <s v="Nemadactylus douglasii"/>
        <s v="Nemadactylus macropterus"/>
        <s v="No species found"/>
        <s v="NOT PRESENT"/>
        <s v="Notolabrus fucicola"/>
        <s v="Notolabrus tetricus"/>
        <s v="Odax acroptilus"/>
        <s v="Olisthops cyanomelas"/>
        <s v="Ophthalmolepis lineolatus"/>
        <s v="Paguristes frontalis"/>
        <s v="Parequula melbournensis"/>
        <s v="Parma microlepis"/>
        <s v="Pempheris multiradiata"/>
        <s v="Pentaceropsis recurvirostris"/>
        <s v="Plagusia chabrus"/>
        <s v="Pseudolabrus mortonii"/>
        <s v="Scorpaena papillosa"/>
        <s v="Scorpis lineolata"/>
        <s v="Siphonognathus beddomei"/>
        <s v="Suezichthys aylingi "/>
        <s v="Survey Not Done"/>
        <s v="Thamnaconus degeni"/>
        <s v="Trachinops caudimaculatus"/>
        <s v="Trachurus declivis"/>
        <s v="Trinorfolkia clarkei"/>
        <s v="Turbo undulatus"/>
        <s v="Unidentified hermit crab"/>
        <s v="Urolophus cruciatus"/>
        <s v="Urolophus spp."/>
      </sharedItems>
    </cacheField>
    <cacheField name="Common name" numFmtId="0">
      <sharedItems containsMixedTypes="1" containsNumber="1" containsInteger="1" minValue="0" maxValue="3" count="58">
        <n v="0"/>
        <n v="3"/>
        <s v="Banded morwong"/>
        <s v="banded stingaree "/>
        <s v="Barber perch"/>
        <s v="Bastard trumpeter"/>
        <s v="Beardie"/>
        <s v="Berber perch"/>
        <s v="Black-lip abalone "/>
        <s v="Blacklip abalone"/>
        <s v="blue fin leatherjacket"/>
        <s v="Blue morwong"/>
        <s v="Blue-throat wrasse"/>
        <s v="Brownstriped Leatherjacket"/>
        <s v="Butterfly perch"/>
        <s v="Common bullseye"/>
        <s v="Common threefin"/>
        <s v="Common urchin"/>
        <s v="Half-banded seaperch"/>
        <s v="Hermit crab"/>
        <s v="Herring cale"/>
        <s v="Hulafish"/>
        <s v="Jack mackerel"/>
        <s v="Long-fin pike"/>
        <s v="Long-snouted boarfish"/>
        <s v="Long-spine urchin"/>
        <s v="Mado sweep"/>
        <s v="Maori wrasse"/>
        <s v="Marblefish"/>
        <s v="Murex shell"/>
        <s v="NOT PRESENT"/>
        <s v="Old wife"/>
        <s v="One-spot puller"/>
        <s v="Orange feather star"/>
        <s v="Pencil weed whiting"/>
        <s v="Purple urchin"/>
        <s v="Purple wrasse"/>
        <s v="Rainbow Cale"/>
        <s v="Red bait crab"/>
        <s v="red triton shell"/>
        <s v="Rosy Wrasse"/>
        <s v="Short-spine urchin"/>
        <s v="Silver sweep"/>
        <s v="Silverbelly"/>
        <s v="Six-spine leatherjacket"/>
        <s v="Southern rock lobster"/>
        <s v="Southern rockcod"/>
        <s v="Stingaree species"/>
        <s v="Survey Not Done"/>
        <s v="Tasmanian feather star"/>
        <s v="Toothbrush leatherjacket"/>
        <s v="trumpeter"/>
        <s v="Turban shell"/>
        <s v="Velvet crab"/>
        <s v="Velvet leatherjacket"/>
        <s v="White-ear"/>
        <s v="Yellow-stripe leatherjacket"/>
        <s v="Zebra fish"/>
      </sharedItems>
    </cacheField>
    <cacheField name="Total" numFmtId="0">
      <sharedItems containsSemiMixedTypes="0" containsString="0" containsNumber="1" containsInteger="1" minValue="0" maxValue="3655" count="43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9"/>
        <n v="20"/>
        <n v="21"/>
        <n v="24"/>
        <n v="25"/>
        <n v="28"/>
        <n v="30"/>
        <n v="34"/>
        <n v="35"/>
        <n v="38"/>
        <n v="40"/>
        <n v="42"/>
        <n v="46"/>
        <n v="49"/>
        <n v="50"/>
        <n v="60"/>
        <n v="65"/>
        <n v="70"/>
        <n v="76"/>
        <n v="79"/>
        <n v="87"/>
        <n v="90"/>
        <n v="97"/>
        <n v="265"/>
        <n v="500"/>
        <n v="930"/>
        <n v="3655"/>
      </sharedItems>
    </cacheField>
    <cacheField name="Inverts" numFmtId="0">
      <sharedItems containsSemiMixedTypes="0" containsString="0" containsNumber="1" containsInteger="1" minValue="0" maxValue="5" count="3">
        <n v="0"/>
        <n v="1"/>
        <n v="5"/>
      </sharedItems>
    </cacheField>
    <cacheField name="2.5" numFmtId="0">
      <sharedItems containsString="0" containsBlank="1" containsNumber="1" minValue="0.5" maxValue="15" count="9">
        <n v="0.5"/>
        <n v="1"/>
        <n v="2"/>
        <n v="5"/>
        <n v="6"/>
        <n v="10"/>
        <n v="12"/>
        <n v="15"/>
        <m/>
      </sharedItems>
    </cacheField>
    <cacheField name="5" numFmtId="0">
      <sharedItems containsString="0" containsBlank="1" containsNumber="1" containsInteger="1" minValue="1" maxValue="30" count="10">
        <n v="1"/>
        <n v="2"/>
        <n v="3"/>
        <n v="4"/>
        <n v="5"/>
        <n v="10"/>
        <n v="15"/>
        <n v="20"/>
        <n v="30"/>
        <m/>
      </sharedItems>
    </cacheField>
    <cacheField name="7.5" numFmtId="0">
      <sharedItems containsString="0" containsBlank="1" containsNumber="1" minValue="1" maxValue="80" count="10">
        <n v="1"/>
        <n v="1.5"/>
        <n v="2"/>
        <n v="3"/>
        <n v="4"/>
        <n v="9"/>
        <n v="40"/>
        <n v="50"/>
        <n v="80"/>
        <m/>
      </sharedItems>
    </cacheField>
    <cacheField name="10" numFmtId="0">
      <sharedItems containsString="0" containsBlank="1" containsNumber="1" containsInteger="1" minValue="1" maxValue="150" count="12">
        <n v="1"/>
        <n v="2"/>
        <n v="3"/>
        <n v="4"/>
        <n v="5"/>
        <n v="6"/>
        <n v="7"/>
        <n v="10"/>
        <n v="20"/>
        <n v="50"/>
        <n v="150"/>
        <m/>
      </sharedItems>
    </cacheField>
    <cacheField name="12.5" numFmtId="0">
      <sharedItems containsString="0" containsBlank="1" containsNumber="1" minValue="1" maxValue="300" count="12">
        <n v="1"/>
        <n v="2"/>
        <n v="2.5"/>
        <n v="3"/>
        <n v="4"/>
        <n v="5"/>
        <n v="6"/>
        <n v="10"/>
        <n v="20"/>
        <n v="50"/>
        <n v="300"/>
        <m/>
      </sharedItems>
    </cacheField>
    <cacheField name="15" numFmtId="0">
      <sharedItems containsString="0" containsBlank="1" containsNumber="1" containsInteger="1" minValue="1" maxValue="500" count="12">
        <n v="1"/>
        <n v="2"/>
        <n v="3"/>
        <n v="5"/>
        <n v="7"/>
        <n v="10"/>
        <n v="15"/>
        <n v="19"/>
        <n v="20"/>
        <n v="30"/>
        <n v="500"/>
        <m/>
      </sharedItems>
    </cacheField>
    <cacheField name="20" numFmtId="0">
      <sharedItems containsString="0" containsBlank="1" containsNumber="1" minValue="1" maxValue="15" count="8">
        <n v="1"/>
        <n v="2"/>
        <n v="3"/>
        <n v="3.5"/>
        <n v="5"/>
        <n v="10"/>
        <n v="15"/>
        <m/>
      </sharedItems>
    </cacheField>
    <cacheField name="25" numFmtId="0">
      <sharedItems containsString="0" containsBlank="1" containsNumber="1" containsInteger="1" minValue="1" maxValue="500" count="6">
        <n v="1"/>
        <n v="2"/>
        <n v="3"/>
        <n v="4"/>
        <n v="500"/>
        <m/>
      </sharedItems>
    </cacheField>
    <cacheField name="30" numFmtId="0">
      <sharedItems containsString="0" containsBlank="1" containsNumber="1" minValue="1" maxValue="10" count="5">
        <n v="1"/>
        <n v="2"/>
        <n v="4.5"/>
        <n v="10"/>
        <m/>
      </sharedItems>
    </cacheField>
    <cacheField name="35" numFmtId="0">
      <sharedItems containsString="0" containsBlank="1" containsNumber="1" containsInteger="1" minValue="1" maxValue="10" count="8">
        <n v="1"/>
        <n v="2"/>
        <n v="3"/>
        <n v="5"/>
        <n v="6"/>
        <n v="7"/>
        <n v="10"/>
        <m/>
      </sharedItems>
    </cacheField>
    <cacheField name="40" numFmtId="0">
      <sharedItems containsString="0" containsBlank="1" containsNumber="1" minValue="1" maxValue="5.5" count="4">
        <n v="1"/>
        <n v="2"/>
        <n v="5.5"/>
        <m/>
      </sharedItems>
    </cacheField>
    <cacheField name="50" numFmtId="0">
      <sharedItems containsString="0" containsBlank="1" containsNumber="1" containsInteger="1" minValue="1" maxValue="6" count="3">
        <n v="1"/>
        <n v="6"/>
        <m/>
      </sharedItems>
    </cacheField>
    <cacheField name="62.5" numFmtId="0">
      <sharedItems containsString="0" containsBlank="1" containsNumber="1" minValue="6.5" maxValue="6.5" count="2">
        <n v="6.5"/>
        <m/>
      </sharedItems>
    </cacheField>
    <cacheField name="75" numFmtId="0">
      <sharedItems containsString="0" containsBlank="1" containsNumber="1" containsInteger="1" minValue="7" maxValue="7" count="2">
        <n v="7"/>
        <m/>
      </sharedItems>
    </cacheField>
    <cacheField name="87.5" numFmtId="0">
      <sharedItems containsString="0" containsBlank="1" containsNumber="1" minValue="1" maxValue="83" count="14">
        <n v="1"/>
        <n v="2"/>
        <n v="3"/>
        <n v="4"/>
        <n v="5"/>
        <n v="7"/>
        <n v="7.5"/>
        <n v="20"/>
        <n v="28"/>
        <n v="34"/>
        <n v="38"/>
        <n v="43"/>
        <n v="83"/>
        <m/>
      </sharedItems>
    </cacheField>
    <cacheField name="100" numFmtId="0">
      <sharedItems containsString="0" containsBlank="1" containsNumber="1" containsInteger="1" minValue="8" maxValue="8" count="2">
        <n v="8"/>
        <m/>
      </sharedItems>
    </cacheField>
    <cacheField name="112.5" numFmtId="0">
      <sharedItems containsString="0" containsBlank="1" containsNumber="1" minValue="8.5" maxValue="8.5" count="2">
        <n v="8.5"/>
        <m/>
      </sharedItems>
    </cacheField>
    <cacheField name="125" numFmtId="0">
      <sharedItems containsString="0" containsBlank="1" containsNumber="1" containsInteger="1" minValue="9" maxValue="9" count="2">
        <n v="9"/>
        <m/>
      </sharedItems>
    </cacheField>
    <cacheField name="137.5" numFmtId="0">
      <sharedItems containsString="0" containsBlank="1" containsNumber="1" minValue="9.5" maxValue="9.5" count="2">
        <n v="9.5"/>
        <m/>
      </sharedItems>
    </cacheField>
    <cacheField name="150" numFmtId="0">
      <sharedItems containsString="0" containsBlank="1" containsNumber="1" containsInteger="1" minValue="1" maxValue="86" count="17">
        <n v="1"/>
        <n v="2"/>
        <n v="3"/>
        <n v="4"/>
        <n v="5"/>
        <n v="6"/>
        <n v="10"/>
        <n v="13"/>
        <n v="14"/>
        <n v="20"/>
        <n v="23"/>
        <n v="31"/>
        <n v="46"/>
        <n v="49"/>
        <n v="50"/>
        <n v="86"/>
        <m/>
      </sharedItems>
    </cacheField>
    <cacheField name="162.5" numFmtId="0">
      <sharedItems containsString="0" containsBlank="1" containsNumber="1" minValue="10.5" maxValue="10.5" count="2">
        <n v="10.5"/>
        <m/>
      </sharedItems>
    </cacheField>
    <cacheField name="175" numFmtId="0">
      <sharedItems containsString="0" containsBlank="1" containsNumber="1" containsInteger="1" minValue="11" maxValue="11" count="2">
        <n v="11"/>
        <m/>
      </sharedItems>
    </cacheField>
    <cacheField name="187.5" numFmtId="0">
      <sharedItems containsString="0" containsBlank="1" containsNumber="1" minValue="11.5" maxValue="11.5" count="2">
        <n v="11.5"/>
        <m/>
      </sharedItems>
    </cacheField>
    <cacheField name="200" numFmtId="0">
      <sharedItems containsString="0" containsBlank="1" containsNumber="1" containsInteger="1" minValue="12" maxValue="12" count="2">
        <n v="12"/>
        <m/>
      </sharedItems>
    </cacheField>
    <cacheField name="250" numFmtId="0">
      <sharedItems containsString="0" containsBlank="1" containsNumber="1" minValue="1" maxValue="20" count="8">
        <n v="1"/>
        <n v="2"/>
        <n v="10"/>
        <n v="11"/>
        <n v="12"/>
        <n v="12.5"/>
        <n v="20"/>
        <m/>
      </sharedItems>
    </cacheField>
    <cacheField name="300" numFmtId="0">
      <sharedItems containsString="0" containsBlank="1" containsNumber="1" containsInteger="1" minValue="13" maxValue="13" count="2">
        <n v="13"/>
        <m/>
      </sharedItems>
    </cacheField>
    <cacheField name="350" numFmtId="0">
      <sharedItems containsString="0" containsBlank="1" containsNumber="1" minValue="13.5" maxValue="13.5" count="2">
        <n v="13.5"/>
        <m/>
      </sharedItems>
    </cacheField>
    <cacheField name="400" numFmtId="0">
      <sharedItems containsString="0" containsBlank="1" containsNumber="1" containsInteger="1" minValue="14" maxValue="14" count="2">
        <n v="14"/>
        <m/>
      </sharedItems>
    </cacheField>
    <cacheField name="450" numFmtId="0">
      <sharedItems containsString="0" containsBlank="1" containsNumber="1" minValue="14.5" maxValue="14.5" count="2">
        <n v="14.5"/>
        <m/>
      </sharedItems>
    </cacheField>
    <cacheField name="500" numFmtId="0">
      <sharedItems containsString="0" containsBlank="1" containsNumber="1" containsInteger="1" minValue="1" maxValue="15" count="6">
        <n v="1"/>
        <n v="8"/>
        <n v="10"/>
        <n v="11"/>
        <n v="15"/>
        <m/>
      </sharedItems>
    </cacheField>
    <cacheField name="550" numFmtId="0">
      <sharedItems containsString="0" containsBlank="1" containsNumber="1" containsInteger="1" minValue="16" maxValue="16" count="2">
        <n v="16"/>
        <m/>
      </sharedItems>
    </cacheField>
    <cacheField name="600" numFmtId="0">
      <sharedItems containsString="0" containsBlank="1" containsNumber="1" containsInteger="1" minValue="17" maxValue="17" count="2">
        <n v="17"/>
        <m/>
      </sharedItems>
    </cacheField>
    <cacheField name="650" numFmtId="0">
      <sharedItems containsString="0" containsBlank="1" containsNumber="1" containsInteger="1" minValue="18" maxValue="18" count="2">
        <n v="18"/>
        <m/>
      </sharedItems>
    </cacheField>
    <cacheField name="700" numFmtId="0">
      <sharedItems containsString="0" containsBlank="1" containsNumber="1" containsInteger="1" minValue="19" maxValue="19" count="2">
        <n v="19"/>
        <m/>
      </sharedItems>
    </cacheField>
    <cacheField name="750" numFmtId="0">
      <sharedItems containsString="0" containsBlank="1" containsNumber="1" containsInteger="1" minValue="20" maxValue="20" count="2">
        <n v="20"/>
        <m/>
      </sharedItems>
    </cacheField>
    <cacheField name="800" numFmtId="0">
      <sharedItems containsString="0" containsBlank="1" containsNumber="1" containsInteger="1" minValue="22" maxValue="22" count="2">
        <n v="22"/>
        <m/>
      </sharedItems>
    </cacheField>
    <cacheField name="850" numFmtId="0">
      <sharedItems containsString="0" containsBlank="1" containsNumber="1" containsInteger="1" minValue="24" maxValue="24" count="2">
        <n v="24"/>
        <m/>
      </sharedItems>
    </cacheField>
    <cacheField name="900" numFmtId="0">
      <sharedItems containsString="0" containsBlank="1" containsNumber="1" containsInteger="1" minValue="26" maxValue="26" count="2">
        <n v="26"/>
        <m/>
      </sharedItems>
    </cacheField>
    <cacheField name="950" numFmtId="0">
      <sharedItems containsString="0" containsBlank="1" containsNumber="1" containsInteger="1" minValue="28" maxValue="28" count="2">
        <n v="28"/>
        <m/>
      </sharedItems>
    </cacheField>
    <cacheField name="1000" numFmtId="0">
      <sharedItems containsString="0" containsBlank="1" containsNumber="1" containsInteger="1" minValue="30" maxValue="30" count="2">
        <n v="3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4">
  <r>
    <x v="3"/>
    <x v="4"/>
    <x v="7"/>
    <x v="7"/>
    <x v="7"/>
    <x v="7"/>
    <x v="4"/>
    <x v="4"/>
    <x v="2"/>
    <x v="2"/>
    <x v="1"/>
    <x v="4"/>
    <x v="2"/>
    <x v="2"/>
    <x v="57"/>
    <x v="0"/>
    <x v="1"/>
    <x v="42"/>
  </r>
  <r>
    <x v="2"/>
    <x v="2"/>
    <x v="0"/>
    <x v="2"/>
    <x v="0"/>
    <x v="0"/>
    <x v="3"/>
    <x v="0"/>
    <x v="2"/>
    <x v="1"/>
    <x v="0"/>
    <x v="0"/>
    <x v="0"/>
    <x v="0"/>
    <x v="31"/>
    <x v="34"/>
    <x v="12"/>
    <x v="1"/>
  </r>
  <r>
    <x v="2"/>
    <x v="2"/>
    <x v="0"/>
    <x v="2"/>
    <x v="0"/>
    <x v="0"/>
    <x v="3"/>
    <x v="0"/>
    <x v="0"/>
    <x v="1"/>
    <x v="0"/>
    <x v="0"/>
    <x v="0"/>
    <x v="0"/>
    <x v="28"/>
    <x v="33"/>
    <x v="36"/>
    <x v="3"/>
  </r>
  <r>
    <x v="2"/>
    <x v="2"/>
    <x v="0"/>
    <x v="2"/>
    <x v="0"/>
    <x v="0"/>
    <x v="3"/>
    <x v="0"/>
    <x v="0"/>
    <x v="1"/>
    <x v="0"/>
    <x v="0"/>
    <x v="0"/>
    <x v="0"/>
    <x v="49"/>
    <x v="51"/>
    <x v="21"/>
    <x v="9"/>
  </r>
  <r>
    <x v="2"/>
    <x v="2"/>
    <x v="0"/>
    <x v="2"/>
    <x v="0"/>
    <x v="0"/>
    <x v="3"/>
    <x v="0"/>
    <x v="0"/>
    <x v="1"/>
    <x v="0"/>
    <x v="0"/>
    <x v="0"/>
    <x v="0"/>
    <x v="54"/>
    <x v="56"/>
    <x v="3"/>
    <x v="1"/>
  </r>
  <r>
    <x v="2"/>
    <x v="2"/>
    <x v="0"/>
    <x v="2"/>
    <x v="0"/>
    <x v="0"/>
    <x v="3"/>
    <x v="0"/>
    <x v="0"/>
    <x v="1"/>
    <x v="0"/>
    <x v="0"/>
    <x v="0"/>
    <x v="1"/>
    <x v="30"/>
    <x v="31"/>
    <x v="0"/>
    <x v="1"/>
  </r>
  <r>
    <x v="2"/>
    <x v="2"/>
    <x v="0"/>
    <x v="2"/>
    <x v="0"/>
    <x v="0"/>
    <x v="3"/>
    <x v="0"/>
    <x v="0"/>
    <x v="1"/>
    <x v="0"/>
    <x v="0"/>
    <x v="1"/>
    <x v="0"/>
    <x v="8"/>
    <x v="8"/>
    <x v="25"/>
    <x v="23"/>
  </r>
  <r>
    <x v="2"/>
    <x v="2"/>
    <x v="0"/>
    <x v="2"/>
    <x v="0"/>
    <x v="0"/>
    <x v="3"/>
    <x v="0"/>
    <x v="0"/>
    <x v="1"/>
    <x v="0"/>
    <x v="0"/>
    <x v="1"/>
    <x v="0"/>
    <x v="15"/>
    <x v="18"/>
    <x v="35"/>
    <x v="21"/>
  </r>
  <r>
    <x v="2"/>
    <x v="2"/>
    <x v="0"/>
    <x v="2"/>
    <x v="0"/>
    <x v="0"/>
    <x v="3"/>
    <x v="0"/>
    <x v="0"/>
    <x v="1"/>
    <x v="0"/>
    <x v="0"/>
    <x v="1"/>
    <x v="0"/>
    <x v="16"/>
    <x v="19"/>
    <x v="41"/>
    <x v="1"/>
  </r>
  <r>
    <x v="2"/>
    <x v="2"/>
    <x v="0"/>
    <x v="2"/>
    <x v="0"/>
    <x v="0"/>
    <x v="3"/>
    <x v="0"/>
    <x v="0"/>
    <x v="1"/>
    <x v="0"/>
    <x v="0"/>
    <x v="1"/>
    <x v="0"/>
    <x v="5"/>
    <x v="9"/>
    <x v="39"/>
    <x v="1"/>
  </r>
  <r>
    <x v="2"/>
    <x v="2"/>
    <x v="0"/>
    <x v="2"/>
    <x v="0"/>
    <x v="0"/>
    <x v="3"/>
    <x v="0"/>
    <x v="0"/>
    <x v="1"/>
    <x v="0"/>
    <x v="0"/>
    <x v="1"/>
    <x v="1"/>
    <x v="8"/>
    <x v="8"/>
    <x v="25"/>
    <x v="23"/>
  </r>
  <r>
    <x v="2"/>
    <x v="2"/>
    <x v="0"/>
    <x v="2"/>
    <x v="0"/>
    <x v="0"/>
    <x v="3"/>
    <x v="0"/>
    <x v="0"/>
    <x v="1"/>
    <x v="0"/>
    <x v="0"/>
    <x v="1"/>
    <x v="1"/>
    <x v="15"/>
    <x v="18"/>
    <x v="35"/>
    <x v="21"/>
  </r>
  <r>
    <x v="2"/>
    <x v="4"/>
    <x v="3"/>
    <x v="0"/>
    <x v="4"/>
    <x v="4"/>
    <x v="0"/>
    <x v="3"/>
    <x v="0"/>
    <x v="0"/>
    <x v="0"/>
    <x v="2"/>
    <x v="0"/>
    <x v="0"/>
    <x v="7"/>
    <x v="6"/>
    <x v="4"/>
    <x v="12"/>
  </r>
  <r>
    <x v="2"/>
    <x v="0"/>
    <x v="3"/>
    <x v="0"/>
    <x v="4"/>
    <x v="4"/>
    <x v="0"/>
    <x v="3"/>
    <x v="0"/>
    <x v="0"/>
    <x v="0"/>
    <x v="2"/>
    <x v="0"/>
    <x v="1"/>
    <x v="7"/>
    <x v="6"/>
    <x v="4"/>
    <x v="3"/>
  </r>
  <r>
    <x v="2"/>
    <x v="0"/>
    <x v="3"/>
    <x v="0"/>
    <x v="4"/>
    <x v="4"/>
    <x v="0"/>
    <x v="3"/>
    <x v="0"/>
    <x v="0"/>
    <x v="0"/>
    <x v="2"/>
    <x v="0"/>
    <x v="0"/>
    <x v="31"/>
    <x v="34"/>
    <x v="12"/>
    <x v="7"/>
  </r>
  <r>
    <x v="2"/>
    <x v="0"/>
    <x v="3"/>
    <x v="0"/>
    <x v="4"/>
    <x v="4"/>
    <x v="0"/>
    <x v="3"/>
    <x v="0"/>
    <x v="0"/>
    <x v="0"/>
    <x v="2"/>
    <x v="0"/>
    <x v="1"/>
    <x v="31"/>
    <x v="34"/>
    <x v="12"/>
    <x v="4"/>
  </r>
  <r>
    <x v="2"/>
    <x v="0"/>
    <x v="3"/>
    <x v="0"/>
    <x v="4"/>
    <x v="4"/>
    <x v="0"/>
    <x v="3"/>
    <x v="0"/>
    <x v="0"/>
    <x v="0"/>
    <x v="2"/>
    <x v="0"/>
    <x v="0"/>
    <x v="39"/>
    <x v="40"/>
    <x v="55"/>
    <x v="12"/>
  </r>
  <r>
    <x v="2"/>
    <x v="0"/>
    <x v="3"/>
    <x v="0"/>
    <x v="4"/>
    <x v="4"/>
    <x v="0"/>
    <x v="3"/>
    <x v="0"/>
    <x v="0"/>
    <x v="0"/>
    <x v="2"/>
    <x v="0"/>
    <x v="1"/>
    <x v="39"/>
    <x v="40"/>
    <x v="55"/>
    <x v="18"/>
  </r>
  <r>
    <x v="2"/>
    <x v="0"/>
    <x v="3"/>
    <x v="0"/>
    <x v="4"/>
    <x v="4"/>
    <x v="0"/>
    <x v="3"/>
    <x v="0"/>
    <x v="0"/>
    <x v="0"/>
    <x v="2"/>
    <x v="0"/>
    <x v="0"/>
    <x v="49"/>
    <x v="51"/>
    <x v="21"/>
    <x v="4"/>
  </r>
  <r>
    <x v="2"/>
    <x v="0"/>
    <x v="3"/>
    <x v="0"/>
    <x v="4"/>
    <x v="4"/>
    <x v="0"/>
    <x v="3"/>
    <x v="0"/>
    <x v="0"/>
    <x v="0"/>
    <x v="2"/>
    <x v="0"/>
    <x v="1"/>
    <x v="49"/>
    <x v="51"/>
    <x v="21"/>
    <x v="2"/>
  </r>
  <r>
    <x v="2"/>
    <x v="0"/>
    <x v="3"/>
    <x v="0"/>
    <x v="4"/>
    <x v="4"/>
    <x v="0"/>
    <x v="3"/>
    <x v="0"/>
    <x v="0"/>
    <x v="0"/>
    <x v="2"/>
    <x v="0"/>
    <x v="0"/>
    <x v="41"/>
    <x v="41"/>
    <x v="15"/>
    <x v="1"/>
  </r>
  <r>
    <x v="2"/>
    <x v="0"/>
    <x v="3"/>
    <x v="0"/>
    <x v="4"/>
    <x v="4"/>
    <x v="0"/>
    <x v="3"/>
    <x v="0"/>
    <x v="0"/>
    <x v="0"/>
    <x v="2"/>
    <x v="0"/>
    <x v="0"/>
    <x v="17"/>
    <x v="20"/>
    <x v="18"/>
    <x v="4"/>
  </r>
  <r>
    <x v="2"/>
    <x v="0"/>
    <x v="3"/>
    <x v="0"/>
    <x v="4"/>
    <x v="4"/>
    <x v="0"/>
    <x v="3"/>
    <x v="0"/>
    <x v="0"/>
    <x v="0"/>
    <x v="2"/>
    <x v="0"/>
    <x v="1"/>
    <x v="17"/>
    <x v="20"/>
    <x v="18"/>
    <x v="4"/>
  </r>
  <r>
    <x v="2"/>
    <x v="0"/>
    <x v="3"/>
    <x v="0"/>
    <x v="4"/>
    <x v="4"/>
    <x v="0"/>
    <x v="3"/>
    <x v="0"/>
    <x v="0"/>
    <x v="0"/>
    <x v="2"/>
    <x v="0"/>
    <x v="0"/>
    <x v="12"/>
    <x v="13"/>
    <x v="23"/>
    <x v="1"/>
  </r>
  <r>
    <x v="2"/>
    <x v="0"/>
    <x v="3"/>
    <x v="0"/>
    <x v="4"/>
    <x v="4"/>
    <x v="0"/>
    <x v="3"/>
    <x v="0"/>
    <x v="0"/>
    <x v="0"/>
    <x v="2"/>
    <x v="0"/>
    <x v="0"/>
    <x v="46"/>
    <x v="46"/>
    <x v="42"/>
    <x v="1"/>
  </r>
  <r>
    <x v="2"/>
    <x v="0"/>
    <x v="3"/>
    <x v="0"/>
    <x v="4"/>
    <x v="4"/>
    <x v="0"/>
    <x v="3"/>
    <x v="0"/>
    <x v="0"/>
    <x v="0"/>
    <x v="2"/>
    <x v="0"/>
    <x v="1"/>
    <x v="52"/>
    <x v="50"/>
    <x v="10"/>
    <x v="1"/>
  </r>
  <r>
    <x v="2"/>
    <x v="0"/>
    <x v="3"/>
    <x v="0"/>
    <x v="4"/>
    <x v="4"/>
    <x v="0"/>
    <x v="3"/>
    <x v="0"/>
    <x v="0"/>
    <x v="0"/>
    <x v="2"/>
    <x v="0"/>
    <x v="1"/>
    <x v="35"/>
    <x v="37"/>
    <x v="27"/>
    <x v="1"/>
  </r>
  <r>
    <x v="2"/>
    <x v="0"/>
    <x v="3"/>
    <x v="0"/>
    <x v="4"/>
    <x v="4"/>
    <x v="0"/>
    <x v="3"/>
    <x v="0"/>
    <x v="0"/>
    <x v="0"/>
    <x v="2"/>
    <x v="0"/>
    <x v="1"/>
    <x v="13"/>
    <x v="14"/>
    <x v="31"/>
    <x v="2"/>
  </r>
  <r>
    <x v="2"/>
    <x v="0"/>
    <x v="3"/>
    <x v="0"/>
    <x v="4"/>
    <x v="4"/>
    <x v="0"/>
    <x v="3"/>
    <x v="0"/>
    <x v="0"/>
    <x v="0"/>
    <x v="2"/>
    <x v="0"/>
    <x v="0"/>
    <x v="6"/>
    <x v="5"/>
    <x v="14"/>
    <x v="12"/>
  </r>
  <r>
    <x v="2"/>
    <x v="0"/>
    <x v="3"/>
    <x v="0"/>
    <x v="4"/>
    <x v="4"/>
    <x v="0"/>
    <x v="3"/>
    <x v="0"/>
    <x v="0"/>
    <x v="0"/>
    <x v="2"/>
    <x v="0"/>
    <x v="1"/>
    <x v="6"/>
    <x v="5"/>
    <x v="14"/>
    <x v="15"/>
  </r>
  <r>
    <x v="2"/>
    <x v="0"/>
    <x v="3"/>
    <x v="0"/>
    <x v="4"/>
    <x v="4"/>
    <x v="0"/>
    <x v="3"/>
    <x v="0"/>
    <x v="0"/>
    <x v="0"/>
    <x v="2"/>
    <x v="0"/>
    <x v="1"/>
    <x v="1"/>
    <x v="4"/>
    <x v="26"/>
    <x v="2"/>
  </r>
  <r>
    <x v="2"/>
    <x v="0"/>
    <x v="3"/>
    <x v="0"/>
    <x v="4"/>
    <x v="4"/>
    <x v="0"/>
    <x v="3"/>
    <x v="0"/>
    <x v="0"/>
    <x v="0"/>
    <x v="2"/>
    <x v="1"/>
    <x v="0"/>
    <x v="8"/>
    <x v="8"/>
    <x v="25"/>
    <x v="35"/>
  </r>
  <r>
    <x v="2"/>
    <x v="0"/>
    <x v="3"/>
    <x v="0"/>
    <x v="4"/>
    <x v="4"/>
    <x v="0"/>
    <x v="3"/>
    <x v="0"/>
    <x v="0"/>
    <x v="0"/>
    <x v="2"/>
    <x v="1"/>
    <x v="0"/>
    <x v="11"/>
    <x v="12"/>
    <x v="33"/>
    <x v="29"/>
  </r>
  <r>
    <x v="2"/>
    <x v="0"/>
    <x v="3"/>
    <x v="0"/>
    <x v="4"/>
    <x v="4"/>
    <x v="0"/>
    <x v="3"/>
    <x v="0"/>
    <x v="0"/>
    <x v="0"/>
    <x v="2"/>
    <x v="1"/>
    <x v="1"/>
    <x v="8"/>
    <x v="8"/>
    <x v="25"/>
    <x v="38"/>
  </r>
  <r>
    <x v="2"/>
    <x v="0"/>
    <x v="3"/>
    <x v="0"/>
    <x v="4"/>
    <x v="4"/>
    <x v="0"/>
    <x v="3"/>
    <x v="0"/>
    <x v="0"/>
    <x v="0"/>
    <x v="2"/>
    <x v="1"/>
    <x v="1"/>
    <x v="11"/>
    <x v="12"/>
    <x v="33"/>
    <x v="28"/>
  </r>
  <r>
    <x v="2"/>
    <x v="0"/>
    <x v="3"/>
    <x v="0"/>
    <x v="4"/>
    <x v="4"/>
    <x v="0"/>
    <x v="3"/>
    <x v="0"/>
    <x v="0"/>
    <x v="0"/>
    <x v="2"/>
    <x v="1"/>
    <x v="1"/>
    <x v="37"/>
    <x v="38"/>
    <x v="19"/>
    <x v="2"/>
  </r>
  <r>
    <x v="2"/>
    <x v="0"/>
    <x v="3"/>
    <x v="0"/>
    <x v="4"/>
    <x v="4"/>
    <x v="0"/>
    <x v="3"/>
    <x v="0"/>
    <x v="0"/>
    <x v="0"/>
    <x v="2"/>
    <x v="1"/>
    <x v="1"/>
    <x v="19"/>
    <x v="21"/>
    <x v="45"/>
    <x v="1"/>
  </r>
  <r>
    <x v="2"/>
    <x v="0"/>
    <x v="2"/>
    <x v="1"/>
    <x v="3"/>
    <x v="3"/>
    <x v="0"/>
    <x v="3"/>
    <x v="0"/>
    <x v="2"/>
    <x v="0"/>
    <x v="1"/>
    <x v="0"/>
    <x v="0"/>
    <x v="0"/>
    <x v="3"/>
    <x v="28"/>
    <x v="1"/>
  </r>
  <r>
    <x v="2"/>
    <x v="0"/>
    <x v="2"/>
    <x v="1"/>
    <x v="3"/>
    <x v="3"/>
    <x v="0"/>
    <x v="3"/>
    <x v="0"/>
    <x v="2"/>
    <x v="0"/>
    <x v="1"/>
    <x v="0"/>
    <x v="0"/>
    <x v="34"/>
    <x v="36"/>
    <x v="20"/>
    <x v="2"/>
  </r>
  <r>
    <x v="2"/>
    <x v="0"/>
    <x v="2"/>
    <x v="1"/>
    <x v="3"/>
    <x v="3"/>
    <x v="0"/>
    <x v="3"/>
    <x v="0"/>
    <x v="2"/>
    <x v="0"/>
    <x v="1"/>
    <x v="0"/>
    <x v="1"/>
    <x v="34"/>
    <x v="36"/>
    <x v="20"/>
    <x v="6"/>
  </r>
  <r>
    <x v="2"/>
    <x v="0"/>
    <x v="2"/>
    <x v="1"/>
    <x v="3"/>
    <x v="3"/>
    <x v="0"/>
    <x v="3"/>
    <x v="0"/>
    <x v="2"/>
    <x v="0"/>
    <x v="1"/>
    <x v="0"/>
    <x v="1"/>
    <x v="3"/>
    <x v="1"/>
    <x v="50"/>
    <x v="3"/>
  </r>
  <r>
    <x v="2"/>
    <x v="0"/>
    <x v="2"/>
    <x v="1"/>
    <x v="3"/>
    <x v="3"/>
    <x v="0"/>
    <x v="3"/>
    <x v="0"/>
    <x v="2"/>
    <x v="0"/>
    <x v="1"/>
    <x v="0"/>
    <x v="0"/>
    <x v="9"/>
    <x v="10"/>
    <x v="2"/>
    <x v="2"/>
  </r>
  <r>
    <x v="2"/>
    <x v="0"/>
    <x v="2"/>
    <x v="1"/>
    <x v="3"/>
    <x v="3"/>
    <x v="0"/>
    <x v="3"/>
    <x v="0"/>
    <x v="2"/>
    <x v="0"/>
    <x v="1"/>
    <x v="0"/>
    <x v="1"/>
    <x v="9"/>
    <x v="10"/>
    <x v="2"/>
    <x v="4"/>
  </r>
  <r>
    <x v="2"/>
    <x v="0"/>
    <x v="2"/>
    <x v="1"/>
    <x v="3"/>
    <x v="3"/>
    <x v="0"/>
    <x v="3"/>
    <x v="0"/>
    <x v="2"/>
    <x v="0"/>
    <x v="1"/>
    <x v="0"/>
    <x v="0"/>
    <x v="1"/>
    <x v="4"/>
    <x v="26"/>
    <x v="1"/>
  </r>
  <r>
    <x v="2"/>
    <x v="0"/>
    <x v="2"/>
    <x v="1"/>
    <x v="3"/>
    <x v="3"/>
    <x v="0"/>
    <x v="3"/>
    <x v="0"/>
    <x v="2"/>
    <x v="0"/>
    <x v="1"/>
    <x v="0"/>
    <x v="0"/>
    <x v="13"/>
    <x v="14"/>
    <x v="31"/>
    <x v="3"/>
  </r>
  <r>
    <x v="2"/>
    <x v="0"/>
    <x v="2"/>
    <x v="1"/>
    <x v="3"/>
    <x v="3"/>
    <x v="0"/>
    <x v="3"/>
    <x v="0"/>
    <x v="2"/>
    <x v="0"/>
    <x v="1"/>
    <x v="0"/>
    <x v="0"/>
    <x v="22"/>
    <x v="24"/>
    <x v="13"/>
    <x v="1"/>
  </r>
  <r>
    <x v="2"/>
    <x v="0"/>
    <x v="2"/>
    <x v="1"/>
    <x v="3"/>
    <x v="3"/>
    <x v="0"/>
    <x v="3"/>
    <x v="0"/>
    <x v="2"/>
    <x v="0"/>
    <x v="1"/>
    <x v="0"/>
    <x v="0"/>
    <x v="12"/>
    <x v="13"/>
    <x v="23"/>
    <x v="1"/>
  </r>
  <r>
    <x v="2"/>
    <x v="0"/>
    <x v="2"/>
    <x v="1"/>
    <x v="3"/>
    <x v="3"/>
    <x v="0"/>
    <x v="3"/>
    <x v="0"/>
    <x v="2"/>
    <x v="0"/>
    <x v="1"/>
    <x v="0"/>
    <x v="1"/>
    <x v="12"/>
    <x v="13"/>
    <x v="23"/>
    <x v="1"/>
  </r>
  <r>
    <x v="2"/>
    <x v="0"/>
    <x v="2"/>
    <x v="1"/>
    <x v="3"/>
    <x v="3"/>
    <x v="0"/>
    <x v="3"/>
    <x v="0"/>
    <x v="2"/>
    <x v="0"/>
    <x v="1"/>
    <x v="0"/>
    <x v="1"/>
    <x v="33"/>
    <x v="35"/>
    <x v="37"/>
    <x v="1"/>
  </r>
  <r>
    <x v="2"/>
    <x v="0"/>
    <x v="2"/>
    <x v="1"/>
    <x v="3"/>
    <x v="3"/>
    <x v="0"/>
    <x v="3"/>
    <x v="0"/>
    <x v="2"/>
    <x v="0"/>
    <x v="1"/>
    <x v="0"/>
    <x v="1"/>
    <x v="28"/>
    <x v="33"/>
    <x v="36"/>
    <x v="1"/>
  </r>
  <r>
    <x v="2"/>
    <x v="0"/>
    <x v="2"/>
    <x v="1"/>
    <x v="3"/>
    <x v="3"/>
    <x v="0"/>
    <x v="3"/>
    <x v="0"/>
    <x v="2"/>
    <x v="0"/>
    <x v="1"/>
    <x v="0"/>
    <x v="1"/>
    <x v="31"/>
    <x v="34"/>
    <x v="12"/>
    <x v="1"/>
  </r>
  <r>
    <x v="2"/>
    <x v="0"/>
    <x v="2"/>
    <x v="1"/>
    <x v="3"/>
    <x v="3"/>
    <x v="0"/>
    <x v="3"/>
    <x v="0"/>
    <x v="2"/>
    <x v="0"/>
    <x v="1"/>
    <x v="0"/>
    <x v="1"/>
    <x v="39"/>
    <x v="40"/>
    <x v="55"/>
    <x v="1"/>
  </r>
  <r>
    <x v="2"/>
    <x v="0"/>
    <x v="2"/>
    <x v="1"/>
    <x v="3"/>
    <x v="3"/>
    <x v="0"/>
    <x v="3"/>
    <x v="0"/>
    <x v="2"/>
    <x v="0"/>
    <x v="1"/>
    <x v="1"/>
    <x v="0"/>
    <x v="8"/>
    <x v="8"/>
    <x v="25"/>
    <x v="11"/>
  </r>
  <r>
    <x v="2"/>
    <x v="0"/>
    <x v="2"/>
    <x v="1"/>
    <x v="3"/>
    <x v="3"/>
    <x v="0"/>
    <x v="3"/>
    <x v="0"/>
    <x v="2"/>
    <x v="0"/>
    <x v="1"/>
    <x v="1"/>
    <x v="0"/>
    <x v="15"/>
    <x v="18"/>
    <x v="35"/>
    <x v="5"/>
  </r>
  <r>
    <x v="2"/>
    <x v="0"/>
    <x v="2"/>
    <x v="1"/>
    <x v="3"/>
    <x v="3"/>
    <x v="0"/>
    <x v="3"/>
    <x v="0"/>
    <x v="2"/>
    <x v="0"/>
    <x v="1"/>
    <x v="1"/>
    <x v="0"/>
    <x v="37"/>
    <x v="38"/>
    <x v="19"/>
    <x v="1"/>
  </r>
  <r>
    <x v="2"/>
    <x v="0"/>
    <x v="2"/>
    <x v="1"/>
    <x v="3"/>
    <x v="3"/>
    <x v="0"/>
    <x v="3"/>
    <x v="0"/>
    <x v="2"/>
    <x v="0"/>
    <x v="1"/>
    <x v="1"/>
    <x v="0"/>
    <x v="18"/>
    <x v="16"/>
    <x v="9"/>
    <x v="12"/>
  </r>
  <r>
    <x v="2"/>
    <x v="0"/>
    <x v="2"/>
    <x v="1"/>
    <x v="3"/>
    <x v="3"/>
    <x v="0"/>
    <x v="3"/>
    <x v="0"/>
    <x v="2"/>
    <x v="0"/>
    <x v="1"/>
    <x v="1"/>
    <x v="1"/>
    <x v="8"/>
    <x v="8"/>
    <x v="25"/>
    <x v="5"/>
  </r>
  <r>
    <x v="2"/>
    <x v="0"/>
    <x v="2"/>
    <x v="1"/>
    <x v="3"/>
    <x v="3"/>
    <x v="0"/>
    <x v="3"/>
    <x v="0"/>
    <x v="2"/>
    <x v="0"/>
    <x v="1"/>
    <x v="1"/>
    <x v="1"/>
    <x v="53"/>
    <x v="54"/>
    <x v="52"/>
    <x v="3"/>
  </r>
  <r>
    <x v="2"/>
    <x v="0"/>
    <x v="2"/>
    <x v="1"/>
    <x v="3"/>
    <x v="3"/>
    <x v="0"/>
    <x v="3"/>
    <x v="0"/>
    <x v="2"/>
    <x v="0"/>
    <x v="1"/>
    <x v="1"/>
    <x v="1"/>
    <x v="15"/>
    <x v="18"/>
    <x v="35"/>
    <x v="1"/>
  </r>
  <r>
    <x v="2"/>
    <x v="0"/>
    <x v="5"/>
    <x v="3"/>
    <x v="5"/>
    <x v="1"/>
    <x v="0"/>
    <x v="3"/>
    <x v="0"/>
    <x v="3"/>
    <x v="0"/>
    <x v="2"/>
    <x v="0"/>
    <x v="0"/>
    <x v="1"/>
    <x v="4"/>
    <x v="26"/>
    <x v="27"/>
  </r>
  <r>
    <x v="2"/>
    <x v="0"/>
    <x v="5"/>
    <x v="3"/>
    <x v="5"/>
    <x v="1"/>
    <x v="0"/>
    <x v="3"/>
    <x v="0"/>
    <x v="3"/>
    <x v="0"/>
    <x v="2"/>
    <x v="0"/>
    <x v="1"/>
    <x v="1"/>
    <x v="4"/>
    <x v="26"/>
    <x v="5"/>
  </r>
  <r>
    <x v="2"/>
    <x v="0"/>
    <x v="5"/>
    <x v="3"/>
    <x v="5"/>
    <x v="1"/>
    <x v="0"/>
    <x v="3"/>
    <x v="0"/>
    <x v="3"/>
    <x v="0"/>
    <x v="2"/>
    <x v="0"/>
    <x v="0"/>
    <x v="46"/>
    <x v="46"/>
    <x v="42"/>
    <x v="10"/>
  </r>
  <r>
    <x v="2"/>
    <x v="0"/>
    <x v="5"/>
    <x v="3"/>
    <x v="5"/>
    <x v="1"/>
    <x v="0"/>
    <x v="3"/>
    <x v="0"/>
    <x v="3"/>
    <x v="0"/>
    <x v="2"/>
    <x v="0"/>
    <x v="1"/>
    <x v="46"/>
    <x v="46"/>
    <x v="42"/>
    <x v="7"/>
  </r>
  <r>
    <x v="2"/>
    <x v="0"/>
    <x v="5"/>
    <x v="3"/>
    <x v="5"/>
    <x v="1"/>
    <x v="0"/>
    <x v="3"/>
    <x v="0"/>
    <x v="3"/>
    <x v="0"/>
    <x v="2"/>
    <x v="0"/>
    <x v="0"/>
    <x v="6"/>
    <x v="5"/>
    <x v="14"/>
    <x v="10"/>
  </r>
  <r>
    <x v="2"/>
    <x v="0"/>
    <x v="5"/>
    <x v="3"/>
    <x v="5"/>
    <x v="1"/>
    <x v="0"/>
    <x v="3"/>
    <x v="0"/>
    <x v="3"/>
    <x v="0"/>
    <x v="2"/>
    <x v="0"/>
    <x v="1"/>
    <x v="6"/>
    <x v="5"/>
    <x v="14"/>
    <x v="10"/>
  </r>
  <r>
    <x v="2"/>
    <x v="0"/>
    <x v="5"/>
    <x v="3"/>
    <x v="5"/>
    <x v="1"/>
    <x v="0"/>
    <x v="3"/>
    <x v="0"/>
    <x v="3"/>
    <x v="0"/>
    <x v="2"/>
    <x v="0"/>
    <x v="0"/>
    <x v="31"/>
    <x v="34"/>
    <x v="12"/>
    <x v="1"/>
  </r>
  <r>
    <x v="2"/>
    <x v="0"/>
    <x v="5"/>
    <x v="3"/>
    <x v="5"/>
    <x v="1"/>
    <x v="0"/>
    <x v="3"/>
    <x v="0"/>
    <x v="3"/>
    <x v="0"/>
    <x v="2"/>
    <x v="0"/>
    <x v="1"/>
    <x v="31"/>
    <x v="34"/>
    <x v="12"/>
    <x v="1"/>
  </r>
  <r>
    <x v="2"/>
    <x v="0"/>
    <x v="5"/>
    <x v="3"/>
    <x v="5"/>
    <x v="1"/>
    <x v="0"/>
    <x v="3"/>
    <x v="0"/>
    <x v="3"/>
    <x v="0"/>
    <x v="2"/>
    <x v="0"/>
    <x v="0"/>
    <x v="39"/>
    <x v="40"/>
    <x v="55"/>
    <x v="6"/>
  </r>
  <r>
    <x v="2"/>
    <x v="0"/>
    <x v="5"/>
    <x v="3"/>
    <x v="5"/>
    <x v="1"/>
    <x v="0"/>
    <x v="3"/>
    <x v="0"/>
    <x v="3"/>
    <x v="0"/>
    <x v="2"/>
    <x v="0"/>
    <x v="1"/>
    <x v="39"/>
    <x v="40"/>
    <x v="55"/>
    <x v="14"/>
  </r>
  <r>
    <x v="2"/>
    <x v="0"/>
    <x v="5"/>
    <x v="3"/>
    <x v="5"/>
    <x v="1"/>
    <x v="0"/>
    <x v="3"/>
    <x v="0"/>
    <x v="3"/>
    <x v="0"/>
    <x v="2"/>
    <x v="0"/>
    <x v="0"/>
    <x v="9"/>
    <x v="10"/>
    <x v="2"/>
    <x v="1"/>
  </r>
  <r>
    <x v="2"/>
    <x v="0"/>
    <x v="5"/>
    <x v="3"/>
    <x v="5"/>
    <x v="1"/>
    <x v="0"/>
    <x v="3"/>
    <x v="0"/>
    <x v="3"/>
    <x v="0"/>
    <x v="2"/>
    <x v="0"/>
    <x v="1"/>
    <x v="9"/>
    <x v="10"/>
    <x v="2"/>
    <x v="3"/>
  </r>
  <r>
    <x v="2"/>
    <x v="0"/>
    <x v="5"/>
    <x v="3"/>
    <x v="5"/>
    <x v="1"/>
    <x v="0"/>
    <x v="3"/>
    <x v="0"/>
    <x v="3"/>
    <x v="0"/>
    <x v="2"/>
    <x v="0"/>
    <x v="0"/>
    <x v="38"/>
    <x v="39"/>
    <x v="43"/>
    <x v="2"/>
  </r>
  <r>
    <x v="2"/>
    <x v="0"/>
    <x v="5"/>
    <x v="3"/>
    <x v="5"/>
    <x v="1"/>
    <x v="0"/>
    <x v="3"/>
    <x v="0"/>
    <x v="3"/>
    <x v="0"/>
    <x v="2"/>
    <x v="0"/>
    <x v="1"/>
    <x v="38"/>
    <x v="39"/>
    <x v="43"/>
    <x v="1"/>
  </r>
  <r>
    <x v="2"/>
    <x v="0"/>
    <x v="5"/>
    <x v="3"/>
    <x v="5"/>
    <x v="1"/>
    <x v="0"/>
    <x v="3"/>
    <x v="0"/>
    <x v="3"/>
    <x v="0"/>
    <x v="2"/>
    <x v="0"/>
    <x v="0"/>
    <x v="49"/>
    <x v="51"/>
    <x v="21"/>
    <x v="3"/>
  </r>
  <r>
    <x v="2"/>
    <x v="0"/>
    <x v="5"/>
    <x v="3"/>
    <x v="5"/>
    <x v="1"/>
    <x v="0"/>
    <x v="3"/>
    <x v="0"/>
    <x v="3"/>
    <x v="0"/>
    <x v="2"/>
    <x v="0"/>
    <x v="1"/>
    <x v="49"/>
    <x v="51"/>
    <x v="21"/>
    <x v="2"/>
  </r>
  <r>
    <x v="2"/>
    <x v="0"/>
    <x v="5"/>
    <x v="3"/>
    <x v="5"/>
    <x v="1"/>
    <x v="0"/>
    <x v="3"/>
    <x v="0"/>
    <x v="3"/>
    <x v="0"/>
    <x v="2"/>
    <x v="0"/>
    <x v="0"/>
    <x v="20"/>
    <x v="22"/>
    <x v="5"/>
    <x v="2"/>
  </r>
  <r>
    <x v="2"/>
    <x v="0"/>
    <x v="5"/>
    <x v="3"/>
    <x v="5"/>
    <x v="1"/>
    <x v="0"/>
    <x v="3"/>
    <x v="0"/>
    <x v="3"/>
    <x v="0"/>
    <x v="2"/>
    <x v="0"/>
    <x v="1"/>
    <x v="27"/>
    <x v="29"/>
    <x v="11"/>
    <x v="8"/>
  </r>
  <r>
    <x v="2"/>
    <x v="0"/>
    <x v="5"/>
    <x v="3"/>
    <x v="5"/>
    <x v="1"/>
    <x v="0"/>
    <x v="3"/>
    <x v="0"/>
    <x v="3"/>
    <x v="0"/>
    <x v="2"/>
    <x v="0"/>
    <x v="0"/>
    <x v="17"/>
    <x v="20"/>
    <x v="18"/>
    <x v="2"/>
  </r>
  <r>
    <x v="2"/>
    <x v="0"/>
    <x v="5"/>
    <x v="3"/>
    <x v="5"/>
    <x v="1"/>
    <x v="0"/>
    <x v="3"/>
    <x v="0"/>
    <x v="3"/>
    <x v="0"/>
    <x v="2"/>
    <x v="0"/>
    <x v="0"/>
    <x v="41"/>
    <x v="41"/>
    <x v="15"/>
    <x v="2"/>
  </r>
  <r>
    <x v="2"/>
    <x v="0"/>
    <x v="5"/>
    <x v="3"/>
    <x v="5"/>
    <x v="1"/>
    <x v="0"/>
    <x v="3"/>
    <x v="0"/>
    <x v="3"/>
    <x v="0"/>
    <x v="2"/>
    <x v="0"/>
    <x v="1"/>
    <x v="41"/>
    <x v="41"/>
    <x v="15"/>
    <x v="6"/>
  </r>
  <r>
    <x v="2"/>
    <x v="0"/>
    <x v="5"/>
    <x v="3"/>
    <x v="5"/>
    <x v="1"/>
    <x v="0"/>
    <x v="3"/>
    <x v="0"/>
    <x v="3"/>
    <x v="0"/>
    <x v="2"/>
    <x v="0"/>
    <x v="0"/>
    <x v="3"/>
    <x v="1"/>
    <x v="50"/>
    <x v="1"/>
  </r>
  <r>
    <x v="2"/>
    <x v="0"/>
    <x v="5"/>
    <x v="3"/>
    <x v="5"/>
    <x v="1"/>
    <x v="0"/>
    <x v="3"/>
    <x v="0"/>
    <x v="3"/>
    <x v="0"/>
    <x v="2"/>
    <x v="0"/>
    <x v="0"/>
    <x v="7"/>
    <x v="6"/>
    <x v="4"/>
    <x v="3"/>
  </r>
  <r>
    <x v="2"/>
    <x v="0"/>
    <x v="5"/>
    <x v="3"/>
    <x v="5"/>
    <x v="1"/>
    <x v="0"/>
    <x v="3"/>
    <x v="0"/>
    <x v="3"/>
    <x v="0"/>
    <x v="2"/>
    <x v="0"/>
    <x v="1"/>
    <x v="13"/>
    <x v="14"/>
    <x v="31"/>
    <x v="1"/>
  </r>
  <r>
    <x v="2"/>
    <x v="0"/>
    <x v="5"/>
    <x v="3"/>
    <x v="5"/>
    <x v="1"/>
    <x v="0"/>
    <x v="3"/>
    <x v="0"/>
    <x v="3"/>
    <x v="0"/>
    <x v="2"/>
    <x v="0"/>
    <x v="1"/>
    <x v="14"/>
    <x v="15"/>
    <x v="57"/>
    <x v="1"/>
  </r>
  <r>
    <x v="2"/>
    <x v="0"/>
    <x v="5"/>
    <x v="3"/>
    <x v="5"/>
    <x v="1"/>
    <x v="0"/>
    <x v="3"/>
    <x v="0"/>
    <x v="3"/>
    <x v="0"/>
    <x v="2"/>
    <x v="0"/>
    <x v="1"/>
    <x v="4"/>
    <x v="11"/>
    <x v="32"/>
    <x v="15"/>
  </r>
  <r>
    <x v="2"/>
    <x v="0"/>
    <x v="5"/>
    <x v="3"/>
    <x v="5"/>
    <x v="1"/>
    <x v="0"/>
    <x v="3"/>
    <x v="0"/>
    <x v="3"/>
    <x v="0"/>
    <x v="2"/>
    <x v="1"/>
    <x v="0"/>
    <x v="8"/>
    <x v="8"/>
    <x v="25"/>
    <x v="36"/>
  </r>
  <r>
    <x v="2"/>
    <x v="0"/>
    <x v="5"/>
    <x v="3"/>
    <x v="5"/>
    <x v="1"/>
    <x v="0"/>
    <x v="3"/>
    <x v="0"/>
    <x v="3"/>
    <x v="0"/>
    <x v="2"/>
    <x v="1"/>
    <x v="0"/>
    <x v="15"/>
    <x v="18"/>
    <x v="35"/>
    <x v="1"/>
  </r>
  <r>
    <x v="2"/>
    <x v="0"/>
    <x v="5"/>
    <x v="3"/>
    <x v="5"/>
    <x v="1"/>
    <x v="0"/>
    <x v="3"/>
    <x v="0"/>
    <x v="3"/>
    <x v="0"/>
    <x v="2"/>
    <x v="1"/>
    <x v="0"/>
    <x v="11"/>
    <x v="12"/>
    <x v="33"/>
    <x v="14"/>
  </r>
  <r>
    <x v="2"/>
    <x v="0"/>
    <x v="5"/>
    <x v="3"/>
    <x v="5"/>
    <x v="1"/>
    <x v="0"/>
    <x v="3"/>
    <x v="0"/>
    <x v="3"/>
    <x v="0"/>
    <x v="2"/>
    <x v="1"/>
    <x v="0"/>
    <x v="53"/>
    <x v="54"/>
    <x v="52"/>
    <x v="1"/>
  </r>
  <r>
    <x v="2"/>
    <x v="0"/>
    <x v="5"/>
    <x v="3"/>
    <x v="5"/>
    <x v="1"/>
    <x v="0"/>
    <x v="3"/>
    <x v="0"/>
    <x v="3"/>
    <x v="0"/>
    <x v="2"/>
    <x v="1"/>
    <x v="0"/>
    <x v="37"/>
    <x v="38"/>
    <x v="19"/>
    <x v="3"/>
  </r>
  <r>
    <x v="2"/>
    <x v="0"/>
    <x v="5"/>
    <x v="3"/>
    <x v="5"/>
    <x v="1"/>
    <x v="0"/>
    <x v="3"/>
    <x v="0"/>
    <x v="3"/>
    <x v="0"/>
    <x v="2"/>
    <x v="1"/>
    <x v="1"/>
    <x v="11"/>
    <x v="12"/>
    <x v="33"/>
    <x v="13"/>
  </r>
  <r>
    <x v="2"/>
    <x v="0"/>
    <x v="4"/>
    <x v="4"/>
    <x v="6"/>
    <x v="2"/>
    <x v="0"/>
    <x v="3"/>
    <x v="0"/>
    <x v="5"/>
    <x v="0"/>
    <x v="1"/>
    <x v="0"/>
    <x v="0"/>
    <x v="26"/>
    <x v="27"/>
    <x v="54"/>
    <x v="2"/>
  </r>
  <r>
    <x v="2"/>
    <x v="0"/>
    <x v="4"/>
    <x v="4"/>
    <x v="6"/>
    <x v="2"/>
    <x v="0"/>
    <x v="3"/>
    <x v="0"/>
    <x v="5"/>
    <x v="0"/>
    <x v="1"/>
    <x v="0"/>
    <x v="1"/>
    <x v="26"/>
    <x v="27"/>
    <x v="54"/>
    <x v="1"/>
  </r>
  <r>
    <x v="2"/>
    <x v="0"/>
    <x v="4"/>
    <x v="4"/>
    <x v="6"/>
    <x v="2"/>
    <x v="0"/>
    <x v="3"/>
    <x v="0"/>
    <x v="5"/>
    <x v="0"/>
    <x v="1"/>
    <x v="0"/>
    <x v="0"/>
    <x v="31"/>
    <x v="34"/>
    <x v="12"/>
    <x v="1"/>
  </r>
  <r>
    <x v="2"/>
    <x v="0"/>
    <x v="4"/>
    <x v="4"/>
    <x v="6"/>
    <x v="2"/>
    <x v="0"/>
    <x v="3"/>
    <x v="0"/>
    <x v="5"/>
    <x v="0"/>
    <x v="1"/>
    <x v="0"/>
    <x v="1"/>
    <x v="31"/>
    <x v="34"/>
    <x v="12"/>
    <x v="1"/>
  </r>
  <r>
    <x v="2"/>
    <x v="0"/>
    <x v="4"/>
    <x v="4"/>
    <x v="6"/>
    <x v="2"/>
    <x v="0"/>
    <x v="3"/>
    <x v="0"/>
    <x v="5"/>
    <x v="0"/>
    <x v="1"/>
    <x v="0"/>
    <x v="0"/>
    <x v="28"/>
    <x v="33"/>
    <x v="36"/>
    <x v="1"/>
  </r>
  <r>
    <x v="2"/>
    <x v="0"/>
    <x v="4"/>
    <x v="4"/>
    <x v="6"/>
    <x v="2"/>
    <x v="0"/>
    <x v="3"/>
    <x v="0"/>
    <x v="5"/>
    <x v="0"/>
    <x v="1"/>
    <x v="0"/>
    <x v="1"/>
    <x v="28"/>
    <x v="33"/>
    <x v="36"/>
    <x v="3"/>
  </r>
  <r>
    <x v="2"/>
    <x v="0"/>
    <x v="4"/>
    <x v="4"/>
    <x v="6"/>
    <x v="2"/>
    <x v="0"/>
    <x v="3"/>
    <x v="0"/>
    <x v="5"/>
    <x v="0"/>
    <x v="1"/>
    <x v="0"/>
    <x v="0"/>
    <x v="9"/>
    <x v="10"/>
    <x v="2"/>
    <x v="1"/>
  </r>
  <r>
    <x v="2"/>
    <x v="0"/>
    <x v="4"/>
    <x v="4"/>
    <x v="6"/>
    <x v="2"/>
    <x v="0"/>
    <x v="3"/>
    <x v="0"/>
    <x v="5"/>
    <x v="0"/>
    <x v="1"/>
    <x v="0"/>
    <x v="0"/>
    <x v="39"/>
    <x v="40"/>
    <x v="55"/>
    <x v="1"/>
  </r>
  <r>
    <x v="2"/>
    <x v="0"/>
    <x v="4"/>
    <x v="4"/>
    <x v="6"/>
    <x v="2"/>
    <x v="0"/>
    <x v="3"/>
    <x v="0"/>
    <x v="5"/>
    <x v="0"/>
    <x v="1"/>
    <x v="0"/>
    <x v="0"/>
    <x v="41"/>
    <x v="41"/>
    <x v="15"/>
    <x v="10"/>
  </r>
  <r>
    <x v="2"/>
    <x v="0"/>
    <x v="4"/>
    <x v="4"/>
    <x v="6"/>
    <x v="2"/>
    <x v="0"/>
    <x v="3"/>
    <x v="0"/>
    <x v="5"/>
    <x v="0"/>
    <x v="1"/>
    <x v="0"/>
    <x v="0"/>
    <x v="21"/>
    <x v="23"/>
    <x v="6"/>
    <x v="1"/>
  </r>
  <r>
    <x v="2"/>
    <x v="0"/>
    <x v="4"/>
    <x v="4"/>
    <x v="6"/>
    <x v="2"/>
    <x v="0"/>
    <x v="3"/>
    <x v="0"/>
    <x v="5"/>
    <x v="0"/>
    <x v="1"/>
    <x v="0"/>
    <x v="0"/>
    <x v="0"/>
    <x v="3"/>
    <x v="28"/>
    <x v="1"/>
  </r>
  <r>
    <x v="2"/>
    <x v="0"/>
    <x v="4"/>
    <x v="4"/>
    <x v="6"/>
    <x v="2"/>
    <x v="0"/>
    <x v="3"/>
    <x v="0"/>
    <x v="5"/>
    <x v="0"/>
    <x v="1"/>
    <x v="0"/>
    <x v="0"/>
    <x v="14"/>
    <x v="15"/>
    <x v="57"/>
    <x v="1"/>
  </r>
  <r>
    <x v="2"/>
    <x v="0"/>
    <x v="4"/>
    <x v="4"/>
    <x v="6"/>
    <x v="2"/>
    <x v="0"/>
    <x v="3"/>
    <x v="0"/>
    <x v="5"/>
    <x v="0"/>
    <x v="1"/>
    <x v="0"/>
    <x v="0"/>
    <x v="42"/>
    <x v="42"/>
    <x v="24"/>
    <x v="1"/>
  </r>
  <r>
    <x v="2"/>
    <x v="0"/>
    <x v="4"/>
    <x v="4"/>
    <x v="6"/>
    <x v="2"/>
    <x v="0"/>
    <x v="3"/>
    <x v="0"/>
    <x v="5"/>
    <x v="0"/>
    <x v="1"/>
    <x v="0"/>
    <x v="0"/>
    <x v="3"/>
    <x v="1"/>
    <x v="50"/>
    <x v="1"/>
  </r>
  <r>
    <x v="2"/>
    <x v="0"/>
    <x v="4"/>
    <x v="4"/>
    <x v="6"/>
    <x v="2"/>
    <x v="0"/>
    <x v="3"/>
    <x v="0"/>
    <x v="5"/>
    <x v="0"/>
    <x v="1"/>
    <x v="0"/>
    <x v="1"/>
    <x v="3"/>
    <x v="1"/>
    <x v="50"/>
    <x v="2"/>
  </r>
  <r>
    <x v="2"/>
    <x v="0"/>
    <x v="4"/>
    <x v="4"/>
    <x v="6"/>
    <x v="2"/>
    <x v="0"/>
    <x v="3"/>
    <x v="0"/>
    <x v="5"/>
    <x v="0"/>
    <x v="1"/>
    <x v="0"/>
    <x v="1"/>
    <x v="34"/>
    <x v="36"/>
    <x v="20"/>
    <x v="1"/>
  </r>
  <r>
    <x v="2"/>
    <x v="0"/>
    <x v="4"/>
    <x v="4"/>
    <x v="6"/>
    <x v="2"/>
    <x v="0"/>
    <x v="3"/>
    <x v="0"/>
    <x v="5"/>
    <x v="0"/>
    <x v="1"/>
    <x v="0"/>
    <x v="1"/>
    <x v="46"/>
    <x v="46"/>
    <x v="42"/>
    <x v="2"/>
  </r>
  <r>
    <x v="2"/>
    <x v="0"/>
    <x v="4"/>
    <x v="4"/>
    <x v="6"/>
    <x v="2"/>
    <x v="0"/>
    <x v="3"/>
    <x v="0"/>
    <x v="5"/>
    <x v="0"/>
    <x v="1"/>
    <x v="0"/>
    <x v="1"/>
    <x v="45"/>
    <x v="47"/>
    <x v="34"/>
    <x v="2"/>
  </r>
  <r>
    <x v="2"/>
    <x v="0"/>
    <x v="4"/>
    <x v="4"/>
    <x v="6"/>
    <x v="2"/>
    <x v="0"/>
    <x v="3"/>
    <x v="0"/>
    <x v="5"/>
    <x v="0"/>
    <x v="1"/>
    <x v="0"/>
    <x v="1"/>
    <x v="23"/>
    <x v="25"/>
    <x v="56"/>
    <x v="1"/>
  </r>
  <r>
    <x v="2"/>
    <x v="0"/>
    <x v="4"/>
    <x v="4"/>
    <x v="6"/>
    <x v="2"/>
    <x v="0"/>
    <x v="3"/>
    <x v="0"/>
    <x v="5"/>
    <x v="0"/>
    <x v="1"/>
    <x v="1"/>
    <x v="0"/>
    <x v="8"/>
    <x v="8"/>
    <x v="25"/>
    <x v="7"/>
  </r>
  <r>
    <x v="2"/>
    <x v="0"/>
    <x v="4"/>
    <x v="4"/>
    <x v="6"/>
    <x v="2"/>
    <x v="0"/>
    <x v="3"/>
    <x v="0"/>
    <x v="5"/>
    <x v="0"/>
    <x v="1"/>
    <x v="1"/>
    <x v="0"/>
    <x v="18"/>
    <x v="16"/>
    <x v="9"/>
    <x v="4"/>
  </r>
  <r>
    <x v="2"/>
    <x v="0"/>
    <x v="4"/>
    <x v="4"/>
    <x v="6"/>
    <x v="2"/>
    <x v="0"/>
    <x v="3"/>
    <x v="0"/>
    <x v="5"/>
    <x v="0"/>
    <x v="1"/>
    <x v="1"/>
    <x v="0"/>
    <x v="11"/>
    <x v="12"/>
    <x v="33"/>
    <x v="2"/>
  </r>
  <r>
    <x v="2"/>
    <x v="0"/>
    <x v="4"/>
    <x v="4"/>
    <x v="6"/>
    <x v="2"/>
    <x v="0"/>
    <x v="3"/>
    <x v="0"/>
    <x v="5"/>
    <x v="0"/>
    <x v="1"/>
    <x v="1"/>
    <x v="1"/>
    <x v="8"/>
    <x v="8"/>
    <x v="25"/>
    <x v="1"/>
  </r>
  <r>
    <x v="2"/>
    <x v="0"/>
    <x v="4"/>
    <x v="4"/>
    <x v="6"/>
    <x v="2"/>
    <x v="0"/>
    <x v="3"/>
    <x v="0"/>
    <x v="5"/>
    <x v="0"/>
    <x v="1"/>
    <x v="1"/>
    <x v="1"/>
    <x v="15"/>
    <x v="18"/>
    <x v="35"/>
    <x v="10"/>
  </r>
  <r>
    <x v="1"/>
    <x v="3"/>
    <x v="1"/>
    <x v="5"/>
    <x v="2"/>
    <x v="6"/>
    <x v="2"/>
    <x v="2"/>
    <x v="0"/>
    <x v="2"/>
    <x v="0"/>
    <x v="3"/>
    <x v="0"/>
    <x v="0"/>
    <x v="6"/>
    <x v="5"/>
    <x v="14"/>
    <x v="41"/>
  </r>
  <r>
    <x v="1"/>
    <x v="3"/>
    <x v="1"/>
    <x v="5"/>
    <x v="2"/>
    <x v="6"/>
    <x v="2"/>
    <x v="2"/>
    <x v="0"/>
    <x v="2"/>
    <x v="0"/>
    <x v="3"/>
    <x v="0"/>
    <x v="0"/>
    <x v="40"/>
    <x v="44"/>
    <x v="40"/>
    <x v="17"/>
  </r>
  <r>
    <x v="1"/>
    <x v="3"/>
    <x v="1"/>
    <x v="5"/>
    <x v="2"/>
    <x v="6"/>
    <x v="2"/>
    <x v="2"/>
    <x v="0"/>
    <x v="2"/>
    <x v="0"/>
    <x v="3"/>
    <x v="0"/>
    <x v="0"/>
    <x v="31"/>
    <x v="34"/>
    <x v="12"/>
    <x v="1"/>
  </r>
  <r>
    <x v="1"/>
    <x v="3"/>
    <x v="1"/>
    <x v="5"/>
    <x v="2"/>
    <x v="6"/>
    <x v="2"/>
    <x v="2"/>
    <x v="0"/>
    <x v="2"/>
    <x v="0"/>
    <x v="3"/>
    <x v="0"/>
    <x v="0"/>
    <x v="46"/>
    <x v="46"/>
    <x v="42"/>
    <x v="22"/>
  </r>
  <r>
    <x v="1"/>
    <x v="3"/>
    <x v="1"/>
    <x v="5"/>
    <x v="2"/>
    <x v="6"/>
    <x v="2"/>
    <x v="2"/>
    <x v="0"/>
    <x v="2"/>
    <x v="0"/>
    <x v="3"/>
    <x v="0"/>
    <x v="0"/>
    <x v="22"/>
    <x v="24"/>
    <x v="0"/>
    <x v="1"/>
  </r>
  <r>
    <x v="1"/>
    <x v="3"/>
    <x v="1"/>
    <x v="5"/>
    <x v="2"/>
    <x v="6"/>
    <x v="2"/>
    <x v="2"/>
    <x v="0"/>
    <x v="2"/>
    <x v="0"/>
    <x v="3"/>
    <x v="0"/>
    <x v="0"/>
    <x v="28"/>
    <x v="33"/>
    <x v="36"/>
    <x v="4"/>
  </r>
  <r>
    <x v="1"/>
    <x v="3"/>
    <x v="1"/>
    <x v="5"/>
    <x v="2"/>
    <x v="6"/>
    <x v="2"/>
    <x v="2"/>
    <x v="0"/>
    <x v="2"/>
    <x v="0"/>
    <x v="3"/>
    <x v="0"/>
    <x v="0"/>
    <x v="39"/>
    <x v="40"/>
    <x v="55"/>
    <x v="10"/>
  </r>
  <r>
    <x v="1"/>
    <x v="3"/>
    <x v="1"/>
    <x v="5"/>
    <x v="2"/>
    <x v="6"/>
    <x v="2"/>
    <x v="2"/>
    <x v="0"/>
    <x v="2"/>
    <x v="0"/>
    <x v="3"/>
    <x v="0"/>
    <x v="0"/>
    <x v="17"/>
    <x v="20"/>
    <x v="18"/>
    <x v="4"/>
  </r>
  <r>
    <x v="1"/>
    <x v="3"/>
    <x v="1"/>
    <x v="5"/>
    <x v="2"/>
    <x v="6"/>
    <x v="2"/>
    <x v="2"/>
    <x v="0"/>
    <x v="2"/>
    <x v="0"/>
    <x v="3"/>
    <x v="0"/>
    <x v="0"/>
    <x v="51"/>
    <x v="52"/>
    <x v="22"/>
    <x v="10"/>
  </r>
  <r>
    <x v="1"/>
    <x v="3"/>
    <x v="1"/>
    <x v="5"/>
    <x v="2"/>
    <x v="6"/>
    <x v="2"/>
    <x v="2"/>
    <x v="0"/>
    <x v="2"/>
    <x v="0"/>
    <x v="3"/>
    <x v="0"/>
    <x v="0"/>
    <x v="12"/>
    <x v="13"/>
    <x v="23"/>
    <x v="17"/>
  </r>
  <r>
    <x v="1"/>
    <x v="3"/>
    <x v="1"/>
    <x v="5"/>
    <x v="2"/>
    <x v="6"/>
    <x v="2"/>
    <x v="2"/>
    <x v="0"/>
    <x v="2"/>
    <x v="0"/>
    <x v="3"/>
    <x v="0"/>
    <x v="0"/>
    <x v="27"/>
    <x v="29"/>
    <x v="11"/>
    <x v="2"/>
  </r>
  <r>
    <x v="1"/>
    <x v="3"/>
    <x v="1"/>
    <x v="5"/>
    <x v="2"/>
    <x v="6"/>
    <x v="2"/>
    <x v="2"/>
    <x v="0"/>
    <x v="2"/>
    <x v="0"/>
    <x v="3"/>
    <x v="0"/>
    <x v="0"/>
    <x v="1"/>
    <x v="4"/>
    <x v="26"/>
    <x v="10"/>
  </r>
  <r>
    <x v="1"/>
    <x v="3"/>
    <x v="1"/>
    <x v="5"/>
    <x v="2"/>
    <x v="6"/>
    <x v="2"/>
    <x v="2"/>
    <x v="0"/>
    <x v="2"/>
    <x v="0"/>
    <x v="3"/>
    <x v="1"/>
    <x v="0"/>
    <x v="11"/>
    <x v="12"/>
    <x v="33"/>
    <x v="30"/>
  </r>
  <r>
    <x v="1"/>
    <x v="3"/>
    <x v="1"/>
    <x v="5"/>
    <x v="2"/>
    <x v="6"/>
    <x v="2"/>
    <x v="2"/>
    <x v="0"/>
    <x v="2"/>
    <x v="0"/>
    <x v="3"/>
    <x v="1"/>
    <x v="0"/>
    <x v="8"/>
    <x v="8"/>
    <x v="25"/>
    <x v="31"/>
  </r>
  <r>
    <x v="1"/>
    <x v="3"/>
    <x v="1"/>
    <x v="5"/>
    <x v="2"/>
    <x v="6"/>
    <x v="2"/>
    <x v="2"/>
    <x v="0"/>
    <x v="2"/>
    <x v="0"/>
    <x v="3"/>
    <x v="1"/>
    <x v="0"/>
    <x v="53"/>
    <x v="54"/>
    <x v="52"/>
    <x v="2"/>
  </r>
  <r>
    <x v="1"/>
    <x v="3"/>
    <x v="1"/>
    <x v="5"/>
    <x v="2"/>
    <x v="6"/>
    <x v="2"/>
    <x v="2"/>
    <x v="0"/>
    <x v="2"/>
    <x v="0"/>
    <x v="3"/>
    <x v="1"/>
    <x v="0"/>
    <x v="37"/>
    <x v="38"/>
    <x v="19"/>
    <x v="1"/>
  </r>
  <r>
    <x v="2"/>
    <x v="1"/>
    <x v="1"/>
    <x v="5"/>
    <x v="2"/>
    <x v="6"/>
    <x v="2"/>
    <x v="2"/>
    <x v="0"/>
    <x v="2"/>
    <x v="0"/>
    <x v="3"/>
    <x v="0"/>
    <x v="0"/>
    <x v="46"/>
    <x v="46"/>
    <x v="42"/>
    <x v="20"/>
  </r>
  <r>
    <x v="2"/>
    <x v="1"/>
    <x v="1"/>
    <x v="5"/>
    <x v="2"/>
    <x v="6"/>
    <x v="2"/>
    <x v="2"/>
    <x v="0"/>
    <x v="2"/>
    <x v="0"/>
    <x v="3"/>
    <x v="0"/>
    <x v="1"/>
    <x v="46"/>
    <x v="46"/>
    <x v="42"/>
    <x v="24"/>
  </r>
  <r>
    <x v="2"/>
    <x v="1"/>
    <x v="1"/>
    <x v="5"/>
    <x v="2"/>
    <x v="6"/>
    <x v="2"/>
    <x v="2"/>
    <x v="0"/>
    <x v="2"/>
    <x v="0"/>
    <x v="3"/>
    <x v="0"/>
    <x v="0"/>
    <x v="44"/>
    <x v="48"/>
    <x v="0"/>
    <x v="2"/>
  </r>
  <r>
    <x v="2"/>
    <x v="1"/>
    <x v="1"/>
    <x v="5"/>
    <x v="2"/>
    <x v="6"/>
    <x v="2"/>
    <x v="2"/>
    <x v="0"/>
    <x v="2"/>
    <x v="0"/>
    <x v="3"/>
    <x v="0"/>
    <x v="1"/>
    <x v="44"/>
    <x v="48"/>
    <x v="0"/>
    <x v="1"/>
  </r>
  <r>
    <x v="2"/>
    <x v="1"/>
    <x v="1"/>
    <x v="5"/>
    <x v="2"/>
    <x v="6"/>
    <x v="2"/>
    <x v="2"/>
    <x v="0"/>
    <x v="2"/>
    <x v="0"/>
    <x v="3"/>
    <x v="0"/>
    <x v="0"/>
    <x v="27"/>
    <x v="29"/>
    <x v="11"/>
    <x v="2"/>
  </r>
  <r>
    <x v="2"/>
    <x v="1"/>
    <x v="1"/>
    <x v="5"/>
    <x v="2"/>
    <x v="6"/>
    <x v="2"/>
    <x v="2"/>
    <x v="0"/>
    <x v="2"/>
    <x v="0"/>
    <x v="3"/>
    <x v="0"/>
    <x v="1"/>
    <x v="27"/>
    <x v="29"/>
    <x v="11"/>
    <x v="1"/>
  </r>
  <r>
    <x v="2"/>
    <x v="1"/>
    <x v="1"/>
    <x v="5"/>
    <x v="2"/>
    <x v="6"/>
    <x v="2"/>
    <x v="2"/>
    <x v="0"/>
    <x v="2"/>
    <x v="0"/>
    <x v="3"/>
    <x v="0"/>
    <x v="0"/>
    <x v="6"/>
    <x v="5"/>
    <x v="14"/>
    <x v="32"/>
  </r>
  <r>
    <x v="2"/>
    <x v="1"/>
    <x v="1"/>
    <x v="5"/>
    <x v="2"/>
    <x v="6"/>
    <x v="2"/>
    <x v="2"/>
    <x v="0"/>
    <x v="2"/>
    <x v="0"/>
    <x v="3"/>
    <x v="0"/>
    <x v="1"/>
    <x v="6"/>
    <x v="5"/>
    <x v="14"/>
    <x v="33"/>
  </r>
  <r>
    <x v="2"/>
    <x v="1"/>
    <x v="1"/>
    <x v="5"/>
    <x v="2"/>
    <x v="6"/>
    <x v="2"/>
    <x v="2"/>
    <x v="0"/>
    <x v="2"/>
    <x v="0"/>
    <x v="3"/>
    <x v="0"/>
    <x v="0"/>
    <x v="51"/>
    <x v="52"/>
    <x v="22"/>
    <x v="15"/>
  </r>
  <r>
    <x v="2"/>
    <x v="1"/>
    <x v="1"/>
    <x v="5"/>
    <x v="2"/>
    <x v="6"/>
    <x v="2"/>
    <x v="2"/>
    <x v="0"/>
    <x v="2"/>
    <x v="0"/>
    <x v="3"/>
    <x v="0"/>
    <x v="0"/>
    <x v="39"/>
    <x v="40"/>
    <x v="55"/>
    <x v="9"/>
  </r>
  <r>
    <x v="2"/>
    <x v="1"/>
    <x v="1"/>
    <x v="5"/>
    <x v="2"/>
    <x v="6"/>
    <x v="2"/>
    <x v="2"/>
    <x v="0"/>
    <x v="2"/>
    <x v="0"/>
    <x v="3"/>
    <x v="0"/>
    <x v="1"/>
    <x v="39"/>
    <x v="40"/>
    <x v="55"/>
    <x v="9"/>
  </r>
  <r>
    <x v="2"/>
    <x v="1"/>
    <x v="1"/>
    <x v="5"/>
    <x v="2"/>
    <x v="6"/>
    <x v="2"/>
    <x v="2"/>
    <x v="0"/>
    <x v="2"/>
    <x v="0"/>
    <x v="3"/>
    <x v="0"/>
    <x v="0"/>
    <x v="9"/>
    <x v="10"/>
    <x v="2"/>
    <x v="1"/>
  </r>
  <r>
    <x v="2"/>
    <x v="1"/>
    <x v="1"/>
    <x v="5"/>
    <x v="2"/>
    <x v="6"/>
    <x v="2"/>
    <x v="2"/>
    <x v="0"/>
    <x v="2"/>
    <x v="0"/>
    <x v="3"/>
    <x v="0"/>
    <x v="0"/>
    <x v="1"/>
    <x v="4"/>
    <x v="26"/>
    <x v="17"/>
  </r>
  <r>
    <x v="2"/>
    <x v="1"/>
    <x v="1"/>
    <x v="5"/>
    <x v="2"/>
    <x v="6"/>
    <x v="2"/>
    <x v="2"/>
    <x v="0"/>
    <x v="2"/>
    <x v="0"/>
    <x v="3"/>
    <x v="0"/>
    <x v="0"/>
    <x v="43"/>
    <x v="44"/>
    <x v="40"/>
    <x v="1"/>
  </r>
  <r>
    <x v="2"/>
    <x v="1"/>
    <x v="1"/>
    <x v="5"/>
    <x v="2"/>
    <x v="6"/>
    <x v="2"/>
    <x v="2"/>
    <x v="0"/>
    <x v="2"/>
    <x v="0"/>
    <x v="3"/>
    <x v="0"/>
    <x v="1"/>
    <x v="17"/>
    <x v="20"/>
    <x v="18"/>
    <x v="1"/>
  </r>
  <r>
    <x v="2"/>
    <x v="1"/>
    <x v="1"/>
    <x v="5"/>
    <x v="2"/>
    <x v="6"/>
    <x v="2"/>
    <x v="2"/>
    <x v="0"/>
    <x v="2"/>
    <x v="0"/>
    <x v="3"/>
    <x v="0"/>
    <x v="0"/>
    <x v="7"/>
    <x v="6"/>
    <x v="7"/>
    <x v="7"/>
  </r>
  <r>
    <x v="2"/>
    <x v="1"/>
    <x v="1"/>
    <x v="5"/>
    <x v="2"/>
    <x v="6"/>
    <x v="2"/>
    <x v="2"/>
    <x v="0"/>
    <x v="2"/>
    <x v="0"/>
    <x v="3"/>
    <x v="0"/>
    <x v="0"/>
    <x v="29"/>
    <x v="30"/>
    <x v="51"/>
    <x v="2"/>
  </r>
  <r>
    <x v="2"/>
    <x v="1"/>
    <x v="1"/>
    <x v="5"/>
    <x v="2"/>
    <x v="6"/>
    <x v="2"/>
    <x v="2"/>
    <x v="0"/>
    <x v="2"/>
    <x v="0"/>
    <x v="3"/>
    <x v="0"/>
    <x v="1"/>
    <x v="29"/>
    <x v="30"/>
    <x v="51"/>
    <x v="2"/>
  </r>
  <r>
    <x v="2"/>
    <x v="1"/>
    <x v="1"/>
    <x v="5"/>
    <x v="2"/>
    <x v="6"/>
    <x v="2"/>
    <x v="2"/>
    <x v="0"/>
    <x v="2"/>
    <x v="0"/>
    <x v="3"/>
    <x v="0"/>
    <x v="0"/>
    <x v="28"/>
    <x v="33"/>
    <x v="36"/>
    <x v="2"/>
  </r>
  <r>
    <x v="2"/>
    <x v="1"/>
    <x v="1"/>
    <x v="5"/>
    <x v="2"/>
    <x v="6"/>
    <x v="2"/>
    <x v="2"/>
    <x v="0"/>
    <x v="2"/>
    <x v="0"/>
    <x v="3"/>
    <x v="0"/>
    <x v="0"/>
    <x v="25"/>
    <x v="27"/>
    <x v="54"/>
    <x v="1"/>
  </r>
  <r>
    <x v="2"/>
    <x v="1"/>
    <x v="1"/>
    <x v="5"/>
    <x v="2"/>
    <x v="6"/>
    <x v="2"/>
    <x v="2"/>
    <x v="0"/>
    <x v="2"/>
    <x v="0"/>
    <x v="3"/>
    <x v="0"/>
    <x v="1"/>
    <x v="25"/>
    <x v="27"/>
    <x v="54"/>
    <x v="1"/>
  </r>
  <r>
    <x v="2"/>
    <x v="1"/>
    <x v="1"/>
    <x v="5"/>
    <x v="2"/>
    <x v="6"/>
    <x v="2"/>
    <x v="2"/>
    <x v="0"/>
    <x v="2"/>
    <x v="0"/>
    <x v="3"/>
    <x v="0"/>
    <x v="1"/>
    <x v="31"/>
    <x v="34"/>
    <x v="12"/>
    <x v="1"/>
  </r>
  <r>
    <x v="2"/>
    <x v="1"/>
    <x v="1"/>
    <x v="5"/>
    <x v="2"/>
    <x v="6"/>
    <x v="2"/>
    <x v="2"/>
    <x v="0"/>
    <x v="2"/>
    <x v="0"/>
    <x v="3"/>
    <x v="0"/>
    <x v="1"/>
    <x v="56"/>
    <x v="57"/>
    <x v="47"/>
    <x v="1"/>
  </r>
  <r>
    <x v="2"/>
    <x v="1"/>
    <x v="1"/>
    <x v="5"/>
    <x v="2"/>
    <x v="6"/>
    <x v="2"/>
    <x v="2"/>
    <x v="0"/>
    <x v="2"/>
    <x v="0"/>
    <x v="3"/>
    <x v="0"/>
    <x v="1"/>
    <x v="4"/>
    <x v="11"/>
    <x v="32"/>
    <x v="2"/>
  </r>
  <r>
    <x v="1"/>
    <x v="3"/>
    <x v="6"/>
    <x v="6"/>
    <x v="1"/>
    <x v="5"/>
    <x v="2"/>
    <x v="2"/>
    <x v="0"/>
    <x v="2"/>
    <x v="0"/>
    <x v="1"/>
    <x v="0"/>
    <x v="0"/>
    <x v="24"/>
    <x v="26"/>
    <x v="44"/>
    <x v="1"/>
  </r>
  <r>
    <x v="1"/>
    <x v="3"/>
    <x v="6"/>
    <x v="6"/>
    <x v="1"/>
    <x v="5"/>
    <x v="2"/>
    <x v="2"/>
    <x v="0"/>
    <x v="2"/>
    <x v="0"/>
    <x v="1"/>
    <x v="0"/>
    <x v="0"/>
    <x v="46"/>
    <x v="46"/>
    <x v="42"/>
    <x v="30"/>
  </r>
  <r>
    <x v="1"/>
    <x v="3"/>
    <x v="6"/>
    <x v="6"/>
    <x v="1"/>
    <x v="5"/>
    <x v="2"/>
    <x v="2"/>
    <x v="0"/>
    <x v="2"/>
    <x v="0"/>
    <x v="1"/>
    <x v="0"/>
    <x v="1"/>
    <x v="46"/>
    <x v="46"/>
    <x v="42"/>
    <x v="26"/>
  </r>
  <r>
    <x v="1"/>
    <x v="3"/>
    <x v="6"/>
    <x v="6"/>
    <x v="1"/>
    <x v="5"/>
    <x v="2"/>
    <x v="2"/>
    <x v="0"/>
    <x v="2"/>
    <x v="0"/>
    <x v="1"/>
    <x v="0"/>
    <x v="0"/>
    <x v="28"/>
    <x v="33"/>
    <x v="36"/>
    <x v="4"/>
  </r>
  <r>
    <x v="1"/>
    <x v="3"/>
    <x v="6"/>
    <x v="6"/>
    <x v="1"/>
    <x v="5"/>
    <x v="2"/>
    <x v="2"/>
    <x v="0"/>
    <x v="2"/>
    <x v="0"/>
    <x v="1"/>
    <x v="0"/>
    <x v="1"/>
    <x v="28"/>
    <x v="33"/>
    <x v="36"/>
    <x v="2"/>
  </r>
  <r>
    <x v="1"/>
    <x v="3"/>
    <x v="6"/>
    <x v="6"/>
    <x v="1"/>
    <x v="5"/>
    <x v="2"/>
    <x v="2"/>
    <x v="0"/>
    <x v="2"/>
    <x v="0"/>
    <x v="1"/>
    <x v="0"/>
    <x v="0"/>
    <x v="6"/>
    <x v="5"/>
    <x v="14"/>
    <x v="37"/>
  </r>
  <r>
    <x v="1"/>
    <x v="3"/>
    <x v="6"/>
    <x v="6"/>
    <x v="1"/>
    <x v="5"/>
    <x v="2"/>
    <x v="2"/>
    <x v="0"/>
    <x v="2"/>
    <x v="0"/>
    <x v="1"/>
    <x v="0"/>
    <x v="1"/>
    <x v="6"/>
    <x v="5"/>
    <x v="14"/>
    <x v="33"/>
  </r>
  <r>
    <x v="1"/>
    <x v="3"/>
    <x v="6"/>
    <x v="6"/>
    <x v="1"/>
    <x v="5"/>
    <x v="2"/>
    <x v="2"/>
    <x v="0"/>
    <x v="2"/>
    <x v="0"/>
    <x v="1"/>
    <x v="0"/>
    <x v="0"/>
    <x v="14"/>
    <x v="15"/>
    <x v="57"/>
    <x v="1"/>
  </r>
  <r>
    <x v="1"/>
    <x v="3"/>
    <x v="6"/>
    <x v="6"/>
    <x v="1"/>
    <x v="5"/>
    <x v="2"/>
    <x v="2"/>
    <x v="0"/>
    <x v="2"/>
    <x v="0"/>
    <x v="1"/>
    <x v="0"/>
    <x v="0"/>
    <x v="9"/>
    <x v="10"/>
    <x v="2"/>
    <x v="1"/>
  </r>
  <r>
    <x v="1"/>
    <x v="3"/>
    <x v="6"/>
    <x v="6"/>
    <x v="1"/>
    <x v="5"/>
    <x v="2"/>
    <x v="2"/>
    <x v="0"/>
    <x v="2"/>
    <x v="0"/>
    <x v="1"/>
    <x v="0"/>
    <x v="1"/>
    <x v="9"/>
    <x v="10"/>
    <x v="2"/>
    <x v="3"/>
  </r>
  <r>
    <x v="1"/>
    <x v="3"/>
    <x v="6"/>
    <x v="6"/>
    <x v="1"/>
    <x v="5"/>
    <x v="2"/>
    <x v="2"/>
    <x v="0"/>
    <x v="2"/>
    <x v="0"/>
    <x v="1"/>
    <x v="0"/>
    <x v="0"/>
    <x v="31"/>
    <x v="34"/>
    <x v="12"/>
    <x v="2"/>
  </r>
  <r>
    <x v="1"/>
    <x v="3"/>
    <x v="6"/>
    <x v="6"/>
    <x v="1"/>
    <x v="5"/>
    <x v="2"/>
    <x v="2"/>
    <x v="0"/>
    <x v="2"/>
    <x v="0"/>
    <x v="1"/>
    <x v="0"/>
    <x v="0"/>
    <x v="3"/>
    <x v="1"/>
    <x v="50"/>
    <x v="1"/>
  </r>
  <r>
    <x v="1"/>
    <x v="3"/>
    <x v="6"/>
    <x v="6"/>
    <x v="1"/>
    <x v="5"/>
    <x v="2"/>
    <x v="2"/>
    <x v="0"/>
    <x v="2"/>
    <x v="0"/>
    <x v="1"/>
    <x v="0"/>
    <x v="0"/>
    <x v="34"/>
    <x v="36"/>
    <x v="20"/>
    <x v="1"/>
  </r>
  <r>
    <x v="1"/>
    <x v="3"/>
    <x v="6"/>
    <x v="6"/>
    <x v="1"/>
    <x v="5"/>
    <x v="2"/>
    <x v="2"/>
    <x v="0"/>
    <x v="2"/>
    <x v="0"/>
    <x v="1"/>
    <x v="0"/>
    <x v="1"/>
    <x v="34"/>
    <x v="36"/>
    <x v="20"/>
    <x v="1"/>
  </r>
  <r>
    <x v="1"/>
    <x v="3"/>
    <x v="6"/>
    <x v="6"/>
    <x v="1"/>
    <x v="5"/>
    <x v="2"/>
    <x v="2"/>
    <x v="0"/>
    <x v="2"/>
    <x v="0"/>
    <x v="1"/>
    <x v="0"/>
    <x v="0"/>
    <x v="51"/>
    <x v="52"/>
    <x v="22"/>
    <x v="40"/>
  </r>
  <r>
    <x v="1"/>
    <x v="3"/>
    <x v="6"/>
    <x v="6"/>
    <x v="1"/>
    <x v="5"/>
    <x v="2"/>
    <x v="2"/>
    <x v="0"/>
    <x v="2"/>
    <x v="0"/>
    <x v="1"/>
    <x v="1"/>
    <x v="1"/>
    <x v="47"/>
    <x v="49"/>
    <x v="48"/>
    <x v="1"/>
  </r>
  <r>
    <x v="1"/>
    <x v="3"/>
    <x v="6"/>
    <x v="6"/>
    <x v="1"/>
    <x v="5"/>
    <x v="2"/>
    <x v="2"/>
    <x v="0"/>
    <x v="2"/>
    <x v="0"/>
    <x v="1"/>
    <x v="1"/>
    <x v="0"/>
    <x v="47"/>
    <x v="49"/>
    <x v="48"/>
    <x v="1"/>
  </r>
  <r>
    <x v="2"/>
    <x v="1"/>
    <x v="1"/>
    <x v="5"/>
    <x v="2"/>
    <x v="6"/>
    <x v="2"/>
    <x v="2"/>
    <x v="0"/>
    <x v="2"/>
    <x v="0"/>
    <x v="3"/>
    <x v="0"/>
    <x v="1"/>
    <x v="20"/>
    <x v="22"/>
    <x v="5"/>
    <x v="1"/>
  </r>
  <r>
    <x v="2"/>
    <x v="1"/>
    <x v="1"/>
    <x v="5"/>
    <x v="2"/>
    <x v="6"/>
    <x v="2"/>
    <x v="2"/>
    <x v="0"/>
    <x v="2"/>
    <x v="0"/>
    <x v="3"/>
    <x v="0"/>
    <x v="1"/>
    <x v="28"/>
    <x v="33"/>
    <x v="36"/>
    <x v="3"/>
  </r>
  <r>
    <x v="2"/>
    <x v="1"/>
    <x v="1"/>
    <x v="5"/>
    <x v="2"/>
    <x v="6"/>
    <x v="2"/>
    <x v="2"/>
    <x v="0"/>
    <x v="2"/>
    <x v="0"/>
    <x v="3"/>
    <x v="0"/>
    <x v="1"/>
    <x v="31"/>
    <x v="34"/>
    <x v="12"/>
    <x v="1"/>
  </r>
  <r>
    <x v="2"/>
    <x v="1"/>
    <x v="1"/>
    <x v="5"/>
    <x v="2"/>
    <x v="6"/>
    <x v="2"/>
    <x v="2"/>
    <x v="0"/>
    <x v="2"/>
    <x v="0"/>
    <x v="3"/>
    <x v="0"/>
    <x v="1"/>
    <x v="6"/>
    <x v="5"/>
    <x v="14"/>
    <x v="39"/>
  </r>
  <r>
    <x v="2"/>
    <x v="1"/>
    <x v="1"/>
    <x v="5"/>
    <x v="2"/>
    <x v="6"/>
    <x v="2"/>
    <x v="2"/>
    <x v="0"/>
    <x v="2"/>
    <x v="0"/>
    <x v="3"/>
    <x v="0"/>
    <x v="1"/>
    <x v="39"/>
    <x v="40"/>
    <x v="55"/>
    <x v="16"/>
  </r>
  <r>
    <x v="2"/>
    <x v="1"/>
    <x v="1"/>
    <x v="5"/>
    <x v="2"/>
    <x v="6"/>
    <x v="2"/>
    <x v="2"/>
    <x v="0"/>
    <x v="2"/>
    <x v="0"/>
    <x v="3"/>
    <x v="0"/>
    <x v="1"/>
    <x v="7"/>
    <x v="6"/>
    <x v="7"/>
    <x v="1"/>
  </r>
  <r>
    <x v="2"/>
    <x v="1"/>
    <x v="1"/>
    <x v="5"/>
    <x v="2"/>
    <x v="6"/>
    <x v="2"/>
    <x v="2"/>
    <x v="0"/>
    <x v="2"/>
    <x v="0"/>
    <x v="3"/>
    <x v="0"/>
    <x v="1"/>
    <x v="43"/>
    <x v="44"/>
    <x v="40"/>
    <x v="4"/>
  </r>
  <r>
    <x v="2"/>
    <x v="1"/>
    <x v="1"/>
    <x v="5"/>
    <x v="2"/>
    <x v="6"/>
    <x v="2"/>
    <x v="2"/>
    <x v="0"/>
    <x v="2"/>
    <x v="0"/>
    <x v="3"/>
    <x v="0"/>
    <x v="1"/>
    <x v="12"/>
    <x v="13"/>
    <x v="23"/>
    <x v="1"/>
  </r>
  <r>
    <x v="2"/>
    <x v="1"/>
    <x v="1"/>
    <x v="5"/>
    <x v="2"/>
    <x v="6"/>
    <x v="2"/>
    <x v="2"/>
    <x v="0"/>
    <x v="2"/>
    <x v="0"/>
    <x v="3"/>
    <x v="0"/>
    <x v="1"/>
    <x v="27"/>
    <x v="29"/>
    <x v="11"/>
    <x v="3"/>
  </r>
  <r>
    <x v="2"/>
    <x v="1"/>
    <x v="1"/>
    <x v="5"/>
    <x v="2"/>
    <x v="6"/>
    <x v="2"/>
    <x v="2"/>
    <x v="0"/>
    <x v="2"/>
    <x v="0"/>
    <x v="3"/>
    <x v="0"/>
    <x v="1"/>
    <x v="29"/>
    <x v="30"/>
    <x v="51"/>
    <x v="1"/>
  </r>
  <r>
    <x v="2"/>
    <x v="1"/>
    <x v="1"/>
    <x v="5"/>
    <x v="2"/>
    <x v="6"/>
    <x v="2"/>
    <x v="2"/>
    <x v="0"/>
    <x v="2"/>
    <x v="0"/>
    <x v="3"/>
    <x v="0"/>
    <x v="1"/>
    <x v="17"/>
    <x v="20"/>
    <x v="18"/>
    <x v="6"/>
  </r>
  <r>
    <x v="2"/>
    <x v="1"/>
    <x v="1"/>
    <x v="5"/>
    <x v="2"/>
    <x v="6"/>
    <x v="2"/>
    <x v="2"/>
    <x v="0"/>
    <x v="2"/>
    <x v="0"/>
    <x v="3"/>
    <x v="0"/>
    <x v="1"/>
    <x v="46"/>
    <x v="46"/>
    <x v="42"/>
    <x v="6"/>
  </r>
  <r>
    <x v="2"/>
    <x v="1"/>
    <x v="1"/>
    <x v="5"/>
    <x v="2"/>
    <x v="6"/>
    <x v="2"/>
    <x v="2"/>
    <x v="0"/>
    <x v="2"/>
    <x v="0"/>
    <x v="3"/>
    <x v="0"/>
    <x v="1"/>
    <x v="4"/>
    <x v="11"/>
    <x v="32"/>
    <x v="3"/>
  </r>
  <r>
    <x v="2"/>
    <x v="1"/>
    <x v="1"/>
    <x v="5"/>
    <x v="2"/>
    <x v="6"/>
    <x v="2"/>
    <x v="2"/>
    <x v="0"/>
    <x v="2"/>
    <x v="0"/>
    <x v="3"/>
    <x v="0"/>
    <x v="1"/>
    <x v="1"/>
    <x v="4"/>
    <x v="26"/>
    <x v="10"/>
  </r>
  <r>
    <x v="2"/>
    <x v="1"/>
    <x v="1"/>
    <x v="5"/>
    <x v="2"/>
    <x v="6"/>
    <x v="2"/>
    <x v="2"/>
    <x v="0"/>
    <x v="2"/>
    <x v="0"/>
    <x v="3"/>
    <x v="1"/>
    <x v="1"/>
    <x v="8"/>
    <x v="8"/>
    <x v="25"/>
    <x v="34"/>
  </r>
  <r>
    <x v="2"/>
    <x v="1"/>
    <x v="1"/>
    <x v="5"/>
    <x v="2"/>
    <x v="6"/>
    <x v="2"/>
    <x v="2"/>
    <x v="0"/>
    <x v="2"/>
    <x v="0"/>
    <x v="3"/>
    <x v="1"/>
    <x v="1"/>
    <x v="53"/>
    <x v="54"/>
    <x v="52"/>
    <x v="7"/>
  </r>
  <r>
    <x v="2"/>
    <x v="1"/>
    <x v="1"/>
    <x v="5"/>
    <x v="2"/>
    <x v="6"/>
    <x v="2"/>
    <x v="2"/>
    <x v="0"/>
    <x v="2"/>
    <x v="0"/>
    <x v="3"/>
    <x v="1"/>
    <x v="1"/>
    <x v="11"/>
    <x v="12"/>
    <x v="33"/>
    <x v="19"/>
  </r>
  <r>
    <x v="2"/>
    <x v="1"/>
    <x v="1"/>
    <x v="5"/>
    <x v="2"/>
    <x v="6"/>
    <x v="2"/>
    <x v="2"/>
    <x v="0"/>
    <x v="2"/>
    <x v="0"/>
    <x v="3"/>
    <x v="1"/>
    <x v="1"/>
    <x v="17"/>
    <x v="20"/>
    <x v="18"/>
    <x v="1"/>
  </r>
  <r>
    <x v="2"/>
    <x v="1"/>
    <x v="1"/>
    <x v="5"/>
    <x v="2"/>
    <x v="6"/>
    <x v="2"/>
    <x v="2"/>
    <x v="0"/>
    <x v="2"/>
    <x v="0"/>
    <x v="3"/>
    <x v="1"/>
    <x v="1"/>
    <x v="10"/>
    <x v="7"/>
    <x v="49"/>
    <x v="1"/>
  </r>
  <r>
    <x v="0"/>
    <x v="3"/>
    <x v="6"/>
    <x v="6"/>
    <x v="1"/>
    <x v="5"/>
    <x v="1"/>
    <x v="1"/>
    <x v="1"/>
    <x v="4"/>
    <x v="0"/>
    <x v="1"/>
    <x v="0"/>
    <x v="1"/>
    <x v="31"/>
    <x v="34"/>
    <x v="12"/>
    <x v="1"/>
  </r>
  <r>
    <x v="0"/>
    <x v="3"/>
    <x v="6"/>
    <x v="6"/>
    <x v="1"/>
    <x v="5"/>
    <x v="1"/>
    <x v="1"/>
    <x v="1"/>
    <x v="4"/>
    <x v="0"/>
    <x v="1"/>
    <x v="0"/>
    <x v="1"/>
    <x v="28"/>
    <x v="33"/>
    <x v="36"/>
    <x v="7"/>
  </r>
  <r>
    <x v="0"/>
    <x v="3"/>
    <x v="6"/>
    <x v="6"/>
    <x v="1"/>
    <x v="5"/>
    <x v="1"/>
    <x v="1"/>
    <x v="1"/>
    <x v="4"/>
    <x v="0"/>
    <x v="1"/>
    <x v="0"/>
    <x v="1"/>
    <x v="46"/>
    <x v="46"/>
    <x v="42"/>
    <x v="25"/>
  </r>
  <r>
    <x v="0"/>
    <x v="3"/>
    <x v="6"/>
    <x v="6"/>
    <x v="1"/>
    <x v="5"/>
    <x v="1"/>
    <x v="1"/>
    <x v="1"/>
    <x v="4"/>
    <x v="0"/>
    <x v="1"/>
    <x v="0"/>
    <x v="1"/>
    <x v="25"/>
    <x v="27"/>
    <x v="54"/>
    <x v="1"/>
  </r>
  <r>
    <x v="0"/>
    <x v="3"/>
    <x v="6"/>
    <x v="6"/>
    <x v="1"/>
    <x v="5"/>
    <x v="1"/>
    <x v="1"/>
    <x v="1"/>
    <x v="4"/>
    <x v="0"/>
    <x v="1"/>
    <x v="0"/>
    <x v="1"/>
    <x v="24"/>
    <x v="26"/>
    <x v="44"/>
    <x v="1"/>
  </r>
  <r>
    <x v="0"/>
    <x v="3"/>
    <x v="6"/>
    <x v="6"/>
    <x v="1"/>
    <x v="5"/>
    <x v="1"/>
    <x v="1"/>
    <x v="1"/>
    <x v="4"/>
    <x v="0"/>
    <x v="1"/>
    <x v="0"/>
    <x v="1"/>
    <x v="3"/>
    <x v="1"/>
    <x v="50"/>
    <x v="1"/>
  </r>
  <r>
    <x v="0"/>
    <x v="3"/>
    <x v="6"/>
    <x v="6"/>
    <x v="1"/>
    <x v="5"/>
    <x v="1"/>
    <x v="1"/>
    <x v="1"/>
    <x v="4"/>
    <x v="0"/>
    <x v="1"/>
    <x v="0"/>
    <x v="1"/>
    <x v="39"/>
    <x v="40"/>
    <x v="55"/>
    <x v="1"/>
  </r>
  <r>
    <x v="0"/>
    <x v="3"/>
    <x v="6"/>
    <x v="6"/>
    <x v="1"/>
    <x v="5"/>
    <x v="1"/>
    <x v="1"/>
    <x v="1"/>
    <x v="4"/>
    <x v="0"/>
    <x v="1"/>
    <x v="1"/>
    <x v="1"/>
    <x v="8"/>
    <x v="8"/>
    <x v="25"/>
    <x v="6"/>
  </r>
  <r>
    <x v="0"/>
    <x v="3"/>
    <x v="6"/>
    <x v="6"/>
    <x v="1"/>
    <x v="5"/>
    <x v="1"/>
    <x v="1"/>
    <x v="1"/>
    <x v="4"/>
    <x v="0"/>
    <x v="1"/>
    <x v="1"/>
    <x v="1"/>
    <x v="15"/>
    <x v="18"/>
    <x v="17"/>
    <x v="7"/>
  </r>
  <r>
    <x v="0"/>
    <x v="3"/>
    <x v="6"/>
    <x v="6"/>
    <x v="1"/>
    <x v="5"/>
    <x v="1"/>
    <x v="1"/>
    <x v="1"/>
    <x v="4"/>
    <x v="0"/>
    <x v="1"/>
    <x v="1"/>
    <x v="1"/>
    <x v="11"/>
    <x v="12"/>
    <x v="33"/>
    <x v="11"/>
  </r>
  <r>
    <x v="0"/>
    <x v="3"/>
    <x v="6"/>
    <x v="6"/>
    <x v="1"/>
    <x v="5"/>
    <x v="1"/>
    <x v="1"/>
    <x v="1"/>
    <x v="4"/>
    <x v="0"/>
    <x v="1"/>
    <x v="1"/>
    <x v="1"/>
    <x v="18"/>
    <x v="17"/>
    <x v="8"/>
    <x v="6"/>
  </r>
  <r>
    <x v="0"/>
    <x v="3"/>
    <x v="6"/>
    <x v="6"/>
    <x v="1"/>
    <x v="5"/>
    <x v="1"/>
    <x v="1"/>
    <x v="1"/>
    <x v="4"/>
    <x v="0"/>
    <x v="1"/>
    <x v="1"/>
    <x v="1"/>
    <x v="2"/>
    <x v="2"/>
    <x v="29"/>
    <x v="2"/>
  </r>
  <r>
    <x v="0"/>
    <x v="3"/>
    <x v="6"/>
    <x v="6"/>
    <x v="1"/>
    <x v="5"/>
    <x v="1"/>
    <x v="1"/>
    <x v="1"/>
    <x v="4"/>
    <x v="0"/>
    <x v="1"/>
    <x v="1"/>
    <x v="1"/>
    <x v="32"/>
    <x v="28"/>
    <x v="53"/>
    <x v="1"/>
  </r>
  <r>
    <x v="0"/>
    <x v="3"/>
    <x v="6"/>
    <x v="6"/>
    <x v="1"/>
    <x v="5"/>
    <x v="1"/>
    <x v="1"/>
    <x v="1"/>
    <x v="4"/>
    <x v="0"/>
    <x v="1"/>
    <x v="1"/>
    <x v="1"/>
    <x v="50"/>
    <x v="53"/>
    <x v="16"/>
    <x v="2"/>
  </r>
  <r>
    <x v="0"/>
    <x v="3"/>
    <x v="6"/>
    <x v="6"/>
    <x v="1"/>
    <x v="5"/>
    <x v="1"/>
    <x v="1"/>
    <x v="1"/>
    <x v="4"/>
    <x v="0"/>
    <x v="1"/>
    <x v="1"/>
    <x v="1"/>
    <x v="55"/>
    <x v="55"/>
    <x v="19"/>
    <x v="2"/>
  </r>
  <r>
    <x v="0"/>
    <x v="3"/>
    <x v="6"/>
    <x v="6"/>
    <x v="1"/>
    <x v="5"/>
    <x v="1"/>
    <x v="1"/>
    <x v="1"/>
    <x v="4"/>
    <x v="0"/>
    <x v="1"/>
    <x v="1"/>
    <x v="1"/>
    <x v="36"/>
    <x v="43"/>
    <x v="38"/>
    <x v="4"/>
  </r>
  <r>
    <x v="0"/>
    <x v="3"/>
    <x v="6"/>
    <x v="6"/>
    <x v="1"/>
    <x v="5"/>
    <x v="1"/>
    <x v="1"/>
    <x v="1"/>
    <x v="4"/>
    <x v="0"/>
    <x v="1"/>
    <x v="1"/>
    <x v="1"/>
    <x v="17"/>
    <x v="20"/>
    <x v="18"/>
    <x v="1"/>
  </r>
  <r>
    <x v="0"/>
    <x v="3"/>
    <x v="6"/>
    <x v="6"/>
    <x v="1"/>
    <x v="5"/>
    <x v="1"/>
    <x v="1"/>
    <x v="1"/>
    <x v="4"/>
    <x v="0"/>
    <x v="1"/>
    <x v="1"/>
    <x v="1"/>
    <x v="48"/>
    <x v="45"/>
    <x v="46"/>
    <x v="1"/>
  </r>
  <r>
    <x v="0"/>
    <x v="3"/>
    <x v="6"/>
    <x v="6"/>
    <x v="1"/>
    <x v="5"/>
    <x v="1"/>
    <x v="1"/>
    <x v="1"/>
    <x v="4"/>
    <x v="0"/>
    <x v="1"/>
    <x v="0"/>
    <x v="0"/>
    <x v="47"/>
    <x v="49"/>
    <x v="48"/>
    <x v="1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1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14">
  <r>
    <x v="134"/>
    <x v="3"/>
    <x v="4"/>
    <x v="7"/>
    <x v="7"/>
    <x v="7"/>
    <x v="7"/>
    <x v="4"/>
    <x v="4"/>
    <x v="2"/>
    <x v="2"/>
    <x v="1"/>
    <x v="4"/>
    <x v="2"/>
    <x v="2"/>
    <x v="57"/>
    <x v="0"/>
    <x v="1"/>
    <x v="42"/>
    <x v="2"/>
    <x v="0"/>
    <x v="0"/>
    <x v="1"/>
    <x v="1"/>
    <x v="2"/>
    <x v="2"/>
    <x v="3"/>
    <x v="3"/>
    <x v="2"/>
    <x v="3"/>
    <x v="2"/>
    <x v="1"/>
    <x v="0"/>
    <x v="0"/>
    <x v="6"/>
    <x v="0"/>
    <x v="0"/>
    <x v="0"/>
    <x v="0"/>
    <x v="6"/>
    <x v="0"/>
    <x v="0"/>
    <x v="0"/>
    <x v="0"/>
    <x v="5"/>
    <x v="0"/>
    <x v="0"/>
    <x v="0"/>
    <x v="0"/>
    <x v="4"/>
    <x v="0"/>
    <x v="0"/>
    <x v="0"/>
    <x v="0"/>
    <x v="0"/>
    <x v="0"/>
    <x v="0"/>
    <x v="0"/>
    <x v="0"/>
    <x v="0"/>
  </r>
  <r>
    <x v="0"/>
    <x v="2"/>
    <x v="2"/>
    <x v="0"/>
    <x v="2"/>
    <x v="0"/>
    <x v="0"/>
    <x v="3"/>
    <x v="0"/>
    <x v="2"/>
    <x v="1"/>
    <x v="0"/>
    <x v="0"/>
    <x v="0"/>
    <x v="0"/>
    <x v="31"/>
    <x v="34"/>
    <x v="12"/>
    <x v="1"/>
    <x v="0"/>
    <x v="8"/>
    <x v="9"/>
    <x v="9"/>
    <x v="11"/>
    <x v="11"/>
    <x v="11"/>
    <x v="0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"/>
    <x v="2"/>
    <x v="2"/>
    <x v="0"/>
    <x v="2"/>
    <x v="0"/>
    <x v="0"/>
    <x v="3"/>
    <x v="0"/>
    <x v="0"/>
    <x v="1"/>
    <x v="0"/>
    <x v="0"/>
    <x v="0"/>
    <x v="0"/>
    <x v="28"/>
    <x v="33"/>
    <x v="36"/>
    <x v="3"/>
    <x v="0"/>
    <x v="8"/>
    <x v="9"/>
    <x v="9"/>
    <x v="11"/>
    <x v="11"/>
    <x v="2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2"/>
    <x v="2"/>
    <x v="2"/>
    <x v="0"/>
    <x v="2"/>
    <x v="0"/>
    <x v="0"/>
    <x v="3"/>
    <x v="0"/>
    <x v="0"/>
    <x v="1"/>
    <x v="0"/>
    <x v="0"/>
    <x v="0"/>
    <x v="0"/>
    <x v="49"/>
    <x v="51"/>
    <x v="21"/>
    <x v="9"/>
    <x v="0"/>
    <x v="8"/>
    <x v="9"/>
    <x v="5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3"/>
    <x v="2"/>
    <x v="2"/>
    <x v="0"/>
    <x v="2"/>
    <x v="0"/>
    <x v="0"/>
    <x v="3"/>
    <x v="0"/>
    <x v="0"/>
    <x v="1"/>
    <x v="0"/>
    <x v="0"/>
    <x v="0"/>
    <x v="0"/>
    <x v="54"/>
    <x v="56"/>
    <x v="3"/>
    <x v="1"/>
    <x v="0"/>
    <x v="8"/>
    <x v="9"/>
    <x v="9"/>
    <x v="11"/>
    <x v="11"/>
    <x v="11"/>
    <x v="7"/>
    <x v="5"/>
    <x v="4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4"/>
    <x v="2"/>
    <x v="2"/>
    <x v="0"/>
    <x v="2"/>
    <x v="0"/>
    <x v="0"/>
    <x v="3"/>
    <x v="0"/>
    <x v="0"/>
    <x v="1"/>
    <x v="0"/>
    <x v="0"/>
    <x v="0"/>
    <x v="1"/>
    <x v="30"/>
    <x v="31"/>
    <x v="0"/>
    <x v="1"/>
    <x v="1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5"/>
    <x v="2"/>
    <x v="2"/>
    <x v="0"/>
    <x v="2"/>
    <x v="0"/>
    <x v="0"/>
    <x v="3"/>
    <x v="0"/>
    <x v="0"/>
    <x v="1"/>
    <x v="0"/>
    <x v="0"/>
    <x v="1"/>
    <x v="0"/>
    <x v="8"/>
    <x v="8"/>
    <x v="25"/>
    <x v="23"/>
    <x v="0"/>
    <x v="8"/>
    <x v="9"/>
    <x v="9"/>
    <x v="11"/>
    <x v="11"/>
    <x v="11"/>
    <x v="7"/>
    <x v="5"/>
    <x v="4"/>
    <x v="7"/>
    <x v="3"/>
    <x v="2"/>
    <x v="1"/>
    <x v="1"/>
    <x v="9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6"/>
    <x v="2"/>
    <x v="2"/>
    <x v="0"/>
    <x v="2"/>
    <x v="0"/>
    <x v="0"/>
    <x v="3"/>
    <x v="0"/>
    <x v="0"/>
    <x v="1"/>
    <x v="0"/>
    <x v="0"/>
    <x v="1"/>
    <x v="0"/>
    <x v="15"/>
    <x v="18"/>
    <x v="35"/>
    <x v="21"/>
    <x v="0"/>
    <x v="8"/>
    <x v="9"/>
    <x v="9"/>
    <x v="11"/>
    <x v="11"/>
    <x v="11"/>
    <x v="7"/>
    <x v="5"/>
    <x v="4"/>
    <x v="7"/>
    <x v="3"/>
    <x v="2"/>
    <x v="1"/>
    <x v="1"/>
    <x v="8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7"/>
    <x v="2"/>
    <x v="2"/>
    <x v="0"/>
    <x v="2"/>
    <x v="0"/>
    <x v="0"/>
    <x v="3"/>
    <x v="0"/>
    <x v="0"/>
    <x v="1"/>
    <x v="0"/>
    <x v="0"/>
    <x v="1"/>
    <x v="0"/>
    <x v="16"/>
    <x v="19"/>
    <x v="41"/>
    <x v="1"/>
    <x v="0"/>
    <x v="8"/>
    <x v="9"/>
    <x v="9"/>
    <x v="11"/>
    <x v="11"/>
    <x v="11"/>
    <x v="7"/>
    <x v="5"/>
    <x v="4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8"/>
    <x v="2"/>
    <x v="2"/>
    <x v="0"/>
    <x v="2"/>
    <x v="0"/>
    <x v="0"/>
    <x v="3"/>
    <x v="0"/>
    <x v="0"/>
    <x v="1"/>
    <x v="0"/>
    <x v="0"/>
    <x v="1"/>
    <x v="0"/>
    <x v="5"/>
    <x v="9"/>
    <x v="39"/>
    <x v="1"/>
    <x v="0"/>
    <x v="8"/>
    <x v="9"/>
    <x v="9"/>
    <x v="11"/>
    <x v="11"/>
    <x v="11"/>
    <x v="7"/>
    <x v="5"/>
    <x v="4"/>
    <x v="7"/>
    <x v="3"/>
    <x v="2"/>
    <x v="1"/>
    <x v="1"/>
    <x v="0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9"/>
    <x v="2"/>
    <x v="2"/>
    <x v="0"/>
    <x v="2"/>
    <x v="0"/>
    <x v="0"/>
    <x v="3"/>
    <x v="0"/>
    <x v="0"/>
    <x v="1"/>
    <x v="0"/>
    <x v="0"/>
    <x v="1"/>
    <x v="1"/>
    <x v="8"/>
    <x v="8"/>
    <x v="25"/>
    <x v="23"/>
    <x v="0"/>
    <x v="8"/>
    <x v="9"/>
    <x v="9"/>
    <x v="11"/>
    <x v="11"/>
    <x v="11"/>
    <x v="7"/>
    <x v="5"/>
    <x v="4"/>
    <x v="7"/>
    <x v="3"/>
    <x v="2"/>
    <x v="1"/>
    <x v="1"/>
    <x v="9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0"/>
    <x v="2"/>
    <x v="2"/>
    <x v="0"/>
    <x v="2"/>
    <x v="0"/>
    <x v="0"/>
    <x v="3"/>
    <x v="0"/>
    <x v="0"/>
    <x v="1"/>
    <x v="0"/>
    <x v="0"/>
    <x v="1"/>
    <x v="1"/>
    <x v="15"/>
    <x v="18"/>
    <x v="35"/>
    <x v="21"/>
    <x v="0"/>
    <x v="8"/>
    <x v="9"/>
    <x v="9"/>
    <x v="11"/>
    <x v="11"/>
    <x v="11"/>
    <x v="7"/>
    <x v="5"/>
    <x v="4"/>
    <x v="7"/>
    <x v="3"/>
    <x v="2"/>
    <x v="1"/>
    <x v="1"/>
    <x v="8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1"/>
    <x v="2"/>
    <x v="4"/>
    <x v="3"/>
    <x v="0"/>
    <x v="4"/>
    <x v="4"/>
    <x v="0"/>
    <x v="3"/>
    <x v="0"/>
    <x v="0"/>
    <x v="0"/>
    <x v="2"/>
    <x v="0"/>
    <x v="0"/>
    <x v="7"/>
    <x v="6"/>
    <x v="4"/>
    <x v="12"/>
    <x v="0"/>
    <x v="3"/>
    <x v="9"/>
    <x v="9"/>
    <x v="1"/>
    <x v="5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2"/>
    <x v="2"/>
    <x v="0"/>
    <x v="3"/>
    <x v="0"/>
    <x v="4"/>
    <x v="4"/>
    <x v="0"/>
    <x v="3"/>
    <x v="0"/>
    <x v="0"/>
    <x v="0"/>
    <x v="2"/>
    <x v="0"/>
    <x v="1"/>
    <x v="7"/>
    <x v="6"/>
    <x v="4"/>
    <x v="3"/>
    <x v="0"/>
    <x v="8"/>
    <x v="9"/>
    <x v="9"/>
    <x v="2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"/>
    <x v="2"/>
    <x v="0"/>
    <x v="3"/>
    <x v="0"/>
    <x v="4"/>
    <x v="4"/>
    <x v="0"/>
    <x v="3"/>
    <x v="0"/>
    <x v="0"/>
    <x v="0"/>
    <x v="2"/>
    <x v="0"/>
    <x v="0"/>
    <x v="31"/>
    <x v="34"/>
    <x v="12"/>
    <x v="7"/>
    <x v="0"/>
    <x v="8"/>
    <x v="9"/>
    <x v="9"/>
    <x v="11"/>
    <x v="11"/>
    <x v="2"/>
    <x v="1"/>
    <x v="1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4"/>
    <x v="2"/>
    <x v="0"/>
    <x v="3"/>
    <x v="0"/>
    <x v="4"/>
    <x v="4"/>
    <x v="0"/>
    <x v="3"/>
    <x v="0"/>
    <x v="0"/>
    <x v="0"/>
    <x v="2"/>
    <x v="0"/>
    <x v="1"/>
    <x v="31"/>
    <x v="34"/>
    <x v="12"/>
    <x v="4"/>
    <x v="0"/>
    <x v="8"/>
    <x v="9"/>
    <x v="9"/>
    <x v="11"/>
    <x v="11"/>
    <x v="1"/>
    <x v="0"/>
    <x v="5"/>
    <x v="0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5"/>
    <x v="2"/>
    <x v="0"/>
    <x v="3"/>
    <x v="0"/>
    <x v="4"/>
    <x v="4"/>
    <x v="0"/>
    <x v="3"/>
    <x v="0"/>
    <x v="0"/>
    <x v="0"/>
    <x v="2"/>
    <x v="0"/>
    <x v="0"/>
    <x v="39"/>
    <x v="40"/>
    <x v="55"/>
    <x v="12"/>
    <x v="0"/>
    <x v="8"/>
    <x v="9"/>
    <x v="9"/>
    <x v="11"/>
    <x v="5"/>
    <x v="4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6"/>
    <x v="2"/>
    <x v="0"/>
    <x v="3"/>
    <x v="0"/>
    <x v="4"/>
    <x v="4"/>
    <x v="0"/>
    <x v="3"/>
    <x v="0"/>
    <x v="0"/>
    <x v="0"/>
    <x v="2"/>
    <x v="0"/>
    <x v="1"/>
    <x v="39"/>
    <x v="40"/>
    <x v="55"/>
    <x v="18"/>
    <x v="0"/>
    <x v="1"/>
    <x v="9"/>
    <x v="9"/>
    <x v="11"/>
    <x v="7"/>
    <x v="5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7"/>
    <x v="2"/>
    <x v="0"/>
    <x v="3"/>
    <x v="0"/>
    <x v="4"/>
    <x v="4"/>
    <x v="0"/>
    <x v="3"/>
    <x v="0"/>
    <x v="0"/>
    <x v="0"/>
    <x v="2"/>
    <x v="0"/>
    <x v="0"/>
    <x v="49"/>
    <x v="51"/>
    <x v="21"/>
    <x v="4"/>
    <x v="0"/>
    <x v="8"/>
    <x v="2"/>
    <x v="0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8"/>
    <x v="2"/>
    <x v="0"/>
    <x v="3"/>
    <x v="0"/>
    <x v="4"/>
    <x v="4"/>
    <x v="0"/>
    <x v="3"/>
    <x v="0"/>
    <x v="0"/>
    <x v="0"/>
    <x v="2"/>
    <x v="0"/>
    <x v="1"/>
    <x v="49"/>
    <x v="51"/>
    <x v="21"/>
    <x v="2"/>
    <x v="0"/>
    <x v="8"/>
    <x v="1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9"/>
    <x v="2"/>
    <x v="0"/>
    <x v="3"/>
    <x v="0"/>
    <x v="4"/>
    <x v="4"/>
    <x v="0"/>
    <x v="3"/>
    <x v="0"/>
    <x v="0"/>
    <x v="0"/>
    <x v="2"/>
    <x v="0"/>
    <x v="0"/>
    <x v="41"/>
    <x v="41"/>
    <x v="15"/>
    <x v="1"/>
    <x v="0"/>
    <x v="8"/>
    <x v="0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20"/>
    <x v="2"/>
    <x v="0"/>
    <x v="3"/>
    <x v="0"/>
    <x v="4"/>
    <x v="4"/>
    <x v="0"/>
    <x v="3"/>
    <x v="0"/>
    <x v="0"/>
    <x v="0"/>
    <x v="2"/>
    <x v="0"/>
    <x v="0"/>
    <x v="17"/>
    <x v="20"/>
    <x v="18"/>
    <x v="4"/>
    <x v="0"/>
    <x v="8"/>
    <x v="9"/>
    <x v="4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21"/>
    <x v="2"/>
    <x v="0"/>
    <x v="3"/>
    <x v="0"/>
    <x v="4"/>
    <x v="4"/>
    <x v="0"/>
    <x v="3"/>
    <x v="0"/>
    <x v="0"/>
    <x v="0"/>
    <x v="2"/>
    <x v="0"/>
    <x v="1"/>
    <x v="17"/>
    <x v="20"/>
    <x v="18"/>
    <x v="4"/>
    <x v="0"/>
    <x v="8"/>
    <x v="0"/>
    <x v="3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22"/>
    <x v="2"/>
    <x v="0"/>
    <x v="3"/>
    <x v="0"/>
    <x v="4"/>
    <x v="4"/>
    <x v="0"/>
    <x v="3"/>
    <x v="0"/>
    <x v="0"/>
    <x v="0"/>
    <x v="2"/>
    <x v="0"/>
    <x v="0"/>
    <x v="12"/>
    <x v="13"/>
    <x v="23"/>
    <x v="1"/>
    <x v="0"/>
    <x v="8"/>
    <x v="9"/>
    <x v="9"/>
    <x v="0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23"/>
    <x v="2"/>
    <x v="0"/>
    <x v="3"/>
    <x v="0"/>
    <x v="4"/>
    <x v="4"/>
    <x v="0"/>
    <x v="3"/>
    <x v="0"/>
    <x v="0"/>
    <x v="0"/>
    <x v="2"/>
    <x v="0"/>
    <x v="0"/>
    <x v="46"/>
    <x v="46"/>
    <x v="42"/>
    <x v="1"/>
    <x v="0"/>
    <x v="8"/>
    <x v="9"/>
    <x v="0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24"/>
    <x v="2"/>
    <x v="0"/>
    <x v="3"/>
    <x v="0"/>
    <x v="4"/>
    <x v="4"/>
    <x v="0"/>
    <x v="3"/>
    <x v="0"/>
    <x v="0"/>
    <x v="0"/>
    <x v="2"/>
    <x v="0"/>
    <x v="1"/>
    <x v="52"/>
    <x v="50"/>
    <x v="10"/>
    <x v="1"/>
    <x v="0"/>
    <x v="8"/>
    <x v="9"/>
    <x v="9"/>
    <x v="11"/>
    <x v="11"/>
    <x v="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25"/>
    <x v="2"/>
    <x v="0"/>
    <x v="3"/>
    <x v="0"/>
    <x v="4"/>
    <x v="4"/>
    <x v="0"/>
    <x v="3"/>
    <x v="0"/>
    <x v="0"/>
    <x v="0"/>
    <x v="2"/>
    <x v="0"/>
    <x v="1"/>
    <x v="35"/>
    <x v="37"/>
    <x v="27"/>
    <x v="1"/>
    <x v="0"/>
    <x v="8"/>
    <x v="9"/>
    <x v="9"/>
    <x v="11"/>
    <x v="11"/>
    <x v="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26"/>
    <x v="2"/>
    <x v="0"/>
    <x v="3"/>
    <x v="0"/>
    <x v="4"/>
    <x v="4"/>
    <x v="0"/>
    <x v="3"/>
    <x v="0"/>
    <x v="0"/>
    <x v="0"/>
    <x v="2"/>
    <x v="0"/>
    <x v="1"/>
    <x v="13"/>
    <x v="14"/>
    <x v="31"/>
    <x v="2"/>
    <x v="0"/>
    <x v="8"/>
    <x v="9"/>
    <x v="9"/>
    <x v="11"/>
    <x v="11"/>
    <x v="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27"/>
    <x v="2"/>
    <x v="0"/>
    <x v="3"/>
    <x v="0"/>
    <x v="4"/>
    <x v="4"/>
    <x v="0"/>
    <x v="3"/>
    <x v="0"/>
    <x v="0"/>
    <x v="0"/>
    <x v="2"/>
    <x v="0"/>
    <x v="0"/>
    <x v="6"/>
    <x v="5"/>
    <x v="14"/>
    <x v="12"/>
    <x v="0"/>
    <x v="6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28"/>
    <x v="2"/>
    <x v="0"/>
    <x v="3"/>
    <x v="0"/>
    <x v="4"/>
    <x v="4"/>
    <x v="0"/>
    <x v="3"/>
    <x v="0"/>
    <x v="0"/>
    <x v="0"/>
    <x v="2"/>
    <x v="0"/>
    <x v="1"/>
    <x v="6"/>
    <x v="5"/>
    <x v="14"/>
    <x v="15"/>
    <x v="0"/>
    <x v="7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29"/>
    <x v="2"/>
    <x v="0"/>
    <x v="3"/>
    <x v="0"/>
    <x v="4"/>
    <x v="4"/>
    <x v="0"/>
    <x v="3"/>
    <x v="0"/>
    <x v="0"/>
    <x v="0"/>
    <x v="2"/>
    <x v="0"/>
    <x v="1"/>
    <x v="1"/>
    <x v="4"/>
    <x v="26"/>
    <x v="2"/>
    <x v="0"/>
    <x v="2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30"/>
    <x v="2"/>
    <x v="0"/>
    <x v="3"/>
    <x v="0"/>
    <x v="4"/>
    <x v="4"/>
    <x v="0"/>
    <x v="3"/>
    <x v="0"/>
    <x v="0"/>
    <x v="0"/>
    <x v="2"/>
    <x v="1"/>
    <x v="0"/>
    <x v="8"/>
    <x v="8"/>
    <x v="25"/>
    <x v="35"/>
    <x v="0"/>
    <x v="8"/>
    <x v="9"/>
    <x v="9"/>
    <x v="11"/>
    <x v="11"/>
    <x v="11"/>
    <x v="7"/>
    <x v="5"/>
    <x v="4"/>
    <x v="0"/>
    <x v="3"/>
    <x v="2"/>
    <x v="1"/>
    <x v="1"/>
    <x v="11"/>
    <x v="1"/>
    <x v="1"/>
    <x v="1"/>
    <x v="1"/>
    <x v="10"/>
    <x v="1"/>
    <x v="1"/>
    <x v="1"/>
    <x v="1"/>
    <x v="4"/>
    <x v="1"/>
    <x v="1"/>
    <x v="1"/>
    <x v="1"/>
    <x v="5"/>
    <x v="1"/>
    <x v="1"/>
    <x v="1"/>
    <x v="1"/>
    <x v="1"/>
    <x v="1"/>
    <x v="1"/>
    <x v="1"/>
    <x v="1"/>
    <x v="1"/>
  </r>
  <r>
    <x v="31"/>
    <x v="2"/>
    <x v="0"/>
    <x v="3"/>
    <x v="0"/>
    <x v="4"/>
    <x v="4"/>
    <x v="0"/>
    <x v="3"/>
    <x v="0"/>
    <x v="0"/>
    <x v="0"/>
    <x v="2"/>
    <x v="1"/>
    <x v="0"/>
    <x v="11"/>
    <x v="12"/>
    <x v="33"/>
    <x v="29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3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32"/>
    <x v="2"/>
    <x v="0"/>
    <x v="3"/>
    <x v="0"/>
    <x v="4"/>
    <x v="4"/>
    <x v="0"/>
    <x v="3"/>
    <x v="0"/>
    <x v="0"/>
    <x v="0"/>
    <x v="2"/>
    <x v="1"/>
    <x v="1"/>
    <x v="8"/>
    <x v="8"/>
    <x v="25"/>
    <x v="38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5"/>
    <x v="1"/>
    <x v="1"/>
    <x v="1"/>
    <x v="1"/>
    <x v="3"/>
    <x v="1"/>
    <x v="1"/>
    <x v="1"/>
    <x v="1"/>
    <x v="5"/>
    <x v="1"/>
    <x v="1"/>
    <x v="1"/>
    <x v="1"/>
    <x v="1"/>
    <x v="1"/>
    <x v="1"/>
    <x v="1"/>
    <x v="1"/>
    <x v="1"/>
  </r>
  <r>
    <x v="33"/>
    <x v="2"/>
    <x v="0"/>
    <x v="3"/>
    <x v="0"/>
    <x v="4"/>
    <x v="4"/>
    <x v="0"/>
    <x v="3"/>
    <x v="0"/>
    <x v="0"/>
    <x v="0"/>
    <x v="2"/>
    <x v="1"/>
    <x v="1"/>
    <x v="11"/>
    <x v="12"/>
    <x v="33"/>
    <x v="28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2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34"/>
    <x v="2"/>
    <x v="0"/>
    <x v="3"/>
    <x v="0"/>
    <x v="4"/>
    <x v="4"/>
    <x v="0"/>
    <x v="3"/>
    <x v="0"/>
    <x v="0"/>
    <x v="0"/>
    <x v="2"/>
    <x v="1"/>
    <x v="1"/>
    <x v="37"/>
    <x v="38"/>
    <x v="19"/>
    <x v="2"/>
    <x v="0"/>
    <x v="8"/>
    <x v="9"/>
    <x v="9"/>
    <x v="11"/>
    <x v="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35"/>
    <x v="2"/>
    <x v="0"/>
    <x v="3"/>
    <x v="0"/>
    <x v="4"/>
    <x v="4"/>
    <x v="0"/>
    <x v="3"/>
    <x v="0"/>
    <x v="0"/>
    <x v="0"/>
    <x v="2"/>
    <x v="1"/>
    <x v="1"/>
    <x v="19"/>
    <x v="21"/>
    <x v="45"/>
    <x v="1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0"/>
    <x v="1"/>
    <x v="1"/>
    <x v="1"/>
    <x v="1"/>
    <x v="1"/>
    <x v="1"/>
    <x v="1"/>
    <x v="1"/>
    <x v="1"/>
    <x v="1"/>
  </r>
  <r>
    <x v="36"/>
    <x v="2"/>
    <x v="0"/>
    <x v="2"/>
    <x v="1"/>
    <x v="3"/>
    <x v="3"/>
    <x v="0"/>
    <x v="3"/>
    <x v="0"/>
    <x v="2"/>
    <x v="0"/>
    <x v="1"/>
    <x v="0"/>
    <x v="0"/>
    <x v="0"/>
    <x v="3"/>
    <x v="28"/>
    <x v="1"/>
    <x v="0"/>
    <x v="8"/>
    <x v="9"/>
    <x v="9"/>
    <x v="11"/>
    <x v="11"/>
    <x v="11"/>
    <x v="7"/>
    <x v="5"/>
    <x v="4"/>
    <x v="7"/>
    <x v="3"/>
    <x v="0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37"/>
    <x v="2"/>
    <x v="0"/>
    <x v="2"/>
    <x v="1"/>
    <x v="3"/>
    <x v="3"/>
    <x v="0"/>
    <x v="3"/>
    <x v="0"/>
    <x v="2"/>
    <x v="0"/>
    <x v="1"/>
    <x v="0"/>
    <x v="0"/>
    <x v="34"/>
    <x v="36"/>
    <x v="20"/>
    <x v="2"/>
    <x v="0"/>
    <x v="8"/>
    <x v="9"/>
    <x v="9"/>
    <x v="11"/>
    <x v="11"/>
    <x v="11"/>
    <x v="7"/>
    <x v="5"/>
    <x v="4"/>
    <x v="7"/>
    <x v="1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38"/>
    <x v="2"/>
    <x v="0"/>
    <x v="2"/>
    <x v="1"/>
    <x v="3"/>
    <x v="3"/>
    <x v="0"/>
    <x v="3"/>
    <x v="0"/>
    <x v="2"/>
    <x v="0"/>
    <x v="1"/>
    <x v="0"/>
    <x v="1"/>
    <x v="34"/>
    <x v="36"/>
    <x v="20"/>
    <x v="6"/>
    <x v="0"/>
    <x v="8"/>
    <x v="9"/>
    <x v="9"/>
    <x v="11"/>
    <x v="1"/>
    <x v="11"/>
    <x v="7"/>
    <x v="1"/>
    <x v="4"/>
    <x v="1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39"/>
    <x v="2"/>
    <x v="0"/>
    <x v="2"/>
    <x v="1"/>
    <x v="3"/>
    <x v="3"/>
    <x v="0"/>
    <x v="3"/>
    <x v="0"/>
    <x v="2"/>
    <x v="0"/>
    <x v="1"/>
    <x v="0"/>
    <x v="1"/>
    <x v="3"/>
    <x v="1"/>
    <x v="50"/>
    <x v="3"/>
    <x v="0"/>
    <x v="8"/>
    <x v="0"/>
    <x v="9"/>
    <x v="11"/>
    <x v="11"/>
    <x v="0"/>
    <x v="0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40"/>
    <x v="2"/>
    <x v="0"/>
    <x v="2"/>
    <x v="1"/>
    <x v="3"/>
    <x v="3"/>
    <x v="0"/>
    <x v="3"/>
    <x v="0"/>
    <x v="2"/>
    <x v="0"/>
    <x v="1"/>
    <x v="0"/>
    <x v="0"/>
    <x v="9"/>
    <x v="10"/>
    <x v="2"/>
    <x v="2"/>
    <x v="0"/>
    <x v="8"/>
    <x v="9"/>
    <x v="9"/>
    <x v="11"/>
    <x v="11"/>
    <x v="11"/>
    <x v="7"/>
    <x v="0"/>
    <x v="0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41"/>
    <x v="2"/>
    <x v="0"/>
    <x v="2"/>
    <x v="1"/>
    <x v="3"/>
    <x v="3"/>
    <x v="0"/>
    <x v="3"/>
    <x v="0"/>
    <x v="2"/>
    <x v="0"/>
    <x v="1"/>
    <x v="0"/>
    <x v="1"/>
    <x v="9"/>
    <x v="10"/>
    <x v="2"/>
    <x v="4"/>
    <x v="0"/>
    <x v="8"/>
    <x v="9"/>
    <x v="9"/>
    <x v="11"/>
    <x v="11"/>
    <x v="11"/>
    <x v="7"/>
    <x v="1"/>
    <x v="1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42"/>
    <x v="2"/>
    <x v="0"/>
    <x v="2"/>
    <x v="1"/>
    <x v="3"/>
    <x v="3"/>
    <x v="0"/>
    <x v="3"/>
    <x v="0"/>
    <x v="2"/>
    <x v="0"/>
    <x v="1"/>
    <x v="0"/>
    <x v="0"/>
    <x v="1"/>
    <x v="4"/>
    <x v="26"/>
    <x v="1"/>
    <x v="0"/>
    <x v="1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43"/>
    <x v="2"/>
    <x v="0"/>
    <x v="2"/>
    <x v="1"/>
    <x v="3"/>
    <x v="3"/>
    <x v="0"/>
    <x v="3"/>
    <x v="0"/>
    <x v="2"/>
    <x v="0"/>
    <x v="1"/>
    <x v="0"/>
    <x v="0"/>
    <x v="13"/>
    <x v="14"/>
    <x v="31"/>
    <x v="3"/>
    <x v="0"/>
    <x v="8"/>
    <x v="9"/>
    <x v="9"/>
    <x v="11"/>
    <x v="11"/>
    <x v="1"/>
    <x v="0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44"/>
    <x v="2"/>
    <x v="0"/>
    <x v="2"/>
    <x v="1"/>
    <x v="3"/>
    <x v="3"/>
    <x v="0"/>
    <x v="3"/>
    <x v="0"/>
    <x v="2"/>
    <x v="0"/>
    <x v="1"/>
    <x v="0"/>
    <x v="0"/>
    <x v="22"/>
    <x v="24"/>
    <x v="13"/>
    <x v="1"/>
    <x v="0"/>
    <x v="8"/>
    <x v="9"/>
    <x v="9"/>
    <x v="11"/>
    <x v="0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45"/>
    <x v="2"/>
    <x v="0"/>
    <x v="2"/>
    <x v="1"/>
    <x v="3"/>
    <x v="3"/>
    <x v="0"/>
    <x v="3"/>
    <x v="0"/>
    <x v="2"/>
    <x v="0"/>
    <x v="1"/>
    <x v="0"/>
    <x v="0"/>
    <x v="12"/>
    <x v="13"/>
    <x v="23"/>
    <x v="1"/>
    <x v="0"/>
    <x v="8"/>
    <x v="9"/>
    <x v="9"/>
    <x v="0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46"/>
    <x v="2"/>
    <x v="0"/>
    <x v="2"/>
    <x v="1"/>
    <x v="3"/>
    <x v="3"/>
    <x v="0"/>
    <x v="3"/>
    <x v="0"/>
    <x v="2"/>
    <x v="0"/>
    <x v="1"/>
    <x v="0"/>
    <x v="1"/>
    <x v="12"/>
    <x v="13"/>
    <x v="23"/>
    <x v="1"/>
    <x v="0"/>
    <x v="8"/>
    <x v="9"/>
    <x v="9"/>
    <x v="0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47"/>
    <x v="2"/>
    <x v="0"/>
    <x v="2"/>
    <x v="1"/>
    <x v="3"/>
    <x v="3"/>
    <x v="0"/>
    <x v="3"/>
    <x v="0"/>
    <x v="2"/>
    <x v="0"/>
    <x v="1"/>
    <x v="0"/>
    <x v="1"/>
    <x v="33"/>
    <x v="35"/>
    <x v="37"/>
    <x v="1"/>
    <x v="0"/>
    <x v="8"/>
    <x v="9"/>
    <x v="9"/>
    <x v="11"/>
    <x v="11"/>
    <x v="11"/>
    <x v="0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48"/>
    <x v="2"/>
    <x v="0"/>
    <x v="2"/>
    <x v="1"/>
    <x v="3"/>
    <x v="3"/>
    <x v="0"/>
    <x v="3"/>
    <x v="0"/>
    <x v="2"/>
    <x v="0"/>
    <x v="1"/>
    <x v="0"/>
    <x v="1"/>
    <x v="28"/>
    <x v="33"/>
    <x v="36"/>
    <x v="1"/>
    <x v="0"/>
    <x v="8"/>
    <x v="9"/>
    <x v="9"/>
    <x v="11"/>
    <x v="11"/>
    <x v="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49"/>
    <x v="2"/>
    <x v="0"/>
    <x v="2"/>
    <x v="1"/>
    <x v="3"/>
    <x v="3"/>
    <x v="0"/>
    <x v="3"/>
    <x v="0"/>
    <x v="2"/>
    <x v="0"/>
    <x v="1"/>
    <x v="0"/>
    <x v="1"/>
    <x v="31"/>
    <x v="34"/>
    <x v="12"/>
    <x v="1"/>
    <x v="0"/>
    <x v="8"/>
    <x v="9"/>
    <x v="9"/>
    <x v="11"/>
    <x v="11"/>
    <x v="11"/>
    <x v="7"/>
    <x v="5"/>
    <x v="4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50"/>
    <x v="2"/>
    <x v="0"/>
    <x v="2"/>
    <x v="1"/>
    <x v="3"/>
    <x v="3"/>
    <x v="0"/>
    <x v="3"/>
    <x v="0"/>
    <x v="2"/>
    <x v="0"/>
    <x v="1"/>
    <x v="0"/>
    <x v="1"/>
    <x v="39"/>
    <x v="40"/>
    <x v="55"/>
    <x v="1"/>
    <x v="0"/>
    <x v="1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51"/>
    <x v="2"/>
    <x v="0"/>
    <x v="2"/>
    <x v="1"/>
    <x v="3"/>
    <x v="3"/>
    <x v="0"/>
    <x v="3"/>
    <x v="0"/>
    <x v="2"/>
    <x v="0"/>
    <x v="1"/>
    <x v="1"/>
    <x v="0"/>
    <x v="8"/>
    <x v="8"/>
    <x v="25"/>
    <x v="11"/>
    <x v="0"/>
    <x v="8"/>
    <x v="9"/>
    <x v="9"/>
    <x v="11"/>
    <x v="11"/>
    <x v="11"/>
    <x v="7"/>
    <x v="5"/>
    <x v="4"/>
    <x v="7"/>
    <x v="3"/>
    <x v="2"/>
    <x v="1"/>
    <x v="1"/>
    <x v="5"/>
    <x v="1"/>
    <x v="1"/>
    <x v="1"/>
    <x v="1"/>
    <x v="3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52"/>
    <x v="2"/>
    <x v="0"/>
    <x v="2"/>
    <x v="1"/>
    <x v="3"/>
    <x v="3"/>
    <x v="0"/>
    <x v="3"/>
    <x v="0"/>
    <x v="2"/>
    <x v="0"/>
    <x v="1"/>
    <x v="1"/>
    <x v="0"/>
    <x v="15"/>
    <x v="18"/>
    <x v="35"/>
    <x v="5"/>
    <x v="0"/>
    <x v="8"/>
    <x v="9"/>
    <x v="9"/>
    <x v="11"/>
    <x v="11"/>
    <x v="11"/>
    <x v="7"/>
    <x v="5"/>
    <x v="4"/>
    <x v="7"/>
    <x v="3"/>
    <x v="2"/>
    <x v="1"/>
    <x v="1"/>
    <x v="4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53"/>
    <x v="2"/>
    <x v="0"/>
    <x v="2"/>
    <x v="1"/>
    <x v="3"/>
    <x v="3"/>
    <x v="0"/>
    <x v="3"/>
    <x v="0"/>
    <x v="2"/>
    <x v="0"/>
    <x v="1"/>
    <x v="1"/>
    <x v="0"/>
    <x v="37"/>
    <x v="38"/>
    <x v="19"/>
    <x v="1"/>
    <x v="0"/>
    <x v="8"/>
    <x v="9"/>
    <x v="9"/>
    <x v="11"/>
    <x v="11"/>
    <x v="11"/>
    <x v="7"/>
    <x v="5"/>
    <x v="4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54"/>
    <x v="2"/>
    <x v="0"/>
    <x v="2"/>
    <x v="1"/>
    <x v="3"/>
    <x v="3"/>
    <x v="0"/>
    <x v="3"/>
    <x v="0"/>
    <x v="2"/>
    <x v="0"/>
    <x v="1"/>
    <x v="1"/>
    <x v="0"/>
    <x v="18"/>
    <x v="16"/>
    <x v="9"/>
    <x v="12"/>
    <x v="0"/>
    <x v="8"/>
    <x v="9"/>
    <x v="9"/>
    <x v="11"/>
    <x v="3"/>
    <x v="11"/>
    <x v="7"/>
    <x v="5"/>
    <x v="4"/>
    <x v="5"/>
    <x v="3"/>
    <x v="2"/>
    <x v="1"/>
    <x v="1"/>
    <x v="13"/>
    <x v="1"/>
    <x v="1"/>
    <x v="1"/>
    <x v="1"/>
    <x v="1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55"/>
    <x v="2"/>
    <x v="0"/>
    <x v="2"/>
    <x v="1"/>
    <x v="3"/>
    <x v="3"/>
    <x v="0"/>
    <x v="3"/>
    <x v="0"/>
    <x v="2"/>
    <x v="0"/>
    <x v="1"/>
    <x v="1"/>
    <x v="1"/>
    <x v="8"/>
    <x v="8"/>
    <x v="25"/>
    <x v="5"/>
    <x v="0"/>
    <x v="8"/>
    <x v="9"/>
    <x v="9"/>
    <x v="11"/>
    <x v="11"/>
    <x v="11"/>
    <x v="7"/>
    <x v="5"/>
    <x v="4"/>
    <x v="7"/>
    <x v="3"/>
    <x v="2"/>
    <x v="1"/>
    <x v="1"/>
    <x v="4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56"/>
    <x v="2"/>
    <x v="0"/>
    <x v="2"/>
    <x v="1"/>
    <x v="3"/>
    <x v="3"/>
    <x v="0"/>
    <x v="3"/>
    <x v="0"/>
    <x v="2"/>
    <x v="0"/>
    <x v="1"/>
    <x v="1"/>
    <x v="1"/>
    <x v="53"/>
    <x v="54"/>
    <x v="52"/>
    <x v="3"/>
    <x v="0"/>
    <x v="8"/>
    <x v="9"/>
    <x v="9"/>
    <x v="11"/>
    <x v="11"/>
    <x v="11"/>
    <x v="7"/>
    <x v="5"/>
    <x v="4"/>
    <x v="2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57"/>
    <x v="2"/>
    <x v="0"/>
    <x v="2"/>
    <x v="1"/>
    <x v="3"/>
    <x v="3"/>
    <x v="0"/>
    <x v="3"/>
    <x v="0"/>
    <x v="2"/>
    <x v="0"/>
    <x v="1"/>
    <x v="1"/>
    <x v="1"/>
    <x v="15"/>
    <x v="18"/>
    <x v="35"/>
    <x v="1"/>
    <x v="0"/>
    <x v="8"/>
    <x v="9"/>
    <x v="9"/>
    <x v="11"/>
    <x v="11"/>
    <x v="11"/>
    <x v="7"/>
    <x v="5"/>
    <x v="4"/>
    <x v="7"/>
    <x v="3"/>
    <x v="2"/>
    <x v="1"/>
    <x v="1"/>
    <x v="0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58"/>
    <x v="2"/>
    <x v="0"/>
    <x v="5"/>
    <x v="3"/>
    <x v="5"/>
    <x v="1"/>
    <x v="0"/>
    <x v="3"/>
    <x v="0"/>
    <x v="3"/>
    <x v="0"/>
    <x v="2"/>
    <x v="0"/>
    <x v="0"/>
    <x v="1"/>
    <x v="4"/>
    <x v="26"/>
    <x v="27"/>
    <x v="0"/>
    <x v="2"/>
    <x v="9"/>
    <x v="6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59"/>
    <x v="2"/>
    <x v="0"/>
    <x v="5"/>
    <x v="3"/>
    <x v="5"/>
    <x v="1"/>
    <x v="0"/>
    <x v="3"/>
    <x v="0"/>
    <x v="3"/>
    <x v="0"/>
    <x v="2"/>
    <x v="0"/>
    <x v="1"/>
    <x v="1"/>
    <x v="4"/>
    <x v="26"/>
    <x v="5"/>
    <x v="0"/>
    <x v="8"/>
    <x v="4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60"/>
    <x v="2"/>
    <x v="0"/>
    <x v="5"/>
    <x v="3"/>
    <x v="5"/>
    <x v="1"/>
    <x v="0"/>
    <x v="3"/>
    <x v="0"/>
    <x v="3"/>
    <x v="0"/>
    <x v="2"/>
    <x v="0"/>
    <x v="0"/>
    <x v="46"/>
    <x v="46"/>
    <x v="42"/>
    <x v="10"/>
    <x v="0"/>
    <x v="8"/>
    <x v="9"/>
    <x v="9"/>
    <x v="7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61"/>
    <x v="2"/>
    <x v="0"/>
    <x v="5"/>
    <x v="3"/>
    <x v="5"/>
    <x v="1"/>
    <x v="0"/>
    <x v="3"/>
    <x v="0"/>
    <x v="3"/>
    <x v="0"/>
    <x v="2"/>
    <x v="0"/>
    <x v="1"/>
    <x v="46"/>
    <x v="46"/>
    <x v="42"/>
    <x v="7"/>
    <x v="0"/>
    <x v="8"/>
    <x v="9"/>
    <x v="9"/>
    <x v="3"/>
    <x v="11"/>
    <x v="11"/>
    <x v="2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62"/>
    <x v="2"/>
    <x v="0"/>
    <x v="5"/>
    <x v="3"/>
    <x v="5"/>
    <x v="1"/>
    <x v="0"/>
    <x v="3"/>
    <x v="0"/>
    <x v="3"/>
    <x v="0"/>
    <x v="2"/>
    <x v="0"/>
    <x v="0"/>
    <x v="6"/>
    <x v="5"/>
    <x v="14"/>
    <x v="10"/>
    <x v="0"/>
    <x v="8"/>
    <x v="5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63"/>
    <x v="2"/>
    <x v="0"/>
    <x v="5"/>
    <x v="3"/>
    <x v="5"/>
    <x v="1"/>
    <x v="0"/>
    <x v="3"/>
    <x v="0"/>
    <x v="3"/>
    <x v="0"/>
    <x v="2"/>
    <x v="0"/>
    <x v="1"/>
    <x v="6"/>
    <x v="5"/>
    <x v="14"/>
    <x v="10"/>
    <x v="0"/>
    <x v="5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64"/>
    <x v="2"/>
    <x v="0"/>
    <x v="5"/>
    <x v="3"/>
    <x v="5"/>
    <x v="1"/>
    <x v="0"/>
    <x v="3"/>
    <x v="0"/>
    <x v="3"/>
    <x v="0"/>
    <x v="2"/>
    <x v="0"/>
    <x v="0"/>
    <x v="31"/>
    <x v="34"/>
    <x v="12"/>
    <x v="1"/>
    <x v="0"/>
    <x v="8"/>
    <x v="9"/>
    <x v="9"/>
    <x v="11"/>
    <x v="11"/>
    <x v="11"/>
    <x v="7"/>
    <x v="0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65"/>
    <x v="2"/>
    <x v="0"/>
    <x v="5"/>
    <x v="3"/>
    <x v="5"/>
    <x v="1"/>
    <x v="0"/>
    <x v="3"/>
    <x v="0"/>
    <x v="3"/>
    <x v="0"/>
    <x v="2"/>
    <x v="0"/>
    <x v="1"/>
    <x v="31"/>
    <x v="34"/>
    <x v="12"/>
    <x v="1"/>
    <x v="0"/>
    <x v="8"/>
    <x v="9"/>
    <x v="9"/>
    <x v="11"/>
    <x v="11"/>
    <x v="11"/>
    <x v="7"/>
    <x v="0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66"/>
    <x v="2"/>
    <x v="0"/>
    <x v="5"/>
    <x v="3"/>
    <x v="5"/>
    <x v="1"/>
    <x v="0"/>
    <x v="3"/>
    <x v="0"/>
    <x v="3"/>
    <x v="0"/>
    <x v="2"/>
    <x v="0"/>
    <x v="0"/>
    <x v="39"/>
    <x v="40"/>
    <x v="55"/>
    <x v="6"/>
    <x v="0"/>
    <x v="8"/>
    <x v="9"/>
    <x v="9"/>
    <x v="3"/>
    <x v="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67"/>
    <x v="2"/>
    <x v="0"/>
    <x v="5"/>
    <x v="3"/>
    <x v="5"/>
    <x v="1"/>
    <x v="0"/>
    <x v="3"/>
    <x v="0"/>
    <x v="3"/>
    <x v="0"/>
    <x v="2"/>
    <x v="0"/>
    <x v="1"/>
    <x v="39"/>
    <x v="40"/>
    <x v="55"/>
    <x v="14"/>
    <x v="0"/>
    <x v="8"/>
    <x v="9"/>
    <x v="2"/>
    <x v="3"/>
    <x v="3"/>
    <x v="3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68"/>
    <x v="2"/>
    <x v="0"/>
    <x v="5"/>
    <x v="3"/>
    <x v="5"/>
    <x v="1"/>
    <x v="0"/>
    <x v="3"/>
    <x v="0"/>
    <x v="3"/>
    <x v="0"/>
    <x v="2"/>
    <x v="0"/>
    <x v="0"/>
    <x v="9"/>
    <x v="10"/>
    <x v="2"/>
    <x v="1"/>
    <x v="0"/>
    <x v="8"/>
    <x v="9"/>
    <x v="9"/>
    <x v="11"/>
    <x v="11"/>
    <x v="11"/>
    <x v="7"/>
    <x v="5"/>
    <x v="0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69"/>
    <x v="2"/>
    <x v="0"/>
    <x v="5"/>
    <x v="3"/>
    <x v="5"/>
    <x v="1"/>
    <x v="0"/>
    <x v="3"/>
    <x v="0"/>
    <x v="3"/>
    <x v="0"/>
    <x v="2"/>
    <x v="0"/>
    <x v="1"/>
    <x v="9"/>
    <x v="10"/>
    <x v="2"/>
    <x v="3"/>
    <x v="0"/>
    <x v="8"/>
    <x v="9"/>
    <x v="9"/>
    <x v="11"/>
    <x v="11"/>
    <x v="11"/>
    <x v="7"/>
    <x v="2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70"/>
    <x v="2"/>
    <x v="0"/>
    <x v="5"/>
    <x v="3"/>
    <x v="5"/>
    <x v="1"/>
    <x v="0"/>
    <x v="3"/>
    <x v="0"/>
    <x v="3"/>
    <x v="0"/>
    <x v="2"/>
    <x v="0"/>
    <x v="0"/>
    <x v="38"/>
    <x v="39"/>
    <x v="43"/>
    <x v="2"/>
    <x v="0"/>
    <x v="8"/>
    <x v="9"/>
    <x v="2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71"/>
    <x v="2"/>
    <x v="0"/>
    <x v="5"/>
    <x v="3"/>
    <x v="5"/>
    <x v="1"/>
    <x v="0"/>
    <x v="3"/>
    <x v="0"/>
    <x v="3"/>
    <x v="0"/>
    <x v="2"/>
    <x v="0"/>
    <x v="1"/>
    <x v="38"/>
    <x v="39"/>
    <x v="43"/>
    <x v="1"/>
    <x v="0"/>
    <x v="8"/>
    <x v="9"/>
    <x v="9"/>
    <x v="0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72"/>
    <x v="2"/>
    <x v="0"/>
    <x v="5"/>
    <x v="3"/>
    <x v="5"/>
    <x v="1"/>
    <x v="0"/>
    <x v="3"/>
    <x v="0"/>
    <x v="3"/>
    <x v="0"/>
    <x v="2"/>
    <x v="0"/>
    <x v="0"/>
    <x v="49"/>
    <x v="51"/>
    <x v="21"/>
    <x v="3"/>
    <x v="0"/>
    <x v="8"/>
    <x v="0"/>
    <x v="2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73"/>
    <x v="2"/>
    <x v="0"/>
    <x v="5"/>
    <x v="3"/>
    <x v="5"/>
    <x v="1"/>
    <x v="0"/>
    <x v="3"/>
    <x v="0"/>
    <x v="3"/>
    <x v="0"/>
    <x v="2"/>
    <x v="0"/>
    <x v="1"/>
    <x v="49"/>
    <x v="51"/>
    <x v="21"/>
    <x v="2"/>
    <x v="0"/>
    <x v="8"/>
    <x v="9"/>
    <x v="2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74"/>
    <x v="2"/>
    <x v="0"/>
    <x v="5"/>
    <x v="3"/>
    <x v="5"/>
    <x v="1"/>
    <x v="0"/>
    <x v="3"/>
    <x v="0"/>
    <x v="3"/>
    <x v="0"/>
    <x v="2"/>
    <x v="0"/>
    <x v="0"/>
    <x v="20"/>
    <x v="22"/>
    <x v="5"/>
    <x v="2"/>
    <x v="0"/>
    <x v="8"/>
    <x v="9"/>
    <x v="9"/>
    <x v="11"/>
    <x v="11"/>
    <x v="11"/>
    <x v="7"/>
    <x v="1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75"/>
    <x v="2"/>
    <x v="0"/>
    <x v="5"/>
    <x v="3"/>
    <x v="5"/>
    <x v="1"/>
    <x v="0"/>
    <x v="3"/>
    <x v="0"/>
    <x v="3"/>
    <x v="0"/>
    <x v="2"/>
    <x v="0"/>
    <x v="1"/>
    <x v="27"/>
    <x v="29"/>
    <x v="11"/>
    <x v="8"/>
    <x v="0"/>
    <x v="8"/>
    <x v="9"/>
    <x v="9"/>
    <x v="11"/>
    <x v="11"/>
    <x v="0"/>
    <x v="4"/>
    <x v="0"/>
    <x v="0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76"/>
    <x v="2"/>
    <x v="0"/>
    <x v="5"/>
    <x v="3"/>
    <x v="5"/>
    <x v="1"/>
    <x v="0"/>
    <x v="3"/>
    <x v="0"/>
    <x v="3"/>
    <x v="0"/>
    <x v="2"/>
    <x v="0"/>
    <x v="0"/>
    <x v="17"/>
    <x v="20"/>
    <x v="18"/>
    <x v="2"/>
    <x v="0"/>
    <x v="8"/>
    <x v="9"/>
    <x v="2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77"/>
    <x v="2"/>
    <x v="0"/>
    <x v="5"/>
    <x v="3"/>
    <x v="5"/>
    <x v="1"/>
    <x v="0"/>
    <x v="3"/>
    <x v="0"/>
    <x v="3"/>
    <x v="0"/>
    <x v="2"/>
    <x v="0"/>
    <x v="0"/>
    <x v="41"/>
    <x v="41"/>
    <x v="15"/>
    <x v="2"/>
    <x v="0"/>
    <x v="1"/>
    <x v="0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78"/>
    <x v="2"/>
    <x v="0"/>
    <x v="5"/>
    <x v="3"/>
    <x v="5"/>
    <x v="1"/>
    <x v="0"/>
    <x v="3"/>
    <x v="0"/>
    <x v="3"/>
    <x v="0"/>
    <x v="2"/>
    <x v="0"/>
    <x v="1"/>
    <x v="41"/>
    <x v="41"/>
    <x v="15"/>
    <x v="6"/>
    <x v="0"/>
    <x v="4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79"/>
    <x v="2"/>
    <x v="0"/>
    <x v="5"/>
    <x v="3"/>
    <x v="5"/>
    <x v="1"/>
    <x v="0"/>
    <x v="3"/>
    <x v="0"/>
    <x v="3"/>
    <x v="0"/>
    <x v="2"/>
    <x v="0"/>
    <x v="0"/>
    <x v="3"/>
    <x v="1"/>
    <x v="50"/>
    <x v="1"/>
    <x v="0"/>
    <x v="8"/>
    <x v="9"/>
    <x v="9"/>
    <x v="11"/>
    <x v="11"/>
    <x v="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80"/>
    <x v="2"/>
    <x v="0"/>
    <x v="5"/>
    <x v="3"/>
    <x v="5"/>
    <x v="1"/>
    <x v="0"/>
    <x v="3"/>
    <x v="0"/>
    <x v="3"/>
    <x v="0"/>
    <x v="2"/>
    <x v="0"/>
    <x v="0"/>
    <x v="7"/>
    <x v="6"/>
    <x v="4"/>
    <x v="3"/>
    <x v="0"/>
    <x v="8"/>
    <x v="9"/>
    <x v="9"/>
    <x v="2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81"/>
    <x v="2"/>
    <x v="0"/>
    <x v="5"/>
    <x v="3"/>
    <x v="5"/>
    <x v="1"/>
    <x v="0"/>
    <x v="3"/>
    <x v="0"/>
    <x v="3"/>
    <x v="0"/>
    <x v="2"/>
    <x v="0"/>
    <x v="1"/>
    <x v="13"/>
    <x v="14"/>
    <x v="31"/>
    <x v="1"/>
    <x v="0"/>
    <x v="8"/>
    <x v="9"/>
    <x v="9"/>
    <x v="11"/>
    <x v="11"/>
    <x v="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82"/>
    <x v="2"/>
    <x v="0"/>
    <x v="5"/>
    <x v="3"/>
    <x v="5"/>
    <x v="1"/>
    <x v="0"/>
    <x v="3"/>
    <x v="0"/>
    <x v="3"/>
    <x v="0"/>
    <x v="2"/>
    <x v="0"/>
    <x v="1"/>
    <x v="14"/>
    <x v="15"/>
    <x v="57"/>
    <x v="1"/>
    <x v="0"/>
    <x v="8"/>
    <x v="9"/>
    <x v="9"/>
    <x v="11"/>
    <x v="11"/>
    <x v="11"/>
    <x v="7"/>
    <x v="5"/>
    <x v="0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83"/>
    <x v="2"/>
    <x v="0"/>
    <x v="5"/>
    <x v="3"/>
    <x v="5"/>
    <x v="1"/>
    <x v="0"/>
    <x v="3"/>
    <x v="0"/>
    <x v="3"/>
    <x v="0"/>
    <x v="2"/>
    <x v="0"/>
    <x v="1"/>
    <x v="4"/>
    <x v="11"/>
    <x v="32"/>
    <x v="15"/>
    <x v="0"/>
    <x v="8"/>
    <x v="6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84"/>
    <x v="2"/>
    <x v="0"/>
    <x v="5"/>
    <x v="3"/>
    <x v="5"/>
    <x v="1"/>
    <x v="0"/>
    <x v="3"/>
    <x v="0"/>
    <x v="3"/>
    <x v="0"/>
    <x v="2"/>
    <x v="1"/>
    <x v="0"/>
    <x v="8"/>
    <x v="8"/>
    <x v="25"/>
    <x v="36"/>
    <x v="0"/>
    <x v="8"/>
    <x v="9"/>
    <x v="9"/>
    <x v="11"/>
    <x v="11"/>
    <x v="11"/>
    <x v="7"/>
    <x v="5"/>
    <x v="4"/>
    <x v="0"/>
    <x v="3"/>
    <x v="2"/>
    <x v="1"/>
    <x v="1"/>
    <x v="12"/>
    <x v="1"/>
    <x v="1"/>
    <x v="1"/>
    <x v="1"/>
    <x v="2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85"/>
    <x v="2"/>
    <x v="0"/>
    <x v="5"/>
    <x v="3"/>
    <x v="5"/>
    <x v="1"/>
    <x v="0"/>
    <x v="3"/>
    <x v="0"/>
    <x v="3"/>
    <x v="0"/>
    <x v="2"/>
    <x v="1"/>
    <x v="0"/>
    <x v="15"/>
    <x v="18"/>
    <x v="35"/>
    <x v="1"/>
    <x v="0"/>
    <x v="8"/>
    <x v="9"/>
    <x v="9"/>
    <x v="11"/>
    <x v="11"/>
    <x v="11"/>
    <x v="7"/>
    <x v="5"/>
    <x v="4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86"/>
    <x v="2"/>
    <x v="0"/>
    <x v="5"/>
    <x v="3"/>
    <x v="5"/>
    <x v="1"/>
    <x v="0"/>
    <x v="3"/>
    <x v="0"/>
    <x v="3"/>
    <x v="0"/>
    <x v="2"/>
    <x v="1"/>
    <x v="0"/>
    <x v="11"/>
    <x v="12"/>
    <x v="33"/>
    <x v="14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8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87"/>
    <x v="2"/>
    <x v="0"/>
    <x v="5"/>
    <x v="3"/>
    <x v="5"/>
    <x v="1"/>
    <x v="0"/>
    <x v="3"/>
    <x v="0"/>
    <x v="3"/>
    <x v="0"/>
    <x v="2"/>
    <x v="1"/>
    <x v="0"/>
    <x v="53"/>
    <x v="54"/>
    <x v="52"/>
    <x v="1"/>
    <x v="0"/>
    <x v="8"/>
    <x v="9"/>
    <x v="9"/>
    <x v="11"/>
    <x v="11"/>
    <x v="11"/>
    <x v="7"/>
    <x v="5"/>
    <x v="4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88"/>
    <x v="2"/>
    <x v="0"/>
    <x v="5"/>
    <x v="3"/>
    <x v="5"/>
    <x v="1"/>
    <x v="0"/>
    <x v="3"/>
    <x v="0"/>
    <x v="3"/>
    <x v="0"/>
    <x v="2"/>
    <x v="1"/>
    <x v="0"/>
    <x v="37"/>
    <x v="38"/>
    <x v="19"/>
    <x v="3"/>
    <x v="0"/>
    <x v="8"/>
    <x v="9"/>
    <x v="9"/>
    <x v="11"/>
    <x v="3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89"/>
    <x v="2"/>
    <x v="0"/>
    <x v="5"/>
    <x v="3"/>
    <x v="5"/>
    <x v="1"/>
    <x v="0"/>
    <x v="3"/>
    <x v="0"/>
    <x v="3"/>
    <x v="0"/>
    <x v="2"/>
    <x v="1"/>
    <x v="1"/>
    <x v="11"/>
    <x v="12"/>
    <x v="33"/>
    <x v="13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7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90"/>
    <x v="2"/>
    <x v="0"/>
    <x v="4"/>
    <x v="4"/>
    <x v="6"/>
    <x v="2"/>
    <x v="0"/>
    <x v="3"/>
    <x v="0"/>
    <x v="5"/>
    <x v="0"/>
    <x v="1"/>
    <x v="0"/>
    <x v="0"/>
    <x v="26"/>
    <x v="27"/>
    <x v="54"/>
    <x v="2"/>
    <x v="0"/>
    <x v="8"/>
    <x v="9"/>
    <x v="9"/>
    <x v="11"/>
    <x v="11"/>
    <x v="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91"/>
    <x v="2"/>
    <x v="0"/>
    <x v="4"/>
    <x v="4"/>
    <x v="6"/>
    <x v="2"/>
    <x v="0"/>
    <x v="3"/>
    <x v="0"/>
    <x v="5"/>
    <x v="0"/>
    <x v="1"/>
    <x v="0"/>
    <x v="1"/>
    <x v="26"/>
    <x v="27"/>
    <x v="54"/>
    <x v="1"/>
    <x v="0"/>
    <x v="8"/>
    <x v="9"/>
    <x v="9"/>
    <x v="11"/>
    <x v="11"/>
    <x v="11"/>
    <x v="0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92"/>
    <x v="2"/>
    <x v="0"/>
    <x v="4"/>
    <x v="4"/>
    <x v="6"/>
    <x v="2"/>
    <x v="0"/>
    <x v="3"/>
    <x v="0"/>
    <x v="5"/>
    <x v="0"/>
    <x v="1"/>
    <x v="0"/>
    <x v="0"/>
    <x v="31"/>
    <x v="34"/>
    <x v="12"/>
    <x v="1"/>
    <x v="0"/>
    <x v="8"/>
    <x v="9"/>
    <x v="9"/>
    <x v="11"/>
    <x v="11"/>
    <x v="11"/>
    <x v="0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93"/>
    <x v="2"/>
    <x v="0"/>
    <x v="4"/>
    <x v="4"/>
    <x v="6"/>
    <x v="2"/>
    <x v="0"/>
    <x v="3"/>
    <x v="0"/>
    <x v="5"/>
    <x v="0"/>
    <x v="1"/>
    <x v="0"/>
    <x v="1"/>
    <x v="31"/>
    <x v="34"/>
    <x v="12"/>
    <x v="1"/>
    <x v="0"/>
    <x v="8"/>
    <x v="9"/>
    <x v="9"/>
    <x v="11"/>
    <x v="11"/>
    <x v="11"/>
    <x v="7"/>
    <x v="5"/>
    <x v="4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94"/>
    <x v="2"/>
    <x v="0"/>
    <x v="4"/>
    <x v="4"/>
    <x v="6"/>
    <x v="2"/>
    <x v="0"/>
    <x v="3"/>
    <x v="0"/>
    <x v="5"/>
    <x v="0"/>
    <x v="1"/>
    <x v="0"/>
    <x v="0"/>
    <x v="28"/>
    <x v="33"/>
    <x v="36"/>
    <x v="1"/>
    <x v="0"/>
    <x v="8"/>
    <x v="9"/>
    <x v="9"/>
    <x v="11"/>
    <x v="11"/>
    <x v="11"/>
    <x v="0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95"/>
    <x v="2"/>
    <x v="0"/>
    <x v="4"/>
    <x v="4"/>
    <x v="6"/>
    <x v="2"/>
    <x v="0"/>
    <x v="3"/>
    <x v="0"/>
    <x v="5"/>
    <x v="0"/>
    <x v="1"/>
    <x v="0"/>
    <x v="1"/>
    <x v="28"/>
    <x v="33"/>
    <x v="36"/>
    <x v="3"/>
    <x v="0"/>
    <x v="8"/>
    <x v="9"/>
    <x v="9"/>
    <x v="11"/>
    <x v="11"/>
    <x v="11"/>
    <x v="7"/>
    <x v="1"/>
    <x v="0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96"/>
    <x v="2"/>
    <x v="0"/>
    <x v="4"/>
    <x v="4"/>
    <x v="6"/>
    <x v="2"/>
    <x v="0"/>
    <x v="3"/>
    <x v="0"/>
    <x v="5"/>
    <x v="0"/>
    <x v="1"/>
    <x v="0"/>
    <x v="0"/>
    <x v="9"/>
    <x v="10"/>
    <x v="2"/>
    <x v="1"/>
    <x v="0"/>
    <x v="8"/>
    <x v="9"/>
    <x v="9"/>
    <x v="11"/>
    <x v="11"/>
    <x v="11"/>
    <x v="7"/>
    <x v="0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97"/>
    <x v="2"/>
    <x v="0"/>
    <x v="4"/>
    <x v="4"/>
    <x v="6"/>
    <x v="2"/>
    <x v="0"/>
    <x v="3"/>
    <x v="0"/>
    <x v="5"/>
    <x v="0"/>
    <x v="1"/>
    <x v="0"/>
    <x v="0"/>
    <x v="39"/>
    <x v="40"/>
    <x v="55"/>
    <x v="1"/>
    <x v="0"/>
    <x v="8"/>
    <x v="9"/>
    <x v="9"/>
    <x v="11"/>
    <x v="11"/>
    <x v="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98"/>
    <x v="2"/>
    <x v="0"/>
    <x v="4"/>
    <x v="4"/>
    <x v="6"/>
    <x v="2"/>
    <x v="0"/>
    <x v="3"/>
    <x v="0"/>
    <x v="5"/>
    <x v="0"/>
    <x v="1"/>
    <x v="0"/>
    <x v="0"/>
    <x v="41"/>
    <x v="41"/>
    <x v="15"/>
    <x v="10"/>
    <x v="0"/>
    <x v="5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99"/>
    <x v="2"/>
    <x v="0"/>
    <x v="4"/>
    <x v="4"/>
    <x v="6"/>
    <x v="2"/>
    <x v="0"/>
    <x v="3"/>
    <x v="0"/>
    <x v="5"/>
    <x v="0"/>
    <x v="1"/>
    <x v="0"/>
    <x v="0"/>
    <x v="21"/>
    <x v="23"/>
    <x v="6"/>
    <x v="1"/>
    <x v="0"/>
    <x v="8"/>
    <x v="9"/>
    <x v="9"/>
    <x v="11"/>
    <x v="11"/>
    <x v="11"/>
    <x v="7"/>
    <x v="0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00"/>
    <x v="2"/>
    <x v="0"/>
    <x v="4"/>
    <x v="4"/>
    <x v="6"/>
    <x v="2"/>
    <x v="0"/>
    <x v="3"/>
    <x v="0"/>
    <x v="5"/>
    <x v="0"/>
    <x v="1"/>
    <x v="0"/>
    <x v="0"/>
    <x v="0"/>
    <x v="3"/>
    <x v="28"/>
    <x v="1"/>
    <x v="0"/>
    <x v="8"/>
    <x v="9"/>
    <x v="9"/>
    <x v="11"/>
    <x v="11"/>
    <x v="11"/>
    <x v="7"/>
    <x v="5"/>
    <x v="4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01"/>
    <x v="2"/>
    <x v="0"/>
    <x v="4"/>
    <x v="4"/>
    <x v="6"/>
    <x v="2"/>
    <x v="0"/>
    <x v="3"/>
    <x v="0"/>
    <x v="5"/>
    <x v="0"/>
    <x v="1"/>
    <x v="0"/>
    <x v="0"/>
    <x v="14"/>
    <x v="15"/>
    <x v="57"/>
    <x v="1"/>
    <x v="0"/>
    <x v="8"/>
    <x v="9"/>
    <x v="9"/>
    <x v="11"/>
    <x v="11"/>
    <x v="11"/>
    <x v="0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02"/>
    <x v="2"/>
    <x v="0"/>
    <x v="4"/>
    <x v="4"/>
    <x v="6"/>
    <x v="2"/>
    <x v="0"/>
    <x v="3"/>
    <x v="0"/>
    <x v="5"/>
    <x v="0"/>
    <x v="1"/>
    <x v="0"/>
    <x v="0"/>
    <x v="42"/>
    <x v="42"/>
    <x v="24"/>
    <x v="1"/>
    <x v="0"/>
    <x v="8"/>
    <x v="9"/>
    <x v="9"/>
    <x v="11"/>
    <x v="11"/>
    <x v="11"/>
    <x v="7"/>
    <x v="5"/>
    <x v="4"/>
    <x v="7"/>
    <x v="0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03"/>
    <x v="2"/>
    <x v="0"/>
    <x v="4"/>
    <x v="4"/>
    <x v="6"/>
    <x v="2"/>
    <x v="0"/>
    <x v="3"/>
    <x v="0"/>
    <x v="5"/>
    <x v="0"/>
    <x v="1"/>
    <x v="0"/>
    <x v="0"/>
    <x v="3"/>
    <x v="1"/>
    <x v="50"/>
    <x v="1"/>
    <x v="0"/>
    <x v="8"/>
    <x v="9"/>
    <x v="9"/>
    <x v="11"/>
    <x v="11"/>
    <x v="11"/>
    <x v="7"/>
    <x v="5"/>
    <x v="0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04"/>
    <x v="2"/>
    <x v="0"/>
    <x v="4"/>
    <x v="4"/>
    <x v="6"/>
    <x v="2"/>
    <x v="0"/>
    <x v="3"/>
    <x v="0"/>
    <x v="5"/>
    <x v="0"/>
    <x v="1"/>
    <x v="0"/>
    <x v="1"/>
    <x v="3"/>
    <x v="1"/>
    <x v="50"/>
    <x v="2"/>
    <x v="0"/>
    <x v="8"/>
    <x v="9"/>
    <x v="9"/>
    <x v="11"/>
    <x v="11"/>
    <x v="11"/>
    <x v="0"/>
    <x v="5"/>
    <x v="0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05"/>
    <x v="2"/>
    <x v="0"/>
    <x v="4"/>
    <x v="4"/>
    <x v="6"/>
    <x v="2"/>
    <x v="0"/>
    <x v="3"/>
    <x v="0"/>
    <x v="5"/>
    <x v="0"/>
    <x v="1"/>
    <x v="0"/>
    <x v="1"/>
    <x v="34"/>
    <x v="36"/>
    <x v="20"/>
    <x v="1"/>
    <x v="0"/>
    <x v="8"/>
    <x v="9"/>
    <x v="9"/>
    <x v="11"/>
    <x v="11"/>
    <x v="11"/>
    <x v="7"/>
    <x v="5"/>
    <x v="4"/>
    <x v="7"/>
    <x v="0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06"/>
    <x v="2"/>
    <x v="0"/>
    <x v="4"/>
    <x v="4"/>
    <x v="6"/>
    <x v="2"/>
    <x v="0"/>
    <x v="3"/>
    <x v="0"/>
    <x v="5"/>
    <x v="0"/>
    <x v="1"/>
    <x v="0"/>
    <x v="1"/>
    <x v="46"/>
    <x v="46"/>
    <x v="42"/>
    <x v="2"/>
    <x v="0"/>
    <x v="8"/>
    <x v="9"/>
    <x v="9"/>
    <x v="11"/>
    <x v="11"/>
    <x v="11"/>
    <x v="1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07"/>
    <x v="2"/>
    <x v="0"/>
    <x v="4"/>
    <x v="4"/>
    <x v="6"/>
    <x v="2"/>
    <x v="0"/>
    <x v="3"/>
    <x v="0"/>
    <x v="5"/>
    <x v="0"/>
    <x v="1"/>
    <x v="0"/>
    <x v="1"/>
    <x v="45"/>
    <x v="47"/>
    <x v="34"/>
    <x v="2"/>
    <x v="0"/>
    <x v="8"/>
    <x v="9"/>
    <x v="2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08"/>
    <x v="2"/>
    <x v="0"/>
    <x v="4"/>
    <x v="4"/>
    <x v="6"/>
    <x v="2"/>
    <x v="0"/>
    <x v="3"/>
    <x v="0"/>
    <x v="5"/>
    <x v="0"/>
    <x v="1"/>
    <x v="0"/>
    <x v="1"/>
    <x v="23"/>
    <x v="25"/>
    <x v="56"/>
    <x v="1"/>
    <x v="0"/>
    <x v="8"/>
    <x v="9"/>
    <x v="9"/>
    <x v="11"/>
    <x v="11"/>
    <x v="11"/>
    <x v="7"/>
    <x v="0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09"/>
    <x v="2"/>
    <x v="0"/>
    <x v="4"/>
    <x v="4"/>
    <x v="6"/>
    <x v="2"/>
    <x v="0"/>
    <x v="3"/>
    <x v="0"/>
    <x v="5"/>
    <x v="0"/>
    <x v="1"/>
    <x v="1"/>
    <x v="0"/>
    <x v="8"/>
    <x v="8"/>
    <x v="25"/>
    <x v="7"/>
    <x v="0"/>
    <x v="8"/>
    <x v="9"/>
    <x v="9"/>
    <x v="11"/>
    <x v="11"/>
    <x v="11"/>
    <x v="7"/>
    <x v="5"/>
    <x v="4"/>
    <x v="7"/>
    <x v="3"/>
    <x v="2"/>
    <x v="1"/>
    <x v="1"/>
    <x v="5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10"/>
    <x v="2"/>
    <x v="0"/>
    <x v="4"/>
    <x v="4"/>
    <x v="6"/>
    <x v="2"/>
    <x v="0"/>
    <x v="3"/>
    <x v="0"/>
    <x v="5"/>
    <x v="0"/>
    <x v="1"/>
    <x v="1"/>
    <x v="0"/>
    <x v="18"/>
    <x v="16"/>
    <x v="9"/>
    <x v="4"/>
    <x v="0"/>
    <x v="8"/>
    <x v="9"/>
    <x v="9"/>
    <x v="11"/>
    <x v="11"/>
    <x v="11"/>
    <x v="7"/>
    <x v="5"/>
    <x v="4"/>
    <x v="2"/>
    <x v="3"/>
    <x v="2"/>
    <x v="1"/>
    <x v="1"/>
    <x v="13"/>
    <x v="1"/>
    <x v="1"/>
    <x v="1"/>
    <x v="1"/>
    <x v="0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11"/>
    <x v="2"/>
    <x v="0"/>
    <x v="4"/>
    <x v="4"/>
    <x v="6"/>
    <x v="2"/>
    <x v="0"/>
    <x v="3"/>
    <x v="0"/>
    <x v="5"/>
    <x v="0"/>
    <x v="1"/>
    <x v="1"/>
    <x v="0"/>
    <x v="11"/>
    <x v="12"/>
    <x v="33"/>
    <x v="2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12"/>
    <x v="2"/>
    <x v="0"/>
    <x v="4"/>
    <x v="4"/>
    <x v="6"/>
    <x v="2"/>
    <x v="0"/>
    <x v="3"/>
    <x v="0"/>
    <x v="5"/>
    <x v="0"/>
    <x v="1"/>
    <x v="1"/>
    <x v="1"/>
    <x v="8"/>
    <x v="8"/>
    <x v="25"/>
    <x v="1"/>
    <x v="0"/>
    <x v="8"/>
    <x v="9"/>
    <x v="9"/>
    <x v="11"/>
    <x v="11"/>
    <x v="11"/>
    <x v="7"/>
    <x v="5"/>
    <x v="4"/>
    <x v="7"/>
    <x v="3"/>
    <x v="2"/>
    <x v="1"/>
    <x v="1"/>
    <x v="0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13"/>
    <x v="2"/>
    <x v="0"/>
    <x v="4"/>
    <x v="4"/>
    <x v="6"/>
    <x v="2"/>
    <x v="0"/>
    <x v="3"/>
    <x v="0"/>
    <x v="5"/>
    <x v="0"/>
    <x v="1"/>
    <x v="1"/>
    <x v="1"/>
    <x v="15"/>
    <x v="18"/>
    <x v="35"/>
    <x v="10"/>
    <x v="0"/>
    <x v="8"/>
    <x v="9"/>
    <x v="9"/>
    <x v="11"/>
    <x v="11"/>
    <x v="11"/>
    <x v="7"/>
    <x v="5"/>
    <x v="4"/>
    <x v="7"/>
    <x v="3"/>
    <x v="2"/>
    <x v="1"/>
    <x v="1"/>
    <x v="5"/>
    <x v="1"/>
    <x v="1"/>
    <x v="1"/>
    <x v="1"/>
    <x v="1"/>
    <x v="1"/>
    <x v="1"/>
    <x v="1"/>
    <x v="1"/>
    <x v="0"/>
    <x v="1"/>
    <x v="1"/>
    <x v="1"/>
    <x v="1"/>
    <x v="5"/>
    <x v="1"/>
    <x v="1"/>
    <x v="1"/>
    <x v="1"/>
    <x v="1"/>
    <x v="1"/>
    <x v="1"/>
    <x v="1"/>
    <x v="1"/>
    <x v="1"/>
  </r>
  <r>
    <x v="114"/>
    <x v="1"/>
    <x v="3"/>
    <x v="1"/>
    <x v="5"/>
    <x v="2"/>
    <x v="6"/>
    <x v="2"/>
    <x v="2"/>
    <x v="0"/>
    <x v="2"/>
    <x v="0"/>
    <x v="3"/>
    <x v="0"/>
    <x v="0"/>
    <x v="6"/>
    <x v="5"/>
    <x v="14"/>
    <x v="41"/>
    <x v="0"/>
    <x v="8"/>
    <x v="8"/>
    <x v="7"/>
    <x v="9"/>
    <x v="10"/>
    <x v="1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15"/>
    <x v="1"/>
    <x v="3"/>
    <x v="1"/>
    <x v="5"/>
    <x v="2"/>
    <x v="6"/>
    <x v="2"/>
    <x v="2"/>
    <x v="0"/>
    <x v="2"/>
    <x v="0"/>
    <x v="3"/>
    <x v="0"/>
    <x v="0"/>
    <x v="40"/>
    <x v="44"/>
    <x v="40"/>
    <x v="17"/>
    <x v="0"/>
    <x v="8"/>
    <x v="9"/>
    <x v="9"/>
    <x v="11"/>
    <x v="11"/>
    <x v="5"/>
    <x v="5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16"/>
    <x v="1"/>
    <x v="3"/>
    <x v="1"/>
    <x v="5"/>
    <x v="2"/>
    <x v="6"/>
    <x v="2"/>
    <x v="2"/>
    <x v="0"/>
    <x v="2"/>
    <x v="0"/>
    <x v="3"/>
    <x v="0"/>
    <x v="0"/>
    <x v="31"/>
    <x v="34"/>
    <x v="12"/>
    <x v="1"/>
    <x v="0"/>
    <x v="8"/>
    <x v="9"/>
    <x v="9"/>
    <x v="11"/>
    <x v="11"/>
    <x v="11"/>
    <x v="7"/>
    <x v="5"/>
    <x v="4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17"/>
    <x v="1"/>
    <x v="3"/>
    <x v="1"/>
    <x v="5"/>
    <x v="2"/>
    <x v="6"/>
    <x v="2"/>
    <x v="2"/>
    <x v="0"/>
    <x v="2"/>
    <x v="0"/>
    <x v="3"/>
    <x v="0"/>
    <x v="0"/>
    <x v="46"/>
    <x v="46"/>
    <x v="42"/>
    <x v="22"/>
    <x v="0"/>
    <x v="8"/>
    <x v="9"/>
    <x v="9"/>
    <x v="11"/>
    <x v="11"/>
    <x v="8"/>
    <x v="5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18"/>
    <x v="1"/>
    <x v="3"/>
    <x v="1"/>
    <x v="5"/>
    <x v="2"/>
    <x v="6"/>
    <x v="2"/>
    <x v="2"/>
    <x v="0"/>
    <x v="2"/>
    <x v="0"/>
    <x v="3"/>
    <x v="0"/>
    <x v="0"/>
    <x v="22"/>
    <x v="24"/>
    <x v="0"/>
    <x v="1"/>
    <x v="0"/>
    <x v="8"/>
    <x v="9"/>
    <x v="9"/>
    <x v="11"/>
    <x v="11"/>
    <x v="11"/>
    <x v="7"/>
    <x v="0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19"/>
    <x v="1"/>
    <x v="3"/>
    <x v="1"/>
    <x v="5"/>
    <x v="2"/>
    <x v="6"/>
    <x v="2"/>
    <x v="2"/>
    <x v="0"/>
    <x v="2"/>
    <x v="0"/>
    <x v="3"/>
    <x v="0"/>
    <x v="0"/>
    <x v="28"/>
    <x v="33"/>
    <x v="36"/>
    <x v="4"/>
    <x v="0"/>
    <x v="8"/>
    <x v="9"/>
    <x v="9"/>
    <x v="11"/>
    <x v="11"/>
    <x v="11"/>
    <x v="7"/>
    <x v="5"/>
    <x v="0"/>
    <x v="2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20"/>
    <x v="1"/>
    <x v="3"/>
    <x v="1"/>
    <x v="5"/>
    <x v="2"/>
    <x v="6"/>
    <x v="2"/>
    <x v="2"/>
    <x v="0"/>
    <x v="2"/>
    <x v="0"/>
    <x v="3"/>
    <x v="0"/>
    <x v="0"/>
    <x v="39"/>
    <x v="40"/>
    <x v="55"/>
    <x v="10"/>
    <x v="0"/>
    <x v="8"/>
    <x v="9"/>
    <x v="9"/>
    <x v="11"/>
    <x v="3"/>
    <x v="3"/>
    <x v="1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21"/>
    <x v="1"/>
    <x v="3"/>
    <x v="1"/>
    <x v="5"/>
    <x v="2"/>
    <x v="6"/>
    <x v="2"/>
    <x v="2"/>
    <x v="0"/>
    <x v="2"/>
    <x v="0"/>
    <x v="3"/>
    <x v="0"/>
    <x v="0"/>
    <x v="17"/>
    <x v="20"/>
    <x v="18"/>
    <x v="4"/>
    <x v="0"/>
    <x v="8"/>
    <x v="9"/>
    <x v="9"/>
    <x v="11"/>
    <x v="0"/>
    <x v="2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22"/>
    <x v="1"/>
    <x v="3"/>
    <x v="1"/>
    <x v="5"/>
    <x v="2"/>
    <x v="6"/>
    <x v="2"/>
    <x v="2"/>
    <x v="0"/>
    <x v="2"/>
    <x v="0"/>
    <x v="3"/>
    <x v="0"/>
    <x v="0"/>
    <x v="51"/>
    <x v="52"/>
    <x v="22"/>
    <x v="10"/>
    <x v="0"/>
    <x v="8"/>
    <x v="9"/>
    <x v="9"/>
    <x v="11"/>
    <x v="11"/>
    <x v="11"/>
    <x v="5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23"/>
    <x v="1"/>
    <x v="3"/>
    <x v="1"/>
    <x v="5"/>
    <x v="2"/>
    <x v="6"/>
    <x v="2"/>
    <x v="2"/>
    <x v="0"/>
    <x v="2"/>
    <x v="0"/>
    <x v="3"/>
    <x v="0"/>
    <x v="0"/>
    <x v="12"/>
    <x v="13"/>
    <x v="23"/>
    <x v="17"/>
    <x v="0"/>
    <x v="8"/>
    <x v="9"/>
    <x v="9"/>
    <x v="11"/>
    <x v="11"/>
    <x v="11"/>
    <x v="7"/>
    <x v="5"/>
    <x v="3"/>
    <x v="6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24"/>
    <x v="1"/>
    <x v="3"/>
    <x v="1"/>
    <x v="5"/>
    <x v="2"/>
    <x v="6"/>
    <x v="2"/>
    <x v="2"/>
    <x v="0"/>
    <x v="2"/>
    <x v="0"/>
    <x v="3"/>
    <x v="0"/>
    <x v="0"/>
    <x v="27"/>
    <x v="29"/>
    <x v="11"/>
    <x v="2"/>
    <x v="0"/>
    <x v="8"/>
    <x v="9"/>
    <x v="9"/>
    <x v="11"/>
    <x v="11"/>
    <x v="11"/>
    <x v="7"/>
    <x v="5"/>
    <x v="1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25"/>
    <x v="1"/>
    <x v="3"/>
    <x v="1"/>
    <x v="5"/>
    <x v="2"/>
    <x v="6"/>
    <x v="2"/>
    <x v="2"/>
    <x v="0"/>
    <x v="2"/>
    <x v="0"/>
    <x v="3"/>
    <x v="0"/>
    <x v="0"/>
    <x v="1"/>
    <x v="4"/>
    <x v="26"/>
    <x v="10"/>
    <x v="0"/>
    <x v="8"/>
    <x v="5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26"/>
    <x v="1"/>
    <x v="3"/>
    <x v="1"/>
    <x v="5"/>
    <x v="2"/>
    <x v="6"/>
    <x v="2"/>
    <x v="2"/>
    <x v="0"/>
    <x v="2"/>
    <x v="0"/>
    <x v="3"/>
    <x v="1"/>
    <x v="0"/>
    <x v="11"/>
    <x v="12"/>
    <x v="33"/>
    <x v="3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4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27"/>
    <x v="1"/>
    <x v="3"/>
    <x v="1"/>
    <x v="5"/>
    <x v="2"/>
    <x v="6"/>
    <x v="2"/>
    <x v="2"/>
    <x v="0"/>
    <x v="2"/>
    <x v="0"/>
    <x v="3"/>
    <x v="1"/>
    <x v="0"/>
    <x v="8"/>
    <x v="8"/>
    <x v="25"/>
    <x v="31"/>
    <x v="0"/>
    <x v="8"/>
    <x v="9"/>
    <x v="9"/>
    <x v="11"/>
    <x v="11"/>
    <x v="11"/>
    <x v="7"/>
    <x v="5"/>
    <x v="4"/>
    <x v="7"/>
    <x v="3"/>
    <x v="2"/>
    <x v="1"/>
    <x v="1"/>
    <x v="7"/>
    <x v="1"/>
    <x v="1"/>
    <x v="1"/>
    <x v="1"/>
    <x v="9"/>
    <x v="1"/>
    <x v="1"/>
    <x v="1"/>
    <x v="1"/>
    <x v="6"/>
    <x v="1"/>
    <x v="1"/>
    <x v="1"/>
    <x v="1"/>
    <x v="5"/>
    <x v="1"/>
    <x v="1"/>
    <x v="1"/>
    <x v="1"/>
    <x v="1"/>
    <x v="1"/>
    <x v="1"/>
    <x v="1"/>
    <x v="1"/>
    <x v="1"/>
  </r>
  <r>
    <x v="128"/>
    <x v="1"/>
    <x v="3"/>
    <x v="1"/>
    <x v="5"/>
    <x v="2"/>
    <x v="6"/>
    <x v="2"/>
    <x v="2"/>
    <x v="0"/>
    <x v="2"/>
    <x v="0"/>
    <x v="3"/>
    <x v="1"/>
    <x v="0"/>
    <x v="53"/>
    <x v="54"/>
    <x v="52"/>
    <x v="2"/>
    <x v="0"/>
    <x v="8"/>
    <x v="9"/>
    <x v="9"/>
    <x v="11"/>
    <x v="11"/>
    <x v="11"/>
    <x v="7"/>
    <x v="5"/>
    <x v="4"/>
    <x v="1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29"/>
    <x v="1"/>
    <x v="3"/>
    <x v="1"/>
    <x v="5"/>
    <x v="2"/>
    <x v="6"/>
    <x v="2"/>
    <x v="2"/>
    <x v="0"/>
    <x v="2"/>
    <x v="0"/>
    <x v="3"/>
    <x v="1"/>
    <x v="0"/>
    <x v="37"/>
    <x v="38"/>
    <x v="19"/>
    <x v="1"/>
    <x v="0"/>
    <x v="8"/>
    <x v="9"/>
    <x v="9"/>
    <x v="11"/>
    <x v="11"/>
    <x v="11"/>
    <x v="7"/>
    <x v="5"/>
    <x v="4"/>
    <x v="7"/>
    <x v="3"/>
    <x v="2"/>
    <x v="1"/>
    <x v="1"/>
    <x v="0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0"/>
    <x v="2"/>
    <x v="1"/>
    <x v="1"/>
    <x v="5"/>
    <x v="2"/>
    <x v="6"/>
    <x v="2"/>
    <x v="2"/>
    <x v="0"/>
    <x v="2"/>
    <x v="0"/>
    <x v="3"/>
    <x v="0"/>
    <x v="0"/>
    <x v="46"/>
    <x v="46"/>
    <x v="42"/>
    <x v="20"/>
    <x v="0"/>
    <x v="8"/>
    <x v="9"/>
    <x v="9"/>
    <x v="11"/>
    <x v="11"/>
    <x v="11"/>
    <x v="7"/>
    <x v="5"/>
    <x v="4"/>
    <x v="3"/>
    <x v="3"/>
    <x v="2"/>
    <x v="1"/>
    <x v="1"/>
    <x v="13"/>
    <x v="1"/>
    <x v="1"/>
    <x v="1"/>
    <x v="1"/>
    <x v="16"/>
    <x v="1"/>
    <x v="1"/>
    <x v="1"/>
    <x v="1"/>
    <x v="2"/>
    <x v="1"/>
    <x v="1"/>
    <x v="1"/>
    <x v="1"/>
    <x v="2"/>
    <x v="1"/>
    <x v="1"/>
    <x v="1"/>
    <x v="1"/>
    <x v="1"/>
    <x v="1"/>
    <x v="1"/>
    <x v="1"/>
    <x v="1"/>
    <x v="1"/>
  </r>
  <r>
    <x v="131"/>
    <x v="2"/>
    <x v="1"/>
    <x v="1"/>
    <x v="5"/>
    <x v="2"/>
    <x v="6"/>
    <x v="2"/>
    <x v="2"/>
    <x v="0"/>
    <x v="2"/>
    <x v="0"/>
    <x v="3"/>
    <x v="0"/>
    <x v="1"/>
    <x v="46"/>
    <x v="46"/>
    <x v="42"/>
    <x v="24"/>
    <x v="0"/>
    <x v="8"/>
    <x v="9"/>
    <x v="9"/>
    <x v="11"/>
    <x v="5"/>
    <x v="9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2"/>
    <x v="2"/>
    <x v="1"/>
    <x v="1"/>
    <x v="5"/>
    <x v="2"/>
    <x v="6"/>
    <x v="2"/>
    <x v="2"/>
    <x v="0"/>
    <x v="2"/>
    <x v="0"/>
    <x v="3"/>
    <x v="0"/>
    <x v="0"/>
    <x v="44"/>
    <x v="48"/>
    <x v="0"/>
    <x v="2"/>
    <x v="0"/>
    <x v="8"/>
    <x v="9"/>
    <x v="0"/>
    <x v="0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3"/>
    <x v="2"/>
    <x v="1"/>
    <x v="1"/>
    <x v="5"/>
    <x v="2"/>
    <x v="6"/>
    <x v="2"/>
    <x v="2"/>
    <x v="0"/>
    <x v="2"/>
    <x v="0"/>
    <x v="3"/>
    <x v="0"/>
    <x v="1"/>
    <x v="44"/>
    <x v="48"/>
    <x v="0"/>
    <x v="1"/>
    <x v="0"/>
    <x v="8"/>
    <x v="9"/>
    <x v="9"/>
    <x v="11"/>
    <x v="0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0"/>
    <x v="27"/>
    <x v="29"/>
    <x v="11"/>
    <x v="2"/>
    <x v="0"/>
    <x v="8"/>
    <x v="9"/>
    <x v="9"/>
    <x v="11"/>
    <x v="11"/>
    <x v="11"/>
    <x v="7"/>
    <x v="0"/>
    <x v="0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27"/>
    <x v="29"/>
    <x v="11"/>
    <x v="1"/>
    <x v="0"/>
    <x v="8"/>
    <x v="9"/>
    <x v="9"/>
    <x v="11"/>
    <x v="11"/>
    <x v="11"/>
    <x v="7"/>
    <x v="0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0"/>
    <x v="6"/>
    <x v="5"/>
    <x v="14"/>
    <x v="32"/>
    <x v="0"/>
    <x v="5"/>
    <x v="4"/>
    <x v="9"/>
    <x v="11"/>
    <x v="9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6"/>
    <x v="5"/>
    <x v="14"/>
    <x v="33"/>
    <x v="0"/>
    <x v="8"/>
    <x v="9"/>
    <x v="9"/>
    <x v="8"/>
    <x v="9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0"/>
    <x v="51"/>
    <x v="52"/>
    <x v="22"/>
    <x v="15"/>
    <x v="0"/>
    <x v="8"/>
    <x v="9"/>
    <x v="9"/>
    <x v="11"/>
    <x v="11"/>
    <x v="6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0"/>
    <x v="39"/>
    <x v="40"/>
    <x v="55"/>
    <x v="9"/>
    <x v="0"/>
    <x v="8"/>
    <x v="9"/>
    <x v="9"/>
    <x v="4"/>
    <x v="4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39"/>
    <x v="40"/>
    <x v="55"/>
    <x v="9"/>
    <x v="0"/>
    <x v="8"/>
    <x v="9"/>
    <x v="9"/>
    <x v="6"/>
    <x v="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0"/>
    <x v="9"/>
    <x v="10"/>
    <x v="2"/>
    <x v="1"/>
    <x v="0"/>
    <x v="8"/>
    <x v="9"/>
    <x v="9"/>
    <x v="11"/>
    <x v="11"/>
    <x v="11"/>
    <x v="7"/>
    <x v="5"/>
    <x v="4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0"/>
    <x v="1"/>
    <x v="4"/>
    <x v="26"/>
    <x v="17"/>
    <x v="0"/>
    <x v="8"/>
    <x v="7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0"/>
    <x v="43"/>
    <x v="44"/>
    <x v="40"/>
    <x v="1"/>
    <x v="0"/>
    <x v="8"/>
    <x v="9"/>
    <x v="9"/>
    <x v="11"/>
    <x v="0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17"/>
    <x v="20"/>
    <x v="18"/>
    <x v="1"/>
    <x v="0"/>
    <x v="8"/>
    <x v="0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0"/>
    <x v="7"/>
    <x v="6"/>
    <x v="7"/>
    <x v="7"/>
    <x v="0"/>
    <x v="8"/>
    <x v="9"/>
    <x v="9"/>
    <x v="11"/>
    <x v="5"/>
    <x v="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0"/>
    <x v="29"/>
    <x v="30"/>
    <x v="51"/>
    <x v="2"/>
    <x v="0"/>
    <x v="8"/>
    <x v="9"/>
    <x v="9"/>
    <x v="11"/>
    <x v="11"/>
    <x v="11"/>
    <x v="1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29"/>
    <x v="30"/>
    <x v="51"/>
    <x v="2"/>
    <x v="0"/>
    <x v="8"/>
    <x v="9"/>
    <x v="9"/>
    <x v="11"/>
    <x v="11"/>
    <x v="11"/>
    <x v="1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0"/>
    <x v="28"/>
    <x v="33"/>
    <x v="36"/>
    <x v="2"/>
    <x v="0"/>
    <x v="8"/>
    <x v="9"/>
    <x v="9"/>
    <x v="11"/>
    <x v="0"/>
    <x v="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0"/>
    <x v="25"/>
    <x v="27"/>
    <x v="54"/>
    <x v="1"/>
    <x v="0"/>
    <x v="8"/>
    <x v="9"/>
    <x v="9"/>
    <x v="11"/>
    <x v="11"/>
    <x v="11"/>
    <x v="7"/>
    <x v="5"/>
    <x v="0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25"/>
    <x v="27"/>
    <x v="54"/>
    <x v="1"/>
    <x v="0"/>
    <x v="8"/>
    <x v="9"/>
    <x v="9"/>
    <x v="11"/>
    <x v="11"/>
    <x v="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31"/>
    <x v="34"/>
    <x v="12"/>
    <x v="1"/>
    <x v="0"/>
    <x v="8"/>
    <x v="9"/>
    <x v="9"/>
    <x v="11"/>
    <x v="11"/>
    <x v="11"/>
    <x v="0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56"/>
    <x v="57"/>
    <x v="47"/>
    <x v="1"/>
    <x v="0"/>
    <x v="8"/>
    <x v="9"/>
    <x v="9"/>
    <x v="11"/>
    <x v="11"/>
    <x v="11"/>
    <x v="7"/>
    <x v="5"/>
    <x v="0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4"/>
    <x v="11"/>
    <x v="32"/>
    <x v="2"/>
    <x v="0"/>
    <x v="8"/>
    <x v="1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0"/>
    <x v="24"/>
    <x v="26"/>
    <x v="44"/>
    <x v="1"/>
    <x v="0"/>
    <x v="8"/>
    <x v="9"/>
    <x v="9"/>
    <x v="11"/>
    <x v="11"/>
    <x v="11"/>
    <x v="7"/>
    <x v="5"/>
    <x v="4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0"/>
    <x v="46"/>
    <x v="46"/>
    <x v="42"/>
    <x v="30"/>
    <x v="0"/>
    <x v="8"/>
    <x v="9"/>
    <x v="9"/>
    <x v="11"/>
    <x v="8"/>
    <x v="9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1"/>
    <x v="46"/>
    <x v="46"/>
    <x v="42"/>
    <x v="26"/>
    <x v="0"/>
    <x v="8"/>
    <x v="9"/>
    <x v="9"/>
    <x v="11"/>
    <x v="7"/>
    <x v="9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0"/>
    <x v="28"/>
    <x v="33"/>
    <x v="36"/>
    <x v="4"/>
    <x v="0"/>
    <x v="8"/>
    <x v="9"/>
    <x v="9"/>
    <x v="11"/>
    <x v="11"/>
    <x v="11"/>
    <x v="7"/>
    <x v="0"/>
    <x v="0"/>
    <x v="1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1"/>
    <x v="28"/>
    <x v="33"/>
    <x v="36"/>
    <x v="2"/>
    <x v="0"/>
    <x v="8"/>
    <x v="9"/>
    <x v="9"/>
    <x v="11"/>
    <x v="11"/>
    <x v="11"/>
    <x v="7"/>
    <x v="5"/>
    <x v="0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0"/>
    <x v="6"/>
    <x v="5"/>
    <x v="14"/>
    <x v="37"/>
    <x v="0"/>
    <x v="8"/>
    <x v="9"/>
    <x v="9"/>
    <x v="8"/>
    <x v="9"/>
    <x v="8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1"/>
    <x v="6"/>
    <x v="5"/>
    <x v="14"/>
    <x v="33"/>
    <x v="0"/>
    <x v="8"/>
    <x v="9"/>
    <x v="9"/>
    <x v="7"/>
    <x v="9"/>
    <x v="5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0"/>
    <x v="14"/>
    <x v="15"/>
    <x v="57"/>
    <x v="1"/>
    <x v="0"/>
    <x v="8"/>
    <x v="9"/>
    <x v="9"/>
    <x v="11"/>
    <x v="11"/>
    <x v="11"/>
    <x v="7"/>
    <x v="5"/>
    <x v="4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0"/>
    <x v="9"/>
    <x v="10"/>
    <x v="2"/>
    <x v="1"/>
    <x v="0"/>
    <x v="8"/>
    <x v="9"/>
    <x v="9"/>
    <x v="11"/>
    <x v="11"/>
    <x v="11"/>
    <x v="7"/>
    <x v="5"/>
    <x v="4"/>
    <x v="7"/>
    <x v="0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1"/>
    <x v="9"/>
    <x v="10"/>
    <x v="2"/>
    <x v="3"/>
    <x v="0"/>
    <x v="8"/>
    <x v="9"/>
    <x v="9"/>
    <x v="11"/>
    <x v="11"/>
    <x v="11"/>
    <x v="7"/>
    <x v="5"/>
    <x v="4"/>
    <x v="0"/>
    <x v="1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0"/>
    <x v="31"/>
    <x v="34"/>
    <x v="12"/>
    <x v="2"/>
    <x v="0"/>
    <x v="8"/>
    <x v="9"/>
    <x v="9"/>
    <x v="11"/>
    <x v="11"/>
    <x v="11"/>
    <x v="7"/>
    <x v="5"/>
    <x v="4"/>
    <x v="7"/>
    <x v="0"/>
    <x v="0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0"/>
    <x v="3"/>
    <x v="1"/>
    <x v="50"/>
    <x v="1"/>
    <x v="0"/>
    <x v="8"/>
    <x v="9"/>
    <x v="9"/>
    <x v="11"/>
    <x v="11"/>
    <x v="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0"/>
    <x v="34"/>
    <x v="36"/>
    <x v="20"/>
    <x v="1"/>
    <x v="0"/>
    <x v="8"/>
    <x v="9"/>
    <x v="9"/>
    <x v="11"/>
    <x v="11"/>
    <x v="11"/>
    <x v="7"/>
    <x v="5"/>
    <x v="4"/>
    <x v="7"/>
    <x v="0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1"/>
    <x v="34"/>
    <x v="36"/>
    <x v="20"/>
    <x v="1"/>
    <x v="0"/>
    <x v="8"/>
    <x v="9"/>
    <x v="9"/>
    <x v="11"/>
    <x v="11"/>
    <x v="11"/>
    <x v="7"/>
    <x v="5"/>
    <x v="4"/>
    <x v="7"/>
    <x v="3"/>
    <x v="0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0"/>
    <x v="51"/>
    <x v="52"/>
    <x v="22"/>
    <x v="40"/>
    <x v="0"/>
    <x v="8"/>
    <x v="9"/>
    <x v="9"/>
    <x v="11"/>
    <x v="11"/>
    <x v="11"/>
    <x v="7"/>
    <x v="4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1"/>
    <x v="1"/>
    <x v="47"/>
    <x v="49"/>
    <x v="48"/>
    <x v="1"/>
    <x v="1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1"/>
    <x v="0"/>
    <x v="47"/>
    <x v="49"/>
    <x v="48"/>
    <x v="1"/>
    <x v="1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20"/>
    <x v="22"/>
    <x v="5"/>
    <x v="1"/>
    <x v="0"/>
    <x v="8"/>
    <x v="9"/>
    <x v="9"/>
    <x v="11"/>
    <x v="11"/>
    <x v="11"/>
    <x v="7"/>
    <x v="5"/>
    <x v="0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28"/>
    <x v="33"/>
    <x v="36"/>
    <x v="3"/>
    <x v="0"/>
    <x v="8"/>
    <x v="9"/>
    <x v="9"/>
    <x v="11"/>
    <x v="1"/>
    <x v="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31"/>
    <x v="34"/>
    <x v="12"/>
    <x v="1"/>
    <x v="0"/>
    <x v="8"/>
    <x v="9"/>
    <x v="9"/>
    <x v="11"/>
    <x v="11"/>
    <x v="11"/>
    <x v="0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6"/>
    <x v="5"/>
    <x v="14"/>
    <x v="39"/>
    <x v="0"/>
    <x v="7"/>
    <x v="7"/>
    <x v="8"/>
    <x v="10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39"/>
    <x v="40"/>
    <x v="55"/>
    <x v="16"/>
    <x v="0"/>
    <x v="8"/>
    <x v="0"/>
    <x v="4"/>
    <x v="5"/>
    <x v="6"/>
    <x v="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7"/>
    <x v="6"/>
    <x v="7"/>
    <x v="1"/>
    <x v="0"/>
    <x v="8"/>
    <x v="9"/>
    <x v="9"/>
    <x v="11"/>
    <x v="11"/>
    <x v="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43"/>
    <x v="44"/>
    <x v="40"/>
    <x v="4"/>
    <x v="0"/>
    <x v="8"/>
    <x v="9"/>
    <x v="9"/>
    <x v="0"/>
    <x v="0"/>
    <x v="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12"/>
    <x v="13"/>
    <x v="23"/>
    <x v="1"/>
    <x v="0"/>
    <x v="8"/>
    <x v="9"/>
    <x v="9"/>
    <x v="11"/>
    <x v="11"/>
    <x v="11"/>
    <x v="7"/>
    <x v="5"/>
    <x v="0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27"/>
    <x v="29"/>
    <x v="11"/>
    <x v="3"/>
    <x v="0"/>
    <x v="8"/>
    <x v="9"/>
    <x v="9"/>
    <x v="11"/>
    <x v="11"/>
    <x v="11"/>
    <x v="0"/>
    <x v="0"/>
    <x v="4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29"/>
    <x v="30"/>
    <x v="51"/>
    <x v="1"/>
    <x v="0"/>
    <x v="8"/>
    <x v="9"/>
    <x v="9"/>
    <x v="11"/>
    <x v="11"/>
    <x v="11"/>
    <x v="7"/>
    <x v="0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17"/>
    <x v="20"/>
    <x v="18"/>
    <x v="6"/>
    <x v="0"/>
    <x v="8"/>
    <x v="3"/>
    <x v="2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46"/>
    <x v="46"/>
    <x v="42"/>
    <x v="6"/>
    <x v="0"/>
    <x v="8"/>
    <x v="9"/>
    <x v="9"/>
    <x v="2"/>
    <x v="1"/>
    <x v="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4"/>
    <x v="11"/>
    <x v="32"/>
    <x v="3"/>
    <x v="0"/>
    <x v="8"/>
    <x v="1"/>
    <x v="0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1"/>
    <x v="4"/>
    <x v="26"/>
    <x v="10"/>
    <x v="0"/>
    <x v="5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1"/>
    <x v="1"/>
    <x v="8"/>
    <x v="8"/>
    <x v="25"/>
    <x v="34"/>
    <x v="0"/>
    <x v="8"/>
    <x v="9"/>
    <x v="9"/>
    <x v="11"/>
    <x v="11"/>
    <x v="11"/>
    <x v="7"/>
    <x v="5"/>
    <x v="4"/>
    <x v="5"/>
    <x v="3"/>
    <x v="2"/>
    <x v="1"/>
    <x v="1"/>
    <x v="10"/>
    <x v="1"/>
    <x v="1"/>
    <x v="1"/>
    <x v="1"/>
    <x v="11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1"/>
    <x v="1"/>
    <x v="53"/>
    <x v="54"/>
    <x v="52"/>
    <x v="7"/>
    <x v="0"/>
    <x v="8"/>
    <x v="9"/>
    <x v="9"/>
    <x v="11"/>
    <x v="0"/>
    <x v="11"/>
    <x v="7"/>
    <x v="5"/>
    <x v="4"/>
    <x v="4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1"/>
    <x v="1"/>
    <x v="11"/>
    <x v="12"/>
    <x v="33"/>
    <x v="19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5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1"/>
    <x v="1"/>
    <x v="17"/>
    <x v="20"/>
    <x v="18"/>
    <x v="1"/>
    <x v="0"/>
    <x v="8"/>
    <x v="9"/>
    <x v="0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1"/>
    <x v="1"/>
    <x v="10"/>
    <x v="7"/>
    <x v="49"/>
    <x v="1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0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0"/>
    <x v="1"/>
    <x v="31"/>
    <x v="34"/>
    <x v="12"/>
    <x v="1"/>
    <x v="0"/>
    <x v="8"/>
    <x v="9"/>
    <x v="9"/>
    <x v="11"/>
    <x v="11"/>
    <x v="11"/>
    <x v="7"/>
    <x v="0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0"/>
    <x v="1"/>
    <x v="28"/>
    <x v="33"/>
    <x v="36"/>
    <x v="7"/>
    <x v="0"/>
    <x v="8"/>
    <x v="9"/>
    <x v="9"/>
    <x v="11"/>
    <x v="11"/>
    <x v="1"/>
    <x v="4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0"/>
    <x v="1"/>
    <x v="46"/>
    <x v="46"/>
    <x v="42"/>
    <x v="25"/>
    <x v="0"/>
    <x v="8"/>
    <x v="9"/>
    <x v="9"/>
    <x v="11"/>
    <x v="0"/>
    <x v="7"/>
    <x v="6"/>
    <x v="2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0"/>
    <x v="1"/>
    <x v="25"/>
    <x v="27"/>
    <x v="54"/>
    <x v="1"/>
    <x v="0"/>
    <x v="8"/>
    <x v="9"/>
    <x v="9"/>
    <x v="0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0"/>
    <x v="1"/>
    <x v="24"/>
    <x v="26"/>
    <x v="44"/>
    <x v="1"/>
    <x v="0"/>
    <x v="8"/>
    <x v="9"/>
    <x v="9"/>
    <x v="11"/>
    <x v="11"/>
    <x v="11"/>
    <x v="0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0"/>
    <x v="1"/>
    <x v="3"/>
    <x v="1"/>
    <x v="50"/>
    <x v="1"/>
    <x v="0"/>
    <x v="8"/>
    <x v="9"/>
    <x v="9"/>
    <x v="11"/>
    <x v="0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0"/>
    <x v="1"/>
    <x v="39"/>
    <x v="40"/>
    <x v="55"/>
    <x v="1"/>
    <x v="0"/>
    <x v="8"/>
    <x v="9"/>
    <x v="9"/>
    <x v="11"/>
    <x v="11"/>
    <x v="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1"/>
    <x v="8"/>
    <x v="8"/>
    <x v="25"/>
    <x v="6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4"/>
    <x v="1"/>
    <x v="1"/>
    <x v="1"/>
    <x v="1"/>
    <x v="0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1"/>
    <x v="15"/>
    <x v="18"/>
    <x v="17"/>
    <x v="7"/>
    <x v="0"/>
    <x v="8"/>
    <x v="9"/>
    <x v="9"/>
    <x v="11"/>
    <x v="11"/>
    <x v="11"/>
    <x v="7"/>
    <x v="5"/>
    <x v="4"/>
    <x v="0"/>
    <x v="3"/>
    <x v="2"/>
    <x v="1"/>
    <x v="1"/>
    <x v="3"/>
    <x v="1"/>
    <x v="1"/>
    <x v="1"/>
    <x v="1"/>
    <x v="1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1"/>
    <x v="11"/>
    <x v="12"/>
    <x v="33"/>
    <x v="11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3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1"/>
    <x v="18"/>
    <x v="17"/>
    <x v="8"/>
    <x v="6"/>
    <x v="0"/>
    <x v="8"/>
    <x v="9"/>
    <x v="9"/>
    <x v="11"/>
    <x v="11"/>
    <x v="11"/>
    <x v="7"/>
    <x v="5"/>
    <x v="4"/>
    <x v="7"/>
    <x v="3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1"/>
    <x v="2"/>
    <x v="2"/>
    <x v="29"/>
    <x v="2"/>
    <x v="0"/>
    <x v="8"/>
    <x v="9"/>
    <x v="9"/>
    <x v="11"/>
    <x v="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1"/>
    <x v="32"/>
    <x v="28"/>
    <x v="53"/>
    <x v="1"/>
    <x v="0"/>
    <x v="8"/>
    <x v="9"/>
    <x v="9"/>
    <x v="11"/>
    <x v="11"/>
    <x v="11"/>
    <x v="7"/>
    <x v="5"/>
    <x v="4"/>
    <x v="7"/>
    <x v="3"/>
    <x v="2"/>
    <x v="1"/>
    <x v="1"/>
    <x v="0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1"/>
    <x v="50"/>
    <x v="53"/>
    <x v="16"/>
    <x v="2"/>
    <x v="0"/>
    <x v="8"/>
    <x v="1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1"/>
    <x v="55"/>
    <x v="55"/>
    <x v="19"/>
    <x v="2"/>
    <x v="0"/>
    <x v="8"/>
    <x v="9"/>
    <x v="9"/>
    <x v="11"/>
    <x v="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1"/>
    <x v="36"/>
    <x v="43"/>
    <x v="38"/>
    <x v="4"/>
    <x v="0"/>
    <x v="8"/>
    <x v="9"/>
    <x v="9"/>
    <x v="11"/>
    <x v="11"/>
    <x v="11"/>
    <x v="7"/>
    <x v="5"/>
    <x v="4"/>
    <x v="0"/>
    <x v="3"/>
    <x v="2"/>
    <x v="1"/>
    <x v="1"/>
    <x v="2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1"/>
    <x v="17"/>
    <x v="20"/>
    <x v="18"/>
    <x v="1"/>
    <x v="0"/>
    <x v="8"/>
    <x v="9"/>
    <x v="9"/>
    <x v="11"/>
    <x v="0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1"/>
    <x v="48"/>
    <x v="45"/>
    <x v="46"/>
    <x v="1"/>
    <x v="0"/>
    <x v="8"/>
    <x v="9"/>
    <x v="9"/>
    <x v="11"/>
    <x v="0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0"/>
    <x v="0"/>
    <x v="47"/>
    <x v="49"/>
    <x v="48"/>
    <x v="1"/>
    <x v="1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1"/>
    <x v="1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14">
  <r>
    <x v="134"/>
    <x v="3"/>
    <x v="4"/>
    <x v="7"/>
    <x v="7"/>
    <x v="7"/>
    <x v="7"/>
    <x v="4"/>
    <x v="4"/>
    <x v="2"/>
    <x v="2"/>
    <x v="1"/>
    <x v="4"/>
    <x v="2"/>
    <x v="2"/>
    <x v="57"/>
    <x v="0"/>
    <x v="1"/>
    <x v="42"/>
    <x v="2"/>
    <x v="0"/>
    <x v="0"/>
    <x v="1"/>
    <x v="1"/>
    <x v="2"/>
    <x v="2"/>
    <x v="3"/>
    <x v="3"/>
    <x v="2"/>
    <x v="3"/>
    <x v="2"/>
    <x v="1"/>
    <x v="0"/>
    <x v="0"/>
    <x v="6"/>
    <x v="0"/>
    <x v="0"/>
    <x v="0"/>
    <x v="0"/>
    <x v="6"/>
    <x v="0"/>
    <x v="0"/>
    <x v="0"/>
    <x v="0"/>
    <x v="5"/>
    <x v="0"/>
    <x v="0"/>
    <x v="0"/>
    <x v="0"/>
    <x v="4"/>
    <x v="0"/>
    <x v="0"/>
    <x v="0"/>
    <x v="0"/>
    <x v="0"/>
    <x v="0"/>
    <x v="0"/>
    <x v="0"/>
    <x v="0"/>
    <x v="0"/>
  </r>
  <r>
    <x v="0"/>
    <x v="2"/>
    <x v="2"/>
    <x v="0"/>
    <x v="2"/>
    <x v="0"/>
    <x v="0"/>
    <x v="3"/>
    <x v="0"/>
    <x v="2"/>
    <x v="1"/>
    <x v="0"/>
    <x v="0"/>
    <x v="0"/>
    <x v="0"/>
    <x v="31"/>
    <x v="34"/>
    <x v="12"/>
    <x v="1"/>
    <x v="0"/>
    <x v="8"/>
    <x v="9"/>
    <x v="9"/>
    <x v="11"/>
    <x v="11"/>
    <x v="11"/>
    <x v="0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"/>
    <x v="2"/>
    <x v="2"/>
    <x v="0"/>
    <x v="2"/>
    <x v="0"/>
    <x v="0"/>
    <x v="3"/>
    <x v="0"/>
    <x v="0"/>
    <x v="1"/>
    <x v="0"/>
    <x v="0"/>
    <x v="0"/>
    <x v="0"/>
    <x v="28"/>
    <x v="33"/>
    <x v="36"/>
    <x v="3"/>
    <x v="0"/>
    <x v="8"/>
    <x v="9"/>
    <x v="9"/>
    <x v="11"/>
    <x v="11"/>
    <x v="2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2"/>
    <x v="2"/>
    <x v="2"/>
    <x v="0"/>
    <x v="2"/>
    <x v="0"/>
    <x v="0"/>
    <x v="3"/>
    <x v="0"/>
    <x v="0"/>
    <x v="1"/>
    <x v="0"/>
    <x v="0"/>
    <x v="0"/>
    <x v="0"/>
    <x v="49"/>
    <x v="51"/>
    <x v="21"/>
    <x v="9"/>
    <x v="0"/>
    <x v="8"/>
    <x v="9"/>
    <x v="5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3"/>
    <x v="2"/>
    <x v="2"/>
    <x v="0"/>
    <x v="2"/>
    <x v="0"/>
    <x v="0"/>
    <x v="3"/>
    <x v="0"/>
    <x v="0"/>
    <x v="1"/>
    <x v="0"/>
    <x v="0"/>
    <x v="0"/>
    <x v="0"/>
    <x v="54"/>
    <x v="56"/>
    <x v="3"/>
    <x v="1"/>
    <x v="0"/>
    <x v="8"/>
    <x v="9"/>
    <x v="9"/>
    <x v="11"/>
    <x v="11"/>
    <x v="11"/>
    <x v="7"/>
    <x v="5"/>
    <x v="4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4"/>
    <x v="2"/>
    <x v="2"/>
    <x v="0"/>
    <x v="2"/>
    <x v="0"/>
    <x v="0"/>
    <x v="3"/>
    <x v="0"/>
    <x v="0"/>
    <x v="1"/>
    <x v="0"/>
    <x v="0"/>
    <x v="0"/>
    <x v="1"/>
    <x v="30"/>
    <x v="31"/>
    <x v="0"/>
    <x v="1"/>
    <x v="1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5"/>
    <x v="2"/>
    <x v="2"/>
    <x v="0"/>
    <x v="2"/>
    <x v="0"/>
    <x v="0"/>
    <x v="3"/>
    <x v="0"/>
    <x v="0"/>
    <x v="1"/>
    <x v="0"/>
    <x v="0"/>
    <x v="1"/>
    <x v="0"/>
    <x v="8"/>
    <x v="8"/>
    <x v="25"/>
    <x v="23"/>
    <x v="0"/>
    <x v="8"/>
    <x v="9"/>
    <x v="9"/>
    <x v="11"/>
    <x v="11"/>
    <x v="11"/>
    <x v="7"/>
    <x v="5"/>
    <x v="4"/>
    <x v="7"/>
    <x v="3"/>
    <x v="2"/>
    <x v="1"/>
    <x v="1"/>
    <x v="9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6"/>
    <x v="2"/>
    <x v="2"/>
    <x v="0"/>
    <x v="2"/>
    <x v="0"/>
    <x v="0"/>
    <x v="3"/>
    <x v="0"/>
    <x v="0"/>
    <x v="1"/>
    <x v="0"/>
    <x v="0"/>
    <x v="1"/>
    <x v="0"/>
    <x v="15"/>
    <x v="18"/>
    <x v="35"/>
    <x v="21"/>
    <x v="0"/>
    <x v="8"/>
    <x v="9"/>
    <x v="9"/>
    <x v="11"/>
    <x v="11"/>
    <x v="11"/>
    <x v="7"/>
    <x v="5"/>
    <x v="4"/>
    <x v="7"/>
    <x v="3"/>
    <x v="2"/>
    <x v="1"/>
    <x v="1"/>
    <x v="8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7"/>
    <x v="2"/>
    <x v="2"/>
    <x v="0"/>
    <x v="2"/>
    <x v="0"/>
    <x v="0"/>
    <x v="3"/>
    <x v="0"/>
    <x v="0"/>
    <x v="1"/>
    <x v="0"/>
    <x v="0"/>
    <x v="1"/>
    <x v="0"/>
    <x v="16"/>
    <x v="19"/>
    <x v="41"/>
    <x v="1"/>
    <x v="0"/>
    <x v="8"/>
    <x v="9"/>
    <x v="9"/>
    <x v="11"/>
    <x v="11"/>
    <x v="11"/>
    <x v="7"/>
    <x v="5"/>
    <x v="4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8"/>
    <x v="2"/>
    <x v="2"/>
    <x v="0"/>
    <x v="2"/>
    <x v="0"/>
    <x v="0"/>
    <x v="3"/>
    <x v="0"/>
    <x v="0"/>
    <x v="1"/>
    <x v="0"/>
    <x v="0"/>
    <x v="1"/>
    <x v="0"/>
    <x v="5"/>
    <x v="9"/>
    <x v="39"/>
    <x v="1"/>
    <x v="0"/>
    <x v="8"/>
    <x v="9"/>
    <x v="9"/>
    <x v="11"/>
    <x v="11"/>
    <x v="11"/>
    <x v="7"/>
    <x v="5"/>
    <x v="4"/>
    <x v="7"/>
    <x v="3"/>
    <x v="2"/>
    <x v="1"/>
    <x v="1"/>
    <x v="0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9"/>
    <x v="2"/>
    <x v="2"/>
    <x v="0"/>
    <x v="2"/>
    <x v="0"/>
    <x v="0"/>
    <x v="3"/>
    <x v="0"/>
    <x v="0"/>
    <x v="1"/>
    <x v="0"/>
    <x v="0"/>
    <x v="1"/>
    <x v="1"/>
    <x v="8"/>
    <x v="8"/>
    <x v="25"/>
    <x v="23"/>
    <x v="0"/>
    <x v="8"/>
    <x v="9"/>
    <x v="9"/>
    <x v="11"/>
    <x v="11"/>
    <x v="11"/>
    <x v="7"/>
    <x v="5"/>
    <x v="4"/>
    <x v="7"/>
    <x v="3"/>
    <x v="2"/>
    <x v="1"/>
    <x v="1"/>
    <x v="9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0"/>
    <x v="2"/>
    <x v="2"/>
    <x v="0"/>
    <x v="2"/>
    <x v="0"/>
    <x v="0"/>
    <x v="3"/>
    <x v="0"/>
    <x v="0"/>
    <x v="1"/>
    <x v="0"/>
    <x v="0"/>
    <x v="1"/>
    <x v="1"/>
    <x v="15"/>
    <x v="18"/>
    <x v="35"/>
    <x v="21"/>
    <x v="0"/>
    <x v="8"/>
    <x v="9"/>
    <x v="9"/>
    <x v="11"/>
    <x v="11"/>
    <x v="11"/>
    <x v="7"/>
    <x v="5"/>
    <x v="4"/>
    <x v="7"/>
    <x v="3"/>
    <x v="2"/>
    <x v="1"/>
    <x v="1"/>
    <x v="8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1"/>
    <x v="2"/>
    <x v="4"/>
    <x v="3"/>
    <x v="0"/>
    <x v="4"/>
    <x v="4"/>
    <x v="0"/>
    <x v="3"/>
    <x v="0"/>
    <x v="0"/>
    <x v="0"/>
    <x v="2"/>
    <x v="0"/>
    <x v="0"/>
    <x v="7"/>
    <x v="6"/>
    <x v="4"/>
    <x v="12"/>
    <x v="0"/>
    <x v="3"/>
    <x v="9"/>
    <x v="9"/>
    <x v="1"/>
    <x v="5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2"/>
    <x v="2"/>
    <x v="0"/>
    <x v="3"/>
    <x v="0"/>
    <x v="4"/>
    <x v="4"/>
    <x v="0"/>
    <x v="3"/>
    <x v="0"/>
    <x v="0"/>
    <x v="0"/>
    <x v="2"/>
    <x v="0"/>
    <x v="1"/>
    <x v="7"/>
    <x v="6"/>
    <x v="4"/>
    <x v="3"/>
    <x v="0"/>
    <x v="8"/>
    <x v="9"/>
    <x v="9"/>
    <x v="2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"/>
    <x v="2"/>
    <x v="0"/>
    <x v="3"/>
    <x v="0"/>
    <x v="4"/>
    <x v="4"/>
    <x v="0"/>
    <x v="3"/>
    <x v="0"/>
    <x v="0"/>
    <x v="0"/>
    <x v="2"/>
    <x v="0"/>
    <x v="0"/>
    <x v="31"/>
    <x v="34"/>
    <x v="12"/>
    <x v="7"/>
    <x v="0"/>
    <x v="8"/>
    <x v="9"/>
    <x v="9"/>
    <x v="11"/>
    <x v="11"/>
    <x v="2"/>
    <x v="1"/>
    <x v="1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4"/>
    <x v="2"/>
    <x v="0"/>
    <x v="3"/>
    <x v="0"/>
    <x v="4"/>
    <x v="4"/>
    <x v="0"/>
    <x v="3"/>
    <x v="0"/>
    <x v="0"/>
    <x v="0"/>
    <x v="2"/>
    <x v="0"/>
    <x v="1"/>
    <x v="31"/>
    <x v="34"/>
    <x v="12"/>
    <x v="4"/>
    <x v="0"/>
    <x v="8"/>
    <x v="9"/>
    <x v="9"/>
    <x v="11"/>
    <x v="11"/>
    <x v="1"/>
    <x v="0"/>
    <x v="5"/>
    <x v="0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5"/>
    <x v="2"/>
    <x v="0"/>
    <x v="3"/>
    <x v="0"/>
    <x v="4"/>
    <x v="4"/>
    <x v="0"/>
    <x v="3"/>
    <x v="0"/>
    <x v="0"/>
    <x v="0"/>
    <x v="2"/>
    <x v="0"/>
    <x v="0"/>
    <x v="39"/>
    <x v="40"/>
    <x v="55"/>
    <x v="12"/>
    <x v="0"/>
    <x v="8"/>
    <x v="9"/>
    <x v="9"/>
    <x v="11"/>
    <x v="5"/>
    <x v="4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6"/>
    <x v="2"/>
    <x v="0"/>
    <x v="3"/>
    <x v="0"/>
    <x v="4"/>
    <x v="4"/>
    <x v="0"/>
    <x v="3"/>
    <x v="0"/>
    <x v="0"/>
    <x v="0"/>
    <x v="2"/>
    <x v="0"/>
    <x v="1"/>
    <x v="39"/>
    <x v="40"/>
    <x v="55"/>
    <x v="18"/>
    <x v="0"/>
    <x v="1"/>
    <x v="9"/>
    <x v="9"/>
    <x v="11"/>
    <x v="7"/>
    <x v="5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7"/>
    <x v="2"/>
    <x v="0"/>
    <x v="3"/>
    <x v="0"/>
    <x v="4"/>
    <x v="4"/>
    <x v="0"/>
    <x v="3"/>
    <x v="0"/>
    <x v="0"/>
    <x v="0"/>
    <x v="2"/>
    <x v="0"/>
    <x v="0"/>
    <x v="49"/>
    <x v="51"/>
    <x v="21"/>
    <x v="4"/>
    <x v="0"/>
    <x v="8"/>
    <x v="2"/>
    <x v="0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8"/>
    <x v="2"/>
    <x v="0"/>
    <x v="3"/>
    <x v="0"/>
    <x v="4"/>
    <x v="4"/>
    <x v="0"/>
    <x v="3"/>
    <x v="0"/>
    <x v="0"/>
    <x v="0"/>
    <x v="2"/>
    <x v="0"/>
    <x v="1"/>
    <x v="49"/>
    <x v="51"/>
    <x v="21"/>
    <x v="2"/>
    <x v="0"/>
    <x v="8"/>
    <x v="1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9"/>
    <x v="2"/>
    <x v="0"/>
    <x v="3"/>
    <x v="0"/>
    <x v="4"/>
    <x v="4"/>
    <x v="0"/>
    <x v="3"/>
    <x v="0"/>
    <x v="0"/>
    <x v="0"/>
    <x v="2"/>
    <x v="0"/>
    <x v="0"/>
    <x v="41"/>
    <x v="41"/>
    <x v="15"/>
    <x v="1"/>
    <x v="0"/>
    <x v="8"/>
    <x v="0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20"/>
    <x v="2"/>
    <x v="0"/>
    <x v="3"/>
    <x v="0"/>
    <x v="4"/>
    <x v="4"/>
    <x v="0"/>
    <x v="3"/>
    <x v="0"/>
    <x v="0"/>
    <x v="0"/>
    <x v="2"/>
    <x v="0"/>
    <x v="0"/>
    <x v="17"/>
    <x v="20"/>
    <x v="18"/>
    <x v="4"/>
    <x v="0"/>
    <x v="8"/>
    <x v="9"/>
    <x v="4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21"/>
    <x v="2"/>
    <x v="0"/>
    <x v="3"/>
    <x v="0"/>
    <x v="4"/>
    <x v="4"/>
    <x v="0"/>
    <x v="3"/>
    <x v="0"/>
    <x v="0"/>
    <x v="0"/>
    <x v="2"/>
    <x v="0"/>
    <x v="1"/>
    <x v="17"/>
    <x v="20"/>
    <x v="18"/>
    <x v="4"/>
    <x v="0"/>
    <x v="8"/>
    <x v="0"/>
    <x v="3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22"/>
    <x v="2"/>
    <x v="0"/>
    <x v="3"/>
    <x v="0"/>
    <x v="4"/>
    <x v="4"/>
    <x v="0"/>
    <x v="3"/>
    <x v="0"/>
    <x v="0"/>
    <x v="0"/>
    <x v="2"/>
    <x v="0"/>
    <x v="0"/>
    <x v="12"/>
    <x v="13"/>
    <x v="23"/>
    <x v="1"/>
    <x v="0"/>
    <x v="8"/>
    <x v="9"/>
    <x v="9"/>
    <x v="0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23"/>
    <x v="2"/>
    <x v="0"/>
    <x v="3"/>
    <x v="0"/>
    <x v="4"/>
    <x v="4"/>
    <x v="0"/>
    <x v="3"/>
    <x v="0"/>
    <x v="0"/>
    <x v="0"/>
    <x v="2"/>
    <x v="0"/>
    <x v="0"/>
    <x v="46"/>
    <x v="46"/>
    <x v="42"/>
    <x v="1"/>
    <x v="0"/>
    <x v="8"/>
    <x v="9"/>
    <x v="0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24"/>
    <x v="2"/>
    <x v="0"/>
    <x v="3"/>
    <x v="0"/>
    <x v="4"/>
    <x v="4"/>
    <x v="0"/>
    <x v="3"/>
    <x v="0"/>
    <x v="0"/>
    <x v="0"/>
    <x v="2"/>
    <x v="0"/>
    <x v="1"/>
    <x v="52"/>
    <x v="50"/>
    <x v="10"/>
    <x v="1"/>
    <x v="0"/>
    <x v="8"/>
    <x v="9"/>
    <x v="9"/>
    <x v="11"/>
    <x v="11"/>
    <x v="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25"/>
    <x v="2"/>
    <x v="0"/>
    <x v="3"/>
    <x v="0"/>
    <x v="4"/>
    <x v="4"/>
    <x v="0"/>
    <x v="3"/>
    <x v="0"/>
    <x v="0"/>
    <x v="0"/>
    <x v="2"/>
    <x v="0"/>
    <x v="1"/>
    <x v="35"/>
    <x v="37"/>
    <x v="27"/>
    <x v="1"/>
    <x v="0"/>
    <x v="8"/>
    <x v="9"/>
    <x v="9"/>
    <x v="11"/>
    <x v="11"/>
    <x v="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26"/>
    <x v="2"/>
    <x v="0"/>
    <x v="3"/>
    <x v="0"/>
    <x v="4"/>
    <x v="4"/>
    <x v="0"/>
    <x v="3"/>
    <x v="0"/>
    <x v="0"/>
    <x v="0"/>
    <x v="2"/>
    <x v="0"/>
    <x v="1"/>
    <x v="13"/>
    <x v="14"/>
    <x v="31"/>
    <x v="2"/>
    <x v="0"/>
    <x v="8"/>
    <x v="9"/>
    <x v="9"/>
    <x v="11"/>
    <x v="11"/>
    <x v="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27"/>
    <x v="2"/>
    <x v="0"/>
    <x v="3"/>
    <x v="0"/>
    <x v="4"/>
    <x v="4"/>
    <x v="0"/>
    <x v="3"/>
    <x v="0"/>
    <x v="0"/>
    <x v="0"/>
    <x v="2"/>
    <x v="0"/>
    <x v="0"/>
    <x v="6"/>
    <x v="5"/>
    <x v="14"/>
    <x v="12"/>
    <x v="0"/>
    <x v="6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28"/>
    <x v="2"/>
    <x v="0"/>
    <x v="3"/>
    <x v="0"/>
    <x v="4"/>
    <x v="4"/>
    <x v="0"/>
    <x v="3"/>
    <x v="0"/>
    <x v="0"/>
    <x v="0"/>
    <x v="2"/>
    <x v="0"/>
    <x v="1"/>
    <x v="6"/>
    <x v="5"/>
    <x v="14"/>
    <x v="15"/>
    <x v="0"/>
    <x v="7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29"/>
    <x v="2"/>
    <x v="0"/>
    <x v="3"/>
    <x v="0"/>
    <x v="4"/>
    <x v="4"/>
    <x v="0"/>
    <x v="3"/>
    <x v="0"/>
    <x v="0"/>
    <x v="0"/>
    <x v="2"/>
    <x v="0"/>
    <x v="1"/>
    <x v="1"/>
    <x v="4"/>
    <x v="26"/>
    <x v="2"/>
    <x v="0"/>
    <x v="2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30"/>
    <x v="2"/>
    <x v="0"/>
    <x v="3"/>
    <x v="0"/>
    <x v="4"/>
    <x v="4"/>
    <x v="0"/>
    <x v="3"/>
    <x v="0"/>
    <x v="0"/>
    <x v="0"/>
    <x v="2"/>
    <x v="1"/>
    <x v="0"/>
    <x v="8"/>
    <x v="8"/>
    <x v="25"/>
    <x v="35"/>
    <x v="0"/>
    <x v="8"/>
    <x v="9"/>
    <x v="9"/>
    <x v="11"/>
    <x v="11"/>
    <x v="11"/>
    <x v="7"/>
    <x v="5"/>
    <x v="4"/>
    <x v="0"/>
    <x v="3"/>
    <x v="2"/>
    <x v="1"/>
    <x v="1"/>
    <x v="11"/>
    <x v="1"/>
    <x v="1"/>
    <x v="1"/>
    <x v="1"/>
    <x v="10"/>
    <x v="1"/>
    <x v="1"/>
    <x v="1"/>
    <x v="1"/>
    <x v="4"/>
    <x v="1"/>
    <x v="1"/>
    <x v="1"/>
    <x v="1"/>
    <x v="5"/>
    <x v="1"/>
    <x v="1"/>
    <x v="1"/>
    <x v="1"/>
    <x v="1"/>
    <x v="1"/>
    <x v="1"/>
    <x v="1"/>
    <x v="1"/>
    <x v="1"/>
  </r>
  <r>
    <x v="31"/>
    <x v="2"/>
    <x v="0"/>
    <x v="3"/>
    <x v="0"/>
    <x v="4"/>
    <x v="4"/>
    <x v="0"/>
    <x v="3"/>
    <x v="0"/>
    <x v="0"/>
    <x v="0"/>
    <x v="2"/>
    <x v="1"/>
    <x v="0"/>
    <x v="11"/>
    <x v="12"/>
    <x v="33"/>
    <x v="29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3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32"/>
    <x v="2"/>
    <x v="0"/>
    <x v="3"/>
    <x v="0"/>
    <x v="4"/>
    <x v="4"/>
    <x v="0"/>
    <x v="3"/>
    <x v="0"/>
    <x v="0"/>
    <x v="0"/>
    <x v="2"/>
    <x v="1"/>
    <x v="1"/>
    <x v="8"/>
    <x v="8"/>
    <x v="25"/>
    <x v="38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5"/>
    <x v="1"/>
    <x v="1"/>
    <x v="1"/>
    <x v="1"/>
    <x v="3"/>
    <x v="1"/>
    <x v="1"/>
    <x v="1"/>
    <x v="1"/>
    <x v="5"/>
    <x v="1"/>
    <x v="1"/>
    <x v="1"/>
    <x v="1"/>
    <x v="1"/>
    <x v="1"/>
    <x v="1"/>
    <x v="1"/>
    <x v="1"/>
    <x v="1"/>
  </r>
  <r>
    <x v="33"/>
    <x v="2"/>
    <x v="0"/>
    <x v="3"/>
    <x v="0"/>
    <x v="4"/>
    <x v="4"/>
    <x v="0"/>
    <x v="3"/>
    <x v="0"/>
    <x v="0"/>
    <x v="0"/>
    <x v="2"/>
    <x v="1"/>
    <x v="1"/>
    <x v="11"/>
    <x v="12"/>
    <x v="33"/>
    <x v="28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2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34"/>
    <x v="2"/>
    <x v="0"/>
    <x v="3"/>
    <x v="0"/>
    <x v="4"/>
    <x v="4"/>
    <x v="0"/>
    <x v="3"/>
    <x v="0"/>
    <x v="0"/>
    <x v="0"/>
    <x v="2"/>
    <x v="1"/>
    <x v="1"/>
    <x v="37"/>
    <x v="38"/>
    <x v="19"/>
    <x v="2"/>
    <x v="0"/>
    <x v="8"/>
    <x v="9"/>
    <x v="9"/>
    <x v="11"/>
    <x v="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35"/>
    <x v="2"/>
    <x v="0"/>
    <x v="3"/>
    <x v="0"/>
    <x v="4"/>
    <x v="4"/>
    <x v="0"/>
    <x v="3"/>
    <x v="0"/>
    <x v="0"/>
    <x v="0"/>
    <x v="2"/>
    <x v="1"/>
    <x v="1"/>
    <x v="19"/>
    <x v="21"/>
    <x v="45"/>
    <x v="1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0"/>
    <x v="1"/>
    <x v="1"/>
    <x v="1"/>
    <x v="1"/>
    <x v="1"/>
    <x v="1"/>
    <x v="1"/>
    <x v="1"/>
    <x v="1"/>
    <x v="1"/>
  </r>
  <r>
    <x v="36"/>
    <x v="2"/>
    <x v="0"/>
    <x v="2"/>
    <x v="1"/>
    <x v="3"/>
    <x v="3"/>
    <x v="0"/>
    <x v="3"/>
    <x v="0"/>
    <x v="2"/>
    <x v="0"/>
    <x v="1"/>
    <x v="0"/>
    <x v="0"/>
    <x v="0"/>
    <x v="3"/>
    <x v="28"/>
    <x v="1"/>
    <x v="0"/>
    <x v="8"/>
    <x v="9"/>
    <x v="9"/>
    <x v="11"/>
    <x v="11"/>
    <x v="11"/>
    <x v="7"/>
    <x v="5"/>
    <x v="4"/>
    <x v="7"/>
    <x v="3"/>
    <x v="0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37"/>
    <x v="2"/>
    <x v="0"/>
    <x v="2"/>
    <x v="1"/>
    <x v="3"/>
    <x v="3"/>
    <x v="0"/>
    <x v="3"/>
    <x v="0"/>
    <x v="2"/>
    <x v="0"/>
    <x v="1"/>
    <x v="0"/>
    <x v="0"/>
    <x v="34"/>
    <x v="36"/>
    <x v="20"/>
    <x v="2"/>
    <x v="0"/>
    <x v="8"/>
    <x v="9"/>
    <x v="9"/>
    <x v="11"/>
    <x v="11"/>
    <x v="11"/>
    <x v="7"/>
    <x v="5"/>
    <x v="4"/>
    <x v="7"/>
    <x v="1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38"/>
    <x v="2"/>
    <x v="0"/>
    <x v="2"/>
    <x v="1"/>
    <x v="3"/>
    <x v="3"/>
    <x v="0"/>
    <x v="3"/>
    <x v="0"/>
    <x v="2"/>
    <x v="0"/>
    <x v="1"/>
    <x v="0"/>
    <x v="1"/>
    <x v="34"/>
    <x v="36"/>
    <x v="20"/>
    <x v="6"/>
    <x v="0"/>
    <x v="8"/>
    <x v="9"/>
    <x v="9"/>
    <x v="11"/>
    <x v="1"/>
    <x v="11"/>
    <x v="7"/>
    <x v="1"/>
    <x v="4"/>
    <x v="1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39"/>
    <x v="2"/>
    <x v="0"/>
    <x v="2"/>
    <x v="1"/>
    <x v="3"/>
    <x v="3"/>
    <x v="0"/>
    <x v="3"/>
    <x v="0"/>
    <x v="2"/>
    <x v="0"/>
    <x v="1"/>
    <x v="0"/>
    <x v="1"/>
    <x v="3"/>
    <x v="1"/>
    <x v="50"/>
    <x v="3"/>
    <x v="0"/>
    <x v="8"/>
    <x v="0"/>
    <x v="9"/>
    <x v="11"/>
    <x v="11"/>
    <x v="0"/>
    <x v="0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40"/>
    <x v="2"/>
    <x v="0"/>
    <x v="2"/>
    <x v="1"/>
    <x v="3"/>
    <x v="3"/>
    <x v="0"/>
    <x v="3"/>
    <x v="0"/>
    <x v="2"/>
    <x v="0"/>
    <x v="1"/>
    <x v="0"/>
    <x v="0"/>
    <x v="9"/>
    <x v="10"/>
    <x v="2"/>
    <x v="2"/>
    <x v="0"/>
    <x v="8"/>
    <x v="9"/>
    <x v="9"/>
    <x v="11"/>
    <x v="11"/>
    <x v="11"/>
    <x v="7"/>
    <x v="0"/>
    <x v="0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41"/>
    <x v="2"/>
    <x v="0"/>
    <x v="2"/>
    <x v="1"/>
    <x v="3"/>
    <x v="3"/>
    <x v="0"/>
    <x v="3"/>
    <x v="0"/>
    <x v="2"/>
    <x v="0"/>
    <x v="1"/>
    <x v="0"/>
    <x v="1"/>
    <x v="9"/>
    <x v="10"/>
    <x v="2"/>
    <x v="4"/>
    <x v="0"/>
    <x v="8"/>
    <x v="9"/>
    <x v="9"/>
    <x v="11"/>
    <x v="11"/>
    <x v="11"/>
    <x v="7"/>
    <x v="1"/>
    <x v="1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42"/>
    <x v="2"/>
    <x v="0"/>
    <x v="2"/>
    <x v="1"/>
    <x v="3"/>
    <x v="3"/>
    <x v="0"/>
    <x v="3"/>
    <x v="0"/>
    <x v="2"/>
    <x v="0"/>
    <x v="1"/>
    <x v="0"/>
    <x v="0"/>
    <x v="1"/>
    <x v="4"/>
    <x v="26"/>
    <x v="1"/>
    <x v="0"/>
    <x v="1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43"/>
    <x v="2"/>
    <x v="0"/>
    <x v="2"/>
    <x v="1"/>
    <x v="3"/>
    <x v="3"/>
    <x v="0"/>
    <x v="3"/>
    <x v="0"/>
    <x v="2"/>
    <x v="0"/>
    <x v="1"/>
    <x v="0"/>
    <x v="0"/>
    <x v="13"/>
    <x v="14"/>
    <x v="31"/>
    <x v="3"/>
    <x v="0"/>
    <x v="8"/>
    <x v="9"/>
    <x v="9"/>
    <x v="11"/>
    <x v="11"/>
    <x v="1"/>
    <x v="0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44"/>
    <x v="2"/>
    <x v="0"/>
    <x v="2"/>
    <x v="1"/>
    <x v="3"/>
    <x v="3"/>
    <x v="0"/>
    <x v="3"/>
    <x v="0"/>
    <x v="2"/>
    <x v="0"/>
    <x v="1"/>
    <x v="0"/>
    <x v="0"/>
    <x v="22"/>
    <x v="24"/>
    <x v="13"/>
    <x v="1"/>
    <x v="0"/>
    <x v="8"/>
    <x v="9"/>
    <x v="9"/>
    <x v="11"/>
    <x v="0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45"/>
    <x v="2"/>
    <x v="0"/>
    <x v="2"/>
    <x v="1"/>
    <x v="3"/>
    <x v="3"/>
    <x v="0"/>
    <x v="3"/>
    <x v="0"/>
    <x v="2"/>
    <x v="0"/>
    <x v="1"/>
    <x v="0"/>
    <x v="0"/>
    <x v="12"/>
    <x v="13"/>
    <x v="23"/>
    <x v="1"/>
    <x v="0"/>
    <x v="8"/>
    <x v="9"/>
    <x v="9"/>
    <x v="0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46"/>
    <x v="2"/>
    <x v="0"/>
    <x v="2"/>
    <x v="1"/>
    <x v="3"/>
    <x v="3"/>
    <x v="0"/>
    <x v="3"/>
    <x v="0"/>
    <x v="2"/>
    <x v="0"/>
    <x v="1"/>
    <x v="0"/>
    <x v="1"/>
    <x v="12"/>
    <x v="13"/>
    <x v="23"/>
    <x v="1"/>
    <x v="0"/>
    <x v="8"/>
    <x v="9"/>
    <x v="9"/>
    <x v="0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47"/>
    <x v="2"/>
    <x v="0"/>
    <x v="2"/>
    <x v="1"/>
    <x v="3"/>
    <x v="3"/>
    <x v="0"/>
    <x v="3"/>
    <x v="0"/>
    <x v="2"/>
    <x v="0"/>
    <x v="1"/>
    <x v="0"/>
    <x v="1"/>
    <x v="33"/>
    <x v="35"/>
    <x v="37"/>
    <x v="1"/>
    <x v="0"/>
    <x v="8"/>
    <x v="9"/>
    <x v="9"/>
    <x v="11"/>
    <x v="11"/>
    <x v="11"/>
    <x v="0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48"/>
    <x v="2"/>
    <x v="0"/>
    <x v="2"/>
    <x v="1"/>
    <x v="3"/>
    <x v="3"/>
    <x v="0"/>
    <x v="3"/>
    <x v="0"/>
    <x v="2"/>
    <x v="0"/>
    <x v="1"/>
    <x v="0"/>
    <x v="1"/>
    <x v="28"/>
    <x v="33"/>
    <x v="36"/>
    <x v="1"/>
    <x v="0"/>
    <x v="8"/>
    <x v="9"/>
    <x v="9"/>
    <x v="11"/>
    <x v="11"/>
    <x v="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49"/>
    <x v="2"/>
    <x v="0"/>
    <x v="2"/>
    <x v="1"/>
    <x v="3"/>
    <x v="3"/>
    <x v="0"/>
    <x v="3"/>
    <x v="0"/>
    <x v="2"/>
    <x v="0"/>
    <x v="1"/>
    <x v="0"/>
    <x v="1"/>
    <x v="31"/>
    <x v="34"/>
    <x v="12"/>
    <x v="1"/>
    <x v="0"/>
    <x v="8"/>
    <x v="9"/>
    <x v="9"/>
    <x v="11"/>
    <x v="11"/>
    <x v="11"/>
    <x v="7"/>
    <x v="5"/>
    <x v="4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50"/>
    <x v="2"/>
    <x v="0"/>
    <x v="2"/>
    <x v="1"/>
    <x v="3"/>
    <x v="3"/>
    <x v="0"/>
    <x v="3"/>
    <x v="0"/>
    <x v="2"/>
    <x v="0"/>
    <x v="1"/>
    <x v="0"/>
    <x v="1"/>
    <x v="39"/>
    <x v="40"/>
    <x v="55"/>
    <x v="1"/>
    <x v="0"/>
    <x v="1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51"/>
    <x v="2"/>
    <x v="0"/>
    <x v="2"/>
    <x v="1"/>
    <x v="3"/>
    <x v="3"/>
    <x v="0"/>
    <x v="3"/>
    <x v="0"/>
    <x v="2"/>
    <x v="0"/>
    <x v="1"/>
    <x v="1"/>
    <x v="0"/>
    <x v="8"/>
    <x v="8"/>
    <x v="25"/>
    <x v="11"/>
    <x v="0"/>
    <x v="8"/>
    <x v="9"/>
    <x v="9"/>
    <x v="11"/>
    <x v="11"/>
    <x v="11"/>
    <x v="7"/>
    <x v="5"/>
    <x v="4"/>
    <x v="7"/>
    <x v="3"/>
    <x v="2"/>
    <x v="1"/>
    <x v="1"/>
    <x v="5"/>
    <x v="1"/>
    <x v="1"/>
    <x v="1"/>
    <x v="1"/>
    <x v="3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52"/>
    <x v="2"/>
    <x v="0"/>
    <x v="2"/>
    <x v="1"/>
    <x v="3"/>
    <x v="3"/>
    <x v="0"/>
    <x v="3"/>
    <x v="0"/>
    <x v="2"/>
    <x v="0"/>
    <x v="1"/>
    <x v="1"/>
    <x v="0"/>
    <x v="15"/>
    <x v="18"/>
    <x v="35"/>
    <x v="5"/>
    <x v="0"/>
    <x v="8"/>
    <x v="9"/>
    <x v="9"/>
    <x v="11"/>
    <x v="11"/>
    <x v="11"/>
    <x v="7"/>
    <x v="5"/>
    <x v="4"/>
    <x v="7"/>
    <x v="3"/>
    <x v="2"/>
    <x v="1"/>
    <x v="1"/>
    <x v="4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53"/>
    <x v="2"/>
    <x v="0"/>
    <x v="2"/>
    <x v="1"/>
    <x v="3"/>
    <x v="3"/>
    <x v="0"/>
    <x v="3"/>
    <x v="0"/>
    <x v="2"/>
    <x v="0"/>
    <x v="1"/>
    <x v="1"/>
    <x v="0"/>
    <x v="37"/>
    <x v="38"/>
    <x v="19"/>
    <x v="1"/>
    <x v="0"/>
    <x v="8"/>
    <x v="9"/>
    <x v="9"/>
    <x v="11"/>
    <x v="11"/>
    <x v="11"/>
    <x v="7"/>
    <x v="5"/>
    <x v="4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54"/>
    <x v="2"/>
    <x v="0"/>
    <x v="2"/>
    <x v="1"/>
    <x v="3"/>
    <x v="3"/>
    <x v="0"/>
    <x v="3"/>
    <x v="0"/>
    <x v="2"/>
    <x v="0"/>
    <x v="1"/>
    <x v="1"/>
    <x v="0"/>
    <x v="18"/>
    <x v="16"/>
    <x v="9"/>
    <x v="12"/>
    <x v="0"/>
    <x v="8"/>
    <x v="9"/>
    <x v="9"/>
    <x v="11"/>
    <x v="3"/>
    <x v="11"/>
    <x v="7"/>
    <x v="5"/>
    <x v="4"/>
    <x v="5"/>
    <x v="3"/>
    <x v="2"/>
    <x v="1"/>
    <x v="1"/>
    <x v="13"/>
    <x v="1"/>
    <x v="1"/>
    <x v="1"/>
    <x v="1"/>
    <x v="1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55"/>
    <x v="2"/>
    <x v="0"/>
    <x v="2"/>
    <x v="1"/>
    <x v="3"/>
    <x v="3"/>
    <x v="0"/>
    <x v="3"/>
    <x v="0"/>
    <x v="2"/>
    <x v="0"/>
    <x v="1"/>
    <x v="1"/>
    <x v="1"/>
    <x v="8"/>
    <x v="8"/>
    <x v="25"/>
    <x v="5"/>
    <x v="0"/>
    <x v="8"/>
    <x v="9"/>
    <x v="9"/>
    <x v="11"/>
    <x v="11"/>
    <x v="11"/>
    <x v="7"/>
    <x v="5"/>
    <x v="4"/>
    <x v="7"/>
    <x v="3"/>
    <x v="2"/>
    <x v="1"/>
    <x v="1"/>
    <x v="4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56"/>
    <x v="2"/>
    <x v="0"/>
    <x v="2"/>
    <x v="1"/>
    <x v="3"/>
    <x v="3"/>
    <x v="0"/>
    <x v="3"/>
    <x v="0"/>
    <x v="2"/>
    <x v="0"/>
    <x v="1"/>
    <x v="1"/>
    <x v="1"/>
    <x v="53"/>
    <x v="54"/>
    <x v="52"/>
    <x v="3"/>
    <x v="0"/>
    <x v="8"/>
    <x v="9"/>
    <x v="9"/>
    <x v="11"/>
    <x v="11"/>
    <x v="11"/>
    <x v="7"/>
    <x v="5"/>
    <x v="4"/>
    <x v="2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57"/>
    <x v="2"/>
    <x v="0"/>
    <x v="2"/>
    <x v="1"/>
    <x v="3"/>
    <x v="3"/>
    <x v="0"/>
    <x v="3"/>
    <x v="0"/>
    <x v="2"/>
    <x v="0"/>
    <x v="1"/>
    <x v="1"/>
    <x v="1"/>
    <x v="15"/>
    <x v="18"/>
    <x v="35"/>
    <x v="1"/>
    <x v="0"/>
    <x v="8"/>
    <x v="9"/>
    <x v="9"/>
    <x v="11"/>
    <x v="11"/>
    <x v="11"/>
    <x v="7"/>
    <x v="5"/>
    <x v="4"/>
    <x v="7"/>
    <x v="3"/>
    <x v="2"/>
    <x v="1"/>
    <x v="1"/>
    <x v="0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58"/>
    <x v="2"/>
    <x v="0"/>
    <x v="5"/>
    <x v="3"/>
    <x v="5"/>
    <x v="1"/>
    <x v="0"/>
    <x v="3"/>
    <x v="0"/>
    <x v="3"/>
    <x v="0"/>
    <x v="2"/>
    <x v="0"/>
    <x v="0"/>
    <x v="1"/>
    <x v="4"/>
    <x v="26"/>
    <x v="27"/>
    <x v="0"/>
    <x v="2"/>
    <x v="9"/>
    <x v="6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59"/>
    <x v="2"/>
    <x v="0"/>
    <x v="5"/>
    <x v="3"/>
    <x v="5"/>
    <x v="1"/>
    <x v="0"/>
    <x v="3"/>
    <x v="0"/>
    <x v="3"/>
    <x v="0"/>
    <x v="2"/>
    <x v="0"/>
    <x v="1"/>
    <x v="1"/>
    <x v="4"/>
    <x v="26"/>
    <x v="5"/>
    <x v="0"/>
    <x v="8"/>
    <x v="4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60"/>
    <x v="2"/>
    <x v="0"/>
    <x v="5"/>
    <x v="3"/>
    <x v="5"/>
    <x v="1"/>
    <x v="0"/>
    <x v="3"/>
    <x v="0"/>
    <x v="3"/>
    <x v="0"/>
    <x v="2"/>
    <x v="0"/>
    <x v="0"/>
    <x v="46"/>
    <x v="46"/>
    <x v="42"/>
    <x v="10"/>
    <x v="0"/>
    <x v="8"/>
    <x v="9"/>
    <x v="9"/>
    <x v="7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61"/>
    <x v="2"/>
    <x v="0"/>
    <x v="5"/>
    <x v="3"/>
    <x v="5"/>
    <x v="1"/>
    <x v="0"/>
    <x v="3"/>
    <x v="0"/>
    <x v="3"/>
    <x v="0"/>
    <x v="2"/>
    <x v="0"/>
    <x v="1"/>
    <x v="46"/>
    <x v="46"/>
    <x v="42"/>
    <x v="7"/>
    <x v="0"/>
    <x v="8"/>
    <x v="9"/>
    <x v="9"/>
    <x v="3"/>
    <x v="11"/>
    <x v="11"/>
    <x v="2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62"/>
    <x v="2"/>
    <x v="0"/>
    <x v="5"/>
    <x v="3"/>
    <x v="5"/>
    <x v="1"/>
    <x v="0"/>
    <x v="3"/>
    <x v="0"/>
    <x v="3"/>
    <x v="0"/>
    <x v="2"/>
    <x v="0"/>
    <x v="0"/>
    <x v="6"/>
    <x v="5"/>
    <x v="14"/>
    <x v="10"/>
    <x v="0"/>
    <x v="8"/>
    <x v="5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63"/>
    <x v="2"/>
    <x v="0"/>
    <x v="5"/>
    <x v="3"/>
    <x v="5"/>
    <x v="1"/>
    <x v="0"/>
    <x v="3"/>
    <x v="0"/>
    <x v="3"/>
    <x v="0"/>
    <x v="2"/>
    <x v="0"/>
    <x v="1"/>
    <x v="6"/>
    <x v="5"/>
    <x v="14"/>
    <x v="10"/>
    <x v="0"/>
    <x v="5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64"/>
    <x v="2"/>
    <x v="0"/>
    <x v="5"/>
    <x v="3"/>
    <x v="5"/>
    <x v="1"/>
    <x v="0"/>
    <x v="3"/>
    <x v="0"/>
    <x v="3"/>
    <x v="0"/>
    <x v="2"/>
    <x v="0"/>
    <x v="0"/>
    <x v="31"/>
    <x v="34"/>
    <x v="12"/>
    <x v="1"/>
    <x v="0"/>
    <x v="8"/>
    <x v="9"/>
    <x v="9"/>
    <x v="11"/>
    <x v="11"/>
    <x v="11"/>
    <x v="7"/>
    <x v="0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65"/>
    <x v="2"/>
    <x v="0"/>
    <x v="5"/>
    <x v="3"/>
    <x v="5"/>
    <x v="1"/>
    <x v="0"/>
    <x v="3"/>
    <x v="0"/>
    <x v="3"/>
    <x v="0"/>
    <x v="2"/>
    <x v="0"/>
    <x v="1"/>
    <x v="31"/>
    <x v="34"/>
    <x v="12"/>
    <x v="1"/>
    <x v="0"/>
    <x v="8"/>
    <x v="9"/>
    <x v="9"/>
    <x v="11"/>
    <x v="11"/>
    <x v="11"/>
    <x v="7"/>
    <x v="0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66"/>
    <x v="2"/>
    <x v="0"/>
    <x v="5"/>
    <x v="3"/>
    <x v="5"/>
    <x v="1"/>
    <x v="0"/>
    <x v="3"/>
    <x v="0"/>
    <x v="3"/>
    <x v="0"/>
    <x v="2"/>
    <x v="0"/>
    <x v="0"/>
    <x v="39"/>
    <x v="40"/>
    <x v="55"/>
    <x v="6"/>
    <x v="0"/>
    <x v="8"/>
    <x v="9"/>
    <x v="9"/>
    <x v="3"/>
    <x v="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67"/>
    <x v="2"/>
    <x v="0"/>
    <x v="5"/>
    <x v="3"/>
    <x v="5"/>
    <x v="1"/>
    <x v="0"/>
    <x v="3"/>
    <x v="0"/>
    <x v="3"/>
    <x v="0"/>
    <x v="2"/>
    <x v="0"/>
    <x v="1"/>
    <x v="39"/>
    <x v="40"/>
    <x v="55"/>
    <x v="14"/>
    <x v="0"/>
    <x v="8"/>
    <x v="9"/>
    <x v="2"/>
    <x v="3"/>
    <x v="3"/>
    <x v="3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68"/>
    <x v="2"/>
    <x v="0"/>
    <x v="5"/>
    <x v="3"/>
    <x v="5"/>
    <x v="1"/>
    <x v="0"/>
    <x v="3"/>
    <x v="0"/>
    <x v="3"/>
    <x v="0"/>
    <x v="2"/>
    <x v="0"/>
    <x v="0"/>
    <x v="9"/>
    <x v="10"/>
    <x v="2"/>
    <x v="1"/>
    <x v="0"/>
    <x v="8"/>
    <x v="9"/>
    <x v="9"/>
    <x v="11"/>
    <x v="11"/>
    <x v="11"/>
    <x v="7"/>
    <x v="5"/>
    <x v="0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69"/>
    <x v="2"/>
    <x v="0"/>
    <x v="5"/>
    <x v="3"/>
    <x v="5"/>
    <x v="1"/>
    <x v="0"/>
    <x v="3"/>
    <x v="0"/>
    <x v="3"/>
    <x v="0"/>
    <x v="2"/>
    <x v="0"/>
    <x v="1"/>
    <x v="9"/>
    <x v="10"/>
    <x v="2"/>
    <x v="3"/>
    <x v="0"/>
    <x v="8"/>
    <x v="9"/>
    <x v="9"/>
    <x v="11"/>
    <x v="11"/>
    <x v="11"/>
    <x v="7"/>
    <x v="2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70"/>
    <x v="2"/>
    <x v="0"/>
    <x v="5"/>
    <x v="3"/>
    <x v="5"/>
    <x v="1"/>
    <x v="0"/>
    <x v="3"/>
    <x v="0"/>
    <x v="3"/>
    <x v="0"/>
    <x v="2"/>
    <x v="0"/>
    <x v="0"/>
    <x v="38"/>
    <x v="39"/>
    <x v="43"/>
    <x v="2"/>
    <x v="0"/>
    <x v="8"/>
    <x v="9"/>
    <x v="2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71"/>
    <x v="2"/>
    <x v="0"/>
    <x v="5"/>
    <x v="3"/>
    <x v="5"/>
    <x v="1"/>
    <x v="0"/>
    <x v="3"/>
    <x v="0"/>
    <x v="3"/>
    <x v="0"/>
    <x v="2"/>
    <x v="0"/>
    <x v="1"/>
    <x v="38"/>
    <x v="39"/>
    <x v="43"/>
    <x v="1"/>
    <x v="0"/>
    <x v="8"/>
    <x v="9"/>
    <x v="9"/>
    <x v="0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72"/>
    <x v="2"/>
    <x v="0"/>
    <x v="5"/>
    <x v="3"/>
    <x v="5"/>
    <x v="1"/>
    <x v="0"/>
    <x v="3"/>
    <x v="0"/>
    <x v="3"/>
    <x v="0"/>
    <x v="2"/>
    <x v="0"/>
    <x v="0"/>
    <x v="49"/>
    <x v="51"/>
    <x v="21"/>
    <x v="3"/>
    <x v="0"/>
    <x v="8"/>
    <x v="0"/>
    <x v="2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73"/>
    <x v="2"/>
    <x v="0"/>
    <x v="5"/>
    <x v="3"/>
    <x v="5"/>
    <x v="1"/>
    <x v="0"/>
    <x v="3"/>
    <x v="0"/>
    <x v="3"/>
    <x v="0"/>
    <x v="2"/>
    <x v="0"/>
    <x v="1"/>
    <x v="49"/>
    <x v="51"/>
    <x v="21"/>
    <x v="2"/>
    <x v="0"/>
    <x v="8"/>
    <x v="9"/>
    <x v="2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74"/>
    <x v="2"/>
    <x v="0"/>
    <x v="5"/>
    <x v="3"/>
    <x v="5"/>
    <x v="1"/>
    <x v="0"/>
    <x v="3"/>
    <x v="0"/>
    <x v="3"/>
    <x v="0"/>
    <x v="2"/>
    <x v="0"/>
    <x v="0"/>
    <x v="20"/>
    <x v="22"/>
    <x v="5"/>
    <x v="2"/>
    <x v="0"/>
    <x v="8"/>
    <x v="9"/>
    <x v="9"/>
    <x v="11"/>
    <x v="11"/>
    <x v="11"/>
    <x v="7"/>
    <x v="1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75"/>
    <x v="2"/>
    <x v="0"/>
    <x v="5"/>
    <x v="3"/>
    <x v="5"/>
    <x v="1"/>
    <x v="0"/>
    <x v="3"/>
    <x v="0"/>
    <x v="3"/>
    <x v="0"/>
    <x v="2"/>
    <x v="0"/>
    <x v="1"/>
    <x v="27"/>
    <x v="29"/>
    <x v="11"/>
    <x v="8"/>
    <x v="0"/>
    <x v="8"/>
    <x v="9"/>
    <x v="9"/>
    <x v="11"/>
    <x v="11"/>
    <x v="0"/>
    <x v="4"/>
    <x v="0"/>
    <x v="0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76"/>
    <x v="2"/>
    <x v="0"/>
    <x v="5"/>
    <x v="3"/>
    <x v="5"/>
    <x v="1"/>
    <x v="0"/>
    <x v="3"/>
    <x v="0"/>
    <x v="3"/>
    <x v="0"/>
    <x v="2"/>
    <x v="0"/>
    <x v="0"/>
    <x v="17"/>
    <x v="20"/>
    <x v="18"/>
    <x v="2"/>
    <x v="0"/>
    <x v="8"/>
    <x v="9"/>
    <x v="2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77"/>
    <x v="2"/>
    <x v="0"/>
    <x v="5"/>
    <x v="3"/>
    <x v="5"/>
    <x v="1"/>
    <x v="0"/>
    <x v="3"/>
    <x v="0"/>
    <x v="3"/>
    <x v="0"/>
    <x v="2"/>
    <x v="0"/>
    <x v="0"/>
    <x v="41"/>
    <x v="41"/>
    <x v="15"/>
    <x v="2"/>
    <x v="0"/>
    <x v="1"/>
    <x v="0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78"/>
    <x v="2"/>
    <x v="0"/>
    <x v="5"/>
    <x v="3"/>
    <x v="5"/>
    <x v="1"/>
    <x v="0"/>
    <x v="3"/>
    <x v="0"/>
    <x v="3"/>
    <x v="0"/>
    <x v="2"/>
    <x v="0"/>
    <x v="1"/>
    <x v="41"/>
    <x v="41"/>
    <x v="15"/>
    <x v="6"/>
    <x v="0"/>
    <x v="4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79"/>
    <x v="2"/>
    <x v="0"/>
    <x v="5"/>
    <x v="3"/>
    <x v="5"/>
    <x v="1"/>
    <x v="0"/>
    <x v="3"/>
    <x v="0"/>
    <x v="3"/>
    <x v="0"/>
    <x v="2"/>
    <x v="0"/>
    <x v="0"/>
    <x v="3"/>
    <x v="1"/>
    <x v="50"/>
    <x v="1"/>
    <x v="0"/>
    <x v="8"/>
    <x v="9"/>
    <x v="9"/>
    <x v="11"/>
    <x v="11"/>
    <x v="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80"/>
    <x v="2"/>
    <x v="0"/>
    <x v="5"/>
    <x v="3"/>
    <x v="5"/>
    <x v="1"/>
    <x v="0"/>
    <x v="3"/>
    <x v="0"/>
    <x v="3"/>
    <x v="0"/>
    <x v="2"/>
    <x v="0"/>
    <x v="0"/>
    <x v="7"/>
    <x v="6"/>
    <x v="4"/>
    <x v="3"/>
    <x v="0"/>
    <x v="8"/>
    <x v="9"/>
    <x v="9"/>
    <x v="2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81"/>
    <x v="2"/>
    <x v="0"/>
    <x v="5"/>
    <x v="3"/>
    <x v="5"/>
    <x v="1"/>
    <x v="0"/>
    <x v="3"/>
    <x v="0"/>
    <x v="3"/>
    <x v="0"/>
    <x v="2"/>
    <x v="0"/>
    <x v="1"/>
    <x v="13"/>
    <x v="14"/>
    <x v="31"/>
    <x v="1"/>
    <x v="0"/>
    <x v="8"/>
    <x v="9"/>
    <x v="9"/>
    <x v="11"/>
    <x v="11"/>
    <x v="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82"/>
    <x v="2"/>
    <x v="0"/>
    <x v="5"/>
    <x v="3"/>
    <x v="5"/>
    <x v="1"/>
    <x v="0"/>
    <x v="3"/>
    <x v="0"/>
    <x v="3"/>
    <x v="0"/>
    <x v="2"/>
    <x v="0"/>
    <x v="1"/>
    <x v="14"/>
    <x v="15"/>
    <x v="57"/>
    <x v="1"/>
    <x v="0"/>
    <x v="8"/>
    <x v="9"/>
    <x v="9"/>
    <x v="11"/>
    <x v="11"/>
    <x v="11"/>
    <x v="7"/>
    <x v="5"/>
    <x v="0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83"/>
    <x v="2"/>
    <x v="0"/>
    <x v="5"/>
    <x v="3"/>
    <x v="5"/>
    <x v="1"/>
    <x v="0"/>
    <x v="3"/>
    <x v="0"/>
    <x v="3"/>
    <x v="0"/>
    <x v="2"/>
    <x v="0"/>
    <x v="1"/>
    <x v="4"/>
    <x v="11"/>
    <x v="32"/>
    <x v="15"/>
    <x v="0"/>
    <x v="8"/>
    <x v="6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84"/>
    <x v="2"/>
    <x v="0"/>
    <x v="5"/>
    <x v="3"/>
    <x v="5"/>
    <x v="1"/>
    <x v="0"/>
    <x v="3"/>
    <x v="0"/>
    <x v="3"/>
    <x v="0"/>
    <x v="2"/>
    <x v="1"/>
    <x v="0"/>
    <x v="8"/>
    <x v="8"/>
    <x v="25"/>
    <x v="36"/>
    <x v="0"/>
    <x v="8"/>
    <x v="9"/>
    <x v="9"/>
    <x v="11"/>
    <x v="11"/>
    <x v="11"/>
    <x v="7"/>
    <x v="5"/>
    <x v="4"/>
    <x v="0"/>
    <x v="3"/>
    <x v="2"/>
    <x v="1"/>
    <x v="1"/>
    <x v="12"/>
    <x v="1"/>
    <x v="1"/>
    <x v="1"/>
    <x v="1"/>
    <x v="2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85"/>
    <x v="2"/>
    <x v="0"/>
    <x v="5"/>
    <x v="3"/>
    <x v="5"/>
    <x v="1"/>
    <x v="0"/>
    <x v="3"/>
    <x v="0"/>
    <x v="3"/>
    <x v="0"/>
    <x v="2"/>
    <x v="1"/>
    <x v="0"/>
    <x v="15"/>
    <x v="18"/>
    <x v="35"/>
    <x v="1"/>
    <x v="0"/>
    <x v="8"/>
    <x v="9"/>
    <x v="9"/>
    <x v="11"/>
    <x v="11"/>
    <x v="11"/>
    <x v="7"/>
    <x v="5"/>
    <x v="4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86"/>
    <x v="2"/>
    <x v="0"/>
    <x v="5"/>
    <x v="3"/>
    <x v="5"/>
    <x v="1"/>
    <x v="0"/>
    <x v="3"/>
    <x v="0"/>
    <x v="3"/>
    <x v="0"/>
    <x v="2"/>
    <x v="1"/>
    <x v="0"/>
    <x v="11"/>
    <x v="12"/>
    <x v="33"/>
    <x v="14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8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87"/>
    <x v="2"/>
    <x v="0"/>
    <x v="5"/>
    <x v="3"/>
    <x v="5"/>
    <x v="1"/>
    <x v="0"/>
    <x v="3"/>
    <x v="0"/>
    <x v="3"/>
    <x v="0"/>
    <x v="2"/>
    <x v="1"/>
    <x v="0"/>
    <x v="53"/>
    <x v="54"/>
    <x v="52"/>
    <x v="1"/>
    <x v="0"/>
    <x v="8"/>
    <x v="9"/>
    <x v="9"/>
    <x v="11"/>
    <x v="11"/>
    <x v="11"/>
    <x v="7"/>
    <x v="5"/>
    <x v="4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88"/>
    <x v="2"/>
    <x v="0"/>
    <x v="5"/>
    <x v="3"/>
    <x v="5"/>
    <x v="1"/>
    <x v="0"/>
    <x v="3"/>
    <x v="0"/>
    <x v="3"/>
    <x v="0"/>
    <x v="2"/>
    <x v="1"/>
    <x v="0"/>
    <x v="37"/>
    <x v="38"/>
    <x v="19"/>
    <x v="3"/>
    <x v="0"/>
    <x v="8"/>
    <x v="9"/>
    <x v="9"/>
    <x v="11"/>
    <x v="3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89"/>
    <x v="2"/>
    <x v="0"/>
    <x v="5"/>
    <x v="3"/>
    <x v="5"/>
    <x v="1"/>
    <x v="0"/>
    <x v="3"/>
    <x v="0"/>
    <x v="3"/>
    <x v="0"/>
    <x v="2"/>
    <x v="1"/>
    <x v="1"/>
    <x v="11"/>
    <x v="12"/>
    <x v="33"/>
    <x v="13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7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90"/>
    <x v="2"/>
    <x v="0"/>
    <x v="4"/>
    <x v="4"/>
    <x v="6"/>
    <x v="2"/>
    <x v="0"/>
    <x v="3"/>
    <x v="0"/>
    <x v="5"/>
    <x v="0"/>
    <x v="1"/>
    <x v="0"/>
    <x v="0"/>
    <x v="26"/>
    <x v="27"/>
    <x v="54"/>
    <x v="2"/>
    <x v="0"/>
    <x v="8"/>
    <x v="9"/>
    <x v="9"/>
    <x v="11"/>
    <x v="11"/>
    <x v="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91"/>
    <x v="2"/>
    <x v="0"/>
    <x v="4"/>
    <x v="4"/>
    <x v="6"/>
    <x v="2"/>
    <x v="0"/>
    <x v="3"/>
    <x v="0"/>
    <x v="5"/>
    <x v="0"/>
    <x v="1"/>
    <x v="0"/>
    <x v="1"/>
    <x v="26"/>
    <x v="27"/>
    <x v="54"/>
    <x v="1"/>
    <x v="0"/>
    <x v="8"/>
    <x v="9"/>
    <x v="9"/>
    <x v="11"/>
    <x v="11"/>
    <x v="11"/>
    <x v="0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92"/>
    <x v="2"/>
    <x v="0"/>
    <x v="4"/>
    <x v="4"/>
    <x v="6"/>
    <x v="2"/>
    <x v="0"/>
    <x v="3"/>
    <x v="0"/>
    <x v="5"/>
    <x v="0"/>
    <x v="1"/>
    <x v="0"/>
    <x v="0"/>
    <x v="31"/>
    <x v="34"/>
    <x v="12"/>
    <x v="1"/>
    <x v="0"/>
    <x v="8"/>
    <x v="9"/>
    <x v="9"/>
    <x v="11"/>
    <x v="11"/>
    <x v="11"/>
    <x v="0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93"/>
    <x v="2"/>
    <x v="0"/>
    <x v="4"/>
    <x v="4"/>
    <x v="6"/>
    <x v="2"/>
    <x v="0"/>
    <x v="3"/>
    <x v="0"/>
    <x v="5"/>
    <x v="0"/>
    <x v="1"/>
    <x v="0"/>
    <x v="1"/>
    <x v="31"/>
    <x v="34"/>
    <x v="12"/>
    <x v="1"/>
    <x v="0"/>
    <x v="8"/>
    <x v="9"/>
    <x v="9"/>
    <x v="11"/>
    <x v="11"/>
    <x v="11"/>
    <x v="7"/>
    <x v="5"/>
    <x v="4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94"/>
    <x v="2"/>
    <x v="0"/>
    <x v="4"/>
    <x v="4"/>
    <x v="6"/>
    <x v="2"/>
    <x v="0"/>
    <x v="3"/>
    <x v="0"/>
    <x v="5"/>
    <x v="0"/>
    <x v="1"/>
    <x v="0"/>
    <x v="0"/>
    <x v="28"/>
    <x v="33"/>
    <x v="36"/>
    <x v="1"/>
    <x v="0"/>
    <x v="8"/>
    <x v="9"/>
    <x v="9"/>
    <x v="11"/>
    <x v="11"/>
    <x v="11"/>
    <x v="0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95"/>
    <x v="2"/>
    <x v="0"/>
    <x v="4"/>
    <x v="4"/>
    <x v="6"/>
    <x v="2"/>
    <x v="0"/>
    <x v="3"/>
    <x v="0"/>
    <x v="5"/>
    <x v="0"/>
    <x v="1"/>
    <x v="0"/>
    <x v="1"/>
    <x v="28"/>
    <x v="33"/>
    <x v="36"/>
    <x v="3"/>
    <x v="0"/>
    <x v="8"/>
    <x v="9"/>
    <x v="9"/>
    <x v="11"/>
    <x v="11"/>
    <x v="11"/>
    <x v="7"/>
    <x v="1"/>
    <x v="0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96"/>
    <x v="2"/>
    <x v="0"/>
    <x v="4"/>
    <x v="4"/>
    <x v="6"/>
    <x v="2"/>
    <x v="0"/>
    <x v="3"/>
    <x v="0"/>
    <x v="5"/>
    <x v="0"/>
    <x v="1"/>
    <x v="0"/>
    <x v="0"/>
    <x v="9"/>
    <x v="10"/>
    <x v="2"/>
    <x v="1"/>
    <x v="0"/>
    <x v="8"/>
    <x v="9"/>
    <x v="9"/>
    <x v="11"/>
    <x v="11"/>
    <x v="11"/>
    <x v="7"/>
    <x v="0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97"/>
    <x v="2"/>
    <x v="0"/>
    <x v="4"/>
    <x v="4"/>
    <x v="6"/>
    <x v="2"/>
    <x v="0"/>
    <x v="3"/>
    <x v="0"/>
    <x v="5"/>
    <x v="0"/>
    <x v="1"/>
    <x v="0"/>
    <x v="0"/>
    <x v="39"/>
    <x v="40"/>
    <x v="55"/>
    <x v="1"/>
    <x v="0"/>
    <x v="8"/>
    <x v="9"/>
    <x v="9"/>
    <x v="11"/>
    <x v="11"/>
    <x v="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98"/>
    <x v="2"/>
    <x v="0"/>
    <x v="4"/>
    <x v="4"/>
    <x v="6"/>
    <x v="2"/>
    <x v="0"/>
    <x v="3"/>
    <x v="0"/>
    <x v="5"/>
    <x v="0"/>
    <x v="1"/>
    <x v="0"/>
    <x v="0"/>
    <x v="41"/>
    <x v="41"/>
    <x v="15"/>
    <x v="10"/>
    <x v="0"/>
    <x v="5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99"/>
    <x v="2"/>
    <x v="0"/>
    <x v="4"/>
    <x v="4"/>
    <x v="6"/>
    <x v="2"/>
    <x v="0"/>
    <x v="3"/>
    <x v="0"/>
    <x v="5"/>
    <x v="0"/>
    <x v="1"/>
    <x v="0"/>
    <x v="0"/>
    <x v="21"/>
    <x v="23"/>
    <x v="6"/>
    <x v="1"/>
    <x v="0"/>
    <x v="8"/>
    <x v="9"/>
    <x v="9"/>
    <x v="11"/>
    <x v="11"/>
    <x v="11"/>
    <x v="7"/>
    <x v="0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00"/>
    <x v="2"/>
    <x v="0"/>
    <x v="4"/>
    <x v="4"/>
    <x v="6"/>
    <x v="2"/>
    <x v="0"/>
    <x v="3"/>
    <x v="0"/>
    <x v="5"/>
    <x v="0"/>
    <x v="1"/>
    <x v="0"/>
    <x v="0"/>
    <x v="0"/>
    <x v="3"/>
    <x v="28"/>
    <x v="1"/>
    <x v="0"/>
    <x v="8"/>
    <x v="9"/>
    <x v="9"/>
    <x v="11"/>
    <x v="11"/>
    <x v="11"/>
    <x v="7"/>
    <x v="5"/>
    <x v="4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01"/>
    <x v="2"/>
    <x v="0"/>
    <x v="4"/>
    <x v="4"/>
    <x v="6"/>
    <x v="2"/>
    <x v="0"/>
    <x v="3"/>
    <x v="0"/>
    <x v="5"/>
    <x v="0"/>
    <x v="1"/>
    <x v="0"/>
    <x v="0"/>
    <x v="14"/>
    <x v="15"/>
    <x v="57"/>
    <x v="1"/>
    <x v="0"/>
    <x v="8"/>
    <x v="9"/>
    <x v="9"/>
    <x v="11"/>
    <x v="11"/>
    <x v="11"/>
    <x v="0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02"/>
    <x v="2"/>
    <x v="0"/>
    <x v="4"/>
    <x v="4"/>
    <x v="6"/>
    <x v="2"/>
    <x v="0"/>
    <x v="3"/>
    <x v="0"/>
    <x v="5"/>
    <x v="0"/>
    <x v="1"/>
    <x v="0"/>
    <x v="0"/>
    <x v="42"/>
    <x v="42"/>
    <x v="24"/>
    <x v="1"/>
    <x v="0"/>
    <x v="8"/>
    <x v="9"/>
    <x v="9"/>
    <x v="11"/>
    <x v="11"/>
    <x v="11"/>
    <x v="7"/>
    <x v="5"/>
    <x v="4"/>
    <x v="7"/>
    <x v="0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03"/>
    <x v="2"/>
    <x v="0"/>
    <x v="4"/>
    <x v="4"/>
    <x v="6"/>
    <x v="2"/>
    <x v="0"/>
    <x v="3"/>
    <x v="0"/>
    <x v="5"/>
    <x v="0"/>
    <x v="1"/>
    <x v="0"/>
    <x v="0"/>
    <x v="3"/>
    <x v="1"/>
    <x v="50"/>
    <x v="1"/>
    <x v="0"/>
    <x v="8"/>
    <x v="9"/>
    <x v="9"/>
    <x v="11"/>
    <x v="11"/>
    <x v="11"/>
    <x v="7"/>
    <x v="5"/>
    <x v="0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04"/>
    <x v="2"/>
    <x v="0"/>
    <x v="4"/>
    <x v="4"/>
    <x v="6"/>
    <x v="2"/>
    <x v="0"/>
    <x v="3"/>
    <x v="0"/>
    <x v="5"/>
    <x v="0"/>
    <x v="1"/>
    <x v="0"/>
    <x v="1"/>
    <x v="3"/>
    <x v="1"/>
    <x v="50"/>
    <x v="2"/>
    <x v="0"/>
    <x v="8"/>
    <x v="9"/>
    <x v="9"/>
    <x v="11"/>
    <x v="11"/>
    <x v="11"/>
    <x v="0"/>
    <x v="5"/>
    <x v="0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05"/>
    <x v="2"/>
    <x v="0"/>
    <x v="4"/>
    <x v="4"/>
    <x v="6"/>
    <x v="2"/>
    <x v="0"/>
    <x v="3"/>
    <x v="0"/>
    <x v="5"/>
    <x v="0"/>
    <x v="1"/>
    <x v="0"/>
    <x v="1"/>
    <x v="34"/>
    <x v="36"/>
    <x v="20"/>
    <x v="1"/>
    <x v="0"/>
    <x v="8"/>
    <x v="9"/>
    <x v="9"/>
    <x v="11"/>
    <x v="11"/>
    <x v="11"/>
    <x v="7"/>
    <x v="5"/>
    <x v="4"/>
    <x v="7"/>
    <x v="0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06"/>
    <x v="2"/>
    <x v="0"/>
    <x v="4"/>
    <x v="4"/>
    <x v="6"/>
    <x v="2"/>
    <x v="0"/>
    <x v="3"/>
    <x v="0"/>
    <x v="5"/>
    <x v="0"/>
    <x v="1"/>
    <x v="0"/>
    <x v="1"/>
    <x v="46"/>
    <x v="46"/>
    <x v="42"/>
    <x v="2"/>
    <x v="0"/>
    <x v="8"/>
    <x v="9"/>
    <x v="9"/>
    <x v="11"/>
    <x v="11"/>
    <x v="11"/>
    <x v="1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07"/>
    <x v="2"/>
    <x v="0"/>
    <x v="4"/>
    <x v="4"/>
    <x v="6"/>
    <x v="2"/>
    <x v="0"/>
    <x v="3"/>
    <x v="0"/>
    <x v="5"/>
    <x v="0"/>
    <x v="1"/>
    <x v="0"/>
    <x v="1"/>
    <x v="45"/>
    <x v="47"/>
    <x v="34"/>
    <x v="2"/>
    <x v="0"/>
    <x v="8"/>
    <x v="9"/>
    <x v="2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08"/>
    <x v="2"/>
    <x v="0"/>
    <x v="4"/>
    <x v="4"/>
    <x v="6"/>
    <x v="2"/>
    <x v="0"/>
    <x v="3"/>
    <x v="0"/>
    <x v="5"/>
    <x v="0"/>
    <x v="1"/>
    <x v="0"/>
    <x v="1"/>
    <x v="23"/>
    <x v="25"/>
    <x v="56"/>
    <x v="1"/>
    <x v="0"/>
    <x v="8"/>
    <x v="9"/>
    <x v="9"/>
    <x v="11"/>
    <x v="11"/>
    <x v="11"/>
    <x v="7"/>
    <x v="0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09"/>
    <x v="2"/>
    <x v="0"/>
    <x v="4"/>
    <x v="4"/>
    <x v="6"/>
    <x v="2"/>
    <x v="0"/>
    <x v="3"/>
    <x v="0"/>
    <x v="5"/>
    <x v="0"/>
    <x v="1"/>
    <x v="1"/>
    <x v="0"/>
    <x v="8"/>
    <x v="8"/>
    <x v="25"/>
    <x v="7"/>
    <x v="0"/>
    <x v="8"/>
    <x v="9"/>
    <x v="9"/>
    <x v="11"/>
    <x v="11"/>
    <x v="11"/>
    <x v="7"/>
    <x v="5"/>
    <x v="4"/>
    <x v="7"/>
    <x v="3"/>
    <x v="2"/>
    <x v="1"/>
    <x v="1"/>
    <x v="5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10"/>
    <x v="2"/>
    <x v="0"/>
    <x v="4"/>
    <x v="4"/>
    <x v="6"/>
    <x v="2"/>
    <x v="0"/>
    <x v="3"/>
    <x v="0"/>
    <x v="5"/>
    <x v="0"/>
    <x v="1"/>
    <x v="1"/>
    <x v="0"/>
    <x v="18"/>
    <x v="16"/>
    <x v="9"/>
    <x v="4"/>
    <x v="0"/>
    <x v="8"/>
    <x v="9"/>
    <x v="9"/>
    <x v="11"/>
    <x v="11"/>
    <x v="11"/>
    <x v="7"/>
    <x v="5"/>
    <x v="4"/>
    <x v="2"/>
    <x v="3"/>
    <x v="2"/>
    <x v="1"/>
    <x v="1"/>
    <x v="13"/>
    <x v="1"/>
    <x v="1"/>
    <x v="1"/>
    <x v="1"/>
    <x v="0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11"/>
    <x v="2"/>
    <x v="0"/>
    <x v="4"/>
    <x v="4"/>
    <x v="6"/>
    <x v="2"/>
    <x v="0"/>
    <x v="3"/>
    <x v="0"/>
    <x v="5"/>
    <x v="0"/>
    <x v="1"/>
    <x v="1"/>
    <x v="0"/>
    <x v="11"/>
    <x v="12"/>
    <x v="33"/>
    <x v="2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12"/>
    <x v="2"/>
    <x v="0"/>
    <x v="4"/>
    <x v="4"/>
    <x v="6"/>
    <x v="2"/>
    <x v="0"/>
    <x v="3"/>
    <x v="0"/>
    <x v="5"/>
    <x v="0"/>
    <x v="1"/>
    <x v="1"/>
    <x v="1"/>
    <x v="8"/>
    <x v="8"/>
    <x v="25"/>
    <x v="1"/>
    <x v="0"/>
    <x v="8"/>
    <x v="9"/>
    <x v="9"/>
    <x v="11"/>
    <x v="11"/>
    <x v="11"/>
    <x v="7"/>
    <x v="5"/>
    <x v="4"/>
    <x v="7"/>
    <x v="3"/>
    <x v="2"/>
    <x v="1"/>
    <x v="1"/>
    <x v="0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13"/>
    <x v="2"/>
    <x v="0"/>
    <x v="4"/>
    <x v="4"/>
    <x v="6"/>
    <x v="2"/>
    <x v="0"/>
    <x v="3"/>
    <x v="0"/>
    <x v="5"/>
    <x v="0"/>
    <x v="1"/>
    <x v="1"/>
    <x v="1"/>
    <x v="15"/>
    <x v="18"/>
    <x v="35"/>
    <x v="10"/>
    <x v="0"/>
    <x v="8"/>
    <x v="9"/>
    <x v="9"/>
    <x v="11"/>
    <x v="11"/>
    <x v="11"/>
    <x v="7"/>
    <x v="5"/>
    <x v="4"/>
    <x v="7"/>
    <x v="3"/>
    <x v="2"/>
    <x v="1"/>
    <x v="1"/>
    <x v="5"/>
    <x v="1"/>
    <x v="1"/>
    <x v="1"/>
    <x v="1"/>
    <x v="1"/>
    <x v="1"/>
    <x v="1"/>
    <x v="1"/>
    <x v="1"/>
    <x v="0"/>
    <x v="1"/>
    <x v="1"/>
    <x v="1"/>
    <x v="1"/>
    <x v="5"/>
    <x v="1"/>
    <x v="1"/>
    <x v="1"/>
    <x v="1"/>
    <x v="1"/>
    <x v="1"/>
    <x v="1"/>
    <x v="1"/>
    <x v="1"/>
    <x v="1"/>
  </r>
  <r>
    <x v="114"/>
    <x v="1"/>
    <x v="3"/>
    <x v="1"/>
    <x v="5"/>
    <x v="2"/>
    <x v="6"/>
    <x v="2"/>
    <x v="2"/>
    <x v="0"/>
    <x v="2"/>
    <x v="0"/>
    <x v="3"/>
    <x v="0"/>
    <x v="0"/>
    <x v="6"/>
    <x v="5"/>
    <x v="14"/>
    <x v="41"/>
    <x v="0"/>
    <x v="8"/>
    <x v="8"/>
    <x v="7"/>
    <x v="9"/>
    <x v="10"/>
    <x v="1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15"/>
    <x v="1"/>
    <x v="3"/>
    <x v="1"/>
    <x v="5"/>
    <x v="2"/>
    <x v="6"/>
    <x v="2"/>
    <x v="2"/>
    <x v="0"/>
    <x v="2"/>
    <x v="0"/>
    <x v="3"/>
    <x v="0"/>
    <x v="0"/>
    <x v="40"/>
    <x v="44"/>
    <x v="40"/>
    <x v="17"/>
    <x v="0"/>
    <x v="8"/>
    <x v="9"/>
    <x v="9"/>
    <x v="11"/>
    <x v="11"/>
    <x v="5"/>
    <x v="5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16"/>
    <x v="1"/>
    <x v="3"/>
    <x v="1"/>
    <x v="5"/>
    <x v="2"/>
    <x v="6"/>
    <x v="2"/>
    <x v="2"/>
    <x v="0"/>
    <x v="2"/>
    <x v="0"/>
    <x v="3"/>
    <x v="0"/>
    <x v="0"/>
    <x v="31"/>
    <x v="34"/>
    <x v="12"/>
    <x v="1"/>
    <x v="0"/>
    <x v="8"/>
    <x v="9"/>
    <x v="9"/>
    <x v="11"/>
    <x v="11"/>
    <x v="11"/>
    <x v="7"/>
    <x v="5"/>
    <x v="4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17"/>
    <x v="1"/>
    <x v="3"/>
    <x v="1"/>
    <x v="5"/>
    <x v="2"/>
    <x v="6"/>
    <x v="2"/>
    <x v="2"/>
    <x v="0"/>
    <x v="2"/>
    <x v="0"/>
    <x v="3"/>
    <x v="0"/>
    <x v="0"/>
    <x v="46"/>
    <x v="46"/>
    <x v="42"/>
    <x v="22"/>
    <x v="0"/>
    <x v="8"/>
    <x v="9"/>
    <x v="9"/>
    <x v="11"/>
    <x v="11"/>
    <x v="8"/>
    <x v="5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18"/>
    <x v="1"/>
    <x v="3"/>
    <x v="1"/>
    <x v="5"/>
    <x v="2"/>
    <x v="6"/>
    <x v="2"/>
    <x v="2"/>
    <x v="0"/>
    <x v="2"/>
    <x v="0"/>
    <x v="3"/>
    <x v="0"/>
    <x v="0"/>
    <x v="22"/>
    <x v="24"/>
    <x v="0"/>
    <x v="1"/>
    <x v="0"/>
    <x v="8"/>
    <x v="9"/>
    <x v="9"/>
    <x v="11"/>
    <x v="11"/>
    <x v="11"/>
    <x v="7"/>
    <x v="0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19"/>
    <x v="1"/>
    <x v="3"/>
    <x v="1"/>
    <x v="5"/>
    <x v="2"/>
    <x v="6"/>
    <x v="2"/>
    <x v="2"/>
    <x v="0"/>
    <x v="2"/>
    <x v="0"/>
    <x v="3"/>
    <x v="0"/>
    <x v="0"/>
    <x v="28"/>
    <x v="33"/>
    <x v="36"/>
    <x v="4"/>
    <x v="0"/>
    <x v="8"/>
    <x v="9"/>
    <x v="9"/>
    <x v="11"/>
    <x v="11"/>
    <x v="11"/>
    <x v="7"/>
    <x v="5"/>
    <x v="0"/>
    <x v="2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20"/>
    <x v="1"/>
    <x v="3"/>
    <x v="1"/>
    <x v="5"/>
    <x v="2"/>
    <x v="6"/>
    <x v="2"/>
    <x v="2"/>
    <x v="0"/>
    <x v="2"/>
    <x v="0"/>
    <x v="3"/>
    <x v="0"/>
    <x v="0"/>
    <x v="39"/>
    <x v="40"/>
    <x v="55"/>
    <x v="10"/>
    <x v="0"/>
    <x v="8"/>
    <x v="9"/>
    <x v="9"/>
    <x v="11"/>
    <x v="3"/>
    <x v="3"/>
    <x v="1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21"/>
    <x v="1"/>
    <x v="3"/>
    <x v="1"/>
    <x v="5"/>
    <x v="2"/>
    <x v="6"/>
    <x v="2"/>
    <x v="2"/>
    <x v="0"/>
    <x v="2"/>
    <x v="0"/>
    <x v="3"/>
    <x v="0"/>
    <x v="0"/>
    <x v="17"/>
    <x v="20"/>
    <x v="18"/>
    <x v="4"/>
    <x v="0"/>
    <x v="8"/>
    <x v="9"/>
    <x v="9"/>
    <x v="11"/>
    <x v="0"/>
    <x v="2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22"/>
    <x v="1"/>
    <x v="3"/>
    <x v="1"/>
    <x v="5"/>
    <x v="2"/>
    <x v="6"/>
    <x v="2"/>
    <x v="2"/>
    <x v="0"/>
    <x v="2"/>
    <x v="0"/>
    <x v="3"/>
    <x v="0"/>
    <x v="0"/>
    <x v="51"/>
    <x v="52"/>
    <x v="22"/>
    <x v="10"/>
    <x v="0"/>
    <x v="8"/>
    <x v="9"/>
    <x v="9"/>
    <x v="11"/>
    <x v="11"/>
    <x v="11"/>
    <x v="5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23"/>
    <x v="1"/>
    <x v="3"/>
    <x v="1"/>
    <x v="5"/>
    <x v="2"/>
    <x v="6"/>
    <x v="2"/>
    <x v="2"/>
    <x v="0"/>
    <x v="2"/>
    <x v="0"/>
    <x v="3"/>
    <x v="0"/>
    <x v="0"/>
    <x v="12"/>
    <x v="13"/>
    <x v="23"/>
    <x v="17"/>
    <x v="0"/>
    <x v="8"/>
    <x v="9"/>
    <x v="9"/>
    <x v="11"/>
    <x v="11"/>
    <x v="11"/>
    <x v="7"/>
    <x v="5"/>
    <x v="3"/>
    <x v="6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24"/>
    <x v="1"/>
    <x v="3"/>
    <x v="1"/>
    <x v="5"/>
    <x v="2"/>
    <x v="6"/>
    <x v="2"/>
    <x v="2"/>
    <x v="0"/>
    <x v="2"/>
    <x v="0"/>
    <x v="3"/>
    <x v="0"/>
    <x v="0"/>
    <x v="27"/>
    <x v="29"/>
    <x v="11"/>
    <x v="2"/>
    <x v="0"/>
    <x v="8"/>
    <x v="9"/>
    <x v="9"/>
    <x v="11"/>
    <x v="11"/>
    <x v="11"/>
    <x v="7"/>
    <x v="5"/>
    <x v="1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25"/>
    <x v="1"/>
    <x v="3"/>
    <x v="1"/>
    <x v="5"/>
    <x v="2"/>
    <x v="6"/>
    <x v="2"/>
    <x v="2"/>
    <x v="0"/>
    <x v="2"/>
    <x v="0"/>
    <x v="3"/>
    <x v="0"/>
    <x v="0"/>
    <x v="1"/>
    <x v="4"/>
    <x v="26"/>
    <x v="10"/>
    <x v="0"/>
    <x v="8"/>
    <x v="5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26"/>
    <x v="1"/>
    <x v="3"/>
    <x v="1"/>
    <x v="5"/>
    <x v="2"/>
    <x v="6"/>
    <x v="2"/>
    <x v="2"/>
    <x v="0"/>
    <x v="2"/>
    <x v="0"/>
    <x v="3"/>
    <x v="1"/>
    <x v="0"/>
    <x v="11"/>
    <x v="12"/>
    <x v="33"/>
    <x v="3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4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27"/>
    <x v="1"/>
    <x v="3"/>
    <x v="1"/>
    <x v="5"/>
    <x v="2"/>
    <x v="6"/>
    <x v="2"/>
    <x v="2"/>
    <x v="0"/>
    <x v="2"/>
    <x v="0"/>
    <x v="3"/>
    <x v="1"/>
    <x v="0"/>
    <x v="8"/>
    <x v="8"/>
    <x v="25"/>
    <x v="31"/>
    <x v="0"/>
    <x v="8"/>
    <x v="9"/>
    <x v="9"/>
    <x v="11"/>
    <x v="11"/>
    <x v="11"/>
    <x v="7"/>
    <x v="5"/>
    <x v="4"/>
    <x v="7"/>
    <x v="3"/>
    <x v="2"/>
    <x v="1"/>
    <x v="1"/>
    <x v="7"/>
    <x v="1"/>
    <x v="1"/>
    <x v="1"/>
    <x v="1"/>
    <x v="9"/>
    <x v="1"/>
    <x v="1"/>
    <x v="1"/>
    <x v="1"/>
    <x v="6"/>
    <x v="1"/>
    <x v="1"/>
    <x v="1"/>
    <x v="1"/>
    <x v="5"/>
    <x v="1"/>
    <x v="1"/>
    <x v="1"/>
    <x v="1"/>
    <x v="1"/>
    <x v="1"/>
    <x v="1"/>
    <x v="1"/>
    <x v="1"/>
    <x v="1"/>
  </r>
  <r>
    <x v="128"/>
    <x v="1"/>
    <x v="3"/>
    <x v="1"/>
    <x v="5"/>
    <x v="2"/>
    <x v="6"/>
    <x v="2"/>
    <x v="2"/>
    <x v="0"/>
    <x v="2"/>
    <x v="0"/>
    <x v="3"/>
    <x v="1"/>
    <x v="0"/>
    <x v="53"/>
    <x v="54"/>
    <x v="52"/>
    <x v="2"/>
    <x v="0"/>
    <x v="8"/>
    <x v="9"/>
    <x v="9"/>
    <x v="11"/>
    <x v="11"/>
    <x v="11"/>
    <x v="7"/>
    <x v="5"/>
    <x v="4"/>
    <x v="1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29"/>
    <x v="1"/>
    <x v="3"/>
    <x v="1"/>
    <x v="5"/>
    <x v="2"/>
    <x v="6"/>
    <x v="2"/>
    <x v="2"/>
    <x v="0"/>
    <x v="2"/>
    <x v="0"/>
    <x v="3"/>
    <x v="1"/>
    <x v="0"/>
    <x v="37"/>
    <x v="38"/>
    <x v="19"/>
    <x v="1"/>
    <x v="0"/>
    <x v="8"/>
    <x v="9"/>
    <x v="9"/>
    <x v="11"/>
    <x v="11"/>
    <x v="11"/>
    <x v="7"/>
    <x v="5"/>
    <x v="4"/>
    <x v="7"/>
    <x v="3"/>
    <x v="2"/>
    <x v="1"/>
    <x v="1"/>
    <x v="0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0"/>
    <x v="2"/>
    <x v="1"/>
    <x v="1"/>
    <x v="5"/>
    <x v="2"/>
    <x v="6"/>
    <x v="2"/>
    <x v="2"/>
    <x v="0"/>
    <x v="2"/>
    <x v="0"/>
    <x v="3"/>
    <x v="0"/>
    <x v="0"/>
    <x v="46"/>
    <x v="46"/>
    <x v="42"/>
    <x v="20"/>
    <x v="0"/>
    <x v="8"/>
    <x v="9"/>
    <x v="9"/>
    <x v="11"/>
    <x v="11"/>
    <x v="11"/>
    <x v="7"/>
    <x v="5"/>
    <x v="4"/>
    <x v="3"/>
    <x v="3"/>
    <x v="2"/>
    <x v="1"/>
    <x v="1"/>
    <x v="13"/>
    <x v="1"/>
    <x v="1"/>
    <x v="1"/>
    <x v="1"/>
    <x v="16"/>
    <x v="1"/>
    <x v="1"/>
    <x v="1"/>
    <x v="1"/>
    <x v="2"/>
    <x v="1"/>
    <x v="1"/>
    <x v="1"/>
    <x v="1"/>
    <x v="2"/>
    <x v="1"/>
    <x v="1"/>
    <x v="1"/>
    <x v="1"/>
    <x v="1"/>
    <x v="1"/>
    <x v="1"/>
    <x v="1"/>
    <x v="1"/>
    <x v="1"/>
  </r>
  <r>
    <x v="131"/>
    <x v="2"/>
    <x v="1"/>
    <x v="1"/>
    <x v="5"/>
    <x v="2"/>
    <x v="6"/>
    <x v="2"/>
    <x v="2"/>
    <x v="0"/>
    <x v="2"/>
    <x v="0"/>
    <x v="3"/>
    <x v="0"/>
    <x v="1"/>
    <x v="46"/>
    <x v="46"/>
    <x v="42"/>
    <x v="24"/>
    <x v="0"/>
    <x v="8"/>
    <x v="9"/>
    <x v="9"/>
    <x v="11"/>
    <x v="5"/>
    <x v="9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2"/>
    <x v="2"/>
    <x v="1"/>
    <x v="1"/>
    <x v="5"/>
    <x v="2"/>
    <x v="6"/>
    <x v="2"/>
    <x v="2"/>
    <x v="0"/>
    <x v="2"/>
    <x v="0"/>
    <x v="3"/>
    <x v="0"/>
    <x v="0"/>
    <x v="44"/>
    <x v="48"/>
    <x v="0"/>
    <x v="2"/>
    <x v="0"/>
    <x v="8"/>
    <x v="9"/>
    <x v="0"/>
    <x v="0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3"/>
    <x v="2"/>
    <x v="1"/>
    <x v="1"/>
    <x v="5"/>
    <x v="2"/>
    <x v="6"/>
    <x v="2"/>
    <x v="2"/>
    <x v="0"/>
    <x v="2"/>
    <x v="0"/>
    <x v="3"/>
    <x v="0"/>
    <x v="1"/>
    <x v="44"/>
    <x v="48"/>
    <x v="0"/>
    <x v="1"/>
    <x v="0"/>
    <x v="8"/>
    <x v="9"/>
    <x v="9"/>
    <x v="11"/>
    <x v="0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0"/>
    <x v="27"/>
    <x v="29"/>
    <x v="11"/>
    <x v="2"/>
    <x v="0"/>
    <x v="8"/>
    <x v="9"/>
    <x v="9"/>
    <x v="11"/>
    <x v="11"/>
    <x v="11"/>
    <x v="7"/>
    <x v="0"/>
    <x v="0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27"/>
    <x v="29"/>
    <x v="11"/>
    <x v="1"/>
    <x v="0"/>
    <x v="8"/>
    <x v="9"/>
    <x v="9"/>
    <x v="11"/>
    <x v="11"/>
    <x v="11"/>
    <x v="7"/>
    <x v="0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0"/>
    <x v="6"/>
    <x v="5"/>
    <x v="14"/>
    <x v="32"/>
    <x v="0"/>
    <x v="5"/>
    <x v="4"/>
    <x v="9"/>
    <x v="11"/>
    <x v="9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6"/>
    <x v="5"/>
    <x v="14"/>
    <x v="33"/>
    <x v="0"/>
    <x v="8"/>
    <x v="9"/>
    <x v="9"/>
    <x v="8"/>
    <x v="9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0"/>
    <x v="51"/>
    <x v="52"/>
    <x v="22"/>
    <x v="15"/>
    <x v="0"/>
    <x v="8"/>
    <x v="9"/>
    <x v="9"/>
    <x v="11"/>
    <x v="11"/>
    <x v="6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0"/>
    <x v="39"/>
    <x v="40"/>
    <x v="55"/>
    <x v="9"/>
    <x v="0"/>
    <x v="8"/>
    <x v="9"/>
    <x v="9"/>
    <x v="4"/>
    <x v="4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39"/>
    <x v="40"/>
    <x v="55"/>
    <x v="9"/>
    <x v="0"/>
    <x v="8"/>
    <x v="9"/>
    <x v="9"/>
    <x v="6"/>
    <x v="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0"/>
    <x v="9"/>
    <x v="10"/>
    <x v="2"/>
    <x v="1"/>
    <x v="0"/>
    <x v="8"/>
    <x v="9"/>
    <x v="9"/>
    <x v="11"/>
    <x v="11"/>
    <x v="11"/>
    <x v="7"/>
    <x v="5"/>
    <x v="4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0"/>
    <x v="1"/>
    <x v="4"/>
    <x v="26"/>
    <x v="17"/>
    <x v="0"/>
    <x v="8"/>
    <x v="7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0"/>
    <x v="43"/>
    <x v="44"/>
    <x v="40"/>
    <x v="1"/>
    <x v="0"/>
    <x v="8"/>
    <x v="9"/>
    <x v="9"/>
    <x v="11"/>
    <x v="0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17"/>
    <x v="20"/>
    <x v="18"/>
    <x v="1"/>
    <x v="0"/>
    <x v="8"/>
    <x v="0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0"/>
    <x v="7"/>
    <x v="6"/>
    <x v="7"/>
    <x v="7"/>
    <x v="0"/>
    <x v="8"/>
    <x v="9"/>
    <x v="9"/>
    <x v="11"/>
    <x v="5"/>
    <x v="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0"/>
    <x v="29"/>
    <x v="30"/>
    <x v="51"/>
    <x v="2"/>
    <x v="0"/>
    <x v="8"/>
    <x v="9"/>
    <x v="9"/>
    <x v="11"/>
    <x v="11"/>
    <x v="11"/>
    <x v="1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29"/>
    <x v="30"/>
    <x v="51"/>
    <x v="2"/>
    <x v="0"/>
    <x v="8"/>
    <x v="9"/>
    <x v="9"/>
    <x v="11"/>
    <x v="11"/>
    <x v="11"/>
    <x v="1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0"/>
    <x v="28"/>
    <x v="33"/>
    <x v="36"/>
    <x v="2"/>
    <x v="0"/>
    <x v="8"/>
    <x v="9"/>
    <x v="9"/>
    <x v="11"/>
    <x v="0"/>
    <x v="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0"/>
    <x v="25"/>
    <x v="27"/>
    <x v="54"/>
    <x v="1"/>
    <x v="0"/>
    <x v="8"/>
    <x v="9"/>
    <x v="9"/>
    <x v="11"/>
    <x v="11"/>
    <x v="11"/>
    <x v="7"/>
    <x v="5"/>
    <x v="0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25"/>
    <x v="27"/>
    <x v="54"/>
    <x v="1"/>
    <x v="0"/>
    <x v="8"/>
    <x v="9"/>
    <x v="9"/>
    <x v="11"/>
    <x v="11"/>
    <x v="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31"/>
    <x v="34"/>
    <x v="12"/>
    <x v="1"/>
    <x v="0"/>
    <x v="8"/>
    <x v="9"/>
    <x v="9"/>
    <x v="11"/>
    <x v="11"/>
    <x v="11"/>
    <x v="0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56"/>
    <x v="57"/>
    <x v="47"/>
    <x v="1"/>
    <x v="0"/>
    <x v="8"/>
    <x v="9"/>
    <x v="9"/>
    <x v="11"/>
    <x v="11"/>
    <x v="11"/>
    <x v="7"/>
    <x v="5"/>
    <x v="0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4"/>
    <x v="11"/>
    <x v="32"/>
    <x v="2"/>
    <x v="0"/>
    <x v="8"/>
    <x v="1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0"/>
    <x v="24"/>
    <x v="26"/>
    <x v="44"/>
    <x v="1"/>
    <x v="0"/>
    <x v="8"/>
    <x v="9"/>
    <x v="9"/>
    <x v="11"/>
    <x v="11"/>
    <x v="11"/>
    <x v="7"/>
    <x v="5"/>
    <x v="4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0"/>
    <x v="46"/>
    <x v="46"/>
    <x v="42"/>
    <x v="30"/>
    <x v="0"/>
    <x v="8"/>
    <x v="9"/>
    <x v="9"/>
    <x v="11"/>
    <x v="8"/>
    <x v="9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1"/>
    <x v="46"/>
    <x v="46"/>
    <x v="42"/>
    <x v="26"/>
    <x v="0"/>
    <x v="8"/>
    <x v="9"/>
    <x v="9"/>
    <x v="11"/>
    <x v="7"/>
    <x v="9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0"/>
    <x v="28"/>
    <x v="33"/>
    <x v="36"/>
    <x v="4"/>
    <x v="0"/>
    <x v="8"/>
    <x v="9"/>
    <x v="9"/>
    <x v="11"/>
    <x v="11"/>
    <x v="11"/>
    <x v="7"/>
    <x v="0"/>
    <x v="0"/>
    <x v="1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1"/>
    <x v="28"/>
    <x v="33"/>
    <x v="36"/>
    <x v="2"/>
    <x v="0"/>
    <x v="8"/>
    <x v="9"/>
    <x v="9"/>
    <x v="11"/>
    <x v="11"/>
    <x v="11"/>
    <x v="7"/>
    <x v="5"/>
    <x v="0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0"/>
    <x v="6"/>
    <x v="5"/>
    <x v="14"/>
    <x v="37"/>
    <x v="0"/>
    <x v="8"/>
    <x v="9"/>
    <x v="9"/>
    <x v="8"/>
    <x v="9"/>
    <x v="8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1"/>
    <x v="6"/>
    <x v="5"/>
    <x v="14"/>
    <x v="33"/>
    <x v="0"/>
    <x v="8"/>
    <x v="9"/>
    <x v="9"/>
    <x v="7"/>
    <x v="9"/>
    <x v="5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0"/>
    <x v="14"/>
    <x v="15"/>
    <x v="57"/>
    <x v="1"/>
    <x v="0"/>
    <x v="8"/>
    <x v="9"/>
    <x v="9"/>
    <x v="11"/>
    <x v="11"/>
    <x v="11"/>
    <x v="7"/>
    <x v="5"/>
    <x v="4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0"/>
    <x v="9"/>
    <x v="10"/>
    <x v="2"/>
    <x v="1"/>
    <x v="0"/>
    <x v="8"/>
    <x v="9"/>
    <x v="9"/>
    <x v="11"/>
    <x v="11"/>
    <x v="11"/>
    <x v="7"/>
    <x v="5"/>
    <x v="4"/>
    <x v="7"/>
    <x v="0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1"/>
    <x v="9"/>
    <x v="10"/>
    <x v="2"/>
    <x v="3"/>
    <x v="0"/>
    <x v="8"/>
    <x v="9"/>
    <x v="9"/>
    <x v="11"/>
    <x v="11"/>
    <x v="11"/>
    <x v="7"/>
    <x v="5"/>
    <x v="4"/>
    <x v="0"/>
    <x v="1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0"/>
    <x v="31"/>
    <x v="34"/>
    <x v="12"/>
    <x v="2"/>
    <x v="0"/>
    <x v="8"/>
    <x v="9"/>
    <x v="9"/>
    <x v="11"/>
    <x v="11"/>
    <x v="11"/>
    <x v="7"/>
    <x v="5"/>
    <x v="4"/>
    <x v="7"/>
    <x v="0"/>
    <x v="0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0"/>
    <x v="3"/>
    <x v="1"/>
    <x v="50"/>
    <x v="1"/>
    <x v="0"/>
    <x v="8"/>
    <x v="9"/>
    <x v="9"/>
    <x v="11"/>
    <x v="11"/>
    <x v="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0"/>
    <x v="34"/>
    <x v="36"/>
    <x v="20"/>
    <x v="1"/>
    <x v="0"/>
    <x v="8"/>
    <x v="9"/>
    <x v="9"/>
    <x v="11"/>
    <x v="11"/>
    <x v="11"/>
    <x v="7"/>
    <x v="5"/>
    <x v="4"/>
    <x v="7"/>
    <x v="0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1"/>
    <x v="34"/>
    <x v="36"/>
    <x v="20"/>
    <x v="1"/>
    <x v="0"/>
    <x v="8"/>
    <x v="9"/>
    <x v="9"/>
    <x v="11"/>
    <x v="11"/>
    <x v="11"/>
    <x v="7"/>
    <x v="5"/>
    <x v="4"/>
    <x v="7"/>
    <x v="3"/>
    <x v="0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0"/>
    <x v="51"/>
    <x v="52"/>
    <x v="22"/>
    <x v="40"/>
    <x v="0"/>
    <x v="8"/>
    <x v="9"/>
    <x v="9"/>
    <x v="11"/>
    <x v="11"/>
    <x v="11"/>
    <x v="7"/>
    <x v="4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1"/>
    <x v="1"/>
    <x v="47"/>
    <x v="49"/>
    <x v="48"/>
    <x v="1"/>
    <x v="1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1"/>
    <x v="0"/>
    <x v="47"/>
    <x v="49"/>
    <x v="48"/>
    <x v="1"/>
    <x v="1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20"/>
    <x v="22"/>
    <x v="5"/>
    <x v="1"/>
    <x v="0"/>
    <x v="8"/>
    <x v="9"/>
    <x v="9"/>
    <x v="11"/>
    <x v="11"/>
    <x v="11"/>
    <x v="7"/>
    <x v="5"/>
    <x v="0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28"/>
    <x v="33"/>
    <x v="36"/>
    <x v="3"/>
    <x v="0"/>
    <x v="8"/>
    <x v="9"/>
    <x v="9"/>
    <x v="11"/>
    <x v="1"/>
    <x v="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31"/>
    <x v="34"/>
    <x v="12"/>
    <x v="1"/>
    <x v="0"/>
    <x v="8"/>
    <x v="9"/>
    <x v="9"/>
    <x v="11"/>
    <x v="11"/>
    <x v="11"/>
    <x v="0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6"/>
    <x v="5"/>
    <x v="14"/>
    <x v="39"/>
    <x v="0"/>
    <x v="7"/>
    <x v="7"/>
    <x v="8"/>
    <x v="10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39"/>
    <x v="40"/>
    <x v="55"/>
    <x v="16"/>
    <x v="0"/>
    <x v="8"/>
    <x v="0"/>
    <x v="4"/>
    <x v="5"/>
    <x v="6"/>
    <x v="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7"/>
    <x v="6"/>
    <x v="7"/>
    <x v="1"/>
    <x v="0"/>
    <x v="8"/>
    <x v="9"/>
    <x v="9"/>
    <x v="11"/>
    <x v="11"/>
    <x v="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43"/>
    <x v="44"/>
    <x v="40"/>
    <x v="4"/>
    <x v="0"/>
    <x v="8"/>
    <x v="9"/>
    <x v="9"/>
    <x v="0"/>
    <x v="0"/>
    <x v="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12"/>
    <x v="13"/>
    <x v="23"/>
    <x v="1"/>
    <x v="0"/>
    <x v="8"/>
    <x v="9"/>
    <x v="9"/>
    <x v="11"/>
    <x v="11"/>
    <x v="11"/>
    <x v="7"/>
    <x v="5"/>
    <x v="0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27"/>
    <x v="29"/>
    <x v="11"/>
    <x v="3"/>
    <x v="0"/>
    <x v="8"/>
    <x v="9"/>
    <x v="9"/>
    <x v="11"/>
    <x v="11"/>
    <x v="11"/>
    <x v="0"/>
    <x v="0"/>
    <x v="4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29"/>
    <x v="30"/>
    <x v="51"/>
    <x v="1"/>
    <x v="0"/>
    <x v="8"/>
    <x v="9"/>
    <x v="9"/>
    <x v="11"/>
    <x v="11"/>
    <x v="11"/>
    <x v="7"/>
    <x v="0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17"/>
    <x v="20"/>
    <x v="18"/>
    <x v="6"/>
    <x v="0"/>
    <x v="8"/>
    <x v="3"/>
    <x v="2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46"/>
    <x v="46"/>
    <x v="42"/>
    <x v="6"/>
    <x v="0"/>
    <x v="8"/>
    <x v="9"/>
    <x v="9"/>
    <x v="2"/>
    <x v="1"/>
    <x v="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4"/>
    <x v="11"/>
    <x v="32"/>
    <x v="3"/>
    <x v="0"/>
    <x v="8"/>
    <x v="1"/>
    <x v="0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1"/>
    <x v="4"/>
    <x v="26"/>
    <x v="10"/>
    <x v="0"/>
    <x v="5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1"/>
    <x v="1"/>
    <x v="8"/>
    <x v="8"/>
    <x v="25"/>
    <x v="34"/>
    <x v="0"/>
    <x v="8"/>
    <x v="9"/>
    <x v="9"/>
    <x v="11"/>
    <x v="11"/>
    <x v="11"/>
    <x v="7"/>
    <x v="5"/>
    <x v="4"/>
    <x v="5"/>
    <x v="3"/>
    <x v="2"/>
    <x v="1"/>
    <x v="1"/>
    <x v="10"/>
    <x v="1"/>
    <x v="1"/>
    <x v="1"/>
    <x v="1"/>
    <x v="11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1"/>
    <x v="1"/>
    <x v="53"/>
    <x v="54"/>
    <x v="52"/>
    <x v="7"/>
    <x v="0"/>
    <x v="8"/>
    <x v="9"/>
    <x v="9"/>
    <x v="11"/>
    <x v="0"/>
    <x v="11"/>
    <x v="7"/>
    <x v="5"/>
    <x v="4"/>
    <x v="4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1"/>
    <x v="1"/>
    <x v="11"/>
    <x v="12"/>
    <x v="33"/>
    <x v="19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5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1"/>
    <x v="1"/>
    <x v="17"/>
    <x v="20"/>
    <x v="18"/>
    <x v="1"/>
    <x v="0"/>
    <x v="8"/>
    <x v="9"/>
    <x v="0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1"/>
    <x v="1"/>
    <x v="10"/>
    <x v="7"/>
    <x v="49"/>
    <x v="1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0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0"/>
    <x v="1"/>
    <x v="31"/>
    <x v="34"/>
    <x v="12"/>
    <x v="1"/>
    <x v="0"/>
    <x v="8"/>
    <x v="9"/>
    <x v="9"/>
    <x v="11"/>
    <x v="11"/>
    <x v="11"/>
    <x v="7"/>
    <x v="0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0"/>
    <x v="1"/>
    <x v="28"/>
    <x v="33"/>
    <x v="36"/>
    <x v="7"/>
    <x v="0"/>
    <x v="8"/>
    <x v="9"/>
    <x v="9"/>
    <x v="11"/>
    <x v="11"/>
    <x v="1"/>
    <x v="4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0"/>
    <x v="1"/>
    <x v="46"/>
    <x v="46"/>
    <x v="42"/>
    <x v="25"/>
    <x v="0"/>
    <x v="8"/>
    <x v="9"/>
    <x v="9"/>
    <x v="11"/>
    <x v="0"/>
    <x v="7"/>
    <x v="6"/>
    <x v="2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0"/>
    <x v="1"/>
    <x v="25"/>
    <x v="27"/>
    <x v="54"/>
    <x v="1"/>
    <x v="0"/>
    <x v="8"/>
    <x v="9"/>
    <x v="9"/>
    <x v="0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0"/>
    <x v="1"/>
    <x v="24"/>
    <x v="26"/>
    <x v="44"/>
    <x v="1"/>
    <x v="0"/>
    <x v="8"/>
    <x v="9"/>
    <x v="9"/>
    <x v="11"/>
    <x v="11"/>
    <x v="11"/>
    <x v="0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0"/>
    <x v="1"/>
    <x v="3"/>
    <x v="1"/>
    <x v="50"/>
    <x v="1"/>
    <x v="0"/>
    <x v="8"/>
    <x v="9"/>
    <x v="9"/>
    <x v="11"/>
    <x v="0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0"/>
    <x v="1"/>
    <x v="39"/>
    <x v="40"/>
    <x v="55"/>
    <x v="1"/>
    <x v="0"/>
    <x v="8"/>
    <x v="9"/>
    <x v="9"/>
    <x v="11"/>
    <x v="11"/>
    <x v="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1"/>
    <x v="8"/>
    <x v="8"/>
    <x v="25"/>
    <x v="6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4"/>
    <x v="1"/>
    <x v="1"/>
    <x v="1"/>
    <x v="1"/>
    <x v="0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1"/>
    <x v="15"/>
    <x v="18"/>
    <x v="17"/>
    <x v="7"/>
    <x v="0"/>
    <x v="8"/>
    <x v="9"/>
    <x v="9"/>
    <x v="11"/>
    <x v="11"/>
    <x v="11"/>
    <x v="7"/>
    <x v="5"/>
    <x v="4"/>
    <x v="0"/>
    <x v="3"/>
    <x v="2"/>
    <x v="1"/>
    <x v="1"/>
    <x v="3"/>
    <x v="1"/>
    <x v="1"/>
    <x v="1"/>
    <x v="1"/>
    <x v="1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1"/>
    <x v="11"/>
    <x v="12"/>
    <x v="33"/>
    <x v="11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3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1"/>
    <x v="18"/>
    <x v="17"/>
    <x v="8"/>
    <x v="6"/>
    <x v="0"/>
    <x v="8"/>
    <x v="9"/>
    <x v="9"/>
    <x v="11"/>
    <x v="11"/>
    <x v="11"/>
    <x v="7"/>
    <x v="5"/>
    <x v="4"/>
    <x v="7"/>
    <x v="3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1"/>
    <x v="2"/>
    <x v="2"/>
    <x v="29"/>
    <x v="2"/>
    <x v="0"/>
    <x v="8"/>
    <x v="9"/>
    <x v="9"/>
    <x v="11"/>
    <x v="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1"/>
    <x v="32"/>
    <x v="28"/>
    <x v="53"/>
    <x v="1"/>
    <x v="0"/>
    <x v="8"/>
    <x v="9"/>
    <x v="9"/>
    <x v="11"/>
    <x v="11"/>
    <x v="11"/>
    <x v="7"/>
    <x v="5"/>
    <x v="4"/>
    <x v="7"/>
    <x v="3"/>
    <x v="2"/>
    <x v="1"/>
    <x v="1"/>
    <x v="0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1"/>
    <x v="50"/>
    <x v="53"/>
    <x v="16"/>
    <x v="2"/>
    <x v="0"/>
    <x v="8"/>
    <x v="1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1"/>
    <x v="55"/>
    <x v="55"/>
    <x v="19"/>
    <x v="2"/>
    <x v="0"/>
    <x v="8"/>
    <x v="9"/>
    <x v="9"/>
    <x v="11"/>
    <x v="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1"/>
    <x v="36"/>
    <x v="43"/>
    <x v="38"/>
    <x v="4"/>
    <x v="0"/>
    <x v="8"/>
    <x v="9"/>
    <x v="9"/>
    <x v="11"/>
    <x v="11"/>
    <x v="11"/>
    <x v="7"/>
    <x v="5"/>
    <x v="4"/>
    <x v="0"/>
    <x v="3"/>
    <x v="2"/>
    <x v="1"/>
    <x v="1"/>
    <x v="2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1"/>
    <x v="17"/>
    <x v="20"/>
    <x v="18"/>
    <x v="1"/>
    <x v="0"/>
    <x v="8"/>
    <x v="9"/>
    <x v="9"/>
    <x v="11"/>
    <x v="0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1"/>
    <x v="48"/>
    <x v="45"/>
    <x v="46"/>
    <x v="1"/>
    <x v="0"/>
    <x v="8"/>
    <x v="9"/>
    <x v="9"/>
    <x v="11"/>
    <x v="0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0"/>
    <x v="0"/>
    <x v="47"/>
    <x v="49"/>
    <x v="48"/>
    <x v="1"/>
    <x v="1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1"/>
    <x v="1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L68" firstHeaderRow="1" firstDataRow="4" firstDataCol="2"/>
  <pivotFields count="18">
    <pivotField showAll="0" compact="0" outline="0"/>
    <pivotField showAll="0" compact="0" outline="0"/>
    <pivotField axis="axisCol" showAll="0" defaultSubtotal="0" compact="0" outline="0">
      <items count="8">
        <item x="7"/>
        <item x="0"/>
        <item x="1"/>
        <item x="2"/>
        <item x="3"/>
        <item x="4"/>
        <item x="5"/>
        <item x="6"/>
      </items>
    </pivotField>
    <pivotField showAll="0" compact="0" outline="0"/>
    <pivotField showAll="0" compact="0" outline="0"/>
    <pivotField showAll="0" compact="0" outline="0"/>
    <pivotField axis="axisCol" showAll="0" defaultSubtotal="0" compact="0" outline="0">
      <items count="5">
        <item x="4"/>
        <item x="0"/>
        <item x="1"/>
        <item x="2"/>
        <item x="3"/>
      </items>
    </pivotField>
    <pivotField showAll="0" compact="0" outline="0"/>
    <pivotField showAll="0" compact="0" outline="0"/>
    <pivotField showAll="0" compact="0" outline="0"/>
    <pivotField showAll="0" compact="0" outline="0"/>
    <pivotField axis="axisCol" showAll="0" compact="0" outline="0">
      <items count="6">
        <item x="4"/>
        <item x="0"/>
        <item x="1"/>
        <item x="2"/>
        <item x="3"/>
        <item t="default"/>
      </items>
    </pivotField>
    <pivotField axis="axisRow" showAll="0" defaultSubtotal="0" compact="0" outline="0">
      <items count="4">
        <item x="0"/>
        <item x="1"/>
        <item x="3"/>
        <item x="2"/>
      </items>
    </pivotField>
    <pivotField showAll="0" compact="0" outline="0"/>
    <pivotField showAll="0" compact="0" outline="0"/>
    <pivotField axis="axisRow" showAll="0" compact="0" outline="0">
      <items count="60">
        <item x="4"/>
        <item x="8"/>
        <item x="11"/>
        <item x="12"/>
        <item x="14"/>
        <item x="20"/>
        <item x="26"/>
        <item x="37"/>
        <item x="40"/>
        <item x="41"/>
        <item x="46"/>
        <item x="58"/>
        <item x="0"/>
        <item x="1"/>
        <item x="2"/>
        <item x="3"/>
        <item x="5"/>
        <item x="6"/>
        <item x="7"/>
        <item x="9"/>
        <item x="10"/>
        <item x="13"/>
        <item x="15"/>
        <item x="16"/>
        <item x="17"/>
        <item x="18"/>
        <item x="19"/>
        <item x="21"/>
        <item x="22"/>
        <item x="23"/>
        <item x="24"/>
        <item x="25"/>
        <item x="27"/>
        <item x="28"/>
        <item x="29"/>
        <item x="30"/>
        <item x="31"/>
        <item x="32"/>
        <item x="33"/>
        <item x="34"/>
        <item x="35"/>
        <item x="36"/>
        <item x="38"/>
        <item x="39"/>
        <item x="42"/>
        <item x="43"/>
        <item x="44"/>
        <item x="45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showAll="0" compact="0" outline="0"/>
    <pivotField dataField="1" showAll="0" compact="0" outline="0"/>
  </pivotFields>
  <rowFields count="2">
    <field x="12"/>
    <field x="15"/>
  </rowFields>
  <colFields count="3">
    <field x="6"/>
    <field x="2"/>
    <field x="11"/>
  </colFields>
  <dataFields count="1">
    <dataField fld="17" subtotal="sum"/>
  </dataFields>
</pivotTableDefinition>
</file>

<file path=xl/pivotTables/pivotTable2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L37" firstHeaderRow="1" firstDataRow="2" firstDataCol="9"/>
  <pivotFields count="60">
    <pivotField showAll="0" compact="0" outline="0"/>
    <pivotField axis="axisCol" showAll="0" defaultSubtotal="0" compact="0" outline="0">
      <items count="4">
        <item h="1" x="3"/>
        <item x="2"/>
        <item x="0"/>
        <item x="1"/>
      </items>
    </pivotField>
    <pivotField showAll="0" compact="0" outline="0"/>
    <pivotField axis="axisRow" showAll="0" defaultSubtotal="0" compact="0" outline="0">
      <items count="8">
        <item x="7"/>
        <item x="0"/>
        <item x="3"/>
        <item x="2"/>
        <item x="5"/>
        <item x="4"/>
        <item x="1"/>
        <item x="6"/>
      </items>
    </pivotField>
    <pivotField axis="axisRow" showAll="0" defaultSubtotal="0" compact="0" outline="0">
      <items count="8">
        <item x="7"/>
        <item x="2"/>
        <item x="0"/>
        <item x="1"/>
        <item x="3"/>
        <item x="4"/>
        <item x="6"/>
        <item x="5"/>
      </items>
    </pivotField>
    <pivotField showAll="0" compact="0" outline="0"/>
    <pivotField showAll="0" compact="0" outline="0"/>
    <pivotField axis="axisRow" showAll="0" defaultSubtotal="0" compact="0" outline="0">
      <items count="5">
        <item h="1" x="4"/>
        <item x="3"/>
        <item x="0"/>
        <item x="2"/>
        <item x="1"/>
      </items>
    </pivotField>
    <pivotField axis="axisRow" showAll="0" defaultSubtotal="0" compact="0" outline="0">
      <items count="5">
        <item x="4"/>
        <item x="0"/>
        <item x="3"/>
        <item x="2"/>
        <item x="1"/>
      </items>
    </pivotField>
    <pivotField axis="axisRow" showAll="0" defaultSubtotal="0" compact="0" outline="0">
      <items count="3">
        <item x="2"/>
        <item x="0"/>
        <item x="1"/>
      </items>
    </pivotField>
    <pivotField axis="axisRow" showAll="0" defaultSubtotal="0" compact="0" outline="0">
      <items count="7">
        <item x="2"/>
        <item x="6"/>
        <item x="1"/>
        <item x="0"/>
        <item x="3"/>
        <item x="5"/>
        <item x="4"/>
      </items>
    </pivotField>
    <pivotField showAll="0" compact="0" outline="0"/>
    <pivotField axis="axisRow" showAll="0" defaultSubtotal="0" compact="0" outline="0">
      <items count="5">
        <item x="4"/>
        <item x="0"/>
        <item x="2"/>
        <item x="1"/>
        <item x="3"/>
      </items>
    </pivotField>
    <pivotField axis="axisRow" showAll="0" defaultSubtotal="0" compact="0" outline="0">
      <items count="4">
        <item x="0"/>
        <item x="2"/>
        <item x="3"/>
        <item x="1"/>
      </items>
    </pivotField>
    <pivotField axis="axisRow" showAll="0" defaultSubtotal="0" compact="0" outline="0">
      <items count="4">
        <item x="0"/>
        <item x="2"/>
        <item x="3"/>
        <item x="1"/>
      </items>
    </pivotField>
    <pivotField showAll="0" compact="0" outline="0"/>
    <pivotField showAll="0" compact="0" outline="0"/>
    <pivotField showAll="0" compact="0" outline="0"/>
    <pivotField dataField="1"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</pivotFields>
  <rowFields count="9">
    <field x="7"/>
    <field x="3"/>
    <field x="4"/>
    <field x="10"/>
    <field x="8"/>
    <field x="9"/>
    <field x="12"/>
    <field x="13"/>
    <field x="14"/>
  </rowFields>
  <colFields count="1">
    <field x="1"/>
  </colFields>
  <dataFields count="1">
    <dataField fld="18" subtotal="count"/>
  </dataFields>
</pivotTableDefinition>
</file>

<file path=xl/pivotTables/pivotTable3.xml><?xml version="1.0" encoding="utf-8"?>
<pivotTableDefinition xmlns="http://schemas.openxmlformats.org/spreadsheetml/2006/main" name="DataPilot2" cacheId="3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K38" firstHeaderRow="1" firstDataRow="2" firstDataCol="6"/>
  <pivotFields count="60">
    <pivotField showAll="0" compact="0" outline="0"/>
    <pivotField axis="axisCol" showAll="0" defaultSubtotal="0" compact="0" outline="0">
      <items count="4">
        <item x="3"/>
        <item x="2"/>
        <item x="1"/>
        <item x="0"/>
      </items>
    </pivotField>
    <pivotField showAll="0" compact="0" outline="0"/>
    <pivotField axis="axisRow" showAll="0" defaultSubtotal="0" compact="0" outline="0">
      <items count="8">
        <item x="7"/>
        <item x="0"/>
        <item x="3"/>
        <item x="2"/>
        <item x="5"/>
        <item x="4"/>
        <item x="1"/>
        <item x="6"/>
      </items>
    </pivotField>
    <pivotField axis="axisRow" showAll="0" defaultSubtotal="0" compact="0" outline="0">
      <items count="8">
        <item x="7"/>
        <item x="2"/>
        <item x="0"/>
        <item x="1"/>
        <item x="3"/>
        <item x="4"/>
        <item x="6"/>
        <item x="5"/>
      </items>
    </pivotField>
    <pivotField showAll="0" compact="0" outline="0"/>
    <pivotField showAll="0" compact="0" outline="0"/>
    <pivotField axis="axisRow" showAll="0" defaultSubtotal="0" compact="0" outline="0">
      <items count="5">
        <item x="4"/>
        <item x="3"/>
        <item x="0"/>
        <item x="2"/>
        <item x="1"/>
      </items>
    </pivotField>
    <pivotField showAll="0" compact="0" outline="0"/>
    <pivotField showAll="0" compact="0" outline="0"/>
    <pivotField showAll="0" compact="0" outline="0"/>
    <pivotField showAll="0" compact="0" outline="0"/>
    <pivotField axis="axisRow" showAll="0" defaultSubtotal="0" compact="0" outline="0">
      <items count="5">
        <item x="4"/>
        <item x="0"/>
        <item x="2"/>
        <item x="1"/>
        <item x="3"/>
      </items>
    </pivotField>
    <pivotField axis="axisRow" showAll="0" defaultSubtotal="0" compact="0" outline="0">
      <items count="3">
        <item x="0"/>
        <item x="2"/>
        <item x="1"/>
      </items>
    </pivotField>
    <pivotField axis="axisRow" showAll="0" defaultSubtotal="0" compact="0" outline="0">
      <items count="3">
        <item x="0"/>
        <item x="2"/>
        <item x="1"/>
      </items>
    </pivotField>
    <pivotField showAll="0" compact="0" outline="0"/>
    <pivotField showAll="0" compact="0" outline="0"/>
    <pivotField showAll="0" compact="0" outline="0"/>
    <pivotField dataField="1"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</pivotFields>
  <rowFields count="6">
    <field x="3"/>
    <field x="4"/>
    <field x="7"/>
    <field x="12"/>
    <field x="13"/>
    <field x="14"/>
  </rowFields>
  <colFields count="1">
    <field x="1"/>
  </colFields>
  <dataFields count="1">
    <dataField fld="18" subtotal="sum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L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RowHeight="13.2" zeroHeight="false" outlineLevelRow="0" outlineLevelCol="0"/>
  <cols>
    <col collapsed="false" customWidth="true" hidden="false" outlineLevel="0" max="2" min="1" style="0" width="25.33"/>
    <col collapsed="false" customWidth="true" hidden="false" outlineLevel="0" max="4" min="3" style="0" width="12.33"/>
    <col collapsed="false" customWidth="true" hidden="false" outlineLevel="0" max="5" min="5" style="0" width="10.45"/>
    <col collapsed="false" customWidth="true" hidden="false" outlineLevel="0" max="6" min="6" style="0" width="11.33"/>
    <col collapsed="false" customWidth="true" hidden="false" outlineLevel="0" max="7" min="7" style="0" width="10.45"/>
    <col collapsed="false" customWidth="true" hidden="false" outlineLevel="0" max="8" min="8" style="0" width="11.33"/>
    <col collapsed="false" customWidth="true" hidden="false" outlineLevel="0" max="9" min="9" style="0" width="10.45"/>
    <col collapsed="false" customWidth="true" hidden="false" outlineLevel="0" max="1025" min="10" style="0" width="8.78"/>
  </cols>
  <sheetData>
    <row r="3" customFormat="false" ht="13.2" hidden="false" customHeight="false" outlineLevel="0" collapsed="false">
      <c r="A3" s="1" t="s">
        <v>0</v>
      </c>
      <c r="B3" s="2"/>
      <c r="C3" s="3" t="s">
        <v>1</v>
      </c>
      <c r="D3" s="3" t="s">
        <v>2</v>
      </c>
      <c r="E3" s="3" t="s">
        <v>3</v>
      </c>
      <c r="F3" s="4"/>
      <c r="G3" s="4"/>
      <c r="H3" s="4"/>
      <c r="I3" s="4"/>
      <c r="J3" s="4"/>
      <c r="K3" s="4"/>
      <c r="L3" s="5"/>
    </row>
    <row r="4" customFormat="false" ht="13.2" hidden="false" customHeight="false" outlineLevel="0" collapsed="false">
      <c r="A4" s="6"/>
      <c r="B4" s="7"/>
      <c r="C4" s="8" t="s">
        <v>4</v>
      </c>
      <c r="D4" s="9" t="n">
        <v>43538</v>
      </c>
      <c r="E4" s="10"/>
      <c r="F4" s="10"/>
      <c r="G4" s="11"/>
      <c r="H4" s="8" t="n">
        <v>43564</v>
      </c>
      <c r="I4" s="9" t="n">
        <v>43565</v>
      </c>
      <c r="J4" s="11"/>
      <c r="K4" s="8" t="n">
        <v>43811</v>
      </c>
      <c r="L4" s="12" t="s">
        <v>5</v>
      </c>
    </row>
    <row r="5" customFormat="false" ht="13.2" hidden="false" customHeight="false" outlineLevel="0" collapsed="false">
      <c r="A5" s="6"/>
      <c r="B5" s="7"/>
      <c r="C5" s="13" t="s">
        <v>4</v>
      </c>
      <c r="D5" s="14" t="s">
        <v>6</v>
      </c>
      <c r="E5" s="14" t="s">
        <v>7</v>
      </c>
      <c r="F5" s="14" t="s">
        <v>8</v>
      </c>
      <c r="G5" s="14" t="s">
        <v>9</v>
      </c>
      <c r="H5" s="14" t="s">
        <v>10</v>
      </c>
      <c r="I5" s="14" t="s">
        <v>11</v>
      </c>
      <c r="J5" s="14" t="s">
        <v>10</v>
      </c>
      <c r="K5" s="14" t="s">
        <v>12</v>
      </c>
      <c r="L5" s="15"/>
    </row>
    <row r="6" customFormat="false" ht="13.2" hidden="false" customHeight="false" outlineLevel="0" collapsed="false">
      <c r="A6" s="16" t="s">
        <v>13</v>
      </c>
      <c r="B6" s="17" t="s">
        <v>14</v>
      </c>
      <c r="C6" s="18" t="s">
        <v>4</v>
      </c>
      <c r="D6" s="19" t="n">
        <v>10</v>
      </c>
      <c r="E6" s="19" t="n">
        <v>15</v>
      </c>
      <c r="F6" s="19" t="n">
        <v>10</v>
      </c>
      <c r="G6" s="19" t="n">
        <v>15</v>
      </c>
      <c r="H6" s="19" t="n">
        <v>10</v>
      </c>
      <c r="I6" s="19" t="n">
        <v>18</v>
      </c>
      <c r="J6" s="19" t="n">
        <v>10</v>
      </c>
      <c r="K6" s="19" t="n">
        <v>6</v>
      </c>
      <c r="L6" s="20"/>
    </row>
    <row r="7" customFormat="false" ht="13.2" hidden="false" customHeight="false" outlineLevel="0" collapsed="false">
      <c r="A7" s="21" t="n">
        <v>1</v>
      </c>
      <c r="B7" s="22" t="s">
        <v>15</v>
      </c>
      <c r="C7" s="23"/>
      <c r="D7" s="24" t="n">
        <v>1</v>
      </c>
      <c r="E7" s="23" t="n">
        <v>2</v>
      </c>
      <c r="F7" s="24"/>
      <c r="G7" s="23" t="n">
        <v>47</v>
      </c>
      <c r="H7" s="24"/>
      <c r="I7" s="23" t="n">
        <v>40</v>
      </c>
      <c r="J7" s="24"/>
      <c r="K7" s="23"/>
      <c r="L7" s="25" t="n">
        <v>90</v>
      </c>
    </row>
    <row r="8" customFormat="false" ht="13.2" hidden="false" customHeight="false" outlineLevel="0" collapsed="false">
      <c r="A8" s="26"/>
      <c r="B8" s="27" t="s">
        <v>16</v>
      </c>
      <c r="C8" s="28"/>
      <c r="D8" s="29"/>
      <c r="E8" s="28"/>
      <c r="F8" s="29"/>
      <c r="G8" s="28" t="n">
        <v>15</v>
      </c>
      <c r="H8" s="29"/>
      <c r="I8" s="28" t="n">
        <v>5</v>
      </c>
      <c r="J8" s="29"/>
      <c r="K8" s="28"/>
      <c r="L8" s="30" t="n">
        <v>20</v>
      </c>
    </row>
    <row r="9" customFormat="false" ht="13.2" hidden="false" customHeight="false" outlineLevel="0" collapsed="false">
      <c r="A9" s="26"/>
      <c r="B9" s="27" t="s">
        <v>17</v>
      </c>
      <c r="C9" s="28"/>
      <c r="D9" s="29" t="n">
        <v>3</v>
      </c>
      <c r="E9" s="28" t="n">
        <v>2</v>
      </c>
      <c r="F9" s="29"/>
      <c r="G9" s="28" t="n">
        <v>1</v>
      </c>
      <c r="H9" s="29"/>
      <c r="I9" s="28"/>
      <c r="J9" s="29"/>
      <c r="K9" s="28"/>
      <c r="L9" s="30" t="n">
        <v>6</v>
      </c>
    </row>
    <row r="10" customFormat="false" ht="13.2" hidden="false" customHeight="false" outlineLevel="0" collapsed="false">
      <c r="A10" s="26"/>
      <c r="B10" s="27" t="s">
        <v>18</v>
      </c>
      <c r="C10" s="28"/>
      <c r="D10" s="29"/>
      <c r="E10" s="28" t="n">
        <v>8</v>
      </c>
      <c r="F10" s="29"/>
      <c r="G10" s="28" t="n">
        <v>2</v>
      </c>
      <c r="H10" s="29"/>
      <c r="I10" s="28" t="n">
        <v>11</v>
      </c>
      <c r="J10" s="29"/>
      <c r="K10" s="28"/>
      <c r="L10" s="30" t="n">
        <v>21</v>
      </c>
    </row>
    <row r="11" customFormat="false" ht="13.2" hidden="false" customHeight="false" outlineLevel="0" collapsed="false">
      <c r="A11" s="26"/>
      <c r="B11" s="27" t="s">
        <v>19</v>
      </c>
      <c r="C11" s="28"/>
      <c r="D11" s="29"/>
      <c r="E11" s="28"/>
      <c r="F11" s="29"/>
      <c r="G11" s="28"/>
      <c r="H11" s="29" t="n">
        <v>1</v>
      </c>
      <c r="I11" s="28"/>
      <c r="J11" s="29" t="n">
        <v>1</v>
      </c>
      <c r="K11" s="28"/>
      <c r="L11" s="30" t="n">
        <v>2</v>
      </c>
    </row>
    <row r="12" customFormat="false" ht="13.2" hidden="false" customHeight="false" outlineLevel="0" collapsed="false">
      <c r="A12" s="26"/>
      <c r="B12" s="27" t="s">
        <v>20</v>
      </c>
      <c r="C12" s="28"/>
      <c r="D12" s="29"/>
      <c r="E12" s="28" t="n">
        <v>1</v>
      </c>
      <c r="F12" s="29"/>
      <c r="G12" s="28"/>
      <c r="H12" s="29"/>
      <c r="I12" s="28"/>
      <c r="J12" s="29"/>
      <c r="K12" s="28"/>
      <c r="L12" s="30" t="n">
        <v>1</v>
      </c>
    </row>
    <row r="13" customFormat="false" ht="13.2" hidden="false" customHeight="false" outlineLevel="0" collapsed="false">
      <c r="A13" s="26"/>
      <c r="B13" s="27" t="s">
        <v>21</v>
      </c>
      <c r="C13" s="28"/>
      <c r="D13" s="29" t="n">
        <v>1</v>
      </c>
      <c r="E13" s="28" t="n">
        <v>33</v>
      </c>
      <c r="F13" s="29" t="n">
        <v>1</v>
      </c>
      <c r="G13" s="28" t="n">
        <v>20</v>
      </c>
      <c r="H13" s="29" t="n">
        <v>1</v>
      </c>
      <c r="I13" s="28" t="n">
        <v>47</v>
      </c>
      <c r="J13" s="29"/>
      <c r="K13" s="28"/>
      <c r="L13" s="30" t="n">
        <v>103</v>
      </c>
    </row>
    <row r="14" customFormat="false" ht="13.2" hidden="false" customHeight="false" outlineLevel="0" collapsed="false">
      <c r="A14" s="26"/>
      <c r="B14" s="27" t="s">
        <v>22</v>
      </c>
      <c r="C14" s="28"/>
      <c r="D14" s="29"/>
      <c r="E14" s="28" t="n">
        <v>1</v>
      </c>
      <c r="F14" s="29" t="n">
        <v>10</v>
      </c>
      <c r="G14" s="28" t="n">
        <v>8</v>
      </c>
      <c r="H14" s="29"/>
      <c r="I14" s="28"/>
      <c r="J14" s="29"/>
      <c r="K14" s="28"/>
      <c r="L14" s="30" t="n">
        <v>19</v>
      </c>
    </row>
    <row r="15" customFormat="false" ht="13.2" hidden="false" customHeight="false" outlineLevel="0" collapsed="false">
      <c r="A15" s="26"/>
      <c r="B15" s="27" t="s">
        <v>23</v>
      </c>
      <c r="C15" s="28"/>
      <c r="D15" s="29"/>
      <c r="E15" s="28" t="n">
        <v>1</v>
      </c>
      <c r="F15" s="29" t="n">
        <v>2</v>
      </c>
      <c r="G15" s="28" t="n">
        <v>17</v>
      </c>
      <c r="H15" s="29" t="n">
        <v>38</v>
      </c>
      <c r="I15" s="28" t="n">
        <v>96</v>
      </c>
      <c r="J15" s="29" t="n">
        <v>90</v>
      </c>
      <c r="K15" s="28"/>
      <c r="L15" s="30" t="n">
        <v>244</v>
      </c>
    </row>
    <row r="16" customFormat="false" ht="13.2" hidden="false" customHeight="false" outlineLevel="0" collapsed="false">
      <c r="A16" s="26"/>
      <c r="B16" s="27" t="s">
        <v>24</v>
      </c>
      <c r="C16" s="28"/>
      <c r="D16" s="29" t="n">
        <v>3</v>
      </c>
      <c r="E16" s="28"/>
      <c r="F16" s="29" t="n">
        <v>3</v>
      </c>
      <c r="G16" s="28" t="n">
        <v>1</v>
      </c>
      <c r="H16" s="29" t="n">
        <v>1</v>
      </c>
      <c r="I16" s="28"/>
      <c r="J16" s="29" t="n">
        <v>1</v>
      </c>
      <c r="K16" s="28"/>
      <c r="L16" s="30" t="n">
        <v>9</v>
      </c>
    </row>
    <row r="17" customFormat="false" ht="13.2" hidden="false" customHeight="false" outlineLevel="0" collapsed="false">
      <c r="A17" s="26"/>
      <c r="B17" s="27" t="s">
        <v>25</v>
      </c>
      <c r="C17" s="28"/>
      <c r="D17" s="29" t="n">
        <v>1</v>
      </c>
      <c r="E17" s="28"/>
      <c r="F17" s="29" t="n">
        <v>1</v>
      </c>
      <c r="G17" s="28"/>
      <c r="H17" s="29"/>
      <c r="I17" s="28"/>
      <c r="J17" s="29"/>
      <c r="K17" s="28"/>
      <c r="L17" s="30" t="n">
        <v>2</v>
      </c>
    </row>
    <row r="18" customFormat="false" ht="13.2" hidden="false" customHeight="false" outlineLevel="0" collapsed="false">
      <c r="A18" s="26"/>
      <c r="B18" s="27" t="s">
        <v>26</v>
      </c>
      <c r="C18" s="28"/>
      <c r="D18" s="29"/>
      <c r="E18" s="28" t="n">
        <v>27</v>
      </c>
      <c r="F18" s="29"/>
      <c r="G18" s="28" t="n">
        <v>20</v>
      </c>
      <c r="H18" s="29"/>
      <c r="I18" s="28" t="n">
        <v>1330</v>
      </c>
      <c r="J18" s="29" t="n">
        <v>160</v>
      </c>
      <c r="K18" s="28"/>
      <c r="L18" s="30" t="n">
        <v>1537</v>
      </c>
    </row>
    <row r="19" customFormat="false" ht="13.2" hidden="false" customHeight="false" outlineLevel="0" collapsed="false">
      <c r="A19" s="26"/>
      <c r="B19" s="27" t="s">
        <v>27</v>
      </c>
      <c r="C19" s="28"/>
      <c r="D19" s="29"/>
      <c r="E19" s="28" t="n">
        <v>15</v>
      </c>
      <c r="F19" s="29"/>
      <c r="G19" s="28" t="n">
        <v>3</v>
      </c>
      <c r="H19" s="29"/>
      <c r="I19" s="28" t="n">
        <v>8</v>
      </c>
      <c r="J19" s="29"/>
      <c r="K19" s="28"/>
      <c r="L19" s="30" t="n">
        <v>26</v>
      </c>
    </row>
    <row r="20" customFormat="false" ht="13.2" hidden="false" customHeight="false" outlineLevel="0" collapsed="false">
      <c r="A20" s="26"/>
      <c r="B20" s="27" t="s">
        <v>28</v>
      </c>
      <c r="C20" s="28"/>
      <c r="D20" s="29" t="n">
        <v>6</v>
      </c>
      <c r="E20" s="28"/>
      <c r="F20" s="29" t="n">
        <v>1</v>
      </c>
      <c r="G20" s="28" t="n">
        <v>4</v>
      </c>
      <c r="H20" s="29"/>
      <c r="I20" s="28" t="n">
        <v>1</v>
      </c>
      <c r="J20" s="29" t="n">
        <v>4</v>
      </c>
      <c r="K20" s="28"/>
      <c r="L20" s="30" t="n">
        <v>16</v>
      </c>
    </row>
    <row r="21" customFormat="false" ht="13.2" hidden="false" customHeight="false" outlineLevel="0" collapsed="false">
      <c r="A21" s="26"/>
      <c r="B21" s="27" t="s">
        <v>29</v>
      </c>
      <c r="C21" s="28"/>
      <c r="D21" s="29" t="n">
        <v>2</v>
      </c>
      <c r="E21" s="28" t="n">
        <v>1</v>
      </c>
      <c r="F21" s="29"/>
      <c r="G21" s="28"/>
      <c r="H21" s="29"/>
      <c r="I21" s="28" t="n">
        <v>21</v>
      </c>
      <c r="J21" s="29"/>
      <c r="K21" s="28"/>
      <c r="L21" s="30" t="n">
        <v>24</v>
      </c>
    </row>
    <row r="22" customFormat="false" ht="13.2" hidden="false" customHeight="false" outlineLevel="0" collapsed="false">
      <c r="A22" s="26"/>
      <c r="B22" s="27" t="s">
        <v>30</v>
      </c>
      <c r="C22" s="28"/>
      <c r="D22" s="29"/>
      <c r="E22" s="28"/>
      <c r="F22" s="29" t="n">
        <v>1</v>
      </c>
      <c r="G22" s="28" t="n">
        <v>1</v>
      </c>
      <c r="H22" s="29"/>
      <c r="I22" s="28"/>
      <c r="J22" s="29" t="n">
        <v>1</v>
      </c>
      <c r="K22" s="28"/>
      <c r="L22" s="30" t="n">
        <v>3</v>
      </c>
    </row>
    <row r="23" customFormat="false" ht="13.2" hidden="false" customHeight="false" outlineLevel="0" collapsed="false">
      <c r="A23" s="26"/>
      <c r="B23" s="27" t="s">
        <v>31</v>
      </c>
      <c r="C23" s="28"/>
      <c r="D23" s="29"/>
      <c r="E23" s="28"/>
      <c r="F23" s="29"/>
      <c r="G23" s="28" t="n">
        <v>2</v>
      </c>
      <c r="H23" s="29"/>
      <c r="I23" s="28" t="n">
        <v>1</v>
      </c>
      <c r="J23" s="29"/>
      <c r="K23" s="28"/>
      <c r="L23" s="30" t="n">
        <v>3</v>
      </c>
    </row>
    <row r="24" customFormat="false" ht="13.2" hidden="false" customHeight="false" outlineLevel="0" collapsed="false">
      <c r="A24" s="26"/>
      <c r="B24" s="27" t="s">
        <v>32</v>
      </c>
      <c r="C24" s="28"/>
      <c r="D24" s="29"/>
      <c r="E24" s="28"/>
      <c r="F24" s="29" t="n">
        <v>1</v>
      </c>
      <c r="G24" s="28"/>
      <c r="H24" s="29"/>
      <c r="I24" s="28"/>
      <c r="J24" s="29"/>
      <c r="K24" s="28"/>
      <c r="L24" s="30" t="n">
        <v>1</v>
      </c>
    </row>
    <row r="25" customFormat="false" ht="13.2" hidden="false" customHeight="false" outlineLevel="0" collapsed="false">
      <c r="A25" s="26"/>
      <c r="B25" s="27" t="s">
        <v>33</v>
      </c>
      <c r="C25" s="28"/>
      <c r="D25" s="29" t="n">
        <v>1</v>
      </c>
      <c r="E25" s="28"/>
      <c r="F25" s="29"/>
      <c r="G25" s="28"/>
      <c r="H25" s="29"/>
      <c r="I25" s="28" t="n">
        <v>1</v>
      </c>
      <c r="J25" s="29"/>
      <c r="K25" s="28"/>
      <c r="L25" s="30" t="n">
        <v>2</v>
      </c>
    </row>
    <row r="26" customFormat="false" ht="13.2" hidden="false" customHeight="false" outlineLevel="0" collapsed="false">
      <c r="A26" s="26"/>
      <c r="B26" s="27" t="s">
        <v>34</v>
      </c>
      <c r="C26" s="28"/>
      <c r="D26" s="29"/>
      <c r="E26" s="28"/>
      <c r="F26" s="29" t="n">
        <v>1</v>
      </c>
      <c r="G26" s="28"/>
      <c r="H26" s="29"/>
      <c r="I26" s="28"/>
      <c r="J26" s="29"/>
      <c r="K26" s="28"/>
      <c r="L26" s="30" t="n">
        <v>1</v>
      </c>
    </row>
    <row r="27" customFormat="false" ht="13.2" hidden="false" customHeight="false" outlineLevel="0" collapsed="false">
      <c r="A27" s="26"/>
      <c r="B27" s="27" t="s">
        <v>35</v>
      </c>
      <c r="C27" s="28"/>
      <c r="D27" s="29"/>
      <c r="E27" s="28"/>
      <c r="F27" s="29" t="n">
        <v>3</v>
      </c>
      <c r="G27" s="28"/>
      <c r="H27" s="29" t="n">
        <v>1</v>
      </c>
      <c r="I27" s="28" t="n">
        <v>2</v>
      </c>
      <c r="J27" s="29"/>
      <c r="K27" s="28"/>
      <c r="L27" s="30" t="n">
        <v>6</v>
      </c>
    </row>
    <row r="28" customFormat="false" ht="13.2" hidden="false" customHeight="false" outlineLevel="0" collapsed="false">
      <c r="A28" s="26"/>
      <c r="B28" s="27" t="s">
        <v>36</v>
      </c>
      <c r="C28" s="28"/>
      <c r="D28" s="29"/>
      <c r="E28" s="28"/>
      <c r="F28" s="29"/>
      <c r="G28" s="28" t="n">
        <v>8</v>
      </c>
      <c r="H28" s="29"/>
      <c r="I28" s="28" t="n">
        <v>8</v>
      </c>
      <c r="J28" s="29"/>
      <c r="K28" s="28"/>
      <c r="L28" s="30" t="n">
        <v>16</v>
      </c>
    </row>
    <row r="29" customFormat="false" ht="13.2" hidden="false" customHeight="false" outlineLevel="0" collapsed="false">
      <c r="A29" s="26"/>
      <c r="B29" s="27" t="s">
        <v>37</v>
      </c>
      <c r="C29" s="28"/>
      <c r="D29" s="29"/>
      <c r="E29" s="28"/>
      <c r="F29" s="29"/>
      <c r="G29" s="28"/>
      <c r="H29" s="29"/>
      <c r="I29" s="28" t="n">
        <v>5</v>
      </c>
      <c r="J29" s="29"/>
      <c r="K29" s="28"/>
      <c r="L29" s="30" t="n">
        <v>5</v>
      </c>
    </row>
    <row r="30" customFormat="false" ht="13.2" hidden="false" customHeight="false" outlineLevel="0" collapsed="false">
      <c r="A30" s="26"/>
      <c r="B30" s="27" t="s">
        <v>38</v>
      </c>
      <c r="C30" s="28"/>
      <c r="D30" s="29"/>
      <c r="E30" s="28"/>
      <c r="F30" s="29"/>
      <c r="G30" s="28"/>
      <c r="H30" s="29"/>
      <c r="I30" s="28"/>
      <c r="J30" s="29"/>
      <c r="K30" s="28" t="n">
        <v>1</v>
      </c>
      <c r="L30" s="30" t="n">
        <v>1</v>
      </c>
    </row>
    <row r="31" customFormat="false" ht="13.2" hidden="false" customHeight="false" outlineLevel="0" collapsed="false">
      <c r="A31" s="26"/>
      <c r="B31" s="27" t="s">
        <v>39</v>
      </c>
      <c r="C31" s="28"/>
      <c r="D31" s="29" t="n">
        <v>1</v>
      </c>
      <c r="E31" s="28"/>
      <c r="F31" s="29" t="n">
        <v>4</v>
      </c>
      <c r="G31" s="28"/>
      <c r="H31" s="29" t="n">
        <v>7</v>
      </c>
      <c r="I31" s="28" t="n">
        <v>9</v>
      </c>
      <c r="J31" s="29" t="n">
        <v>6</v>
      </c>
      <c r="K31" s="28" t="n">
        <v>3</v>
      </c>
      <c r="L31" s="30" t="n">
        <v>30</v>
      </c>
    </row>
    <row r="32" customFormat="false" ht="13.2" hidden="false" customHeight="false" outlineLevel="0" collapsed="false">
      <c r="A32" s="26"/>
      <c r="B32" s="27" t="s">
        <v>40</v>
      </c>
      <c r="C32" s="28"/>
      <c r="D32" s="29" t="n">
        <v>1</v>
      </c>
      <c r="E32" s="28" t="n">
        <v>11</v>
      </c>
      <c r="F32" s="29" t="n">
        <v>2</v>
      </c>
      <c r="G32" s="28" t="n">
        <v>2</v>
      </c>
      <c r="H32" s="29" t="n">
        <v>1</v>
      </c>
      <c r="I32" s="28" t="n">
        <v>3</v>
      </c>
      <c r="J32" s="29" t="n">
        <v>2</v>
      </c>
      <c r="K32" s="28" t="n">
        <v>1</v>
      </c>
      <c r="L32" s="30" t="n">
        <v>23</v>
      </c>
    </row>
    <row r="33" customFormat="false" ht="13.2" hidden="false" customHeight="false" outlineLevel="0" collapsed="false">
      <c r="A33" s="26"/>
      <c r="B33" s="27" t="s">
        <v>41</v>
      </c>
      <c r="C33" s="28"/>
      <c r="D33" s="29" t="n">
        <v>1</v>
      </c>
      <c r="E33" s="28"/>
      <c r="F33" s="29"/>
      <c r="G33" s="28"/>
      <c r="H33" s="29"/>
      <c r="I33" s="28"/>
      <c r="J33" s="29"/>
      <c r="K33" s="28"/>
      <c r="L33" s="30" t="n">
        <v>1</v>
      </c>
    </row>
    <row r="34" customFormat="false" ht="13.2" hidden="false" customHeight="false" outlineLevel="0" collapsed="false">
      <c r="A34" s="26"/>
      <c r="B34" s="27" t="s">
        <v>42</v>
      </c>
      <c r="C34" s="28"/>
      <c r="D34" s="29" t="n">
        <v>8</v>
      </c>
      <c r="E34" s="28"/>
      <c r="F34" s="29" t="n">
        <v>1</v>
      </c>
      <c r="G34" s="28"/>
      <c r="H34" s="29"/>
      <c r="I34" s="28"/>
      <c r="J34" s="29" t="n">
        <v>2</v>
      </c>
      <c r="K34" s="28"/>
      <c r="L34" s="30" t="n">
        <v>11</v>
      </c>
    </row>
    <row r="35" customFormat="false" ht="13.2" hidden="false" customHeight="false" outlineLevel="0" collapsed="false">
      <c r="A35" s="26"/>
      <c r="B35" s="27" t="s">
        <v>43</v>
      </c>
      <c r="C35" s="28"/>
      <c r="D35" s="29"/>
      <c r="E35" s="28"/>
      <c r="F35" s="29"/>
      <c r="G35" s="28" t="n">
        <v>3</v>
      </c>
      <c r="H35" s="29"/>
      <c r="I35" s="28"/>
      <c r="J35" s="29"/>
      <c r="K35" s="28"/>
      <c r="L35" s="30" t="n">
        <v>3</v>
      </c>
    </row>
    <row r="36" customFormat="false" ht="13.2" hidden="false" customHeight="false" outlineLevel="0" collapsed="false">
      <c r="A36" s="26"/>
      <c r="B36" s="27" t="s">
        <v>44</v>
      </c>
      <c r="C36" s="28"/>
      <c r="D36" s="29"/>
      <c r="E36" s="28"/>
      <c r="F36" s="29" t="n">
        <v>1</v>
      </c>
      <c r="G36" s="28"/>
      <c r="H36" s="29"/>
      <c r="I36" s="28"/>
      <c r="J36" s="29"/>
      <c r="K36" s="28"/>
      <c r="L36" s="30" t="n">
        <v>1</v>
      </c>
    </row>
    <row r="37" customFormat="false" ht="13.2" hidden="false" customHeight="false" outlineLevel="0" collapsed="false">
      <c r="A37" s="26"/>
      <c r="B37" s="27" t="s">
        <v>45</v>
      </c>
      <c r="C37" s="28"/>
      <c r="D37" s="29"/>
      <c r="E37" s="28"/>
      <c r="F37" s="29"/>
      <c r="G37" s="28"/>
      <c r="H37" s="29"/>
      <c r="I37" s="28" t="n">
        <v>25</v>
      </c>
      <c r="J37" s="29"/>
      <c r="K37" s="28"/>
      <c r="L37" s="30" t="n">
        <v>25</v>
      </c>
    </row>
    <row r="38" customFormat="false" ht="13.2" hidden="false" customHeight="false" outlineLevel="0" collapsed="false">
      <c r="A38" s="26"/>
      <c r="B38" s="27" t="s">
        <v>46</v>
      </c>
      <c r="C38" s="28"/>
      <c r="D38" s="29"/>
      <c r="E38" s="28"/>
      <c r="F38" s="29" t="n">
        <v>2</v>
      </c>
      <c r="G38" s="28"/>
      <c r="H38" s="29"/>
      <c r="I38" s="28"/>
      <c r="J38" s="29"/>
      <c r="K38" s="28"/>
      <c r="L38" s="30" t="n">
        <v>2</v>
      </c>
    </row>
    <row r="39" customFormat="false" ht="13.2" hidden="false" customHeight="false" outlineLevel="0" collapsed="false">
      <c r="A39" s="26"/>
      <c r="B39" s="27" t="s">
        <v>47</v>
      </c>
      <c r="C39" s="28"/>
      <c r="D39" s="29"/>
      <c r="E39" s="28"/>
      <c r="F39" s="29"/>
      <c r="G39" s="28"/>
      <c r="H39" s="29"/>
      <c r="I39" s="28" t="n">
        <v>3</v>
      </c>
      <c r="J39" s="29"/>
      <c r="K39" s="28"/>
      <c r="L39" s="30" t="n">
        <v>3</v>
      </c>
    </row>
    <row r="40" customFormat="false" ht="13.2" hidden="false" customHeight="false" outlineLevel="0" collapsed="false">
      <c r="A40" s="26"/>
      <c r="B40" s="27" t="s">
        <v>48</v>
      </c>
      <c r="C40" s="28"/>
      <c r="D40" s="29"/>
      <c r="E40" s="28"/>
      <c r="F40" s="29"/>
      <c r="G40" s="28"/>
      <c r="H40" s="29" t="n">
        <v>1</v>
      </c>
      <c r="I40" s="28"/>
      <c r="J40" s="29"/>
      <c r="K40" s="28"/>
      <c r="L40" s="30" t="n">
        <v>1</v>
      </c>
    </row>
    <row r="41" customFormat="false" ht="13.2" hidden="false" customHeight="false" outlineLevel="0" collapsed="false">
      <c r="A41" s="26"/>
      <c r="B41" s="27" t="s">
        <v>49</v>
      </c>
      <c r="C41" s="28"/>
      <c r="D41" s="29"/>
      <c r="E41" s="28" t="n">
        <v>1</v>
      </c>
      <c r="F41" s="29"/>
      <c r="G41" s="28"/>
      <c r="H41" s="29"/>
      <c r="I41" s="28"/>
      <c r="J41" s="29"/>
      <c r="K41" s="28"/>
      <c r="L41" s="30" t="n">
        <v>1</v>
      </c>
    </row>
    <row r="42" customFormat="false" ht="13.2" hidden="false" customHeight="false" outlineLevel="0" collapsed="false">
      <c r="A42" s="26"/>
      <c r="B42" s="27" t="s">
        <v>50</v>
      </c>
      <c r="C42" s="28"/>
      <c r="D42" s="29"/>
      <c r="E42" s="28" t="n">
        <v>6</v>
      </c>
      <c r="F42" s="29"/>
      <c r="G42" s="28" t="n">
        <v>5</v>
      </c>
      <c r="H42" s="29"/>
      <c r="I42" s="28"/>
      <c r="J42" s="29"/>
      <c r="K42" s="28" t="n">
        <v>9</v>
      </c>
      <c r="L42" s="30" t="n">
        <v>20</v>
      </c>
    </row>
    <row r="43" customFormat="false" ht="13.2" hidden="false" customHeight="false" outlineLevel="0" collapsed="false">
      <c r="A43" s="26"/>
      <c r="B43" s="27" t="s">
        <v>51</v>
      </c>
      <c r="C43" s="28"/>
      <c r="D43" s="29"/>
      <c r="E43" s="28"/>
      <c r="F43" s="29"/>
      <c r="G43" s="28"/>
      <c r="H43" s="29"/>
      <c r="I43" s="28" t="n">
        <v>25</v>
      </c>
      <c r="J43" s="29" t="n">
        <v>500</v>
      </c>
      <c r="K43" s="28"/>
      <c r="L43" s="30" t="n">
        <v>525</v>
      </c>
    </row>
    <row r="44" customFormat="false" ht="13.2" hidden="false" customHeight="false" outlineLevel="0" collapsed="false">
      <c r="A44" s="26"/>
      <c r="B44" s="27" t="s">
        <v>52</v>
      </c>
      <c r="C44" s="28"/>
      <c r="D44" s="29"/>
      <c r="E44" s="28"/>
      <c r="F44" s="29"/>
      <c r="G44" s="28"/>
      <c r="H44" s="29"/>
      <c r="I44" s="28"/>
      <c r="J44" s="29"/>
      <c r="K44" s="28" t="n">
        <v>1</v>
      </c>
      <c r="L44" s="30" t="n">
        <v>1</v>
      </c>
    </row>
    <row r="45" customFormat="false" ht="13.2" hidden="false" customHeight="false" outlineLevel="0" collapsed="false">
      <c r="A45" s="31"/>
      <c r="B45" s="32" t="s">
        <v>53</v>
      </c>
      <c r="C45" s="33"/>
      <c r="D45" s="34"/>
      <c r="E45" s="33"/>
      <c r="F45" s="34"/>
      <c r="G45" s="33"/>
      <c r="H45" s="34"/>
      <c r="I45" s="33" t="n">
        <v>1</v>
      </c>
      <c r="J45" s="34"/>
      <c r="K45" s="33"/>
      <c r="L45" s="35" t="n">
        <v>1</v>
      </c>
    </row>
    <row r="46" customFormat="false" ht="13.2" hidden="false" customHeight="false" outlineLevel="0" collapsed="false">
      <c r="A46" s="21" t="n">
        <v>2</v>
      </c>
      <c r="B46" s="22" t="s">
        <v>54</v>
      </c>
      <c r="C46" s="24"/>
      <c r="D46" s="23" t="n">
        <v>16</v>
      </c>
      <c r="E46" s="24" t="n">
        <v>176</v>
      </c>
      <c r="F46" s="23" t="n">
        <v>8</v>
      </c>
      <c r="G46" s="24" t="n">
        <v>87</v>
      </c>
      <c r="H46" s="23" t="n">
        <v>6</v>
      </c>
      <c r="I46" s="24" t="n">
        <v>136</v>
      </c>
      <c r="J46" s="23"/>
      <c r="K46" s="24" t="n">
        <v>68</v>
      </c>
      <c r="L46" s="25" t="n">
        <v>497</v>
      </c>
    </row>
    <row r="47" customFormat="false" ht="13.2" hidden="false" customHeight="false" outlineLevel="0" collapsed="false">
      <c r="A47" s="26"/>
      <c r="B47" s="27" t="s">
        <v>55</v>
      </c>
      <c r="C47" s="29"/>
      <c r="D47" s="28"/>
      <c r="E47" s="29" t="n">
        <v>95</v>
      </c>
      <c r="F47" s="28" t="n">
        <v>2</v>
      </c>
      <c r="G47" s="29" t="n">
        <v>27</v>
      </c>
      <c r="H47" s="28" t="n">
        <v>11</v>
      </c>
      <c r="I47" s="29" t="n">
        <v>74</v>
      </c>
      <c r="J47" s="28"/>
      <c r="K47" s="29"/>
      <c r="L47" s="30" t="n">
        <v>209</v>
      </c>
    </row>
    <row r="48" customFormat="false" ht="13.2" hidden="false" customHeight="false" outlineLevel="0" collapsed="false">
      <c r="A48" s="26"/>
      <c r="B48" s="27" t="s">
        <v>18</v>
      </c>
      <c r="C48" s="29"/>
      <c r="D48" s="28"/>
      <c r="E48" s="29"/>
      <c r="F48" s="28"/>
      <c r="G48" s="29"/>
      <c r="H48" s="28" t="n">
        <v>1</v>
      </c>
      <c r="I48" s="29" t="n">
        <v>1</v>
      </c>
      <c r="J48" s="28"/>
      <c r="K48" s="29"/>
      <c r="L48" s="30" t="n">
        <v>2</v>
      </c>
    </row>
    <row r="49" customFormat="false" ht="13.2" hidden="false" customHeight="false" outlineLevel="0" collapsed="false">
      <c r="A49" s="26"/>
      <c r="B49" s="27" t="s">
        <v>56</v>
      </c>
      <c r="C49" s="29"/>
      <c r="D49" s="28"/>
      <c r="E49" s="29"/>
      <c r="F49" s="28"/>
      <c r="G49" s="29"/>
      <c r="H49" s="28" t="n">
        <v>2</v>
      </c>
      <c r="I49" s="29"/>
      <c r="J49" s="28"/>
      <c r="K49" s="29"/>
      <c r="L49" s="30" t="n">
        <v>2</v>
      </c>
    </row>
    <row r="50" customFormat="false" ht="13.2" hidden="false" customHeight="false" outlineLevel="0" collapsed="false">
      <c r="A50" s="26"/>
      <c r="B50" s="27" t="s">
        <v>57</v>
      </c>
      <c r="C50" s="29"/>
      <c r="D50" s="28"/>
      <c r="E50" s="29"/>
      <c r="F50" s="28"/>
      <c r="G50" s="29"/>
      <c r="H50" s="28"/>
      <c r="I50" s="29" t="n">
        <v>1</v>
      </c>
      <c r="J50" s="28"/>
      <c r="K50" s="29"/>
      <c r="L50" s="30" t="n">
        <v>1</v>
      </c>
    </row>
    <row r="51" customFormat="false" ht="13.2" hidden="false" customHeight="false" outlineLevel="0" collapsed="false">
      <c r="A51" s="26"/>
      <c r="B51" s="27" t="s">
        <v>58</v>
      </c>
      <c r="C51" s="29"/>
      <c r="D51" s="28"/>
      <c r="E51" s="29"/>
      <c r="F51" s="28"/>
      <c r="G51" s="29"/>
      <c r="H51" s="28"/>
      <c r="I51" s="29"/>
      <c r="J51" s="28"/>
      <c r="K51" s="29" t="n">
        <v>1</v>
      </c>
      <c r="L51" s="30" t="n">
        <v>1</v>
      </c>
    </row>
    <row r="52" customFormat="false" ht="13.2" hidden="false" customHeight="false" outlineLevel="0" collapsed="false">
      <c r="A52" s="26"/>
      <c r="B52" s="27" t="s">
        <v>59</v>
      </c>
      <c r="C52" s="29"/>
      <c r="D52" s="28" t="n">
        <v>12</v>
      </c>
      <c r="E52" s="29"/>
      <c r="F52" s="28" t="n">
        <v>4</v>
      </c>
      <c r="G52" s="29"/>
      <c r="H52" s="28"/>
      <c r="I52" s="29"/>
      <c r="J52" s="28"/>
      <c r="K52" s="29"/>
      <c r="L52" s="30" t="n">
        <v>16</v>
      </c>
    </row>
    <row r="53" customFormat="false" ht="13.2" hidden="false" customHeight="false" outlineLevel="0" collapsed="false">
      <c r="A53" s="26"/>
      <c r="B53" s="27" t="s">
        <v>60</v>
      </c>
      <c r="C53" s="29"/>
      <c r="D53" s="28"/>
      <c r="E53" s="29"/>
      <c r="F53" s="28"/>
      <c r="G53" s="29"/>
      <c r="H53" s="28" t="n">
        <v>6</v>
      </c>
      <c r="I53" s="29"/>
      <c r="J53" s="28"/>
      <c r="K53" s="29"/>
      <c r="L53" s="30" t="n">
        <v>6</v>
      </c>
    </row>
    <row r="54" customFormat="false" ht="13.2" hidden="false" customHeight="false" outlineLevel="0" collapsed="false">
      <c r="A54" s="26"/>
      <c r="B54" s="27" t="s">
        <v>61</v>
      </c>
      <c r="C54" s="29"/>
      <c r="D54" s="28" t="n">
        <v>6</v>
      </c>
      <c r="E54" s="29"/>
      <c r="F54" s="28" t="n">
        <v>10</v>
      </c>
      <c r="G54" s="29" t="n">
        <v>1</v>
      </c>
      <c r="H54" s="28" t="n">
        <v>7</v>
      </c>
      <c r="I54" s="29"/>
      <c r="J54" s="28"/>
      <c r="K54" s="29" t="n">
        <v>56</v>
      </c>
      <c r="L54" s="30" t="n">
        <v>80</v>
      </c>
    </row>
    <row r="55" customFormat="false" ht="13.2" hidden="false" customHeight="false" outlineLevel="0" collapsed="false">
      <c r="A55" s="26"/>
      <c r="B55" s="27" t="s">
        <v>62</v>
      </c>
      <c r="C55" s="29"/>
      <c r="D55" s="28"/>
      <c r="E55" s="29"/>
      <c r="F55" s="28"/>
      <c r="G55" s="29"/>
      <c r="H55" s="28"/>
      <c r="I55" s="29"/>
      <c r="J55" s="28"/>
      <c r="K55" s="29" t="n">
        <v>1</v>
      </c>
      <c r="L55" s="30" t="n">
        <v>1</v>
      </c>
    </row>
    <row r="56" customFormat="false" ht="13.2" hidden="false" customHeight="false" outlineLevel="0" collapsed="false">
      <c r="A56" s="26"/>
      <c r="B56" s="27" t="s">
        <v>63</v>
      </c>
      <c r="C56" s="29"/>
      <c r="D56" s="28"/>
      <c r="E56" s="29" t="n">
        <v>1</v>
      </c>
      <c r="F56" s="28"/>
      <c r="G56" s="29"/>
      <c r="H56" s="28"/>
      <c r="I56" s="29"/>
      <c r="J56" s="28"/>
      <c r="K56" s="29"/>
      <c r="L56" s="30" t="n">
        <v>1</v>
      </c>
    </row>
    <row r="57" customFormat="false" ht="13.2" hidden="false" customHeight="false" outlineLevel="0" collapsed="false">
      <c r="A57" s="26"/>
      <c r="B57" s="27" t="s">
        <v>64</v>
      </c>
      <c r="C57" s="29"/>
      <c r="D57" s="28"/>
      <c r="E57" s="29"/>
      <c r="F57" s="28"/>
      <c r="G57" s="29"/>
      <c r="H57" s="28" t="n">
        <v>1</v>
      </c>
      <c r="I57" s="29"/>
      <c r="J57" s="28"/>
      <c r="K57" s="29"/>
      <c r="L57" s="30" t="n">
        <v>1</v>
      </c>
    </row>
    <row r="58" customFormat="false" ht="13.2" hidden="false" customHeight="false" outlineLevel="0" collapsed="false">
      <c r="A58" s="26"/>
      <c r="B58" s="27" t="s">
        <v>65</v>
      </c>
      <c r="C58" s="29"/>
      <c r="D58" s="28"/>
      <c r="E58" s="29"/>
      <c r="F58" s="28"/>
      <c r="G58" s="29"/>
      <c r="H58" s="28" t="n">
        <v>0</v>
      </c>
      <c r="I58" s="29"/>
      <c r="J58" s="28"/>
      <c r="K58" s="29"/>
      <c r="L58" s="30" t="n">
        <v>0</v>
      </c>
    </row>
    <row r="59" customFormat="false" ht="13.2" hidden="false" customHeight="false" outlineLevel="0" collapsed="false">
      <c r="A59" s="26"/>
      <c r="B59" s="27" t="s">
        <v>66</v>
      </c>
      <c r="C59" s="29"/>
      <c r="D59" s="28" t="n">
        <v>1</v>
      </c>
      <c r="E59" s="29" t="n">
        <v>2</v>
      </c>
      <c r="F59" s="28"/>
      <c r="G59" s="29" t="n">
        <v>3</v>
      </c>
      <c r="H59" s="28"/>
      <c r="I59" s="29" t="n">
        <v>1</v>
      </c>
      <c r="J59" s="28"/>
      <c r="K59" s="29"/>
      <c r="L59" s="30" t="n">
        <v>7</v>
      </c>
    </row>
    <row r="60" customFormat="false" ht="13.2" hidden="false" customHeight="false" outlineLevel="0" collapsed="false">
      <c r="A60" s="26"/>
      <c r="B60" s="27" t="s">
        <v>67</v>
      </c>
      <c r="C60" s="29"/>
      <c r="D60" s="28"/>
      <c r="E60" s="29"/>
      <c r="F60" s="28"/>
      <c r="G60" s="29"/>
      <c r="H60" s="28" t="n">
        <v>4</v>
      </c>
      <c r="I60" s="29"/>
      <c r="J60" s="28"/>
      <c r="K60" s="29"/>
      <c r="L60" s="30" t="n">
        <v>4</v>
      </c>
    </row>
    <row r="61" customFormat="false" ht="13.2" hidden="false" customHeight="false" outlineLevel="0" collapsed="false">
      <c r="A61" s="26"/>
      <c r="B61" s="27" t="s">
        <v>68</v>
      </c>
      <c r="C61" s="29"/>
      <c r="D61" s="28"/>
      <c r="E61" s="29"/>
      <c r="F61" s="28"/>
      <c r="G61" s="29"/>
      <c r="H61" s="28" t="n">
        <v>1</v>
      </c>
      <c r="I61" s="29"/>
      <c r="J61" s="28"/>
      <c r="K61" s="29"/>
      <c r="L61" s="30" t="n">
        <v>1</v>
      </c>
    </row>
    <row r="62" customFormat="false" ht="13.2" hidden="false" customHeight="false" outlineLevel="0" collapsed="false">
      <c r="A62" s="26"/>
      <c r="B62" s="27" t="s">
        <v>48</v>
      </c>
      <c r="C62" s="29"/>
      <c r="D62" s="28"/>
      <c r="E62" s="29"/>
      <c r="F62" s="28"/>
      <c r="G62" s="29"/>
      <c r="H62" s="28" t="n">
        <v>1</v>
      </c>
      <c r="I62" s="29"/>
      <c r="J62" s="28" t="n">
        <v>2</v>
      </c>
      <c r="K62" s="29"/>
      <c r="L62" s="30" t="n">
        <v>3</v>
      </c>
    </row>
    <row r="63" customFormat="false" ht="13.2" hidden="false" customHeight="false" outlineLevel="0" collapsed="false">
      <c r="A63" s="26"/>
      <c r="B63" s="27" t="s">
        <v>69</v>
      </c>
      <c r="C63" s="29"/>
      <c r="D63" s="28"/>
      <c r="E63" s="29"/>
      <c r="F63" s="28"/>
      <c r="G63" s="29"/>
      <c r="H63" s="28" t="n">
        <v>2</v>
      </c>
      <c r="I63" s="29"/>
      <c r="J63" s="28"/>
      <c r="K63" s="29"/>
      <c r="L63" s="30" t="n">
        <v>2</v>
      </c>
    </row>
    <row r="64" customFormat="false" ht="13.2" hidden="false" customHeight="false" outlineLevel="0" collapsed="false">
      <c r="A64" s="26"/>
      <c r="B64" s="27" t="s">
        <v>70</v>
      </c>
      <c r="C64" s="29"/>
      <c r="D64" s="28" t="n">
        <v>3</v>
      </c>
      <c r="E64" s="29"/>
      <c r="F64" s="28"/>
      <c r="G64" s="29" t="n">
        <v>1</v>
      </c>
      <c r="H64" s="28"/>
      <c r="I64" s="29" t="n">
        <v>9</v>
      </c>
      <c r="J64" s="28"/>
      <c r="K64" s="29"/>
      <c r="L64" s="30" t="n">
        <v>13</v>
      </c>
    </row>
    <row r="65" customFormat="false" ht="13.2" hidden="false" customHeight="false" outlineLevel="0" collapsed="false">
      <c r="A65" s="31"/>
      <c r="B65" s="32" t="s">
        <v>71</v>
      </c>
      <c r="C65" s="34"/>
      <c r="D65" s="33"/>
      <c r="E65" s="34"/>
      <c r="F65" s="33"/>
      <c r="G65" s="34"/>
      <c r="H65" s="33" t="n">
        <v>2</v>
      </c>
      <c r="I65" s="34"/>
      <c r="J65" s="33"/>
      <c r="K65" s="34"/>
      <c r="L65" s="35" t="n">
        <v>2</v>
      </c>
    </row>
    <row r="66" customFormat="false" ht="13.2" hidden="false" customHeight="false" outlineLevel="0" collapsed="false">
      <c r="A66" s="36" t="s">
        <v>4</v>
      </c>
      <c r="B66" s="37" t="s">
        <v>4</v>
      </c>
      <c r="C66" s="38"/>
      <c r="D66" s="39"/>
      <c r="E66" s="38"/>
      <c r="F66" s="39"/>
      <c r="G66" s="38"/>
      <c r="H66" s="39"/>
      <c r="I66" s="38"/>
      <c r="J66" s="39"/>
      <c r="K66" s="38"/>
      <c r="L66" s="40"/>
    </row>
    <row r="67" customFormat="false" ht="13.2" hidden="false" customHeight="false" outlineLevel="0" collapsed="false">
      <c r="A67" s="36" t="s">
        <v>72</v>
      </c>
      <c r="B67" s="37" t="n">
        <v>2</v>
      </c>
      <c r="C67" s="39" t="n">
        <v>3655</v>
      </c>
      <c r="D67" s="38"/>
      <c r="E67" s="39"/>
      <c r="F67" s="38"/>
      <c r="G67" s="39"/>
      <c r="H67" s="38"/>
      <c r="I67" s="39"/>
      <c r="J67" s="38"/>
      <c r="K67" s="39"/>
      <c r="L67" s="40" t="n">
        <v>3655</v>
      </c>
    </row>
    <row r="68" customFormat="false" ht="13.2" hidden="false" customHeight="false" outlineLevel="0" collapsed="false">
      <c r="A68" s="41" t="s">
        <v>5</v>
      </c>
      <c r="B68" s="42"/>
      <c r="C68" s="43" t="n">
        <v>3655</v>
      </c>
      <c r="D68" s="43" t="n">
        <v>67</v>
      </c>
      <c r="E68" s="43" t="n">
        <v>383</v>
      </c>
      <c r="F68" s="43" t="n">
        <v>58</v>
      </c>
      <c r="G68" s="43" t="n">
        <v>278</v>
      </c>
      <c r="H68" s="43" t="n">
        <v>95</v>
      </c>
      <c r="I68" s="43" t="n">
        <v>1864</v>
      </c>
      <c r="J68" s="43" t="n">
        <v>769</v>
      </c>
      <c r="K68" s="43" t="n">
        <v>141</v>
      </c>
      <c r="L68" s="44" t="n">
        <v>7310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K1999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0" ySplit="2" topLeftCell="A192" activePane="bottomLeft" state="frozen"/>
      <selection pane="topLeft" activeCell="A1" activeCellId="0" sqref="A1"/>
      <selection pane="bottom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" min="1" style="45" width="3.66"/>
    <col collapsed="false" customWidth="true" hidden="false" outlineLevel="0" max="2" min="2" style="46" width="5.33"/>
    <col collapsed="false" customWidth="true" hidden="false" outlineLevel="0" max="3" min="3" style="46" width="6.66"/>
    <col collapsed="false" customWidth="true" hidden="false" outlineLevel="0" max="4" min="4" style="46" width="7.44"/>
    <col collapsed="false" customWidth="true" hidden="false" outlineLevel="0" max="5" min="5" style="47" width="42.11"/>
    <col collapsed="false" customWidth="true" hidden="false" outlineLevel="0" max="6" min="6" style="48" width="10.45"/>
    <col collapsed="false" customWidth="true" hidden="false" outlineLevel="0" max="7" min="7" style="49" width="10.66"/>
    <col collapsed="false" customWidth="true" hidden="false" outlineLevel="0" max="8" min="8" style="50" width="10.33"/>
    <col collapsed="false" customWidth="true" hidden="false" outlineLevel="0" max="9" min="9" style="46" width="3.33"/>
    <col collapsed="false" customWidth="true" hidden="false" outlineLevel="0" max="10" min="10" style="46" width="4.33"/>
    <col collapsed="false" customWidth="true" hidden="false" outlineLevel="0" max="11" min="11" style="51" width="5.44"/>
    <col collapsed="false" customWidth="true" hidden="false" outlineLevel="0" max="12" min="12" style="46" width="5.1"/>
    <col collapsed="false" customWidth="true" hidden="false" outlineLevel="0" max="13" min="13" style="46" width="5.78"/>
    <col collapsed="false" customWidth="true" hidden="false" outlineLevel="0" max="14" min="14" style="46" width="7.34"/>
    <col collapsed="false" customWidth="true" hidden="false" outlineLevel="0" max="15" min="15" style="52" width="6.01"/>
    <col collapsed="false" customWidth="true" hidden="false" outlineLevel="0" max="16" min="16" style="46" width="5.33"/>
    <col collapsed="false" customWidth="true" hidden="false" outlineLevel="0" max="17" min="17" style="53" width="23.34"/>
    <col collapsed="false" customWidth="true" hidden="false" outlineLevel="0" max="18" min="18" style="54" width="22.44"/>
    <col collapsed="false" customWidth="true" hidden="false" outlineLevel="0" max="19" min="19" style="55" width="5.33"/>
    <col collapsed="false" customWidth="true" hidden="false" outlineLevel="0" max="20" min="20" style="56" width="7.34"/>
    <col collapsed="false" customWidth="true" hidden="false" outlineLevel="0" max="23" min="21" style="57" width="3.99"/>
    <col collapsed="false" customWidth="true" hidden="false" outlineLevel="0" max="24" min="24" style="57" width="4.1"/>
    <col collapsed="false" customWidth="true" hidden="false" outlineLevel="0" max="25" min="25" style="57" width="5.01"/>
    <col collapsed="false" customWidth="true" hidden="false" outlineLevel="0" max="26" min="26" style="57" width="4.1"/>
    <col collapsed="false" customWidth="true" hidden="false" outlineLevel="0" max="27" min="27" style="57" width="3.99"/>
    <col collapsed="false" customWidth="true" hidden="false" outlineLevel="0" max="28" min="28" style="57" width="2.77"/>
    <col collapsed="false" customWidth="true" hidden="false" outlineLevel="0" max="29" min="29" style="57" width="3.99"/>
    <col collapsed="false" customWidth="true" hidden="false" outlineLevel="0" max="30" min="30" style="57" width="2.77"/>
    <col collapsed="false" customWidth="true" hidden="false" outlineLevel="0" max="31" min="31" style="57" width="3.99"/>
    <col collapsed="false" customWidth="true" hidden="false" outlineLevel="0" max="32" min="32" style="57" width="2.77"/>
    <col collapsed="false" customWidth="true" hidden="false" outlineLevel="0" max="33" min="33" style="57" width="5.01"/>
    <col collapsed="false" customWidth="true" hidden="false" outlineLevel="0" max="34" min="34" style="57" width="2.77"/>
    <col collapsed="false" customWidth="true" hidden="false" outlineLevel="0" max="35" min="35" style="57" width="5.01"/>
    <col collapsed="false" customWidth="true" hidden="false" outlineLevel="0" max="36" min="36" style="57" width="3.99"/>
    <col collapsed="false" customWidth="true" hidden="false" outlineLevel="0" max="37" min="37" style="57" width="6.11"/>
    <col collapsed="false" customWidth="true" hidden="false" outlineLevel="0" max="38" min="38" style="57" width="3.99"/>
    <col collapsed="false" customWidth="true" hidden="false" outlineLevel="0" max="39" min="39" style="57" width="6.11"/>
    <col collapsed="false" customWidth="true" hidden="false" outlineLevel="0" max="40" min="40" style="57" width="3.99"/>
    <col collapsed="false" customWidth="true" hidden="false" outlineLevel="0" max="41" min="41" style="57" width="6.11"/>
    <col collapsed="false" customWidth="true" hidden="false" outlineLevel="0" max="42" min="42" style="57" width="3.99"/>
    <col collapsed="false" customWidth="true" hidden="false" outlineLevel="0" max="43" min="43" style="57" width="6.11"/>
    <col collapsed="false" customWidth="true" hidden="false" outlineLevel="0" max="44" min="44" style="57" width="3.99"/>
    <col collapsed="false" customWidth="true" hidden="false" outlineLevel="0" max="45" min="45" style="57" width="5.01"/>
    <col collapsed="false" customWidth="true" hidden="false" outlineLevel="0" max="46" min="46" style="57" width="3.99"/>
    <col collapsed="false" customWidth="true" hidden="false" outlineLevel="0" max="47" min="47" style="57" width="5.01"/>
    <col collapsed="false" customWidth="true" hidden="false" outlineLevel="0" max="48" min="48" style="57" width="3.99"/>
    <col collapsed="false" customWidth="true" hidden="false" outlineLevel="0" max="49" min="49" style="57" width="5.01"/>
    <col collapsed="false" customWidth="true" hidden="false" outlineLevel="0" max="50" min="50" style="57" width="3.99"/>
    <col collapsed="false" customWidth="true" hidden="false" outlineLevel="0" max="51" min="51" style="57" width="5.01"/>
    <col collapsed="false" customWidth="true" hidden="false" outlineLevel="0" max="52" min="52" style="57" width="3.99"/>
    <col collapsed="false" customWidth="true" hidden="false" outlineLevel="0" max="53" min="53" style="57" width="5.01"/>
    <col collapsed="false" customWidth="true" hidden="false" outlineLevel="0" max="54" min="54" style="57" width="3.99"/>
    <col collapsed="false" customWidth="true" hidden="false" outlineLevel="0" max="55" min="55" style="57" width="5.01"/>
    <col collapsed="false" customWidth="true" hidden="false" outlineLevel="0" max="56" min="56" style="57" width="3.99"/>
    <col collapsed="false" customWidth="true" hidden="false" outlineLevel="0" max="57" min="57" style="57" width="5.01"/>
    <col collapsed="false" customWidth="true" hidden="false" outlineLevel="0" max="58" min="58" style="57" width="3.99"/>
    <col collapsed="false" customWidth="true" hidden="false" outlineLevel="0" max="60" min="59" style="57" width="5.01"/>
    <col collapsed="false" customWidth="true" hidden="false" outlineLevel="0" max="61" min="61" style="46" width="7.34"/>
    <col collapsed="false" customWidth="true" hidden="false" outlineLevel="0" max="63" min="62" style="46" width="6.34"/>
    <col collapsed="false" customWidth="true" hidden="false" outlineLevel="0" max="64" min="64" style="46" width="15.78"/>
    <col collapsed="false" customWidth="true" hidden="false" outlineLevel="0" max="1025" min="65" style="46" width="9.33"/>
  </cols>
  <sheetData>
    <row r="1" s="67" customFormat="true" ht="13.8" hidden="false" customHeight="false" outlineLevel="0" collapsed="false">
      <c r="A1" s="58" t="s">
        <v>73</v>
      </c>
      <c r="B1" s="59" t="s">
        <v>74</v>
      </c>
      <c r="C1" s="59" t="s">
        <v>75</v>
      </c>
      <c r="D1" s="59" t="s">
        <v>2</v>
      </c>
      <c r="E1" s="58" t="s">
        <v>76</v>
      </c>
      <c r="F1" s="60" t="s">
        <v>77</v>
      </c>
      <c r="G1" s="61" t="s">
        <v>78</v>
      </c>
      <c r="H1" s="62" t="s">
        <v>1</v>
      </c>
      <c r="I1" s="59" t="s">
        <v>79</v>
      </c>
      <c r="J1" s="59" t="s">
        <v>80</v>
      </c>
      <c r="K1" s="63" t="s">
        <v>81</v>
      </c>
      <c r="L1" s="59" t="s">
        <v>82</v>
      </c>
      <c r="M1" s="59" t="s">
        <v>3</v>
      </c>
      <c r="N1" s="59" t="s">
        <v>13</v>
      </c>
      <c r="O1" s="64" t="s">
        <v>83</v>
      </c>
      <c r="P1" s="59" t="s">
        <v>84</v>
      </c>
      <c r="Q1" s="58" t="s">
        <v>14</v>
      </c>
      <c r="R1" s="60" t="s">
        <v>85</v>
      </c>
      <c r="S1" s="65" t="s">
        <v>86</v>
      </c>
      <c r="T1" s="64" t="s">
        <v>87</v>
      </c>
      <c r="U1" s="66" t="n">
        <v>2.5</v>
      </c>
      <c r="V1" s="66" t="n">
        <v>5</v>
      </c>
      <c r="W1" s="66" t="n">
        <v>7.5</v>
      </c>
      <c r="X1" s="66" t="n">
        <v>10</v>
      </c>
      <c r="Y1" s="66" t="n">
        <v>12.5</v>
      </c>
      <c r="Z1" s="66" t="n">
        <v>15</v>
      </c>
      <c r="AA1" s="66" t="n">
        <v>20</v>
      </c>
      <c r="AB1" s="66" t="n">
        <v>25</v>
      </c>
      <c r="AC1" s="66" t="n">
        <v>30</v>
      </c>
      <c r="AD1" s="66" t="n">
        <v>35</v>
      </c>
      <c r="AE1" s="66" t="n">
        <v>40</v>
      </c>
      <c r="AF1" s="66" t="n">
        <v>50</v>
      </c>
      <c r="AG1" s="66" t="n">
        <v>62.5</v>
      </c>
      <c r="AH1" s="66" t="n">
        <v>75</v>
      </c>
      <c r="AI1" s="66" t="n">
        <v>87.5</v>
      </c>
      <c r="AJ1" s="66" t="n">
        <v>100</v>
      </c>
      <c r="AK1" s="66" t="n">
        <v>112.5</v>
      </c>
      <c r="AL1" s="66" t="n">
        <v>125</v>
      </c>
      <c r="AM1" s="66" t="n">
        <v>137.5</v>
      </c>
      <c r="AN1" s="66" t="n">
        <v>150</v>
      </c>
      <c r="AO1" s="66" t="n">
        <v>162.5</v>
      </c>
      <c r="AP1" s="66" t="n">
        <v>175</v>
      </c>
      <c r="AQ1" s="66" t="n">
        <v>187.5</v>
      </c>
      <c r="AR1" s="66" t="n">
        <v>200</v>
      </c>
      <c r="AS1" s="66" t="n">
        <v>250</v>
      </c>
      <c r="AT1" s="66" t="n">
        <v>300</v>
      </c>
      <c r="AU1" s="66" t="n">
        <v>350</v>
      </c>
      <c r="AV1" s="66" t="n">
        <v>400</v>
      </c>
      <c r="AW1" s="66" t="n">
        <v>450</v>
      </c>
      <c r="AX1" s="66" t="n">
        <v>500</v>
      </c>
      <c r="AY1" s="66" t="n">
        <v>550</v>
      </c>
      <c r="AZ1" s="66" t="n">
        <v>600</v>
      </c>
      <c r="BA1" s="66" t="n">
        <v>650</v>
      </c>
      <c r="BB1" s="66" t="n">
        <v>700</v>
      </c>
      <c r="BC1" s="66" t="n">
        <v>750</v>
      </c>
      <c r="BD1" s="66" t="n">
        <v>800</v>
      </c>
      <c r="BE1" s="66" t="n">
        <v>850</v>
      </c>
      <c r="BF1" s="66" t="n">
        <v>900</v>
      </c>
      <c r="BG1" s="66" t="n">
        <v>950</v>
      </c>
      <c r="BH1" s="66" t="n">
        <v>1000</v>
      </c>
      <c r="BI1" s="59" t="s">
        <v>88</v>
      </c>
      <c r="BJ1" s="59" t="s">
        <v>89</v>
      </c>
      <c r="BK1" s="59" t="s">
        <v>90</v>
      </c>
      <c r="BL1" s="59" t="s">
        <v>91</v>
      </c>
      <c r="BM1" s="59" t="s">
        <v>92</v>
      </c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/>
      <c r="BZ1" s="59"/>
      <c r="CA1" s="59"/>
      <c r="CB1" s="59"/>
      <c r="CC1" s="59"/>
      <c r="CD1" s="59"/>
      <c r="CE1" s="59"/>
      <c r="CF1" s="59"/>
      <c r="CG1" s="59"/>
      <c r="CH1" s="59"/>
      <c r="CI1" s="59"/>
      <c r="CJ1" s="59"/>
      <c r="CK1" s="59"/>
    </row>
    <row r="2" s="79" customFormat="true" ht="13.2" hidden="false" customHeight="false" outlineLevel="0" collapsed="false">
      <c r="A2" s="68"/>
      <c r="B2" s="69"/>
      <c r="C2" s="69"/>
      <c r="D2" s="70"/>
      <c r="E2" s="47"/>
      <c r="F2" s="48"/>
      <c r="G2" s="49"/>
      <c r="H2" s="71"/>
      <c r="I2" s="70"/>
      <c r="J2" s="70"/>
      <c r="K2" s="72" t="n">
        <v>0.5</v>
      </c>
      <c r="L2" s="70"/>
      <c r="M2" s="70"/>
      <c r="N2" s="70" t="s">
        <v>72</v>
      </c>
      <c r="O2" s="70" t="s">
        <v>72</v>
      </c>
      <c r="P2" s="70"/>
      <c r="Q2" s="73" t="n">
        <v>2</v>
      </c>
      <c r="R2" s="74" t="n">
        <v>3</v>
      </c>
      <c r="S2" s="75" t="n">
        <f aca="false">SUM(S3:S9999)</f>
        <v>3655</v>
      </c>
      <c r="T2" s="70" t="n">
        <f aca="false">SUM(T3:T9999)</f>
        <v>5</v>
      </c>
      <c r="U2" s="76" t="n">
        <v>0.5</v>
      </c>
      <c r="V2" s="76" t="n">
        <v>1</v>
      </c>
      <c r="W2" s="76" t="n">
        <v>1.5</v>
      </c>
      <c r="X2" s="76" t="n">
        <v>2</v>
      </c>
      <c r="Y2" s="76" t="n">
        <v>2.5</v>
      </c>
      <c r="Z2" s="76" t="n">
        <v>3</v>
      </c>
      <c r="AA2" s="76" t="n">
        <v>3.5</v>
      </c>
      <c r="AB2" s="76" t="n">
        <v>4</v>
      </c>
      <c r="AC2" s="76" t="n">
        <v>4.5</v>
      </c>
      <c r="AD2" s="76" t="n">
        <v>5</v>
      </c>
      <c r="AE2" s="76" t="n">
        <v>5.5</v>
      </c>
      <c r="AF2" s="76" t="n">
        <v>6</v>
      </c>
      <c r="AG2" s="76" t="n">
        <v>6.5</v>
      </c>
      <c r="AH2" s="76" t="n">
        <v>7</v>
      </c>
      <c r="AI2" s="76" t="n">
        <v>7.5</v>
      </c>
      <c r="AJ2" s="76" t="n">
        <v>8</v>
      </c>
      <c r="AK2" s="76" t="n">
        <v>8.5</v>
      </c>
      <c r="AL2" s="76" t="n">
        <v>9</v>
      </c>
      <c r="AM2" s="76" t="n">
        <v>9.5</v>
      </c>
      <c r="AN2" s="76" t="n">
        <v>10</v>
      </c>
      <c r="AO2" s="76" t="n">
        <v>10.5</v>
      </c>
      <c r="AP2" s="76" t="n">
        <v>11</v>
      </c>
      <c r="AQ2" s="76" t="n">
        <v>11.5</v>
      </c>
      <c r="AR2" s="76" t="n">
        <v>12</v>
      </c>
      <c r="AS2" s="76" t="n">
        <v>12.5</v>
      </c>
      <c r="AT2" s="76" t="n">
        <v>13</v>
      </c>
      <c r="AU2" s="76" t="n">
        <v>13.5</v>
      </c>
      <c r="AV2" s="76" t="n">
        <v>14</v>
      </c>
      <c r="AW2" s="76" t="n">
        <v>14.5</v>
      </c>
      <c r="AX2" s="76" t="n">
        <v>15</v>
      </c>
      <c r="AY2" s="76" t="n">
        <v>16</v>
      </c>
      <c r="AZ2" s="76" t="n">
        <v>17</v>
      </c>
      <c r="BA2" s="76" t="n">
        <v>18</v>
      </c>
      <c r="BB2" s="76" t="n">
        <v>19</v>
      </c>
      <c r="BC2" s="76" t="n">
        <v>20</v>
      </c>
      <c r="BD2" s="76" t="n">
        <v>22</v>
      </c>
      <c r="BE2" s="76" t="n">
        <v>24</v>
      </c>
      <c r="BF2" s="76" t="n">
        <v>26</v>
      </c>
      <c r="BG2" s="76" t="n">
        <v>28</v>
      </c>
      <c r="BH2" s="76" t="n">
        <v>30</v>
      </c>
      <c r="BI2" s="77" t="n">
        <v>4</v>
      </c>
      <c r="BJ2" s="77" t="n">
        <v>5</v>
      </c>
      <c r="BK2" s="77" t="n">
        <v>6</v>
      </c>
      <c r="BL2" s="70"/>
      <c r="BM2" s="78" t="n">
        <v>7</v>
      </c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</row>
    <row r="3" s="56" customFormat="true" ht="13.2" hidden="false" customHeight="false" outlineLevel="0" collapsed="false">
      <c r="A3" s="47" t="n">
        <f aca="false">MAX($A$1:$A2)+1</f>
        <v>1</v>
      </c>
      <c r="B3" s="80" t="s">
        <v>93</v>
      </c>
      <c r="C3" s="80" t="s">
        <v>94</v>
      </c>
      <c r="D3" s="56" t="s">
        <v>12</v>
      </c>
      <c r="E3" s="47" t="s">
        <v>95</v>
      </c>
      <c r="F3" s="48" t="n">
        <v>-43.13921</v>
      </c>
      <c r="G3" s="49" t="n">
        <v>147.96787</v>
      </c>
      <c r="H3" s="81" t="n">
        <v>43811</v>
      </c>
      <c r="I3" s="82" t="n">
        <v>8</v>
      </c>
      <c r="J3" s="70"/>
      <c r="K3" s="83" t="n">
        <v>0.458333333333333</v>
      </c>
      <c r="L3" s="70" t="s">
        <v>93</v>
      </c>
      <c r="M3" s="70" t="n">
        <v>6</v>
      </c>
      <c r="N3" s="70" t="n">
        <v>1</v>
      </c>
      <c r="O3" s="70" t="n">
        <v>1</v>
      </c>
      <c r="P3" s="46" t="s">
        <v>96</v>
      </c>
      <c r="Q3" s="47" t="str">
        <f aca="false">IF($N3=1,IF(ISERROR(VLOOKUP($P3,M1!$A:$C,Q$2,0)),"NOT PRESENT",VLOOKUP($P3,M1!$A:$C,Q$2,0)),IF($N3=2,IF(ISERROR(VLOOKUP(main!$P3,M2!$A:$C,Q$2,0)),"NOT PRESENT",VLOOKUP(main!$P3,M2!$A:$C,Q$2,0)),IF($N3=0,IF(ISERROR(VLOOKUP($P3,M1!$A:$C,Q$2,0)),IF(ISERROR(VLOOKUP(main!$P3,M2!$A:$C,Q$2,0)),"NOT PRESENT",VLOOKUP(main!$P3,M2!$A:$C,Q$2,0)),VLOOKUP($P3,M1!$A:$C,Q$2,0)),"SPECIFY METHOD")))</f>
        <v>Notolabrus tetricus</v>
      </c>
      <c r="R3" s="47" t="str">
        <f aca="false">IF($N3=1,IF(ISERROR(VLOOKUP($P3,M1!$A:$C,R$2,0)),"NOT PRESENT",VLOOKUP($P3,M1!$A:$C,R$2,0)),IF($N3=2,IF(ISERROR(VLOOKUP(main!$P3,M2!$A:$C,R$2,0)),"NOT PRESENT",VLOOKUP(main!$P3,M2!$A:$C,R$2,0)),IF($N3=0,IF(ISERROR(VLOOKUP($P3,M1!$A:$C,R$2,0)),IF(ISERROR(VLOOKUP(main!$P3,M2!$A:$C,R$2,0)),"NOT PRESENT",VLOOKUP(main!$P3,M2!$A:$C,R$2,0)),VLOOKUP($P3,M1!$A:$C,R$2,0)),"SPECIFY METHOD")))</f>
        <v>Blue-throat wrasse</v>
      </c>
      <c r="S3" s="55" t="n">
        <f aca="false">SUM(T3:BH3)</f>
        <v>1</v>
      </c>
      <c r="T3" s="56" t="n">
        <v>0</v>
      </c>
      <c r="U3" s="84"/>
      <c r="V3" s="84"/>
      <c r="W3" s="84"/>
      <c r="X3" s="84"/>
      <c r="Y3" s="84"/>
      <c r="Z3" s="84"/>
      <c r="AA3" s="84" t="n">
        <v>1</v>
      </c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4"/>
      <c r="AW3" s="84"/>
      <c r="AX3" s="84"/>
      <c r="AY3" s="84"/>
      <c r="AZ3" s="84"/>
      <c r="BA3" s="84"/>
      <c r="BB3" s="84"/>
      <c r="BC3" s="84"/>
      <c r="BD3" s="84"/>
      <c r="BE3" s="84"/>
      <c r="BF3" s="84"/>
      <c r="BG3" s="84"/>
      <c r="BH3" s="84"/>
      <c r="BI3" s="56" t="str">
        <f aca="true">VLOOKUP($P3,INDIRECT("'M" &amp; $N3 &amp; "'!$A:$G"),BI$2,0)</f>
        <v>No</v>
      </c>
      <c r="BJ3" s="56" t="n">
        <f aca="true">VLOOKUP($P3,INDIRECT("'M" &amp; $N3 &amp; "'!$A:$G"),BJ$2,0)</f>
        <v>7.5</v>
      </c>
      <c r="BK3" s="56" t="n">
        <f aca="true">VLOOKUP($P3,INDIRECT("'M" &amp; $N3 &amp; "'!$A:$G"),BK$2,0)</f>
        <v>35</v>
      </c>
      <c r="BL3" s="56" t="str">
        <f aca="false">IF(AND($BI3="Yes", $N3=2), "Yes", IF(ISBLANK(BI3), "", "No"))</f>
        <v>No</v>
      </c>
      <c r="BM3" s="56" t="n">
        <f aca="true">VLOOKUP($P3,INDIRECT("'M" &amp; $N3 &amp; "'!$A:$G"),BM$2,0)</f>
        <v>50</v>
      </c>
    </row>
    <row r="4" s="56" customFormat="true" ht="13.2" hidden="false" customHeight="false" outlineLevel="0" collapsed="false">
      <c r="A4" s="47" t="n">
        <f aca="false">MAX($A$1:$A3)+1</f>
        <v>2</v>
      </c>
      <c r="B4" s="56" t="s">
        <v>93</v>
      </c>
      <c r="C4" s="56" t="s">
        <v>94</v>
      </c>
      <c r="D4" s="56" t="s">
        <v>12</v>
      </c>
      <c r="E4" s="47" t="s">
        <v>95</v>
      </c>
      <c r="F4" s="48" t="n">
        <v>-43.13921</v>
      </c>
      <c r="G4" s="49" t="n">
        <v>147.96787</v>
      </c>
      <c r="H4" s="85" t="n">
        <v>43811</v>
      </c>
      <c r="I4" s="56" t="n">
        <v>8</v>
      </c>
      <c r="J4" s="56" t="n">
        <v>0</v>
      </c>
      <c r="K4" s="86" t="n">
        <v>0.458333333333333</v>
      </c>
      <c r="L4" s="56" t="s">
        <v>93</v>
      </c>
      <c r="M4" s="56" t="n">
        <v>6</v>
      </c>
      <c r="N4" s="56" t="n">
        <v>1</v>
      </c>
      <c r="O4" s="56" t="n">
        <v>1</v>
      </c>
      <c r="P4" s="46" t="s">
        <v>97</v>
      </c>
      <c r="Q4" s="47" t="str">
        <f aca="false">IF($N4=1,IF(ISERROR(VLOOKUP($P4,M1!$A:$C,Q$2,0)),"NOT PRESENT",VLOOKUP($P4,M1!$A:$C,Q$2,0)),IF($N4=2,IF(ISERROR(VLOOKUP(main!$P4,M2!$A:$C,Q$2,0)),"NOT PRESENT",VLOOKUP(main!$P4,M2!$A:$C,Q$2,0)),IF($N4=0,IF(ISERROR(VLOOKUP($P4,M1!$A:$C,Q$2,0)),IF(ISERROR(VLOOKUP(main!$P4,M2!$A:$C,Q$2,0)),"NOT PRESENT",VLOOKUP(main!$P4,M2!$A:$C,Q$2,0)),VLOOKUP($P4,M1!$A:$C,Q$2,0)),"SPECIFY METHOD")))</f>
        <v>Notolabrus fucicola</v>
      </c>
      <c r="R4" s="47" t="str">
        <f aca="false">IF($N4=1,IF(ISERROR(VLOOKUP($P4,M1!$A:$C,R$2,0)),"NOT PRESENT",VLOOKUP($P4,M1!$A:$C,R$2,0)),IF($N4=2,IF(ISERROR(VLOOKUP(main!$P4,M2!$A:$C,R$2,0)),"NOT PRESENT",VLOOKUP(main!$P4,M2!$A:$C,R$2,0)),IF($N4=0,IF(ISERROR(VLOOKUP($P4,M1!$A:$C,R$2,0)),IF(ISERROR(VLOOKUP(main!$P4,M2!$A:$C,R$2,0)),"NOT PRESENT",VLOOKUP(main!$P4,M2!$A:$C,R$2,0)),VLOOKUP($P4,M1!$A:$C,R$2,0)),"SPECIFY METHOD")))</f>
        <v>Purple wrasse</v>
      </c>
      <c r="S4" s="55" t="n">
        <f aca="false">SUM(T4:BH4)</f>
        <v>3</v>
      </c>
      <c r="T4" s="56" t="n">
        <v>0</v>
      </c>
      <c r="U4" s="46"/>
      <c r="V4" s="46"/>
      <c r="W4" s="46"/>
      <c r="X4" s="46"/>
      <c r="Y4" s="46"/>
      <c r="Z4" s="46" t="n">
        <v>3</v>
      </c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84"/>
      <c r="BE4" s="84"/>
      <c r="BF4" s="84"/>
      <c r="BG4" s="84"/>
      <c r="BH4" s="84"/>
      <c r="BI4" s="56" t="str">
        <f aca="true">VLOOKUP($P4,INDIRECT("'M" &amp; $N4 &amp; "'!$A:$G"),BI$2,0)</f>
        <v>No</v>
      </c>
      <c r="BJ4" s="56" t="n">
        <f aca="true">VLOOKUP($P4,INDIRECT("'M" &amp; $N4 &amp; "'!$A:$G"),BJ$2,0)</f>
        <v>10</v>
      </c>
      <c r="BK4" s="56" t="n">
        <f aca="true">VLOOKUP($P4,INDIRECT("'M" &amp; $N4 &amp; "'!$A:$G"),BK$2,0)</f>
        <v>30</v>
      </c>
      <c r="BL4" s="56" t="str">
        <f aca="false">IF(AND($BI4="Yes", $N4=2), "Yes", IF(ISBLANK(BI4), "", "No"))</f>
        <v>No</v>
      </c>
      <c r="BM4" s="56" t="n">
        <f aca="true">VLOOKUP($P4,INDIRECT("'M" &amp; $N4 &amp; "'!$A:$G"),BM$2,0)</f>
        <v>38</v>
      </c>
    </row>
    <row r="5" s="56" customFormat="true" ht="13.2" hidden="false" customHeight="false" outlineLevel="0" collapsed="false">
      <c r="A5" s="47" t="n">
        <f aca="false">MAX($A$1:$A4)+1</f>
        <v>3</v>
      </c>
      <c r="B5" s="56" t="s">
        <v>93</v>
      </c>
      <c r="C5" s="56" t="s">
        <v>94</v>
      </c>
      <c r="D5" s="56" t="s">
        <v>12</v>
      </c>
      <c r="E5" s="47" t="s">
        <v>95</v>
      </c>
      <c r="F5" s="48" t="n">
        <v>-43.13921</v>
      </c>
      <c r="G5" s="49" t="n">
        <v>147.96787</v>
      </c>
      <c r="H5" s="85" t="n">
        <v>43811</v>
      </c>
      <c r="I5" s="56" t="n">
        <v>8</v>
      </c>
      <c r="J5" s="56" t="n">
        <v>0</v>
      </c>
      <c r="K5" s="86" t="n">
        <v>0.458333333333333</v>
      </c>
      <c r="L5" s="56" t="s">
        <v>93</v>
      </c>
      <c r="M5" s="56" t="n">
        <v>6</v>
      </c>
      <c r="N5" s="56" t="n">
        <v>1</v>
      </c>
      <c r="O5" s="56" t="n">
        <v>1</v>
      </c>
      <c r="P5" s="46" t="s">
        <v>98</v>
      </c>
      <c r="Q5" s="47" t="str">
        <f aca="false">IF($N5=1,IF(ISERROR(VLOOKUP($P5,M1!$A:$C,Q$2,0)),"NOT PRESENT",VLOOKUP($P5,M1!$A:$C,Q$2,0)),IF($N5=2,IF(ISERROR(VLOOKUP(main!$P5,M2!$A:$C,Q$2,0)),"NOT PRESENT",VLOOKUP(main!$P5,M2!$A:$C,Q$2,0)),IF($N5=0,IF(ISERROR(VLOOKUP($P5,M1!$A:$C,Q$2,0)),IF(ISERROR(VLOOKUP(main!$P5,M2!$A:$C,Q$2,0)),"NOT PRESENT",VLOOKUP(main!$P5,M2!$A:$C,Q$2,0)),VLOOKUP($P5,M1!$A:$C,Q$2,0)),"SPECIFY METHOD")))</f>
        <v>Trachinops caudimaculatus</v>
      </c>
      <c r="R5" s="47" t="str">
        <f aca="false">IF($N5=1,IF(ISERROR(VLOOKUP($P5,M1!$A:$C,R$2,0)),"NOT PRESENT",VLOOKUP($P5,M1!$A:$C,R$2,0)),IF($N5=2,IF(ISERROR(VLOOKUP(main!$P5,M2!$A:$C,R$2,0)),"NOT PRESENT",VLOOKUP(main!$P5,M2!$A:$C,R$2,0)),IF($N5=0,IF(ISERROR(VLOOKUP($P5,M1!$A:$C,R$2,0)),IF(ISERROR(VLOOKUP(main!$P5,M2!$A:$C,R$2,0)),"NOT PRESENT",VLOOKUP(main!$P5,M2!$A:$C,R$2,0)),VLOOKUP($P5,M1!$A:$C,R$2,0)),"SPECIFY METHOD")))</f>
        <v>Hulafish</v>
      </c>
      <c r="S5" s="55" t="n">
        <f aca="false">SUM(T5:BH5)</f>
        <v>9</v>
      </c>
      <c r="T5" s="56" t="n">
        <v>0</v>
      </c>
      <c r="U5" s="46"/>
      <c r="V5" s="46"/>
      <c r="W5" s="46" t="n">
        <v>9</v>
      </c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56" t="str">
        <f aca="true">VLOOKUP($P5,INDIRECT("'M" &amp; $N5 &amp; "'!$A:$G"),BI$2,0)</f>
        <v>No</v>
      </c>
      <c r="BJ5" s="56" t="n">
        <f aca="true">VLOOKUP($P5,INDIRECT("'M" &amp; $N5 &amp; "'!$A:$G"),BJ$2,0)</f>
        <v>2.5</v>
      </c>
      <c r="BK5" s="56" t="n">
        <f aca="true">VLOOKUP($P5,INDIRECT("'M" &amp; $N5 &amp; "'!$A:$G"),BK$2,0)</f>
        <v>10</v>
      </c>
      <c r="BL5" s="56" t="str">
        <f aca="false">IF(AND($BI5="Yes", $N5=2), "Yes", IF(ISBLANK(BI5), "", "No"))</f>
        <v>No</v>
      </c>
      <c r="BM5" s="56" t="n">
        <f aca="true">VLOOKUP($P5,INDIRECT("'M" &amp; $N5 &amp; "'!$A:$G"),BM$2,0)</f>
        <v>15</v>
      </c>
    </row>
    <row r="6" s="56" customFormat="true" ht="13.2" hidden="false" customHeight="false" outlineLevel="0" collapsed="false">
      <c r="A6" s="47" t="n">
        <f aca="false">MAX($A$1:$A5)+1</f>
        <v>4</v>
      </c>
      <c r="B6" s="56" t="s">
        <v>93</v>
      </c>
      <c r="C6" s="56" t="s">
        <v>94</v>
      </c>
      <c r="D6" s="56" t="s">
        <v>12</v>
      </c>
      <c r="E6" s="47" t="s">
        <v>95</v>
      </c>
      <c r="F6" s="48" t="n">
        <v>-43.13921</v>
      </c>
      <c r="G6" s="49" t="n">
        <v>147.96787</v>
      </c>
      <c r="H6" s="85" t="n">
        <v>43811</v>
      </c>
      <c r="I6" s="56" t="n">
        <v>8</v>
      </c>
      <c r="J6" s="56" t="n">
        <v>0</v>
      </c>
      <c r="K6" s="86" t="n">
        <v>0.458333333333333</v>
      </c>
      <c r="L6" s="56" t="s">
        <v>93</v>
      </c>
      <c r="M6" s="56" t="n">
        <v>6</v>
      </c>
      <c r="N6" s="56" t="n">
        <v>1</v>
      </c>
      <c r="O6" s="56" t="n">
        <v>1</v>
      </c>
      <c r="P6" s="46" t="s">
        <v>99</v>
      </c>
      <c r="Q6" s="47" t="str">
        <f aca="false">IF($N6=1,IF(ISERROR(VLOOKUP($P6,M1!$A:$C,Q$2,0)),"NOT PRESENT",VLOOKUP($P6,M1!$A:$C,Q$2,0)),IF($N6=2,IF(ISERROR(VLOOKUP(main!$P6,M2!$A:$C,Q$2,0)),"NOT PRESENT",VLOOKUP(main!$P6,M2!$A:$C,Q$2,0)),IF($N6=0,IF(ISERROR(VLOOKUP($P6,M1!$A:$C,Q$2,0)),IF(ISERROR(VLOOKUP(main!$P6,M2!$A:$C,Q$2,0)),"NOT PRESENT",VLOOKUP(main!$P6,M2!$A:$C,Q$2,0)),VLOOKUP($P6,M1!$A:$C,Q$2,0)),"SPECIFY METHOD")))</f>
        <v>Urolophus cruciatus</v>
      </c>
      <c r="R6" s="47" t="str">
        <f aca="false">IF($N6=1,IF(ISERROR(VLOOKUP($P6,M1!$A:$C,R$2,0)),"NOT PRESENT",VLOOKUP($P6,M1!$A:$C,R$2,0)),IF($N6=2,IF(ISERROR(VLOOKUP(main!$P6,M2!$A:$C,R$2,0)),"NOT PRESENT",VLOOKUP(main!$P6,M2!$A:$C,R$2,0)),IF($N6=0,IF(ISERROR(VLOOKUP($P6,M1!$A:$C,R$2,0)),IF(ISERROR(VLOOKUP(main!$P6,M2!$A:$C,R$2,0)),"NOT PRESENT",VLOOKUP(main!$P6,M2!$A:$C,R$2,0)),VLOOKUP($P6,M1!$A:$C,R$2,0)),"SPECIFY METHOD")))</f>
        <v>banded stingaree </v>
      </c>
      <c r="S6" s="55" t="n">
        <f aca="false">SUM(T6:BH6)</f>
        <v>1</v>
      </c>
      <c r="T6" s="56" t="n">
        <v>0</v>
      </c>
      <c r="U6" s="46"/>
      <c r="V6" s="46"/>
      <c r="W6" s="46"/>
      <c r="X6" s="46"/>
      <c r="Y6" s="46"/>
      <c r="Z6" s="46"/>
      <c r="AA6" s="46"/>
      <c r="AB6" s="46"/>
      <c r="AC6" s="46"/>
      <c r="AD6" s="46" t="n">
        <v>1</v>
      </c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4"/>
      <c r="BD6" s="84"/>
      <c r="BE6" s="84"/>
      <c r="BF6" s="84"/>
      <c r="BG6" s="84"/>
      <c r="BH6" s="84"/>
      <c r="BI6" s="56" t="n">
        <f aca="true">VLOOKUP($P6,INDIRECT("'M" &amp; $N6 &amp; "'!$A:$G"),BI$2,0)</f>
        <v>0</v>
      </c>
      <c r="BJ6" s="56" t="n">
        <f aca="true">VLOOKUP($P6,INDIRECT("'M" &amp; $N6 &amp; "'!$A:$G"),BJ$2,0)</f>
        <v>0</v>
      </c>
      <c r="BK6" s="56" t="n">
        <f aca="true">VLOOKUP($P6,INDIRECT("'M" &amp; $N6 &amp; "'!$A:$G"),BK$2,0)</f>
        <v>0</v>
      </c>
      <c r="BL6" s="56" t="str">
        <f aca="false">IF(AND($BI6="Yes", $N6=2), "Yes", IF(ISBLANK(BI6), "", "No"))</f>
        <v>No</v>
      </c>
      <c r="BM6" s="56" t="n">
        <f aca="true">VLOOKUP($P6,INDIRECT("'M" &amp; $N6 &amp; "'!$A:$G"),BM$2,0)</f>
        <v>0</v>
      </c>
    </row>
    <row r="7" s="56" customFormat="true" ht="13.2" hidden="false" customHeight="false" outlineLevel="0" collapsed="false">
      <c r="A7" s="47" t="n">
        <f aca="false">MAX($A$1:$A6)+1</f>
        <v>5</v>
      </c>
      <c r="B7" s="56" t="s">
        <v>93</v>
      </c>
      <c r="C7" s="56" t="s">
        <v>94</v>
      </c>
      <c r="D7" s="56" t="s">
        <v>12</v>
      </c>
      <c r="E7" s="47" t="s">
        <v>95</v>
      </c>
      <c r="F7" s="48" t="n">
        <v>-43.13921</v>
      </c>
      <c r="G7" s="49" t="n">
        <v>147.96787</v>
      </c>
      <c r="H7" s="85" t="n">
        <v>43811</v>
      </c>
      <c r="I7" s="56" t="n">
        <v>8</v>
      </c>
      <c r="J7" s="56" t="n">
        <v>0</v>
      </c>
      <c r="K7" s="86" t="n">
        <v>0.458333333333333</v>
      </c>
      <c r="L7" s="56" t="s">
        <v>93</v>
      </c>
      <c r="M7" s="56" t="n">
        <v>6</v>
      </c>
      <c r="N7" s="56" t="n">
        <v>1</v>
      </c>
      <c r="O7" s="56" t="n">
        <v>2</v>
      </c>
      <c r="P7" s="46" t="s">
        <v>100</v>
      </c>
      <c r="Q7" s="47" t="str">
        <f aca="false">IF($N7=1,IF(ISERROR(VLOOKUP($P7,M1!$A:$C,Q$2,0)),"NOT PRESENT",VLOOKUP($P7,M1!$A:$C,Q$2,0)),IF($N7=2,IF(ISERROR(VLOOKUP(main!$P7,M2!$A:$C,Q$2,0)),"NOT PRESENT",VLOOKUP(main!$P7,M2!$A:$C,Q$2,0)),IF($N7=0,IF(ISERROR(VLOOKUP($P7,M1!$A:$C,Q$2,0)),IF(ISERROR(VLOOKUP(main!$P7,M2!$A:$C,Q$2,0)),"NOT PRESENT",VLOOKUP(main!$P7,M2!$A:$C,Q$2,0)),VLOOKUP($P7,M1!$A:$C,Q$2,0)),"SPECIFY METHOD")))</f>
        <v>No species found</v>
      </c>
      <c r="R7" s="47" t="n">
        <f aca="false">IF($N7=1,IF(ISERROR(VLOOKUP($P7,M1!$A:$C,R$2,0)),"NOT PRESENT",VLOOKUP($P7,M1!$A:$C,R$2,0)),IF($N7=2,IF(ISERROR(VLOOKUP(main!$P7,M2!$A:$C,R$2,0)),"NOT PRESENT",VLOOKUP(main!$P7,M2!$A:$C,R$2,0)),IF($N7=0,IF(ISERROR(VLOOKUP($P7,M1!$A:$C,R$2,0)),IF(ISERROR(VLOOKUP(main!$P7,M2!$A:$C,R$2,0)),"NOT PRESENT",VLOOKUP(main!$P7,M2!$A:$C,R$2,0)),VLOOKUP($P7,M1!$A:$C,R$2,0)),"SPECIFY METHOD")))</f>
        <v>0</v>
      </c>
      <c r="S7" s="55" t="n">
        <f aca="false">SUM(T7:BH7)</f>
        <v>1</v>
      </c>
      <c r="T7" s="56" t="n">
        <v>1</v>
      </c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56" t="n">
        <f aca="true">VLOOKUP($P7,INDIRECT("'M" &amp; $N7 &amp; "'!$A:$G"),BI$2,0)</f>
        <v>0</v>
      </c>
      <c r="BJ7" s="56" t="n">
        <f aca="true">VLOOKUP($P7,INDIRECT("'M" &amp; $N7 &amp; "'!$A:$G"),BJ$2,0)</f>
        <v>0</v>
      </c>
      <c r="BK7" s="56" t="n">
        <f aca="true">VLOOKUP($P7,INDIRECT("'M" &amp; $N7 &amp; "'!$A:$G"),BK$2,0)</f>
        <v>0</v>
      </c>
      <c r="BL7" s="56" t="str">
        <f aca="false">IF(AND($BI7="Yes", $N7=2), "Yes", IF(ISBLANK(BI7), "", "No"))</f>
        <v>No</v>
      </c>
      <c r="BM7" s="56" t="n">
        <f aca="true">VLOOKUP($P7,INDIRECT("'M" &amp; $N7 &amp; "'!$A:$G"),BM$2,0)</f>
        <v>0</v>
      </c>
    </row>
    <row r="8" s="46" customFormat="true" ht="13.2" hidden="false" customHeight="false" outlineLevel="0" collapsed="false">
      <c r="A8" s="47" t="n">
        <f aca="false">MAX($A$1:$A7)+1</f>
        <v>6</v>
      </c>
      <c r="B8" s="56" t="s">
        <v>93</v>
      </c>
      <c r="C8" s="56" t="s">
        <v>94</v>
      </c>
      <c r="D8" s="56" t="s">
        <v>12</v>
      </c>
      <c r="E8" s="47" t="s">
        <v>95</v>
      </c>
      <c r="F8" s="48" t="n">
        <v>-43.13921</v>
      </c>
      <c r="G8" s="49" t="n">
        <v>147.96787</v>
      </c>
      <c r="H8" s="85" t="n">
        <v>43811</v>
      </c>
      <c r="I8" s="56" t="n">
        <v>8</v>
      </c>
      <c r="J8" s="56" t="n">
        <v>0</v>
      </c>
      <c r="K8" s="86" t="n">
        <v>0.458333333333333</v>
      </c>
      <c r="L8" s="56" t="s">
        <v>93</v>
      </c>
      <c r="M8" s="56" t="n">
        <v>6</v>
      </c>
      <c r="N8" s="56" t="n">
        <v>2</v>
      </c>
      <c r="O8" s="56" t="n">
        <v>1</v>
      </c>
      <c r="P8" s="46" t="s">
        <v>101</v>
      </c>
      <c r="Q8" s="47" t="str">
        <f aca="false">IF($N8=1,IF(ISERROR(VLOOKUP($P8,M1!$A:$C,Q$2,0)),"NOT PRESENT",VLOOKUP($P8,M1!$A:$C,Q$2,0)),IF($N8=2,IF(ISERROR(VLOOKUP(main!$P8,M2!$A:$C,Q$2,0)),"NOT PRESENT",VLOOKUP(main!$P8,M2!$A:$C,Q$2,0)),IF($N8=0,IF(ISERROR(VLOOKUP($P8,M1!$A:$C,Q$2,0)),IF(ISERROR(VLOOKUP(main!$P8,M2!$A:$C,Q$2,0)),"NOT PRESENT",VLOOKUP(main!$P8,M2!$A:$C,Q$2,0)),VLOOKUP($P8,M1!$A:$C,Q$2,0)),"SPECIFY METHOD")))</f>
        <v>Centrostephanus rodgersii</v>
      </c>
      <c r="R8" s="47" t="str">
        <f aca="false">IF($N8=1,IF(ISERROR(VLOOKUP($P8,M1!$A:$C,R$2,0)),"NOT PRESENT",VLOOKUP($P8,M1!$A:$C,R$2,0)),IF($N8=2,IF(ISERROR(VLOOKUP(main!$P8,M2!$A:$C,R$2,0)),"NOT PRESENT",VLOOKUP(main!$P8,M2!$A:$C,R$2,0)),IF($N8=0,IF(ISERROR(VLOOKUP($P8,M1!$A:$C,R$2,0)),IF(ISERROR(VLOOKUP(main!$P8,M2!$A:$C,R$2,0)),"NOT PRESENT",VLOOKUP(main!$P8,M2!$A:$C,R$2,0)),VLOOKUP($P8,M1!$A:$C,R$2,0)),"SPECIFY METHOD")))</f>
        <v>Long-spine urchin</v>
      </c>
      <c r="S8" s="55" t="n">
        <f aca="false">SUM(T8:BH8)</f>
        <v>34</v>
      </c>
      <c r="T8" s="56" t="n">
        <v>0</v>
      </c>
      <c r="AI8" s="46" t="n">
        <v>34</v>
      </c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56" t="n">
        <f aca="true">VLOOKUP($P8,INDIRECT("'M" &amp; $N8 &amp; "'!$A:$G"),BI$2,0)</f>
        <v>0</v>
      </c>
      <c r="BJ8" s="56" t="n">
        <f aca="true">VLOOKUP($P8,INDIRECT("'M" &amp; $N8 &amp; "'!$A:$G"),BJ$2,0)</f>
        <v>0</v>
      </c>
      <c r="BK8" s="56" t="n">
        <f aca="true">VLOOKUP($P8,INDIRECT("'M" &amp; $N8 &amp; "'!$A:$G"),BK$2,0)</f>
        <v>0</v>
      </c>
      <c r="BL8" s="56" t="str">
        <f aca="false">IF(AND($BI8="Yes", $N8=2), "Yes", IF(ISBLANK(BI8), "", "No"))</f>
        <v>No</v>
      </c>
      <c r="BM8" s="56" t="n">
        <f aca="true">VLOOKUP($P8,INDIRECT("'M" &amp; $N8 &amp; "'!$A:$G"),BM$2,0)</f>
        <v>0</v>
      </c>
    </row>
    <row r="9" s="46" customFormat="true" ht="13.2" hidden="false" customHeight="false" outlineLevel="0" collapsed="false">
      <c r="A9" s="47" t="n">
        <f aca="false">MAX($A$1:$A8)+1</f>
        <v>7</v>
      </c>
      <c r="B9" s="87" t="s">
        <v>93</v>
      </c>
      <c r="C9" s="87" t="s">
        <v>94</v>
      </c>
      <c r="D9" s="87" t="s">
        <v>12</v>
      </c>
      <c r="E9" s="47" t="s">
        <v>95</v>
      </c>
      <c r="F9" s="48" t="n">
        <v>-43.13921</v>
      </c>
      <c r="G9" s="49" t="n">
        <v>147.96787</v>
      </c>
      <c r="H9" s="88" t="n">
        <v>43811</v>
      </c>
      <c r="I9" s="56" t="n">
        <v>8</v>
      </c>
      <c r="J9" s="56" t="n">
        <v>0</v>
      </c>
      <c r="K9" s="86" t="n">
        <v>0.458333333333333</v>
      </c>
      <c r="L9" s="56" t="s">
        <v>93</v>
      </c>
      <c r="M9" s="56" t="n">
        <v>6</v>
      </c>
      <c r="N9" s="56" t="n">
        <v>2</v>
      </c>
      <c r="O9" s="56" t="n">
        <v>1</v>
      </c>
      <c r="P9" s="46" t="s">
        <v>102</v>
      </c>
      <c r="Q9" s="47" t="str">
        <f aca="false">IF($N9=1,IF(ISERROR(VLOOKUP($P9,M1!$A:$C,Q$2,0)),"NOT PRESENT",VLOOKUP($P9,M1!$A:$C,Q$2,0)),IF($N9=2,IF(ISERROR(VLOOKUP(main!$P9,M2!$A:$C,Q$2,0)),"NOT PRESENT",VLOOKUP(main!$P9,M2!$A:$C,Q$2,0)),IF($N9=0,IF(ISERROR(VLOOKUP($P9,M1!$A:$C,Q$2,0)),IF(ISERROR(VLOOKUP(main!$P9,M2!$A:$C,Q$2,0)),"NOT PRESENT",VLOOKUP(main!$P9,M2!$A:$C,Q$2,0)),VLOOKUP($P9,M1!$A:$C,Q$2,0)),"SPECIFY METHOD")))</f>
        <v>Heliocidaris erythrogramma</v>
      </c>
      <c r="R9" s="47" t="str">
        <f aca="false">IF($N9=1,IF(ISERROR(VLOOKUP($P9,M1!$A:$C,R$2,0)),"NOT PRESENT",VLOOKUP($P9,M1!$A:$C,R$2,0)),IF($N9=2,IF(ISERROR(VLOOKUP(main!$P9,M2!$A:$C,R$2,0)),"NOT PRESENT",VLOOKUP(main!$P9,M2!$A:$C,R$2,0)),IF($N9=0,IF(ISERROR(VLOOKUP($P9,M1!$A:$C,R$2,0)),IF(ISERROR(VLOOKUP(main!$P9,M2!$A:$C,R$2,0)),"NOT PRESENT",VLOOKUP(main!$P9,M2!$A:$C,R$2,0)),VLOOKUP($P9,M1!$A:$C,R$2,0)),"SPECIFY METHOD")))</f>
        <v>Purple urchin</v>
      </c>
      <c r="S9" s="55" t="n">
        <f aca="false">SUM(T9:BH9)</f>
        <v>28</v>
      </c>
      <c r="T9" s="56" t="n">
        <v>0</v>
      </c>
      <c r="AI9" s="46" t="n">
        <v>28</v>
      </c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56" t="str">
        <f aca="true">VLOOKUP($P9,INDIRECT("'M" &amp; $N9 &amp; "'!$A:$G"),BI$2,0)</f>
        <v>Yes</v>
      </c>
      <c r="BJ9" s="56" t="n">
        <f aca="true">VLOOKUP($P9,INDIRECT("'M" &amp; $N9 &amp; "'!$A:$G"),BJ$2,0)</f>
        <v>2.5</v>
      </c>
      <c r="BK9" s="56" t="n">
        <f aca="true">VLOOKUP($P9,INDIRECT("'M" &amp; $N9 &amp; "'!$A:$G"),BK$2,0)</f>
        <v>10</v>
      </c>
      <c r="BL9" s="56" t="str">
        <f aca="false">IF(AND($BI9="Yes", $N9=2), "Yes", IF(ISBLANK(BI9), "", "No"))</f>
        <v>Yes</v>
      </c>
      <c r="BM9" s="56" t="n">
        <f aca="true">VLOOKUP($P9,INDIRECT("'M" &amp; $N9 &amp; "'!$A:$G"),BM$2,0)</f>
        <v>9</v>
      </c>
    </row>
    <row r="10" s="46" customFormat="true" ht="13.2" hidden="false" customHeight="false" outlineLevel="0" collapsed="false">
      <c r="A10" s="47" t="n">
        <f aca="false">MAX($A$1:$A9)+1</f>
        <v>8</v>
      </c>
      <c r="B10" s="56" t="s">
        <v>93</v>
      </c>
      <c r="C10" s="56" t="s">
        <v>94</v>
      </c>
      <c r="D10" s="56" t="s">
        <v>12</v>
      </c>
      <c r="E10" s="47" t="s">
        <v>95</v>
      </c>
      <c r="F10" s="48" t="n">
        <v>-43.13921</v>
      </c>
      <c r="G10" s="49" t="n">
        <v>147.96787</v>
      </c>
      <c r="H10" s="85" t="n">
        <v>43811</v>
      </c>
      <c r="I10" s="56" t="n">
        <v>8</v>
      </c>
      <c r="J10" s="56" t="n">
        <v>0</v>
      </c>
      <c r="K10" s="86" t="n">
        <v>0.458333333333333</v>
      </c>
      <c r="L10" s="56" t="s">
        <v>93</v>
      </c>
      <c r="M10" s="56" t="n">
        <v>6</v>
      </c>
      <c r="N10" s="56" t="n">
        <v>2</v>
      </c>
      <c r="O10" s="56" t="n">
        <v>1</v>
      </c>
      <c r="P10" s="46" t="s">
        <v>103</v>
      </c>
      <c r="Q10" s="47" t="str">
        <f aca="false">IF($N10=1,IF(ISERROR(VLOOKUP($P10,M1!$A:$C,Q$2,0)),"NOT PRESENT",VLOOKUP($P10,M1!$A:$C,Q$2,0)),IF($N10=2,IF(ISERROR(VLOOKUP(main!$P10,M2!$A:$C,Q$2,0)),"NOT PRESENT",VLOOKUP(main!$P10,M2!$A:$C,Q$2,0)),IF($N10=0,IF(ISERROR(VLOOKUP($P10,M1!$A:$C,Q$2,0)),IF(ISERROR(VLOOKUP(main!$P10,M2!$A:$C,Q$2,0)),"NOT PRESENT",VLOOKUP(main!$P10,M2!$A:$C,Q$2,0)),VLOOKUP($P10,M1!$A:$C,Q$2,0)),"SPECIFY METHOD")))</f>
        <v>Holopneustes inflatus</v>
      </c>
      <c r="R10" s="47" t="str">
        <f aca="false">IF($N10=1,IF(ISERROR(VLOOKUP($P10,M1!$A:$C,R$2,0)),"NOT PRESENT",VLOOKUP($P10,M1!$A:$C,R$2,0)),IF($N10=2,IF(ISERROR(VLOOKUP(main!$P10,M2!$A:$C,R$2,0)),"NOT PRESENT",VLOOKUP(main!$P10,M2!$A:$C,R$2,0)),IF($N10=0,IF(ISERROR(VLOOKUP($P10,M1!$A:$C,R$2,0)),IF(ISERROR(VLOOKUP(main!$P10,M2!$A:$C,R$2,0)),"NOT PRESENT",VLOOKUP(main!$P10,M2!$A:$C,R$2,0)),VLOOKUP($P10,M1!$A:$C,R$2,0)),"SPECIFY METHOD")))</f>
        <v>Short-spine urchin</v>
      </c>
      <c r="S10" s="55" t="n">
        <f aca="false">SUM(T10:BH10)</f>
        <v>1</v>
      </c>
      <c r="T10" s="56" t="n">
        <v>0</v>
      </c>
      <c r="AD10" s="46" t="n">
        <v>1</v>
      </c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56" t="n">
        <f aca="true">VLOOKUP($P10,INDIRECT("'M" &amp; $N10 &amp; "'!$A:$G"),BI$2,0)</f>
        <v>0</v>
      </c>
      <c r="BJ10" s="56" t="n">
        <f aca="true">VLOOKUP($P10,INDIRECT("'M" &amp; $N10 &amp; "'!$A:$G"),BJ$2,0)</f>
        <v>0</v>
      </c>
      <c r="BK10" s="56" t="n">
        <f aca="true">VLOOKUP($P10,INDIRECT("'M" &amp; $N10 &amp; "'!$A:$G"),BK$2,0)</f>
        <v>0</v>
      </c>
      <c r="BL10" s="56" t="str">
        <f aca="false">IF(AND($BI10="Yes", $N10=2), "Yes", IF(ISBLANK(BI10), "", "No"))</f>
        <v>No</v>
      </c>
      <c r="BM10" s="56" t="n">
        <f aca="true">VLOOKUP($P10,INDIRECT("'M" &amp; $N10 &amp; "'!$A:$G"),BM$2,0)</f>
        <v>0</v>
      </c>
    </row>
    <row r="11" s="56" customFormat="true" ht="13.2" hidden="false" customHeight="false" outlineLevel="0" collapsed="false">
      <c r="A11" s="47" t="n">
        <f aca="false">MAX($A$1:$A10)+1</f>
        <v>9</v>
      </c>
      <c r="B11" s="56" t="s">
        <v>93</v>
      </c>
      <c r="C11" s="56" t="s">
        <v>94</v>
      </c>
      <c r="D11" s="56" t="s">
        <v>12</v>
      </c>
      <c r="E11" s="47" t="s">
        <v>95</v>
      </c>
      <c r="F11" s="48" t="n">
        <v>-43.13921</v>
      </c>
      <c r="G11" s="49" t="n">
        <v>147.96787</v>
      </c>
      <c r="H11" s="85" t="n">
        <v>43811</v>
      </c>
      <c r="I11" s="56" t="n">
        <v>8</v>
      </c>
      <c r="J11" s="56" t="n">
        <v>0</v>
      </c>
      <c r="K11" s="86" t="n">
        <v>0.458333333333333</v>
      </c>
      <c r="L11" s="56" t="s">
        <v>93</v>
      </c>
      <c r="M11" s="56" t="n">
        <v>6</v>
      </c>
      <c r="N11" s="56" t="n">
        <v>2</v>
      </c>
      <c r="O11" s="56" t="n">
        <v>1</v>
      </c>
      <c r="P11" s="46" t="s">
        <v>104</v>
      </c>
      <c r="Q11" s="47" t="str">
        <f aca="false">IF($N11=1,IF(ISERROR(VLOOKUP($P11,M1!$A:$C,Q$2,0)),"NOT PRESENT",VLOOKUP($P11,M1!$A:$C,Q$2,0)),IF($N11=2,IF(ISERROR(VLOOKUP(main!$P11,M2!$A:$C,Q$2,0)),"NOT PRESENT",VLOOKUP(main!$P11,M2!$A:$C,Q$2,0)),IF($N11=0,IF(ISERROR(VLOOKUP($P11,M1!$A:$C,Q$2,0)),IF(ISERROR(VLOOKUP(main!$P11,M2!$A:$C,Q$2,0)),"NOT PRESENT",VLOOKUP(main!$P11,M2!$A:$C,Q$2,0)),VLOOKUP($P11,M1!$A:$C,Q$2,0)),"SPECIFY METHOD")))</f>
        <v>Charonia lampas</v>
      </c>
      <c r="R11" s="47" t="str">
        <f aca="false">IF($N11=1,IF(ISERROR(VLOOKUP($P11,M1!$A:$C,R$2,0)),"NOT PRESENT",VLOOKUP($P11,M1!$A:$C,R$2,0)),IF($N11=2,IF(ISERROR(VLOOKUP(main!$P11,M2!$A:$C,R$2,0)),"NOT PRESENT",VLOOKUP(main!$P11,M2!$A:$C,R$2,0)),IF($N11=0,IF(ISERROR(VLOOKUP($P11,M1!$A:$C,R$2,0)),IF(ISERROR(VLOOKUP(main!$P11,M2!$A:$C,R$2,0)),"NOT PRESENT",VLOOKUP(main!$P11,M2!$A:$C,R$2,0)),VLOOKUP($P11,M1!$A:$C,R$2,0)),"SPECIFY METHOD")))</f>
        <v>red triton shell</v>
      </c>
      <c r="S11" s="55" t="n">
        <f aca="false">SUM(T11:BH11)</f>
        <v>1</v>
      </c>
      <c r="T11" s="56" t="n">
        <v>0</v>
      </c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 t="n">
        <v>1</v>
      </c>
      <c r="AJ11" s="46"/>
      <c r="AK11" s="46"/>
      <c r="AL11" s="46"/>
      <c r="AM11" s="46"/>
      <c r="AN11" s="46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4"/>
      <c r="BF11" s="84"/>
      <c r="BG11" s="84"/>
      <c r="BH11" s="84"/>
      <c r="BI11" s="56" t="str">
        <f aca="true">VLOOKUP($P11,INDIRECT("'M" &amp; $N11 &amp; "'!$A:$G"),BI$2,0)</f>
        <v>Yes</v>
      </c>
      <c r="BJ11" s="56" t="n">
        <f aca="true">VLOOKUP($P11,INDIRECT("'M" &amp; $N11 &amp; "'!$A:$G"),BJ$2,0)</f>
        <v>2.5</v>
      </c>
      <c r="BK11" s="56" t="n">
        <f aca="true">VLOOKUP($P11,INDIRECT("'M" &amp; $N11 &amp; "'!$A:$G"),BK$2,0)</f>
        <v>125</v>
      </c>
      <c r="BL11" s="56" t="str">
        <f aca="false">IF(AND($BI11="Yes", $N11=2), "Yes", IF(ISBLANK(BI11), "", "No"))</f>
        <v>Yes</v>
      </c>
      <c r="BM11" s="56" t="n">
        <f aca="true">VLOOKUP($P11,INDIRECT("'M" &amp; $N11 &amp; "'!$A:$G"),BM$2,0)</f>
        <v>24</v>
      </c>
    </row>
    <row r="12" s="56" customFormat="true" ht="13.2" hidden="false" customHeight="false" outlineLevel="0" collapsed="false">
      <c r="A12" s="47" t="n">
        <f aca="false">MAX($A$1:$A11)+1</f>
        <v>10</v>
      </c>
      <c r="B12" s="56" t="s">
        <v>93</v>
      </c>
      <c r="C12" s="56" t="s">
        <v>94</v>
      </c>
      <c r="D12" s="56" t="s">
        <v>12</v>
      </c>
      <c r="E12" s="47" t="s">
        <v>95</v>
      </c>
      <c r="F12" s="48" t="n">
        <v>-43.13921</v>
      </c>
      <c r="G12" s="49" t="n">
        <v>147.96787</v>
      </c>
      <c r="H12" s="85" t="n">
        <v>43811</v>
      </c>
      <c r="I12" s="56" t="n">
        <v>8</v>
      </c>
      <c r="J12" s="56" t="n">
        <v>0</v>
      </c>
      <c r="K12" s="86" t="n">
        <v>0.458333333333333</v>
      </c>
      <c r="L12" s="56" t="s">
        <v>93</v>
      </c>
      <c r="M12" s="56" t="n">
        <v>6</v>
      </c>
      <c r="N12" s="56" t="n">
        <v>2</v>
      </c>
      <c r="O12" s="56" t="n">
        <v>2</v>
      </c>
      <c r="P12" s="46" t="s">
        <v>101</v>
      </c>
      <c r="Q12" s="47" t="str">
        <f aca="false">IF($N12=1,IF(ISERROR(VLOOKUP($P12,M1!$A:$C,Q$2,0)),"NOT PRESENT",VLOOKUP($P12,M1!$A:$C,Q$2,0)),IF($N12=2,IF(ISERROR(VLOOKUP(main!$P12,M2!$A:$C,Q$2,0)),"NOT PRESENT",VLOOKUP(main!$P12,M2!$A:$C,Q$2,0)),IF($N12=0,IF(ISERROR(VLOOKUP($P12,M1!$A:$C,Q$2,0)),IF(ISERROR(VLOOKUP(main!$P12,M2!$A:$C,Q$2,0)),"NOT PRESENT",VLOOKUP(main!$P12,M2!$A:$C,Q$2,0)),VLOOKUP($P12,M1!$A:$C,Q$2,0)),"SPECIFY METHOD")))</f>
        <v>Centrostephanus rodgersii</v>
      </c>
      <c r="R12" s="47" t="str">
        <f aca="false">IF($N12=1,IF(ISERROR(VLOOKUP($P12,M1!$A:$C,R$2,0)),"NOT PRESENT",VLOOKUP($P12,M1!$A:$C,R$2,0)),IF($N12=2,IF(ISERROR(VLOOKUP(main!$P12,M2!$A:$C,R$2,0)),"NOT PRESENT",VLOOKUP(main!$P12,M2!$A:$C,R$2,0)),IF($N12=0,IF(ISERROR(VLOOKUP($P12,M1!$A:$C,R$2,0)),IF(ISERROR(VLOOKUP(main!$P12,M2!$A:$C,R$2,0)),"NOT PRESENT",VLOOKUP(main!$P12,M2!$A:$C,R$2,0)),VLOOKUP($P12,M1!$A:$C,R$2,0)),"SPECIFY METHOD")))</f>
        <v>Long-spine urchin</v>
      </c>
      <c r="S12" s="55" t="n">
        <f aca="false">SUM(T12:BH12)</f>
        <v>34</v>
      </c>
      <c r="T12" s="56" t="n">
        <v>0</v>
      </c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 t="n">
        <v>34</v>
      </c>
      <c r="AJ12" s="46"/>
      <c r="AK12" s="46"/>
      <c r="AL12" s="46"/>
      <c r="AM12" s="46"/>
      <c r="AN12" s="46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  <c r="BG12" s="84"/>
      <c r="BH12" s="84"/>
      <c r="BI12" s="56" t="n">
        <f aca="true">VLOOKUP($P12,INDIRECT("'M" &amp; $N12 &amp; "'!$A:$G"),BI$2,0)</f>
        <v>0</v>
      </c>
      <c r="BJ12" s="56" t="n">
        <f aca="true">VLOOKUP($P12,INDIRECT("'M" &amp; $N12 &amp; "'!$A:$G"),BJ$2,0)</f>
        <v>0</v>
      </c>
      <c r="BK12" s="56" t="n">
        <f aca="true">VLOOKUP($P12,INDIRECT("'M" &amp; $N12 &amp; "'!$A:$G"),BK$2,0)</f>
        <v>0</v>
      </c>
      <c r="BL12" s="56" t="str">
        <f aca="false">IF(AND($BI12="Yes", $N12=2), "Yes", IF(ISBLANK(BI12), "", "No"))</f>
        <v>No</v>
      </c>
      <c r="BM12" s="56" t="n">
        <f aca="true">VLOOKUP($P12,INDIRECT("'M" &amp; $N12 &amp; "'!$A:$G"),BM$2,0)</f>
        <v>0</v>
      </c>
    </row>
    <row r="13" s="56" customFormat="true" ht="13.2" hidden="false" customHeight="false" outlineLevel="0" collapsed="false">
      <c r="A13" s="47" t="n">
        <f aca="false">MAX($A$1:$A12)+1</f>
        <v>11</v>
      </c>
      <c r="B13" s="56" t="s">
        <v>93</v>
      </c>
      <c r="C13" s="56" t="s">
        <v>94</v>
      </c>
      <c r="D13" s="56" t="s">
        <v>12</v>
      </c>
      <c r="E13" s="47" t="s">
        <v>95</v>
      </c>
      <c r="F13" s="48" t="n">
        <v>-43.13921</v>
      </c>
      <c r="G13" s="49" t="n">
        <v>147.96787</v>
      </c>
      <c r="H13" s="85" t="n">
        <v>43811</v>
      </c>
      <c r="I13" s="56" t="n">
        <v>8</v>
      </c>
      <c r="J13" s="56" t="n">
        <v>0</v>
      </c>
      <c r="K13" s="86" t="n">
        <v>0.458333333333333</v>
      </c>
      <c r="L13" s="56" t="s">
        <v>93</v>
      </c>
      <c r="M13" s="56" t="n">
        <v>6</v>
      </c>
      <c r="N13" s="56" t="n">
        <v>2</v>
      </c>
      <c r="O13" s="56" t="n">
        <v>2</v>
      </c>
      <c r="P13" s="46" t="s">
        <v>102</v>
      </c>
      <c r="Q13" s="47" t="str">
        <f aca="false">IF($N13=1,IF(ISERROR(VLOOKUP($P13,M1!$A:$C,Q$2,0)),"NOT PRESENT",VLOOKUP($P13,M1!$A:$C,Q$2,0)),IF($N13=2,IF(ISERROR(VLOOKUP(main!$P13,M2!$A:$C,Q$2,0)),"NOT PRESENT",VLOOKUP(main!$P13,M2!$A:$C,Q$2,0)),IF($N13=0,IF(ISERROR(VLOOKUP($P13,M1!$A:$C,Q$2,0)),IF(ISERROR(VLOOKUP(main!$P13,M2!$A:$C,Q$2,0)),"NOT PRESENT",VLOOKUP(main!$P13,M2!$A:$C,Q$2,0)),VLOOKUP($P13,M1!$A:$C,Q$2,0)),"SPECIFY METHOD")))</f>
        <v>Heliocidaris erythrogramma</v>
      </c>
      <c r="R13" s="47" t="str">
        <f aca="false">IF($N13=1,IF(ISERROR(VLOOKUP($P13,M1!$A:$C,R$2,0)),"NOT PRESENT",VLOOKUP($P13,M1!$A:$C,R$2,0)),IF($N13=2,IF(ISERROR(VLOOKUP(main!$P13,M2!$A:$C,R$2,0)),"NOT PRESENT",VLOOKUP(main!$P13,M2!$A:$C,R$2,0)),IF($N13=0,IF(ISERROR(VLOOKUP($P13,M1!$A:$C,R$2,0)),IF(ISERROR(VLOOKUP(main!$P13,M2!$A:$C,R$2,0)),"NOT PRESENT",VLOOKUP(main!$P13,M2!$A:$C,R$2,0)),VLOOKUP($P13,M1!$A:$C,R$2,0)),"SPECIFY METHOD")))</f>
        <v>Purple urchin</v>
      </c>
      <c r="S13" s="55" t="n">
        <f aca="false">SUM(T13:BH13)</f>
        <v>28</v>
      </c>
      <c r="T13" s="56" t="n">
        <v>0</v>
      </c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 t="n">
        <v>28</v>
      </c>
      <c r="AJ13" s="46"/>
      <c r="AK13" s="46"/>
      <c r="AL13" s="46"/>
      <c r="AM13" s="46"/>
      <c r="AN13" s="46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84"/>
      <c r="BB13" s="84"/>
      <c r="BC13" s="84"/>
      <c r="BD13" s="84"/>
      <c r="BE13" s="84"/>
      <c r="BF13" s="90"/>
      <c r="BG13" s="84"/>
      <c r="BH13" s="84"/>
      <c r="BI13" s="56" t="str">
        <f aca="true">VLOOKUP($P13,INDIRECT("'M" &amp; $N13 &amp; "'!$A:$G"),BI$2,0)</f>
        <v>Yes</v>
      </c>
      <c r="BJ13" s="56" t="n">
        <f aca="true">VLOOKUP($P13,INDIRECT("'M" &amp; $N13 &amp; "'!$A:$G"),BJ$2,0)</f>
        <v>2.5</v>
      </c>
      <c r="BK13" s="56" t="n">
        <f aca="true">VLOOKUP($P13,INDIRECT("'M" &amp; $N13 &amp; "'!$A:$G"),BK$2,0)</f>
        <v>10</v>
      </c>
      <c r="BL13" s="56" t="str">
        <f aca="false">IF(AND($BI13="Yes", $N13=2), "Yes", IF(ISBLANK(BI13), "", "No"))</f>
        <v>Yes</v>
      </c>
      <c r="BM13" s="56" t="n">
        <f aca="true">VLOOKUP($P13,INDIRECT("'M" &amp; $N13 &amp; "'!$A:$G"),BM$2,0)</f>
        <v>9</v>
      </c>
    </row>
    <row r="14" s="56" customFormat="true" ht="13.2" hidden="false" customHeight="false" outlineLevel="0" collapsed="false">
      <c r="A14" s="47" t="n">
        <f aca="false">MAX($A$1:$A13)+1</f>
        <v>12</v>
      </c>
      <c r="B14" s="56" t="s">
        <v>93</v>
      </c>
      <c r="D14" s="56" t="s">
        <v>7</v>
      </c>
      <c r="E14" s="47" t="s">
        <v>105</v>
      </c>
      <c r="F14" s="48" t="n">
        <v>-41.253706</v>
      </c>
      <c r="G14" s="49" t="n">
        <v>148.339749</v>
      </c>
      <c r="H14" s="85" t="n">
        <v>43538</v>
      </c>
      <c r="I14" s="56" t="n">
        <v>15</v>
      </c>
      <c r="J14" s="56" t="n">
        <v>0</v>
      </c>
      <c r="K14" s="86" t="n">
        <v>0.395833333333333</v>
      </c>
      <c r="L14" s="56" t="s">
        <v>93</v>
      </c>
      <c r="M14" s="56" t="n">
        <v>15</v>
      </c>
      <c r="N14" s="56" t="n">
        <v>1</v>
      </c>
      <c r="O14" s="56" t="n">
        <v>1</v>
      </c>
      <c r="P14" s="46" t="s">
        <v>106</v>
      </c>
      <c r="Q14" s="47" t="str">
        <f aca="false">IF($N14=1,IF(ISERROR(VLOOKUP($P14,M1!$A:$C,Q$2,0)),"NOT PRESENT",VLOOKUP($P14,M1!$A:$C,Q$2,0)),IF($N14=2,IF(ISERROR(VLOOKUP(main!$P14,M2!$A:$C,Q$2,0)),"NOT PRESENT",VLOOKUP(main!$P14,M2!$A:$C,Q$2,0)),IF($N14=0,IF(ISERROR(VLOOKUP($P14,M1!$A:$C,Q$2,0)),IF(ISERROR(VLOOKUP(main!$P14,M2!$A:$C,Q$2,0)),"NOT PRESENT",VLOOKUP(main!$P14,M2!$A:$C,Q$2,0)),VLOOKUP($P14,M1!$A:$C,Q$2,0)),"SPECIFY METHOD")))</f>
        <v>Caesioperca rasor</v>
      </c>
      <c r="R14" s="47" t="str">
        <f aca="false">IF($N14=1,IF(ISERROR(VLOOKUP($P14,M1!$A:$C,R$2,0)),"NOT PRESENT",VLOOKUP($P14,M1!$A:$C,R$2,0)),IF($N14=2,IF(ISERROR(VLOOKUP(main!$P14,M2!$A:$C,R$2,0)),"NOT PRESENT",VLOOKUP(main!$P14,M2!$A:$C,R$2,0)),IF($N14=0,IF(ISERROR(VLOOKUP($P14,M1!$A:$C,R$2,0)),IF(ISERROR(VLOOKUP(main!$P14,M2!$A:$C,R$2,0)),"NOT PRESENT",VLOOKUP(main!$P14,M2!$A:$C,R$2,0)),VLOOKUP($P14,M1!$A:$C,R$2,0)),"SPECIFY METHOD")))</f>
        <v>Barber perch</v>
      </c>
      <c r="S14" s="55" t="n">
        <f aca="false">SUM(T14:BH14)</f>
        <v>12</v>
      </c>
      <c r="T14" s="56" t="n">
        <v>0</v>
      </c>
      <c r="U14" s="46" t="n">
        <v>5</v>
      </c>
      <c r="V14" s="46"/>
      <c r="W14" s="46"/>
      <c r="X14" s="46" t="n">
        <v>2</v>
      </c>
      <c r="Y14" s="46" t="n">
        <v>5</v>
      </c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  <c r="BA14" s="84"/>
      <c r="BB14" s="84"/>
      <c r="BC14" s="84"/>
      <c r="BD14" s="84"/>
      <c r="BE14" s="84"/>
      <c r="BF14" s="84"/>
      <c r="BG14" s="84"/>
      <c r="BH14" s="84"/>
      <c r="BI14" s="56" t="str">
        <f aca="true">VLOOKUP($P14,INDIRECT("'M" &amp; $N14 &amp; "'!$A:$G"),BI$2,0)</f>
        <v>No</v>
      </c>
      <c r="BJ14" s="56" t="n">
        <f aca="true">VLOOKUP($P14,INDIRECT("'M" &amp; $N14 &amp; "'!$A:$G"),BJ$2,0)</f>
        <v>5</v>
      </c>
      <c r="BK14" s="56" t="n">
        <f aca="true">VLOOKUP($P14,INDIRECT("'M" &amp; $N14 &amp; "'!$A:$G"),BK$2,0)</f>
        <v>20</v>
      </c>
      <c r="BL14" s="56" t="str">
        <f aca="false">IF(AND($BI14="Yes", $N14=2), "Yes", IF(ISBLANK(BI14), "", "No"))</f>
        <v>No</v>
      </c>
      <c r="BM14" s="56" t="n">
        <f aca="true">VLOOKUP($P14,INDIRECT("'M" &amp; $N14 &amp; "'!$A:$G"),BM$2,0)</f>
        <v>25</v>
      </c>
    </row>
    <row r="15" s="56" customFormat="true" ht="13.2" hidden="false" customHeight="false" outlineLevel="0" collapsed="false">
      <c r="A15" s="47" t="n">
        <f aca="false">MAX($A$1:$A14)+1</f>
        <v>13</v>
      </c>
      <c r="B15" s="56" t="s">
        <v>93</v>
      </c>
      <c r="C15" s="56" t="n">
        <v>0</v>
      </c>
      <c r="D15" s="56" t="s">
        <v>7</v>
      </c>
      <c r="E15" s="47" t="s">
        <v>105</v>
      </c>
      <c r="F15" s="48" t="n">
        <v>-41.253706</v>
      </c>
      <c r="G15" s="49" t="n">
        <v>148.339749</v>
      </c>
      <c r="H15" s="85" t="n">
        <v>43538</v>
      </c>
      <c r="I15" s="56" t="n">
        <v>15</v>
      </c>
      <c r="J15" s="56" t="n">
        <v>0</v>
      </c>
      <c r="K15" s="86" t="n">
        <v>0.395833333333333</v>
      </c>
      <c r="L15" s="56" t="s">
        <v>93</v>
      </c>
      <c r="M15" s="56" t="n">
        <v>15</v>
      </c>
      <c r="N15" s="56" t="n">
        <v>1</v>
      </c>
      <c r="O15" s="56" t="n">
        <v>2</v>
      </c>
      <c r="P15" s="46" t="s">
        <v>106</v>
      </c>
      <c r="Q15" s="47" t="str">
        <f aca="false">IF($N15=1,IF(ISERROR(VLOOKUP($P15,M1!$A:$C,Q$2,0)),"NOT PRESENT",VLOOKUP($P15,M1!$A:$C,Q$2,0)),IF($N15=2,IF(ISERROR(VLOOKUP(main!$P15,M2!$A:$C,Q$2,0)),"NOT PRESENT",VLOOKUP(main!$P15,M2!$A:$C,Q$2,0)),IF($N15=0,IF(ISERROR(VLOOKUP($P15,M1!$A:$C,Q$2,0)),IF(ISERROR(VLOOKUP(main!$P15,M2!$A:$C,Q$2,0)),"NOT PRESENT",VLOOKUP(main!$P15,M2!$A:$C,Q$2,0)),VLOOKUP($P15,M1!$A:$C,Q$2,0)),"SPECIFY METHOD")))</f>
        <v>Caesioperca rasor</v>
      </c>
      <c r="R15" s="47" t="str">
        <f aca="false">IF($N15=1,IF(ISERROR(VLOOKUP($P15,M1!$A:$C,R$2,0)),"NOT PRESENT",VLOOKUP($P15,M1!$A:$C,R$2,0)),IF($N15=2,IF(ISERROR(VLOOKUP(main!$P15,M2!$A:$C,R$2,0)),"NOT PRESENT",VLOOKUP(main!$P15,M2!$A:$C,R$2,0)),IF($N15=0,IF(ISERROR(VLOOKUP($P15,M1!$A:$C,R$2,0)),IF(ISERROR(VLOOKUP(main!$P15,M2!$A:$C,R$2,0)),"NOT PRESENT",VLOOKUP(main!$P15,M2!$A:$C,R$2,0)),VLOOKUP($P15,M1!$A:$C,R$2,0)),"SPECIFY METHOD")))</f>
        <v>Barber perch</v>
      </c>
      <c r="S15" s="55" t="n">
        <f aca="false">SUM(T15:BH15)</f>
        <v>3</v>
      </c>
      <c r="T15" s="56" t="n">
        <v>0</v>
      </c>
      <c r="U15" s="46"/>
      <c r="V15" s="46"/>
      <c r="W15" s="46"/>
      <c r="X15" s="46" t="n">
        <v>3</v>
      </c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4"/>
      <c r="BA15" s="84"/>
      <c r="BB15" s="84"/>
      <c r="BC15" s="84"/>
      <c r="BD15" s="84"/>
      <c r="BE15" s="84"/>
      <c r="BF15" s="84"/>
      <c r="BG15" s="84"/>
      <c r="BH15" s="84"/>
      <c r="BI15" s="56" t="str">
        <f aca="true">VLOOKUP($P15,INDIRECT("'M" &amp; $N15 &amp; "'!$A:$G"),BI$2,0)</f>
        <v>No</v>
      </c>
      <c r="BJ15" s="56" t="n">
        <f aca="true">VLOOKUP($P15,INDIRECT("'M" &amp; $N15 &amp; "'!$A:$G"),BJ$2,0)</f>
        <v>5</v>
      </c>
      <c r="BK15" s="56" t="n">
        <f aca="true">VLOOKUP($P15,INDIRECT("'M" &amp; $N15 &amp; "'!$A:$G"),BK$2,0)</f>
        <v>20</v>
      </c>
      <c r="BL15" s="56" t="str">
        <f aca="false">IF(AND($BI15="Yes", $N15=2), "Yes", IF(ISBLANK(BI15), "", "No"))</f>
        <v>No</v>
      </c>
      <c r="BM15" s="56" t="n">
        <f aca="true">VLOOKUP($P15,INDIRECT("'M" &amp; $N15 &amp; "'!$A:$G"),BM$2,0)</f>
        <v>25</v>
      </c>
    </row>
    <row r="16" s="56" customFormat="true" ht="13.2" hidden="false" customHeight="false" outlineLevel="0" collapsed="false">
      <c r="A16" s="47" t="n">
        <f aca="false">MAX($A$1:$A15)+1</f>
        <v>14</v>
      </c>
      <c r="B16" s="56" t="s">
        <v>93</v>
      </c>
      <c r="C16" s="56" t="n">
        <v>0</v>
      </c>
      <c r="D16" s="56" t="s">
        <v>7</v>
      </c>
      <c r="E16" s="47" t="s">
        <v>105</v>
      </c>
      <c r="F16" s="48" t="n">
        <v>-41.253706</v>
      </c>
      <c r="G16" s="49" t="n">
        <v>148.339749</v>
      </c>
      <c r="H16" s="85" t="n">
        <v>43538</v>
      </c>
      <c r="I16" s="56" t="n">
        <v>15</v>
      </c>
      <c r="J16" s="56" t="n">
        <v>0</v>
      </c>
      <c r="K16" s="86" t="n">
        <v>0.395833333333333</v>
      </c>
      <c r="L16" s="56" t="s">
        <v>93</v>
      </c>
      <c r="M16" s="56" t="n">
        <v>15</v>
      </c>
      <c r="N16" s="56" t="n">
        <v>1</v>
      </c>
      <c r="O16" s="56" t="n">
        <v>1</v>
      </c>
      <c r="P16" s="46" t="s">
        <v>96</v>
      </c>
      <c r="Q16" s="47" t="str">
        <f aca="false">IF($N16=1,IF(ISERROR(VLOOKUP($P16,M1!$A:$C,Q$2,0)),"NOT PRESENT",VLOOKUP($P16,M1!$A:$C,Q$2,0)),IF($N16=2,IF(ISERROR(VLOOKUP(main!$P16,M2!$A:$C,Q$2,0)),"NOT PRESENT",VLOOKUP(main!$P16,M2!$A:$C,Q$2,0)),IF($N16=0,IF(ISERROR(VLOOKUP($P16,M1!$A:$C,Q$2,0)),IF(ISERROR(VLOOKUP(main!$P16,M2!$A:$C,Q$2,0)),"NOT PRESENT",VLOOKUP(main!$P16,M2!$A:$C,Q$2,0)),VLOOKUP($P16,M1!$A:$C,Q$2,0)),"SPECIFY METHOD")))</f>
        <v>Notolabrus tetricus</v>
      </c>
      <c r="R16" s="47" t="str">
        <f aca="false">IF($N16=1,IF(ISERROR(VLOOKUP($P16,M1!$A:$C,R$2,0)),"NOT PRESENT",VLOOKUP($P16,M1!$A:$C,R$2,0)),IF($N16=2,IF(ISERROR(VLOOKUP(main!$P16,M2!$A:$C,R$2,0)),"NOT PRESENT",VLOOKUP(main!$P16,M2!$A:$C,R$2,0)),IF($N16=0,IF(ISERROR(VLOOKUP($P16,M1!$A:$C,R$2,0)),IF(ISERROR(VLOOKUP(main!$P16,M2!$A:$C,R$2,0)),"NOT PRESENT",VLOOKUP(main!$P16,M2!$A:$C,R$2,0)),VLOOKUP($P16,M1!$A:$C,R$2,0)),"SPECIFY METHOD")))</f>
        <v>Blue-throat wrasse</v>
      </c>
      <c r="S16" s="55" t="n">
        <f aca="false">SUM(T16:BH16)</f>
        <v>7</v>
      </c>
      <c r="T16" s="56" t="n">
        <v>0</v>
      </c>
      <c r="U16" s="46"/>
      <c r="V16" s="46"/>
      <c r="W16" s="46"/>
      <c r="X16" s="46"/>
      <c r="Y16" s="46"/>
      <c r="Z16" s="46" t="n">
        <v>3</v>
      </c>
      <c r="AA16" s="46" t="n">
        <v>2</v>
      </c>
      <c r="AB16" s="46" t="n">
        <v>2</v>
      </c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4"/>
      <c r="BF16" s="84"/>
      <c r="BG16" s="84"/>
      <c r="BH16" s="84"/>
      <c r="BI16" s="56" t="str">
        <f aca="true">VLOOKUP($P16,INDIRECT("'M" &amp; $N16 &amp; "'!$A:$G"),BI$2,0)</f>
        <v>No</v>
      </c>
      <c r="BJ16" s="56" t="n">
        <f aca="true">VLOOKUP($P16,INDIRECT("'M" &amp; $N16 &amp; "'!$A:$G"),BJ$2,0)</f>
        <v>7.5</v>
      </c>
      <c r="BK16" s="56" t="n">
        <f aca="true">VLOOKUP($P16,INDIRECT("'M" &amp; $N16 &amp; "'!$A:$G"),BK$2,0)</f>
        <v>35</v>
      </c>
      <c r="BL16" s="56" t="str">
        <f aca="false">IF(AND($BI16="Yes", $N16=2), "Yes", IF(ISBLANK(BI16), "", "No"))</f>
        <v>No</v>
      </c>
      <c r="BM16" s="56" t="n">
        <f aca="true">VLOOKUP($P16,INDIRECT("'M" &amp; $N16 &amp; "'!$A:$G"),BM$2,0)</f>
        <v>50</v>
      </c>
    </row>
    <row r="17" s="56" customFormat="true" ht="13.2" hidden="false" customHeight="false" outlineLevel="0" collapsed="false">
      <c r="A17" s="47" t="n">
        <f aca="false">MAX($A$1:$A16)+1</f>
        <v>15</v>
      </c>
      <c r="B17" s="56" t="s">
        <v>93</v>
      </c>
      <c r="C17" s="56" t="n">
        <v>0</v>
      </c>
      <c r="D17" s="56" t="s">
        <v>7</v>
      </c>
      <c r="E17" s="47" t="s">
        <v>105</v>
      </c>
      <c r="F17" s="48" t="n">
        <v>-41.253706</v>
      </c>
      <c r="G17" s="49" t="n">
        <v>148.339749</v>
      </c>
      <c r="H17" s="85" t="n">
        <v>43538</v>
      </c>
      <c r="I17" s="56" t="n">
        <v>15</v>
      </c>
      <c r="J17" s="56" t="n">
        <v>0</v>
      </c>
      <c r="K17" s="86" t="n">
        <v>0.395833333333333</v>
      </c>
      <c r="L17" s="56" t="s">
        <v>93</v>
      </c>
      <c r="M17" s="56" t="n">
        <v>15</v>
      </c>
      <c r="N17" s="56" t="n">
        <v>1</v>
      </c>
      <c r="O17" s="56" t="n">
        <v>2</v>
      </c>
      <c r="P17" s="46" t="s">
        <v>96</v>
      </c>
      <c r="Q17" s="47" t="str">
        <f aca="false">IF($N17=1,IF(ISERROR(VLOOKUP($P17,M1!$A:$C,Q$2,0)),"NOT PRESENT",VLOOKUP($P17,M1!$A:$C,Q$2,0)),IF($N17=2,IF(ISERROR(VLOOKUP(main!$P17,M2!$A:$C,Q$2,0)),"NOT PRESENT",VLOOKUP(main!$P17,M2!$A:$C,Q$2,0)),IF($N17=0,IF(ISERROR(VLOOKUP($P17,M1!$A:$C,Q$2,0)),IF(ISERROR(VLOOKUP(main!$P17,M2!$A:$C,Q$2,0)),"NOT PRESENT",VLOOKUP(main!$P17,M2!$A:$C,Q$2,0)),VLOOKUP($P17,M1!$A:$C,Q$2,0)),"SPECIFY METHOD")))</f>
        <v>Notolabrus tetricus</v>
      </c>
      <c r="R17" s="47" t="str">
        <f aca="false">IF($N17=1,IF(ISERROR(VLOOKUP($P17,M1!$A:$C,R$2,0)),"NOT PRESENT",VLOOKUP($P17,M1!$A:$C,R$2,0)),IF($N17=2,IF(ISERROR(VLOOKUP(main!$P17,M2!$A:$C,R$2,0)),"NOT PRESENT",VLOOKUP(main!$P17,M2!$A:$C,R$2,0)),IF($N17=0,IF(ISERROR(VLOOKUP($P17,M1!$A:$C,R$2,0)),IF(ISERROR(VLOOKUP(main!$P17,M2!$A:$C,R$2,0)),"NOT PRESENT",VLOOKUP(main!$P17,M2!$A:$C,R$2,0)),VLOOKUP($P17,M1!$A:$C,R$2,0)),"SPECIFY METHOD")))</f>
        <v>Blue-throat wrasse</v>
      </c>
      <c r="S17" s="55" t="n">
        <f aca="false">SUM(T17:BH17)</f>
        <v>4</v>
      </c>
      <c r="T17" s="56" t="n">
        <v>0</v>
      </c>
      <c r="U17" s="46"/>
      <c r="V17" s="46"/>
      <c r="W17" s="46"/>
      <c r="X17" s="46"/>
      <c r="Y17" s="46"/>
      <c r="Z17" s="46" t="n">
        <v>2</v>
      </c>
      <c r="AA17" s="46" t="n">
        <v>1</v>
      </c>
      <c r="AB17" s="46"/>
      <c r="AC17" s="46" t="n">
        <v>1</v>
      </c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4"/>
      <c r="BA17" s="84"/>
      <c r="BB17" s="84"/>
      <c r="BC17" s="84"/>
      <c r="BD17" s="84"/>
      <c r="BE17" s="84"/>
      <c r="BF17" s="84"/>
      <c r="BG17" s="84"/>
      <c r="BH17" s="84"/>
      <c r="BI17" s="56" t="str">
        <f aca="true">VLOOKUP($P17,INDIRECT("'M" &amp; $N17 &amp; "'!$A:$G"),BI$2,0)</f>
        <v>No</v>
      </c>
      <c r="BJ17" s="56" t="n">
        <f aca="true">VLOOKUP($P17,INDIRECT("'M" &amp; $N17 &amp; "'!$A:$G"),BJ$2,0)</f>
        <v>7.5</v>
      </c>
      <c r="BK17" s="56" t="n">
        <f aca="true">VLOOKUP($P17,INDIRECT("'M" &amp; $N17 &amp; "'!$A:$G"),BK$2,0)</f>
        <v>35</v>
      </c>
      <c r="BL17" s="56" t="str">
        <f aca="false">IF(AND($BI17="Yes", $N17=2), "Yes", IF(ISBLANK(BI17), "", "No"))</f>
        <v>No</v>
      </c>
      <c r="BM17" s="56" t="n">
        <f aca="true">VLOOKUP($P17,INDIRECT("'M" &amp; $N17 &amp; "'!$A:$G"),BM$2,0)</f>
        <v>50</v>
      </c>
    </row>
    <row r="18" s="56" customFormat="true" ht="13.2" hidden="false" customHeight="false" outlineLevel="0" collapsed="false">
      <c r="A18" s="47" t="n">
        <f aca="false">MAX($A$1:$A17)+1</f>
        <v>16</v>
      </c>
      <c r="B18" s="56" t="s">
        <v>93</v>
      </c>
      <c r="C18" s="56" t="n">
        <v>0</v>
      </c>
      <c r="D18" s="56" t="s">
        <v>7</v>
      </c>
      <c r="E18" s="47" t="s">
        <v>105</v>
      </c>
      <c r="F18" s="48" t="n">
        <v>-41.253706</v>
      </c>
      <c r="G18" s="49" t="n">
        <v>148.339749</v>
      </c>
      <c r="H18" s="85" t="n">
        <v>43538</v>
      </c>
      <c r="I18" s="56" t="n">
        <v>15</v>
      </c>
      <c r="J18" s="56" t="n">
        <v>0</v>
      </c>
      <c r="K18" s="86" t="n">
        <v>0.395833333333333</v>
      </c>
      <c r="L18" s="56" t="s">
        <v>93</v>
      </c>
      <c r="M18" s="56" t="n">
        <v>15</v>
      </c>
      <c r="N18" s="56" t="n">
        <v>1</v>
      </c>
      <c r="O18" s="56" t="n">
        <v>1</v>
      </c>
      <c r="P18" s="46" t="s">
        <v>107</v>
      </c>
      <c r="Q18" s="47" t="str">
        <f aca="false">IF($N18=1,IF(ISERROR(VLOOKUP($P18,M1!$A:$C,Q$2,0)),"NOT PRESENT",VLOOKUP($P18,M1!$A:$C,Q$2,0)),IF($N18=2,IF(ISERROR(VLOOKUP(main!$P18,M2!$A:$C,Q$2,0)),"NOT PRESENT",VLOOKUP(main!$P18,M2!$A:$C,Q$2,0)),IF($N18=0,IF(ISERROR(VLOOKUP($P18,M1!$A:$C,Q$2,0)),IF(ISERROR(VLOOKUP(main!$P18,M2!$A:$C,Q$2,0)),"NOT PRESENT",VLOOKUP(main!$P18,M2!$A:$C,Q$2,0)),VLOOKUP($P18,M1!$A:$C,Q$2,0)),"SPECIFY METHOD")))</f>
        <v>Parma microlepis</v>
      </c>
      <c r="R18" s="47" t="str">
        <f aca="false">IF($N18=1,IF(ISERROR(VLOOKUP($P18,M1!$A:$C,R$2,0)),"NOT PRESENT",VLOOKUP($P18,M1!$A:$C,R$2,0)),IF($N18=2,IF(ISERROR(VLOOKUP(main!$P18,M2!$A:$C,R$2,0)),"NOT PRESENT",VLOOKUP(main!$P18,M2!$A:$C,R$2,0)),IF($N18=0,IF(ISERROR(VLOOKUP($P18,M1!$A:$C,R$2,0)),IF(ISERROR(VLOOKUP(main!$P18,M2!$A:$C,R$2,0)),"NOT PRESENT",VLOOKUP(main!$P18,M2!$A:$C,R$2,0)),VLOOKUP($P18,M1!$A:$C,R$2,0)),"SPECIFY METHOD")))</f>
        <v>White-ear</v>
      </c>
      <c r="S18" s="55" t="n">
        <f aca="false">SUM(T18:BH18)</f>
        <v>12</v>
      </c>
      <c r="T18" s="56" t="n">
        <v>0</v>
      </c>
      <c r="U18" s="46"/>
      <c r="V18" s="46"/>
      <c r="W18" s="46"/>
      <c r="X18" s="46"/>
      <c r="Y18" s="46" t="n">
        <v>5</v>
      </c>
      <c r="Z18" s="46" t="n">
        <v>7</v>
      </c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4"/>
      <c r="BD18" s="84"/>
      <c r="BE18" s="84"/>
      <c r="BF18" s="84"/>
      <c r="BG18" s="84"/>
      <c r="BH18" s="84"/>
      <c r="BI18" s="56" t="n">
        <f aca="true">VLOOKUP($P18,INDIRECT("'M" &amp; $N18 &amp; "'!$A:$G"),BI$2,0)</f>
        <v>0</v>
      </c>
      <c r="BJ18" s="56" t="n">
        <f aca="true">VLOOKUP($P18,INDIRECT("'M" &amp; $N18 &amp; "'!$A:$G"),BJ$2,0)</f>
        <v>0</v>
      </c>
      <c r="BK18" s="56" t="n">
        <f aca="true">VLOOKUP($P18,INDIRECT("'M" &amp; $N18 &amp; "'!$A:$G"),BK$2,0)</f>
        <v>0</v>
      </c>
      <c r="BL18" s="56" t="str">
        <f aca="false">IF(AND($BI18="Yes", $N18=2), "Yes", IF(ISBLANK(BI18), "", "No"))</f>
        <v>No</v>
      </c>
      <c r="BM18" s="56" t="n">
        <f aca="true">VLOOKUP($P18,INDIRECT("'M" &amp; $N18 &amp; "'!$A:$G"),BM$2,0)</f>
        <v>0</v>
      </c>
    </row>
    <row r="19" s="56" customFormat="true" ht="13.2" hidden="false" customHeight="false" outlineLevel="0" collapsed="false">
      <c r="A19" s="47" t="n">
        <f aca="false">MAX($A$1:$A18)+1</f>
        <v>17</v>
      </c>
      <c r="B19" s="56" t="s">
        <v>93</v>
      </c>
      <c r="C19" s="56" t="n">
        <v>0</v>
      </c>
      <c r="D19" s="56" t="s">
        <v>7</v>
      </c>
      <c r="E19" s="47" t="s">
        <v>105</v>
      </c>
      <c r="F19" s="48" t="n">
        <v>-41.253706</v>
      </c>
      <c r="G19" s="49" t="n">
        <v>148.339749</v>
      </c>
      <c r="H19" s="85" t="n">
        <v>43538</v>
      </c>
      <c r="I19" s="56" t="n">
        <v>15</v>
      </c>
      <c r="J19" s="56" t="n">
        <v>0</v>
      </c>
      <c r="K19" s="86" t="n">
        <v>0.395833333333333</v>
      </c>
      <c r="L19" s="56" t="s">
        <v>93</v>
      </c>
      <c r="M19" s="56" t="n">
        <v>15</v>
      </c>
      <c r="N19" s="56" t="n">
        <v>1</v>
      </c>
      <c r="O19" s="56" t="n">
        <v>2</v>
      </c>
      <c r="P19" s="46" t="s">
        <v>107</v>
      </c>
      <c r="Q19" s="47" t="str">
        <f aca="false">IF($N19=1,IF(ISERROR(VLOOKUP($P19,M1!$A:$C,Q$2,0)),"NOT PRESENT",VLOOKUP($P19,M1!$A:$C,Q$2,0)),IF($N19=2,IF(ISERROR(VLOOKUP(main!$P19,M2!$A:$C,Q$2,0)),"NOT PRESENT",VLOOKUP(main!$P19,M2!$A:$C,Q$2,0)),IF($N19=0,IF(ISERROR(VLOOKUP($P19,M1!$A:$C,Q$2,0)),IF(ISERROR(VLOOKUP(main!$P19,M2!$A:$C,Q$2,0)),"NOT PRESENT",VLOOKUP(main!$P19,M2!$A:$C,Q$2,0)),VLOOKUP($P19,M1!$A:$C,Q$2,0)),"SPECIFY METHOD")))</f>
        <v>Parma microlepis</v>
      </c>
      <c r="R19" s="47" t="str">
        <f aca="false">IF($N19=1,IF(ISERROR(VLOOKUP($P19,M1!$A:$C,R$2,0)),"NOT PRESENT",VLOOKUP($P19,M1!$A:$C,R$2,0)),IF($N19=2,IF(ISERROR(VLOOKUP(main!$P19,M2!$A:$C,R$2,0)),"NOT PRESENT",VLOOKUP(main!$P19,M2!$A:$C,R$2,0)),IF($N19=0,IF(ISERROR(VLOOKUP($P19,M1!$A:$C,R$2,0)),IF(ISERROR(VLOOKUP(main!$P19,M2!$A:$C,R$2,0)),"NOT PRESENT",VLOOKUP(main!$P19,M2!$A:$C,R$2,0)),VLOOKUP($P19,M1!$A:$C,R$2,0)),"SPECIFY METHOD")))</f>
        <v>White-ear</v>
      </c>
      <c r="S19" s="55" t="n">
        <f aca="false">SUM(T19:BH19)</f>
        <v>21</v>
      </c>
      <c r="T19" s="56" t="n">
        <v>0</v>
      </c>
      <c r="U19" s="46" t="n">
        <v>1</v>
      </c>
      <c r="V19" s="46"/>
      <c r="W19" s="46"/>
      <c r="X19" s="46"/>
      <c r="Y19" s="46" t="n">
        <v>10</v>
      </c>
      <c r="Z19" s="46" t="n">
        <v>10</v>
      </c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84"/>
      <c r="BA19" s="84"/>
      <c r="BB19" s="84"/>
      <c r="BC19" s="84"/>
      <c r="BD19" s="84"/>
      <c r="BE19" s="84"/>
      <c r="BF19" s="84"/>
      <c r="BG19" s="84"/>
      <c r="BH19" s="84"/>
      <c r="BI19" s="56" t="n">
        <f aca="true">VLOOKUP($P19,INDIRECT("'M" &amp; $N19 &amp; "'!$A:$G"),BI$2,0)</f>
        <v>0</v>
      </c>
      <c r="BJ19" s="56" t="n">
        <f aca="true">VLOOKUP($P19,INDIRECT("'M" &amp; $N19 &amp; "'!$A:$G"),BJ$2,0)</f>
        <v>0</v>
      </c>
      <c r="BK19" s="56" t="n">
        <f aca="true">VLOOKUP($P19,INDIRECT("'M" &amp; $N19 &amp; "'!$A:$G"),BK$2,0)</f>
        <v>0</v>
      </c>
      <c r="BL19" s="56" t="str">
        <f aca="false">IF(AND($BI19="Yes", $N19=2), "Yes", IF(ISBLANK(BI19), "", "No"))</f>
        <v>No</v>
      </c>
      <c r="BM19" s="56" t="n">
        <f aca="true">VLOOKUP($P19,INDIRECT("'M" &amp; $N19 &amp; "'!$A:$G"),BM$2,0)</f>
        <v>0</v>
      </c>
    </row>
    <row r="20" s="56" customFormat="true" ht="13.2" hidden="false" customHeight="false" outlineLevel="0" collapsed="false">
      <c r="A20" s="47" t="n">
        <f aca="false">MAX($A$1:$A19)+1</f>
        <v>18</v>
      </c>
      <c r="B20" s="56" t="s">
        <v>93</v>
      </c>
      <c r="C20" s="56" t="n">
        <v>0</v>
      </c>
      <c r="D20" s="56" t="s">
        <v>7</v>
      </c>
      <c r="E20" s="47" t="s">
        <v>105</v>
      </c>
      <c r="F20" s="48" t="n">
        <v>-41.253706</v>
      </c>
      <c r="G20" s="49" t="n">
        <v>148.339749</v>
      </c>
      <c r="H20" s="85" t="n">
        <v>43538</v>
      </c>
      <c r="I20" s="56" t="n">
        <v>15</v>
      </c>
      <c r="J20" s="56" t="n">
        <v>0</v>
      </c>
      <c r="K20" s="86" t="n">
        <v>0.395833333333333</v>
      </c>
      <c r="L20" s="56" t="s">
        <v>93</v>
      </c>
      <c r="M20" s="56" t="n">
        <v>15</v>
      </c>
      <c r="N20" s="56" t="n">
        <v>1</v>
      </c>
      <c r="O20" s="56" t="n">
        <v>1</v>
      </c>
      <c r="P20" s="46" t="s">
        <v>98</v>
      </c>
      <c r="Q20" s="47" t="str">
        <f aca="false">IF($N20=1,IF(ISERROR(VLOOKUP($P20,M1!$A:$C,Q$2,0)),"NOT PRESENT",VLOOKUP($P20,M1!$A:$C,Q$2,0)),IF($N20=2,IF(ISERROR(VLOOKUP(main!$P20,M2!$A:$C,Q$2,0)),"NOT PRESENT",VLOOKUP(main!$P20,M2!$A:$C,Q$2,0)),IF($N20=0,IF(ISERROR(VLOOKUP($P20,M1!$A:$C,Q$2,0)),IF(ISERROR(VLOOKUP(main!$P20,M2!$A:$C,Q$2,0)),"NOT PRESENT",VLOOKUP(main!$P20,M2!$A:$C,Q$2,0)),VLOOKUP($P20,M1!$A:$C,Q$2,0)),"SPECIFY METHOD")))</f>
        <v>Trachinops caudimaculatus</v>
      </c>
      <c r="R20" s="47" t="str">
        <f aca="false">IF($N20=1,IF(ISERROR(VLOOKUP($P20,M1!$A:$C,R$2,0)),"NOT PRESENT",VLOOKUP($P20,M1!$A:$C,R$2,0)),IF($N20=2,IF(ISERROR(VLOOKUP(main!$P20,M2!$A:$C,R$2,0)),"NOT PRESENT",VLOOKUP(main!$P20,M2!$A:$C,R$2,0)),IF($N20=0,IF(ISERROR(VLOOKUP($P20,M1!$A:$C,R$2,0)),IF(ISERROR(VLOOKUP(main!$P20,M2!$A:$C,R$2,0)),"NOT PRESENT",VLOOKUP(main!$P20,M2!$A:$C,R$2,0)),VLOOKUP($P20,M1!$A:$C,R$2,0)),"SPECIFY METHOD")))</f>
        <v>Hulafish</v>
      </c>
      <c r="S20" s="55" t="n">
        <f aca="false">SUM(T20:BH20)</f>
        <v>4</v>
      </c>
      <c r="T20" s="56" t="n">
        <v>0</v>
      </c>
      <c r="U20" s="46"/>
      <c r="V20" s="46" t="n">
        <v>3</v>
      </c>
      <c r="W20" s="46" t="n">
        <v>1</v>
      </c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84"/>
      <c r="BI20" s="56" t="str">
        <f aca="true">VLOOKUP($P20,INDIRECT("'M" &amp; $N20 &amp; "'!$A:$G"),BI$2,0)</f>
        <v>No</v>
      </c>
      <c r="BJ20" s="56" t="n">
        <f aca="true">VLOOKUP($P20,INDIRECT("'M" &amp; $N20 &amp; "'!$A:$G"),BJ$2,0)</f>
        <v>2.5</v>
      </c>
      <c r="BK20" s="56" t="n">
        <f aca="true">VLOOKUP($P20,INDIRECT("'M" &amp; $N20 &amp; "'!$A:$G"),BK$2,0)</f>
        <v>10</v>
      </c>
      <c r="BL20" s="56" t="str">
        <f aca="false">IF(AND($BI20="Yes", $N20=2), "Yes", IF(ISBLANK(BI20), "", "No"))</f>
        <v>No</v>
      </c>
      <c r="BM20" s="56" t="n">
        <f aca="true">VLOOKUP($P20,INDIRECT("'M" &amp; $N20 &amp; "'!$A:$G"),BM$2,0)</f>
        <v>15</v>
      </c>
    </row>
    <row r="21" s="56" customFormat="true" ht="13.2" hidden="false" customHeight="false" outlineLevel="0" collapsed="false">
      <c r="A21" s="47" t="n">
        <f aca="false">MAX($A$1:$A20)+1</f>
        <v>19</v>
      </c>
      <c r="B21" s="56" t="s">
        <v>93</v>
      </c>
      <c r="C21" s="56" t="n">
        <v>0</v>
      </c>
      <c r="D21" s="56" t="s">
        <v>7</v>
      </c>
      <c r="E21" s="47" t="s">
        <v>105</v>
      </c>
      <c r="F21" s="48" t="n">
        <v>-41.253706</v>
      </c>
      <c r="G21" s="49" t="n">
        <v>148.339749</v>
      </c>
      <c r="H21" s="85" t="n">
        <v>43538</v>
      </c>
      <c r="I21" s="56" t="n">
        <v>15</v>
      </c>
      <c r="J21" s="56" t="n">
        <v>0</v>
      </c>
      <c r="K21" s="86" t="n">
        <v>0.395833333333333</v>
      </c>
      <c r="L21" s="56" t="s">
        <v>93</v>
      </c>
      <c r="M21" s="56" t="n">
        <v>15</v>
      </c>
      <c r="N21" s="56" t="n">
        <v>1</v>
      </c>
      <c r="O21" s="56" t="n">
        <v>2</v>
      </c>
      <c r="P21" s="46" t="s">
        <v>98</v>
      </c>
      <c r="Q21" s="47" t="str">
        <f aca="false">IF($N21=1,IF(ISERROR(VLOOKUP($P21,M1!$A:$C,Q$2,0)),"NOT PRESENT",VLOOKUP($P21,M1!$A:$C,Q$2,0)),IF($N21=2,IF(ISERROR(VLOOKUP(main!$P21,M2!$A:$C,Q$2,0)),"NOT PRESENT",VLOOKUP(main!$P21,M2!$A:$C,Q$2,0)),IF($N21=0,IF(ISERROR(VLOOKUP($P21,M1!$A:$C,Q$2,0)),IF(ISERROR(VLOOKUP(main!$P21,M2!$A:$C,Q$2,0)),"NOT PRESENT",VLOOKUP(main!$P21,M2!$A:$C,Q$2,0)),VLOOKUP($P21,M1!$A:$C,Q$2,0)),"SPECIFY METHOD")))</f>
        <v>Trachinops caudimaculatus</v>
      </c>
      <c r="R21" s="47" t="str">
        <f aca="false">IF($N21=1,IF(ISERROR(VLOOKUP($P21,M1!$A:$C,R$2,0)),"NOT PRESENT",VLOOKUP($P21,M1!$A:$C,R$2,0)),IF($N21=2,IF(ISERROR(VLOOKUP(main!$P21,M2!$A:$C,R$2,0)),"NOT PRESENT",VLOOKUP(main!$P21,M2!$A:$C,R$2,0)),IF($N21=0,IF(ISERROR(VLOOKUP($P21,M1!$A:$C,R$2,0)),IF(ISERROR(VLOOKUP(main!$P21,M2!$A:$C,R$2,0)),"NOT PRESENT",VLOOKUP(main!$P21,M2!$A:$C,R$2,0)),VLOOKUP($P21,M1!$A:$C,R$2,0)),"SPECIFY METHOD")))</f>
        <v>Hulafish</v>
      </c>
      <c r="S21" s="55" t="n">
        <f aca="false">SUM(T21:BH21)</f>
        <v>2</v>
      </c>
      <c r="T21" s="56" t="n">
        <v>0</v>
      </c>
      <c r="U21" s="46"/>
      <c r="V21" s="46" t="n">
        <v>2</v>
      </c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84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84"/>
      <c r="BA21" s="84"/>
      <c r="BB21" s="84"/>
      <c r="BC21" s="84"/>
      <c r="BD21" s="84"/>
      <c r="BE21" s="84"/>
      <c r="BF21" s="84"/>
      <c r="BG21" s="84"/>
      <c r="BH21" s="84"/>
      <c r="BI21" s="56" t="str">
        <f aca="true">VLOOKUP($P21,INDIRECT("'M" &amp; $N21 &amp; "'!$A:$G"),BI$2,0)</f>
        <v>No</v>
      </c>
      <c r="BJ21" s="56" t="n">
        <f aca="true">VLOOKUP($P21,INDIRECT("'M" &amp; $N21 &amp; "'!$A:$G"),BJ$2,0)</f>
        <v>2.5</v>
      </c>
      <c r="BK21" s="56" t="n">
        <f aca="true">VLOOKUP($P21,INDIRECT("'M" &amp; $N21 &amp; "'!$A:$G"),BK$2,0)</f>
        <v>10</v>
      </c>
      <c r="BL21" s="56" t="str">
        <f aca="false">IF(AND($BI21="Yes", $N21=2), "Yes", IF(ISBLANK(BI21), "", "No"))</f>
        <v>No</v>
      </c>
      <c r="BM21" s="56" t="n">
        <f aca="true">VLOOKUP($P21,INDIRECT("'M" &amp; $N21 &amp; "'!$A:$G"),BM$2,0)</f>
        <v>15</v>
      </c>
    </row>
    <row r="22" s="56" customFormat="true" ht="13.2" hidden="false" customHeight="false" outlineLevel="0" collapsed="false">
      <c r="A22" s="47" t="n">
        <f aca="false">MAX($A$1:$A21)+1</f>
        <v>20</v>
      </c>
      <c r="B22" s="56" t="s">
        <v>93</v>
      </c>
      <c r="C22" s="56" t="n">
        <v>0</v>
      </c>
      <c r="D22" s="56" t="s">
        <v>7</v>
      </c>
      <c r="E22" s="47" t="s">
        <v>105</v>
      </c>
      <c r="F22" s="48" t="n">
        <v>-41.253706</v>
      </c>
      <c r="G22" s="49" t="n">
        <v>148.339749</v>
      </c>
      <c r="H22" s="85" t="n">
        <v>43538</v>
      </c>
      <c r="I22" s="56" t="n">
        <v>15</v>
      </c>
      <c r="J22" s="56" t="n">
        <v>0</v>
      </c>
      <c r="K22" s="86" t="n">
        <v>0.395833333333333</v>
      </c>
      <c r="L22" s="56" t="s">
        <v>93</v>
      </c>
      <c r="M22" s="56" t="n">
        <v>15</v>
      </c>
      <c r="N22" s="56" t="n">
        <v>1</v>
      </c>
      <c r="O22" s="56" t="n">
        <v>1</v>
      </c>
      <c r="P22" s="46" t="s">
        <v>108</v>
      </c>
      <c r="Q22" s="47" t="str">
        <f aca="false">IF($N22=1,IF(ISERROR(VLOOKUP($P22,M1!$A:$C,Q$2,0)),"NOT PRESENT",VLOOKUP($P22,M1!$A:$C,Q$2,0)),IF($N22=2,IF(ISERROR(VLOOKUP(main!$P22,M2!$A:$C,Q$2,0)),"NOT PRESENT",VLOOKUP(main!$P22,M2!$A:$C,Q$2,0)),IF($N22=0,IF(ISERROR(VLOOKUP($P22,M1!$A:$C,Q$2,0)),IF(ISERROR(VLOOKUP(main!$P22,M2!$A:$C,Q$2,0)),"NOT PRESENT",VLOOKUP(main!$P22,M2!$A:$C,Q$2,0)),VLOOKUP($P22,M1!$A:$C,Q$2,0)),"SPECIFY METHOD")))</f>
        <v>Pempheris multiradiata</v>
      </c>
      <c r="R22" s="47" t="str">
        <f aca="false">IF($N22=1,IF(ISERROR(VLOOKUP($P22,M1!$A:$C,R$2,0)),"NOT PRESENT",VLOOKUP($P22,M1!$A:$C,R$2,0)),IF($N22=2,IF(ISERROR(VLOOKUP(main!$P22,M2!$A:$C,R$2,0)),"NOT PRESENT",VLOOKUP(main!$P22,M2!$A:$C,R$2,0)),IF($N22=0,IF(ISERROR(VLOOKUP($P22,M1!$A:$C,R$2,0)),IF(ISERROR(VLOOKUP(main!$P22,M2!$A:$C,R$2,0)),"NOT PRESENT",VLOOKUP(main!$P22,M2!$A:$C,R$2,0)),VLOOKUP($P22,M1!$A:$C,R$2,0)),"SPECIFY METHOD")))</f>
        <v>Common bullseye</v>
      </c>
      <c r="S22" s="55" t="n">
        <f aca="false">SUM(T22:BH22)</f>
        <v>1</v>
      </c>
      <c r="T22" s="56" t="n">
        <v>0</v>
      </c>
      <c r="U22" s="46"/>
      <c r="V22" s="46" t="n">
        <v>1</v>
      </c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84"/>
      <c r="AP22" s="84"/>
      <c r="AQ22" s="84"/>
      <c r="AR22" s="84"/>
      <c r="AS22" s="84"/>
      <c r="AT22" s="84"/>
      <c r="AU22" s="84"/>
      <c r="AV22" s="84"/>
      <c r="AW22" s="84"/>
      <c r="AX22" s="84"/>
      <c r="AY22" s="84"/>
      <c r="AZ22" s="84"/>
      <c r="BA22" s="84"/>
      <c r="BB22" s="84"/>
      <c r="BC22" s="84"/>
      <c r="BD22" s="84"/>
      <c r="BE22" s="84"/>
      <c r="BF22" s="84"/>
      <c r="BG22" s="84"/>
      <c r="BH22" s="84"/>
      <c r="BI22" s="56" t="str">
        <f aca="true">VLOOKUP($P22,INDIRECT("'M" &amp; $N22 &amp; "'!$A:$G"),BI$2,0)</f>
        <v>No</v>
      </c>
      <c r="BJ22" s="56" t="n">
        <f aca="true">VLOOKUP($P22,INDIRECT("'M" &amp; $N22 &amp; "'!$A:$G"),BJ$2,0)</f>
        <v>2.5</v>
      </c>
      <c r="BK22" s="56" t="n">
        <f aca="true">VLOOKUP($P22,INDIRECT("'M" &amp; $N22 &amp; "'!$A:$G"),BK$2,0)</f>
        <v>15</v>
      </c>
      <c r="BL22" s="56" t="str">
        <f aca="false">IF(AND($BI22="Yes", $N22=2), "Yes", IF(ISBLANK(BI22), "", "No"))</f>
        <v>No</v>
      </c>
      <c r="BM22" s="56" t="n">
        <f aca="true">VLOOKUP($P22,INDIRECT("'M" &amp; $N22 &amp; "'!$A:$G"),BM$2,0)</f>
        <v>28</v>
      </c>
    </row>
    <row r="23" s="46" customFormat="true" ht="13.2" hidden="false" customHeight="false" outlineLevel="0" collapsed="false">
      <c r="A23" s="47" t="n">
        <f aca="false">MAX($A$1:$A22)+1</f>
        <v>21</v>
      </c>
      <c r="B23" s="56" t="s">
        <v>93</v>
      </c>
      <c r="C23" s="56" t="n">
        <v>0</v>
      </c>
      <c r="D23" s="56" t="s">
        <v>7</v>
      </c>
      <c r="E23" s="47" t="s">
        <v>105</v>
      </c>
      <c r="F23" s="48" t="n">
        <v>-41.253706</v>
      </c>
      <c r="G23" s="49" t="n">
        <v>148.339749</v>
      </c>
      <c r="H23" s="50" t="n">
        <v>43538</v>
      </c>
      <c r="I23" s="56" t="n">
        <v>15</v>
      </c>
      <c r="J23" s="56" t="n">
        <v>0</v>
      </c>
      <c r="K23" s="86" t="n">
        <v>0.395833333333333</v>
      </c>
      <c r="L23" s="56" t="s">
        <v>93</v>
      </c>
      <c r="M23" s="56" t="n">
        <v>15</v>
      </c>
      <c r="N23" s="56" t="n">
        <v>1</v>
      </c>
      <c r="O23" s="56" t="n">
        <v>1</v>
      </c>
      <c r="P23" s="46" t="s">
        <v>109</v>
      </c>
      <c r="Q23" s="47" t="str">
        <f aca="false">IF($N23=1,IF(ISERROR(VLOOKUP($P23,M1!$A:$C,Q$2,0)),"NOT PRESENT",VLOOKUP($P23,M1!$A:$C,Q$2,0)),IF($N23=2,IF(ISERROR(VLOOKUP(main!$P23,M2!$A:$C,Q$2,0)),"NOT PRESENT",VLOOKUP(main!$P23,M2!$A:$C,Q$2,0)),IF($N23=0,IF(ISERROR(VLOOKUP($P23,M1!$A:$C,Q$2,0)),IF(ISERROR(VLOOKUP(main!$P23,M2!$A:$C,Q$2,0)),"NOT PRESENT",VLOOKUP(main!$P23,M2!$A:$C,Q$2,0)),VLOOKUP($P23,M1!$A:$C,Q$2,0)),"SPECIFY METHOD")))</f>
        <v>Hypoplectrodes maccullochi</v>
      </c>
      <c r="R23" s="47" t="str">
        <f aca="false">IF($N23=1,IF(ISERROR(VLOOKUP($P23,M1!$A:$C,R$2,0)),"NOT PRESENT",VLOOKUP($P23,M1!$A:$C,R$2,0)),IF($N23=2,IF(ISERROR(VLOOKUP(main!$P23,M2!$A:$C,R$2,0)),"NOT PRESENT",VLOOKUP(main!$P23,M2!$A:$C,R$2,0)),IF($N23=0,IF(ISERROR(VLOOKUP($P23,M1!$A:$C,R$2,0)),IF(ISERROR(VLOOKUP(main!$P23,M2!$A:$C,R$2,0)),"NOT PRESENT",VLOOKUP(main!$P23,M2!$A:$C,R$2,0)),VLOOKUP($P23,M1!$A:$C,R$2,0)),"SPECIFY METHOD")))</f>
        <v>Half-banded seaperch</v>
      </c>
      <c r="S23" s="55" t="n">
        <f aca="false">SUM(T23:BH23)</f>
        <v>4</v>
      </c>
      <c r="T23" s="56" t="n">
        <v>0</v>
      </c>
      <c r="W23" s="46" t="n">
        <v>4</v>
      </c>
      <c r="AO23" s="84"/>
      <c r="AP23" s="84"/>
      <c r="AQ23" s="84"/>
      <c r="AR23" s="84"/>
      <c r="AS23" s="84"/>
      <c r="AT23" s="84"/>
      <c r="AU23" s="84"/>
      <c r="AV23" s="84"/>
      <c r="AW23" s="84"/>
      <c r="AX23" s="84"/>
      <c r="AY23" s="84"/>
      <c r="AZ23" s="84"/>
      <c r="BA23" s="84"/>
      <c r="BB23" s="84"/>
      <c r="BC23" s="84"/>
      <c r="BD23" s="84"/>
      <c r="BE23" s="84"/>
      <c r="BF23" s="84"/>
      <c r="BG23" s="84"/>
      <c r="BH23" s="84"/>
      <c r="BI23" s="56" t="n">
        <f aca="true">VLOOKUP($P23,INDIRECT("'M" &amp; $N23 &amp; "'!$A:$G"),BI$2,0)</f>
        <v>0</v>
      </c>
      <c r="BJ23" s="56" t="n">
        <f aca="true">VLOOKUP($P23,INDIRECT("'M" &amp; $N23 &amp; "'!$A:$G"),BJ$2,0)</f>
        <v>0</v>
      </c>
      <c r="BK23" s="56" t="n">
        <f aca="true">VLOOKUP($P23,INDIRECT("'M" &amp; $N23 &amp; "'!$A:$G"),BK$2,0)</f>
        <v>0</v>
      </c>
      <c r="BL23" s="56" t="str">
        <f aca="false">IF(AND($BI23="Yes", $N23=2), "Yes", IF(ISBLANK(BI23), "", "No"))</f>
        <v>No</v>
      </c>
      <c r="BM23" s="56" t="n">
        <f aca="true">VLOOKUP($P23,INDIRECT("'M" &amp; $N23 &amp; "'!$A:$G"),BM$2,0)</f>
        <v>0</v>
      </c>
    </row>
    <row r="24" s="46" customFormat="true" ht="13.2" hidden="false" customHeight="false" outlineLevel="0" collapsed="false">
      <c r="A24" s="47" t="n">
        <f aca="false">MAX($A$1:$A23)+1</f>
        <v>22</v>
      </c>
      <c r="B24" s="56" t="s">
        <v>93</v>
      </c>
      <c r="C24" s="56" t="n">
        <v>0</v>
      </c>
      <c r="D24" s="56" t="s">
        <v>7</v>
      </c>
      <c r="E24" s="47" t="s">
        <v>105</v>
      </c>
      <c r="F24" s="48" t="n">
        <v>-41.253706</v>
      </c>
      <c r="G24" s="49" t="n">
        <v>148.339749</v>
      </c>
      <c r="H24" s="50" t="n">
        <v>43538</v>
      </c>
      <c r="I24" s="56" t="n">
        <v>15</v>
      </c>
      <c r="J24" s="56" t="n">
        <v>0</v>
      </c>
      <c r="K24" s="86" t="n">
        <v>0.395833333333333</v>
      </c>
      <c r="L24" s="56" t="s">
        <v>93</v>
      </c>
      <c r="M24" s="56" t="n">
        <v>15</v>
      </c>
      <c r="N24" s="56" t="n">
        <v>1</v>
      </c>
      <c r="O24" s="56" t="n">
        <v>2</v>
      </c>
      <c r="P24" s="46" t="s">
        <v>109</v>
      </c>
      <c r="Q24" s="47" t="str">
        <f aca="false">IF($N24=1,IF(ISERROR(VLOOKUP($P24,M1!$A:$C,Q$2,0)),"NOT PRESENT",VLOOKUP($P24,M1!$A:$C,Q$2,0)),IF($N24=2,IF(ISERROR(VLOOKUP(main!$P24,M2!$A:$C,Q$2,0)),"NOT PRESENT",VLOOKUP(main!$P24,M2!$A:$C,Q$2,0)),IF($N24=0,IF(ISERROR(VLOOKUP($P24,M1!$A:$C,Q$2,0)),IF(ISERROR(VLOOKUP(main!$P24,M2!$A:$C,Q$2,0)),"NOT PRESENT",VLOOKUP(main!$P24,M2!$A:$C,Q$2,0)),VLOOKUP($P24,M1!$A:$C,Q$2,0)),"SPECIFY METHOD")))</f>
        <v>Hypoplectrodes maccullochi</v>
      </c>
      <c r="R24" s="47" t="str">
        <f aca="false">IF($N24=1,IF(ISERROR(VLOOKUP($P24,M1!$A:$C,R$2,0)),"NOT PRESENT",VLOOKUP($P24,M1!$A:$C,R$2,0)),IF($N24=2,IF(ISERROR(VLOOKUP(main!$P24,M2!$A:$C,R$2,0)),"NOT PRESENT",VLOOKUP(main!$P24,M2!$A:$C,R$2,0)),IF($N24=0,IF(ISERROR(VLOOKUP($P24,M1!$A:$C,R$2,0)),IF(ISERROR(VLOOKUP(main!$P24,M2!$A:$C,R$2,0)),"NOT PRESENT",VLOOKUP(main!$P24,M2!$A:$C,R$2,0)),VLOOKUP($P24,M1!$A:$C,R$2,0)),"SPECIFY METHOD")))</f>
        <v>Half-banded seaperch</v>
      </c>
      <c r="S24" s="55" t="n">
        <f aca="false">SUM(T24:BH24)</f>
        <v>4</v>
      </c>
      <c r="T24" s="56" t="n">
        <v>0</v>
      </c>
      <c r="V24" s="46" t="n">
        <v>1</v>
      </c>
      <c r="W24" s="46" t="n">
        <v>3</v>
      </c>
      <c r="AO24" s="84"/>
      <c r="AP24" s="84"/>
      <c r="AQ24" s="84"/>
      <c r="AR24" s="84"/>
      <c r="AS24" s="84"/>
      <c r="AT24" s="84"/>
      <c r="AU24" s="84"/>
      <c r="AV24" s="84"/>
      <c r="AW24" s="84"/>
      <c r="AX24" s="84"/>
      <c r="AY24" s="84"/>
      <c r="AZ24" s="84"/>
      <c r="BA24" s="84"/>
      <c r="BB24" s="84"/>
      <c r="BC24" s="84"/>
      <c r="BD24" s="84"/>
      <c r="BE24" s="84"/>
      <c r="BF24" s="84"/>
      <c r="BG24" s="84"/>
      <c r="BH24" s="84"/>
      <c r="BI24" s="56" t="n">
        <f aca="true">VLOOKUP($P24,INDIRECT("'M" &amp; $N24 &amp; "'!$A:$G"),BI$2,0)</f>
        <v>0</v>
      </c>
      <c r="BJ24" s="56" t="n">
        <f aca="true">VLOOKUP($P24,INDIRECT("'M" &amp; $N24 &amp; "'!$A:$G"),BJ$2,0)</f>
        <v>0</v>
      </c>
      <c r="BK24" s="56" t="n">
        <f aca="true">VLOOKUP($P24,INDIRECT("'M" &amp; $N24 &amp; "'!$A:$G"),BK$2,0)</f>
        <v>0</v>
      </c>
      <c r="BL24" s="56" t="str">
        <f aca="false">IF(AND($BI24="Yes", $N24=2), "Yes", IF(ISBLANK(BI24), "", "No"))</f>
        <v>No</v>
      </c>
      <c r="BM24" s="56" t="n">
        <f aca="true">VLOOKUP($P24,INDIRECT("'M" &amp; $N24 &amp; "'!$A:$G"),BM$2,0)</f>
        <v>0</v>
      </c>
    </row>
    <row r="25" s="46" customFormat="true" ht="13.2" hidden="false" customHeight="false" outlineLevel="0" collapsed="false">
      <c r="A25" s="47" t="n">
        <f aca="false">MAX($A$1:$A24)+1</f>
        <v>23</v>
      </c>
      <c r="B25" s="56" t="s">
        <v>93</v>
      </c>
      <c r="C25" s="56" t="n">
        <v>0</v>
      </c>
      <c r="D25" s="56" t="s">
        <v>7</v>
      </c>
      <c r="E25" s="47" t="s">
        <v>105</v>
      </c>
      <c r="F25" s="48" t="n">
        <v>-41.253706</v>
      </c>
      <c r="G25" s="49" t="n">
        <v>148.339749</v>
      </c>
      <c r="H25" s="50" t="n">
        <v>43538</v>
      </c>
      <c r="I25" s="56" t="n">
        <v>15</v>
      </c>
      <c r="J25" s="56" t="n">
        <v>0</v>
      </c>
      <c r="K25" s="86" t="n">
        <v>0.395833333333333</v>
      </c>
      <c r="L25" s="56" t="s">
        <v>93</v>
      </c>
      <c r="M25" s="56" t="n">
        <v>15</v>
      </c>
      <c r="N25" s="56" t="n">
        <v>1</v>
      </c>
      <c r="O25" s="56" t="n">
        <v>1</v>
      </c>
      <c r="P25" s="46" t="s">
        <v>110</v>
      </c>
      <c r="Q25" s="47" t="str">
        <f aca="false">IF($N25=1,IF(ISERROR(VLOOKUP($P25,M1!$A:$C,Q$2,0)),"NOT PRESENT",VLOOKUP($P25,M1!$A:$C,Q$2,0)),IF($N25=2,IF(ISERROR(VLOOKUP(main!$P25,M2!$A:$C,Q$2,0)),"NOT PRESENT",VLOOKUP(main!$P25,M2!$A:$C,Q$2,0)),IF($N25=0,IF(ISERROR(VLOOKUP($P25,M1!$A:$C,Q$2,0)),IF(ISERROR(VLOOKUP(main!$P25,M2!$A:$C,Q$2,0)),"NOT PRESENT",VLOOKUP(main!$P25,M2!$A:$C,Q$2,0)),VLOOKUP($P25,M1!$A:$C,Q$2,0)),"SPECIFY METHOD")))</f>
        <v>Dinolestes lewini</v>
      </c>
      <c r="R25" s="47" t="str">
        <f aca="false">IF($N25=1,IF(ISERROR(VLOOKUP($P25,M1!$A:$C,R$2,0)),"NOT PRESENT",VLOOKUP($P25,M1!$A:$C,R$2,0)),IF($N25=2,IF(ISERROR(VLOOKUP(main!$P25,M2!$A:$C,R$2,0)),"NOT PRESENT",VLOOKUP(main!$P25,M2!$A:$C,R$2,0)),IF($N25=0,IF(ISERROR(VLOOKUP($P25,M1!$A:$C,R$2,0)),IF(ISERROR(VLOOKUP(main!$P25,M2!$A:$C,R$2,0)),"NOT PRESENT",VLOOKUP(main!$P25,M2!$A:$C,R$2,0)),VLOOKUP($P25,M1!$A:$C,R$2,0)),"SPECIFY METHOD")))</f>
        <v>Long-fin pike</v>
      </c>
      <c r="S25" s="55" t="n">
        <f aca="false">SUM(T25:BH25)</f>
        <v>1</v>
      </c>
      <c r="T25" s="56" t="n">
        <v>0</v>
      </c>
      <c r="X25" s="46" t="n">
        <v>1</v>
      </c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4"/>
      <c r="BA25" s="84"/>
      <c r="BB25" s="84"/>
      <c r="BC25" s="84"/>
      <c r="BD25" s="84"/>
      <c r="BE25" s="84"/>
      <c r="BF25" s="84"/>
      <c r="BG25" s="84"/>
      <c r="BH25" s="84"/>
      <c r="BI25" s="56" t="str">
        <f aca="true">VLOOKUP($P25,INDIRECT("'M" &amp; $N25 &amp; "'!$A:$G"),BI$2,0)</f>
        <v>No</v>
      </c>
      <c r="BJ25" s="56" t="n">
        <f aca="true">VLOOKUP($P25,INDIRECT("'M" &amp; $N25 &amp; "'!$A:$G"),BJ$2,0)</f>
        <v>7.5</v>
      </c>
      <c r="BK25" s="56" t="n">
        <f aca="true">VLOOKUP($P25,INDIRECT("'M" &amp; $N25 &amp; "'!$A:$G"),BK$2,0)</f>
        <v>35</v>
      </c>
      <c r="BL25" s="56" t="str">
        <f aca="false">IF(AND($BI25="Yes", $N25=2), "Yes", IF(ISBLANK(BI25), "", "No"))</f>
        <v>No</v>
      </c>
      <c r="BM25" s="56" t="n">
        <f aca="true">VLOOKUP($P25,INDIRECT("'M" &amp; $N25 &amp; "'!$A:$G"),BM$2,0)</f>
        <v>84</v>
      </c>
    </row>
    <row r="26" s="46" customFormat="true" ht="13.2" hidden="false" customHeight="false" outlineLevel="0" collapsed="false">
      <c r="A26" s="47" t="n">
        <f aca="false">MAX($A$1:$A25)+1</f>
        <v>24</v>
      </c>
      <c r="B26" s="56" t="s">
        <v>93</v>
      </c>
      <c r="C26" s="56" t="n">
        <v>0</v>
      </c>
      <c r="D26" s="56" t="s">
        <v>7</v>
      </c>
      <c r="E26" s="47" t="s">
        <v>105</v>
      </c>
      <c r="F26" s="48" t="n">
        <v>-41.253706</v>
      </c>
      <c r="G26" s="49" t="n">
        <v>148.339749</v>
      </c>
      <c r="H26" s="50" t="n">
        <v>43538</v>
      </c>
      <c r="I26" s="56" t="n">
        <v>15</v>
      </c>
      <c r="J26" s="56" t="n">
        <v>0</v>
      </c>
      <c r="K26" s="86" t="n">
        <v>0.395833333333333</v>
      </c>
      <c r="L26" s="56" t="s">
        <v>93</v>
      </c>
      <c r="M26" s="56" t="n">
        <v>15</v>
      </c>
      <c r="N26" s="56" t="n">
        <v>1</v>
      </c>
      <c r="O26" s="56" t="n">
        <v>1</v>
      </c>
      <c r="P26" s="46" t="s">
        <v>111</v>
      </c>
      <c r="Q26" s="47" t="str">
        <f aca="false">IF($N26=1,IF(ISERROR(VLOOKUP($P26,M1!$A:$C,Q$2,0)),"NOT PRESENT",VLOOKUP($P26,M1!$A:$C,Q$2,0)),IF($N26=2,IF(ISERROR(VLOOKUP(main!$P26,M2!$A:$C,Q$2,0)),"NOT PRESENT",VLOOKUP(main!$P26,M2!$A:$C,Q$2,0)),IF($N26=0,IF(ISERROR(VLOOKUP($P26,M1!$A:$C,Q$2,0)),IF(ISERROR(VLOOKUP(main!$P26,M2!$A:$C,Q$2,0)),"NOT PRESENT",VLOOKUP(main!$P26,M2!$A:$C,Q$2,0)),VLOOKUP($P26,M1!$A:$C,Q$2,0)),"SPECIFY METHOD")))</f>
        <v>Scorpis lineolata</v>
      </c>
      <c r="R26" s="47" t="str">
        <f aca="false">IF($N26=1,IF(ISERROR(VLOOKUP($P26,M1!$A:$C,R$2,0)),"NOT PRESENT",VLOOKUP($P26,M1!$A:$C,R$2,0)),IF($N26=2,IF(ISERROR(VLOOKUP(main!$P26,M2!$A:$C,R$2,0)),"NOT PRESENT",VLOOKUP(main!$P26,M2!$A:$C,R$2,0)),IF($N26=0,IF(ISERROR(VLOOKUP($P26,M1!$A:$C,R$2,0)),IF(ISERROR(VLOOKUP(main!$P26,M2!$A:$C,R$2,0)),"NOT PRESENT",VLOOKUP(main!$P26,M2!$A:$C,R$2,0)),VLOOKUP($P26,M1!$A:$C,R$2,0)),"SPECIFY METHOD")))</f>
        <v>Silver sweep</v>
      </c>
      <c r="S26" s="55" t="n">
        <f aca="false">SUM(T26:BH26)</f>
        <v>1</v>
      </c>
      <c r="T26" s="56" t="n">
        <v>0</v>
      </c>
      <c r="W26" s="46" t="n">
        <v>1</v>
      </c>
      <c r="AO26" s="84"/>
      <c r="AP26" s="84"/>
      <c r="AQ26" s="84"/>
      <c r="AR26" s="84"/>
      <c r="AS26" s="84"/>
      <c r="AT26" s="84"/>
      <c r="AU26" s="84"/>
      <c r="AV26" s="84"/>
      <c r="AW26" s="84"/>
      <c r="AX26" s="84"/>
      <c r="AY26" s="84"/>
      <c r="AZ26" s="84"/>
      <c r="BA26" s="84"/>
      <c r="BB26" s="84"/>
      <c r="BC26" s="84"/>
      <c r="BD26" s="84"/>
      <c r="BE26" s="84"/>
      <c r="BF26" s="84"/>
      <c r="BG26" s="84"/>
      <c r="BH26" s="84"/>
      <c r="BI26" s="56" t="n">
        <f aca="true">VLOOKUP($P26,INDIRECT("'M" &amp; $N26 &amp; "'!$A:$G"),BI$2,0)</f>
        <v>0</v>
      </c>
      <c r="BJ26" s="56" t="n">
        <f aca="true">VLOOKUP($P26,INDIRECT("'M" &amp; $N26 &amp; "'!$A:$G"),BJ$2,0)</f>
        <v>0</v>
      </c>
      <c r="BK26" s="56" t="n">
        <f aca="true">VLOOKUP($P26,INDIRECT("'M" &amp; $N26 &amp; "'!$A:$G"),BK$2,0)</f>
        <v>0</v>
      </c>
      <c r="BL26" s="56" t="str">
        <f aca="false">IF(AND($BI26="Yes", $N26=2), "Yes", IF(ISBLANK(BI26), "", "No"))</f>
        <v>No</v>
      </c>
      <c r="BM26" s="56" t="n">
        <f aca="true">VLOOKUP($P26,INDIRECT("'M" &amp; $N26 &amp; "'!$A:$G"),BM$2,0)</f>
        <v>0</v>
      </c>
    </row>
    <row r="27" s="46" customFormat="true" ht="13.2" hidden="false" customHeight="false" outlineLevel="0" collapsed="false">
      <c r="A27" s="47" t="n">
        <f aca="false">MAX($A$1:$A26)+1</f>
        <v>25</v>
      </c>
      <c r="B27" s="56" t="s">
        <v>93</v>
      </c>
      <c r="C27" s="56" t="n">
        <v>0</v>
      </c>
      <c r="D27" s="56" t="s">
        <v>7</v>
      </c>
      <c r="E27" s="47" t="s">
        <v>105</v>
      </c>
      <c r="F27" s="48" t="n">
        <v>-41.253706</v>
      </c>
      <c r="G27" s="49" t="n">
        <v>148.339749</v>
      </c>
      <c r="H27" s="50" t="n">
        <v>43538</v>
      </c>
      <c r="I27" s="56" t="n">
        <v>15</v>
      </c>
      <c r="J27" s="56" t="n">
        <v>0</v>
      </c>
      <c r="K27" s="86" t="n">
        <v>0.395833333333333</v>
      </c>
      <c r="L27" s="56" t="s">
        <v>93</v>
      </c>
      <c r="M27" s="56" t="n">
        <v>15</v>
      </c>
      <c r="N27" s="56" t="n">
        <v>1</v>
      </c>
      <c r="O27" s="56" t="n">
        <v>2</v>
      </c>
      <c r="P27" s="46" t="s">
        <v>112</v>
      </c>
      <c r="Q27" s="47" t="str">
        <f aca="false">IF($N27=1,IF(ISERROR(VLOOKUP($P27,M1!$A:$C,Q$2,0)),"NOT PRESENT",VLOOKUP($P27,M1!$A:$C,Q$2,0)),IF($N27=2,IF(ISERROR(VLOOKUP(main!$P27,M2!$A:$C,Q$2,0)),"NOT PRESENT",VLOOKUP(main!$P27,M2!$A:$C,Q$2,0)),IF($N27=0,IF(ISERROR(VLOOKUP($P27,M1!$A:$C,Q$2,0)),IF(ISERROR(VLOOKUP(main!$P27,M2!$A:$C,Q$2,0)),"NOT PRESENT",VLOOKUP(main!$P27,M2!$A:$C,Q$2,0)),VLOOKUP($P27,M1!$A:$C,Q$2,0)),"SPECIFY METHOD")))</f>
        <v>Thamnaconus degeni</v>
      </c>
      <c r="R27" s="47" t="str">
        <f aca="false">IF($N27=1,IF(ISERROR(VLOOKUP($P27,M1!$A:$C,R$2,0)),"NOT PRESENT",VLOOKUP($P27,M1!$A:$C,R$2,0)),IF($N27=2,IF(ISERROR(VLOOKUP(main!$P27,M2!$A:$C,R$2,0)),"NOT PRESENT",VLOOKUP(main!$P27,M2!$A:$C,R$2,0)),IF($N27=0,IF(ISERROR(VLOOKUP($P27,M1!$A:$C,R$2,0)),IF(ISERROR(VLOOKUP(main!$P27,M2!$A:$C,R$2,0)),"NOT PRESENT",VLOOKUP(main!$P27,M2!$A:$C,R$2,0)),VLOOKUP($P27,M1!$A:$C,R$2,0)),"SPECIFY METHOD")))</f>
        <v>blue fin leatherjacket</v>
      </c>
      <c r="S27" s="55" t="n">
        <f aca="false">SUM(T27:BH27)</f>
        <v>1</v>
      </c>
      <c r="T27" s="56" t="n">
        <v>0</v>
      </c>
      <c r="Z27" s="46" t="n">
        <v>1</v>
      </c>
      <c r="AO27" s="84"/>
      <c r="AP27" s="84"/>
      <c r="AQ27" s="84"/>
      <c r="AR27" s="84"/>
      <c r="AS27" s="84"/>
      <c r="AT27" s="84"/>
      <c r="AU27" s="84"/>
      <c r="AV27" s="84"/>
      <c r="AW27" s="84"/>
      <c r="AX27" s="84"/>
      <c r="AY27" s="84"/>
      <c r="AZ27" s="84"/>
      <c r="BA27" s="84"/>
      <c r="BB27" s="84"/>
      <c r="BC27" s="84"/>
      <c r="BD27" s="84"/>
      <c r="BE27" s="84"/>
      <c r="BF27" s="84"/>
      <c r="BG27" s="84"/>
      <c r="BH27" s="84"/>
      <c r="BI27" s="56" t="n">
        <f aca="true">VLOOKUP($P27,INDIRECT("'M" &amp; $N27 &amp; "'!$A:$G"),BI$2,0)</f>
        <v>0</v>
      </c>
      <c r="BJ27" s="56" t="n">
        <f aca="true">VLOOKUP($P27,INDIRECT("'M" &amp; $N27 &amp; "'!$A:$G"),BJ$2,0)</f>
        <v>0</v>
      </c>
      <c r="BK27" s="56" t="n">
        <f aca="true">VLOOKUP($P27,INDIRECT("'M" &amp; $N27 &amp; "'!$A:$G"),BK$2,0)</f>
        <v>0</v>
      </c>
      <c r="BL27" s="56" t="str">
        <f aca="false">IF(AND($BI27="Yes", $N27=2), "Yes", IF(ISBLANK(BI27), "", "No"))</f>
        <v>No</v>
      </c>
      <c r="BM27" s="56" t="n">
        <f aca="true">VLOOKUP($P27,INDIRECT("'M" &amp; $N27 &amp; "'!$A:$G"),BM$2,0)</f>
        <v>0</v>
      </c>
    </row>
    <row r="28" s="46" customFormat="true" ht="13.2" hidden="false" customHeight="false" outlineLevel="0" collapsed="false">
      <c r="A28" s="47" t="n">
        <f aca="false">MAX($A$1:$A27)+1</f>
        <v>26</v>
      </c>
      <c r="B28" s="56" t="s">
        <v>93</v>
      </c>
      <c r="C28" s="56" t="n">
        <v>0</v>
      </c>
      <c r="D28" s="56" t="s">
        <v>7</v>
      </c>
      <c r="E28" s="47" t="s">
        <v>105</v>
      </c>
      <c r="F28" s="48" t="n">
        <v>-41.253706</v>
      </c>
      <c r="G28" s="49" t="n">
        <v>148.339749</v>
      </c>
      <c r="H28" s="50" t="n">
        <v>43538</v>
      </c>
      <c r="I28" s="56" t="n">
        <v>15</v>
      </c>
      <c r="J28" s="56" t="n">
        <v>0</v>
      </c>
      <c r="K28" s="86" t="n">
        <v>0.395833333333333</v>
      </c>
      <c r="L28" s="56" t="s">
        <v>93</v>
      </c>
      <c r="M28" s="56" t="n">
        <v>15</v>
      </c>
      <c r="N28" s="56" t="n">
        <v>1</v>
      </c>
      <c r="O28" s="56" t="n">
        <v>2</v>
      </c>
      <c r="P28" s="46" t="s">
        <v>113</v>
      </c>
      <c r="Q28" s="47" t="str">
        <f aca="false">IF($N28=1,IF(ISERROR(VLOOKUP($P28,M1!$A:$C,Q$2,0)),"NOT PRESENT",VLOOKUP($P28,M1!$A:$C,Q$2,0)),IF($N28=2,IF(ISERROR(VLOOKUP(main!$P28,M2!$A:$C,Q$2,0)),"NOT PRESENT",VLOOKUP(main!$P28,M2!$A:$C,Q$2,0)),IF($N28=0,IF(ISERROR(VLOOKUP($P28,M1!$A:$C,Q$2,0)),IF(ISERROR(VLOOKUP(main!$P28,M2!$A:$C,Q$2,0)),"NOT PRESENT",VLOOKUP(main!$P28,M2!$A:$C,Q$2,0)),VLOOKUP($P28,M1!$A:$C,Q$2,0)),"SPECIFY METHOD")))</f>
        <v>Ophthalmolepis lineolatus</v>
      </c>
      <c r="R28" s="47" t="str">
        <f aca="false">IF($N28=1,IF(ISERROR(VLOOKUP($P28,M1!$A:$C,R$2,0)),"NOT PRESENT",VLOOKUP($P28,M1!$A:$C,R$2,0)),IF($N28=2,IF(ISERROR(VLOOKUP(main!$P28,M2!$A:$C,R$2,0)),"NOT PRESENT",VLOOKUP(main!$P28,M2!$A:$C,R$2,0)),IF($N28=0,IF(ISERROR(VLOOKUP($P28,M1!$A:$C,R$2,0)),IF(ISERROR(VLOOKUP(main!$P28,M2!$A:$C,R$2,0)),"NOT PRESENT",VLOOKUP(main!$P28,M2!$A:$C,R$2,0)),VLOOKUP($P28,M1!$A:$C,R$2,0)),"SPECIFY METHOD")))</f>
        <v>Maori wrasse</v>
      </c>
      <c r="S28" s="55" t="n">
        <f aca="false">SUM(T28:BH28)</f>
        <v>1</v>
      </c>
      <c r="T28" s="56" t="n">
        <v>0</v>
      </c>
      <c r="Z28" s="46" t="n">
        <v>1</v>
      </c>
      <c r="AO28" s="84"/>
      <c r="AP28" s="84"/>
      <c r="AQ28" s="84"/>
      <c r="AR28" s="84"/>
      <c r="AS28" s="84"/>
      <c r="AT28" s="84"/>
      <c r="AU28" s="84"/>
      <c r="AV28" s="84"/>
      <c r="AW28" s="84"/>
      <c r="AX28" s="84"/>
      <c r="AY28" s="84"/>
      <c r="AZ28" s="84"/>
      <c r="BA28" s="84"/>
      <c r="BB28" s="84"/>
      <c r="BC28" s="84"/>
      <c r="BD28" s="84"/>
      <c r="BE28" s="84"/>
      <c r="BF28" s="84"/>
      <c r="BG28" s="84"/>
      <c r="BH28" s="84"/>
      <c r="BI28" s="56" t="str">
        <f aca="true">VLOOKUP($P28,INDIRECT("'M" &amp; $N28 &amp; "'!$A:$G"),BI$2,0)</f>
        <v>No</v>
      </c>
      <c r="BJ28" s="56" t="n">
        <f aca="true">VLOOKUP($P28,INDIRECT("'M" &amp; $N28 &amp; "'!$A:$G"),BJ$2,0)</f>
        <v>5</v>
      </c>
      <c r="BK28" s="56" t="n">
        <f aca="true">VLOOKUP($P28,INDIRECT("'M" &amp; $N28 &amp; "'!$A:$G"),BK$2,0)</f>
        <v>30</v>
      </c>
      <c r="BL28" s="56" t="str">
        <f aca="false">IF(AND($BI28="Yes", $N28=2), "Yes", IF(ISBLANK(BI28), "", "No"))</f>
        <v>No</v>
      </c>
      <c r="BM28" s="56" t="n">
        <f aca="true">VLOOKUP($P28,INDIRECT("'M" &amp; $N28 &amp; "'!$A:$G"),BM$2,0)</f>
        <v>41</v>
      </c>
    </row>
    <row r="29" s="46" customFormat="true" ht="13.2" hidden="false" customHeight="false" outlineLevel="0" collapsed="false">
      <c r="A29" s="47" t="n">
        <f aca="false">MAX($A$1:$A28)+1</f>
        <v>27</v>
      </c>
      <c r="B29" s="56" t="s">
        <v>93</v>
      </c>
      <c r="C29" s="56" t="n">
        <v>0</v>
      </c>
      <c r="D29" s="56" t="s">
        <v>7</v>
      </c>
      <c r="E29" s="47" t="s">
        <v>105</v>
      </c>
      <c r="F29" s="48" t="n">
        <v>-41.253706</v>
      </c>
      <c r="G29" s="49" t="n">
        <v>148.339749</v>
      </c>
      <c r="H29" s="50" t="n">
        <v>43538</v>
      </c>
      <c r="I29" s="56" t="n">
        <v>15</v>
      </c>
      <c r="J29" s="56" t="n">
        <v>0</v>
      </c>
      <c r="K29" s="86" t="n">
        <v>0.395833333333333</v>
      </c>
      <c r="L29" s="56" t="s">
        <v>93</v>
      </c>
      <c r="M29" s="56" t="n">
        <v>15</v>
      </c>
      <c r="N29" s="56" t="n">
        <v>1</v>
      </c>
      <c r="O29" s="56" t="n">
        <v>2</v>
      </c>
      <c r="P29" s="46" t="s">
        <v>114</v>
      </c>
      <c r="Q29" s="47" t="str">
        <f aca="false">IF($N29=1,IF(ISERROR(VLOOKUP($P29,M1!$A:$C,Q$2,0)),"NOT PRESENT",VLOOKUP($P29,M1!$A:$C,Q$2,0)),IF($N29=2,IF(ISERROR(VLOOKUP(main!$P29,M2!$A:$C,Q$2,0)),"NOT PRESENT",VLOOKUP(main!$P29,M2!$A:$C,Q$2,0)),IF($N29=0,IF(ISERROR(VLOOKUP($P29,M1!$A:$C,Q$2,0)),IF(ISERROR(VLOOKUP(main!$P29,M2!$A:$C,Q$2,0)),"NOT PRESENT",VLOOKUP(main!$P29,M2!$A:$C,Q$2,0)),VLOOKUP($P29,M1!$A:$C,Q$2,0)),"SPECIFY METHOD")))</f>
        <v>Enoplosus armatus</v>
      </c>
      <c r="R29" s="47" t="str">
        <f aca="false">IF($N29=1,IF(ISERROR(VLOOKUP($P29,M1!$A:$C,R$2,0)),"NOT PRESENT",VLOOKUP($P29,M1!$A:$C,R$2,0)),IF($N29=2,IF(ISERROR(VLOOKUP(main!$P29,M2!$A:$C,R$2,0)),"NOT PRESENT",VLOOKUP(main!$P29,M2!$A:$C,R$2,0)),IF($N29=0,IF(ISERROR(VLOOKUP($P29,M1!$A:$C,R$2,0)),IF(ISERROR(VLOOKUP(main!$P29,M2!$A:$C,R$2,0)),"NOT PRESENT",VLOOKUP(main!$P29,M2!$A:$C,R$2,0)),VLOOKUP($P29,M1!$A:$C,R$2,0)),"SPECIFY METHOD")))</f>
        <v>Old wife</v>
      </c>
      <c r="S29" s="55" t="n">
        <f aca="false">SUM(T29:BH29)</f>
        <v>2</v>
      </c>
      <c r="T29" s="56" t="n">
        <v>0</v>
      </c>
      <c r="Z29" s="46" t="n">
        <v>2</v>
      </c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4"/>
      <c r="BA29" s="84"/>
      <c r="BB29" s="84"/>
      <c r="BC29" s="84"/>
      <c r="BD29" s="84"/>
      <c r="BE29" s="84"/>
      <c r="BF29" s="84"/>
      <c r="BG29" s="84"/>
      <c r="BH29" s="84"/>
      <c r="BI29" s="56" t="str">
        <f aca="true">VLOOKUP($P29,INDIRECT("'M" &amp; $N29 &amp; "'!$A:$G"),BI$2,0)</f>
        <v>No</v>
      </c>
      <c r="BJ29" s="56" t="n">
        <f aca="true">VLOOKUP($P29,INDIRECT("'M" &amp; $N29 &amp; "'!$A:$G"),BJ$2,0)</f>
        <v>5</v>
      </c>
      <c r="BK29" s="56" t="n">
        <f aca="true">VLOOKUP($P29,INDIRECT("'M" &amp; $N29 &amp; "'!$A:$G"),BK$2,0)</f>
        <v>20</v>
      </c>
      <c r="BL29" s="56" t="str">
        <f aca="false">IF(AND($BI29="Yes", $N29=2), "Yes", IF(ISBLANK(BI29), "", "No"))</f>
        <v>No</v>
      </c>
      <c r="BM29" s="56" t="n">
        <f aca="true">VLOOKUP($P29,INDIRECT("'M" &amp; $N29 &amp; "'!$A:$G"),BM$2,0)</f>
        <v>50</v>
      </c>
    </row>
    <row r="30" s="46" customFormat="true" ht="13.2" hidden="false" customHeight="false" outlineLevel="0" collapsed="false">
      <c r="A30" s="47" t="n">
        <f aca="false">MAX($A$1:$A29)+1</f>
        <v>28</v>
      </c>
      <c r="B30" s="56" t="s">
        <v>93</v>
      </c>
      <c r="C30" s="56" t="n">
        <v>0</v>
      </c>
      <c r="D30" s="56" t="s">
        <v>7</v>
      </c>
      <c r="E30" s="47" t="s">
        <v>105</v>
      </c>
      <c r="F30" s="48" t="n">
        <v>-41.253706</v>
      </c>
      <c r="G30" s="49" t="n">
        <v>148.339749</v>
      </c>
      <c r="H30" s="50" t="n">
        <v>43538</v>
      </c>
      <c r="I30" s="56" t="n">
        <v>15</v>
      </c>
      <c r="J30" s="56" t="n">
        <v>0</v>
      </c>
      <c r="K30" s="86" t="n">
        <v>0.395833333333333</v>
      </c>
      <c r="L30" s="56" t="s">
        <v>93</v>
      </c>
      <c r="M30" s="56" t="n">
        <v>15</v>
      </c>
      <c r="N30" s="56" t="n">
        <v>1</v>
      </c>
      <c r="O30" s="56" t="n">
        <v>1</v>
      </c>
      <c r="P30" s="46" t="s">
        <v>115</v>
      </c>
      <c r="Q30" s="47" t="str">
        <f aca="false">IF($N30=1,IF(ISERROR(VLOOKUP($P30,M1!$A:$C,Q$2,0)),"NOT PRESENT",VLOOKUP($P30,M1!$A:$C,Q$2,0)),IF($N30=2,IF(ISERROR(VLOOKUP(main!$P30,M2!$A:$C,Q$2,0)),"NOT PRESENT",VLOOKUP(main!$P30,M2!$A:$C,Q$2,0)),IF($N30=0,IF(ISERROR(VLOOKUP($P30,M1!$A:$C,Q$2,0)),IF(ISERROR(VLOOKUP(main!$P30,M2!$A:$C,Q$2,0)),"NOT PRESENT",VLOOKUP(main!$P30,M2!$A:$C,Q$2,0)),VLOOKUP($P30,M1!$A:$C,Q$2,0)),"SPECIFY METHOD")))</f>
        <v>Caesioperca lepidoptera</v>
      </c>
      <c r="R30" s="47" t="str">
        <f aca="false">IF($N30=1,IF(ISERROR(VLOOKUP($P30,M1!$A:$C,R$2,0)),"NOT PRESENT",VLOOKUP($P30,M1!$A:$C,R$2,0)),IF($N30=2,IF(ISERROR(VLOOKUP(main!$P30,M2!$A:$C,R$2,0)),"NOT PRESENT",VLOOKUP(main!$P30,M2!$A:$C,R$2,0)),IF($N30=0,IF(ISERROR(VLOOKUP($P30,M1!$A:$C,R$2,0)),IF(ISERROR(VLOOKUP(main!$P30,M2!$A:$C,R$2,0)),"NOT PRESENT",VLOOKUP(main!$P30,M2!$A:$C,R$2,0)),VLOOKUP($P30,M1!$A:$C,R$2,0)),"SPECIFY METHOD")))</f>
        <v>Butterfly perch</v>
      </c>
      <c r="S30" s="55" t="n">
        <f aca="false">SUM(T30:BH30)</f>
        <v>12</v>
      </c>
      <c r="T30" s="56" t="n">
        <v>0</v>
      </c>
      <c r="U30" s="46" t="n">
        <v>12</v>
      </c>
      <c r="AO30" s="84"/>
      <c r="AP30" s="84"/>
      <c r="AQ30" s="84"/>
      <c r="AR30" s="84"/>
      <c r="AS30" s="84"/>
      <c r="AT30" s="84"/>
      <c r="AU30" s="84"/>
      <c r="AV30" s="84"/>
      <c r="AW30" s="84"/>
      <c r="AX30" s="84"/>
      <c r="AY30" s="84"/>
      <c r="AZ30" s="84"/>
      <c r="BA30" s="84"/>
      <c r="BB30" s="84"/>
      <c r="BC30" s="84"/>
      <c r="BD30" s="84"/>
      <c r="BE30" s="84"/>
      <c r="BF30" s="84"/>
      <c r="BG30" s="84"/>
      <c r="BH30" s="84"/>
      <c r="BI30" s="56" t="n">
        <f aca="true">VLOOKUP($P30,INDIRECT("'M" &amp; $N30 &amp; "'!$A:$G"),BI$2,0)</f>
        <v>0</v>
      </c>
      <c r="BJ30" s="56" t="n">
        <f aca="true">VLOOKUP($P30,INDIRECT("'M" &amp; $N30 &amp; "'!$A:$G"),BJ$2,0)</f>
        <v>0</v>
      </c>
      <c r="BK30" s="56" t="n">
        <f aca="true">VLOOKUP($P30,INDIRECT("'M" &amp; $N30 &amp; "'!$A:$G"),BK$2,0)</f>
        <v>0</v>
      </c>
      <c r="BL30" s="56" t="str">
        <f aca="false">IF(AND($BI30="Yes", $N30=2), "Yes", IF(ISBLANK(BI30), "", "No"))</f>
        <v>No</v>
      </c>
      <c r="BM30" s="56" t="n">
        <f aca="true">VLOOKUP($P30,INDIRECT("'M" &amp; $N30 &amp; "'!$A:$G"),BM$2,0)</f>
        <v>0</v>
      </c>
    </row>
    <row r="31" s="46" customFormat="true" ht="13.2" hidden="false" customHeight="false" outlineLevel="0" collapsed="false">
      <c r="A31" s="47" t="n">
        <f aca="false">MAX($A$1:$A30)+1</f>
        <v>29</v>
      </c>
      <c r="B31" s="56" t="s">
        <v>93</v>
      </c>
      <c r="C31" s="56" t="n">
        <v>0</v>
      </c>
      <c r="D31" s="56" t="s">
        <v>7</v>
      </c>
      <c r="E31" s="47" t="s">
        <v>105</v>
      </c>
      <c r="F31" s="48" t="n">
        <v>-41.253706</v>
      </c>
      <c r="G31" s="49" t="n">
        <v>148.339749</v>
      </c>
      <c r="H31" s="50" t="n">
        <v>43538</v>
      </c>
      <c r="I31" s="56" t="n">
        <v>15</v>
      </c>
      <c r="J31" s="56" t="n">
        <v>0</v>
      </c>
      <c r="K31" s="86" t="n">
        <v>0.395833333333333</v>
      </c>
      <c r="L31" s="56" t="s">
        <v>93</v>
      </c>
      <c r="M31" s="56" t="n">
        <v>15</v>
      </c>
      <c r="N31" s="56" t="n">
        <v>1</v>
      </c>
      <c r="O31" s="56" t="n">
        <v>2</v>
      </c>
      <c r="P31" s="46" t="s">
        <v>115</v>
      </c>
      <c r="Q31" s="47" t="str">
        <f aca="false">IF($N31=1,IF(ISERROR(VLOOKUP($P31,M1!$A:$C,Q$2,0)),"NOT PRESENT",VLOOKUP($P31,M1!$A:$C,Q$2,0)),IF($N31=2,IF(ISERROR(VLOOKUP(main!$P31,M2!$A:$C,Q$2,0)),"NOT PRESENT",VLOOKUP(main!$P31,M2!$A:$C,Q$2,0)),IF($N31=0,IF(ISERROR(VLOOKUP($P31,M1!$A:$C,Q$2,0)),IF(ISERROR(VLOOKUP(main!$P31,M2!$A:$C,Q$2,0)),"NOT PRESENT",VLOOKUP(main!$P31,M2!$A:$C,Q$2,0)),VLOOKUP($P31,M1!$A:$C,Q$2,0)),"SPECIFY METHOD")))</f>
        <v>Caesioperca lepidoptera</v>
      </c>
      <c r="R31" s="47" t="str">
        <f aca="false">IF($N31=1,IF(ISERROR(VLOOKUP($P31,M1!$A:$C,R$2,0)),"NOT PRESENT",VLOOKUP($P31,M1!$A:$C,R$2,0)),IF($N31=2,IF(ISERROR(VLOOKUP(main!$P31,M2!$A:$C,R$2,0)),"NOT PRESENT",VLOOKUP(main!$P31,M2!$A:$C,R$2,0)),IF($N31=0,IF(ISERROR(VLOOKUP($P31,M1!$A:$C,R$2,0)),IF(ISERROR(VLOOKUP(main!$P31,M2!$A:$C,R$2,0)),"NOT PRESENT",VLOOKUP(main!$P31,M2!$A:$C,R$2,0)),VLOOKUP($P31,M1!$A:$C,R$2,0)),"SPECIFY METHOD")))</f>
        <v>Butterfly perch</v>
      </c>
      <c r="S31" s="55" t="n">
        <f aca="false">SUM(T31:BH31)</f>
        <v>15</v>
      </c>
      <c r="T31" s="56" t="n">
        <v>0</v>
      </c>
      <c r="U31" s="46" t="n">
        <v>15</v>
      </c>
      <c r="AO31" s="84"/>
      <c r="AP31" s="84"/>
      <c r="AQ31" s="84"/>
      <c r="AR31" s="84"/>
      <c r="AS31" s="84"/>
      <c r="AT31" s="84"/>
      <c r="AU31" s="84"/>
      <c r="AV31" s="84"/>
      <c r="AW31" s="84"/>
      <c r="AX31" s="84"/>
      <c r="AY31" s="84"/>
      <c r="AZ31" s="84"/>
      <c r="BA31" s="84"/>
      <c r="BB31" s="84"/>
      <c r="BC31" s="84"/>
      <c r="BD31" s="84"/>
      <c r="BE31" s="84"/>
      <c r="BF31" s="84"/>
      <c r="BG31" s="84"/>
      <c r="BH31" s="84"/>
      <c r="BI31" s="56" t="n">
        <f aca="true">VLOOKUP($P31,INDIRECT("'M" &amp; $N31 &amp; "'!$A:$G"),BI$2,0)</f>
        <v>0</v>
      </c>
      <c r="BJ31" s="56" t="n">
        <f aca="true">VLOOKUP($P31,INDIRECT("'M" &amp; $N31 &amp; "'!$A:$G"),BJ$2,0)</f>
        <v>0</v>
      </c>
      <c r="BK31" s="56" t="n">
        <f aca="true">VLOOKUP($P31,INDIRECT("'M" &amp; $N31 &amp; "'!$A:$G"),BK$2,0)</f>
        <v>0</v>
      </c>
      <c r="BL31" s="56" t="str">
        <f aca="false">IF(AND($BI31="Yes", $N31=2), "Yes", IF(ISBLANK(BI31), "", "No"))</f>
        <v>No</v>
      </c>
      <c r="BM31" s="56" t="n">
        <f aca="true">VLOOKUP($P31,INDIRECT("'M" &amp; $N31 &amp; "'!$A:$G"),BM$2,0)</f>
        <v>0</v>
      </c>
    </row>
    <row r="32" s="46" customFormat="true" ht="13.2" hidden="false" customHeight="false" outlineLevel="0" collapsed="false">
      <c r="A32" s="47" t="n">
        <f aca="false">MAX($A$1:$A31)+1</f>
        <v>30</v>
      </c>
      <c r="B32" s="56" t="s">
        <v>93</v>
      </c>
      <c r="C32" s="56" t="n">
        <v>0</v>
      </c>
      <c r="D32" s="56" t="s">
        <v>7</v>
      </c>
      <c r="E32" s="47" t="s">
        <v>105</v>
      </c>
      <c r="F32" s="48" t="n">
        <v>-41.253706</v>
      </c>
      <c r="G32" s="49" t="n">
        <v>148.339749</v>
      </c>
      <c r="H32" s="50" t="n">
        <v>43538</v>
      </c>
      <c r="I32" s="56" t="n">
        <v>15</v>
      </c>
      <c r="J32" s="56" t="n">
        <v>0</v>
      </c>
      <c r="K32" s="86" t="n">
        <v>0.395833333333333</v>
      </c>
      <c r="L32" s="56" t="s">
        <v>93</v>
      </c>
      <c r="M32" s="56" t="n">
        <v>15</v>
      </c>
      <c r="N32" s="56" t="n">
        <v>1</v>
      </c>
      <c r="O32" s="56" t="n">
        <v>2</v>
      </c>
      <c r="P32" s="46" t="s">
        <v>116</v>
      </c>
      <c r="Q32" s="47" t="str">
        <f aca="false">IF($N32=1,IF(ISERROR(VLOOKUP($P32,M1!$A:$C,Q$2,0)),"NOT PRESENT",VLOOKUP($P32,M1!$A:$C,Q$2,0)),IF($N32=2,IF(ISERROR(VLOOKUP(main!$P32,M2!$A:$C,Q$2,0)),"NOT PRESENT",VLOOKUP(main!$P32,M2!$A:$C,Q$2,0)),IF($N32=0,IF(ISERROR(VLOOKUP($P32,M1!$A:$C,Q$2,0)),IF(ISERROR(VLOOKUP(main!$P32,M2!$A:$C,Q$2,0)),"NOT PRESENT",VLOOKUP(main!$P32,M2!$A:$C,Q$2,0)),VLOOKUP($P32,M1!$A:$C,Q$2,0)),"SPECIFY METHOD")))</f>
        <v>Atypichthys strigatus</v>
      </c>
      <c r="R32" s="47" t="str">
        <f aca="false">IF($N32=1,IF(ISERROR(VLOOKUP($P32,M1!$A:$C,R$2,0)),"NOT PRESENT",VLOOKUP($P32,M1!$A:$C,R$2,0)),IF($N32=2,IF(ISERROR(VLOOKUP(main!$P32,M2!$A:$C,R$2,0)),"NOT PRESENT",VLOOKUP(main!$P32,M2!$A:$C,R$2,0)),IF($N32=0,IF(ISERROR(VLOOKUP($P32,M1!$A:$C,R$2,0)),IF(ISERROR(VLOOKUP(main!$P32,M2!$A:$C,R$2,0)),"NOT PRESENT",VLOOKUP(main!$P32,M2!$A:$C,R$2,0)),VLOOKUP($P32,M1!$A:$C,R$2,0)),"SPECIFY METHOD")))</f>
        <v>Mado sweep</v>
      </c>
      <c r="S32" s="55" t="n">
        <f aca="false">SUM(T32:BH32)</f>
        <v>2</v>
      </c>
      <c r="T32" s="56" t="n">
        <v>0</v>
      </c>
      <c r="U32" s="46" t="n">
        <v>2</v>
      </c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4"/>
      <c r="BA32" s="84"/>
      <c r="BB32" s="84"/>
      <c r="BC32" s="84"/>
      <c r="BD32" s="84"/>
      <c r="BE32" s="84"/>
      <c r="BF32" s="84"/>
      <c r="BG32" s="84"/>
      <c r="BH32" s="84"/>
      <c r="BI32" s="56" t="n">
        <f aca="true">VLOOKUP($P32,INDIRECT("'M" &amp; $N32 &amp; "'!$A:$G"),BI$2,0)</f>
        <v>0</v>
      </c>
      <c r="BJ32" s="56" t="n">
        <f aca="true">VLOOKUP($P32,INDIRECT("'M" &amp; $N32 &amp; "'!$A:$G"),BJ$2,0)</f>
        <v>0</v>
      </c>
      <c r="BK32" s="56" t="n">
        <f aca="true">VLOOKUP($P32,INDIRECT("'M" &amp; $N32 &amp; "'!$A:$G"),BK$2,0)</f>
        <v>0</v>
      </c>
      <c r="BL32" s="56" t="str">
        <f aca="false">IF(AND($BI32="Yes", $N32=2), "Yes", IF(ISBLANK(BI32), "", "No"))</f>
        <v>No</v>
      </c>
      <c r="BM32" s="56" t="n">
        <f aca="true">VLOOKUP($P32,INDIRECT("'M" &amp; $N32 &amp; "'!$A:$G"),BM$2,0)</f>
        <v>0</v>
      </c>
    </row>
    <row r="33" s="46" customFormat="true" ht="13.2" hidden="false" customHeight="false" outlineLevel="0" collapsed="false">
      <c r="A33" s="47" t="n">
        <f aca="false">MAX($A$1:$A32)+1</f>
        <v>31</v>
      </c>
      <c r="B33" s="56" t="s">
        <v>93</v>
      </c>
      <c r="C33" s="56" t="n">
        <v>0</v>
      </c>
      <c r="D33" s="56" t="s">
        <v>7</v>
      </c>
      <c r="E33" s="47" t="s">
        <v>105</v>
      </c>
      <c r="F33" s="48" t="n">
        <v>-41.253706</v>
      </c>
      <c r="G33" s="49" t="n">
        <v>148.339749</v>
      </c>
      <c r="H33" s="50" t="n">
        <v>43538</v>
      </c>
      <c r="I33" s="56" t="n">
        <v>15</v>
      </c>
      <c r="J33" s="56" t="n">
        <v>0</v>
      </c>
      <c r="K33" s="86" t="n">
        <v>0.395833333333333</v>
      </c>
      <c r="L33" s="56" t="s">
        <v>93</v>
      </c>
      <c r="M33" s="56" t="n">
        <v>15</v>
      </c>
      <c r="N33" s="56" t="n">
        <v>2</v>
      </c>
      <c r="O33" s="56" t="n">
        <v>1</v>
      </c>
      <c r="P33" s="46" t="s">
        <v>101</v>
      </c>
      <c r="Q33" s="47" t="str">
        <f aca="false">IF($N33=1,IF(ISERROR(VLOOKUP($P33,M1!$A:$C,Q$2,0)),"NOT PRESENT",VLOOKUP($P33,M1!$A:$C,Q$2,0)),IF($N33=2,IF(ISERROR(VLOOKUP(main!$P33,M2!$A:$C,Q$2,0)),"NOT PRESENT",VLOOKUP(main!$P33,M2!$A:$C,Q$2,0)),IF($N33=0,IF(ISERROR(VLOOKUP($P33,M1!$A:$C,Q$2,0)),IF(ISERROR(VLOOKUP(main!$P33,M2!$A:$C,Q$2,0)),"NOT PRESENT",VLOOKUP(main!$P33,M2!$A:$C,Q$2,0)),VLOOKUP($P33,M1!$A:$C,Q$2,0)),"SPECIFY METHOD")))</f>
        <v>Centrostephanus rodgersii</v>
      </c>
      <c r="R33" s="47" t="str">
        <f aca="false">IF($N33=1,IF(ISERROR(VLOOKUP($P33,M1!$A:$C,R$2,0)),"NOT PRESENT",VLOOKUP($P33,M1!$A:$C,R$2,0)),IF($N33=2,IF(ISERROR(VLOOKUP(main!$P33,M2!$A:$C,R$2,0)),"NOT PRESENT",VLOOKUP(main!$P33,M2!$A:$C,R$2,0)),IF($N33=0,IF(ISERROR(VLOOKUP($P33,M1!$A:$C,R$2,0)),IF(ISERROR(VLOOKUP(main!$P33,M2!$A:$C,R$2,0)),"NOT PRESENT",VLOOKUP(main!$P33,M2!$A:$C,R$2,0)),VLOOKUP($P33,M1!$A:$C,R$2,0)),"SPECIFY METHOD")))</f>
        <v>Long-spine urchin</v>
      </c>
      <c r="S33" s="55" t="n">
        <f aca="false">SUM(T33:BH33)</f>
        <v>79</v>
      </c>
      <c r="T33" s="56" t="n">
        <v>0</v>
      </c>
      <c r="AD33" s="46" t="n">
        <v>1</v>
      </c>
      <c r="AI33" s="46" t="n">
        <v>43</v>
      </c>
      <c r="AN33" s="46" t="n">
        <v>23</v>
      </c>
      <c r="AO33" s="84"/>
      <c r="AP33" s="84"/>
      <c r="AQ33" s="84"/>
      <c r="AR33" s="84"/>
      <c r="AS33" s="84" t="n">
        <v>12</v>
      </c>
      <c r="AT33" s="84"/>
      <c r="AU33" s="84"/>
      <c r="AV33" s="84"/>
      <c r="AW33" s="84"/>
      <c r="AX33" s="84"/>
      <c r="AY33" s="84"/>
      <c r="AZ33" s="84"/>
      <c r="BA33" s="84"/>
      <c r="BB33" s="84"/>
      <c r="BC33" s="84"/>
      <c r="BD33" s="84"/>
      <c r="BE33" s="84"/>
      <c r="BF33" s="84"/>
      <c r="BG33" s="84"/>
      <c r="BH33" s="84"/>
      <c r="BI33" s="56" t="n">
        <f aca="true">VLOOKUP($P33,INDIRECT("'M" &amp; $N33 &amp; "'!$A:$G"),BI$2,0)</f>
        <v>0</v>
      </c>
      <c r="BJ33" s="56" t="n">
        <f aca="true">VLOOKUP($P33,INDIRECT("'M" &amp; $N33 &amp; "'!$A:$G"),BJ$2,0)</f>
        <v>0</v>
      </c>
      <c r="BK33" s="56" t="n">
        <f aca="true">VLOOKUP($P33,INDIRECT("'M" &amp; $N33 &amp; "'!$A:$G"),BK$2,0)</f>
        <v>0</v>
      </c>
      <c r="BL33" s="56" t="str">
        <f aca="false">IF(AND($BI33="Yes", $N33=2), "Yes", IF(ISBLANK(BI33), "", "No"))</f>
        <v>No</v>
      </c>
      <c r="BM33" s="56" t="n">
        <f aca="true">VLOOKUP($P33,INDIRECT("'M" &amp; $N33 &amp; "'!$A:$G"),BM$2,0)</f>
        <v>0</v>
      </c>
    </row>
    <row r="34" s="46" customFormat="true" ht="13.2" hidden="false" customHeight="false" outlineLevel="0" collapsed="false">
      <c r="A34" s="47" t="n">
        <f aca="false">MAX($A$1:$A33)+1</f>
        <v>32</v>
      </c>
      <c r="B34" s="56" t="s">
        <v>93</v>
      </c>
      <c r="C34" s="56" t="n">
        <v>0</v>
      </c>
      <c r="D34" s="56" t="s">
        <v>7</v>
      </c>
      <c r="E34" s="47" t="s">
        <v>105</v>
      </c>
      <c r="F34" s="48" t="n">
        <v>-41.253706</v>
      </c>
      <c r="G34" s="49" t="n">
        <v>148.339749</v>
      </c>
      <c r="H34" s="50" t="n">
        <v>43538</v>
      </c>
      <c r="I34" s="56" t="n">
        <v>15</v>
      </c>
      <c r="J34" s="56" t="n">
        <v>0</v>
      </c>
      <c r="K34" s="86" t="n">
        <v>0.395833333333333</v>
      </c>
      <c r="L34" s="56" t="s">
        <v>93</v>
      </c>
      <c r="M34" s="56" t="n">
        <v>15</v>
      </c>
      <c r="N34" s="56" t="n">
        <v>2</v>
      </c>
      <c r="O34" s="56" t="n">
        <v>1</v>
      </c>
      <c r="P34" s="46" t="s">
        <v>117</v>
      </c>
      <c r="Q34" s="47" t="str">
        <f aca="false">IF($N34=1,IF(ISERROR(VLOOKUP($P34,M1!$A:$C,Q$2,0)),"NOT PRESENT",VLOOKUP($P34,M1!$A:$C,Q$2,0)),IF($N34=2,IF(ISERROR(VLOOKUP(main!$P34,M2!$A:$C,Q$2,0)),"NOT PRESENT",VLOOKUP(main!$P34,M2!$A:$C,Q$2,0)),IF($N34=0,IF(ISERROR(VLOOKUP($P34,M1!$A:$C,Q$2,0)),IF(ISERROR(VLOOKUP(main!$P34,M2!$A:$C,Q$2,0)),"NOT PRESENT",VLOOKUP(main!$P34,M2!$A:$C,Q$2,0)),VLOOKUP($P34,M1!$A:$C,Q$2,0)),"SPECIFY METHOD")))</f>
        <v>Comanthus trichoptera</v>
      </c>
      <c r="R34" s="47" t="str">
        <f aca="false">IF($N34=1,IF(ISERROR(VLOOKUP($P34,M1!$A:$C,R$2,0)),"NOT PRESENT",VLOOKUP($P34,M1!$A:$C,R$2,0)),IF($N34=2,IF(ISERROR(VLOOKUP(main!$P34,M2!$A:$C,R$2,0)),"NOT PRESENT",VLOOKUP(main!$P34,M2!$A:$C,R$2,0)),IF($N34=0,IF(ISERROR(VLOOKUP($P34,M1!$A:$C,R$2,0)),IF(ISERROR(VLOOKUP(main!$P34,M2!$A:$C,R$2,0)),"NOT PRESENT",VLOOKUP(main!$P34,M2!$A:$C,R$2,0)),VLOOKUP($P34,M1!$A:$C,R$2,0)),"SPECIFY METHOD")))</f>
        <v>Orange feather star</v>
      </c>
      <c r="S34" s="55" t="n">
        <f aca="false">SUM(T34:BH34)</f>
        <v>49</v>
      </c>
      <c r="T34" s="56" t="n">
        <v>0</v>
      </c>
      <c r="X34" s="57"/>
      <c r="AN34" s="46" t="n">
        <v>49</v>
      </c>
      <c r="AO34" s="84"/>
      <c r="AP34" s="84"/>
      <c r="AQ34" s="84"/>
      <c r="AR34" s="84"/>
      <c r="AS34" s="84"/>
      <c r="AT34" s="84"/>
      <c r="AU34" s="84"/>
      <c r="AV34" s="84"/>
      <c r="AW34" s="84"/>
      <c r="AX34" s="84"/>
      <c r="AY34" s="84"/>
      <c r="AZ34" s="84"/>
      <c r="BA34" s="84"/>
      <c r="BB34" s="84"/>
      <c r="BC34" s="84"/>
      <c r="BD34" s="84"/>
      <c r="BE34" s="84"/>
      <c r="BF34" s="84"/>
      <c r="BG34" s="84"/>
      <c r="BH34" s="84"/>
      <c r="BI34" s="56" t="str">
        <f aca="true">VLOOKUP($P34,INDIRECT("'M" &amp; $N34 &amp; "'!$A:$G"),BI$2,0)</f>
        <v>Yes</v>
      </c>
      <c r="BJ34" s="56" t="n">
        <f aca="true">VLOOKUP($P34,INDIRECT("'M" &amp; $N34 &amp; "'!$A:$G"),BJ$2,0)</f>
        <v>2.5</v>
      </c>
      <c r="BK34" s="56" t="n">
        <f aca="true">VLOOKUP($P34,INDIRECT("'M" &amp; $N34 &amp; "'!$A:$G"),BK$2,0)</f>
        <v>15</v>
      </c>
      <c r="BL34" s="56" t="str">
        <f aca="false">IF(AND($BI34="Yes", $N34=2), "Yes", IF(ISBLANK(BI34), "", "No"))</f>
        <v>Yes</v>
      </c>
      <c r="BM34" s="56" t="n">
        <f aca="true">VLOOKUP($P34,INDIRECT("'M" &amp; $N34 &amp; "'!$A:$G"),BM$2,0)</f>
        <v>46</v>
      </c>
    </row>
    <row r="35" s="46" customFormat="true" ht="13.2" hidden="false" customHeight="false" outlineLevel="0" collapsed="false">
      <c r="A35" s="47" t="n">
        <f aca="false">MAX($A$1:$A34)+1</f>
        <v>33</v>
      </c>
      <c r="B35" s="56" t="s">
        <v>93</v>
      </c>
      <c r="C35" s="56" t="n">
        <v>0</v>
      </c>
      <c r="D35" s="56" t="s">
        <v>7</v>
      </c>
      <c r="E35" s="47" t="s">
        <v>105</v>
      </c>
      <c r="F35" s="48" t="n">
        <v>-41.253706</v>
      </c>
      <c r="G35" s="49" t="n">
        <v>148.339749</v>
      </c>
      <c r="H35" s="50" t="n">
        <v>43538</v>
      </c>
      <c r="I35" s="56" t="n">
        <v>15</v>
      </c>
      <c r="J35" s="56" t="n">
        <v>0</v>
      </c>
      <c r="K35" s="86" t="n">
        <v>0.395833333333333</v>
      </c>
      <c r="L35" s="56" t="s">
        <v>93</v>
      </c>
      <c r="M35" s="56" t="n">
        <v>15</v>
      </c>
      <c r="N35" s="56" t="n">
        <v>2</v>
      </c>
      <c r="O35" s="56" t="n">
        <v>2</v>
      </c>
      <c r="P35" s="46" t="s">
        <v>101</v>
      </c>
      <c r="Q35" s="47" t="str">
        <f aca="false">IF($N35=1,IF(ISERROR(VLOOKUP($P35,M1!$A:$C,Q$2,0)),"NOT PRESENT",VLOOKUP($P35,M1!$A:$C,Q$2,0)),IF($N35=2,IF(ISERROR(VLOOKUP(main!$P35,M2!$A:$C,Q$2,0)),"NOT PRESENT",VLOOKUP(main!$P35,M2!$A:$C,Q$2,0)),IF($N35=0,IF(ISERROR(VLOOKUP($P35,M1!$A:$C,Q$2,0)),IF(ISERROR(VLOOKUP(main!$P35,M2!$A:$C,Q$2,0)),"NOT PRESENT",VLOOKUP(main!$P35,M2!$A:$C,Q$2,0)),VLOOKUP($P35,M1!$A:$C,Q$2,0)),"SPECIFY METHOD")))</f>
        <v>Centrostephanus rodgersii</v>
      </c>
      <c r="R35" s="47" t="str">
        <f aca="false">IF($N35=1,IF(ISERROR(VLOOKUP($P35,M1!$A:$C,R$2,0)),"NOT PRESENT",VLOOKUP($P35,M1!$A:$C,R$2,0)),IF($N35=2,IF(ISERROR(VLOOKUP(main!$P35,M2!$A:$C,R$2,0)),"NOT PRESENT",VLOOKUP(main!$P35,M2!$A:$C,R$2,0)),IF($N35=0,IF(ISERROR(VLOOKUP($P35,M1!$A:$C,R$2,0)),IF(ISERROR(VLOOKUP(main!$P35,M2!$A:$C,R$2,0)),"NOT PRESENT",VLOOKUP(main!$P35,M2!$A:$C,R$2,0)),VLOOKUP($P35,M1!$A:$C,R$2,0)),"SPECIFY METHOD")))</f>
        <v>Long-spine urchin</v>
      </c>
      <c r="S35" s="55" t="n">
        <f aca="false">SUM(T35:BH35)</f>
        <v>97</v>
      </c>
      <c r="T35" s="56" t="n">
        <v>0</v>
      </c>
      <c r="X35" s="57"/>
      <c r="AN35" s="46" t="n">
        <v>86</v>
      </c>
      <c r="AO35" s="84"/>
      <c r="AP35" s="84"/>
      <c r="AQ35" s="84"/>
      <c r="AR35" s="84"/>
      <c r="AS35" s="84" t="n">
        <v>11</v>
      </c>
      <c r="AT35" s="84"/>
      <c r="AU35" s="84"/>
      <c r="AV35" s="84"/>
      <c r="AW35" s="84"/>
      <c r="AX35" s="84"/>
      <c r="AY35" s="84"/>
      <c r="AZ35" s="84"/>
      <c r="BA35" s="84"/>
      <c r="BB35" s="84"/>
      <c r="BC35" s="84"/>
      <c r="BD35" s="84"/>
      <c r="BE35" s="84"/>
      <c r="BF35" s="84"/>
      <c r="BG35" s="84"/>
      <c r="BH35" s="84"/>
      <c r="BI35" s="56" t="n">
        <f aca="true">VLOOKUP($P35,INDIRECT("'M" &amp; $N35 &amp; "'!$A:$G"),BI$2,0)</f>
        <v>0</v>
      </c>
      <c r="BJ35" s="56" t="n">
        <f aca="true">VLOOKUP($P35,INDIRECT("'M" &amp; $N35 &amp; "'!$A:$G"),BJ$2,0)</f>
        <v>0</v>
      </c>
      <c r="BK35" s="56" t="n">
        <f aca="true">VLOOKUP($P35,INDIRECT("'M" &amp; $N35 &amp; "'!$A:$G"),BK$2,0)</f>
        <v>0</v>
      </c>
      <c r="BL35" s="56" t="str">
        <f aca="false">IF(AND($BI35="Yes", $N35=2), "Yes", IF(ISBLANK(BI35), "", "No"))</f>
        <v>No</v>
      </c>
      <c r="BM35" s="56" t="n">
        <f aca="true">VLOOKUP($P35,INDIRECT("'M" &amp; $N35 &amp; "'!$A:$G"),BM$2,0)</f>
        <v>0</v>
      </c>
    </row>
    <row r="36" s="46" customFormat="true" ht="13.2" hidden="false" customHeight="false" outlineLevel="0" collapsed="false">
      <c r="A36" s="47" t="n">
        <f aca="false">MAX($A$1:$A35)+1</f>
        <v>34</v>
      </c>
      <c r="B36" s="56" t="s">
        <v>93</v>
      </c>
      <c r="C36" s="56" t="n">
        <v>0</v>
      </c>
      <c r="D36" s="56" t="s">
        <v>7</v>
      </c>
      <c r="E36" s="47" t="s">
        <v>105</v>
      </c>
      <c r="F36" s="48" t="n">
        <v>-41.253706</v>
      </c>
      <c r="G36" s="49" t="n">
        <v>148.339749</v>
      </c>
      <c r="H36" s="50" t="n">
        <v>43538</v>
      </c>
      <c r="I36" s="56" t="n">
        <v>15</v>
      </c>
      <c r="J36" s="56" t="n">
        <v>0</v>
      </c>
      <c r="K36" s="86" t="n">
        <v>0.395833333333333</v>
      </c>
      <c r="L36" s="56" t="s">
        <v>93</v>
      </c>
      <c r="M36" s="56" t="n">
        <v>15</v>
      </c>
      <c r="N36" s="56" t="n">
        <v>2</v>
      </c>
      <c r="O36" s="56" t="n">
        <v>2</v>
      </c>
      <c r="P36" s="46" t="s">
        <v>117</v>
      </c>
      <c r="Q36" s="47" t="str">
        <f aca="false">IF($N36=1,IF(ISERROR(VLOOKUP($P36,M1!$A:$C,Q$2,0)),"NOT PRESENT",VLOOKUP($P36,M1!$A:$C,Q$2,0)),IF($N36=2,IF(ISERROR(VLOOKUP(main!$P36,M2!$A:$C,Q$2,0)),"NOT PRESENT",VLOOKUP(main!$P36,M2!$A:$C,Q$2,0)),IF($N36=0,IF(ISERROR(VLOOKUP($P36,M1!$A:$C,Q$2,0)),IF(ISERROR(VLOOKUP(main!$P36,M2!$A:$C,Q$2,0)),"NOT PRESENT",VLOOKUP(main!$P36,M2!$A:$C,Q$2,0)),VLOOKUP($P36,M1!$A:$C,Q$2,0)),"SPECIFY METHOD")))</f>
        <v>Comanthus trichoptera</v>
      </c>
      <c r="R36" s="47" t="str">
        <f aca="false">IF($N36=1,IF(ISERROR(VLOOKUP($P36,M1!$A:$C,R$2,0)),"NOT PRESENT",VLOOKUP($P36,M1!$A:$C,R$2,0)),IF($N36=2,IF(ISERROR(VLOOKUP(main!$P36,M2!$A:$C,R$2,0)),"NOT PRESENT",VLOOKUP(main!$P36,M2!$A:$C,R$2,0)),IF($N36=0,IF(ISERROR(VLOOKUP($P36,M1!$A:$C,R$2,0)),IF(ISERROR(VLOOKUP(main!$P36,M2!$A:$C,R$2,0)),"NOT PRESENT",VLOOKUP(main!$P36,M2!$A:$C,R$2,0)),VLOOKUP($P36,M1!$A:$C,R$2,0)),"SPECIFY METHOD")))</f>
        <v>Orange feather star</v>
      </c>
      <c r="S36" s="55" t="n">
        <f aca="false">SUM(T36:BH36)</f>
        <v>46</v>
      </c>
      <c r="T36" s="56" t="n">
        <v>0</v>
      </c>
      <c r="X36" s="57"/>
      <c r="AN36" s="46" t="n">
        <v>46</v>
      </c>
      <c r="AO36" s="84"/>
      <c r="AP36" s="84"/>
      <c r="AQ36" s="84"/>
      <c r="AR36" s="84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84"/>
      <c r="BF36" s="84"/>
      <c r="BG36" s="84"/>
      <c r="BH36" s="84"/>
      <c r="BI36" s="56" t="str">
        <f aca="true">VLOOKUP($P36,INDIRECT("'M" &amp; $N36 &amp; "'!$A:$G"),BI$2,0)</f>
        <v>Yes</v>
      </c>
      <c r="BJ36" s="56" t="n">
        <f aca="true">VLOOKUP($P36,INDIRECT("'M" &amp; $N36 &amp; "'!$A:$G"),BJ$2,0)</f>
        <v>2.5</v>
      </c>
      <c r="BK36" s="56" t="n">
        <f aca="true">VLOOKUP($P36,INDIRECT("'M" &amp; $N36 &amp; "'!$A:$G"),BK$2,0)</f>
        <v>15</v>
      </c>
      <c r="BL36" s="56" t="str">
        <f aca="false">IF(AND($BI36="Yes", $N36=2), "Yes", IF(ISBLANK(BI36), "", "No"))</f>
        <v>Yes</v>
      </c>
      <c r="BM36" s="56" t="n">
        <f aca="true">VLOOKUP($P36,INDIRECT("'M" &amp; $N36 &amp; "'!$A:$G"),BM$2,0)</f>
        <v>46</v>
      </c>
    </row>
    <row r="37" s="46" customFormat="true" ht="13.2" hidden="false" customHeight="false" outlineLevel="0" collapsed="false">
      <c r="A37" s="47" t="n">
        <f aca="false">MAX($A$1:$A36)+1</f>
        <v>35</v>
      </c>
      <c r="B37" s="56" t="s">
        <v>93</v>
      </c>
      <c r="C37" s="56" t="n">
        <v>0</v>
      </c>
      <c r="D37" s="56" t="s">
        <v>7</v>
      </c>
      <c r="E37" s="47" t="s">
        <v>105</v>
      </c>
      <c r="F37" s="48" t="n">
        <v>-41.253706</v>
      </c>
      <c r="G37" s="49" t="n">
        <v>148.339749</v>
      </c>
      <c r="H37" s="50" t="n">
        <v>43538</v>
      </c>
      <c r="I37" s="56" t="n">
        <v>15</v>
      </c>
      <c r="J37" s="56" t="n">
        <v>0</v>
      </c>
      <c r="K37" s="86" t="n">
        <v>0.395833333333333</v>
      </c>
      <c r="L37" s="56" t="s">
        <v>93</v>
      </c>
      <c r="M37" s="56" t="n">
        <v>15</v>
      </c>
      <c r="N37" s="56" t="n">
        <v>2</v>
      </c>
      <c r="O37" s="56" t="n">
        <v>2</v>
      </c>
      <c r="P37" s="46" t="s">
        <v>118</v>
      </c>
      <c r="Q37" s="47" t="str">
        <f aca="false">IF($N37=1,IF(ISERROR(VLOOKUP($P37,M1!$A:$C,Q$2,0)),"NOT PRESENT",VLOOKUP($P37,M1!$A:$C,Q$2,0)),IF($N37=2,IF(ISERROR(VLOOKUP(main!$P37,M2!$A:$C,Q$2,0)),"NOT PRESENT",VLOOKUP(main!$P37,M2!$A:$C,Q$2,0)),IF($N37=0,IF(ISERROR(VLOOKUP($P37,M1!$A:$C,Q$2,0)),IF(ISERROR(VLOOKUP(main!$P37,M2!$A:$C,Q$2,0)),"NOT PRESENT",VLOOKUP(main!$P37,M2!$A:$C,Q$2,0)),VLOOKUP($P37,M1!$A:$C,Q$2,0)),"SPECIFY METHOD")))</f>
        <v>Paguristes frontalis</v>
      </c>
      <c r="R37" s="47" t="str">
        <f aca="false">IF($N37=1,IF(ISERROR(VLOOKUP($P37,M1!$A:$C,R$2,0)),"NOT PRESENT",VLOOKUP($P37,M1!$A:$C,R$2,0)),IF($N37=2,IF(ISERROR(VLOOKUP(main!$P37,M2!$A:$C,R$2,0)),"NOT PRESENT",VLOOKUP(main!$P37,M2!$A:$C,R$2,0)),IF($N37=0,IF(ISERROR(VLOOKUP($P37,M1!$A:$C,R$2,0)),IF(ISERROR(VLOOKUP(main!$P37,M2!$A:$C,R$2,0)),"NOT PRESENT",VLOOKUP(main!$P37,M2!$A:$C,R$2,0)),VLOOKUP($P37,M1!$A:$C,R$2,0)),"SPECIFY METHOD")))</f>
        <v>Hermit crab</v>
      </c>
      <c r="S37" s="55" t="n">
        <f aca="false">SUM(T37:BH37)</f>
        <v>2</v>
      </c>
      <c r="T37" s="56" t="n">
        <v>0</v>
      </c>
      <c r="Y37" s="46" t="n">
        <v>2</v>
      </c>
      <c r="AO37" s="84"/>
      <c r="AP37" s="84"/>
      <c r="AQ37" s="84"/>
      <c r="AR37" s="84"/>
      <c r="AS37" s="84"/>
      <c r="AT37" s="84"/>
      <c r="AU37" s="84"/>
      <c r="AV37" s="84"/>
      <c r="AW37" s="84"/>
      <c r="AX37" s="84"/>
      <c r="AY37" s="84"/>
      <c r="AZ37" s="84"/>
      <c r="BA37" s="84"/>
      <c r="BB37" s="84"/>
      <c r="BC37" s="84"/>
      <c r="BD37" s="84"/>
      <c r="BE37" s="84"/>
      <c r="BF37" s="84"/>
      <c r="BG37" s="84"/>
      <c r="BH37" s="84"/>
      <c r="BI37" s="56" t="n">
        <f aca="true">VLOOKUP($P37,INDIRECT("'M" &amp; $N37 &amp; "'!$A:$G"),BI$2,0)</f>
        <v>0</v>
      </c>
      <c r="BJ37" s="56" t="n">
        <f aca="true">VLOOKUP($P37,INDIRECT("'M" &amp; $N37 &amp; "'!$A:$G"),BJ$2,0)</f>
        <v>0</v>
      </c>
      <c r="BK37" s="56" t="n">
        <f aca="true">VLOOKUP($P37,INDIRECT("'M" &amp; $N37 &amp; "'!$A:$G"),BK$2,0)</f>
        <v>0</v>
      </c>
      <c r="BL37" s="56" t="str">
        <f aca="false">IF(AND($BI37="Yes", $N37=2), "Yes", IF(ISBLANK(BI37), "", "No"))</f>
        <v>No</v>
      </c>
      <c r="BM37" s="56" t="n">
        <f aca="true">VLOOKUP($P37,INDIRECT("'M" &amp; $N37 &amp; "'!$A:$G"),BM$2,0)</f>
        <v>0</v>
      </c>
    </row>
    <row r="38" s="46" customFormat="true" ht="13.2" hidden="false" customHeight="false" outlineLevel="0" collapsed="false">
      <c r="A38" s="47" t="n">
        <f aca="false">MAX($A$1:$A37)+1</f>
        <v>36</v>
      </c>
      <c r="B38" s="56" t="s">
        <v>93</v>
      </c>
      <c r="C38" s="56" t="n">
        <v>0</v>
      </c>
      <c r="D38" s="56" t="s">
        <v>7</v>
      </c>
      <c r="E38" s="47" t="s">
        <v>105</v>
      </c>
      <c r="F38" s="48" t="n">
        <v>-41.253706</v>
      </c>
      <c r="G38" s="49" t="n">
        <v>148.339749</v>
      </c>
      <c r="H38" s="50" t="n">
        <v>43538</v>
      </c>
      <c r="I38" s="56" t="n">
        <v>15</v>
      </c>
      <c r="J38" s="56" t="n">
        <v>0</v>
      </c>
      <c r="K38" s="86" t="n">
        <v>0.395833333333333</v>
      </c>
      <c r="L38" s="56" t="s">
        <v>93</v>
      </c>
      <c r="M38" s="56" t="n">
        <v>15</v>
      </c>
      <c r="N38" s="56" t="n">
        <v>2</v>
      </c>
      <c r="O38" s="56" t="n">
        <v>2</v>
      </c>
      <c r="P38" s="46" t="s">
        <v>119</v>
      </c>
      <c r="Q38" s="47" t="str">
        <f aca="false">IF($N38=1,IF(ISERROR(VLOOKUP($P38,M1!$A:$C,Q$2,0)),"NOT PRESENT",VLOOKUP($P38,M1!$A:$C,Q$2,0)),IF($N38=2,IF(ISERROR(VLOOKUP(main!$P38,M2!$A:$C,Q$2,0)),"NOT PRESENT",VLOOKUP(main!$P38,M2!$A:$C,Q$2,0)),IF($N38=0,IF(ISERROR(VLOOKUP($P38,M1!$A:$C,Q$2,0)),IF(ISERROR(VLOOKUP(main!$P38,M2!$A:$C,Q$2,0)),"NOT PRESENT",VLOOKUP(main!$P38,M2!$A:$C,Q$2,0)),VLOOKUP($P38,M1!$A:$C,Q$2,0)),"SPECIFY METHOD")))</f>
        <v>Jasus edwardsii</v>
      </c>
      <c r="R38" s="47" t="str">
        <f aca="false">IF($N38=1,IF(ISERROR(VLOOKUP($P38,M1!$A:$C,R$2,0)),"NOT PRESENT",VLOOKUP($P38,M1!$A:$C,R$2,0)),IF($N38=2,IF(ISERROR(VLOOKUP(main!$P38,M2!$A:$C,R$2,0)),"NOT PRESENT",VLOOKUP(main!$P38,M2!$A:$C,R$2,0)),IF($N38=0,IF(ISERROR(VLOOKUP($P38,M1!$A:$C,R$2,0)),IF(ISERROR(VLOOKUP(main!$P38,M2!$A:$C,R$2,0)),"NOT PRESENT",VLOOKUP(main!$P38,M2!$A:$C,R$2,0)),VLOOKUP($P38,M1!$A:$C,R$2,0)),"SPECIFY METHOD")))</f>
        <v>Southern rock lobster</v>
      </c>
      <c r="S38" s="55" t="n">
        <f aca="false">SUM(T38:BH38)</f>
        <v>1</v>
      </c>
      <c r="T38" s="56" t="n">
        <v>0</v>
      </c>
      <c r="AO38" s="84"/>
      <c r="AP38" s="84"/>
      <c r="AQ38" s="84"/>
      <c r="AR38" s="84"/>
      <c r="AS38" s="84"/>
      <c r="AT38" s="84"/>
      <c r="AU38" s="84"/>
      <c r="AV38" s="84"/>
      <c r="AW38" s="84"/>
      <c r="AX38" s="84" t="n">
        <v>1</v>
      </c>
      <c r="AY38" s="84"/>
      <c r="AZ38" s="84"/>
      <c r="BA38" s="84"/>
      <c r="BB38" s="84"/>
      <c r="BC38" s="84"/>
      <c r="BD38" s="84"/>
      <c r="BE38" s="84"/>
      <c r="BF38" s="84"/>
      <c r="BG38" s="84"/>
      <c r="BH38" s="84"/>
      <c r="BI38" s="56" t="str">
        <f aca="true">VLOOKUP($P38,INDIRECT("'M" &amp; $N38 &amp; "'!$A:$G"),BI$2,0)</f>
        <v>Yes</v>
      </c>
      <c r="BJ38" s="56" t="n">
        <f aca="true">VLOOKUP($P38,INDIRECT("'M" &amp; $N38 &amp; "'!$A:$G"),BJ$2,0)</f>
        <v>2.5</v>
      </c>
      <c r="BK38" s="56" t="n">
        <f aca="true">VLOOKUP($P38,INDIRECT("'M" &amp; $N38 &amp; "'!$A:$G"),BK$2,0)</f>
        <v>87.5</v>
      </c>
      <c r="BL38" s="56" t="str">
        <f aca="false">IF(AND($BI38="Yes", $N38=2), "Yes", IF(ISBLANK(BI38), "", "No"))</f>
        <v>Yes</v>
      </c>
      <c r="BM38" s="56" t="n">
        <f aca="true">VLOOKUP($P38,INDIRECT("'M" &amp; $N38 &amp; "'!$A:$G"),BM$2,0)</f>
        <v>23</v>
      </c>
    </row>
    <row r="39" s="46" customFormat="true" ht="13.2" hidden="false" customHeight="false" outlineLevel="0" collapsed="false">
      <c r="A39" s="47" t="n">
        <f aca="false">MAX($A$1:$A38)+1</f>
        <v>37</v>
      </c>
      <c r="B39" s="56" t="s">
        <v>93</v>
      </c>
      <c r="C39" s="56" t="n">
        <v>0</v>
      </c>
      <c r="D39" s="56" t="s">
        <v>6</v>
      </c>
      <c r="E39" s="47" t="s">
        <v>120</v>
      </c>
      <c r="F39" s="48" t="n">
        <v>-41.253796</v>
      </c>
      <c r="G39" s="49" t="n">
        <v>148.338749</v>
      </c>
      <c r="H39" s="50" t="n">
        <v>43538</v>
      </c>
      <c r="I39" s="56" t="n">
        <v>15</v>
      </c>
      <c r="J39" s="56" t="n">
        <v>0</v>
      </c>
      <c r="K39" s="86" t="n">
        <v>0.5</v>
      </c>
      <c r="L39" s="56" t="s">
        <v>93</v>
      </c>
      <c r="M39" s="56" t="n">
        <v>10</v>
      </c>
      <c r="N39" s="56" t="n">
        <v>1</v>
      </c>
      <c r="O39" s="56" t="n">
        <v>1</v>
      </c>
      <c r="P39" s="46" t="s">
        <v>121</v>
      </c>
      <c r="Q39" s="47" t="str">
        <f aca="false">IF($N39=1,IF(ISERROR(VLOOKUP($P39,M1!$A:$C,Q$2,0)),"NOT PRESENT",VLOOKUP($P39,M1!$A:$C,Q$2,0)),IF($N39=2,IF(ISERROR(VLOOKUP(main!$P39,M2!$A:$C,Q$2,0)),"NOT PRESENT",VLOOKUP(main!$P39,M2!$A:$C,Q$2,0)),IF($N39=0,IF(ISERROR(VLOOKUP($P39,M1!$A:$C,Q$2,0)),IF(ISERROR(VLOOKUP(main!$P39,M2!$A:$C,Q$2,0)),"NOT PRESENT",VLOOKUP(main!$P39,M2!$A:$C,Q$2,0)),VLOOKUP($P39,M1!$A:$C,Q$2,0)),"SPECIFY METHOD")))</f>
        <v>Aplodactylus arctidens</v>
      </c>
      <c r="R39" s="47" t="str">
        <f aca="false">IF($N39=1,IF(ISERROR(VLOOKUP($P39,M1!$A:$C,R$2,0)),"NOT PRESENT",VLOOKUP($P39,M1!$A:$C,R$2,0)),IF($N39=2,IF(ISERROR(VLOOKUP(main!$P39,M2!$A:$C,R$2,0)),"NOT PRESENT",VLOOKUP(main!$P39,M2!$A:$C,R$2,0)),IF($N39=0,IF(ISERROR(VLOOKUP($P39,M1!$A:$C,R$2,0)),IF(ISERROR(VLOOKUP(main!$P39,M2!$A:$C,R$2,0)),"NOT PRESENT",VLOOKUP(main!$P39,M2!$A:$C,R$2,0)),VLOOKUP($P39,M1!$A:$C,R$2,0)),"SPECIFY METHOD")))</f>
        <v>Marblefish</v>
      </c>
      <c r="S39" s="55" t="n">
        <f aca="false">SUM(T39:BH39)</f>
        <v>1</v>
      </c>
      <c r="T39" s="56" t="n">
        <v>0</v>
      </c>
      <c r="AF39" s="46" t="n">
        <v>1</v>
      </c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4"/>
      <c r="BA39" s="84"/>
      <c r="BB39" s="84"/>
      <c r="BC39" s="84"/>
      <c r="BD39" s="84"/>
      <c r="BE39" s="84"/>
      <c r="BF39" s="84"/>
      <c r="BG39" s="84"/>
      <c r="BH39" s="84"/>
      <c r="BI39" s="56" t="str">
        <f aca="true">VLOOKUP($P39,INDIRECT("'M" &amp; $N39 &amp; "'!$A:$G"),BI$2,0)</f>
        <v>No</v>
      </c>
      <c r="BJ39" s="56" t="n">
        <f aca="true">VLOOKUP($P39,INDIRECT("'M" &amp; $N39 &amp; "'!$A:$G"),BJ$2,0)</f>
        <v>15</v>
      </c>
      <c r="BK39" s="56" t="n">
        <f aca="true">VLOOKUP($P39,INDIRECT("'M" &amp; $N39 &amp; "'!$A:$G"),BK$2,0)</f>
        <v>50</v>
      </c>
      <c r="BL39" s="56" t="str">
        <f aca="false">IF(AND($BI39="Yes", $N39=2), "Yes", IF(ISBLANK(BI39), "", "No"))</f>
        <v>No</v>
      </c>
      <c r="BM39" s="56" t="n">
        <f aca="true">VLOOKUP($P39,INDIRECT("'M" &amp; $N39 &amp; "'!$A:$G"),BM$2,0)</f>
        <v>65</v>
      </c>
    </row>
    <row r="40" s="46" customFormat="true" ht="13.2" hidden="false" customHeight="false" outlineLevel="0" collapsed="false">
      <c r="A40" s="47" t="n">
        <f aca="false">MAX($A$1:$A39)+1</f>
        <v>38</v>
      </c>
      <c r="B40" s="56" t="s">
        <v>93</v>
      </c>
      <c r="C40" s="56" t="n">
        <v>0</v>
      </c>
      <c r="D40" s="56" t="s">
        <v>6</v>
      </c>
      <c r="E40" s="47" t="s">
        <v>120</v>
      </c>
      <c r="F40" s="48" t="n">
        <v>-41.253796</v>
      </c>
      <c r="G40" s="49" t="n">
        <v>148.338749</v>
      </c>
      <c r="H40" s="50" t="n">
        <v>43538</v>
      </c>
      <c r="I40" s="56" t="n">
        <v>15</v>
      </c>
      <c r="J40" s="56" t="n">
        <v>0</v>
      </c>
      <c r="K40" s="86" t="n">
        <v>0.5</v>
      </c>
      <c r="L40" s="56" t="s">
        <v>93</v>
      </c>
      <c r="M40" s="56" t="n">
        <v>10</v>
      </c>
      <c r="N40" s="56" t="n">
        <v>1</v>
      </c>
      <c r="O40" s="56" t="n">
        <v>1</v>
      </c>
      <c r="P40" s="46" t="s">
        <v>122</v>
      </c>
      <c r="Q40" s="47" t="str">
        <f aca="false">IF($N40=1,IF(ISERROR(VLOOKUP($P40,M1!$A:$C,Q$2,0)),"NOT PRESENT",VLOOKUP($P40,M1!$A:$C,Q$2,0)),IF($N40=2,IF(ISERROR(VLOOKUP(main!$P40,M2!$A:$C,Q$2,0)),"NOT PRESENT",VLOOKUP(main!$P40,M2!$A:$C,Q$2,0)),IF($N40=0,IF(ISERROR(VLOOKUP($P40,M1!$A:$C,Q$2,0)),IF(ISERROR(VLOOKUP(main!$P40,M2!$A:$C,Q$2,0)),"NOT PRESENT",VLOOKUP(main!$P40,M2!$A:$C,Q$2,0)),VLOOKUP($P40,M1!$A:$C,Q$2,0)),"SPECIFY METHOD")))</f>
        <v>Olisthops cyanomelas</v>
      </c>
      <c r="R40" s="47" t="str">
        <f aca="false">IF($N40=1,IF(ISERROR(VLOOKUP($P40,M1!$A:$C,R$2,0)),"NOT PRESENT",VLOOKUP($P40,M1!$A:$C,R$2,0)),IF($N40=2,IF(ISERROR(VLOOKUP(main!$P40,M2!$A:$C,R$2,0)),"NOT PRESENT",VLOOKUP(main!$P40,M2!$A:$C,R$2,0)),IF($N40=0,IF(ISERROR(VLOOKUP($P40,M1!$A:$C,R$2,0)),IF(ISERROR(VLOOKUP(main!$P40,M2!$A:$C,R$2,0)),"NOT PRESENT",VLOOKUP(main!$P40,M2!$A:$C,R$2,0)),VLOOKUP($P40,M1!$A:$C,R$2,0)),"SPECIFY METHOD")))</f>
        <v>Herring cale</v>
      </c>
      <c r="S40" s="55" t="n">
        <f aca="false">SUM(T40:BH40)</f>
        <v>2</v>
      </c>
      <c r="T40" s="56" t="n">
        <v>0</v>
      </c>
      <c r="AE40" s="46" t="n">
        <v>2</v>
      </c>
      <c r="AO40" s="84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84"/>
      <c r="BA40" s="84"/>
      <c r="BB40" s="84"/>
      <c r="BC40" s="84"/>
      <c r="BD40" s="84"/>
      <c r="BE40" s="84"/>
      <c r="BF40" s="84"/>
      <c r="BG40" s="84"/>
      <c r="BH40" s="84"/>
      <c r="BI40" s="56" t="str">
        <f aca="true">VLOOKUP($P40,INDIRECT("'M" &amp; $N40 &amp; "'!$A:$G"),BI$2,0)</f>
        <v>No</v>
      </c>
      <c r="BJ40" s="56" t="n">
        <f aca="true">VLOOKUP($P40,INDIRECT("'M" &amp; $N40 &amp; "'!$A:$G"),BJ$2,0)</f>
        <v>12.5</v>
      </c>
      <c r="BK40" s="56" t="n">
        <f aca="true">VLOOKUP($P40,INDIRECT("'M" &amp; $N40 &amp; "'!$A:$G"),BK$2,0)</f>
        <v>35</v>
      </c>
      <c r="BL40" s="56" t="str">
        <f aca="false">IF(AND($BI40="Yes", $N40=2), "Yes", IF(ISBLANK(BI40), "", "No"))</f>
        <v>No</v>
      </c>
      <c r="BM40" s="56" t="n">
        <f aca="true">VLOOKUP($P40,INDIRECT("'M" &amp; $N40 &amp; "'!$A:$G"),BM$2,0)</f>
        <v>51</v>
      </c>
    </row>
    <row r="41" s="46" customFormat="true" ht="13.2" hidden="false" customHeight="false" outlineLevel="0" collapsed="false">
      <c r="A41" s="47" t="n">
        <f aca="false">MAX($A$1:$A40)+1</f>
        <v>39</v>
      </c>
      <c r="B41" s="56" t="s">
        <v>93</v>
      </c>
      <c r="C41" s="56" t="n">
        <v>0</v>
      </c>
      <c r="D41" s="56" t="s">
        <v>6</v>
      </c>
      <c r="E41" s="47" t="s">
        <v>120</v>
      </c>
      <c r="F41" s="48" t="n">
        <v>-41.253796</v>
      </c>
      <c r="G41" s="49" t="n">
        <v>148.338749</v>
      </c>
      <c r="H41" s="50" t="n">
        <v>43538</v>
      </c>
      <c r="I41" s="56" t="n">
        <v>15</v>
      </c>
      <c r="J41" s="56" t="n">
        <v>0</v>
      </c>
      <c r="K41" s="86" t="n">
        <v>0.5</v>
      </c>
      <c r="L41" s="56" t="s">
        <v>93</v>
      </c>
      <c r="M41" s="56" t="n">
        <v>10</v>
      </c>
      <c r="N41" s="56" t="n">
        <v>1</v>
      </c>
      <c r="O41" s="56" t="n">
        <v>2</v>
      </c>
      <c r="P41" s="46" t="s">
        <v>122</v>
      </c>
      <c r="Q41" s="47" t="str">
        <f aca="false">IF($N41=1,IF(ISERROR(VLOOKUP($P41,M1!$A:$C,Q$2,0)),"NOT PRESENT",VLOOKUP($P41,M1!$A:$C,Q$2,0)),IF($N41=2,IF(ISERROR(VLOOKUP(main!$P41,M2!$A:$C,Q$2,0)),"NOT PRESENT",VLOOKUP(main!$P41,M2!$A:$C,Q$2,0)),IF($N41=0,IF(ISERROR(VLOOKUP($P41,M1!$A:$C,Q$2,0)),IF(ISERROR(VLOOKUP(main!$P41,M2!$A:$C,Q$2,0)),"NOT PRESENT",VLOOKUP(main!$P41,M2!$A:$C,Q$2,0)),VLOOKUP($P41,M1!$A:$C,Q$2,0)),"SPECIFY METHOD")))</f>
        <v>Olisthops cyanomelas</v>
      </c>
      <c r="R41" s="47" t="str">
        <f aca="false">IF($N41=1,IF(ISERROR(VLOOKUP($P41,M1!$A:$C,R$2,0)),"NOT PRESENT",VLOOKUP($P41,M1!$A:$C,R$2,0)),IF($N41=2,IF(ISERROR(VLOOKUP(main!$P41,M2!$A:$C,R$2,0)),"NOT PRESENT",VLOOKUP(main!$P41,M2!$A:$C,R$2,0)),IF($N41=0,IF(ISERROR(VLOOKUP($P41,M1!$A:$C,R$2,0)),IF(ISERROR(VLOOKUP(main!$P41,M2!$A:$C,R$2,0)),"NOT PRESENT",VLOOKUP(main!$P41,M2!$A:$C,R$2,0)),VLOOKUP($P41,M1!$A:$C,R$2,0)),"SPECIFY METHOD")))</f>
        <v>Herring cale</v>
      </c>
      <c r="S41" s="55" t="n">
        <f aca="false">SUM(T41:BH41)</f>
        <v>6</v>
      </c>
      <c r="T41" s="56" t="n">
        <v>0</v>
      </c>
      <c r="Y41" s="46" t="n">
        <v>2</v>
      </c>
      <c r="AB41" s="46" t="n">
        <v>2</v>
      </c>
      <c r="AD41" s="46" t="n">
        <v>2</v>
      </c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4"/>
      <c r="BE41" s="84"/>
      <c r="BF41" s="84"/>
      <c r="BG41" s="84"/>
      <c r="BH41" s="84"/>
      <c r="BI41" s="56" t="str">
        <f aca="true">VLOOKUP($P41,INDIRECT("'M" &amp; $N41 &amp; "'!$A:$G"),BI$2,0)</f>
        <v>No</v>
      </c>
      <c r="BJ41" s="56" t="n">
        <f aca="true">VLOOKUP($P41,INDIRECT("'M" &amp; $N41 &amp; "'!$A:$G"),BJ$2,0)</f>
        <v>12.5</v>
      </c>
      <c r="BK41" s="56" t="n">
        <f aca="true">VLOOKUP($P41,INDIRECT("'M" &amp; $N41 &amp; "'!$A:$G"),BK$2,0)</f>
        <v>35</v>
      </c>
      <c r="BL41" s="56" t="str">
        <f aca="false">IF(AND($BI41="Yes", $N41=2), "Yes", IF(ISBLANK(BI41), "", "No"))</f>
        <v>No</v>
      </c>
      <c r="BM41" s="56" t="n">
        <f aca="true">VLOOKUP($P41,INDIRECT("'M" &amp; $N41 &amp; "'!$A:$G"),BM$2,0)</f>
        <v>51</v>
      </c>
    </row>
    <row r="42" s="46" customFormat="true" ht="13.2" hidden="false" customHeight="false" outlineLevel="0" collapsed="false">
      <c r="A42" s="47" t="n">
        <f aca="false">MAX($A$1:$A41)+1</f>
        <v>40</v>
      </c>
      <c r="B42" s="56" t="s">
        <v>93</v>
      </c>
      <c r="C42" s="56" t="n">
        <v>0</v>
      </c>
      <c r="D42" s="56" t="s">
        <v>6</v>
      </c>
      <c r="E42" s="47" t="s">
        <v>120</v>
      </c>
      <c r="F42" s="48" t="n">
        <v>-41.253796</v>
      </c>
      <c r="G42" s="49" t="n">
        <v>148.338749</v>
      </c>
      <c r="H42" s="50" t="n">
        <v>43538</v>
      </c>
      <c r="I42" s="56" t="n">
        <v>15</v>
      </c>
      <c r="J42" s="56" t="n">
        <v>0</v>
      </c>
      <c r="K42" s="86" t="n">
        <v>0.5</v>
      </c>
      <c r="L42" s="56" t="s">
        <v>93</v>
      </c>
      <c r="M42" s="56" t="n">
        <v>10</v>
      </c>
      <c r="N42" s="56" t="n">
        <v>1</v>
      </c>
      <c r="O42" s="56" t="n">
        <v>2</v>
      </c>
      <c r="P42" s="46" t="s">
        <v>123</v>
      </c>
      <c r="Q42" s="47" t="str">
        <f aca="false">IF($N42=1,IF(ISERROR(VLOOKUP($P42,M1!$A:$C,Q$2,0)),"NOT PRESENT",VLOOKUP($P42,M1!$A:$C,Q$2,0)),IF($N42=2,IF(ISERROR(VLOOKUP(main!$P42,M2!$A:$C,Q$2,0)),"NOT PRESENT",VLOOKUP(main!$P42,M2!$A:$C,Q$2,0)),IF($N42=0,IF(ISERROR(VLOOKUP($P42,M1!$A:$C,Q$2,0)),IF(ISERROR(VLOOKUP(main!$P42,M2!$A:$C,Q$2,0)),"NOT PRESENT",VLOOKUP(main!$P42,M2!$A:$C,Q$2,0)),VLOOKUP($P42,M1!$A:$C,Q$2,0)),"SPECIFY METHOD")))</f>
        <v>Acanthaluteres vittiger</v>
      </c>
      <c r="R42" s="47" t="str">
        <f aca="false">IF($N42=1,IF(ISERROR(VLOOKUP($P42,M1!$A:$C,R$2,0)),"NOT PRESENT",VLOOKUP($P42,M1!$A:$C,R$2,0)),IF($N42=2,IF(ISERROR(VLOOKUP(main!$P42,M2!$A:$C,R$2,0)),"NOT PRESENT",VLOOKUP(main!$P42,M2!$A:$C,R$2,0)),IF($N42=0,IF(ISERROR(VLOOKUP($P42,M1!$A:$C,R$2,0)),IF(ISERROR(VLOOKUP(main!$P42,M2!$A:$C,R$2,0)),"NOT PRESENT",VLOOKUP(main!$P42,M2!$A:$C,R$2,0)),VLOOKUP($P42,M1!$A:$C,R$2,0)),"SPECIFY METHOD")))</f>
        <v>Toothbrush leatherjacket</v>
      </c>
      <c r="S42" s="55" t="n">
        <f aca="false">SUM(T42:BH42)</f>
        <v>3</v>
      </c>
      <c r="T42" s="56" t="n">
        <v>0</v>
      </c>
      <c r="V42" s="46" t="n">
        <v>1</v>
      </c>
      <c r="Z42" s="46" t="n">
        <v>1</v>
      </c>
      <c r="AA42" s="46" t="n">
        <v>1</v>
      </c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4"/>
      <c r="BG42" s="84"/>
      <c r="BH42" s="84"/>
      <c r="BI42" s="56" t="str">
        <f aca="true">VLOOKUP($P42,INDIRECT("'M" &amp; $N42 &amp; "'!$A:$G"),BI$2,0)</f>
        <v>No</v>
      </c>
      <c r="BJ42" s="56" t="n">
        <f aca="true">VLOOKUP($P42,INDIRECT("'M" &amp; $N42 &amp; "'!$A:$G"),BJ$2,0)</f>
        <v>2.5</v>
      </c>
      <c r="BK42" s="56" t="n">
        <f aca="true">VLOOKUP($P42,INDIRECT("'M" &amp; $N42 &amp; "'!$A:$G"),BK$2,0)</f>
        <v>20</v>
      </c>
      <c r="BL42" s="56" t="str">
        <f aca="false">IF(AND($BI42="Yes", $N42=2), "Yes", IF(ISBLANK(BI42), "", "No"))</f>
        <v>No</v>
      </c>
      <c r="BM42" s="56" t="n">
        <f aca="true">VLOOKUP($P42,INDIRECT("'M" &amp; $N42 &amp; "'!$A:$G"),BM$2,0)</f>
        <v>35</v>
      </c>
    </row>
    <row r="43" s="46" customFormat="true" ht="13.2" hidden="false" customHeight="false" outlineLevel="0" collapsed="false">
      <c r="A43" s="47" t="n">
        <f aca="false">MAX($A$1:$A42)+1</f>
        <v>41</v>
      </c>
      <c r="B43" s="56" t="s">
        <v>93</v>
      </c>
      <c r="C43" s="56" t="n">
        <v>0</v>
      </c>
      <c r="D43" s="56" t="s">
        <v>6</v>
      </c>
      <c r="E43" s="47" t="s">
        <v>120</v>
      </c>
      <c r="F43" s="48" t="n">
        <v>-41.253796</v>
      </c>
      <c r="G43" s="49" t="n">
        <v>148.338749</v>
      </c>
      <c r="H43" s="50" t="n">
        <v>43538</v>
      </c>
      <c r="I43" s="56" t="n">
        <v>15</v>
      </c>
      <c r="J43" s="56" t="n">
        <v>0</v>
      </c>
      <c r="K43" s="86" t="n">
        <v>0.5</v>
      </c>
      <c r="L43" s="56" t="s">
        <v>93</v>
      </c>
      <c r="M43" s="56" t="n">
        <v>10</v>
      </c>
      <c r="N43" s="56" t="n">
        <v>1</v>
      </c>
      <c r="O43" s="56" t="n">
        <v>1</v>
      </c>
      <c r="P43" s="46" t="s">
        <v>124</v>
      </c>
      <c r="Q43" s="47" t="str">
        <f aca="false">IF($N43=1,IF(ISERROR(VLOOKUP($P43,M1!$A:$C,Q$2,0)),"NOT PRESENT",VLOOKUP($P43,M1!$A:$C,Q$2,0)),IF($N43=2,IF(ISERROR(VLOOKUP(main!$P43,M2!$A:$C,Q$2,0)),"NOT PRESENT",VLOOKUP(main!$P43,M2!$A:$C,Q$2,0)),IF($N43=0,IF(ISERROR(VLOOKUP($P43,M1!$A:$C,Q$2,0)),IF(ISERROR(VLOOKUP(main!$P43,M2!$A:$C,Q$2,0)),"NOT PRESENT",VLOOKUP(main!$P43,M2!$A:$C,Q$2,0)),VLOOKUP($P43,M1!$A:$C,Q$2,0)),"SPECIFY METHOD")))</f>
        <v>Cheilodactylus spectabilis</v>
      </c>
      <c r="R43" s="47" t="str">
        <f aca="false">IF($N43=1,IF(ISERROR(VLOOKUP($P43,M1!$A:$C,R$2,0)),"NOT PRESENT",VLOOKUP($P43,M1!$A:$C,R$2,0)),IF($N43=2,IF(ISERROR(VLOOKUP(main!$P43,M2!$A:$C,R$2,0)),"NOT PRESENT",VLOOKUP(main!$P43,M2!$A:$C,R$2,0)),IF($N43=0,IF(ISERROR(VLOOKUP($P43,M1!$A:$C,R$2,0)),IF(ISERROR(VLOOKUP(main!$P43,M2!$A:$C,R$2,0)),"NOT PRESENT",VLOOKUP(main!$P43,M2!$A:$C,R$2,0)),VLOOKUP($P43,M1!$A:$C,R$2,0)),"SPECIFY METHOD")))</f>
        <v>Banded morwong</v>
      </c>
      <c r="S43" s="55" t="n">
        <f aca="false">SUM(T43:BH43)</f>
        <v>2</v>
      </c>
      <c r="T43" s="56" t="n">
        <v>0</v>
      </c>
      <c r="AB43" s="46" t="n">
        <v>1</v>
      </c>
      <c r="AC43" s="46" t="n">
        <v>1</v>
      </c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4"/>
      <c r="BG43" s="84"/>
      <c r="BH43" s="84"/>
      <c r="BI43" s="56" t="str">
        <f aca="true">VLOOKUP($P43,INDIRECT("'M" &amp; $N43 &amp; "'!$A:$G"),BI$2,0)</f>
        <v>No</v>
      </c>
      <c r="BJ43" s="56" t="n">
        <f aca="true">VLOOKUP($P43,INDIRECT("'M" &amp; $N43 &amp; "'!$A:$G"),BJ$2,0)</f>
        <v>15</v>
      </c>
      <c r="BK43" s="56" t="n">
        <f aca="true">VLOOKUP($P43,INDIRECT("'M" &amp; $N43 &amp; "'!$A:$G"),BK$2,0)</f>
        <v>50</v>
      </c>
      <c r="BL43" s="56" t="str">
        <f aca="false">IF(AND($BI43="Yes", $N43=2), "Yes", IF(ISBLANK(BI43), "", "No"))</f>
        <v>No</v>
      </c>
      <c r="BM43" s="56" t="n">
        <f aca="true">VLOOKUP($P43,INDIRECT("'M" &amp; $N43 &amp; "'!$A:$G"),BM$2,0)</f>
        <v>100</v>
      </c>
    </row>
    <row r="44" s="46" customFormat="true" ht="13.2" hidden="false" customHeight="false" outlineLevel="0" collapsed="false">
      <c r="A44" s="47" t="n">
        <f aca="false">MAX($A$1:$A43)+1</f>
        <v>42</v>
      </c>
      <c r="B44" s="56" t="s">
        <v>93</v>
      </c>
      <c r="C44" s="56" t="n">
        <v>0</v>
      </c>
      <c r="D44" s="56" t="s">
        <v>6</v>
      </c>
      <c r="E44" s="47" t="s">
        <v>120</v>
      </c>
      <c r="F44" s="48" t="n">
        <v>-41.253796</v>
      </c>
      <c r="G44" s="49" t="n">
        <v>148.338749</v>
      </c>
      <c r="H44" s="50" t="n">
        <v>43538</v>
      </c>
      <c r="I44" s="56" t="n">
        <v>15</v>
      </c>
      <c r="J44" s="56" t="n">
        <v>0</v>
      </c>
      <c r="K44" s="86" t="n">
        <v>0.5</v>
      </c>
      <c r="L44" s="56" t="s">
        <v>93</v>
      </c>
      <c r="M44" s="56" t="n">
        <v>10</v>
      </c>
      <c r="N44" s="56" t="n">
        <v>1</v>
      </c>
      <c r="O44" s="56" t="n">
        <v>2</v>
      </c>
      <c r="P44" s="46" t="s">
        <v>124</v>
      </c>
      <c r="Q44" s="47" t="str">
        <f aca="false">IF($N44=1,IF(ISERROR(VLOOKUP($P44,M1!$A:$C,Q$2,0)),"NOT PRESENT",VLOOKUP($P44,M1!$A:$C,Q$2,0)),IF($N44=2,IF(ISERROR(VLOOKUP(main!$P44,M2!$A:$C,Q$2,0)),"NOT PRESENT",VLOOKUP(main!$P44,M2!$A:$C,Q$2,0)),IF($N44=0,IF(ISERROR(VLOOKUP($P44,M1!$A:$C,Q$2,0)),IF(ISERROR(VLOOKUP(main!$P44,M2!$A:$C,Q$2,0)),"NOT PRESENT",VLOOKUP(main!$P44,M2!$A:$C,Q$2,0)),VLOOKUP($P44,M1!$A:$C,Q$2,0)),"SPECIFY METHOD")))</f>
        <v>Cheilodactylus spectabilis</v>
      </c>
      <c r="R44" s="47" t="str">
        <f aca="false">IF($N44=1,IF(ISERROR(VLOOKUP($P44,M1!$A:$C,R$2,0)),"NOT PRESENT",VLOOKUP($P44,M1!$A:$C,R$2,0)),IF($N44=2,IF(ISERROR(VLOOKUP(main!$P44,M2!$A:$C,R$2,0)),"NOT PRESENT",VLOOKUP(main!$P44,M2!$A:$C,R$2,0)),IF($N44=0,IF(ISERROR(VLOOKUP($P44,M1!$A:$C,R$2,0)),IF(ISERROR(VLOOKUP(main!$P44,M2!$A:$C,R$2,0)),"NOT PRESENT",VLOOKUP(main!$P44,M2!$A:$C,R$2,0)),VLOOKUP($P44,M1!$A:$C,R$2,0)),"SPECIFY METHOD")))</f>
        <v>Banded morwong</v>
      </c>
      <c r="S44" s="55" t="n">
        <f aca="false">SUM(T44:BH44)</f>
        <v>4</v>
      </c>
      <c r="T44" s="56" t="n">
        <v>0</v>
      </c>
      <c r="AB44" s="46" t="n">
        <v>2</v>
      </c>
      <c r="AC44" s="46" t="n">
        <v>2</v>
      </c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84"/>
      <c r="BB44" s="84"/>
      <c r="BC44" s="84"/>
      <c r="BD44" s="84"/>
      <c r="BE44" s="84"/>
      <c r="BF44" s="84"/>
      <c r="BG44" s="84"/>
      <c r="BH44" s="84"/>
      <c r="BI44" s="56" t="str">
        <f aca="true">VLOOKUP($P44,INDIRECT("'M" &amp; $N44 &amp; "'!$A:$G"),BI$2,0)</f>
        <v>No</v>
      </c>
      <c r="BJ44" s="56" t="n">
        <f aca="true">VLOOKUP($P44,INDIRECT("'M" &amp; $N44 &amp; "'!$A:$G"),BJ$2,0)</f>
        <v>15</v>
      </c>
      <c r="BK44" s="56" t="n">
        <f aca="true">VLOOKUP($P44,INDIRECT("'M" &amp; $N44 &amp; "'!$A:$G"),BK$2,0)</f>
        <v>50</v>
      </c>
      <c r="BL44" s="56" t="str">
        <f aca="false">IF(AND($BI44="Yes", $N44=2), "Yes", IF(ISBLANK(BI44), "", "No"))</f>
        <v>No</v>
      </c>
      <c r="BM44" s="56" t="n">
        <f aca="true">VLOOKUP($P44,INDIRECT("'M" &amp; $N44 &amp; "'!$A:$G"),BM$2,0)</f>
        <v>100</v>
      </c>
    </row>
    <row r="45" s="46" customFormat="true" ht="13.2" hidden="false" customHeight="false" outlineLevel="0" collapsed="false">
      <c r="A45" s="47" t="n">
        <f aca="false">MAX($A$1:$A44)+1</f>
        <v>43</v>
      </c>
      <c r="B45" s="56" t="s">
        <v>93</v>
      </c>
      <c r="C45" s="56" t="n">
        <v>0</v>
      </c>
      <c r="D45" s="56" t="s">
        <v>6</v>
      </c>
      <c r="E45" s="47" t="s">
        <v>120</v>
      </c>
      <c r="F45" s="48" t="n">
        <v>-41.253796</v>
      </c>
      <c r="G45" s="49" t="n">
        <v>148.338749</v>
      </c>
      <c r="H45" s="50" t="n">
        <v>43538</v>
      </c>
      <c r="I45" s="56" t="n">
        <v>15</v>
      </c>
      <c r="J45" s="56" t="n">
        <v>0</v>
      </c>
      <c r="K45" s="86" t="n">
        <v>0.5</v>
      </c>
      <c r="L45" s="56" t="s">
        <v>93</v>
      </c>
      <c r="M45" s="56" t="n">
        <v>10</v>
      </c>
      <c r="N45" s="56" t="n">
        <v>1</v>
      </c>
      <c r="O45" s="56" t="n">
        <v>1</v>
      </c>
      <c r="P45" s="46" t="s">
        <v>116</v>
      </c>
      <c r="Q45" s="47" t="str">
        <f aca="false">IF($N45=1,IF(ISERROR(VLOOKUP($P45,M1!$A:$C,Q$2,0)),"NOT PRESENT",VLOOKUP($P45,M1!$A:$C,Q$2,0)),IF($N45=2,IF(ISERROR(VLOOKUP(main!$P45,M2!$A:$C,Q$2,0)),"NOT PRESENT",VLOOKUP(main!$P45,M2!$A:$C,Q$2,0)),IF($N45=0,IF(ISERROR(VLOOKUP($P45,M1!$A:$C,Q$2,0)),IF(ISERROR(VLOOKUP(main!$P45,M2!$A:$C,Q$2,0)),"NOT PRESENT",VLOOKUP(main!$P45,M2!$A:$C,Q$2,0)),VLOOKUP($P45,M1!$A:$C,Q$2,0)),"SPECIFY METHOD")))</f>
        <v>Atypichthys strigatus</v>
      </c>
      <c r="R45" s="47" t="str">
        <f aca="false">IF($N45=1,IF(ISERROR(VLOOKUP($P45,M1!$A:$C,R$2,0)),"NOT PRESENT",VLOOKUP($P45,M1!$A:$C,R$2,0)),IF($N45=2,IF(ISERROR(VLOOKUP(main!$P45,M2!$A:$C,R$2,0)),"NOT PRESENT",VLOOKUP(main!$P45,M2!$A:$C,R$2,0)),IF($N45=0,IF(ISERROR(VLOOKUP($P45,M1!$A:$C,R$2,0)),IF(ISERROR(VLOOKUP(main!$P45,M2!$A:$C,R$2,0)),"NOT PRESENT",VLOOKUP(main!$P45,M2!$A:$C,R$2,0)),VLOOKUP($P45,M1!$A:$C,R$2,0)),"SPECIFY METHOD")))</f>
        <v>Mado sweep</v>
      </c>
      <c r="S45" s="55" t="n">
        <f aca="false">SUM(T45:BH45)</f>
        <v>1</v>
      </c>
      <c r="T45" s="56" t="n">
        <v>0</v>
      </c>
      <c r="U45" s="46" t="n">
        <v>1</v>
      </c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4"/>
      <c r="BG45" s="84"/>
      <c r="BH45" s="84"/>
      <c r="BI45" s="56" t="n">
        <f aca="true">VLOOKUP($P45,INDIRECT("'M" &amp; $N45 &amp; "'!$A:$G"),BI$2,0)</f>
        <v>0</v>
      </c>
      <c r="BJ45" s="56" t="n">
        <f aca="true">VLOOKUP($P45,INDIRECT("'M" &amp; $N45 &amp; "'!$A:$G"),BJ$2,0)</f>
        <v>0</v>
      </c>
      <c r="BK45" s="56" t="n">
        <f aca="true">VLOOKUP($P45,INDIRECT("'M" &amp; $N45 &amp; "'!$A:$G"),BK$2,0)</f>
        <v>0</v>
      </c>
      <c r="BL45" s="56" t="str">
        <f aca="false">IF(AND($BI45="Yes", $N45=2), "Yes", IF(ISBLANK(BI45), "", "No"))</f>
        <v>No</v>
      </c>
      <c r="BM45" s="56" t="n">
        <f aca="true">VLOOKUP($P45,INDIRECT("'M" &amp; $N45 &amp; "'!$A:$G"),BM$2,0)</f>
        <v>0</v>
      </c>
    </row>
    <row r="46" s="46" customFormat="true" ht="13.2" hidden="false" customHeight="false" outlineLevel="0" collapsed="false">
      <c r="A46" s="47" t="n">
        <f aca="false">MAX($A$1:$A45)+1</f>
        <v>44</v>
      </c>
      <c r="B46" s="56" t="s">
        <v>93</v>
      </c>
      <c r="C46" s="56" t="n">
        <v>0</v>
      </c>
      <c r="D46" s="56" t="s">
        <v>6</v>
      </c>
      <c r="E46" s="47" t="s">
        <v>120</v>
      </c>
      <c r="F46" s="48" t="n">
        <v>-41.253796</v>
      </c>
      <c r="G46" s="49" t="n">
        <v>148.338749</v>
      </c>
      <c r="H46" s="50" t="n">
        <v>43538</v>
      </c>
      <c r="I46" s="56" t="n">
        <v>15</v>
      </c>
      <c r="J46" s="56" t="n">
        <v>0</v>
      </c>
      <c r="K46" s="86" t="n">
        <v>0.5</v>
      </c>
      <c r="L46" s="56" t="s">
        <v>93</v>
      </c>
      <c r="M46" s="56" t="n">
        <v>10</v>
      </c>
      <c r="N46" s="56" t="n">
        <v>1</v>
      </c>
      <c r="O46" s="56" t="n">
        <v>1</v>
      </c>
      <c r="P46" s="46" t="s">
        <v>114</v>
      </c>
      <c r="Q46" s="47" t="str">
        <f aca="false">IF($N46=1,IF(ISERROR(VLOOKUP($P46,M1!$A:$C,Q$2,0)),"NOT PRESENT",VLOOKUP($P46,M1!$A:$C,Q$2,0)),IF($N46=2,IF(ISERROR(VLOOKUP(main!$P46,M2!$A:$C,Q$2,0)),"NOT PRESENT",VLOOKUP(main!$P46,M2!$A:$C,Q$2,0)),IF($N46=0,IF(ISERROR(VLOOKUP($P46,M1!$A:$C,Q$2,0)),IF(ISERROR(VLOOKUP(main!$P46,M2!$A:$C,Q$2,0)),"NOT PRESENT",VLOOKUP(main!$P46,M2!$A:$C,Q$2,0)),VLOOKUP($P46,M1!$A:$C,Q$2,0)),"SPECIFY METHOD")))</f>
        <v>Enoplosus armatus</v>
      </c>
      <c r="R46" s="47" t="str">
        <f aca="false">IF($N46=1,IF(ISERROR(VLOOKUP($P46,M1!$A:$C,R$2,0)),"NOT PRESENT",VLOOKUP($P46,M1!$A:$C,R$2,0)),IF($N46=2,IF(ISERROR(VLOOKUP(main!$P46,M2!$A:$C,R$2,0)),"NOT PRESENT",VLOOKUP(main!$P46,M2!$A:$C,R$2,0)),IF($N46=0,IF(ISERROR(VLOOKUP($P46,M1!$A:$C,R$2,0)),IF(ISERROR(VLOOKUP(main!$P46,M2!$A:$C,R$2,0)),"NOT PRESENT",VLOOKUP(main!$P46,M2!$A:$C,R$2,0)),VLOOKUP($P46,M1!$A:$C,R$2,0)),"SPECIFY METHOD")))</f>
        <v>Old wife</v>
      </c>
      <c r="S46" s="55" t="n">
        <f aca="false">SUM(T46:BH46)</f>
        <v>3</v>
      </c>
      <c r="T46" s="56" t="n">
        <v>0</v>
      </c>
      <c r="Z46" s="46" t="n">
        <v>2</v>
      </c>
      <c r="AA46" s="46" t="n">
        <v>1</v>
      </c>
      <c r="AO46" s="84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4"/>
      <c r="BA46" s="84"/>
      <c r="BB46" s="84"/>
      <c r="BC46" s="84"/>
      <c r="BD46" s="84"/>
      <c r="BE46" s="84"/>
      <c r="BF46" s="84"/>
      <c r="BG46" s="84"/>
      <c r="BH46" s="84"/>
      <c r="BI46" s="56" t="str">
        <f aca="true">VLOOKUP($P46,INDIRECT("'M" &amp; $N46 &amp; "'!$A:$G"),BI$2,0)</f>
        <v>No</v>
      </c>
      <c r="BJ46" s="56" t="n">
        <f aca="true">VLOOKUP($P46,INDIRECT("'M" &amp; $N46 &amp; "'!$A:$G"),BJ$2,0)</f>
        <v>5</v>
      </c>
      <c r="BK46" s="56" t="n">
        <f aca="true">VLOOKUP($P46,INDIRECT("'M" &amp; $N46 &amp; "'!$A:$G"),BK$2,0)</f>
        <v>20</v>
      </c>
      <c r="BL46" s="56" t="str">
        <f aca="false">IF(AND($BI46="Yes", $N46=2), "Yes", IF(ISBLANK(BI46), "", "No"))</f>
        <v>No</v>
      </c>
      <c r="BM46" s="56" t="n">
        <f aca="true">VLOOKUP($P46,INDIRECT("'M" &amp; $N46 &amp; "'!$A:$G"),BM$2,0)</f>
        <v>50</v>
      </c>
    </row>
    <row r="47" s="46" customFormat="true" ht="13.2" hidden="false" customHeight="false" outlineLevel="0" collapsed="false">
      <c r="A47" s="47" t="n">
        <f aca="false">MAX($A$1:$A46)+1</f>
        <v>45</v>
      </c>
      <c r="B47" s="56" t="s">
        <v>93</v>
      </c>
      <c r="C47" s="56" t="n">
        <v>0</v>
      </c>
      <c r="D47" s="56" t="s">
        <v>6</v>
      </c>
      <c r="E47" s="47" t="s">
        <v>120</v>
      </c>
      <c r="F47" s="48" t="n">
        <v>-41.253796</v>
      </c>
      <c r="G47" s="49" t="n">
        <v>148.338749</v>
      </c>
      <c r="H47" s="50" t="n">
        <v>43538</v>
      </c>
      <c r="I47" s="56" t="n">
        <v>15</v>
      </c>
      <c r="J47" s="56" t="n">
        <v>0</v>
      </c>
      <c r="K47" s="86" t="n">
        <v>0.5</v>
      </c>
      <c r="L47" s="56" t="s">
        <v>93</v>
      </c>
      <c r="M47" s="56" t="n">
        <v>10</v>
      </c>
      <c r="N47" s="56" t="n">
        <v>1</v>
      </c>
      <c r="O47" s="56" t="n">
        <v>1</v>
      </c>
      <c r="P47" s="46" t="s">
        <v>125</v>
      </c>
      <c r="Q47" s="47" t="str">
        <f aca="false">IF($N47=1,IF(ISERROR(VLOOKUP($P47,M1!$A:$C,Q$2,0)),"NOT PRESENT",VLOOKUP($P47,M1!$A:$C,Q$2,0)),IF($N47=2,IF(ISERROR(VLOOKUP(main!$P47,M2!$A:$C,Q$2,0)),"NOT PRESENT",VLOOKUP(main!$P47,M2!$A:$C,Q$2,0)),IF($N47=0,IF(ISERROR(VLOOKUP($P47,M1!$A:$C,Q$2,0)),IF(ISERROR(VLOOKUP(main!$P47,M2!$A:$C,Q$2,0)),"NOT PRESENT",VLOOKUP(main!$P47,M2!$A:$C,Q$2,0)),VLOOKUP($P47,M1!$A:$C,Q$2,0)),"SPECIFY METHOD")))</f>
        <v>Meuschenia australis</v>
      </c>
      <c r="R47" s="47" t="str">
        <f aca="false">IF($N47=1,IF(ISERROR(VLOOKUP($P47,M1!$A:$C,R$2,0)),"NOT PRESENT",VLOOKUP($P47,M1!$A:$C,R$2,0)),IF($N47=2,IF(ISERROR(VLOOKUP(main!$P47,M2!$A:$C,R$2,0)),"NOT PRESENT",VLOOKUP(main!$P47,M2!$A:$C,R$2,0)),IF($N47=0,IF(ISERROR(VLOOKUP($P47,M1!$A:$C,R$2,0)),IF(ISERROR(VLOOKUP(main!$P47,M2!$A:$C,R$2,0)),"NOT PRESENT",VLOOKUP(main!$P47,M2!$A:$C,R$2,0)),VLOOKUP($P47,M1!$A:$C,R$2,0)),"SPECIFY METHOD")))</f>
        <v>Brownstriped Leatherjacket</v>
      </c>
      <c r="S47" s="55" t="n">
        <f aca="false">SUM(T47:BH47)</f>
        <v>1</v>
      </c>
      <c r="T47" s="56" t="n">
        <v>0</v>
      </c>
      <c r="Y47" s="46" t="n">
        <v>1</v>
      </c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56" t="n">
        <f aca="true">VLOOKUP($P47,INDIRECT("'M" &amp; $N47 &amp; "'!$A:$G"),BI$2,0)</f>
        <v>0</v>
      </c>
      <c r="BJ47" s="56" t="n">
        <f aca="true">VLOOKUP($P47,INDIRECT("'M" &amp; $N47 &amp; "'!$A:$G"),BJ$2,0)</f>
        <v>0</v>
      </c>
      <c r="BK47" s="56" t="n">
        <f aca="true">VLOOKUP($P47,INDIRECT("'M" &amp; $N47 &amp; "'!$A:$G"),BK$2,0)</f>
        <v>0</v>
      </c>
      <c r="BL47" s="56" t="str">
        <f aca="false">IF(AND($BI47="Yes", $N47=2), "Yes", IF(ISBLANK(BI47), "", "No"))</f>
        <v>No</v>
      </c>
      <c r="BM47" s="56" t="n">
        <f aca="true">VLOOKUP($P47,INDIRECT("'M" &amp; $N47 &amp; "'!$A:$G"),BM$2,0)</f>
        <v>0</v>
      </c>
    </row>
    <row r="48" s="46" customFormat="true" ht="13.2" hidden="false" customHeight="false" outlineLevel="0" collapsed="false">
      <c r="A48" s="47" t="n">
        <f aca="false">MAX($A$1:$A47)+1</f>
        <v>46</v>
      </c>
      <c r="B48" s="56" t="s">
        <v>93</v>
      </c>
      <c r="C48" s="56" t="n">
        <v>0</v>
      </c>
      <c r="D48" s="56" t="s">
        <v>6</v>
      </c>
      <c r="E48" s="47" t="s">
        <v>120</v>
      </c>
      <c r="F48" s="48" t="n">
        <v>-41.253796</v>
      </c>
      <c r="G48" s="49" t="n">
        <v>148.338749</v>
      </c>
      <c r="H48" s="50" t="n">
        <v>43538</v>
      </c>
      <c r="I48" s="56" t="n">
        <v>15</v>
      </c>
      <c r="J48" s="56" t="n">
        <v>0</v>
      </c>
      <c r="K48" s="86" t="n">
        <v>0.5</v>
      </c>
      <c r="L48" s="56" t="s">
        <v>93</v>
      </c>
      <c r="M48" s="56" t="n">
        <v>10</v>
      </c>
      <c r="N48" s="56" t="n">
        <v>1</v>
      </c>
      <c r="O48" s="56" t="n">
        <v>1</v>
      </c>
      <c r="P48" s="46" t="s">
        <v>110</v>
      </c>
      <c r="Q48" s="47" t="str">
        <f aca="false">IF($N48=1,IF(ISERROR(VLOOKUP($P48,M1!$A:$C,Q$2,0)),"NOT PRESENT",VLOOKUP($P48,M1!$A:$C,Q$2,0)),IF($N48=2,IF(ISERROR(VLOOKUP(main!$P48,M2!$A:$C,Q$2,0)),"NOT PRESENT",VLOOKUP(main!$P48,M2!$A:$C,Q$2,0)),IF($N48=0,IF(ISERROR(VLOOKUP($P48,M1!$A:$C,Q$2,0)),IF(ISERROR(VLOOKUP(main!$P48,M2!$A:$C,Q$2,0)),"NOT PRESENT",VLOOKUP(main!$P48,M2!$A:$C,Q$2,0)),VLOOKUP($P48,M1!$A:$C,Q$2,0)),"SPECIFY METHOD")))</f>
        <v>Dinolestes lewini</v>
      </c>
      <c r="R48" s="47" t="str">
        <f aca="false">IF($N48=1,IF(ISERROR(VLOOKUP($P48,M1!$A:$C,R$2,0)),"NOT PRESENT",VLOOKUP($P48,M1!$A:$C,R$2,0)),IF($N48=2,IF(ISERROR(VLOOKUP(main!$P48,M2!$A:$C,R$2,0)),"NOT PRESENT",VLOOKUP(main!$P48,M2!$A:$C,R$2,0)),IF($N48=0,IF(ISERROR(VLOOKUP($P48,M1!$A:$C,R$2,0)),IF(ISERROR(VLOOKUP(main!$P48,M2!$A:$C,R$2,0)),"NOT PRESENT",VLOOKUP(main!$P48,M2!$A:$C,R$2,0)),VLOOKUP($P48,M1!$A:$C,R$2,0)),"SPECIFY METHOD")))</f>
        <v>Long-fin pike</v>
      </c>
      <c r="S48" s="55" t="n">
        <f aca="false">SUM(T48:BH48)</f>
        <v>1</v>
      </c>
      <c r="T48" s="56" t="n">
        <v>0</v>
      </c>
      <c r="X48" s="46" t="n">
        <v>1</v>
      </c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4"/>
      <c r="BD48" s="84"/>
      <c r="BE48" s="84"/>
      <c r="BF48" s="84"/>
      <c r="BG48" s="84"/>
      <c r="BH48" s="84"/>
      <c r="BI48" s="56" t="str">
        <f aca="true">VLOOKUP($P48,INDIRECT("'M" &amp; $N48 &amp; "'!$A:$G"),BI$2,0)</f>
        <v>No</v>
      </c>
      <c r="BJ48" s="56" t="n">
        <f aca="true">VLOOKUP($P48,INDIRECT("'M" &amp; $N48 &amp; "'!$A:$G"),BJ$2,0)</f>
        <v>7.5</v>
      </c>
      <c r="BK48" s="56" t="n">
        <f aca="true">VLOOKUP($P48,INDIRECT("'M" &amp; $N48 &amp; "'!$A:$G"),BK$2,0)</f>
        <v>35</v>
      </c>
      <c r="BL48" s="56" t="str">
        <f aca="false">IF(AND($BI48="Yes", $N48=2), "Yes", IF(ISBLANK(BI48), "", "No"))</f>
        <v>No</v>
      </c>
      <c r="BM48" s="56" t="n">
        <f aca="true">VLOOKUP($P48,INDIRECT("'M" &amp; $N48 &amp; "'!$A:$G"),BM$2,0)</f>
        <v>84</v>
      </c>
    </row>
    <row r="49" s="46" customFormat="true" ht="13.2" hidden="false" customHeight="false" outlineLevel="0" collapsed="false">
      <c r="A49" s="47" t="n">
        <f aca="false">MAX($A$1:$A48)+1</f>
        <v>47</v>
      </c>
      <c r="B49" s="56" t="s">
        <v>93</v>
      </c>
      <c r="C49" s="56" t="n">
        <v>0</v>
      </c>
      <c r="D49" s="56" t="s">
        <v>6</v>
      </c>
      <c r="E49" s="47" t="s">
        <v>120</v>
      </c>
      <c r="F49" s="48" t="n">
        <v>-41.253796</v>
      </c>
      <c r="G49" s="49" t="n">
        <v>148.338749</v>
      </c>
      <c r="H49" s="50" t="n">
        <v>43538</v>
      </c>
      <c r="I49" s="56" t="n">
        <v>15</v>
      </c>
      <c r="J49" s="56" t="n">
        <v>0</v>
      </c>
      <c r="K49" s="86" t="n">
        <v>0.5</v>
      </c>
      <c r="L49" s="56" t="s">
        <v>93</v>
      </c>
      <c r="M49" s="56" t="n">
        <v>10</v>
      </c>
      <c r="N49" s="56" t="n">
        <v>1</v>
      </c>
      <c r="O49" s="56" t="n">
        <v>2</v>
      </c>
      <c r="P49" s="46" t="s">
        <v>110</v>
      </c>
      <c r="Q49" s="47" t="str">
        <f aca="false">IF($N49=1,IF(ISERROR(VLOOKUP($P49,M1!$A:$C,Q$2,0)),"NOT PRESENT",VLOOKUP($P49,M1!$A:$C,Q$2,0)),IF($N49=2,IF(ISERROR(VLOOKUP(main!$P49,M2!$A:$C,Q$2,0)),"NOT PRESENT",VLOOKUP(main!$P49,M2!$A:$C,Q$2,0)),IF($N49=0,IF(ISERROR(VLOOKUP($P49,M1!$A:$C,Q$2,0)),IF(ISERROR(VLOOKUP(main!$P49,M2!$A:$C,Q$2,0)),"NOT PRESENT",VLOOKUP(main!$P49,M2!$A:$C,Q$2,0)),VLOOKUP($P49,M1!$A:$C,Q$2,0)),"SPECIFY METHOD")))</f>
        <v>Dinolestes lewini</v>
      </c>
      <c r="R49" s="47" t="str">
        <f aca="false">IF($N49=1,IF(ISERROR(VLOOKUP($P49,M1!$A:$C,R$2,0)),"NOT PRESENT",VLOOKUP($P49,M1!$A:$C,R$2,0)),IF($N49=2,IF(ISERROR(VLOOKUP(main!$P49,M2!$A:$C,R$2,0)),"NOT PRESENT",VLOOKUP(main!$P49,M2!$A:$C,R$2,0)),IF($N49=0,IF(ISERROR(VLOOKUP($P49,M1!$A:$C,R$2,0)),IF(ISERROR(VLOOKUP(main!$P49,M2!$A:$C,R$2,0)),"NOT PRESENT",VLOOKUP(main!$P49,M2!$A:$C,R$2,0)),VLOOKUP($P49,M1!$A:$C,R$2,0)),"SPECIFY METHOD")))</f>
        <v>Long-fin pike</v>
      </c>
      <c r="S49" s="55" t="n">
        <f aca="false">SUM(T49:BH49)</f>
        <v>1</v>
      </c>
      <c r="T49" s="56" t="n">
        <v>0</v>
      </c>
      <c r="X49" s="46" t="n">
        <v>1</v>
      </c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  <c r="BF49" s="84"/>
      <c r="BG49" s="84"/>
      <c r="BH49" s="84"/>
      <c r="BI49" s="56" t="str">
        <f aca="true">VLOOKUP($P49,INDIRECT("'M" &amp; $N49 &amp; "'!$A:$G"),BI$2,0)</f>
        <v>No</v>
      </c>
      <c r="BJ49" s="56" t="n">
        <f aca="true">VLOOKUP($P49,INDIRECT("'M" &amp; $N49 &amp; "'!$A:$G"),BJ$2,0)</f>
        <v>7.5</v>
      </c>
      <c r="BK49" s="56" t="n">
        <f aca="true">VLOOKUP($P49,INDIRECT("'M" &amp; $N49 &amp; "'!$A:$G"),BK$2,0)</f>
        <v>35</v>
      </c>
      <c r="BL49" s="56" t="str">
        <f aca="false">IF(AND($BI49="Yes", $N49=2), "Yes", IF(ISBLANK(BI49), "", "No"))</f>
        <v>No</v>
      </c>
      <c r="BM49" s="56" t="n">
        <f aca="true">VLOOKUP($P49,INDIRECT("'M" &amp; $N49 &amp; "'!$A:$G"),BM$2,0)</f>
        <v>84</v>
      </c>
    </row>
    <row r="50" s="46" customFormat="true" ht="13.2" hidden="false" customHeight="false" outlineLevel="0" collapsed="false">
      <c r="A50" s="47" t="n">
        <f aca="false">MAX($A$1:$A49)+1</f>
        <v>48</v>
      </c>
      <c r="B50" s="56" t="s">
        <v>93</v>
      </c>
      <c r="C50" s="56" t="n">
        <v>0</v>
      </c>
      <c r="D50" s="56" t="s">
        <v>6</v>
      </c>
      <c r="E50" s="47" t="s">
        <v>120</v>
      </c>
      <c r="F50" s="48" t="n">
        <v>-41.253796</v>
      </c>
      <c r="G50" s="49" t="n">
        <v>148.338749</v>
      </c>
      <c r="H50" s="50" t="n">
        <v>43538</v>
      </c>
      <c r="I50" s="56" t="n">
        <v>15</v>
      </c>
      <c r="J50" s="56" t="n">
        <v>0</v>
      </c>
      <c r="K50" s="86" t="n">
        <v>0.5</v>
      </c>
      <c r="L50" s="56" t="s">
        <v>93</v>
      </c>
      <c r="M50" s="56" t="n">
        <v>10</v>
      </c>
      <c r="N50" s="56" t="n">
        <v>1</v>
      </c>
      <c r="O50" s="56" t="n">
        <v>2</v>
      </c>
      <c r="P50" s="46" t="s">
        <v>126</v>
      </c>
      <c r="Q50" s="47" t="str">
        <f aca="false">IF($N50=1,IF(ISERROR(VLOOKUP($P50,M1!$A:$C,Q$2,0)),"NOT PRESENT",VLOOKUP($P50,M1!$A:$C,Q$2,0)),IF($N50=2,IF(ISERROR(VLOOKUP(main!$P50,M2!$A:$C,Q$2,0)),"NOT PRESENT",VLOOKUP(main!$P50,M2!$A:$C,Q$2,0)),IF($N50=0,IF(ISERROR(VLOOKUP($P50,M1!$A:$C,Q$2,0)),IF(ISERROR(VLOOKUP(main!$P50,M2!$A:$C,Q$2,0)),"NOT PRESENT",VLOOKUP(main!$P50,M2!$A:$C,Q$2,0)),VLOOKUP($P50,M1!$A:$C,Q$2,0)),"SPECIFY METHOD")))</f>
        <v>Odax acroptilus</v>
      </c>
      <c r="R50" s="47" t="str">
        <f aca="false">IF($N50=1,IF(ISERROR(VLOOKUP($P50,M1!$A:$C,R$2,0)),"NOT PRESENT",VLOOKUP($P50,M1!$A:$C,R$2,0)),IF($N50=2,IF(ISERROR(VLOOKUP(main!$P50,M2!$A:$C,R$2,0)),"NOT PRESENT",VLOOKUP(main!$P50,M2!$A:$C,R$2,0)),IF($N50=0,IF(ISERROR(VLOOKUP($P50,M1!$A:$C,R$2,0)),IF(ISERROR(VLOOKUP(main!$P50,M2!$A:$C,R$2,0)),"NOT PRESENT",VLOOKUP(main!$P50,M2!$A:$C,R$2,0)),VLOOKUP($P50,M1!$A:$C,R$2,0)),"SPECIFY METHOD")))</f>
        <v>Rainbow Cale</v>
      </c>
      <c r="S50" s="55" t="n">
        <f aca="false">SUM(T50:BH50)</f>
        <v>1</v>
      </c>
      <c r="T50" s="56" t="n">
        <v>0</v>
      </c>
      <c r="AA50" s="46" t="n">
        <v>1</v>
      </c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4"/>
      <c r="BA50" s="84"/>
      <c r="BB50" s="84"/>
      <c r="BC50" s="84"/>
      <c r="BD50" s="84"/>
      <c r="BE50" s="84"/>
      <c r="BF50" s="84"/>
      <c r="BG50" s="84"/>
      <c r="BH50" s="84"/>
      <c r="BI50" s="56" t="n">
        <f aca="true">VLOOKUP($P50,INDIRECT("'M" &amp; $N50 &amp; "'!$A:$G"),BI$2,0)</f>
        <v>0</v>
      </c>
      <c r="BJ50" s="56" t="n">
        <f aca="true">VLOOKUP($P50,INDIRECT("'M" &amp; $N50 &amp; "'!$A:$G"),BJ$2,0)</f>
        <v>0</v>
      </c>
      <c r="BK50" s="56" t="n">
        <f aca="true">VLOOKUP($P50,INDIRECT("'M" &amp; $N50 &amp; "'!$A:$G"),BK$2,0)</f>
        <v>0</v>
      </c>
      <c r="BL50" s="56" t="str">
        <f aca="false">IF(AND($BI50="Yes", $N50=2), "Yes", IF(ISBLANK(BI50), "", "No"))</f>
        <v>No</v>
      </c>
      <c r="BM50" s="56" t="n">
        <f aca="true">VLOOKUP($P50,INDIRECT("'M" &amp; $N50 &amp; "'!$A:$G"),BM$2,0)</f>
        <v>0</v>
      </c>
    </row>
    <row r="51" s="46" customFormat="true" ht="13.2" hidden="false" customHeight="false" outlineLevel="0" collapsed="false">
      <c r="A51" s="47" t="n">
        <f aca="false">MAX($A$1:$A50)+1</f>
        <v>49</v>
      </c>
      <c r="B51" s="56" t="s">
        <v>93</v>
      </c>
      <c r="C51" s="56" t="n">
        <v>0</v>
      </c>
      <c r="D51" s="56" t="s">
        <v>6</v>
      </c>
      <c r="E51" s="47" t="s">
        <v>120</v>
      </c>
      <c r="F51" s="48" t="n">
        <v>-41.253796</v>
      </c>
      <c r="G51" s="49" t="n">
        <v>148.338749</v>
      </c>
      <c r="H51" s="50" t="n">
        <v>43538</v>
      </c>
      <c r="I51" s="56" t="n">
        <v>15</v>
      </c>
      <c r="J51" s="56" t="n">
        <v>0</v>
      </c>
      <c r="K51" s="86" t="n">
        <v>0.5</v>
      </c>
      <c r="L51" s="56" t="s">
        <v>93</v>
      </c>
      <c r="M51" s="56" t="n">
        <v>10</v>
      </c>
      <c r="N51" s="56" t="n">
        <v>1</v>
      </c>
      <c r="O51" s="56" t="n">
        <v>2</v>
      </c>
      <c r="P51" s="46" t="s">
        <v>97</v>
      </c>
      <c r="Q51" s="47" t="str">
        <f aca="false">IF($N51=1,IF(ISERROR(VLOOKUP($P51,M1!$A:$C,Q$2,0)),"NOT PRESENT",VLOOKUP($P51,M1!$A:$C,Q$2,0)),IF($N51=2,IF(ISERROR(VLOOKUP(main!$P51,M2!$A:$C,Q$2,0)),"NOT PRESENT",VLOOKUP(main!$P51,M2!$A:$C,Q$2,0)),IF($N51=0,IF(ISERROR(VLOOKUP($P51,M1!$A:$C,Q$2,0)),IF(ISERROR(VLOOKUP(main!$P51,M2!$A:$C,Q$2,0)),"NOT PRESENT",VLOOKUP(main!$P51,M2!$A:$C,Q$2,0)),VLOOKUP($P51,M1!$A:$C,Q$2,0)),"SPECIFY METHOD")))</f>
        <v>Notolabrus fucicola</v>
      </c>
      <c r="R51" s="47" t="str">
        <f aca="false">IF($N51=1,IF(ISERROR(VLOOKUP($P51,M1!$A:$C,R$2,0)),"NOT PRESENT",VLOOKUP($P51,M1!$A:$C,R$2,0)),IF($N51=2,IF(ISERROR(VLOOKUP(main!$P51,M2!$A:$C,R$2,0)),"NOT PRESENT",VLOOKUP(main!$P51,M2!$A:$C,R$2,0)),IF($N51=0,IF(ISERROR(VLOOKUP($P51,M1!$A:$C,R$2,0)),IF(ISERROR(VLOOKUP(main!$P51,M2!$A:$C,R$2,0)),"NOT PRESENT",VLOOKUP(main!$P51,M2!$A:$C,R$2,0)),VLOOKUP($P51,M1!$A:$C,R$2,0)),"SPECIFY METHOD")))</f>
        <v>Purple wrasse</v>
      </c>
      <c r="S51" s="55" t="n">
        <f aca="false">SUM(T51:BH51)</f>
        <v>1</v>
      </c>
      <c r="T51" s="56" t="n">
        <v>0</v>
      </c>
      <c r="Z51" s="46" t="n">
        <v>1</v>
      </c>
      <c r="AO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4"/>
      <c r="BF51" s="84"/>
      <c r="BG51" s="84"/>
      <c r="BH51" s="84"/>
      <c r="BI51" s="56" t="str">
        <f aca="true">VLOOKUP($P51,INDIRECT("'M" &amp; $N51 &amp; "'!$A:$G"),BI$2,0)</f>
        <v>No</v>
      </c>
      <c r="BJ51" s="56" t="n">
        <f aca="true">VLOOKUP($P51,INDIRECT("'M" &amp; $N51 &amp; "'!$A:$G"),BJ$2,0)</f>
        <v>10</v>
      </c>
      <c r="BK51" s="56" t="n">
        <f aca="true">VLOOKUP($P51,INDIRECT("'M" &amp; $N51 &amp; "'!$A:$G"),BK$2,0)</f>
        <v>30</v>
      </c>
      <c r="BL51" s="56" t="str">
        <f aca="false">IF(AND($BI51="Yes", $N51=2), "Yes", IF(ISBLANK(BI51), "", "No"))</f>
        <v>No</v>
      </c>
      <c r="BM51" s="56" t="n">
        <f aca="true">VLOOKUP($P51,INDIRECT("'M" &amp; $N51 &amp; "'!$A:$G"),BM$2,0)</f>
        <v>38</v>
      </c>
    </row>
    <row r="52" s="46" customFormat="true" ht="13.2" hidden="false" customHeight="false" outlineLevel="0" collapsed="false">
      <c r="A52" s="47" t="n">
        <f aca="false">MAX($A$1:$A51)+1</f>
        <v>50</v>
      </c>
      <c r="B52" s="56" t="s">
        <v>93</v>
      </c>
      <c r="C52" s="56" t="n">
        <v>0</v>
      </c>
      <c r="D52" s="56" t="s">
        <v>6</v>
      </c>
      <c r="E52" s="47" t="s">
        <v>120</v>
      </c>
      <c r="F52" s="48" t="n">
        <v>-41.253796</v>
      </c>
      <c r="G52" s="49" t="n">
        <v>148.338749</v>
      </c>
      <c r="H52" s="50" t="n">
        <v>43538</v>
      </c>
      <c r="I52" s="56" t="n">
        <v>15</v>
      </c>
      <c r="J52" s="56" t="n">
        <v>0</v>
      </c>
      <c r="K52" s="86" t="n">
        <v>0.5</v>
      </c>
      <c r="L52" s="56" t="s">
        <v>93</v>
      </c>
      <c r="M52" s="56" t="n">
        <v>10</v>
      </c>
      <c r="N52" s="56" t="n">
        <v>1</v>
      </c>
      <c r="O52" s="56" t="n">
        <v>2</v>
      </c>
      <c r="P52" s="46" t="s">
        <v>96</v>
      </c>
      <c r="Q52" s="47" t="str">
        <f aca="false">IF($N52=1,IF(ISERROR(VLOOKUP($P52,M1!$A:$C,Q$2,0)),"NOT PRESENT",VLOOKUP($P52,M1!$A:$C,Q$2,0)),IF($N52=2,IF(ISERROR(VLOOKUP(main!$P52,M2!$A:$C,Q$2,0)),"NOT PRESENT",VLOOKUP(main!$P52,M2!$A:$C,Q$2,0)),IF($N52=0,IF(ISERROR(VLOOKUP($P52,M1!$A:$C,Q$2,0)),IF(ISERROR(VLOOKUP(main!$P52,M2!$A:$C,Q$2,0)),"NOT PRESENT",VLOOKUP(main!$P52,M2!$A:$C,Q$2,0)),VLOOKUP($P52,M1!$A:$C,Q$2,0)),"SPECIFY METHOD")))</f>
        <v>Notolabrus tetricus</v>
      </c>
      <c r="R52" s="47" t="str">
        <f aca="false">IF($N52=1,IF(ISERROR(VLOOKUP($P52,M1!$A:$C,R$2,0)),"NOT PRESENT",VLOOKUP($P52,M1!$A:$C,R$2,0)),IF($N52=2,IF(ISERROR(VLOOKUP(main!$P52,M2!$A:$C,R$2,0)),"NOT PRESENT",VLOOKUP(main!$P52,M2!$A:$C,R$2,0)),IF($N52=0,IF(ISERROR(VLOOKUP($P52,M1!$A:$C,R$2,0)),IF(ISERROR(VLOOKUP(main!$P52,M2!$A:$C,R$2,0)),"NOT PRESENT",VLOOKUP(main!$P52,M2!$A:$C,R$2,0)),VLOOKUP($P52,M1!$A:$C,R$2,0)),"SPECIFY METHOD")))</f>
        <v>Blue-throat wrasse</v>
      </c>
      <c r="S52" s="55" t="n">
        <f aca="false">SUM(T52:BH52)</f>
        <v>1</v>
      </c>
      <c r="T52" s="56" t="n">
        <v>0</v>
      </c>
      <c r="AD52" s="46" t="n">
        <v>1</v>
      </c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4"/>
      <c r="BG52" s="84"/>
      <c r="BH52" s="84"/>
      <c r="BI52" s="56" t="str">
        <f aca="true">VLOOKUP($P52,INDIRECT("'M" &amp; $N52 &amp; "'!$A:$G"),BI$2,0)</f>
        <v>No</v>
      </c>
      <c r="BJ52" s="56" t="n">
        <f aca="true">VLOOKUP($P52,INDIRECT("'M" &amp; $N52 &amp; "'!$A:$G"),BJ$2,0)</f>
        <v>7.5</v>
      </c>
      <c r="BK52" s="56" t="n">
        <f aca="true">VLOOKUP($P52,INDIRECT("'M" &amp; $N52 &amp; "'!$A:$G"),BK$2,0)</f>
        <v>35</v>
      </c>
      <c r="BL52" s="56" t="str">
        <f aca="false">IF(AND($BI52="Yes", $N52=2), "Yes", IF(ISBLANK(BI52), "", "No"))</f>
        <v>No</v>
      </c>
      <c r="BM52" s="56" t="n">
        <f aca="true">VLOOKUP($P52,INDIRECT("'M" &amp; $N52 &amp; "'!$A:$G"),BM$2,0)</f>
        <v>50</v>
      </c>
    </row>
    <row r="53" s="46" customFormat="true" ht="13.2" hidden="false" customHeight="false" outlineLevel="0" collapsed="false">
      <c r="A53" s="47" t="n">
        <f aca="false">MAX($A$1:$A52)+1</f>
        <v>51</v>
      </c>
      <c r="B53" s="56" t="s">
        <v>93</v>
      </c>
      <c r="C53" s="56" t="n">
        <v>0</v>
      </c>
      <c r="D53" s="56" t="s">
        <v>6</v>
      </c>
      <c r="E53" s="47" t="s">
        <v>120</v>
      </c>
      <c r="F53" s="48" t="n">
        <v>-41.253796</v>
      </c>
      <c r="G53" s="49" t="n">
        <v>148.338749</v>
      </c>
      <c r="H53" s="50" t="n">
        <v>43538</v>
      </c>
      <c r="I53" s="56" t="n">
        <v>15</v>
      </c>
      <c r="J53" s="56" t="n">
        <v>0</v>
      </c>
      <c r="K53" s="86" t="n">
        <v>0.5</v>
      </c>
      <c r="L53" s="56" t="s">
        <v>93</v>
      </c>
      <c r="M53" s="56" t="n">
        <v>10</v>
      </c>
      <c r="N53" s="56" t="n">
        <v>1</v>
      </c>
      <c r="O53" s="56" t="n">
        <v>2</v>
      </c>
      <c r="P53" s="46" t="s">
        <v>107</v>
      </c>
      <c r="Q53" s="47" t="str">
        <f aca="false">IF($N53=1,IF(ISERROR(VLOOKUP($P53,M1!$A:$C,Q$2,0)),"NOT PRESENT",VLOOKUP($P53,M1!$A:$C,Q$2,0)),IF($N53=2,IF(ISERROR(VLOOKUP(main!$P53,M2!$A:$C,Q$2,0)),"NOT PRESENT",VLOOKUP(main!$P53,M2!$A:$C,Q$2,0)),IF($N53=0,IF(ISERROR(VLOOKUP($P53,M1!$A:$C,Q$2,0)),IF(ISERROR(VLOOKUP(main!$P53,M2!$A:$C,Q$2,0)),"NOT PRESENT",VLOOKUP(main!$P53,M2!$A:$C,Q$2,0)),VLOOKUP($P53,M1!$A:$C,Q$2,0)),"SPECIFY METHOD")))</f>
        <v>Parma microlepis</v>
      </c>
      <c r="R53" s="47" t="str">
        <f aca="false">IF($N53=1,IF(ISERROR(VLOOKUP($P53,M1!$A:$C,R$2,0)),"NOT PRESENT",VLOOKUP($P53,M1!$A:$C,R$2,0)),IF($N53=2,IF(ISERROR(VLOOKUP(main!$P53,M2!$A:$C,R$2,0)),"NOT PRESENT",VLOOKUP(main!$P53,M2!$A:$C,R$2,0)),IF($N53=0,IF(ISERROR(VLOOKUP($P53,M1!$A:$C,R$2,0)),IF(ISERROR(VLOOKUP(main!$P53,M2!$A:$C,R$2,0)),"NOT PRESENT",VLOOKUP(main!$P53,M2!$A:$C,R$2,0)),VLOOKUP($P53,M1!$A:$C,R$2,0)),"SPECIFY METHOD")))</f>
        <v>White-ear</v>
      </c>
      <c r="S53" s="55" t="n">
        <f aca="false">SUM(T53:BH53)</f>
        <v>1</v>
      </c>
      <c r="T53" s="56" t="n">
        <v>0</v>
      </c>
      <c r="U53" s="46" t="n">
        <v>1</v>
      </c>
      <c r="AO53" s="84"/>
      <c r="AP53" s="84"/>
      <c r="AQ53" s="84"/>
      <c r="AR53" s="84"/>
      <c r="AS53" s="84"/>
      <c r="AT53" s="84"/>
      <c r="AU53" s="84"/>
      <c r="AV53" s="84"/>
      <c r="AW53" s="84"/>
      <c r="AX53" s="84"/>
      <c r="AY53" s="84"/>
      <c r="AZ53" s="84"/>
      <c r="BA53" s="84"/>
      <c r="BB53" s="84"/>
      <c r="BC53" s="84"/>
      <c r="BD53" s="84"/>
      <c r="BE53" s="84"/>
      <c r="BF53" s="84"/>
      <c r="BG53" s="84"/>
      <c r="BH53" s="84"/>
      <c r="BI53" s="56" t="n">
        <f aca="true">VLOOKUP($P53,INDIRECT("'M" &amp; $N53 &amp; "'!$A:$G"),BI$2,0)</f>
        <v>0</v>
      </c>
      <c r="BJ53" s="56" t="n">
        <f aca="true">VLOOKUP($P53,INDIRECT("'M" &amp; $N53 &amp; "'!$A:$G"),BJ$2,0)</f>
        <v>0</v>
      </c>
      <c r="BK53" s="56" t="n">
        <f aca="true">VLOOKUP($P53,INDIRECT("'M" &amp; $N53 &amp; "'!$A:$G"),BK$2,0)</f>
        <v>0</v>
      </c>
      <c r="BL53" s="56" t="str">
        <f aca="false">IF(AND($BI53="Yes", $N53=2), "Yes", IF(ISBLANK(BI53), "", "No"))</f>
        <v>No</v>
      </c>
      <c r="BM53" s="56" t="n">
        <f aca="true">VLOOKUP($P53,INDIRECT("'M" &amp; $N53 &amp; "'!$A:$G"),BM$2,0)</f>
        <v>0</v>
      </c>
    </row>
    <row r="54" s="46" customFormat="true" ht="13.2" hidden="false" customHeight="false" outlineLevel="0" collapsed="false">
      <c r="A54" s="47" t="n">
        <f aca="false">MAX($A$1:$A53)+1</f>
        <v>52</v>
      </c>
      <c r="B54" s="56" t="s">
        <v>93</v>
      </c>
      <c r="C54" s="56" t="n">
        <v>0</v>
      </c>
      <c r="D54" s="56" t="s">
        <v>6</v>
      </c>
      <c r="E54" s="47" t="s">
        <v>120</v>
      </c>
      <c r="F54" s="48" t="n">
        <v>-41.253796</v>
      </c>
      <c r="G54" s="49" t="n">
        <v>148.338749</v>
      </c>
      <c r="H54" s="50" t="n">
        <v>43538</v>
      </c>
      <c r="I54" s="56" t="n">
        <v>15</v>
      </c>
      <c r="J54" s="56" t="n">
        <v>0</v>
      </c>
      <c r="K54" s="86" t="n">
        <v>0.5</v>
      </c>
      <c r="L54" s="56" t="s">
        <v>93</v>
      </c>
      <c r="M54" s="56" t="n">
        <v>10</v>
      </c>
      <c r="N54" s="56" t="n">
        <v>2</v>
      </c>
      <c r="O54" s="56" t="n">
        <v>1</v>
      </c>
      <c r="P54" s="46" t="s">
        <v>101</v>
      </c>
      <c r="Q54" s="47" t="str">
        <f aca="false">IF($N54=1,IF(ISERROR(VLOOKUP($P54,M1!$A:$C,Q$2,0)),"NOT PRESENT",VLOOKUP($P54,M1!$A:$C,Q$2,0)),IF($N54=2,IF(ISERROR(VLOOKUP(main!$P54,M2!$A:$C,Q$2,0)),"NOT PRESENT",VLOOKUP(main!$P54,M2!$A:$C,Q$2,0)),IF($N54=0,IF(ISERROR(VLOOKUP($P54,M1!$A:$C,Q$2,0)),IF(ISERROR(VLOOKUP(main!$P54,M2!$A:$C,Q$2,0)),"NOT PRESENT",VLOOKUP(main!$P54,M2!$A:$C,Q$2,0)),VLOOKUP($P54,M1!$A:$C,Q$2,0)),"SPECIFY METHOD")))</f>
        <v>Centrostephanus rodgersii</v>
      </c>
      <c r="R54" s="47" t="str">
        <f aca="false">IF($N54=1,IF(ISERROR(VLOOKUP($P54,M1!$A:$C,R$2,0)),"NOT PRESENT",VLOOKUP($P54,M1!$A:$C,R$2,0)),IF($N54=2,IF(ISERROR(VLOOKUP(main!$P54,M2!$A:$C,R$2,0)),"NOT PRESENT",VLOOKUP(main!$P54,M2!$A:$C,R$2,0)),IF($N54=0,IF(ISERROR(VLOOKUP($P54,M1!$A:$C,R$2,0)),IF(ISERROR(VLOOKUP(main!$P54,M2!$A:$C,R$2,0)),"NOT PRESENT",VLOOKUP(main!$P54,M2!$A:$C,R$2,0)),VLOOKUP($P54,M1!$A:$C,R$2,0)),"SPECIFY METHOD")))</f>
        <v>Long-spine urchin</v>
      </c>
      <c r="S54" s="55" t="n">
        <f aca="false">SUM(T54:BH54)</f>
        <v>11</v>
      </c>
      <c r="T54" s="56" t="n">
        <v>0</v>
      </c>
      <c r="AI54" s="46" t="n">
        <v>7</v>
      </c>
      <c r="AN54" s="46" t="n">
        <v>4</v>
      </c>
      <c r="AO54" s="84"/>
      <c r="AP54" s="84"/>
      <c r="AQ54" s="84"/>
      <c r="AR54" s="84"/>
      <c r="AS54" s="84"/>
      <c r="AT54" s="84"/>
      <c r="AU54" s="84"/>
      <c r="AV54" s="84"/>
      <c r="AW54" s="84"/>
      <c r="AX54" s="84"/>
      <c r="AY54" s="84"/>
      <c r="AZ54" s="84"/>
      <c r="BA54" s="84"/>
      <c r="BB54" s="84"/>
      <c r="BC54" s="84"/>
      <c r="BD54" s="84"/>
      <c r="BE54" s="84"/>
      <c r="BF54" s="84"/>
      <c r="BG54" s="84"/>
      <c r="BH54" s="84"/>
      <c r="BI54" s="56" t="n">
        <f aca="true">VLOOKUP($P54,INDIRECT("'M" &amp; $N54 &amp; "'!$A:$G"),BI$2,0)</f>
        <v>0</v>
      </c>
      <c r="BJ54" s="56" t="n">
        <f aca="true">VLOOKUP($P54,INDIRECT("'M" &amp; $N54 &amp; "'!$A:$G"),BJ$2,0)</f>
        <v>0</v>
      </c>
      <c r="BK54" s="56" t="n">
        <f aca="true">VLOOKUP($P54,INDIRECT("'M" &amp; $N54 &amp; "'!$A:$G"),BK$2,0)</f>
        <v>0</v>
      </c>
      <c r="BL54" s="56" t="str">
        <f aca="false">IF(AND($BI54="Yes", $N54=2), "Yes", IF(ISBLANK(BI54), "", "No"))</f>
        <v>No</v>
      </c>
      <c r="BM54" s="56" t="n">
        <f aca="true">VLOOKUP($P54,INDIRECT("'M" &amp; $N54 &amp; "'!$A:$G"),BM$2,0)</f>
        <v>0</v>
      </c>
    </row>
    <row r="55" s="46" customFormat="true" ht="13.2" hidden="false" customHeight="false" outlineLevel="0" collapsed="false">
      <c r="A55" s="47" t="n">
        <f aca="false">MAX($A$1:$A54)+1</f>
        <v>53</v>
      </c>
      <c r="B55" s="56" t="s">
        <v>93</v>
      </c>
      <c r="C55" s="56" t="n">
        <v>0</v>
      </c>
      <c r="D55" s="56" t="s">
        <v>6</v>
      </c>
      <c r="E55" s="47" t="s">
        <v>120</v>
      </c>
      <c r="F55" s="48" t="n">
        <v>-41.253796</v>
      </c>
      <c r="G55" s="49" t="n">
        <v>148.338749</v>
      </c>
      <c r="H55" s="50" t="n">
        <v>43538</v>
      </c>
      <c r="I55" s="56" t="n">
        <v>15</v>
      </c>
      <c r="J55" s="56" t="n">
        <v>0</v>
      </c>
      <c r="K55" s="86" t="n">
        <v>0.5</v>
      </c>
      <c r="L55" s="56" t="s">
        <v>93</v>
      </c>
      <c r="M55" s="56" t="n">
        <v>10</v>
      </c>
      <c r="N55" s="56" t="n">
        <v>2</v>
      </c>
      <c r="O55" s="56" t="n">
        <v>1</v>
      </c>
      <c r="P55" s="46" t="s">
        <v>102</v>
      </c>
      <c r="Q55" s="47" t="str">
        <f aca="false">IF($N55=1,IF(ISERROR(VLOOKUP($P55,M1!$A:$C,Q$2,0)),"NOT PRESENT",VLOOKUP($P55,M1!$A:$C,Q$2,0)),IF($N55=2,IF(ISERROR(VLOOKUP(main!$P55,M2!$A:$C,Q$2,0)),"NOT PRESENT",VLOOKUP(main!$P55,M2!$A:$C,Q$2,0)),IF($N55=0,IF(ISERROR(VLOOKUP($P55,M1!$A:$C,Q$2,0)),IF(ISERROR(VLOOKUP(main!$P55,M2!$A:$C,Q$2,0)),"NOT PRESENT",VLOOKUP(main!$P55,M2!$A:$C,Q$2,0)),VLOOKUP($P55,M1!$A:$C,Q$2,0)),"SPECIFY METHOD")))</f>
        <v>Heliocidaris erythrogramma</v>
      </c>
      <c r="R55" s="47" t="str">
        <f aca="false">IF($N55=1,IF(ISERROR(VLOOKUP($P55,M1!$A:$C,R$2,0)),"NOT PRESENT",VLOOKUP($P55,M1!$A:$C,R$2,0)),IF($N55=2,IF(ISERROR(VLOOKUP(main!$P55,M2!$A:$C,R$2,0)),"NOT PRESENT",VLOOKUP(main!$P55,M2!$A:$C,R$2,0)),IF($N55=0,IF(ISERROR(VLOOKUP($P55,M1!$A:$C,R$2,0)),IF(ISERROR(VLOOKUP(main!$P55,M2!$A:$C,R$2,0)),"NOT PRESENT",VLOOKUP(main!$P55,M2!$A:$C,R$2,0)),VLOOKUP($P55,M1!$A:$C,R$2,0)),"SPECIFY METHOD")))</f>
        <v>Purple urchin</v>
      </c>
      <c r="S55" s="55" t="n">
        <f aca="false">SUM(T55:BH55)</f>
        <v>5</v>
      </c>
      <c r="T55" s="56" t="n">
        <v>0</v>
      </c>
      <c r="AI55" s="46" t="n">
        <v>5</v>
      </c>
      <c r="AO55" s="84"/>
      <c r="AP55" s="84"/>
      <c r="AQ55" s="84"/>
      <c r="AR55" s="84"/>
      <c r="AS55" s="84"/>
      <c r="AT55" s="84"/>
      <c r="AU55" s="84"/>
      <c r="AV55" s="84"/>
      <c r="AW55" s="84"/>
      <c r="AX55" s="84"/>
      <c r="AY55" s="84"/>
      <c r="AZ55" s="84"/>
      <c r="BA55" s="84"/>
      <c r="BB55" s="84"/>
      <c r="BC55" s="84"/>
      <c r="BD55" s="84"/>
      <c r="BE55" s="84"/>
      <c r="BF55" s="84"/>
      <c r="BG55" s="84"/>
      <c r="BH55" s="84"/>
      <c r="BI55" s="56" t="str">
        <f aca="true">VLOOKUP($P55,INDIRECT("'M" &amp; $N55 &amp; "'!$A:$G"),BI$2,0)</f>
        <v>Yes</v>
      </c>
      <c r="BJ55" s="56" t="n">
        <f aca="true">VLOOKUP($P55,INDIRECT("'M" &amp; $N55 &amp; "'!$A:$G"),BJ$2,0)</f>
        <v>2.5</v>
      </c>
      <c r="BK55" s="56" t="n">
        <f aca="true">VLOOKUP($P55,INDIRECT("'M" &amp; $N55 &amp; "'!$A:$G"),BK$2,0)</f>
        <v>10</v>
      </c>
      <c r="BL55" s="56" t="str">
        <f aca="false">IF(AND($BI55="Yes", $N55=2), "Yes", IF(ISBLANK(BI55), "", "No"))</f>
        <v>Yes</v>
      </c>
      <c r="BM55" s="56" t="n">
        <f aca="true">VLOOKUP($P55,INDIRECT("'M" &amp; $N55 &amp; "'!$A:$G"),BM$2,0)</f>
        <v>9</v>
      </c>
    </row>
    <row r="56" s="46" customFormat="true" ht="13.2" hidden="false" customHeight="false" outlineLevel="0" collapsed="false">
      <c r="A56" s="47" t="n">
        <f aca="false">MAX($A$1:$A55)+1</f>
        <v>54</v>
      </c>
      <c r="B56" s="56" t="s">
        <v>93</v>
      </c>
      <c r="C56" s="56" t="n">
        <v>0</v>
      </c>
      <c r="D56" s="56" t="s">
        <v>6</v>
      </c>
      <c r="E56" s="47" t="s">
        <v>120</v>
      </c>
      <c r="F56" s="48" t="n">
        <v>-41.253796</v>
      </c>
      <c r="G56" s="49" t="n">
        <v>148.338749</v>
      </c>
      <c r="H56" s="50" t="n">
        <v>43538</v>
      </c>
      <c r="I56" s="56" t="n">
        <v>15</v>
      </c>
      <c r="J56" s="56" t="n">
        <v>0</v>
      </c>
      <c r="K56" s="86" t="n">
        <v>0.5</v>
      </c>
      <c r="L56" s="56" t="s">
        <v>93</v>
      </c>
      <c r="M56" s="56" t="n">
        <v>10</v>
      </c>
      <c r="N56" s="56" t="n">
        <v>2</v>
      </c>
      <c r="O56" s="56" t="n">
        <v>1</v>
      </c>
      <c r="P56" s="46" t="s">
        <v>118</v>
      </c>
      <c r="Q56" s="47" t="str">
        <f aca="false">IF($N56=1,IF(ISERROR(VLOOKUP($P56,M1!$A:$C,Q$2,0)),"NOT PRESENT",VLOOKUP($P56,M1!$A:$C,Q$2,0)),IF($N56=2,IF(ISERROR(VLOOKUP(main!$P56,M2!$A:$C,Q$2,0)),"NOT PRESENT",VLOOKUP(main!$P56,M2!$A:$C,Q$2,0)),IF($N56=0,IF(ISERROR(VLOOKUP($P56,M1!$A:$C,Q$2,0)),IF(ISERROR(VLOOKUP(main!$P56,M2!$A:$C,Q$2,0)),"NOT PRESENT",VLOOKUP(main!$P56,M2!$A:$C,Q$2,0)),VLOOKUP($P56,M1!$A:$C,Q$2,0)),"SPECIFY METHOD")))</f>
        <v>Paguristes frontalis</v>
      </c>
      <c r="R56" s="47" t="str">
        <f aca="false">IF($N56=1,IF(ISERROR(VLOOKUP($P56,M1!$A:$C,R$2,0)),"NOT PRESENT",VLOOKUP($P56,M1!$A:$C,R$2,0)),IF($N56=2,IF(ISERROR(VLOOKUP(main!$P56,M2!$A:$C,R$2,0)),"NOT PRESENT",VLOOKUP(main!$P56,M2!$A:$C,R$2,0)),IF($N56=0,IF(ISERROR(VLOOKUP($P56,M1!$A:$C,R$2,0)),IF(ISERROR(VLOOKUP(main!$P56,M2!$A:$C,R$2,0)),"NOT PRESENT",VLOOKUP(main!$P56,M2!$A:$C,R$2,0)),VLOOKUP($P56,M1!$A:$C,R$2,0)),"SPECIFY METHOD")))</f>
        <v>Hermit crab</v>
      </c>
      <c r="S56" s="55" t="n">
        <f aca="false">SUM(T56:BH56)</f>
        <v>1</v>
      </c>
      <c r="T56" s="56" t="n">
        <v>0</v>
      </c>
      <c r="AD56" s="46" t="n">
        <v>1</v>
      </c>
      <c r="AO56" s="84"/>
      <c r="AP56" s="84"/>
      <c r="AQ56" s="84"/>
      <c r="AR56" s="84"/>
      <c r="AS56" s="84"/>
      <c r="AT56" s="84"/>
      <c r="AU56" s="84"/>
      <c r="AV56" s="84"/>
      <c r="AW56" s="84"/>
      <c r="AX56" s="84"/>
      <c r="AY56" s="84"/>
      <c r="AZ56" s="84"/>
      <c r="BA56" s="84"/>
      <c r="BB56" s="84"/>
      <c r="BC56" s="84"/>
      <c r="BD56" s="84"/>
      <c r="BE56" s="84"/>
      <c r="BF56" s="84"/>
      <c r="BG56" s="84"/>
      <c r="BH56" s="84"/>
      <c r="BI56" s="56" t="n">
        <f aca="true">VLOOKUP($P56,INDIRECT("'M" &amp; $N56 &amp; "'!$A:$G"),BI$2,0)</f>
        <v>0</v>
      </c>
      <c r="BJ56" s="56" t="n">
        <f aca="true">VLOOKUP($P56,INDIRECT("'M" &amp; $N56 &amp; "'!$A:$G"),BJ$2,0)</f>
        <v>0</v>
      </c>
      <c r="BK56" s="56" t="n">
        <f aca="true">VLOOKUP($P56,INDIRECT("'M" &amp; $N56 &amp; "'!$A:$G"),BK$2,0)</f>
        <v>0</v>
      </c>
      <c r="BL56" s="56" t="str">
        <f aca="false">IF(AND($BI56="Yes", $N56=2), "Yes", IF(ISBLANK(BI56), "", "No"))</f>
        <v>No</v>
      </c>
      <c r="BM56" s="56" t="n">
        <f aca="true">VLOOKUP($P56,INDIRECT("'M" &amp; $N56 &amp; "'!$A:$G"),BM$2,0)</f>
        <v>0</v>
      </c>
    </row>
    <row r="57" s="46" customFormat="true" ht="13.2" hidden="false" customHeight="false" outlineLevel="0" collapsed="false">
      <c r="A57" s="47" t="n">
        <f aca="false">MAX($A$1:$A56)+1</f>
        <v>55</v>
      </c>
      <c r="B57" s="56" t="s">
        <v>93</v>
      </c>
      <c r="C57" s="56" t="n">
        <v>0</v>
      </c>
      <c r="D57" s="56" t="s">
        <v>6</v>
      </c>
      <c r="E57" s="47" t="s">
        <v>120</v>
      </c>
      <c r="F57" s="48" t="n">
        <v>-41.253796</v>
      </c>
      <c r="G57" s="49" t="n">
        <v>148.338749</v>
      </c>
      <c r="H57" s="50" t="n">
        <v>43538</v>
      </c>
      <c r="I57" s="56" t="n">
        <v>15</v>
      </c>
      <c r="J57" s="56" t="n">
        <v>0</v>
      </c>
      <c r="K57" s="86" t="n">
        <v>0.5</v>
      </c>
      <c r="L57" s="56" t="s">
        <v>93</v>
      </c>
      <c r="M57" s="56" t="n">
        <v>10</v>
      </c>
      <c r="N57" s="56" t="n">
        <v>2</v>
      </c>
      <c r="O57" s="56" t="n">
        <v>1</v>
      </c>
      <c r="P57" s="46" t="s">
        <v>127</v>
      </c>
      <c r="Q57" s="47" t="str">
        <f aca="false">IF($N57=1,IF(ISERROR(VLOOKUP($P57,M1!$A:$C,Q$2,0)),"NOT PRESENT",VLOOKUP($P57,M1!$A:$C,Q$2,0)),IF($N57=2,IF(ISERROR(VLOOKUP(main!$P57,M2!$A:$C,Q$2,0)),"NOT PRESENT",VLOOKUP(main!$P57,M2!$A:$C,Q$2,0)),IF($N57=0,IF(ISERROR(VLOOKUP($P57,M1!$A:$C,Q$2,0)),IF(ISERROR(VLOOKUP(main!$P57,M2!$A:$C,Q$2,0)),"NOT PRESENT",VLOOKUP(main!$P57,M2!$A:$C,Q$2,0)),VLOOKUP($P57,M1!$A:$C,Q$2,0)),"SPECIFY METHOD")))</f>
        <v>Haliotis rubra</v>
      </c>
      <c r="R57" s="47" t="str">
        <f aca="false">IF($N57=1,IF(ISERROR(VLOOKUP($P57,M1!$A:$C,R$2,0)),"NOT PRESENT",VLOOKUP($P57,M1!$A:$C,R$2,0)),IF($N57=2,IF(ISERROR(VLOOKUP(main!$P57,M2!$A:$C,R$2,0)),"NOT PRESENT",VLOOKUP(main!$P57,M2!$A:$C,R$2,0)),IF($N57=0,IF(ISERROR(VLOOKUP($P57,M1!$A:$C,R$2,0)),IF(ISERROR(VLOOKUP(main!$P57,M2!$A:$C,R$2,0)),"NOT PRESENT",VLOOKUP(main!$P57,M2!$A:$C,R$2,0)),VLOOKUP($P57,M1!$A:$C,R$2,0)),"SPECIFY METHOD")))</f>
        <v>Blacklip abalone</v>
      </c>
      <c r="S57" s="55" t="n">
        <f aca="false">SUM(T57:BH57)</f>
        <v>12</v>
      </c>
      <c r="T57" s="56" t="n">
        <v>0</v>
      </c>
      <c r="Y57" s="46" t="n">
        <v>3</v>
      </c>
      <c r="AD57" s="46" t="n">
        <v>7</v>
      </c>
      <c r="AN57" s="46" t="n">
        <v>2</v>
      </c>
      <c r="AO57" s="84"/>
      <c r="AP57" s="84"/>
      <c r="AQ57" s="84"/>
      <c r="AR57" s="84"/>
      <c r="AS57" s="84"/>
      <c r="AT57" s="84"/>
      <c r="AU57" s="84"/>
      <c r="AV57" s="84"/>
      <c r="AW57" s="84"/>
      <c r="AX57" s="84"/>
      <c r="AY57" s="84"/>
      <c r="AZ57" s="84"/>
      <c r="BA57" s="84"/>
      <c r="BB57" s="84"/>
      <c r="BC57" s="84"/>
      <c r="BD57" s="84"/>
      <c r="BE57" s="84"/>
      <c r="BF57" s="84"/>
      <c r="BG57" s="84"/>
      <c r="BH57" s="84"/>
      <c r="BI57" s="56" t="str">
        <f aca="true">VLOOKUP($P57,INDIRECT("'M" &amp; $N57 &amp; "'!$A:$G"),BI$2,0)</f>
        <v>Yes</v>
      </c>
      <c r="BJ57" s="56" t="n">
        <f aca="true">VLOOKUP($P57,INDIRECT("'M" &amp; $N57 &amp; "'!$A:$G"),BJ$2,0)</f>
        <v>4</v>
      </c>
      <c r="BK57" s="56" t="n">
        <f aca="true">VLOOKUP($P57,INDIRECT("'M" &amp; $N57 &amp; "'!$A:$G"),BK$2,0)</f>
        <v>25</v>
      </c>
      <c r="BL57" s="56" t="str">
        <f aca="false">IF(AND($BI57="Yes", $N57=2), "Yes", IF(ISBLANK(BI57), "", "No"))</f>
        <v>Yes</v>
      </c>
      <c r="BM57" s="56" t="n">
        <f aca="true">VLOOKUP($P57,INDIRECT("'M" &amp; $N57 &amp; "'!$A:$G"),BM$2,0)</f>
        <v>22</v>
      </c>
    </row>
    <row r="58" s="46" customFormat="true" ht="13.2" hidden="false" customHeight="false" outlineLevel="0" collapsed="false">
      <c r="A58" s="47" t="n">
        <f aca="false">MAX($A$1:$A57)+1</f>
        <v>56</v>
      </c>
      <c r="B58" s="56" t="s">
        <v>93</v>
      </c>
      <c r="C58" s="56" t="n">
        <v>0</v>
      </c>
      <c r="D58" s="56" t="s">
        <v>6</v>
      </c>
      <c r="E58" s="47" t="s">
        <v>120</v>
      </c>
      <c r="F58" s="48" t="n">
        <v>-41.253796</v>
      </c>
      <c r="G58" s="49" t="n">
        <v>148.338749</v>
      </c>
      <c r="H58" s="50" t="n">
        <v>43538</v>
      </c>
      <c r="I58" s="56" t="n">
        <v>15</v>
      </c>
      <c r="J58" s="56" t="n">
        <v>0</v>
      </c>
      <c r="K58" s="86" t="n">
        <v>0.5</v>
      </c>
      <c r="L58" s="56" t="s">
        <v>93</v>
      </c>
      <c r="M58" s="56" t="n">
        <v>10</v>
      </c>
      <c r="N58" s="56" t="n">
        <v>2</v>
      </c>
      <c r="O58" s="56" t="n">
        <v>2</v>
      </c>
      <c r="P58" s="46" t="s">
        <v>101</v>
      </c>
      <c r="Q58" s="47" t="str">
        <f aca="false">IF($N58=1,IF(ISERROR(VLOOKUP($P58,M1!$A:$C,Q$2,0)),"NOT PRESENT",VLOOKUP($P58,M1!$A:$C,Q$2,0)),IF($N58=2,IF(ISERROR(VLOOKUP(main!$P58,M2!$A:$C,Q$2,0)),"NOT PRESENT",VLOOKUP(main!$P58,M2!$A:$C,Q$2,0)),IF($N58=0,IF(ISERROR(VLOOKUP($P58,M1!$A:$C,Q$2,0)),IF(ISERROR(VLOOKUP(main!$P58,M2!$A:$C,Q$2,0)),"NOT PRESENT",VLOOKUP(main!$P58,M2!$A:$C,Q$2,0)),VLOOKUP($P58,M1!$A:$C,Q$2,0)),"SPECIFY METHOD")))</f>
        <v>Centrostephanus rodgersii</v>
      </c>
      <c r="R58" s="47" t="str">
        <f aca="false">IF($N58=1,IF(ISERROR(VLOOKUP($P58,M1!$A:$C,R$2,0)),"NOT PRESENT",VLOOKUP($P58,M1!$A:$C,R$2,0)),IF($N58=2,IF(ISERROR(VLOOKUP(main!$P58,M2!$A:$C,R$2,0)),"NOT PRESENT",VLOOKUP(main!$P58,M2!$A:$C,R$2,0)),IF($N58=0,IF(ISERROR(VLOOKUP($P58,M1!$A:$C,R$2,0)),IF(ISERROR(VLOOKUP(main!$P58,M2!$A:$C,R$2,0)),"NOT PRESENT",VLOOKUP(main!$P58,M2!$A:$C,R$2,0)),VLOOKUP($P58,M1!$A:$C,R$2,0)),"SPECIFY METHOD")))</f>
        <v>Long-spine urchin</v>
      </c>
      <c r="S58" s="55" t="n">
        <f aca="false">SUM(T58:BH58)</f>
        <v>5</v>
      </c>
      <c r="T58" s="56" t="n">
        <v>0</v>
      </c>
      <c r="AI58" s="46" t="n">
        <v>5</v>
      </c>
      <c r="AO58" s="84"/>
      <c r="AP58" s="84"/>
      <c r="AQ58" s="84"/>
      <c r="AR58" s="84"/>
      <c r="AS58" s="84"/>
      <c r="AT58" s="84"/>
      <c r="AU58" s="84"/>
      <c r="AV58" s="84"/>
      <c r="AW58" s="84"/>
      <c r="AX58" s="84"/>
      <c r="AY58" s="84"/>
      <c r="AZ58" s="84"/>
      <c r="BA58" s="84"/>
      <c r="BB58" s="84"/>
      <c r="BC58" s="84"/>
      <c r="BD58" s="84"/>
      <c r="BE58" s="84"/>
      <c r="BF58" s="84"/>
      <c r="BG58" s="84"/>
      <c r="BH58" s="84"/>
      <c r="BI58" s="56" t="n">
        <f aca="true">VLOOKUP($P58,INDIRECT("'M" &amp; $N58 &amp; "'!$A:$G"),BI$2,0)</f>
        <v>0</v>
      </c>
      <c r="BJ58" s="56" t="n">
        <f aca="true">VLOOKUP($P58,INDIRECT("'M" &amp; $N58 &amp; "'!$A:$G"),BJ$2,0)</f>
        <v>0</v>
      </c>
      <c r="BK58" s="56" t="n">
        <f aca="true">VLOOKUP($P58,INDIRECT("'M" &amp; $N58 &amp; "'!$A:$G"),BK$2,0)</f>
        <v>0</v>
      </c>
      <c r="BL58" s="56" t="str">
        <f aca="false">IF(AND($BI58="Yes", $N58=2), "Yes", IF(ISBLANK(BI58), "", "No"))</f>
        <v>No</v>
      </c>
      <c r="BM58" s="56" t="n">
        <f aca="true">VLOOKUP($P58,INDIRECT("'M" &amp; $N58 &amp; "'!$A:$G"),BM$2,0)</f>
        <v>0</v>
      </c>
    </row>
    <row r="59" s="46" customFormat="true" ht="13.2" hidden="false" customHeight="false" outlineLevel="0" collapsed="false">
      <c r="A59" s="47" t="n">
        <f aca="false">MAX($A$1:$A58)+1</f>
        <v>57</v>
      </c>
      <c r="B59" s="56" t="s">
        <v>93</v>
      </c>
      <c r="C59" s="56" t="n">
        <v>0</v>
      </c>
      <c r="D59" s="56" t="s">
        <v>6</v>
      </c>
      <c r="E59" s="47" t="s">
        <v>120</v>
      </c>
      <c r="F59" s="48" t="n">
        <v>-41.253796</v>
      </c>
      <c r="G59" s="49" t="n">
        <v>148.338749</v>
      </c>
      <c r="H59" s="50" t="n">
        <v>43538</v>
      </c>
      <c r="I59" s="56" t="n">
        <v>15</v>
      </c>
      <c r="J59" s="56" t="n">
        <v>0</v>
      </c>
      <c r="K59" s="86" t="n">
        <v>0.5</v>
      </c>
      <c r="L59" s="56" t="s">
        <v>93</v>
      </c>
      <c r="M59" s="56" t="n">
        <v>10</v>
      </c>
      <c r="N59" s="56" t="n">
        <v>2</v>
      </c>
      <c r="O59" s="56" t="n">
        <v>2</v>
      </c>
      <c r="P59" s="46" t="s">
        <v>128</v>
      </c>
      <c r="Q59" s="47" t="str">
        <f aca="false">IF($N59=1,IF(ISERROR(VLOOKUP($P59,M1!$A:$C,Q$2,0)),"NOT PRESENT",VLOOKUP($P59,M1!$A:$C,Q$2,0)),IF($N59=2,IF(ISERROR(VLOOKUP(main!$P59,M2!$A:$C,Q$2,0)),"NOT PRESENT",VLOOKUP(main!$P59,M2!$A:$C,Q$2,0)),IF($N59=0,IF(ISERROR(VLOOKUP($P59,M1!$A:$C,Q$2,0)),IF(ISERROR(VLOOKUP(main!$P59,M2!$A:$C,Q$2,0)),"NOT PRESENT",VLOOKUP(main!$P59,M2!$A:$C,Q$2,0)),VLOOKUP($P59,M1!$A:$C,Q$2,0)),"SPECIFY METHOD")))</f>
        <v>Turbo undulatus</v>
      </c>
      <c r="R59" s="47" t="str">
        <f aca="false">IF($N59=1,IF(ISERROR(VLOOKUP($P59,M1!$A:$C,R$2,0)),"NOT PRESENT",VLOOKUP($P59,M1!$A:$C,R$2,0)),IF($N59=2,IF(ISERROR(VLOOKUP(main!$P59,M2!$A:$C,R$2,0)),"NOT PRESENT",VLOOKUP(main!$P59,M2!$A:$C,R$2,0)),IF($N59=0,IF(ISERROR(VLOOKUP($P59,M1!$A:$C,R$2,0)),IF(ISERROR(VLOOKUP(main!$P59,M2!$A:$C,R$2,0)),"NOT PRESENT",VLOOKUP(main!$P59,M2!$A:$C,R$2,0)),VLOOKUP($P59,M1!$A:$C,R$2,0)),"SPECIFY METHOD")))</f>
        <v>Turban shell</v>
      </c>
      <c r="S59" s="55" t="n">
        <f aca="false">SUM(T59:BH59)</f>
        <v>3</v>
      </c>
      <c r="T59" s="56" t="n">
        <v>0</v>
      </c>
      <c r="AD59" s="46" t="n">
        <v>3</v>
      </c>
      <c r="AO59" s="84"/>
      <c r="AP59" s="84"/>
      <c r="AQ59" s="84"/>
      <c r="AR59" s="84"/>
      <c r="AS59" s="84"/>
      <c r="AT59" s="84"/>
      <c r="AU59" s="84"/>
      <c r="AV59" s="84"/>
      <c r="AW59" s="84"/>
      <c r="AX59" s="84"/>
      <c r="AY59" s="84"/>
      <c r="AZ59" s="84"/>
      <c r="BA59" s="84"/>
      <c r="BB59" s="84"/>
      <c r="BC59" s="84"/>
      <c r="BD59" s="84"/>
      <c r="BE59" s="84"/>
      <c r="BF59" s="84"/>
      <c r="BG59" s="84"/>
      <c r="BH59" s="84"/>
      <c r="BI59" s="56" t="str">
        <f aca="true">VLOOKUP($P59,INDIRECT("'M" &amp; $N59 &amp; "'!$A:$G"),BI$2,0)</f>
        <v>Yes</v>
      </c>
      <c r="BJ59" s="56" t="n">
        <f aca="true">VLOOKUP($P59,INDIRECT("'M" &amp; $N59 &amp; "'!$A:$G"),BJ$2,0)</f>
        <v>2.5</v>
      </c>
      <c r="BK59" s="56" t="n">
        <f aca="true">VLOOKUP($P59,INDIRECT("'M" &amp; $N59 &amp; "'!$A:$G"),BK$2,0)</f>
        <v>7.5</v>
      </c>
      <c r="BL59" s="56" t="str">
        <f aca="false">IF(AND($BI59="Yes", $N59=2), "Yes", IF(ISBLANK(BI59), "", "No"))</f>
        <v>Yes</v>
      </c>
      <c r="BM59" s="56" t="n">
        <f aca="true">VLOOKUP($P59,INDIRECT("'M" &amp; $N59 &amp; "'!$A:$G"),BM$2,0)</f>
        <v>5</v>
      </c>
    </row>
    <row r="60" s="46" customFormat="true" ht="13.2" hidden="false" customHeight="false" outlineLevel="0" collapsed="false">
      <c r="A60" s="47" t="n">
        <f aca="false">MAX($A$1:$A59)+1</f>
        <v>58</v>
      </c>
      <c r="B60" s="56" t="s">
        <v>93</v>
      </c>
      <c r="C60" s="56" t="n">
        <v>0</v>
      </c>
      <c r="D60" s="56" t="s">
        <v>6</v>
      </c>
      <c r="E60" s="47" t="s">
        <v>120</v>
      </c>
      <c r="F60" s="48" t="n">
        <v>-41.253796</v>
      </c>
      <c r="G60" s="49" t="n">
        <v>148.338749</v>
      </c>
      <c r="H60" s="50" t="n">
        <v>43538</v>
      </c>
      <c r="I60" s="56" t="n">
        <v>15</v>
      </c>
      <c r="J60" s="56" t="n">
        <v>0</v>
      </c>
      <c r="K60" s="86" t="n">
        <v>0.5</v>
      </c>
      <c r="L60" s="56" t="s">
        <v>93</v>
      </c>
      <c r="M60" s="56" t="n">
        <v>10</v>
      </c>
      <c r="N60" s="56" t="n">
        <v>2</v>
      </c>
      <c r="O60" s="56" t="n">
        <v>2</v>
      </c>
      <c r="P60" s="46" t="s">
        <v>102</v>
      </c>
      <c r="Q60" s="47" t="str">
        <f aca="false">IF($N60=1,IF(ISERROR(VLOOKUP($P60,M1!$A:$C,Q$2,0)),"NOT PRESENT",VLOOKUP($P60,M1!$A:$C,Q$2,0)),IF($N60=2,IF(ISERROR(VLOOKUP(main!$P60,M2!$A:$C,Q$2,0)),"NOT PRESENT",VLOOKUP(main!$P60,M2!$A:$C,Q$2,0)),IF($N60=0,IF(ISERROR(VLOOKUP($P60,M1!$A:$C,Q$2,0)),IF(ISERROR(VLOOKUP(main!$P60,M2!$A:$C,Q$2,0)),"NOT PRESENT",VLOOKUP(main!$P60,M2!$A:$C,Q$2,0)),VLOOKUP($P60,M1!$A:$C,Q$2,0)),"SPECIFY METHOD")))</f>
        <v>Heliocidaris erythrogramma</v>
      </c>
      <c r="R60" s="47" t="str">
        <f aca="false">IF($N60=1,IF(ISERROR(VLOOKUP($P60,M1!$A:$C,R$2,0)),"NOT PRESENT",VLOOKUP($P60,M1!$A:$C,R$2,0)),IF($N60=2,IF(ISERROR(VLOOKUP(main!$P60,M2!$A:$C,R$2,0)),"NOT PRESENT",VLOOKUP(main!$P60,M2!$A:$C,R$2,0)),IF($N60=0,IF(ISERROR(VLOOKUP($P60,M1!$A:$C,R$2,0)),IF(ISERROR(VLOOKUP(main!$P60,M2!$A:$C,R$2,0)),"NOT PRESENT",VLOOKUP(main!$P60,M2!$A:$C,R$2,0)),VLOOKUP($P60,M1!$A:$C,R$2,0)),"SPECIFY METHOD")))</f>
        <v>Purple urchin</v>
      </c>
      <c r="S60" s="55" t="n">
        <f aca="false">SUM(T60:BH60)</f>
        <v>1</v>
      </c>
      <c r="T60" s="56" t="n">
        <v>0</v>
      </c>
      <c r="AI60" s="46" t="n">
        <v>1</v>
      </c>
      <c r="AO60" s="84"/>
      <c r="AP60" s="84"/>
      <c r="AQ60" s="84"/>
      <c r="AR60" s="84"/>
      <c r="AS60" s="84"/>
      <c r="AT60" s="84"/>
      <c r="AU60" s="84"/>
      <c r="AV60" s="84"/>
      <c r="AW60" s="84"/>
      <c r="AX60" s="84"/>
      <c r="AY60" s="84"/>
      <c r="AZ60" s="84"/>
      <c r="BA60" s="84"/>
      <c r="BB60" s="84"/>
      <c r="BC60" s="84"/>
      <c r="BD60" s="84"/>
      <c r="BE60" s="84"/>
      <c r="BF60" s="84"/>
      <c r="BG60" s="84"/>
      <c r="BH60" s="84"/>
      <c r="BI60" s="56" t="str">
        <f aca="true">VLOOKUP($P60,INDIRECT("'M" &amp; $N60 &amp; "'!$A:$G"),BI$2,0)</f>
        <v>Yes</v>
      </c>
      <c r="BJ60" s="56" t="n">
        <f aca="true">VLOOKUP($P60,INDIRECT("'M" &amp; $N60 &amp; "'!$A:$G"),BJ$2,0)</f>
        <v>2.5</v>
      </c>
      <c r="BK60" s="56" t="n">
        <f aca="true">VLOOKUP($P60,INDIRECT("'M" &amp; $N60 &amp; "'!$A:$G"),BK$2,0)</f>
        <v>10</v>
      </c>
      <c r="BL60" s="56" t="str">
        <f aca="false">IF(AND($BI60="Yes", $N60=2), "Yes", IF(ISBLANK(BI60), "", "No"))</f>
        <v>Yes</v>
      </c>
      <c r="BM60" s="56" t="n">
        <f aca="true">VLOOKUP($P60,INDIRECT("'M" &amp; $N60 &amp; "'!$A:$G"),BM$2,0)</f>
        <v>9</v>
      </c>
    </row>
    <row r="61" s="46" customFormat="true" ht="13.2" hidden="false" customHeight="false" outlineLevel="0" collapsed="false">
      <c r="A61" s="47" t="n">
        <f aca="false">MAX($A$1:$A60)+1</f>
        <v>59</v>
      </c>
      <c r="B61" s="56" t="s">
        <v>93</v>
      </c>
      <c r="C61" s="56" t="n">
        <v>0</v>
      </c>
      <c r="D61" s="56" t="s">
        <v>9</v>
      </c>
      <c r="E61" s="47" t="s">
        <v>129</v>
      </c>
      <c r="F61" s="48" t="n">
        <v>-41.210315</v>
      </c>
      <c r="G61" s="49" t="n">
        <v>148.293388</v>
      </c>
      <c r="H61" s="50" t="n">
        <v>43538</v>
      </c>
      <c r="I61" s="56" t="n">
        <v>15</v>
      </c>
      <c r="J61" s="56" t="n">
        <v>0</v>
      </c>
      <c r="K61" s="86" t="n">
        <v>0.583333333333333</v>
      </c>
      <c r="L61" s="56" t="s">
        <v>93</v>
      </c>
      <c r="M61" s="56" t="n">
        <v>15</v>
      </c>
      <c r="N61" s="56" t="n">
        <v>1</v>
      </c>
      <c r="O61" s="56" t="n">
        <v>1</v>
      </c>
      <c r="P61" s="46" t="s">
        <v>116</v>
      </c>
      <c r="Q61" s="47" t="str">
        <f aca="false">IF($N61=1,IF(ISERROR(VLOOKUP($P61,M1!$A:$C,Q$2,0)),"NOT PRESENT",VLOOKUP($P61,M1!$A:$C,Q$2,0)),IF($N61=2,IF(ISERROR(VLOOKUP(main!$P61,M2!$A:$C,Q$2,0)),"NOT PRESENT",VLOOKUP(main!$P61,M2!$A:$C,Q$2,0)),IF($N61=0,IF(ISERROR(VLOOKUP($P61,M1!$A:$C,Q$2,0)),IF(ISERROR(VLOOKUP(main!$P61,M2!$A:$C,Q$2,0)),"NOT PRESENT",VLOOKUP(main!$P61,M2!$A:$C,Q$2,0)),VLOOKUP($P61,M1!$A:$C,Q$2,0)),"SPECIFY METHOD")))</f>
        <v>Atypichthys strigatus</v>
      </c>
      <c r="R61" s="47" t="str">
        <f aca="false">IF($N61=1,IF(ISERROR(VLOOKUP($P61,M1!$A:$C,R$2,0)),"NOT PRESENT",VLOOKUP($P61,M1!$A:$C,R$2,0)),IF($N61=2,IF(ISERROR(VLOOKUP(main!$P61,M2!$A:$C,R$2,0)),"NOT PRESENT",VLOOKUP(main!$P61,M2!$A:$C,R$2,0)),IF($N61=0,IF(ISERROR(VLOOKUP($P61,M1!$A:$C,R$2,0)),IF(ISERROR(VLOOKUP(main!$P61,M2!$A:$C,R$2,0)),"NOT PRESENT",VLOOKUP(main!$P61,M2!$A:$C,R$2,0)),VLOOKUP($P61,M1!$A:$C,R$2,0)),"SPECIFY METHOD")))</f>
        <v>Mado sweep</v>
      </c>
      <c r="S61" s="55" t="n">
        <f aca="false">SUM(T61:BH61)</f>
        <v>42</v>
      </c>
      <c r="T61" s="56" t="n">
        <v>0</v>
      </c>
      <c r="U61" s="46" t="n">
        <v>2</v>
      </c>
      <c r="W61" s="46" t="n">
        <v>40</v>
      </c>
      <c r="AO61" s="84"/>
      <c r="AP61" s="84"/>
      <c r="AQ61" s="84"/>
      <c r="AR61" s="84"/>
      <c r="AS61" s="84"/>
      <c r="AT61" s="84"/>
      <c r="AU61" s="84"/>
      <c r="AV61" s="84"/>
      <c r="AW61" s="84"/>
      <c r="AX61" s="84"/>
      <c r="AY61" s="84"/>
      <c r="AZ61" s="84"/>
      <c r="BA61" s="84"/>
      <c r="BB61" s="84"/>
      <c r="BC61" s="84"/>
      <c r="BD61" s="84"/>
      <c r="BE61" s="84"/>
      <c r="BF61" s="84"/>
      <c r="BG61" s="84"/>
      <c r="BH61" s="84"/>
      <c r="BI61" s="56" t="n">
        <f aca="true">VLOOKUP($P61,INDIRECT("'M" &amp; $N61 &amp; "'!$A:$G"),BI$2,0)</f>
        <v>0</v>
      </c>
      <c r="BJ61" s="56" t="n">
        <f aca="true">VLOOKUP($P61,INDIRECT("'M" &amp; $N61 &amp; "'!$A:$G"),BJ$2,0)</f>
        <v>0</v>
      </c>
      <c r="BK61" s="56" t="n">
        <f aca="true">VLOOKUP($P61,INDIRECT("'M" &amp; $N61 &amp; "'!$A:$G"),BK$2,0)</f>
        <v>0</v>
      </c>
      <c r="BL61" s="56" t="str">
        <f aca="false">IF(AND($BI61="Yes", $N61=2), "Yes", IF(ISBLANK(BI61), "", "No"))</f>
        <v>No</v>
      </c>
      <c r="BM61" s="56" t="n">
        <f aca="true">VLOOKUP($P61,INDIRECT("'M" &amp; $N61 &amp; "'!$A:$G"),BM$2,0)</f>
        <v>0</v>
      </c>
    </row>
    <row r="62" s="46" customFormat="true" ht="13.2" hidden="false" customHeight="false" outlineLevel="0" collapsed="false">
      <c r="A62" s="47" t="n">
        <f aca="false">MAX($A$1:$A61)+1</f>
        <v>60</v>
      </c>
      <c r="B62" s="56" t="s">
        <v>93</v>
      </c>
      <c r="C62" s="56" t="n">
        <v>0</v>
      </c>
      <c r="D62" s="56" t="s">
        <v>9</v>
      </c>
      <c r="E62" s="47" t="s">
        <v>129</v>
      </c>
      <c r="F62" s="48" t="n">
        <v>-41.210315</v>
      </c>
      <c r="G62" s="49" t="n">
        <v>148.293388</v>
      </c>
      <c r="H62" s="50" t="n">
        <v>43538</v>
      </c>
      <c r="I62" s="56" t="n">
        <v>15</v>
      </c>
      <c r="J62" s="56" t="n">
        <v>0</v>
      </c>
      <c r="K62" s="86" t="n">
        <v>0.583333333333333</v>
      </c>
      <c r="L62" s="56" t="s">
        <v>93</v>
      </c>
      <c r="M62" s="56" t="n">
        <v>15</v>
      </c>
      <c r="N62" s="56" t="n">
        <v>1</v>
      </c>
      <c r="O62" s="56" t="n">
        <v>2</v>
      </c>
      <c r="P62" s="46" t="s">
        <v>116</v>
      </c>
      <c r="Q62" s="47" t="str">
        <f aca="false">IF($N62=1,IF(ISERROR(VLOOKUP($P62,M1!$A:$C,Q$2,0)),"NOT PRESENT",VLOOKUP($P62,M1!$A:$C,Q$2,0)),IF($N62=2,IF(ISERROR(VLOOKUP(main!$P62,M2!$A:$C,Q$2,0)),"NOT PRESENT",VLOOKUP(main!$P62,M2!$A:$C,Q$2,0)),IF($N62=0,IF(ISERROR(VLOOKUP($P62,M1!$A:$C,Q$2,0)),IF(ISERROR(VLOOKUP(main!$P62,M2!$A:$C,Q$2,0)),"NOT PRESENT",VLOOKUP(main!$P62,M2!$A:$C,Q$2,0)),VLOOKUP($P62,M1!$A:$C,Q$2,0)),"SPECIFY METHOD")))</f>
        <v>Atypichthys strigatus</v>
      </c>
      <c r="R62" s="47" t="str">
        <f aca="false">IF($N62=1,IF(ISERROR(VLOOKUP($P62,M1!$A:$C,R$2,0)),"NOT PRESENT",VLOOKUP($P62,M1!$A:$C,R$2,0)),IF($N62=2,IF(ISERROR(VLOOKUP(main!$P62,M2!$A:$C,R$2,0)),"NOT PRESENT",VLOOKUP(main!$P62,M2!$A:$C,R$2,0)),IF($N62=0,IF(ISERROR(VLOOKUP($P62,M1!$A:$C,R$2,0)),IF(ISERROR(VLOOKUP(main!$P62,M2!$A:$C,R$2,0)),"NOT PRESENT",VLOOKUP(main!$P62,M2!$A:$C,R$2,0)),VLOOKUP($P62,M1!$A:$C,R$2,0)),"SPECIFY METHOD")))</f>
        <v>Mado sweep</v>
      </c>
      <c r="S62" s="55" t="n">
        <f aca="false">SUM(T62:BH62)</f>
        <v>5</v>
      </c>
      <c r="T62" s="56" t="n">
        <v>0</v>
      </c>
      <c r="V62" s="46" t="n">
        <v>5</v>
      </c>
      <c r="AO62" s="84"/>
      <c r="AP62" s="84"/>
      <c r="AQ62" s="84"/>
      <c r="AR62" s="84"/>
      <c r="AS62" s="84"/>
      <c r="AT62" s="84"/>
      <c r="AU62" s="84"/>
      <c r="AV62" s="84"/>
      <c r="AW62" s="84"/>
      <c r="AX62" s="84"/>
      <c r="AY62" s="84"/>
      <c r="AZ62" s="84"/>
      <c r="BA62" s="84"/>
      <c r="BB62" s="84"/>
      <c r="BC62" s="84"/>
      <c r="BD62" s="84"/>
      <c r="BE62" s="84"/>
      <c r="BF62" s="84"/>
      <c r="BG62" s="84"/>
      <c r="BH62" s="84"/>
      <c r="BI62" s="56" t="n">
        <f aca="true">VLOOKUP($P62,INDIRECT("'M" &amp; $N62 &amp; "'!$A:$G"),BI$2,0)</f>
        <v>0</v>
      </c>
      <c r="BJ62" s="56" t="n">
        <f aca="true">VLOOKUP($P62,INDIRECT("'M" &amp; $N62 &amp; "'!$A:$G"),BJ$2,0)</f>
        <v>0</v>
      </c>
      <c r="BK62" s="56" t="n">
        <f aca="true">VLOOKUP($P62,INDIRECT("'M" &amp; $N62 &amp; "'!$A:$G"),BK$2,0)</f>
        <v>0</v>
      </c>
      <c r="BL62" s="56" t="str">
        <f aca="false">IF(AND($BI62="Yes", $N62=2), "Yes", IF(ISBLANK(BI62), "", "No"))</f>
        <v>No</v>
      </c>
      <c r="BM62" s="56" t="n">
        <f aca="true">VLOOKUP($P62,INDIRECT("'M" &amp; $N62 &amp; "'!$A:$G"),BM$2,0)</f>
        <v>0</v>
      </c>
    </row>
    <row r="63" s="46" customFormat="true" ht="13.2" hidden="false" customHeight="false" outlineLevel="0" collapsed="false">
      <c r="A63" s="47" t="n">
        <f aca="false">MAX($A$1:$A62)+1</f>
        <v>61</v>
      </c>
      <c r="B63" s="56" t="s">
        <v>93</v>
      </c>
      <c r="C63" s="56" t="n">
        <v>0</v>
      </c>
      <c r="D63" s="56" t="s">
        <v>9</v>
      </c>
      <c r="E63" s="47" t="s">
        <v>129</v>
      </c>
      <c r="F63" s="48" t="n">
        <v>-41.210315</v>
      </c>
      <c r="G63" s="49" t="n">
        <v>148.293388</v>
      </c>
      <c r="H63" s="50" t="n">
        <v>43538</v>
      </c>
      <c r="I63" s="56" t="n">
        <v>15</v>
      </c>
      <c r="J63" s="56" t="n">
        <v>0</v>
      </c>
      <c r="K63" s="86" t="n">
        <v>0.583333333333333</v>
      </c>
      <c r="L63" s="56" t="s">
        <v>93</v>
      </c>
      <c r="M63" s="56" t="n">
        <v>15</v>
      </c>
      <c r="N63" s="56" t="n">
        <v>1</v>
      </c>
      <c r="O63" s="56" t="n">
        <v>1</v>
      </c>
      <c r="P63" s="46" t="s">
        <v>111</v>
      </c>
      <c r="Q63" s="47" t="str">
        <f aca="false">IF($N63=1,IF(ISERROR(VLOOKUP($P63,M1!$A:$C,Q$2,0)),"NOT PRESENT",VLOOKUP($P63,M1!$A:$C,Q$2,0)),IF($N63=2,IF(ISERROR(VLOOKUP(main!$P63,M2!$A:$C,Q$2,0)),"NOT PRESENT",VLOOKUP(main!$P63,M2!$A:$C,Q$2,0)),IF($N63=0,IF(ISERROR(VLOOKUP($P63,M1!$A:$C,Q$2,0)),IF(ISERROR(VLOOKUP(main!$P63,M2!$A:$C,Q$2,0)),"NOT PRESENT",VLOOKUP(main!$P63,M2!$A:$C,Q$2,0)),VLOOKUP($P63,M1!$A:$C,Q$2,0)),"SPECIFY METHOD")))</f>
        <v>Scorpis lineolata</v>
      </c>
      <c r="R63" s="47" t="str">
        <f aca="false">IF($N63=1,IF(ISERROR(VLOOKUP($P63,M1!$A:$C,R$2,0)),"NOT PRESENT",VLOOKUP($P63,M1!$A:$C,R$2,0)),IF($N63=2,IF(ISERROR(VLOOKUP(main!$P63,M2!$A:$C,R$2,0)),"NOT PRESENT",VLOOKUP(main!$P63,M2!$A:$C,R$2,0)),IF($N63=0,IF(ISERROR(VLOOKUP($P63,M1!$A:$C,R$2,0)),IF(ISERROR(VLOOKUP(main!$P63,M2!$A:$C,R$2,0)),"NOT PRESENT",VLOOKUP(main!$P63,M2!$A:$C,R$2,0)),VLOOKUP($P63,M1!$A:$C,R$2,0)),"SPECIFY METHOD")))</f>
        <v>Silver sweep</v>
      </c>
      <c r="S63" s="55" t="n">
        <f aca="false">SUM(T63:BH63)</f>
        <v>10</v>
      </c>
      <c r="T63" s="56" t="n">
        <v>0</v>
      </c>
      <c r="X63" s="46" t="n">
        <v>10</v>
      </c>
      <c r="AO63" s="84"/>
      <c r="AP63" s="84"/>
      <c r="AQ63" s="84"/>
      <c r="AR63" s="84"/>
      <c r="AS63" s="84"/>
      <c r="AT63" s="84"/>
      <c r="AU63" s="84"/>
      <c r="AV63" s="84"/>
      <c r="AW63" s="84"/>
      <c r="AX63" s="84"/>
      <c r="AY63" s="84"/>
      <c r="AZ63" s="84"/>
      <c r="BA63" s="84"/>
      <c r="BB63" s="84"/>
      <c r="BC63" s="84"/>
      <c r="BD63" s="84"/>
      <c r="BE63" s="84"/>
      <c r="BF63" s="84"/>
      <c r="BG63" s="84"/>
      <c r="BH63" s="84"/>
      <c r="BI63" s="56" t="n">
        <f aca="true">VLOOKUP($P63,INDIRECT("'M" &amp; $N63 &amp; "'!$A:$G"),BI$2,0)</f>
        <v>0</v>
      </c>
      <c r="BJ63" s="56" t="n">
        <f aca="true">VLOOKUP($P63,INDIRECT("'M" &amp; $N63 &amp; "'!$A:$G"),BJ$2,0)</f>
        <v>0</v>
      </c>
      <c r="BK63" s="56" t="n">
        <f aca="true">VLOOKUP($P63,INDIRECT("'M" &amp; $N63 &amp; "'!$A:$G"),BK$2,0)</f>
        <v>0</v>
      </c>
      <c r="BL63" s="56" t="str">
        <f aca="false">IF(AND($BI63="Yes", $N63=2), "Yes", IF(ISBLANK(BI63), "", "No"))</f>
        <v>No</v>
      </c>
      <c r="BM63" s="56" t="n">
        <f aca="true">VLOOKUP($P63,INDIRECT("'M" &amp; $N63 &amp; "'!$A:$G"),BM$2,0)</f>
        <v>0</v>
      </c>
    </row>
    <row r="64" s="46" customFormat="true" ht="13.2" hidden="false" customHeight="false" outlineLevel="0" collapsed="false">
      <c r="A64" s="47" t="n">
        <f aca="false">MAX($A$1:$A63)+1</f>
        <v>62</v>
      </c>
      <c r="B64" s="56" t="s">
        <v>93</v>
      </c>
      <c r="C64" s="56" t="n">
        <v>0</v>
      </c>
      <c r="D64" s="56" t="s">
        <v>9</v>
      </c>
      <c r="E64" s="47" t="s">
        <v>129</v>
      </c>
      <c r="F64" s="48" t="n">
        <v>-41.210315</v>
      </c>
      <c r="G64" s="49" t="n">
        <v>148.293388</v>
      </c>
      <c r="H64" s="50" t="n">
        <v>43538</v>
      </c>
      <c r="I64" s="56" t="n">
        <v>15</v>
      </c>
      <c r="J64" s="56" t="n">
        <v>0</v>
      </c>
      <c r="K64" s="86" t="n">
        <v>0.583333333333333</v>
      </c>
      <c r="L64" s="56" t="s">
        <v>93</v>
      </c>
      <c r="M64" s="56" t="n">
        <v>15</v>
      </c>
      <c r="N64" s="56" t="n">
        <v>1</v>
      </c>
      <c r="O64" s="56" t="n">
        <v>2</v>
      </c>
      <c r="P64" s="46" t="s">
        <v>111</v>
      </c>
      <c r="Q64" s="47" t="str">
        <f aca="false">IF($N64=1,IF(ISERROR(VLOOKUP($P64,M1!$A:$C,Q$2,0)),"NOT PRESENT",VLOOKUP($P64,M1!$A:$C,Q$2,0)),IF($N64=2,IF(ISERROR(VLOOKUP(main!$P64,M2!$A:$C,Q$2,0)),"NOT PRESENT",VLOOKUP(main!$P64,M2!$A:$C,Q$2,0)),IF($N64=0,IF(ISERROR(VLOOKUP($P64,M1!$A:$C,Q$2,0)),IF(ISERROR(VLOOKUP(main!$P64,M2!$A:$C,Q$2,0)),"NOT PRESENT",VLOOKUP(main!$P64,M2!$A:$C,Q$2,0)),VLOOKUP($P64,M1!$A:$C,Q$2,0)),"SPECIFY METHOD")))</f>
        <v>Scorpis lineolata</v>
      </c>
      <c r="R64" s="47" t="str">
        <f aca="false">IF($N64=1,IF(ISERROR(VLOOKUP($P64,M1!$A:$C,R$2,0)),"NOT PRESENT",VLOOKUP($P64,M1!$A:$C,R$2,0)),IF($N64=2,IF(ISERROR(VLOOKUP(main!$P64,M2!$A:$C,R$2,0)),"NOT PRESENT",VLOOKUP(main!$P64,M2!$A:$C,R$2,0)),IF($N64=0,IF(ISERROR(VLOOKUP($P64,M1!$A:$C,R$2,0)),IF(ISERROR(VLOOKUP(main!$P64,M2!$A:$C,R$2,0)),"NOT PRESENT",VLOOKUP(main!$P64,M2!$A:$C,R$2,0)),VLOOKUP($P64,M1!$A:$C,R$2,0)),"SPECIFY METHOD")))</f>
        <v>Silver sweep</v>
      </c>
      <c r="S64" s="55" t="n">
        <f aca="false">SUM(T64:BH64)</f>
        <v>7</v>
      </c>
      <c r="T64" s="56" t="n">
        <v>0</v>
      </c>
      <c r="X64" s="46" t="n">
        <v>4</v>
      </c>
      <c r="AA64" s="46" t="n">
        <v>3</v>
      </c>
      <c r="AO64" s="84"/>
      <c r="AP64" s="84"/>
      <c r="AQ64" s="84"/>
      <c r="AR64" s="84"/>
      <c r="AS64" s="84"/>
      <c r="AT64" s="84"/>
      <c r="AU64" s="84"/>
      <c r="AV64" s="84"/>
      <c r="AW64" s="84"/>
      <c r="AX64" s="84"/>
      <c r="AY64" s="84"/>
      <c r="AZ64" s="84"/>
      <c r="BA64" s="84"/>
      <c r="BB64" s="84"/>
      <c r="BC64" s="84"/>
      <c r="BD64" s="84"/>
      <c r="BE64" s="84"/>
      <c r="BF64" s="84"/>
      <c r="BG64" s="84"/>
      <c r="BH64" s="84"/>
      <c r="BI64" s="56" t="n">
        <f aca="true">VLOOKUP($P64,INDIRECT("'M" &amp; $N64 &amp; "'!$A:$G"),BI$2,0)</f>
        <v>0</v>
      </c>
      <c r="BJ64" s="56" t="n">
        <f aca="true">VLOOKUP($P64,INDIRECT("'M" &amp; $N64 &amp; "'!$A:$G"),BJ$2,0)</f>
        <v>0</v>
      </c>
      <c r="BK64" s="56" t="n">
        <f aca="true">VLOOKUP($P64,INDIRECT("'M" &amp; $N64 &amp; "'!$A:$G"),BK$2,0)</f>
        <v>0</v>
      </c>
      <c r="BL64" s="56" t="str">
        <f aca="false">IF(AND($BI64="Yes", $N64=2), "Yes", IF(ISBLANK(BI64), "", "No"))</f>
        <v>No</v>
      </c>
      <c r="BM64" s="56" t="n">
        <f aca="true">VLOOKUP($P64,INDIRECT("'M" &amp; $N64 &amp; "'!$A:$G"),BM$2,0)</f>
        <v>0</v>
      </c>
    </row>
    <row r="65" s="46" customFormat="true" ht="13.2" hidden="false" customHeight="false" outlineLevel="0" collapsed="false">
      <c r="A65" s="47" t="n">
        <f aca="false">MAX($A$1:$A64)+1</f>
        <v>63</v>
      </c>
      <c r="B65" s="56" t="s">
        <v>93</v>
      </c>
      <c r="C65" s="56" t="n">
        <v>0</v>
      </c>
      <c r="D65" s="56" t="s">
        <v>9</v>
      </c>
      <c r="E65" s="47" t="s">
        <v>129</v>
      </c>
      <c r="F65" s="48" t="n">
        <v>-41.210315</v>
      </c>
      <c r="G65" s="49" t="n">
        <v>148.293388</v>
      </c>
      <c r="H65" s="50" t="n">
        <v>43538</v>
      </c>
      <c r="I65" s="56" t="n">
        <v>15</v>
      </c>
      <c r="J65" s="56" t="n">
        <v>0</v>
      </c>
      <c r="K65" s="86" t="n">
        <v>0.583333333333333</v>
      </c>
      <c r="L65" s="56" t="s">
        <v>93</v>
      </c>
      <c r="M65" s="56" t="n">
        <v>15</v>
      </c>
      <c r="N65" s="56" t="n">
        <v>1</v>
      </c>
      <c r="O65" s="56" t="n">
        <v>1</v>
      </c>
      <c r="P65" s="46" t="s">
        <v>115</v>
      </c>
      <c r="Q65" s="47" t="str">
        <f aca="false">IF($N65=1,IF(ISERROR(VLOOKUP($P65,M1!$A:$C,Q$2,0)),"NOT PRESENT",VLOOKUP($P65,M1!$A:$C,Q$2,0)),IF($N65=2,IF(ISERROR(VLOOKUP(main!$P65,M2!$A:$C,Q$2,0)),"NOT PRESENT",VLOOKUP(main!$P65,M2!$A:$C,Q$2,0)),IF($N65=0,IF(ISERROR(VLOOKUP($P65,M1!$A:$C,Q$2,0)),IF(ISERROR(VLOOKUP(main!$P65,M2!$A:$C,Q$2,0)),"NOT PRESENT",VLOOKUP(main!$P65,M2!$A:$C,Q$2,0)),VLOOKUP($P65,M1!$A:$C,Q$2,0)),"SPECIFY METHOD")))</f>
        <v>Caesioperca lepidoptera</v>
      </c>
      <c r="R65" s="47" t="str">
        <f aca="false">IF($N65=1,IF(ISERROR(VLOOKUP($P65,M1!$A:$C,R$2,0)),"NOT PRESENT",VLOOKUP($P65,M1!$A:$C,R$2,0)),IF($N65=2,IF(ISERROR(VLOOKUP(main!$P65,M2!$A:$C,R$2,0)),"NOT PRESENT",VLOOKUP(main!$P65,M2!$A:$C,R$2,0)),IF($N65=0,IF(ISERROR(VLOOKUP($P65,M1!$A:$C,R$2,0)),IF(ISERROR(VLOOKUP(main!$P65,M2!$A:$C,R$2,0)),"NOT PRESENT",VLOOKUP(main!$P65,M2!$A:$C,R$2,0)),VLOOKUP($P65,M1!$A:$C,R$2,0)),"SPECIFY METHOD")))</f>
        <v>Butterfly perch</v>
      </c>
      <c r="S65" s="55" t="n">
        <f aca="false">SUM(T65:BH65)</f>
        <v>10</v>
      </c>
      <c r="T65" s="56" t="n">
        <v>0</v>
      </c>
      <c r="V65" s="46" t="n">
        <v>10</v>
      </c>
      <c r="AO65" s="84"/>
      <c r="AP65" s="84"/>
      <c r="AQ65" s="84"/>
      <c r="AR65" s="84"/>
      <c r="AS65" s="84"/>
      <c r="AT65" s="84"/>
      <c r="AU65" s="84"/>
      <c r="AV65" s="84"/>
      <c r="AW65" s="84"/>
      <c r="AX65" s="84"/>
      <c r="AY65" s="84"/>
      <c r="AZ65" s="84"/>
      <c r="BA65" s="84"/>
      <c r="BB65" s="84"/>
      <c r="BC65" s="84"/>
      <c r="BD65" s="84"/>
      <c r="BE65" s="84"/>
      <c r="BF65" s="84"/>
      <c r="BG65" s="84"/>
      <c r="BH65" s="84"/>
      <c r="BI65" s="56" t="n">
        <f aca="true">VLOOKUP($P65,INDIRECT("'M" &amp; $N65 &amp; "'!$A:$G"),BI$2,0)</f>
        <v>0</v>
      </c>
      <c r="BJ65" s="56" t="n">
        <f aca="true">VLOOKUP($P65,INDIRECT("'M" &amp; $N65 &amp; "'!$A:$G"),BJ$2,0)</f>
        <v>0</v>
      </c>
      <c r="BK65" s="56" t="n">
        <f aca="true">VLOOKUP($P65,INDIRECT("'M" &amp; $N65 &amp; "'!$A:$G"),BK$2,0)</f>
        <v>0</v>
      </c>
      <c r="BL65" s="56" t="str">
        <f aca="false">IF(AND($BI65="Yes", $N65=2), "Yes", IF(ISBLANK(BI65), "", "No"))</f>
        <v>No</v>
      </c>
      <c r="BM65" s="56" t="n">
        <f aca="true">VLOOKUP($P65,INDIRECT("'M" &amp; $N65 &amp; "'!$A:$G"),BM$2,0)</f>
        <v>0</v>
      </c>
    </row>
    <row r="66" s="46" customFormat="true" ht="13.2" hidden="false" customHeight="false" outlineLevel="0" collapsed="false">
      <c r="A66" s="47" t="n">
        <f aca="false">MAX($A$1:$A65)+1</f>
        <v>64</v>
      </c>
      <c r="B66" s="56" t="s">
        <v>93</v>
      </c>
      <c r="C66" s="56" t="n">
        <v>0</v>
      </c>
      <c r="D66" s="56" t="s">
        <v>9</v>
      </c>
      <c r="E66" s="47" t="s">
        <v>129</v>
      </c>
      <c r="F66" s="48" t="n">
        <v>-41.210315</v>
      </c>
      <c r="G66" s="49" t="n">
        <v>148.293388</v>
      </c>
      <c r="H66" s="50" t="n">
        <v>43538</v>
      </c>
      <c r="I66" s="56" t="n">
        <v>15</v>
      </c>
      <c r="J66" s="56" t="n">
        <v>0</v>
      </c>
      <c r="K66" s="86" t="n">
        <v>0.583333333333333</v>
      </c>
      <c r="L66" s="56" t="s">
        <v>93</v>
      </c>
      <c r="M66" s="56" t="n">
        <v>15</v>
      </c>
      <c r="N66" s="56" t="n">
        <v>1</v>
      </c>
      <c r="O66" s="56" t="n">
        <v>2</v>
      </c>
      <c r="P66" s="46" t="s">
        <v>115</v>
      </c>
      <c r="Q66" s="47" t="str">
        <f aca="false">IF($N66=1,IF(ISERROR(VLOOKUP($P66,M1!$A:$C,Q$2,0)),"NOT PRESENT",VLOOKUP($P66,M1!$A:$C,Q$2,0)),IF($N66=2,IF(ISERROR(VLOOKUP(main!$P66,M2!$A:$C,Q$2,0)),"NOT PRESENT",VLOOKUP(main!$P66,M2!$A:$C,Q$2,0)),IF($N66=0,IF(ISERROR(VLOOKUP($P66,M1!$A:$C,Q$2,0)),IF(ISERROR(VLOOKUP(main!$P66,M2!$A:$C,Q$2,0)),"NOT PRESENT",VLOOKUP(main!$P66,M2!$A:$C,Q$2,0)),VLOOKUP($P66,M1!$A:$C,Q$2,0)),"SPECIFY METHOD")))</f>
        <v>Caesioperca lepidoptera</v>
      </c>
      <c r="R66" s="47" t="str">
        <f aca="false">IF($N66=1,IF(ISERROR(VLOOKUP($P66,M1!$A:$C,R$2,0)),"NOT PRESENT",VLOOKUP($P66,M1!$A:$C,R$2,0)),IF($N66=2,IF(ISERROR(VLOOKUP(main!$P66,M2!$A:$C,R$2,0)),"NOT PRESENT",VLOOKUP(main!$P66,M2!$A:$C,R$2,0)),IF($N66=0,IF(ISERROR(VLOOKUP($P66,M1!$A:$C,R$2,0)),IF(ISERROR(VLOOKUP(main!$P66,M2!$A:$C,R$2,0)),"NOT PRESENT",VLOOKUP(main!$P66,M2!$A:$C,R$2,0)),VLOOKUP($P66,M1!$A:$C,R$2,0)),"SPECIFY METHOD")))</f>
        <v>Butterfly perch</v>
      </c>
      <c r="S66" s="55" t="n">
        <f aca="false">SUM(T66:BH66)</f>
        <v>10</v>
      </c>
      <c r="T66" s="56" t="n">
        <v>0</v>
      </c>
      <c r="U66" s="46" t="n">
        <v>10</v>
      </c>
      <c r="AO66" s="84"/>
      <c r="AP66" s="84"/>
      <c r="AQ66" s="84"/>
      <c r="AR66" s="84"/>
      <c r="AS66" s="84"/>
      <c r="AT66" s="84"/>
      <c r="AU66" s="84"/>
      <c r="AV66" s="84"/>
      <c r="AW66" s="84"/>
      <c r="AX66" s="84"/>
      <c r="AY66" s="84"/>
      <c r="AZ66" s="84"/>
      <c r="BA66" s="84"/>
      <c r="BB66" s="84"/>
      <c r="BC66" s="84"/>
      <c r="BD66" s="84"/>
      <c r="BE66" s="84"/>
      <c r="BF66" s="84"/>
      <c r="BG66" s="84"/>
      <c r="BH66" s="84"/>
      <c r="BI66" s="56" t="n">
        <f aca="true">VLOOKUP($P66,INDIRECT("'M" &amp; $N66 &amp; "'!$A:$G"),BI$2,0)</f>
        <v>0</v>
      </c>
      <c r="BJ66" s="56" t="n">
        <f aca="true">VLOOKUP($P66,INDIRECT("'M" &amp; $N66 &amp; "'!$A:$G"),BJ$2,0)</f>
        <v>0</v>
      </c>
      <c r="BK66" s="56" t="n">
        <f aca="true">VLOOKUP($P66,INDIRECT("'M" &amp; $N66 &amp; "'!$A:$G"),BK$2,0)</f>
        <v>0</v>
      </c>
      <c r="BL66" s="56" t="str">
        <f aca="false">IF(AND($BI66="Yes", $N66=2), "Yes", IF(ISBLANK(BI66), "", "No"))</f>
        <v>No</v>
      </c>
      <c r="BM66" s="56" t="n">
        <f aca="true">VLOOKUP($P66,INDIRECT("'M" &amp; $N66 &amp; "'!$A:$G"),BM$2,0)</f>
        <v>0</v>
      </c>
    </row>
    <row r="67" s="46" customFormat="true" ht="13.2" hidden="false" customHeight="false" outlineLevel="0" collapsed="false">
      <c r="A67" s="47" t="n">
        <f aca="false">MAX($A$1:$A66)+1</f>
        <v>65</v>
      </c>
      <c r="B67" s="56" t="s">
        <v>93</v>
      </c>
      <c r="C67" s="56" t="n">
        <v>0</v>
      </c>
      <c r="D67" s="56" t="s">
        <v>9</v>
      </c>
      <c r="E67" s="47" t="s">
        <v>129</v>
      </c>
      <c r="F67" s="48" t="n">
        <v>-41.210315</v>
      </c>
      <c r="G67" s="49" t="n">
        <v>148.293388</v>
      </c>
      <c r="H67" s="50" t="n">
        <v>43538</v>
      </c>
      <c r="I67" s="56" t="n">
        <v>15</v>
      </c>
      <c r="J67" s="56" t="n">
        <v>0</v>
      </c>
      <c r="K67" s="86" t="n">
        <v>0.583333333333333</v>
      </c>
      <c r="L67" s="56" t="s">
        <v>93</v>
      </c>
      <c r="M67" s="56" t="n">
        <v>15</v>
      </c>
      <c r="N67" s="56" t="n">
        <v>1</v>
      </c>
      <c r="O67" s="56" t="n">
        <v>1</v>
      </c>
      <c r="P67" s="46" t="s">
        <v>96</v>
      </c>
      <c r="Q67" s="47" t="str">
        <f aca="false">IF($N67=1,IF(ISERROR(VLOOKUP($P67,M1!$A:$C,Q$2,0)),"NOT PRESENT",VLOOKUP($P67,M1!$A:$C,Q$2,0)),IF($N67=2,IF(ISERROR(VLOOKUP(main!$P67,M2!$A:$C,Q$2,0)),"NOT PRESENT",VLOOKUP(main!$P67,M2!$A:$C,Q$2,0)),IF($N67=0,IF(ISERROR(VLOOKUP($P67,M1!$A:$C,Q$2,0)),IF(ISERROR(VLOOKUP(main!$P67,M2!$A:$C,Q$2,0)),"NOT PRESENT",VLOOKUP(main!$P67,M2!$A:$C,Q$2,0)),VLOOKUP($P67,M1!$A:$C,Q$2,0)),"SPECIFY METHOD")))</f>
        <v>Notolabrus tetricus</v>
      </c>
      <c r="R67" s="47" t="str">
        <f aca="false">IF($N67=1,IF(ISERROR(VLOOKUP($P67,M1!$A:$C,R$2,0)),"NOT PRESENT",VLOOKUP($P67,M1!$A:$C,R$2,0)),IF($N67=2,IF(ISERROR(VLOOKUP(main!$P67,M2!$A:$C,R$2,0)),"NOT PRESENT",VLOOKUP(main!$P67,M2!$A:$C,R$2,0)),IF($N67=0,IF(ISERROR(VLOOKUP($P67,M1!$A:$C,R$2,0)),IF(ISERROR(VLOOKUP(main!$P67,M2!$A:$C,R$2,0)),"NOT PRESENT",VLOOKUP(main!$P67,M2!$A:$C,R$2,0)),VLOOKUP($P67,M1!$A:$C,R$2,0)),"SPECIFY METHOD")))</f>
        <v>Blue-throat wrasse</v>
      </c>
      <c r="S67" s="55" t="n">
        <f aca="false">SUM(T67:BH67)</f>
        <v>1</v>
      </c>
      <c r="T67" s="56" t="n">
        <v>0</v>
      </c>
      <c r="AB67" s="46" t="n">
        <v>1</v>
      </c>
      <c r="AO67" s="84"/>
      <c r="AP67" s="84"/>
      <c r="AQ67" s="84"/>
      <c r="AR67" s="84"/>
      <c r="AS67" s="84"/>
      <c r="AT67" s="84"/>
      <c r="AU67" s="84"/>
      <c r="AV67" s="84"/>
      <c r="AW67" s="84"/>
      <c r="AX67" s="84"/>
      <c r="AY67" s="84"/>
      <c r="AZ67" s="84"/>
      <c r="BA67" s="84"/>
      <c r="BB67" s="84"/>
      <c r="BC67" s="84"/>
      <c r="BD67" s="84"/>
      <c r="BE67" s="84"/>
      <c r="BF67" s="84"/>
      <c r="BG67" s="84"/>
      <c r="BH67" s="84"/>
      <c r="BI67" s="56" t="str">
        <f aca="true">VLOOKUP($P67,INDIRECT("'M" &amp; $N67 &amp; "'!$A:$G"),BI$2,0)</f>
        <v>No</v>
      </c>
      <c r="BJ67" s="56" t="n">
        <f aca="true">VLOOKUP($P67,INDIRECT("'M" &amp; $N67 &amp; "'!$A:$G"),BJ$2,0)</f>
        <v>7.5</v>
      </c>
      <c r="BK67" s="56" t="n">
        <f aca="true">VLOOKUP($P67,INDIRECT("'M" &amp; $N67 &amp; "'!$A:$G"),BK$2,0)</f>
        <v>35</v>
      </c>
      <c r="BL67" s="56" t="str">
        <f aca="false">IF(AND($BI67="Yes", $N67=2), "Yes", IF(ISBLANK(BI67), "", "No"))</f>
        <v>No</v>
      </c>
      <c r="BM67" s="56" t="n">
        <f aca="true">VLOOKUP($P67,INDIRECT("'M" &amp; $N67 &amp; "'!$A:$G"),BM$2,0)</f>
        <v>50</v>
      </c>
    </row>
    <row r="68" s="46" customFormat="true" ht="13.2" hidden="false" customHeight="false" outlineLevel="0" collapsed="false">
      <c r="A68" s="47" t="n">
        <f aca="false">MAX($A$1:$A67)+1</f>
        <v>66</v>
      </c>
      <c r="B68" s="56" t="s">
        <v>93</v>
      </c>
      <c r="C68" s="56" t="n">
        <v>0</v>
      </c>
      <c r="D68" s="56" t="s">
        <v>9</v>
      </c>
      <c r="E68" s="47" t="s">
        <v>129</v>
      </c>
      <c r="F68" s="48" t="n">
        <v>-41.210315</v>
      </c>
      <c r="G68" s="49" t="n">
        <v>148.293388</v>
      </c>
      <c r="H68" s="50" t="n">
        <v>43538</v>
      </c>
      <c r="I68" s="56" t="n">
        <v>15</v>
      </c>
      <c r="J68" s="56" t="n">
        <v>0</v>
      </c>
      <c r="K68" s="86" t="n">
        <v>0.583333333333333</v>
      </c>
      <c r="L68" s="56" t="s">
        <v>93</v>
      </c>
      <c r="M68" s="56" t="n">
        <v>15</v>
      </c>
      <c r="N68" s="56" t="n">
        <v>1</v>
      </c>
      <c r="O68" s="56" t="n">
        <v>2</v>
      </c>
      <c r="P68" s="46" t="s">
        <v>96</v>
      </c>
      <c r="Q68" s="47" t="str">
        <f aca="false">IF($N68=1,IF(ISERROR(VLOOKUP($P68,M1!$A:$C,Q$2,0)),"NOT PRESENT",VLOOKUP($P68,M1!$A:$C,Q$2,0)),IF($N68=2,IF(ISERROR(VLOOKUP(main!$P68,M2!$A:$C,Q$2,0)),"NOT PRESENT",VLOOKUP(main!$P68,M2!$A:$C,Q$2,0)),IF($N68=0,IF(ISERROR(VLOOKUP($P68,M1!$A:$C,Q$2,0)),IF(ISERROR(VLOOKUP(main!$P68,M2!$A:$C,Q$2,0)),"NOT PRESENT",VLOOKUP(main!$P68,M2!$A:$C,Q$2,0)),VLOOKUP($P68,M1!$A:$C,Q$2,0)),"SPECIFY METHOD")))</f>
        <v>Notolabrus tetricus</v>
      </c>
      <c r="R68" s="47" t="str">
        <f aca="false">IF($N68=1,IF(ISERROR(VLOOKUP($P68,M1!$A:$C,R$2,0)),"NOT PRESENT",VLOOKUP($P68,M1!$A:$C,R$2,0)),IF($N68=2,IF(ISERROR(VLOOKUP(main!$P68,M2!$A:$C,R$2,0)),"NOT PRESENT",VLOOKUP(main!$P68,M2!$A:$C,R$2,0)),IF($N68=0,IF(ISERROR(VLOOKUP($P68,M1!$A:$C,R$2,0)),IF(ISERROR(VLOOKUP(main!$P68,M2!$A:$C,R$2,0)),"NOT PRESENT",VLOOKUP(main!$P68,M2!$A:$C,R$2,0)),VLOOKUP($P68,M1!$A:$C,R$2,0)),"SPECIFY METHOD")))</f>
        <v>Blue-throat wrasse</v>
      </c>
      <c r="S68" s="55" t="n">
        <f aca="false">SUM(T68:BH68)</f>
        <v>1</v>
      </c>
      <c r="T68" s="56" t="n">
        <v>0</v>
      </c>
      <c r="AB68" s="46" t="n">
        <v>1</v>
      </c>
      <c r="AO68" s="84"/>
      <c r="AP68" s="84"/>
      <c r="AQ68" s="84"/>
      <c r="AR68" s="84"/>
      <c r="AS68" s="84"/>
      <c r="AT68" s="84"/>
      <c r="AU68" s="84"/>
      <c r="AV68" s="84"/>
      <c r="AW68" s="84"/>
      <c r="AX68" s="84"/>
      <c r="AY68" s="84"/>
      <c r="AZ68" s="84"/>
      <c r="BA68" s="84"/>
      <c r="BB68" s="84"/>
      <c r="BC68" s="84"/>
      <c r="BD68" s="84"/>
      <c r="BE68" s="84"/>
      <c r="BF68" s="84"/>
      <c r="BG68" s="84"/>
      <c r="BH68" s="84"/>
      <c r="BI68" s="56" t="str">
        <f aca="true">VLOOKUP($P68,INDIRECT("'M" &amp; $N68 &amp; "'!$A:$G"),BI$2,0)</f>
        <v>No</v>
      </c>
      <c r="BJ68" s="56" t="n">
        <f aca="true">VLOOKUP($P68,INDIRECT("'M" &amp; $N68 &amp; "'!$A:$G"),BJ$2,0)</f>
        <v>7.5</v>
      </c>
      <c r="BK68" s="56" t="n">
        <f aca="true">VLOOKUP($P68,INDIRECT("'M" &amp; $N68 &amp; "'!$A:$G"),BK$2,0)</f>
        <v>35</v>
      </c>
      <c r="BL68" s="56" t="str">
        <f aca="false">IF(AND($BI68="Yes", $N68=2), "Yes", IF(ISBLANK(BI68), "", "No"))</f>
        <v>No</v>
      </c>
      <c r="BM68" s="56" t="n">
        <f aca="true">VLOOKUP($P68,INDIRECT("'M" &amp; $N68 &amp; "'!$A:$G"),BM$2,0)</f>
        <v>50</v>
      </c>
    </row>
    <row r="69" s="46" customFormat="true" ht="13.2" hidden="false" customHeight="false" outlineLevel="0" collapsed="false">
      <c r="A69" s="47" t="n">
        <f aca="false">MAX($A$1:$A68)+1</f>
        <v>67</v>
      </c>
      <c r="B69" s="56" t="s">
        <v>93</v>
      </c>
      <c r="C69" s="56" t="n">
        <v>0</v>
      </c>
      <c r="D69" s="56" t="s">
        <v>9</v>
      </c>
      <c r="E69" s="47" t="s">
        <v>129</v>
      </c>
      <c r="F69" s="48" t="n">
        <v>-41.210315</v>
      </c>
      <c r="G69" s="49" t="n">
        <v>148.293388</v>
      </c>
      <c r="H69" s="50" t="n">
        <v>43538</v>
      </c>
      <c r="I69" s="56" t="n">
        <v>15</v>
      </c>
      <c r="J69" s="56" t="n">
        <v>0</v>
      </c>
      <c r="K69" s="86" t="n">
        <v>0.583333333333333</v>
      </c>
      <c r="L69" s="56" t="s">
        <v>93</v>
      </c>
      <c r="M69" s="56" t="n">
        <v>15</v>
      </c>
      <c r="N69" s="56" t="n">
        <v>1</v>
      </c>
      <c r="O69" s="56" t="n">
        <v>1</v>
      </c>
      <c r="P69" s="46" t="s">
        <v>107</v>
      </c>
      <c r="Q69" s="47" t="str">
        <f aca="false">IF($N69=1,IF(ISERROR(VLOOKUP($P69,M1!$A:$C,Q$2,0)),"NOT PRESENT",VLOOKUP($P69,M1!$A:$C,Q$2,0)),IF($N69=2,IF(ISERROR(VLOOKUP(main!$P69,M2!$A:$C,Q$2,0)),"NOT PRESENT",VLOOKUP(main!$P69,M2!$A:$C,Q$2,0)),IF($N69=0,IF(ISERROR(VLOOKUP($P69,M1!$A:$C,Q$2,0)),IF(ISERROR(VLOOKUP(main!$P69,M2!$A:$C,Q$2,0)),"NOT PRESENT",VLOOKUP(main!$P69,M2!$A:$C,Q$2,0)),VLOOKUP($P69,M1!$A:$C,Q$2,0)),"SPECIFY METHOD")))</f>
        <v>Parma microlepis</v>
      </c>
      <c r="R69" s="47" t="str">
        <f aca="false">IF($N69=1,IF(ISERROR(VLOOKUP($P69,M1!$A:$C,R$2,0)),"NOT PRESENT",VLOOKUP($P69,M1!$A:$C,R$2,0)),IF($N69=2,IF(ISERROR(VLOOKUP(main!$P69,M2!$A:$C,R$2,0)),"NOT PRESENT",VLOOKUP(main!$P69,M2!$A:$C,R$2,0)),IF($N69=0,IF(ISERROR(VLOOKUP($P69,M1!$A:$C,R$2,0)),IF(ISERROR(VLOOKUP(main!$P69,M2!$A:$C,R$2,0)),"NOT PRESENT",VLOOKUP(main!$P69,M2!$A:$C,R$2,0)),VLOOKUP($P69,M1!$A:$C,R$2,0)),"SPECIFY METHOD")))</f>
        <v>White-ear</v>
      </c>
      <c r="S69" s="55" t="n">
        <f aca="false">SUM(T69:BH69)</f>
        <v>6</v>
      </c>
      <c r="T69" s="56" t="n">
        <v>0</v>
      </c>
      <c r="X69" s="46" t="n">
        <v>4</v>
      </c>
      <c r="Y69" s="46" t="n">
        <v>2</v>
      </c>
      <c r="AO69" s="84"/>
      <c r="AP69" s="84"/>
      <c r="AQ69" s="84"/>
      <c r="AR69" s="84"/>
      <c r="AS69" s="84"/>
      <c r="AT69" s="84"/>
      <c r="AU69" s="84"/>
      <c r="AV69" s="84"/>
      <c r="AW69" s="84"/>
      <c r="AX69" s="84"/>
      <c r="AY69" s="84"/>
      <c r="AZ69" s="84"/>
      <c r="BA69" s="84"/>
      <c r="BB69" s="84"/>
      <c r="BC69" s="84"/>
      <c r="BD69" s="84"/>
      <c r="BE69" s="84"/>
      <c r="BF69" s="84"/>
      <c r="BG69" s="84"/>
      <c r="BH69" s="84"/>
      <c r="BI69" s="56" t="n">
        <f aca="true">VLOOKUP($P69,INDIRECT("'M" &amp; $N69 &amp; "'!$A:$G"),BI$2,0)</f>
        <v>0</v>
      </c>
      <c r="BJ69" s="56" t="n">
        <f aca="true">VLOOKUP($P69,INDIRECT("'M" &amp; $N69 &amp; "'!$A:$G"),BJ$2,0)</f>
        <v>0</v>
      </c>
      <c r="BK69" s="56" t="n">
        <f aca="true">VLOOKUP($P69,INDIRECT("'M" &amp; $N69 &amp; "'!$A:$G"),BK$2,0)</f>
        <v>0</v>
      </c>
      <c r="BL69" s="56" t="str">
        <f aca="false">IF(AND($BI69="Yes", $N69=2), "Yes", IF(ISBLANK(BI69), "", "No"))</f>
        <v>No</v>
      </c>
      <c r="BM69" s="56" t="n">
        <f aca="true">VLOOKUP($P69,INDIRECT("'M" &amp; $N69 &amp; "'!$A:$G"),BM$2,0)</f>
        <v>0</v>
      </c>
    </row>
    <row r="70" s="46" customFormat="true" ht="13.2" hidden="false" customHeight="false" outlineLevel="0" collapsed="false">
      <c r="A70" s="47" t="n">
        <f aca="false">MAX($A$1:$A69)+1</f>
        <v>68</v>
      </c>
      <c r="B70" s="56" t="s">
        <v>93</v>
      </c>
      <c r="C70" s="56" t="n">
        <v>0</v>
      </c>
      <c r="D70" s="56" t="s">
        <v>9</v>
      </c>
      <c r="E70" s="47" t="s">
        <v>129</v>
      </c>
      <c r="F70" s="48" t="n">
        <v>-41.210315</v>
      </c>
      <c r="G70" s="49" t="n">
        <v>148.293388</v>
      </c>
      <c r="H70" s="50" t="n">
        <v>43538</v>
      </c>
      <c r="I70" s="56" t="n">
        <v>15</v>
      </c>
      <c r="J70" s="56" t="n">
        <v>0</v>
      </c>
      <c r="K70" s="86" t="n">
        <v>0.583333333333333</v>
      </c>
      <c r="L70" s="56" t="s">
        <v>93</v>
      </c>
      <c r="M70" s="56" t="n">
        <v>15</v>
      </c>
      <c r="N70" s="56" t="n">
        <v>1</v>
      </c>
      <c r="O70" s="56" t="n">
        <v>2</v>
      </c>
      <c r="P70" s="46" t="s">
        <v>107</v>
      </c>
      <c r="Q70" s="47" t="str">
        <f aca="false">IF($N70=1,IF(ISERROR(VLOOKUP($P70,M1!$A:$C,Q$2,0)),"NOT PRESENT",VLOOKUP($P70,M1!$A:$C,Q$2,0)),IF($N70=2,IF(ISERROR(VLOOKUP(main!$P70,M2!$A:$C,Q$2,0)),"NOT PRESENT",VLOOKUP(main!$P70,M2!$A:$C,Q$2,0)),IF($N70=0,IF(ISERROR(VLOOKUP($P70,M1!$A:$C,Q$2,0)),IF(ISERROR(VLOOKUP(main!$P70,M2!$A:$C,Q$2,0)),"NOT PRESENT",VLOOKUP(main!$P70,M2!$A:$C,Q$2,0)),VLOOKUP($P70,M1!$A:$C,Q$2,0)),"SPECIFY METHOD")))</f>
        <v>Parma microlepis</v>
      </c>
      <c r="R70" s="47" t="str">
        <f aca="false">IF($N70=1,IF(ISERROR(VLOOKUP($P70,M1!$A:$C,R$2,0)),"NOT PRESENT",VLOOKUP($P70,M1!$A:$C,R$2,0)),IF($N70=2,IF(ISERROR(VLOOKUP(main!$P70,M2!$A:$C,R$2,0)),"NOT PRESENT",VLOOKUP(main!$P70,M2!$A:$C,R$2,0)),IF($N70=0,IF(ISERROR(VLOOKUP($P70,M1!$A:$C,R$2,0)),IF(ISERROR(VLOOKUP(main!$P70,M2!$A:$C,R$2,0)),"NOT PRESENT",VLOOKUP(main!$P70,M2!$A:$C,R$2,0)),VLOOKUP($P70,M1!$A:$C,R$2,0)),"SPECIFY METHOD")))</f>
        <v>White-ear</v>
      </c>
      <c r="S70" s="55" t="n">
        <f aca="false">SUM(T70:BH70)</f>
        <v>14</v>
      </c>
      <c r="T70" s="56" t="n">
        <v>0</v>
      </c>
      <c r="W70" s="46" t="n">
        <v>2</v>
      </c>
      <c r="X70" s="46" t="n">
        <v>4</v>
      </c>
      <c r="Y70" s="46" t="n">
        <v>3</v>
      </c>
      <c r="Z70" s="46" t="n">
        <v>5</v>
      </c>
      <c r="AO70" s="84"/>
      <c r="AP70" s="84"/>
      <c r="AQ70" s="84"/>
      <c r="AR70" s="84"/>
      <c r="AS70" s="84"/>
      <c r="AT70" s="84"/>
      <c r="AU70" s="84"/>
      <c r="AV70" s="84"/>
      <c r="AW70" s="84"/>
      <c r="AX70" s="84"/>
      <c r="AY70" s="84"/>
      <c r="AZ70" s="84"/>
      <c r="BA70" s="84"/>
      <c r="BB70" s="84"/>
      <c r="BC70" s="84"/>
      <c r="BD70" s="84"/>
      <c r="BE70" s="84"/>
      <c r="BF70" s="84"/>
      <c r="BG70" s="84"/>
      <c r="BH70" s="84"/>
      <c r="BI70" s="56" t="n">
        <f aca="true">VLOOKUP($P70,INDIRECT("'M" &amp; $N70 &amp; "'!$A:$G"),BI$2,0)</f>
        <v>0</v>
      </c>
      <c r="BJ70" s="56" t="n">
        <f aca="true">VLOOKUP($P70,INDIRECT("'M" &amp; $N70 &amp; "'!$A:$G"),BJ$2,0)</f>
        <v>0</v>
      </c>
      <c r="BK70" s="56" t="n">
        <f aca="true">VLOOKUP($P70,INDIRECT("'M" &amp; $N70 &amp; "'!$A:$G"),BK$2,0)</f>
        <v>0</v>
      </c>
      <c r="BL70" s="56" t="str">
        <f aca="false">IF(AND($BI70="Yes", $N70=2), "Yes", IF(ISBLANK(BI70), "", "No"))</f>
        <v>No</v>
      </c>
      <c r="BM70" s="56" t="n">
        <f aca="true">VLOOKUP($P70,INDIRECT("'M" &amp; $N70 &amp; "'!$A:$G"),BM$2,0)</f>
        <v>0</v>
      </c>
    </row>
    <row r="71" s="46" customFormat="true" ht="13.2" hidden="false" customHeight="false" outlineLevel="0" collapsed="false">
      <c r="A71" s="47" t="n">
        <f aca="false">MAX($A$1:$A70)+1</f>
        <v>69</v>
      </c>
      <c r="B71" s="56" t="s">
        <v>93</v>
      </c>
      <c r="C71" s="56" t="n">
        <v>0</v>
      </c>
      <c r="D71" s="56" t="s">
        <v>9</v>
      </c>
      <c r="E71" s="47" t="s">
        <v>129</v>
      </c>
      <c r="F71" s="48" t="n">
        <v>-41.210315</v>
      </c>
      <c r="G71" s="49" t="n">
        <v>148.293388</v>
      </c>
      <c r="H71" s="50" t="n">
        <v>43538</v>
      </c>
      <c r="I71" s="56" t="n">
        <v>15</v>
      </c>
      <c r="J71" s="56" t="n">
        <v>0</v>
      </c>
      <c r="K71" s="86" t="n">
        <v>0.583333333333333</v>
      </c>
      <c r="L71" s="56" t="s">
        <v>93</v>
      </c>
      <c r="M71" s="56" t="n">
        <v>15</v>
      </c>
      <c r="N71" s="56" t="n">
        <v>1</v>
      </c>
      <c r="O71" s="56" t="n">
        <v>1</v>
      </c>
      <c r="P71" s="46" t="s">
        <v>124</v>
      </c>
      <c r="Q71" s="47" t="str">
        <f aca="false">IF($N71=1,IF(ISERROR(VLOOKUP($P71,M1!$A:$C,Q$2,0)),"NOT PRESENT",VLOOKUP($P71,M1!$A:$C,Q$2,0)),IF($N71=2,IF(ISERROR(VLOOKUP(main!$P71,M2!$A:$C,Q$2,0)),"NOT PRESENT",VLOOKUP(main!$P71,M2!$A:$C,Q$2,0)),IF($N71=0,IF(ISERROR(VLOOKUP($P71,M1!$A:$C,Q$2,0)),IF(ISERROR(VLOOKUP(main!$P71,M2!$A:$C,Q$2,0)),"NOT PRESENT",VLOOKUP(main!$P71,M2!$A:$C,Q$2,0)),VLOOKUP($P71,M1!$A:$C,Q$2,0)),"SPECIFY METHOD")))</f>
        <v>Cheilodactylus spectabilis</v>
      </c>
      <c r="R71" s="47" t="str">
        <f aca="false">IF($N71=1,IF(ISERROR(VLOOKUP($P71,M1!$A:$C,R$2,0)),"NOT PRESENT",VLOOKUP($P71,M1!$A:$C,R$2,0)),IF($N71=2,IF(ISERROR(VLOOKUP(main!$P71,M2!$A:$C,R$2,0)),"NOT PRESENT",VLOOKUP(main!$P71,M2!$A:$C,R$2,0)),IF($N71=0,IF(ISERROR(VLOOKUP($P71,M1!$A:$C,R$2,0)),IF(ISERROR(VLOOKUP(main!$P71,M2!$A:$C,R$2,0)),"NOT PRESENT",VLOOKUP(main!$P71,M2!$A:$C,R$2,0)),VLOOKUP($P71,M1!$A:$C,R$2,0)),"SPECIFY METHOD")))</f>
        <v>Banded morwong</v>
      </c>
      <c r="S71" s="55" t="n">
        <f aca="false">SUM(T71:BH71)</f>
        <v>1</v>
      </c>
      <c r="T71" s="56" t="n">
        <v>0</v>
      </c>
      <c r="AC71" s="46" t="n">
        <v>1</v>
      </c>
      <c r="AO71" s="84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4"/>
      <c r="BA71" s="84"/>
      <c r="BB71" s="84"/>
      <c r="BC71" s="84"/>
      <c r="BD71" s="84"/>
      <c r="BE71" s="84"/>
      <c r="BF71" s="84"/>
      <c r="BG71" s="84"/>
      <c r="BH71" s="84"/>
      <c r="BI71" s="56" t="str">
        <f aca="true">VLOOKUP($P71,INDIRECT("'M" &amp; $N71 &amp; "'!$A:$G"),BI$2,0)</f>
        <v>No</v>
      </c>
      <c r="BJ71" s="56" t="n">
        <f aca="true">VLOOKUP($P71,INDIRECT("'M" &amp; $N71 &amp; "'!$A:$G"),BJ$2,0)</f>
        <v>15</v>
      </c>
      <c r="BK71" s="56" t="n">
        <f aca="true">VLOOKUP($P71,INDIRECT("'M" &amp; $N71 &amp; "'!$A:$G"),BK$2,0)</f>
        <v>50</v>
      </c>
      <c r="BL71" s="56" t="str">
        <f aca="false">IF(AND($BI71="Yes", $N71=2), "Yes", IF(ISBLANK(BI71), "", "No"))</f>
        <v>No</v>
      </c>
      <c r="BM71" s="56" t="n">
        <f aca="true">VLOOKUP($P71,INDIRECT("'M" &amp; $N71 &amp; "'!$A:$G"),BM$2,0)</f>
        <v>100</v>
      </c>
    </row>
    <row r="72" s="46" customFormat="true" ht="13.2" hidden="false" customHeight="false" outlineLevel="0" collapsed="false">
      <c r="A72" s="47" t="n">
        <f aca="false">MAX($A$1:$A71)+1</f>
        <v>70</v>
      </c>
      <c r="B72" s="56" t="s">
        <v>93</v>
      </c>
      <c r="C72" s="56" t="n">
        <v>0</v>
      </c>
      <c r="D72" s="56" t="s">
        <v>9</v>
      </c>
      <c r="E72" s="47" t="s">
        <v>129</v>
      </c>
      <c r="F72" s="48" t="n">
        <v>-41.210315</v>
      </c>
      <c r="G72" s="49" t="n">
        <v>148.293388</v>
      </c>
      <c r="H72" s="50" t="n">
        <v>43538</v>
      </c>
      <c r="I72" s="56" t="n">
        <v>15</v>
      </c>
      <c r="J72" s="56" t="n">
        <v>0</v>
      </c>
      <c r="K72" s="86" t="n">
        <v>0.583333333333333</v>
      </c>
      <c r="L72" s="56" t="s">
        <v>93</v>
      </c>
      <c r="M72" s="56" t="n">
        <v>15</v>
      </c>
      <c r="N72" s="56" t="n">
        <v>1</v>
      </c>
      <c r="O72" s="56" t="n">
        <v>2</v>
      </c>
      <c r="P72" s="46" t="s">
        <v>124</v>
      </c>
      <c r="Q72" s="47" t="str">
        <f aca="false">IF($N72=1,IF(ISERROR(VLOOKUP($P72,M1!$A:$C,Q$2,0)),"NOT PRESENT",VLOOKUP($P72,M1!$A:$C,Q$2,0)),IF($N72=2,IF(ISERROR(VLOOKUP(main!$P72,M2!$A:$C,Q$2,0)),"NOT PRESENT",VLOOKUP(main!$P72,M2!$A:$C,Q$2,0)),IF($N72=0,IF(ISERROR(VLOOKUP($P72,M1!$A:$C,Q$2,0)),IF(ISERROR(VLOOKUP(main!$P72,M2!$A:$C,Q$2,0)),"NOT PRESENT",VLOOKUP(main!$P72,M2!$A:$C,Q$2,0)),VLOOKUP($P72,M1!$A:$C,Q$2,0)),"SPECIFY METHOD")))</f>
        <v>Cheilodactylus spectabilis</v>
      </c>
      <c r="R72" s="47" t="str">
        <f aca="false">IF($N72=1,IF(ISERROR(VLOOKUP($P72,M1!$A:$C,R$2,0)),"NOT PRESENT",VLOOKUP($P72,M1!$A:$C,R$2,0)),IF($N72=2,IF(ISERROR(VLOOKUP(main!$P72,M2!$A:$C,R$2,0)),"NOT PRESENT",VLOOKUP(main!$P72,M2!$A:$C,R$2,0)),IF($N72=0,IF(ISERROR(VLOOKUP($P72,M1!$A:$C,R$2,0)),IF(ISERROR(VLOOKUP(main!$P72,M2!$A:$C,R$2,0)),"NOT PRESENT",VLOOKUP(main!$P72,M2!$A:$C,R$2,0)),VLOOKUP($P72,M1!$A:$C,R$2,0)),"SPECIFY METHOD")))</f>
        <v>Banded morwong</v>
      </c>
      <c r="S72" s="55" t="n">
        <f aca="false">SUM(T72:BH72)</f>
        <v>3</v>
      </c>
      <c r="T72" s="56" t="n">
        <v>0</v>
      </c>
      <c r="AB72" s="46" t="n">
        <v>3</v>
      </c>
      <c r="AO72" s="84"/>
      <c r="AP72" s="84"/>
      <c r="AQ72" s="84"/>
      <c r="AR72" s="84"/>
      <c r="AS72" s="84"/>
      <c r="AT72" s="84"/>
      <c r="AU72" s="84"/>
      <c r="AV72" s="84"/>
      <c r="AW72" s="84"/>
      <c r="AX72" s="84"/>
      <c r="AY72" s="84"/>
      <c r="AZ72" s="84"/>
      <c r="BA72" s="84"/>
      <c r="BB72" s="84"/>
      <c r="BC72" s="84"/>
      <c r="BD72" s="84"/>
      <c r="BE72" s="84"/>
      <c r="BF72" s="84"/>
      <c r="BG72" s="84"/>
      <c r="BH72" s="84"/>
      <c r="BI72" s="56" t="str">
        <f aca="true">VLOOKUP($P72,INDIRECT("'M" &amp; $N72 &amp; "'!$A:$G"),BI$2,0)</f>
        <v>No</v>
      </c>
      <c r="BJ72" s="56" t="n">
        <f aca="true">VLOOKUP($P72,INDIRECT("'M" &amp; $N72 &amp; "'!$A:$G"),BJ$2,0)</f>
        <v>15</v>
      </c>
      <c r="BK72" s="56" t="n">
        <f aca="true">VLOOKUP($P72,INDIRECT("'M" &amp; $N72 &amp; "'!$A:$G"),BK$2,0)</f>
        <v>50</v>
      </c>
      <c r="BL72" s="56" t="str">
        <f aca="false">IF(AND($BI72="Yes", $N72=2), "Yes", IF(ISBLANK(BI72), "", "No"))</f>
        <v>No</v>
      </c>
      <c r="BM72" s="56" t="n">
        <f aca="true">VLOOKUP($P72,INDIRECT("'M" &amp; $N72 &amp; "'!$A:$G"),BM$2,0)</f>
        <v>100</v>
      </c>
    </row>
    <row r="73" s="46" customFormat="true" ht="13.2" hidden="false" customHeight="false" outlineLevel="0" collapsed="false">
      <c r="A73" s="47" t="n">
        <f aca="false">MAX($A$1:$A72)+1</f>
        <v>71</v>
      </c>
      <c r="B73" s="56" t="s">
        <v>93</v>
      </c>
      <c r="C73" s="56" t="n">
        <v>0</v>
      </c>
      <c r="D73" s="56" t="s">
        <v>9</v>
      </c>
      <c r="E73" s="47" t="s">
        <v>129</v>
      </c>
      <c r="F73" s="48" t="n">
        <v>-41.210315</v>
      </c>
      <c r="G73" s="49" t="n">
        <v>148.293388</v>
      </c>
      <c r="H73" s="50" t="n">
        <v>43538</v>
      </c>
      <c r="I73" s="56" t="n">
        <v>15</v>
      </c>
      <c r="J73" s="56" t="n">
        <v>0</v>
      </c>
      <c r="K73" s="86" t="n">
        <v>0.583333333333333</v>
      </c>
      <c r="L73" s="56" t="s">
        <v>93</v>
      </c>
      <c r="M73" s="56" t="n">
        <v>15</v>
      </c>
      <c r="N73" s="56" t="n">
        <v>1</v>
      </c>
      <c r="O73" s="56" t="n">
        <v>1</v>
      </c>
      <c r="P73" s="46" t="s">
        <v>130</v>
      </c>
      <c r="Q73" s="47" t="str">
        <f aca="false">IF($N73=1,IF(ISERROR(VLOOKUP($P73,M1!$A:$C,Q$2,0)),"NOT PRESENT",VLOOKUP($P73,M1!$A:$C,Q$2,0)),IF($N73=2,IF(ISERROR(VLOOKUP(main!$P73,M2!$A:$C,Q$2,0)),"NOT PRESENT",VLOOKUP(main!$P73,M2!$A:$C,Q$2,0)),IF($N73=0,IF(ISERROR(VLOOKUP($P73,M1!$A:$C,Q$2,0)),IF(ISERROR(VLOOKUP(main!$P73,M2!$A:$C,Q$2,0)),"NOT PRESENT",VLOOKUP(main!$P73,M2!$A:$C,Q$2,0)),VLOOKUP($P73,M1!$A:$C,Q$2,0)),"SPECIFY METHOD")))</f>
        <v>Parequula melbournensis</v>
      </c>
      <c r="R73" s="47" t="str">
        <f aca="false">IF($N73=1,IF(ISERROR(VLOOKUP($P73,M1!$A:$C,R$2,0)),"NOT PRESENT",VLOOKUP($P73,M1!$A:$C,R$2,0)),IF($N73=2,IF(ISERROR(VLOOKUP(main!$P73,M2!$A:$C,R$2,0)),"NOT PRESENT",VLOOKUP(main!$P73,M2!$A:$C,R$2,0)),IF($N73=0,IF(ISERROR(VLOOKUP($P73,M1!$A:$C,R$2,0)),IF(ISERROR(VLOOKUP(main!$P73,M2!$A:$C,R$2,0)),"NOT PRESENT",VLOOKUP(main!$P73,M2!$A:$C,R$2,0)),VLOOKUP($P73,M1!$A:$C,R$2,0)),"SPECIFY METHOD")))</f>
        <v>Silverbelly</v>
      </c>
      <c r="S73" s="55" t="n">
        <f aca="false">SUM(T73:BH73)</f>
        <v>2</v>
      </c>
      <c r="T73" s="56" t="n">
        <v>0</v>
      </c>
      <c r="W73" s="46" t="n">
        <v>2</v>
      </c>
      <c r="AO73" s="84"/>
      <c r="AP73" s="84"/>
      <c r="AQ73" s="84"/>
      <c r="AR73" s="84"/>
      <c r="AS73" s="84"/>
      <c r="AT73" s="84"/>
      <c r="AU73" s="84"/>
      <c r="AV73" s="84"/>
      <c r="AW73" s="84"/>
      <c r="AX73" s="84"/>
      <c r="AY73" s="84"/>
      <c r="AZ73" s="84"/>
      <c r="BA73" s="84"/>
      <c r="BB73" s="84"/>
      <c r="BC73" s="84"/>
      <c r="BD73" s="84"/>
      <c r="BE73" s="84"/>
      <c r="BF73" s="84"/>
      <c r="BG73" s="84"/>
      <c r="BH73" s="84"/>
      <c r="BI73" s="56" t="str">
        <f aca="true">VLOOKUP($P73,INDIRECT("'M" &amp; $N73 &amp; "'!$A:$G"),BI$2,0)</f>
        <v>No</v>
      </c>
      <c r="BJ73" s="56" t="n">
        <f aca="true">VLOOKUP($P73,INDIRECT("'M" &amp; $N73 &amp; "'!$A:$G"),BJ$2,0)</f>
        <v>2.5</v>
      </c>
      <c r="BK73" s="56" t="n">
        <f aca="true">VLOOKUP($P73,INDIRECT("'M" &amp; $N73 &amp; "'!$A:$G"),BK$2,0)</f>
        <v>15</v>
      </c>
      <c r="BL73" s="56" t="str">
        <f aca="false">IF(AND($BI73="Yes", $N73=2), "Yes", IF(ISBLANK(BI73), "", "No"))</f>
        <v>No</v>
      </c>
      <c r="BM73" s="56" t="n">
        <f aca="true">VLOOKUP($P73,INDIRECT("'M" &amp; $N73 &amp; "'!$A:$G"),BM$2,0)</f>
        <v>22</v>
      </c>
    </row>
    <row r="74" s="46" customFormat="true" ht="13.2" hidden="false" customHeight="false" outlineLevel="0" collapsed="false">
      <c r="A74" s="47" t="n">
        <f aca="false">MAX($A$1:$A73)+1</f>
        <v>72</v>
      </c>
      <c r="B74" s="56" t="s">
        <v>93</v>
      </c>
      <c r="C74" s="56" t="n">
        <v>0</v>
      </c>
      <c r="D74" s="56" t="s">
        <v>9</v>
      </c>
      <c r="E74" s="47" t="s">
        <v>129</v>
      </c>
      <c r="F74" s="48" t="n">
        <v>-41.210315</v>
      </c>
      <c r="G74" s="49" t="n">
        <v>148.293388</v>
      </c>
      <c r="H74" s="50" t="n">
        <v>43538</v>
      </c>
      <c r="I74" s="56" t="n">
        <v>15</v>
      </c>
      <c r="J74" s="56" t="n">
        <v>0</v>
      </c>
      <c r="K74" s="86" t="n">
        <v>0.583333333333333</v>
      </c>
      <c r="L74" s="56" t="s">
        <v>93</v>
      </c>
      <c r="M74" s="56" t="n">
        <v>15</v>
      </c>
      <c r="N74" s="56" t="n">
        <v>1</v>
      </c>
      <c r="O74" s="56" t="n">
        <v>2</v>
      </c>
      <c r="P74" s="46" t="s">
        <v>130</v>
      </c>
      <c r="Q74" s="47" t="str">
        <f aca="false">IF($N74=1,IF(ISERROR(VLOOKUP($P74,M1!$A:$C,Q$2,0)),"NOT PRESENT",VLOOKUP($P74,M1!$A:$C,Q$2,0)),IF($N74=2,IF(ISERROR(VLOOKUP(main!$P74,M2!$A:$C,Q$2,0)),"NOT PRESENT",VLOOKUP(main!$P74,M2!$A:$C,Q$2,0)),IF($N74=0,IF(ISERROR(VLOOKUP($P74,M1!$A:$C,Q$2,0)),IF(ISERROR(VLOOKUP(main!$P74,M2!$A:$C,Q$2,0)),"NOT PRESENT",VLOOKUP(main!$P74,M2!$A:$C,Q$2,0)),VLOOKUP($P74,M1!$A:$C,Q$2,0)),"SPECIFY METHOD")))</f>
        <v>Parequula melbournensis</v>
      </c>
      <c r="R74" s="47" t="str">
        <f aca="false">IF($N74=1,IF(ISERROR(VLOOKUP($P74,M1!$A:$C,R$2,0)),"NOT PRESENT",VLOOKUP($P74,M1!$A:$C,R$2,0)),IF($N74=2,IF(ISERROR(VLOOKUP(main!$P74,M2!$A:$C,R$2,0)),"NOT PRESENT",VLOOKUP(main!$P74,M2!$A:$C,R$2,0)),IF($N74=0,IF(ISERROR(VLOOKUP($P74,M1!$A:$C,R$2,0)),IF(ISERROR(VLOOKUP(main!$P74,M2!$A:$C,R$2,0)),"NOT PRESENT",VLOOKUP(main!$P74,M2!$A:$C,R$2,0)),VLOOKUP($P74,M1!$A:$C,R$2,0)),"SPECIFY METHOD")))</f>
        <v>Silverbelly</v>
      </c>
      <c r="S74" s="55" t="n">
        <f aca="false">SUM(T74:BH74)</f>
        <v>1</v>
      </c>
      <c r="T74" s="56" t="n">
        <v>0</v>
      </c>
      <c r="X74" s="46" t="n">
        <v>1</v>
      </c>
      <c r="AO74" s="84"/>
      <c r="AP74" s="84"/>
      <c r="AQ74" s="84"/>
      <c r="AR74" s="84"/>
      <c r="AS74" s="84"/>
      <c r="AT74" s="84"/>
      <c r="AU74" s="84"/>
      <c r="AV74" s="84"/>
      <c r="AW74" s="84"/>
      <c r="AX74" s="84"/>
      <c r="AY74" s="84"/>
      <c r="AZ74" s="84"/>
      <c r="BA74" s="84"/>
      <c r="BB74" s="84"/>
      <c r="BC74" s="84"/>
      <c r="BD74" s="84"/>
      <c r="BE74" s="84"/>
      <c r="BF74" s="84"/>
      <c r="BG74" s="84"/>
      <c r="BH74" s="84"/>
      <c r="BI74" s="56" t="str">
        <f aca="true">VLOOKUP($P74,INDIRECT("'M" &amp; $N74 &amp; "'!$A:$G"),BI$2,0)</f>
        <v>No</v>
      </c>
      <c r="BJ74" s="56" t="n">
        <f aca="true">VLOOKUP($P74,INDIRECT("'M" &amp; $N74 &amp; "'!$A:$G"),BJ$2,0)</f>
        <v>2.5</v>
      </c>
      <c r="BK74" s="56" t="n">
        <f aca="true">VLOOKUP($P74,INDIRECT("'M" &amp; $N74 &amp; "'!$A:$G"),BK$2,0)</f>
        <v>15</v>
      </c>
      <c r="BL74" s="56" t="str">
        <f aca="false">IF(AND($BI74="Yes", $N74=2), "Yes", IF(ISBLANK(BI74), "", "No"))</f>
        <v>No</v>
      </c>
      <c r="BM74" s="56" t="n">
        <f aca="true">VLOOKUP($P74,INDIRECT("'M" &amp; $N74 &amp; "'!$A:$G"),BM$2,0)</f>
        <v>22</v>
      </c>
    </row>
    <row r="75" s="46" customFormat="true" ht="13.2" hidden="false" customHeight="false" outlineLevel="0" collapsed="false">
      <c r="A75" s="47" t="n">
        <f aca="false">MAX($A$1:$A74)+1</f>
        <v>73</v>
      </c>
      <c r="B75" s="56" t="s">
        <v>93</v>
      </c>
      <c r="C75" s="56" t="n">
        <v>0</v>
      </c>
      <c r="D75" s="56" t="s">
        <v>9</v>
      </c>
      <c r="E75" s="47" t="s">
        <v>129</v>
      </c>
      <c r="F75" s="48" t="n">
        <v>-41.210315</v>
      </c>
      <c r="G75" s="49" t="n">
        <v>148.293388</v>
      </c>
      <c r="H75" s="50" t="n">
        <v>43538</v>
      </c>
      <c r="I75" s="56" t="n">
        <v>15</v>
      </c>
      <c r="J75" s="56" t="n">
        <v>0</v>
      </c>
      <c r="K75" s="86" t="n">
        <v>0.583333333333333</v>
      </c>
      <c r="L75" s="56" t="s">
        <v>93</v>
      </c>
      <c r="M75" s="56" t="n">
        <v>15</v>
      </c>
      <c r="N75" s="56" t="n">
        <v>1</v>
      </c>
      <c r="O75" s="56" t="n">
        <v>1</v>
      </c>
      <c r="P75" s="46" t="s">
        <v>98</v>
      </c>
      <c r="Q75" s="47" t="str">
        <f aca="false">IF($N75=1,IF(ISERROR(VLOOKUP($P75,M1!$A:$C,Q$2,0)),"NOT PRESENT",VLOOKUP($P75,M1!$A:$C,Q$2,0)),IF($N75=2,IF(ISERROR(VLOOKUP(main!$P75,M2!$A:$C,Q$2,0)),"NOT PRESENT",VLOOKUP(main!$P75,M2!$A:$C,Q$2,0)),IF($N75=0,IF(ISERROR(VLOOKUP($P75,M1!$A:$C,Q$2,0)),IF(ISERROR(VLOOKUP(main!$P75,M2!$A:$C,Q$2,0)),"NOT PRESENT",VLOOKUP(main!$P75,M2!$A:$C,Q$2,0)),VLOOKUP($P75,M1!$A:$C,Q$2,0)),"SPECIFY METHOD")))</f>
        <v>Trachinops caudimaculatus</v>
      </c>
      <c r="R75" s="47" t="str">
        <f aca="false">IF($N75=1,IF(ISERROR(VLOOKUP($P75,M1!$A:$C,R$2,0)),"NOT PRESENT",VLOOKUP($P75,M1!$A:$C,R$2,0)),IF($N75=2,IF(ISERROR(VLOOKUP(main!$P75,M2!$A:$C,R$2,0)),"NOT PRESENT",VLOOKUP(main!$P75,M2!$A:$C,R$2,0)),IF($N75=0,IF(ISERROR(VLOOKUP($P75,M1!$A:$C,R$2,0)),IF(ISERROR(VLOOKUP(main!$P75,M2!$A:$C,R$2,0)),"NOT PRESENT",VLOOKUP(main!$P75,M2!$A:$C,R$2,0)),VLOOKUP($P75,M1!$A:$C,R$2,0)),"SPECIFY METHOD")))</f>
        <v>Hulafish</v>
      </c>
      <c r="S75" s="55" t="n">
        <f aca="false">SUM(T75:BH75)</f>
        <v>3</v>
      </c>
      <c r="T75" s="56" t="n">
        <v>0</v>
      </c>
      <c r="V75" s="46" t="n">
        <v>1</v>
      </c>
      <c r="W75" s="46" t="n">
        <v>2</v>
      </c>
      <c r="AO75" s="84"/>
      <c r="AP75" s="84"/>
      <c r="AQ75" s="84"/>
      <c r="AR75" s="84"/>
      <c r="AS75" s="84"/>
      <c r="AT75" s="84"/>
      <c r="AU75" s="84"/>
      <c r="AV75" s="84"/>
      <c r="AW75" s="84"/>
      <c r="AX75" s="84"/>
      <c r="AY75" s="84"/>
      <c r="AZ75" s="84"/>
      <c r="BA75" s="84"/>
      <c r="BB75" s="84"/>
      <c r="BC75" s="84"/>
      <c r="BD75" s="84"/>
      <c r="BE75" s="84"/>
      <c r="BF75" s="84"/>
      <c r="BG75" s="84"/>
      <c r="BH75" s="84"/>
      <c r="BI75" s="56" t="str">
        <f aca="true">VLOOKUP($P75,INDIRECT("'M" &amp; $N75 &amp; "'!$A:$G"),BI$2,0)</f>
        <v>No</v>
      </c>
      <c r="BJ75" s="56" t="n">
        <f aca="true">VLOOKUP($P75,INDIRECT("'M" &amp; $N75 &amp; "'!$A:$G"),BJ$2,0)</f>
        <v>2.5</v>
      </c>
      <c r="BK75" s="56" t="n">
        <f aca="true">VLOOKUP($P75,INDIRECT("'M" &amp; $N75 &amp; "'!$A:$G"),BK$2,0)</f>
        <v>10</v>
      </c>
      <c r="BL75" s="56" t="str">
        <f aca="false">IF(AND($BI75="Yes", $N75=2), "Yes", IF(ISBLANK(BI75), "", "No"))</f>
        <v>No</v>
      </c>
      <c r="BM75" s="56" t="n">
        <f aca="true">VLOOKUP($P75,INDIRECT("'M" &amp; $N75 &amp; "'!$A:$G"),BM$2,0)</f>
        <v>15</v>
      </c>
    </row>
    <row r="76" s="46" customFormat="true" ht="13.2" hidden="false" customHeight="false" outlineLevel="0" collapsed="false">
      <c r="A76" s="47" t="n">
        <f aca="false">MAX($A$1:$A75)+1</f>
        <v>74</v>
      </c>
      <c r="B76" s="56" t="s">
        <v>93</v>
      </c>
      <c r="C76" s="56" t="n">
        <v>0</v>
      </c>
      <c r="D76" s="56" t="s">
        <v>9</v>
      </c>
      <c r="E76" s="47" t="s">
        <v>129</v>
      </c>
      <c r="F76" s="48" t="n">
        <v>-41.210315</v>
      </c>
      <c r="G76" s="49" t="n">
        <v>148.293388</v>
      </c>
      <c r="H76" s="50" t="n">
        <v>43538</v>
      </c>
      <c r="I76" s="56" t="n">
        <v>15</v>
      </c>
      <c r="J76" s="56" t="n">
        <v>0</v>
      </c>
      <c r="K76" s="86" t="n">
        <v>0.583333333333333</v>
      </c>
      <c r="L76" s="56" t="s">
        <v>93</v>
      </c>
      <c r="M76" s="56" t="n">
        <v>15</v>
      </c>
      <c r="N76" s="56" t="n">
        <v>1</v>
      </c>
      <c r="O76" s="56" t="n">
        <v>2</v>
      </c>
      <c r="P76" s="46" t="s">
        <v>98</v>
      </c>
      <c r="Q76" s="47" t="str">
        <f aca="false">IF($N76=1,IF(ISERROR(VLOOKUP($P76,M1!$A:$C,Q$2,0)),"NOT PRESENT",VLOOKUP($P76,M1!$A:$C,Q$2,0)),IF($N76=2,IF(ISERROR(VLOOKUP(main!$P76,M2!$A:$C,Q$2,0)),"NOT PRESENT",VLOOKUP(main!$P76,M2!$A:$C,Q$2,0)),IF($N76=0,IF(ISERROR(VLOOKUP($P76,M1!$A:$C,Q$2,0)),IF(ISERROR(VLOOKUP(main!$P76,M2!$A:$C,Q$2,0)),"NOT PRESENT",VLOOKUP(main!$P76,M2!$A:$C,Q$2,0)),VLOOKUP($P76,M1!$A:$C,Q$2,0)),"SPECIFY METHOD")))</f>
        <v>Trachinops caudimaculatus</v>
      </c>
      <c r="R76" s="47" t="str">
        <f aca="false">IF($N76=1,IF(ISERROR(VLOOKUP($P76,M1!$A:$C,R$2,0)),"NOT PRESENT",VLOOKUP($P76,M1!$A:$C,R$2,0)),IF($N76=2,IF(ISERROR(VLOOKUP(main!$P76,M2!$A:$C,R$2,0)),"NOT PRESENT",VLOOKUP(main!$P76,M2!$A:$C,R$2,0)),IF($N76=0,IF(ISERROR(VLOOKUP($P76,M1!$A:$C,R$2,0)),IF(ISERROR(VLOOKUP(main!$P76,M2!$A:$C,R$2,0)),"NOT PRESENT",VLOOKUP(main!$P76,M2!$A:$C,R$2,0)),VLOOKUP($P76,M1!$A:$C,R$2,0)),"SPECIFY METHOD")))</f>
        <v>Hulafish</v>
      </c>
      <c r="S76" s="55" t="n">
        <f aca="false">SUM(T76:BH76)</f>
        <v>2</v>
      </c>
      <c r="T76" s="56" t="n">
        <v>0</v>
      </c>
      <c r="W76" s="46" t="n">
        <v>2</v>
      </c>
      <c r="AO76" s="84"/>
      <c r="AP76" s="84"/>
      <c r="AQ76" s="84"/>
      <c r="AR76" s="84"/>
      <c r="AS76" s="84"/>
      <c r="AT76" s="84"/>
      <c r="AU76" s="84"/>
      <c r="AV76" s="84"/>
      <c r="AW76" s="84"/>
      <c r="AX76" s="84"/>
      <c r="AY76" s="84"/>
      <c r="AZ76" s="84"/>
      <c r="BA76" s="84"/>
      <c r="BB76" s="84"/>
      <c r="BC76" s="84"/>
      <c r="BD76" s="84"/>
      <c r="BE76" s="84"/>
      <c r="BF76" s="84"/>
      <c r="BG76" s="84"/>
      <c r="BH76" s="84"/>
      <c r="BI76" s="56" t="str">
        <f aca="true">VLOOKUP($P76,INDIRECT("'M" &amp; $N76 &amp; "'!$A:$G"),BI$2,0)</f>
        <v>No</v>
      </c>
      <c r="BJ76" s="56" t="n">
        <f aca="true">VLOOKUP($P76,INDIRECT("'M" &amp; $N76 &amp; "'!$A:$G"),BJ$2,0)</f>
        <v>2.5</v>
      </c>
      <c r="BK76" s="56" t="n">
        <f aca="true">VLOOKUP($P76,INDIRECT("'M" &amp; $N76 &amp; "'!$A:$G"),BK$2,0)</f>
        <v>10</v>
      </c>
      <c r="BL76" s="56" t="str">
        <f aca="false">IF(AND($BI76="Yes", $N76=2), "Yes", IF(ISBLANK(BI76), "", "No"))</f>
        <v>No</v>
      </c>
      <c r="BM76" s="56" t="n">
        <f aca="true">VLOOKUP($P76,INDIRECT("'M" &amp; $N76 &amp; "'!$A:$G"),BM$2,0)</f>
        <v>15</v>
      </c>
    </row>
    <row r="77" s="46" customFormat="true" ht="13.2" hidden="false" customHeight="false" outlineLevel="0" collapsed="false">
      <c r="A77" s="47" t="n">
        <f aca="false">MAX($A$1:$A76)+1</f>
        <v>75</v>
      </c>
      <c r="B77" s="56" t="s">
        <v>93</v>
      </c>
      <c r="C77" s="56" t="n">
        <v>0</v>
      </c>
      <c r="D77" s="56" t="s">
        <v>9</v>
      </c>
      <c r="E77" s="47" t="s">
        <v>129</v>
      </c>
      <c r="F77" s="48" t="n">
        <v>-41.210315</v>
      </c>
      <c r="G77" s="49" t="n">
        <v>148.293388</v>
      </c>
      <c r="H77" s="50" t="n">
        <v>43538</v>
      </c>
      <c r="I77" s="56" t="n">
        <v>15</v>
      </c>
      <c r="J77" s="56" t="n">
        <v>0</v>
      </c>
      <c r="K77" s="86" t="n">
        <v>0.583333333333333</v>
      </c>
      <c r="L77" s="56" t="s">
        <v>93</v>
      </c>
      <c r="M77" s="56" t="n">
        <v>15</v>
      </c>
      <c r="N77" s="56" t="n">
        <v>1</v>
      </c>
      <c r="O77" s="56" t="n">
        <v>1</v>
      </c>
      <c r="P77" s="46" t="s">
        <v>131</v>
      </c>
      <c r="Q77" s="47" t="str">
        <f aca="false">IF($N77=1,IF(ISERROR(VLOOKUP($P77,M1!$A:$C,Q$2,0)),"NOT PRESENT",VLOOKUP($P77,M1!$A:$C,Q$2,0)),IF($N77=2,IF(ISERROR(VLOOKUP(main!$P77,M2!$A:$C,Q$2,0)),"NOT PRESENT",VLOOKUP(main!$P77,M2!$A:$C,Q$2,0)),IF($N77=0,IF(ISERROR(VLOOKUP($P77,M1!$A:$C,Q$2,0)),IF(ISERROR(VLOOKUP(main!$P77,M2!$A:$C,Q$2,0)),"NOT PRESENT",VLOOKUP(main!$P77,M2!$A:$C,Q$2,0)),VLOOKUP($P77,M1!$A:$C,Q$2,0)),"SPECIFY METHOD")))</f>
        <v>Latridopsis forsteri</v>
      </c>
      <c r="R77" s="47" t="str">
        <f aca="false">IF($N77=1,IF(ISERROR(VLOOKUP($P77,M1!$A:$C,R$2,0)),"NOT PRESENT",VLOOKUP($P77,M1!$A:$C,R$2,0)),IF($N77=2,IF(ISERROR(VLOOKUP(main!$P77,M2!$A:$C,R$2,0)),"NOT PRESENT",VLOOKUP(main!$P77,M2!$A:$C,R$2,0)),IF($N77=0,IF(ISERROR(VLOOKUP($P77,M1!$A:$C,R$2,0)),IF(ISERROR(VLOOKUP(main!$P77,M2!$A:$C,R$2,0)),"NOT PRESENT",VLOOKUP(main!$P77,M2!$A:$C,R$2,0)),VLOOKUP($P77,M1!$A:$C,R$2,0)),"SPECIFY METHOD")))</f>
        <v>Bastard trumpeter</v>
      </c>
      <c r="S77" s="55" t="n">
        <f aca="false">SUM(T77:BH77)</f>
        <v>2</v>
      </c>
      <c r="T77" s="56" t="n">
        <v>0</v>
      </c>
      <c r="AB77" s="46" t="n">
        <v>2</v>
      </c>
      <c r="AO77" s="84"/>
      <c r="AP77" s="84"/>
      <c r="AQ77" s="84"/>
      <c r="AR77" s="84"/>
      <c r="AS77" s="84"/>
      <c r="AT77" s="84"/>
      <c r="AU77" s="84"/>
      <c r="AV77" s="84"/>
      <c r="AW77" s="84"/>
      <c r="AX77" s="84"/>
      <c r="AY77" s="84"/>
      <c r="AZ77" s="84"/>
      <c r="BA77" s="84"/>
      <c r="BB77" s="84"/>
      <c r="BC77" s="84"/>
      <c r="BD77" s="84"/>
      <c r="BE77" s="84"/>
      <c r="BF77" s="84"/>
      <c r="BG77" s="84"/>
      <c r="BH77" s="84"/>
      <c r="BI77" s="56" t="n">
        <f aca="true">VLOOKUP($P77,INDIRECT("'M" &amp; $N77 &amp; "'!$A:$G"),BI$2,0)</f>
        <v>0</v>
      </c>
      <c r="BJ77" s="56" t="n">
        <f aca="true">VLOOKUP($P77,INDIRECT("'M" &amp; $N77 &amp; "'!$A:$G"),BJ$2,0)</f>
        <v>0</v>
      </c>
      <c r="BK77" s="56" t="n">
        <f aca="true">VLOOKUP($P77,INDIRECT("'M" &amp; $N77 &amp; "'!$A:$G"),BK$2,0)</f>
        <v>0</v>
      </c>
      <c r="BL77" s="56" t="str">
        <f aca="false">IF(AND($BI77="Yes", $N77=2), "Yes", IF(ISBLANK(BI77), "", "No"))</f>
        <v>No</v>
      </c>
      <c r="BM77" s="56" t="n">
        <f aca="true">VLOOKUP($P77,INDIRECT("'M" &amp; $N77 &amp; "'!$A:$G"),BM$2,0)</f>
        <v>0</v>
      </c>
    </row>
    <row r="78" s="46" customFormat="true" ht="13.2" hidden="false" customHeight="false" outlineLevel="0" collapsed="false">
      <c r="A78" s="47" t="n">
        <f aca="false">MAX($A$1:$A77)+1</f>
        <v>76</v>
      </c>
      <c r="B78" s="56" t="s">
        <v>93</v>
      </c>
      <c r="C78" s="56" t="n">
        <v>0</v>
      </c>
      <c r="D78" s="56" t="s">
        <v>9</v>
      </c>
      <c r="E78" s="47" t="s">
        <v>129</v>
      </c>
      <c r="F78" s="48" t="n">
        <v>-41.210315</v>
      </c>
      <c r="G78" s="49" t="n">
        <v>148.293388</v>
      </c>
      <c r="H78" s="50" t="n">
        <v>43538</v>
      </c>
      <c r="I78" s="56" t="n">
        <v>15</v>
      </c>
      <c r="J78" s="56" t="n">
        <v>0</v>
      </c>
      <c r="K78" s="86" t="n">
        <v>0.583333333333333</v>
      </c>
      <c r="L78" s="56" t="s">
        <v>93</v>
      </c>
      <c r="M78" s="56" t="n">
        <v>15</v>
      </c>
      <c r="N78" s="56" t="n">
        <v>1</v>
      </c>
      <c r="O78" s="56" t="n">
        <v>2</v>
      </c>
      <c r="P78" s="46" t="s">
        <v>132</v>
      </c>
      <c r="Q78" s="47" t="str">
        <f aca="false">IF($N78=1,IF(ISERROR(VLOOKUP($P78,M1!$A:$C,Q$2,0)),"NOT PRESENT",VLOOKUP($P78,M1!$A:$C,Q$2,0)),IF($N78=2,IF(ISERROR(VLOOKUP(main!$P78,M2!$A:$C,Q$2,0)),"NOT PRESENT",VLOOKUP(main!$P78,M2!$A:$C,Q$2,0)),IF($N78=0,IF(ISERROR(VLOOKUP($P78,M1!$A:$C,Q$2,0)),IF(ISERROR(VLOOKUP(main!$P78,M2!$A:$C,Q$2,0)),"NOT PRESENT",VLOOKUP(main!$P78,M2!$A:$C,Q$2,0)),VLOOKUP($P78,M1!$A:$C,Q$2,0)),"SPECIFY METHOD")))</f>
        <v>Nemadactylus douglasii</v>
      </c>
      <c r="R78" s="47" t="str">
        <f aca="false">IF($N78=1,IF(ISERROR(VLOOKUP($P78,M1!$A:$C,R$2,0)),"NOT PRESENT",VLOOKUP($P78,M1!$A:$C,R$2,0)),IF($N78=2,IF(ISERROR(VLOOKUP(main!$P78,M2!$A:$C,R$2,0)),"NOT PRESENT",VLOOKUP(main!$P78,M2!$A:$C,R$2,0)),IF($N78=0,IF(ISERROR(VLOOKUP($P78,M1!$A:$C,R$2,0)),IF(ISERROR(VLOOKUP(main!$P78,M2!$A:$C,R$2,0)),"NOT PRESENT",VLOOKUP(main!$P78,M2!$A:$C,R$2,0)),VLOOKUP($P78,M1!$A:$C,R$2,0)),"SPECIFY METHOD")))</f>
        <v>Blue morwong</v>
      </c>
      <c r="S78" s="55" t="n">
        <f aca="false">SUM(T78:BH78)</f>
        <v>8</v>
      </c>
      <c r="T78" s="56" t="n">
        <v>0</v>
      </c>
      <c r="Z78" s="46" t="n">
        <v>1</v>
      </c>
      <c r="AA78" s="46" t="n">
        <v>5</v>
      </c>
      <c r="AB78" s="46" t="n">
        <v>1</v>
      </c>
      <c r="AC78" s="46" t="n">
        <v>1</v>
      </c>
      <c r="AO78" s="84"/>
      <c r="AP78" s="84"/>
      <c r="AQ78" s="84"/>
      <c r="AR78" s="84"/>
      <c r="AS78" s="84"/>
      <c r="AT78" s="84"/>
      <c r="AU78" s="84"/>
      <c r="AV78" s="84"/>
      <c r="AW78" s="84"/>
      <c r="AX78" s="84"/>
      <c r="AY78" s="84"/>
      <c r="AZ78" s="84"/>
      <c r="BA78" s="84"/>
      <c r="BB78" s="84"/>
      <c r="BC78" s="84"/>
      <c r="BD78" s="84"/>
      <c r="BE78" s="84"/>
      <c r="BF78" s="84"/>
      <c r="BG78" s="84"/>
      <c r="BH78" s="84"/>
      <c r="BI78" s="56" t="n">
        <f aca="true">VLOOKUP($P78,INDIRECT("'M" &amp; $N78 &amp; "'!$A:$G"),BI$2,0)</f>
        <v>0</v>
      </c>
      <c r="BJ78" s="56" t="n">
        <f aca="true">VLOOKUP($P78,INDIRECT("'M" &amp; $N78 &amp; "'!$A:$G"),BJ$2,0)</f>
        <v>0</v>
      </c>
      <c r="BK78" s="56" t="n">
        <f aca="true">VLOOKUP($P78,INDIRECT("'M" &amp; $N78 &amp; "'!$A:$G"),BK$2,0)</f>
        <v>0</v>
      </c>
      <c r="BL78" s="56" t="str">
        <f aca="false">IF(AND($BI78="Yes", $N78=2), "Yes", IF(ISBLANK(BI78), "", "No"))</f>
        <v>No</v>
      </c>
      <c r="BM78" s="56" t="n">
        <f aca="true">VLOOKUP($P78,INDIRECT("'M" &amp; $N78 &amp; "'!$A:$G"),BM$2,0)</f>
        <v>0</v>
      </c>
    </row>
    <row r="79" s="46" customFormat="true" ht="13.2" hidden="false" customHeight="false" outlineLevel="0" collapsed="false">
      <c r="A79" s="47" t="n">
        <f aca="false">MAX($A$1:$A78)+1</f>
        <v>77</v>
      </c>
      <c r="B79" s="56" t="s">
        <v>93</v>
      </c>
      <c r="C79" s="56" t="n">
        <v>0</v>
      </c>
      <c r="D79" s="56" t="s">
        <v>9</v>
      </c>
      <c r="E79" s="47" t="s">
        <v>129</v>
      </c>
      <c r="F79" s="48" t="n">
        <v>-41.210315</v>
      </c>
      <c r="G79" s="49" t="n">
        <v>148.293388</v>
      </c>
      <c r="H79" s="50" t="n">
        <v>43538</v>
      </c>
      <c r="I79" s="56" t="n">
        <v>15</v>
      </c>
      <c r="J79" s="56" t="n">
        <v>0</v>
      </c>
      <c r="K79" s="86" t="n">
        <v>0.583333333333333</v>
      </c>
      <c r="L79" s="56" t="s">
        <v>93</v>
      </c>
      <c r="M79" s="56" t="n">
        <v>15</v>
      </c>
      <c r="N79" s="56" t="n">
        <v>1</v>
      </c>
      <c r="O79" s="56" t="n">
        <v>1</v>
      </c>
      <c r="P79" s="46" t="s">
        <v>109</v>
      </c>
      <c r="Q79" s="47" t="str">
        <f aca="false">IF($N79=1,IF(ISERROR(VLOOKUP($P79,M1!$A:$C,Q$2,0)),"NOT PRESENT",VLOOKUP($P79,M1!$A:$C,Q$2,0)),IF($N79=2,IF(ISERROR(VLOOKUP(main!$P79,M2!$A:$C,Q$2,0)),"NOT PRESENT",VLOOKUP(main!$P79,M2!$A:$C,Q$2,0)),IF($N79=0,IF(ISERROR(VLOOKUP($P79,M1!$A:$C,Q$2,0)),IF(ISERROR(VLOOKUP(main!$P79,M2!$A:$C,Q$2,0)),"NOT PRESENT",VLOOKUP(main!$P79,M2!$A:$C,Q$2,0)),VLOOKUP($P79,M1!$A:$C,Q$2,0)),"SPECIFY METHOD")))</f>
        <v>Hypoplectrodes maccullochi</v>
      </c>
      <c r="R79" s="47" t="str">
        <f aca="false">IF($N79=1,IF(ISERROR(VLOOKUP($P79,M1!$A:$C,R$2,0)),"NOT PRESENT",VLOOKUP($P79,M1!$A:$C,R$2,0)),IF($N79=2,IF(ISERROR(VLOOKUP(main!$P79,M2!$A:$C,R$2,0)),"NOT PRESENT",VLOOKUP(main!$P79,M2!$A:$C,R$2,0)),IF($N79=0,IF(ISERROR(VLOOKUP($P79,M1!$A:$C,R$2,0)),IF(ISERROR(VLOOKUP(main!$P79,M2!$A:$C,R$2,0)),"NOT PRESENT",VLOOKUP(main!$P79,M2!$A:$C,R$2,0)),VLOOKUP($P79,M1!$A:$C,R$2,0)),"SPECIFY METHOD")))</f>
        <v>Half-banded seaperch</v>
      </c>
      <c r="S79" s="55" t="n">
        <f aca="false">SUM(T79:BH79)</f>
        <v>2</v>
      </c>
      <c r="T79" s="56" t="n">
        <v>0</v>
      </c>
      <c r="W79" s="46" t="n">
        <v>2</v>
      </c>
      <c r="AO79" s="84"/>
      <c r="AP79" s="84"/>
      <c r="AQ79" s="84"/>
      <c r="AR79" s="84"/>
      <c r="AS79" s="84"/>
      <c r="AT79" s="84"/>
      <c r="AU79" s="84"/>
      <c r="AV79" s="84"/>
      <c r="AW79" s="84"/>
      <c r="AX79" s="84"/>
      <c r="AY79" s="84"/>
      <c r="AZ79" s="84"/>
      <c r="BA79" s="84"/>
      <c r="BB79" s="84"/>
      <c r="BC79" s="84"/>
      <c r="BD79" s="84"/>
      <c r="BE79" s="84"/>
      <c r="BF79" s="84"/>
      <c r="BG79" s="84"/>
      <c r="BH79" s="84"/>
      <c r="BI79" s="56" t="n">
        <f aca="true">VLOOKUP($P79,INDIRECT("'M" &amp; $N79 &amp; "'!$A:$G"),BI$2,0)</f>
        <v>0</v>
      </c>
      <c r="BJ79" s="56" t="n">
        <f aca="true">VLOOKUP($P79,INDIRECT("'M" &amp; $N79 &amp; "'!$A:$G"),BJ$2,0)</f>
        <v>0</v>
      </c>
      <c r="BK79" s="56" t="n">
        <f aca="true">VLOOKUP($P79,INDIRECT("'M" &amp; $N79 &amp; "'!$A:$G"),BK$2,0)</f>
        <v>0</v>
      </c>
      <c r="BL79" s="56" t="str">
        <f aca="false">IF(AND($BI79="Yes", $N79=2), "Yes", IF(ISBLANK(BI79), "", "No"))</f>
        <v>No</v>
      </c>
      <c r="BM79" s="56" t="n">
        <f aca="true">VLOOKUP($P79,INDIRECT("'M" &amp; $N79 &amp; "'!$A:$G"),BM$2,0)</f>
        <v>0</v>
      </c>
    </row>
    <row r="80" s="46" customFormat="true" ht="13.2" hidden="false" customHeight="false" outlineLevel="0" collapsed="false">
      <c r="A80" s="47" t="n">
        <f aca="false">MAX($A$1:$A79)+1</f>
        <v>78</v>
      </c>
      <c r="B80" s="56" t="s">
        <v>93</v>
      </c>
      <c r="C80" s="56" t="n">
        <v>0</v>
      </c>
      <c r="D80" s="56" t="s">
        <v>9</v>
      </c>
      <c r="E80" s="47" t="s">
        <v>129</v>
      </c>
      <c r="F80" s="48" t="n">
        <v>-41.210315</v>
      </c>
      <c r="G80" s="49" t="n">
        <v>148.293388</v>
      </c>
      <c r="H80" s="50" t="n">
        <v>43538</v>
      </c>
      <c r="I80" s="56" t="n">
        <v>15</v>
      </c>
      <c r="J80" s="56" t="n">
        <v>0</v>
      </c>
      <c r="K80" s="86" t="n">
        <v>0.583333333333333</v>
      </c>
      <c r="L80" s="56" t="s">
        <v>93</v>
      </c>
      <c r="M80" s="56" t="n">
        <v>15</v>
      </c>
      <c r="N80" s="56" t="n">
        <v>1</v>
      </c>
      <c r="O80" s="56" t="n">
        <v>1</v>
      </c>
      <c r="P80" s="46" t="s">
        <v>108</v>
      </c>
      <c r="Q80" s="47" t="str">
        <f aca="false">IF($N80=1,IF(ISERROR(VLOOKUP($P80,M1!$A:$C,Q$2,0)),"NOT PRESENT",VLOOKUP($P80,M1!$A:$C,Q$2,0)),IF($N80=2,IF(ISERROR(VLOOKUP(main!$P80,M2!$A:$C,Q$2,0)),"NOT PRESENT",VLOOKUP(main!$P80,M2!$A:$C,Q$2,0)),IF($N80=0,IF(ISERROR(VLOOKUP($P80,M1!$A:$C,Q$2,0)),IF(ISERROR(VLOOKUP(main!$P80,M2!$A:$C,Q$2,0)),"NOT PRESENT",VLOOKUP(main!$P80,M2!$A:$C,Q$2,0)),VLOOKUP($P80,M1!$A:$C,Q$2,0)),"SPECIFY METHOD")))</f>
        <v>Pempheris multiradiata</v>
      </c>
      <c r="R80" s="47" t="str">
        <f aca="false">IF($N80=1,IF(ISERROR(VLOOKUP($P80,M1!$A:$C,R$2,0)),"NOT PRESENT",VLOOKUP($P80,M1!$A:$C,R$2,0)),IF($N80=2,IF(ISERROR(VLOOKUP(main!$P80,M2!$A:$C,R$2,0)),"NOT PRESENT",VLOOKUP(main!$P80,M2!$A:$C,R$2,0)),IF($N80=0,IF(ISERROR(VLOOKUP($P80,M1!$A:$C,R$2,0)),IF(ISERROR(VLOOKUP(main!$P80,M2!$A:$C,R$2,0)),"NOT PRESENT",VLOOKUP(main!$P80,M2!$A:$C,R$2,0)),VLOOKUP($P80,M1!$A:$C,R$2,0)),"SPECIFY METHOD")))</f>
        <v>Common bullseye</v>
      </c>
      <c r="S80" s="55" t="n">
        <f aca="false">SUM(T80:BH80)</f>
        <v>2</v>
      </c>
      <c r="T80" s="56" t="n">
        <v>0</v>
      </c>
      <c r="U80" s="46" t="n">
        <v>1</v>
      </c>
      <c r="V80" s="46" t="n">
        <v>1</v>
      </c>
      <c r="AO80" s="84"/>
      <c r="AP80" s="84"/>
      <c r="AQ80" s="84"/>
      <c r="AR80" s="84"/>
      <c r="AS80" s="84"/>
      <c r="AT80" s="84"/>
      <c r="AU80" s="84"/>
      <c r="AV80" s="84"/>
      <c r="AW80" s="84"/>
      <c r="AX80" s="84"/>
      <c r="AY80" s="84"/>
      <c r="AZ80" s="84"/>
      <c r="BA80" s="84"/>
      <c r="BB80" s="84"/>
      <c r="BC80" s="84"/>
      <c r="BD80" s="84"/>
      <c r="BE80" s="84"/>
      <c r="BF80" s="84"/>
      <c r="BG80" s="84"/>
      <c r="BH80" s="84"/>
      <c r="BI80" s="56" t="str">
        <f aca="true">VLOOKUP($P80,INDIRECT("'M" &amp; $N80 &amp; "'!$A:$G"),BI$2,0)</f>
        <v>No</v>
      </c>
      <c r="BJ80" s="56" t="n">
        <f aca="true">VLOOKUP($P80,INDIRECT("'M" &amp; $N80 &amp; "'!$A:$G"),BJ$2,0)</f>
        <v>2.5</v>
      </c>
      <c r="BK80" s="56" t="n">
        <f aca="true">VLOOKUP($P80,INDIRECT("'M" &amp; $N80 &amp; "'!$A:$G"),BK$2,0)</f>
        <v>15</v>
      </c>
      <c r="BL80" s="56" t="str">
        <f aca="false">IF(AND($BI80="Yes", $N80=2), "Yes", IF(ISBLANK(BI80), "", "No"))</f>
        <v>No</v>
      </c>
      <c r="BM80" s="56" t="n">
        <f aca="true">VLOOKUP($P80,INDIRECT("'M" &amp; $N80 &amp; "'!$A:$G"),BM$2,0)</f>
        <v>28</v>
      </c>
    </row>
    <row r="81" s="46" customFormat="true" ht="13.2" hidden="false" customHeight="false" outlineLevel="0" collapsed="false">
      <c r="A81" s="47" t="n">
        <f aca="false">MAX($A$1:$A80)+1</f>
        <v>79</v>
      </c>
      <c r="B81" s="56" t="s">
        <v>93</v>
      </c>
      <c r="C81" s="56" t="n">
        <v>0</v>
      </c>
      <c r="D81" s="56" t="s">
        <v>9</v>
      </c>
      <c r="E81" s="47" t="s">
        <v>129</v>
      </c>
      <c r="F81" s="48" t="n">
        <v>-41.210315</v>
      </c>
      <c r="G81" s="49" t="n">
        <v>148.293388</v>
      </c>
      <c r="H81" s="50" t="n">
        <v>43538</v>
      </c>
      <c r="I81" s="56" t="n">
        <v>15</v>
      </c>
      <c r="J81" s="56" t="n">
        <v>0</v>
      </c>
      <c r="K81" s="86" t="n">
        <v>0.583333333333333</v>
      </c>
      <c r="L81" s="56" t="s">
        <v>93</v>
      </c>
      <c r="M81" s="56" t="n">
        <v>15</v>
      </c>
      <c r="N81" s="56" t="n">
        <v>1</v>
      </c>
      <c r="O81" s="56" t="n">
        <v>2</v>
      </c>
      <c r="P81" s="46" t="s">
        <v>108</v>
      </c>
      <c r="Q81" s="47" t="str">
        <f aca="false">IF($N81=1,IF(ISERROR(VLOOKUP($P81,M1!$A:$C,Q$2,0)),"NOT PRESENT",VLOOKUP($P81,M1!$A:$C,Q$2,0)),IF($N81=2,IF(ISERROR(VLOOKUP(main!$P81,M2!$A:$C,Q$2,0)),"NOT PRESENT",VLOOKUP(main!$P81,M2!$A:$C,Q$2,0)),IF($N81=0,IF(ISERROR(VLOOKUP($P81,M1!$A:$C,Q$2,0)),IF(ISERROR(VLOOKUP(main!$P81,M2!$A:$C,Q$2,0)),"NOT PRESENT",VLOOKUP(main!$P81,M2!$A:$C,Q$2,0)),VLOOKUP($P81,M1!$A:$C,Q$2,0)),"SPECIFY METHOD")))</f>
        <v>Pempheris multiradiata</v>
      </c>
      <c r="R81" s="47" t="str">
        <f aca="false">IF($N81=1,IF(ISERROR(VLOOKUP($P81,M1!$A:$C,R$2,0)),"NOT PRESENT",VLOOKUP($P81,M1!$A:$C,R$2,0)),IF($N81=2,IF(ISERROR(VLOOKUP(main!$P81,M2!$A:$C,R$2,0)),"NOT PRESENT",VLOOKUP(main!$P81,M2!$A:$C,R$2,0)),IF($N81=0,IF(ISERROR(VLOOKUP($P81,M1!$A:$C,R$2,0)),IF(ISERROR(VLOOKUP(main!$P81,M2!$A:$C,R$2,0)),"NOT PRESENT",VLOOKUP(main!$P81,M2!$A:$C,R$2,0)),VLOOKUP($P81,M1!$A:$C,R$2,0)),"SPECIFY METHOD")))</f>
        <v>Common bullseye</v>
      </c>
      <c r="S81" s="55" t="n">
        <f aca="false">SUM(T81:BH81)</f>
        <v>6</v>
      </c>
      <c r="T81" s="56" t="n">
        <v>0</v>
      </c>
      <c r="U81" s="46" t="n">
        <v>6</v>
      </c>
      <c r="AO81" s="84"/>
      <c r="AP81" s="84"/>
      <c r="AQ81" s="84"/>
      <c r="AR81" s="84"/>
      <c r="AS81" s="84"/>
      <c r="AT81" s="84"/>
      <c r="AU81" s="84"/>
      <c r="AV81" s="84"/>
      <c r="AW81" s="84"/>
      <c r="AX81" s="84"/>
      <c r="AY81" s="84"/>
      <c r="AZ81" s="84"/>
      <c r="BA81" s="84"/>
      <c r="BB81" s="84"/>
      <c r="BC81" s="84"/>
      <c r="BD81" s="84"/>
      <c r="BE81" s="84"/>
      <c r="BF81" s="84"/>
      <c r="BG81" s="84"/>
      <c r="BH81" s="84"/>
      <c r="BI81" s="56" t="str">
        <f aca="true">VLOOKUP($P81,INDIRECT("'M" &amp; $N81 &amp; "'!$A:$G"),BI$2,0)</f>
        <v>No</v>
      </c>
      <c r="BJ81" s="56" t="n">
        <f aca="true">VLOOKUP($P81,INDIRECT("'M" &amp; $N81 &amp; "'!$A:$G"),BJ$2,0)</f>
        <v>2.5</v>
      </c>
      <c r="BK81" s="56" t="n">
        <f aca="true">VLOOKUP($P81,INDIRECT("'M" &amp; $N81 &amp; "'!$A:$G"),BK$2,0)</f>
        <v>15</v>
      </c>
      <c r="BL81" s="56" t="str">
        <f aca="false">IF(AND($BI81="Yes", $N81=2), "Yes", IF(ISBLANK(BI81), "", "No"))</f>
        <v>No</v>
      </c>
      <c r="BM81" s="56" t="n">
        <f aca="true">VLOOKUP($P81,INDIRECT("'M" &amp; $N81 &amp; "'!$A:$G"),BM$2,0)</f>
        <v>28</v>
      </c>
    </row>
    <row r="82" s="46" customFormat="true" ht="13.2" hidden="false" customHeight="false" outlineLevel="0" collapsed="false">
      <c r="A82" s="47" t="n">
        <f aca="false">MAX($A$1:$A81)+1</f>
        <v>80</v>
      </c>
      <c r="B82" s="56" t="s">
        <v>93</v>
      </c>
      <c r="C82" s="56" t="n">
        <v>0</v>
      </c>
      <c r="D82" s="56" t="s">
        <v>9</v>
      </c>
      <c r="E82" s="47" t="s">
        <v>129</v>
      </c>
      <c r="F82" s="48" t="n">
        <v>-41.210315</v>
      </c>
      <c r="G82" s="49" t="n">
        <v>148.293388</v>
      </c>
      <c r="H82" s="50" t="n">
        <v>43538</v>
      </c>
      <c r="I82" s="56" t="n">
        <v>15</v>
      </c>
      <c r="J82" s="56" t="n">
        <v>0</v>
      </c>
      <c r="K82" s="86" t="n">
        <v>0.583333333333333</v>
      </c>
      <c r="L82" s="56" t="s">
        <v>93</v>
      </c>
      <c r="M82" s="56" t="n">
        <v>15</v>
      </c>
      <c r="N82" s="56" t="n">
        <v>1</v>
      </c>
      <c r="O82" s="56" t="n">
        <v>1</v>
      </c>
      <c r="P82" s="46" t="s">
        <v>123</v>
      </c>
      <c r="Q82" s="47" t="str">
        <f aca="false">IF($N82=1,IF(ISERROR(VLOOKUP($P82,M1!$A:$C,Q$2,0)),"NOT PRESENT",VLOOKUP($P82,M1!$A:$C,Q$2,0)),IF($N82=2,IF(ISERROR(VLOOKUP(main!$P82,M2!$A:$C,Q$2,0)),"NOT PRESENT",VLOOKUP(main!$P82,M2!$A:$C,Q$2,0)),IF($N82=0,IF(ISERROR(VLOOKUP($P82,M1!$A:$C,Q$2,0)),IF(ISERROR(VLOOKUP(main!$P82,M2!$A:$C,Q$2,0)),"NOT PRESENT",VLOOKUP(main!$P82,M2!$A:$C,Q$2,0)),VLOOKUP($P82,M1!$A:$C,Q$2,0)),"SPECIFY METHOD")))</f>
        <v>Acanthaluteres vittiger</v>
      </c>
      <c r="R82" s="47" t="str">
        <f aca="false">IF($N82=1,IF(ISERROR(VLOOKUP($P82,M1!$A:$C,R$2,0)),"NOT PRESENT",VLOOKUP($P82,M1!$A:$C,R$2,0)),IF($N82=2,IF(ISERROR(VLOOKUP(main!$P82,M2!$A:$C,R$2,0)),"NOT PRESENT",VLOOKUP(main!$P82,M2!$A:$C,R$2,0)),IF($N82=0,IF(ISERROR(VLOOKUP($P82,M1!$A:$C,R$2,0)),IF(ISERROR(VLOOKUP(main!$P82,M2!$A:$C,R$2,0)),"NOT PRESENT",VLOOKUP(main!$P82,M2!$A:$C,R$2,0)),VLOOKUP($P82,M1!$A:$C,R$2,0)),"SPECIFY METHOD")))</f>
        <v>Toothbrush leatherjacket</v>
      </c>
      <c r="S82" s="55" t="n">
        <f aca="false">SUM(T82:BH82)</f>
        <v>1</v>
      </c>
      <c r="T82" s="56" t="n">
        <v>0</v>
      </c>
      <c r="Z82" s="46" t="n">
        <v>1</v>
      </c>
      <c r="AO82" s="84"/>
      <c r="AP82" s="84"/>
      <c r="AQ82" s="84"/>
      <c r="AR82" s="84"/>
      <c r="AS82" s="84"/>
      <c r="AT82" s="84"/>
      <c r="AU82" s="84"/>
      <c r="AV82" s="84"/>
      <c r="AW82" s="84"/>
      <c r="AX82" s="84"/>
      <c r="AY82" s="84"/>
      <c r="AZ82" s="84"/>
      <c r="BA82" s="84"/>
      <c r="BB82" s="84"/>
      <c r="BC82" s="84"/>
      <c r="BD82" s="84"/>
      <c r="BE82" s="84"/>
      <c r="BF82" s="84"/>
      <c r="BG82" s="84"/>
      <c r="BH82" s="84"/>
      <c r="BI82" s="56" t="str">
        <f aca="true">VLOOKUP($P82,INDIRECT("'M" &amp; $N82 &amp; "'!$A:$G"),BI$2,0)</f>
        <v>No</v>
      </c>
      <c r="BJ82" s="56" t="n">
        <f aca="true">VLOOKUP($P82,INDIRECT("'M" &amp; $N82 &amp; "'!$A:$G"),BJ$2,0)</f>
        <v>2.5</v>
      </c>
      <c r="BK82" s="56" t="n">
        <f aca="true">VLOOKUP($P82,INDIRECT("'M" &amp; $N82 &amp; "'!$A:$G"),BK$2,0)</f>
        <v>20</v>
      </c>
      <c r="BL82" s="56" t="str">
        <f aca="false">IF(AND($BI82="Yes", $N82=2), "Yes", IF(ISBLANK(BI82), "", "No"))</f>
        <v>No</v>
      </c>
      <c r="BM82" s="56" t="n">
        <f aca="true">VLOOKUP($P82,INDIRECT("'M" &amp; $N82 &amp; "'!$A:$G"),BM$2,0)</f>
        <v>35</v>
      </c>
    </row>
    <row r="83" s="46" customFormat="true" ht="13.2" hidden="false" customHeight="false" outlineLevel="0" collapsed="false">
      <c r="A83" s="47" t="n">
        <f aca="false">MAX($A$1:$A82)+1</f>
        <v>81</v>
      </c>
      <c r="B83" s="56" t="s">
        <v>93</v>
      </c>
      <c r="C83" s="56" t="n">
        <v>0</v>
      </c>
      <c r="D83" s="56" t="s">
        <v>9</v>
      </c>
      <c r="E83" s="47" t="s">
        <v>129</v>
      </c>
      <c r="F83" s="48" t="n">
        <v>-41.210315</v>
      </c>
      <c r="G83" s="49" t="n">
        <v>148.293388</v>
      </c>
      <c r="H83" s="50" t="n">
        <v>43538</v>
      </c>
      <c r="I83" s="56" t="n">
        <v>15</v>
      </c>
      <c r="J83" s="56" t="n">
        <v>0</v>
      </c>
      <c r="K83" s="86" t="n">
        <v>0.583333333333333</v>
      </c>
      <c r="L83" s="56" t="s">
        <v>93</v>
      </c>
      <c r="M83" s="56" t="n">
        <v>15</v>
      </c>
      <c r="N83" s="56" t="n">
        <v>1</v>
      </c>
      <c r="O83" s="56" t="n">
        <v>1</v>
      </c>
      <c r="P83" s="46" t="s">
        <v>106</v>
      </c>
      <c r="Q83" s="47" t="str">
        <f aca="false">IF($N83=1,IF(ISERROR(VLOOKUP($P83,M1!$A:$C,Q$2,0)),"NOT PRESENT",VLOOKUP($P83,M1!$A:$C,Q$2,0)),IF($N83=2,IF(ISERROR(VLOOKUP(main!$P83,M2!$A:$C,Q$2,0)),"NOT PRESENT",VLOOKUP(main!$P83,M2!$A:$C,Q$2,0)),IF($N83=0,IF(ISERROR(VLOOKUP($P83,M1!$A:$C,Q$2,0)),IF(ISERROR(VLOOKUP(main!$P83,M2!$A:$C,Q$2,0)),"NOT PRESENT",VLOOKUP(main!$P83,M2!$A:$C,Q$2,0)),VLOOKUP($P83,M1!$A:$C,Q$2,0)),"SPECIFY METHOD")))</f>
        <v>Caesioperca rasor</v>
      </c>
      <c r="R83" s="47" t="str">
        <f aca="false">IF($N83=1,IF(ISERROR(VLOOKUP($P83,M1!$A:$C,R$2,0)),"NOT PRESENT",VLOOKUP($P83,M1!$A:$C,R$2,0)),IF($N83=2,IF(ISERROR(VLOOKUP(main!$P83,M2!$A:$C,R$2,0)),"NOT PRESENT",VLOOKUP(main!$P83,M2!$A:$C,R$2,0)),IF($N83=0,IF(ISERROR(VLOOKUP($P83,M1!$A:$C,R$2,0)),IF(ISERROR(VLOOKUP(main!$P83,M2!$A:$C,R$2,0)),"NOT PRESENT",VLOOKUP(main!$P83,M2!$A:$C,R$2,0)),VLOOKUP($P83,M1!$A:$C,R$2,0)),"SPECIFY METHOD")))</f>
        <v>Barber perch</v>
      </c>
      <c r="S83" s="55" t="n">
        <f aca="false">SUM(T83:BH83)</f>
        <v>3</v>
      </c>
      <c r="T83" s="56" t="n">
        <v>0</v>
      </c>
      <c r="X83" s="46" t="n">
        <v>3</v>
      </c>
      <c r="AO83" s="84"/>
      <c r="AP83" s="84"/>
      <c r="AQ83" s="84"/>
      <c r="AR83" s="84"/>
      <c r="AS83" s="84"/>
      <c r="AT83" s="84"/>
      <c r="AU83" s="84"/>
      <c r="AV83" s="84"/>
      <c r="AW83" s="84"/>
      <c r="AX83" s="84"/>
      <c r="AY83" s="84"/>
      <c r="AZ83" s="84"/>
      <c r="BA83" s="84"/>
      <c r="BB83" s="84"/>
      <c r="BC83" s="84"/>
      <c r="BD83" s="84"/>
      <c r="BE83" s="84"/>
      <c r="BF83" s="84"/>
      <c r="BG83" s="84"/>
      <c r="BH83" s="84"/>
      <c r="BI83" s="56" t="str">
        <f aca="true">VLOOKUP($P83,INDIRECT("'M" &amp; $N83 &amp; "'!$A:$G"),BI$2,0)</f>
        <v>No</v>
      </c>
      <c r="BJ83" s="56" t="n">
        <f aca="true">VLOOKUP($P83,INDIRECT("'M" &amp; $N83 &amp; "'!$A:$G"),BJ$2,0)</f>
        <v>5</v>
      </c>
      <c r="BK83" s="56" t="n">
        <f aca="true">VLOOKUP($P83,INDIRECT("'M" &amp; $N83 &amp; "'!$A:$G"),BK$2,0)</f>
        <v>20</v>
      </c>
      <c r="BL83" s="56" t="str">
        <f aca="false">IF(AND($BI83="Yes", $N83=2), "Yes", IF(ISBLANK(BI83), "", "No"))</f>
        <v>No</v>
      </c>
      <c r="BM83" s="56" t="n">
        <f aca="true">VLOOKUP($P83,INDIRECT("'M" &amp; $N83 &amp; "'!$A:$G"),BM$2,0)</f>
        <v>25</v>
      </c>
    </row>
    <row r="84" s="46" customFormat="true" ht="13.2" hidden="false" customHeight="false" outlineLevel="0" collapsed="false">
      <c r="A84" s="47" t="n">
        <f aca="false">MAX($A$1:$A83)+1</f>
        <v>82</v>
      </c>
      <c r="B84" s="56" t="s">
        <v>93</v>
      </c>
      <c r="C84" s="56" t="n">
        <v>0</v>
      </c>
      <c r="D84" s="56" t="s">
        <v>9</v>
      </c>
      <c r="E84" s="47" t="s">
        <v>129</v>
      </c>
      <c r="F84" s="48" t="n">
        <v>-41.210315</v>
      </c>
      <c r="G84" s="49" t="n">
        <v>148.293388</v>
      </c>
      <c r="H84" s="50" t="n">
        <v>43538</v>
      </c>
      <c r="I84" s="56" t="n">
        <v>15</v>
      </c>
      <c r="J84" s="56" t="n">
        <v>0</v>
      </c>
      <c r="K84" s="86" t="n">
        <v>0.583333333333333</v>
      </c>
      <c r="L84" s="56" t="s">
        <v>93</v>
      </c>
      <c r="M84" s="56" t="n">
        <v>15</v>
      </c>
      <c r="N84" s="56" t="n">
        <v>1</v>
      </c>
      <c r="O84" s="56" t="n">
        <v>2</v>
      </c>
      <c r="P84" s="46" t="s">
        <v>114</v>
      </c>
      <c r="Q84" s="47" t="str">
        <f aca="false">IF($N84=1,IF(ISERROR(VLOOKUP($P84,M1!$A:$C,Q$2,0)),"NOT PRESENT",VLOOKUP($P84,M1!$A:$C,Q$2,0)),IF($N84=2,IF(ISERROR(VLOOKUP(main!$P84,M2!$A:$C,Q$2,0)),"NOT PRESENT",VLOOKUP(main!$P84,M2!$A:$C,Q$2,0)),IF($N84=0,IF(ISERROR(VLOOKUP($P84,M1!$A:$C,Q$2,0)),IF(ISERROR(VLOOKUP(main!$P84,M2!$A:$C,Q$2,0)),"NOT PRESENT",VLOOKUP(main!$P84,M2!$A:$C,Q$2,0)),VLOOKUP($P84,M1!$A:$C,Q$2,0)),"SPECIFY METHOD")))</f>
        <v>Enoplosus armatus</v>
      </c>
      <c r="R84" s="47" t="str">
        <f aca="false">IF($N84=1,IF(ISERROR(VLOOKUP($P84,M1!$A:$C,R$2,0)),"NOT PRESENT",VLOOKUP($P84,M1!$A:$C,R$2,0)),IF($N84=2,IF(ISERROR(VLOOKUP(main!$P84,M2!$A:$C,R$2,0)),"NOT PRESENT",VLOOKUP(main!$P84,M2!$A:$C,R$2,0)),IF($N84=0,IF(ISERROR(VLOOKUP($P84,M1!$A:$C,R$2,0)),IF(ISERROR(VLOOKUP(main!$P84,M2!$A:$C,R$2,0)),"NOT PRESENT",VLOOKUP(main!$P84,M2!$A:$C,R$2,0)),VLOOKUP($P84,M1!$A:$C,R$2,0)),"SPECIFY METHOD")))</f>
        <v>Old wife</v>
      </c>
      <c r="S84" s="55" t="n">
        <f aca="false">SUM(T84:BH84)</f>
        <v>1</v>
      </c>
      <c r="T84" s="56" t="n">
        <v>0</v>
      </c>
      <c r="Z84" s="46" t="n">
        <v>1</v>
      </c>
      <c r="AO84" s="84"/>
      <c r="AP84" s="84"/>
      <c r="AQ84" s="84"/>
      <c r="AR84" s="84"/>
      <c r="AS84" s="84"/>
      <c r="AT84" s="84"/>
      <c r="AU84" s="84"/>
      <c r="AV84" s="84"/>
      <c r="AW84" s="84"/>
      <c r="AX84" s="84"/>
      <c r="AY84" s="84"/>
      <c r="AZ84" s="84"/>
      <c r="BA84" s="84"/>
      <c r="BB84" s="84"/>
      <c r="BC84" s="84"/>
      <c r="BD84" s="84"/>
      <c r="BE84" s="84"/>
      <c r="BF84" s="84"/>
      <c r="BG84" s="84"/>
      <c r="BH84" s="84"/>
      <c r="BI84" s="56" t="str">
        <f aca="true">VLOOKUP($P84,INDIRECT("'M" &amp; $N84 &amp; "'!$A:$G"),BI$2,0)</f>
        <v>No</v>
      </c>
      <c r="BJ84" s="56" t="n">
        <f aca="true">VLOOKUP($P84,INDIRECT("'M" &amp; $N84 &amp; "'!$A:$G"),BJ$2,0)</f>
        <v>5</v>
      </c>
      <c r="BK84" s="56" t="n">
        <f aca="true">VLOOKUP($P84,INDIRECT("'M" &amp; $N84 &amp; "'!$A:$G"),BK$2,0)</f>
        <v>20</v>
      </c>
      <c r="BL84" s="56" t="str">
        <f aca="false">IF(AND($BI84="Yes", $N84=2), "Yes", IF(ISBLANK(BI84), "", "No"))</f>
        <v>No</v>
      </c>
      <c r="BM84" s="56" t="n">
        <f aca="true">VLOOKUP($P84,INDIRECT("'M" &amp; $N84 &amp; "'!$A:$G"),BM$2,0)</f>
        <v>50</v>
      </c>
    </row>
    <row r="85" s="46" customFormat="true" ht="13.2" hidden="false" customHeight="false" outlineLevel="0" collapsed="false">
      <c r="A85" s="47" t="n">
        <f aca="false">MAX($A$1:$A84)+1</f>
        <v>83</v>
      </c>
      <c r="B85" s="56" t="s">
        <v>93</v>
      </c>
      <c r="C85" s="56" t="n">
        <v>0</v>
      </c>
      <c r="D85" s="56" t="s">
        <v>9</v>
      </c>
      <c r="E85" s="47" t="s">
        <v>129</v>
      </c>
      <c r="F85" s="48" t="n">
        <v>-41.210315</v>
      </c>
      <c r="G85" s="49" t="n">
        <v>148.293388</v>
      </c>
      <c r="H85" s="50" t="n">
        <v>43538</v>
      </c>
      <c r="I85" s="56" t="n">
        <v>15</v>
      </c>
      <c r="J85" s="56" t="n">
        <v>0</v>
      </c>
      <c r="K85" s="86" t="n">
        <v>0.583333333333333</v>
      </c>
      <c r="L85" s="56" t="s">
        <v>93</v>
      </c>
      <c r="M85" s="56" t="n">
        <v>15</v>
      </c>
      <c r="N85" s="56" t="n">
        <v>1</v>
      </c>
      <c r="O85" s="56" t="n">
        <v>2</v>
      </c>
      <c r="P85" s="46" t="s">
        <v>133</v>
      </c>
      <c r="Q85" s="47" t="str">
        <f aca="false">IF($N85=1,IF(ISERROR(VLOOKUP($P85,M1!$A:$C,Q$2,0)),"NOT PRESENT",VLOOKUP($P85,M1!$A:$C,Q$2,0)),IF($N85=2,IF(ISERROR(VLOOKUP(main!$P85,M2!$A:$C,Q$2,0)),"NOT PRESENT",VLOOKUP(main!$P85,M2!$A:$C,Q$2,0)),IF($N85=0,IF(ISERROR(VLOOKUP($P85,M1!$A:$C,Q$2,0)),IF(ISERROR(VLOOKUP(main!$P85,M2!$A:$C,Q$2,0)),"NOT PRESENT",VLOOKUP(main!$P85,M2!$A:$C,Q$2,0)),VLOOKUP($P85,M1!$A:$C,Q$2,0)),"SPECIFY METHOD")))</f>
        <v>Girella zebra</v>
      </c>
      <c r="R85" s="47" t="str">
        <f aca="false">IF($N85=1,IF(ISERROR(VLOOKUP($P85,M1!$A:$C,R$2,0)),"NOT PRESENT",VLOOKUP($P85,M1!$A:$C,R$2,0)),IF($N85=2,IF(ISERROR(VLOOKUP(main!$P85,M2!$A:$C,R$2,0)),"NOT PRESENT",VLOOKUP(main!$P85,M2!$A:$C,R$2,0)),IF($N85=0,IF(ISERROR(VLOOKUP($P85,M1!$A:$C,R$2,0)),IF(ISERROR(VLOOKUP(main!$P85,M2!$A:$C,R$2,0)),"NOT PRESENT",VLOOKUP(main!$P85,M2!$A:$C,R$2,0)),VLOOKUP($P85,M1!$A:$C,R$2,0)),"SPECIFY METHOD")))</f>
        <v>Zebra fish</v>
      </c>
      <c r="S85" s="55" t="n">
        <f aca="false">SUM(T85:BH85)</f>
        <v>1</v>
      </c>
      <c r="T85" s="56" t="n">
        <v>0</v>
      </c>
      <c r="AC85" s="46" t="n">
        <v>1</v>
      </c>
      <c r="AO85" s="84"/>
      <c r="AP85" s="84"/>
      <c r="AQ85" s="84"/>
      <c r="AR85" s="84"/>
      <c r="AS85" s="84"/>
      <c r="AT85" s="84"/>
      <c r="AU85" s="84"/>
      <c r="AV85" s="84"/>
      <c r="AW85" s="84"/>
      <c r="AX85" s="84"/>
      <c r="AY85" s="84"/>
      <c r="AZ85" s="84"/>
      <c r="BA85" s="84"/>
      <c r="BB85" s="84"/>
      <c r="BC85" s="84"/>
      <c r="BD85" s="84"/>
      <c r="BE85" s="84"/>
      <c r="BF85" s="84"/>
      <c r="BG85" s="84"/>
      <c r="BH85" s="84"/>
      <c r="BI85" s="56" t="str">
        <f aca="true">VLOOKUP($P85,INDIRECT("'M" &amp; $N85 &amp; "'!$A:$G"),BI$2,0)</f>
        <v>No</v>
      </c>
      <c r="BJ85" s="56" t="n">
        <f aca="true">VLOOKUP($P85,INDIRECT("'M" &amp; $N85 &amp; "'!$A:$G"),BJ$2,0)</f>
        <v>12.5</v>
      </c>
      <c r="BK85" s="56" t="n">
        <f aca="true">VLOOKUP($P85,INDIRECT("'M" &amp; $N85 &amp; "'!$A:$G"),BK$2,0)</f>
        <v>35</v>
      </c>
      <c r="BL85" s="56" t="str">
        <f aca="false">IF(AND($BI85="Yes", $N85=2), "Yes", IF(ISBLANK(BI85), "", "No"))</f>
        <v>No</v>
      </c>
      <c r="BM85" s="56" t="n">
        <f aca="true">VLOOKUP($P85,INDIRECT("'M" &amp; $N85 &amp; "'!$A:$G"),BM$2,0)</f>
        <v>34</v>
      </c>
    </row>
    <row r="86" s="46" customFormat="true" ht="13.2" hidden="false" customHeight="false" outlineLevel="0" collapsed="false">
      <c r="A86" s="47" t="n">
        <f aca="false">MAX($A$1:$A85)+1</f>
        <v>84</v>
      </c>
      <c r="B86" s="56" t="s">
        <v>93</v>
      </c>
      <c r="C86" s="56" t="n">
        <v>0</v>
      </c>
      <c r="D86" s="56" t="s">
        <v>9</v>
      </c>
      <c r="E86" s="47" t="s">
        <v>129</v>
      </c>
      <c r="F86" s="48" t="n">
        <v>-41.210315</v>
      </c>
      <c r="G86" s="49" t="n">
        <v>148.293388</v>
      </c>
      <c r="H86" s="50" t="n">
        <v>43538</v>
      </c>
      <c r="I86" s="56" t="n">
        <v>15</v>
      </c>
      <c r="J86" s="56" t="n">
        <v>0</v>
      </c>
      <c r="K86" s="86" t="n">
        <v>0.583333333333333</v>
      </c>
      <c r="L86" s="56" t="s">
        <v>93</v>
      </c>
      <c r="M86" s="56" t="n">
        <v>15</v>
      </c>
      <c r="N86" s="56" t="n">
        <v>1</v>
      </c>
      <c r="O86" s="56" t="n">
        <v>2</v>
      </c>
      <c r="P86" s="46" t="s">
        <v>134</v>
      </c>
      <c r="Q86" s="47" t="str">
        <f aca="false">IF($N86=1,IF(ISERROR(VLOOKUP($P86,M1!$A:$C,Q$2,0)),"NOT PRESENT",VLOOKUP($P86,M1!$A:$C,Q$2,0)),IF($N86=2,IF(ISERROR(VLOOKUP(main!$P86,M2!$A:$C,Q$2,0)),"NOT PRESENT",VLOOKUP(main!$P86,M2!$A:$C,Q$2,0)),IF($N86=0,IF(ISERROR(VLOOKUP($P86,M1!$A:$C,Q$2,0)),IF(ISERROR(VLOOKUP(main!$P86,M2!$A:$C,Q$2,0)),"NOT PRESENT",VLOOKUP(main!$P86,M2!$A:$C,Q$2,0)),VLOOKUP($P86,M1!$A:$C,Q$2,0)),"SPECIFY METHOD")))</f>
        <v>Chromis hypsilepis</v>
      </c>
      <c r="R86" s="47" t="str">
        <f aca="false">IF($N86=1,IF(ISERROR(VLOOKUP($P86,M1!$A:$C,R$2,0)),"NOT PRESENT",VLOOKUP($P86,M1!$A:$C,R$2,0)),IF($N86=2,IF(ISERROR(VLOOKUP(main!$P86,M2!$A:$C,R$2,0)),"NOT PRESENT",VLOOKUP(main!$P86,M2!$A:$C,R$2,0)),IF($N86=0,IF(ISERROR(VLOOKUP($P86,M1!$A:$C,R$2,0)),IF(ISERROR(VLOOKUP(main!$P86,M2!$A:$C,R$2,0)),"NOT PRESENT",VLOOKUP(main!$P86,M2!$A:$C,R$2,0)),VLOOKUP($P86,M1!$A:$C,R$2,0)),"SPECIFY METHOD")))</f>
        <v>One-spot puller</v>
      </c>
      <c r="S86" s="55" t="n">
        <f aca="false">SUM(T86:BH86)</f>
        <v>15</v>
      </c>
      <c r="T86" s="56" t="n">
        <v>0</v>
      </c>
      <c r="V86" s="46" t="n">
        <v>15</v>
      </c>
      <c r="AO86" s="84"/>
      <c r="AP86" s="84"/>
      <c r="AQ86" s="84"/>
      <c r="AR86" s="84"/>
      <c r="AS86" s="84"/>
      <c r="AT86" s="84"/>
      <c r="AU86" s="84"/>
      <c r="AV86" s="84"/>
      <c r="AW86" s="84"/>
      <c r="AX86" s="84"/>
      <c r="AY86" s="84"/>
      <c r="AZ86" s="84"/>
      <c r="BA86" s="84"/>
      <c r="BB86" s="84"/>
      <c r="BC86" s="84"/>
      <c r="BD86" s="84"/>
      <c r="BE86" s="84"/>
      <c r="BF86" s="84"/>
      <c r="BG86" s="84"/>
      <c r="BH86" s="84"/>
      <c r="BI86" s="56" t="n">
        <f aca="true">VLOOKUP($P86,INDIRECT("'M" &amp; $N86 &amp; "'!$A:$G"),BI$2,0)</f>
        <v>0</v>
      </c>
      <c r="BJ86" s="56" t="n">
        <f aca="true">VLOOKUP($P86,INDIRECT("'M" &amp; $N86 &amp; "'!$A:$G"),BJ$2,0)</f>
        <v>0</v>
      </c>
      <c r="BK86" s="56" t="n">
        <f aca="true">VLOOKUP($P86,INDIRECT("'M" &amp; $N86 &amp; "'!$A:$G"),BK$2,0)</f>
        <v>0</v>
      </c>
      <c r="BL86" s="56" t="str">
        <f aca="false">IF(AND($BI86="Yes", $N86=2), "Yes", IF(ISBLANK(BI86), "", "No"))</f>
        <v>No</v>
      </c>
      <c r="BM86" s="56" t="n">
        <f aca="true">VLOOKUP($P86,INDIRECT("'M" &amp; $N86 &amp; "'!$A:$G"),BM$2,0)</f>
        <v>0</v>
      </c>
    </row>
    <row r="87" s="46" customFormat="true" ht="13.2" hidden="false" customHeight="false" outlineLevel="0" collapsed="false">
      <c r="A87" s="47" t="n">
        <f aca="false">MAX($A$1:$A86)+1</f>
        <v>85</v>
      </c>
      <c r="B87" s="56" t="s">
        <v>93</v>
      </c>
      <c r="C87" s="56" t="n">
        <v>0</v>
      </c>
      <c r="D87" s="56" t="s">
        <v>9</v>
      </c>
      <c r="E87" s="47" t="s">
        <v>129</v>
      </c>
      <c r="F87" s="48" t="n">
        <v>-41.210315</v>
      </c>
      <c r="G87" s="49" t="n">
        <v>148.293388</v>
      </c>
      <c r="H87" s="50" t="n">
        <v>43538</v>
      </c>
      <c r="I87" s="56" t="n">
        <v>15</v>
      </c>
      <c r="J87" s="56" t="n">
        <v>0</v>
      </c>
      <c r="K87" s="86" t="n">
        <v>0.583333333333333</v>
      </c>
      <c r="L87" s="56" t="s">
        <v>93</v>
      </c>
      <c r="M87" s="56" t="n">
        <v>15</v>
      </c>
      <c r="N87" s="56" t="n">
        <v>2</v>
      </c>
      <c r="O87" s="56" t="n">
        <v>1</v>
      </c>
      <c r="P87" s="46" t="s">
        <v>101</v>
      </c>
      <c r="Q87" s="47" t="str">
        <f aca="false">IF($N87=1,IF(ISERROR(VLOOKUP($P87,M1!$A:$C,Q$2,0)),"NOT PRESENT",VLOOKUP($P87,M1!$A:$C,Q$2,0)),IF($N87=2,IF(ISERROR(VLOOKUP(main!$P87,M2!$A:$C,Q$2,0)),"NOT PRESENT",VLOOKUP(main!$P87,M2!$A:$C,Q$2,0)),IF($N87=0,IF(ISERROR(VLOOKUP($P87,M1!$A:$C,Q$2,0)),IF(ISERROR(VLOOKUP(main!$P87,M2!$A:$C,Q$2,0)),"NOT PRESENT",VLOOKUP(main!$P87,M2!$A:$C,Q$2,0)),VLOOKUP($P87,M1!$A:$C,Q$2,0)),"SPECIFY METHOD")))</f>
        <v>Centrostephanus rodgersii</v>
      </c>
      <c r="R87" s="47" t="str">
        <f aca="false">IF($N87=1,IF(ISERROR(VLOOKUP($P87,M1!$A:$C,R$2,0)),"NOT PRESENT",VLOOKUP($P87,M1!$A:$C,R$2,0)),IF($N87=2,IF(ISERROR(VLOOKUP(main!$P87,M2!$A:$C,R$2,0)),"NOT PRESENT",VLOOKUP(main!$P87,M2!$A:$C,R$2,0)),IF($N87=0,IF(ISERROR(VLOOKUP($P87,M1!$A:$C,R$2,0)),IF(ISERROR(VLOOKUP(main!$P87,M2!$A:$C,R$2,0)),"NOT PRESENT",VLOOKUP(main!$P87,M2!$A:$C,R$2,0)),VLOOKUP($P87,M1!$A:$C,R$2,0)),"SPECIFY METHOD")))</f>
        <v>Long-spine urchin</v>
      </c>
      <c r="S87" s="55" t="n">
        <f aca="false">SUM(T87:BH87)</f>
        <v>87</v>
      </c>
      <c r="T87" s="56" t="n">
        <v>0</v>
      </c>
      <c r="AD87" s="46" t="n">
        <v>1</v>
      </c>
      <c r="AI87" s="46" t="n">
        <v>83</v>
      </c>
      <c r="AN87" s="46" t="n">
        <v>3</v>
      </c>
      <c r="AO87" s="84"/>
      <c r="AP87" s="84"/>
      <c r="AQ87" s="84"/>
      <c r="AR87" s="84"/>
      <c r="AS87" s="84"/>
      <c r="AT87" s="84"/>
      <c r="AU87" s="84"/>
      <c r="AV87" s="84"/>
      <c r="AW87" s="84"/>
      <c r="AX87" s="84"/>
      <c r="AY87" s="84"/>
      <c r="AZ87" s="84"/>
      <c r="BA87" s="84"/>
      <c r="BB87" s="84"/>
      <c r="BC87" s="84"/>
      <c r="BD87" s="84"/>
      <c r="BE87" s="84"/>
      <c r="BF87" s="84"/>
      <c r="BG87" s="84"/>
      <c r="BH87" s="84"/>
      <c r="BI87" s="56" t="n">
        <f aca="true">VLOOKUP($P87,INDIRECT("'M" &amp; $N87 &amp; "'!$A:$G"),BI$2,0)</f>
        <v>0</v>
      </c>
      <c r="BJ87" s="56" t="n">
        <f aca="true">VLOOKUP($P87,INDIRECT("'M" &amp; $N87 &amp; "'!$A:$G"),BJ$2,0)</f>
        <v>0</v>
      </c>
      <c r="BK87" s="56" t="n">
        <f aca="true">VLOOKUP($P87,INDIRECT("'M" &amp; $N87 &amp; "'!$A:$G"),BK$2,0)</f>
        <v>0</v>
      </c>
      <c r="BL87" s="56" t="str">
        <f aca="false">IF(AND($BI87="Yes", $N87=2), "Yes", IF(ISBLANK(BI87), "", "No"))</f>
        <v>No</v>
      </c>
      <c r="BM87" s="56" t="n">
        <f aca="true">VLOOKUP($P87,INDIRECT("'M" &amp; $N87 &amp; "'!$A:$G"),BM$2,0)</f>
        <v>0</v>
      </c>
    </row>
    <row r="88" s="46" customFormat="true" ht="13.2" hidden="false" customHeight="false" outlineLevel="0" collapsed="false">
      <c r="A88" s="47" t="n">
        <f aca="false">MAX($A$1:$A87)+1</f>
        <v>86</v>
      </c>
      <c r="B88" s="56" t="s">
        <v>93</v>
      </c>
      <c r="C88" s="56" t="n">
        <v>0</v>
      </c>
      <c r="D88" s="56" t="s">
        <v>9</v>
      </c>
      <c r="E88" s="47" t="s">
        <v>129</v>
      </c>
      <c r="F88" s="48" t="n">
        <v>-41.210315</v>
      </c>
      <c r="G88" s="49" t="n">
        <v>148.293388</v>
      </c>
      <c r="H88" s="50" t="n">
        <v>43538</v>
      </c>
      <c r="I88" s="56" t="n">
        <v>15</v>
      </c>
      <c r="J88" s="56" t="n">
        <v>0</v>
      </c>
      <c r="K88" s="86" t="n">
        <v>0.583333333333333</v>
      </c>
      <c r="L88" s="56" t="s">
        <v>93</v>
      </c>
      <c r="M88" s="56" t="n">
        <v>15</v>
      </c>
      <c r="N88" s="56" t="n">
        <v>2</v>
      </c>
      <c r="O88" s="56" t="n">
        <v>1</v>
      </c>
      <c r="P88" s="46" t="s">
        <v>102</v>
      </c>
      <c r="Q88" s="47" t="str">
        <f aca="false">IF($N88=1,IF(ISERROR(VLOOKUP($P88,M1!$A:$C,Q$2,0)),"NOT PRESENT",VLOOKUP($P88,M1!$A:$C,Q$2,0)),IF($N88=2,IF(ISERROR(VLOOKUP(main!$P88,M2!$A:$C,Q$2,0)),"NOT PRESENT",VLOOKUP(main!$P88,M2!$A:$C,Q$2,0)),IF($N88=0,IF(ISERROR(VLOOKUP($P88,M1!$A:$C,Q$2,0)),IF(ISERROR(VLOOKUP(main!$P88,M2!$A:$C,Q$2,0)),"NOT PRESENT",VLOOKUP(main!$P88,M2!$A:$C,Q$2,0)),VLOOKUP($P88,M1!$A:$C,Q$2,0)),"SPECIFY METHOD")))</f>
        <v>Heliocidaris erythrogramma</v>
      </c>
      <c r="R88" s="47" t="str">
        <f aca="false">IF($N88=1,IF(ISERROR(VLOOKUP($P88,M1!$A:$C,R$2,0)),"NOT PRESENT",VLOOKUP($P88,M1!$A:$C,R$2,0)),IF($N88=2,IF(ISERROR(VLOOKUP(main!$P88,M2!$A:$C,R$2,0)),"NOT PRESENT",VLOOKUP(main!$P88,M2!$A:$C,R$2,0)),IF($N88=0,IF(ISERROR(VLOOKUP($P88,M1!$A:$C,R$2,0)),IF(ISERROR(VLOOKUP(main!$P88,M2!$A:$C,R$2,0)),"NOT PRESENT",VLOOKUP(main!$P88,M2!$A:$C,R$2,0)),VLOOKUP($P88,M1!$A:$C,R$2,0)),"SPECIFY METHOD")))</f>
        <v>Purple urchin</v>
      </c>
      <c r="S88" s="55" t="n">
        <f aca="false">SUM(T88:BH88)</f>
        <v>1</v>
      </c>
      <c r="T88" s="56" t="n">
        <v>0</v>
      </c>
      <c r="AD88" s="46" t="n">
        <v>1</v>
      </c>
      <c r="AO88" s="84"/>
      <c r="AP88" s="84"/>
      <c r="AQ88" s="84"/>
      <c r="AR88" s="84"/>
      <c r="AS88" s="84"/>
      <c r="AT88" s="84"/>
      <c r="AU88" s="84"/>
      <c r="AV88" s="84"/>
      <c r="AW88" s="84"/>
      <c r="AX88" s="84"/>
      <c r="AY88" s="84"/>
      <c r="AZ88" s="84"/>
      <c r="BA88" s="84"/>
      <c r="BB88" s="84"/>
      <c r="BC88" s="84"/>
      <c r="BD88" s="84"/>
      <c r="BE88" s="84"/>
      <c r="BF88" s="84"/>
      <c r="BG88" s="84"/>
      <c r="BH88" s="84"/>
      <c r="BI88" s="56" t="str">
        <f aca="true">VLOOKUP($P88,INDIRECT("'M" &amp; $N88 &amp; "'!$A:$G"),BI$2,0)</f>
        <v>Yes</v>
      </c>
      <c r="BJ88" s="56" t="n">
        <f aca="true">VLOOKUP($P88,INDIRECT("'M" &amp; $N88 &amp; "'!$A:$G"),BJ$2,0)</f>
        <v>2.5</v>
      </c>
      <c r="BK88" s="56" t="n">
        <f aca="true">VLOOKUP($P88,INDIRECT("'M" &amp; $N88 &amp; "'!$A:$G"),BK$2,0)</f>
        <v>10</v>
      </c>
      <c r="BL88" s="56" t="str">
        <f aca="false">IF(AND($BI88="Yes", $N88=2), "Yes", IF(ISBLANK(BI88), "", "No"))</f>
        <v>Yes</v>
      </c>
      <c r="BM88" s="56" t="n">
        <f aca="true">VLOOKUP($P88,INDIRECT("'M" &amp; $N88 &amp; "'!$A:$G"),BM$2,0)</f>
        <v>9</v>
      </c>
    </row>
    <row r="89" s="46" customFormat="true" ht="13.2" hidden="false" customHeight="false" outlineLevel="0" collapsed="false">
      <c r="A89" s="47" t="n">
        <f aca="false">MAX($A$1:$A88)+1</f>
        <v>87</v>
      </c>
      <c r="B89" s="56" t="s">
        <v>93</v>
      </c>
      <c r="C89" s="56" t="n">
        <v>0</v>
      </c>
      <c r="D89" s="56" t="s">
        <v>9</v>
      </c>
      <c r="E89" s="47" t="s">
        <v>129</v>
      </c>
      <c r="F89" s="48" t="n">
        <v>-41.210315</v>
      </c>
      <c r="G89" s="49" t="n">
        <v>148.293388</v>
      </c>
      <c r="H89" s="50" t="n">
        <v>43538</v>
      </c>
      <c r="I89" s="56" t="n">
        <v>15</v>
      </c>
      <c r="J89" s="56" t="n">
        <v>0</v>
      </c>
      <c r="K89" s="86" t="n">
        <v>0.583333333333333</v>
      </c>
      <c r="L89" s="56" t="s">
        <v>93</v>
      </c>
      <c r="M89" s="56" t="n">
        <v>15</v>
      </c>
      <c r="N89" s="56" t="n">
        <v>2</v>
      </c>
      <c r="O89" s="56" t="n">
        <v>1</v>
      </c>
      <c r="P89" s="46" t="s">
        <v>117</v>
      </c>
      <c r="Q89" s="47" t="str">
        <f aca="false">IF($N89=1,IF(ISERROR(VLOOKUP($P89,M1!$A:$C,Q$2,0)),"NOT PRESENT",VLOOKUP($P89,M1!$A:$C,Q$2,0)),IF($N89=2,IF(ISERROR(VLOOKUP(main!$P89,M2!$A:$C,Q$2,0)),"NOT PRESENT",VLOOKUP(main!$P89,M2!$A:$C,Q$2,0)),IF($N89=0,IF(ISERROR(VLOOKUP($P89,M1!$A:$C,Q$2,0)),IF(ISERROR(VLOOKUP(main!$P89,M2!$A:$C,Q$2,0)),"NOT PRESENT",VLOOKUP(main!$P89,M2!$A:$C,Q$2,0)),VLOOKUP($P89,M1!$A:$C,Q$2,0)),"SPECIFY METHOD")))</f>
        <v>Comanthus trichoptera</v>
      </c>
      <c r="R89" s="47" t="str">
        <f aca="false">IF($N89=1,IF(ISERROR(VLOOKUP($P89,M1!$A:$C,R$2,0)),"NOT PRESENT",VLOOKUP($P89,M1!$A:$C,R$2,0)),IF($N89=2,IF(ISERROR(VLOOKUP(main!$P89,M2!$A:$C,R$2,0)),"NOT PRESENT",VLOOKUP(main!$P89,M2!$A:$C,R$2,0)),IF($N89=0,IF(ISERROR(VLOOKUP($P89,M1!$A:$C,R$2,0)),IF(ISERROR(VLOOKUP(main!$P89,M2!$A:$C,R$2,0)),"NOT PRESENT",VLOOKUP(main!$P89,M2!$A:$C,R$2,0)),VLOOKUP($P89,M1!$A:$C,R$2,0)),"SPECIFY METHOD")))</f>
        <v>Orange feather star</v>
      </c>
      <c r="S89" s="55" t="n">
        <f aca="false">SUM(T89:BH89)</f>
        <v>14</v>
      </c>
      <c r="T89" s="56" t="n">
        <v>0</v>
      </c>
      <c r="AN89" s="46" t="n">
        <v>14</v>
      </c>
      <c r="AO89" s="84"/>
      <c r="AP89" s="84"/>
      <c r="AQ89" s="84"/>
      <c r="AR89" s="84"/>
      <c r="AS89" s="84"/>
      <c r="AT89" s="84"/>
      <c r="AU89" s="84"/>
      <c r="AV89" s="84"/>
      <c r="AW89" s="84"/>
      <c r="AX89" s="84"/>
      <c r="AY89" s="84"/>
      <c r="AZ89" s="84"/>
      <c r="BA89" s="84"/>
      <c r="BB89" s="84"/>
      <c r="BC89" s="84"/>
      <c r="BD89" s="84"/>
      <c r="BE89" s="84"/>
      <c r="BF89" s="84"/>
      <c r="BG89" s="84"/>
      <c r="BH89" s="84"/>
      <c r="BI89" s="56" t="str">
        <f aca="true">VLOOKUP($P89,INDIRECT("'M" &amp; $N89 &amp; "'!$A:$G"),BI$2,0)</f>
        <v>Yes</v>
      </c>
      <c r="BJ89" s="56" t="n">
        <f aca="true">VLOOKUP($P89,INDIRECT("'M" &amp; $N89 &amp; "'!$A:$G"),BJ$2,0)</f>
        <v>2.5</v>
      </c>
      <c r="BK89" s="56" t="n">
        <f aca="true">VLOOKUP($P89,INDIRECT("'M" &amp; $N89 &amp; "'!$A:$G"),BK$2,0)</f>
        <v>15</v>
      </c>
      <c r="BL89" s="56" t="str">
        <f aca="false">IF(AND($BI89="Yes", $N89=2), "Yes", IF(ISBLANK(BI89), "", "No"))</f>
        <v>Yes</v>
      </c>
      <c r="BM89" s="56" t="n">
        <f aca="true">VLOOKUP($P89,INDIRECT("'M" &amp; $N89 &amp; "'!$A:$G"),BM$2,0)</f>
        <v>46</v>
      </c>
    </row>
    <row r="90" s="46" customFormat="true" ht="13.2" hidden="false" customHeight="false" outlineLevel="0" collapsed="false">
      <c r="A90" s="47" t="n">
        <f aca="false">MAX($A$1:$A89)+1</f>
        <v>88</v>
      </c>
      <c r="B90" s="56" t="s">
        <v>93</v>
      </c>
      <c r="C90" s="56" t="n">
        <v>0</v>
      </c>
      <c r="D90" s="56" t="s">
        <v>9</v>
      </c>
      <c r="E90" s="47" t="s">
        <v>129</v>
      </c>
      <c r="F90" s="48" t="n">
        <v>-41.210315</v>
      </c>
      <c r="G90" s="49" t="n">
        <v>148.293388</v>
      </c>
      <c r="H90" s="50" t="n">
        <v>43538</v>
      </c>
      <c r="I90" s="56" t="n">
        <v>15</v>
      </c>
      <c r="J90" s="56" t="n">
        <v>0</v>
      </c>
      <c r="K90" s="86" t="n">
        <v>0.583333333333333</v>
      </c>
      <c r="L90" s="56" t="s">
        <v>93</v>
      </c>
      <c r="M90" s="56" t="n">
        <v>15</v>
      </c>
      <c r="N90" s="56" t="n">
        <v>2</v>
      </c>
      <c r="O90" s="56" t="n">
        <v>1</v>
      </c>
      <c r="P90" s="46" t="s">
        <v>128</v>
      </c>
      <c r="Q90" s="47" t="str">
        <f aca="false">IF($N90=1,IF(ISERROR(VLOOKUP($P90,M1!$A:$C,Q$2,0)),"NOT PRESENT",VLOOKUP($P90,M1!$A:$C,Q$2,0)),IF($N90=2,IF(ISERROR(VLOOKUP(main!$P90,M2!$A:$C,Q$2,0)),"NOT PRESENT",VLOOKUP(main!$P90,M2!$A:$C,Q$2,0)),IF($N90=0,IF(ISERROR(VLOOKUP($P90,M1!$A:$C,Q$2,0)),IF(ISERROR(VLOOKUP(main!$P90,M2!$A:$C,Q$2,0)),"NOT PRESENT",VLOOKUP(main!$P90,M2!$A:$C,Q$2,0)),VLOOKUP($P90,M1!$A:$C,Q$2,0)),"SPECIFY METHOD")))</f>
        <v>Turbo undulatus</v>
      </c>
      <c r="R90" s="47" t="str">
        <f aca="false">IF($N90=1,IF(ISERROR(VLOOKUP($P90,M1!$A:$C,R$2,0)),"NOT PRESENT",VLOOKUP($P90,M1!$A:$C,R$2,0)),IF($N90=2,IF(ISERROR(VLOOKUP(main!$P90,M2!$A:$C,R$2,0)),"NOT PRESENT",VLOOKUP(main!$P90,M2!$A:$C,R$2,0)),IF($N90=0,IF(ISERROR(VLOOKUP($P90,M1!$A:$C,R$2,0)),IF(ISERROR(VLOOKUP(main!$P90,M2!$A:$C,R$2,0)),"NOT PRESENT",VLOOKUP(main!$P90,M2!$A:$C,R$2,0)),VLOOKUP($P90,M1!$A:$C,R$2,0)),"SPECIFY METHOD")))</f>
        <v>Turban shell</v>
      </c>
      <c r="S90" s="55" t="n">
        <f aca="false">SUM(T90:BH90)</f>
        <v>1</v>
      </c>
      <c r="T90" s="56" t="n">
        <v>0</v>
      </c>
      <c r="AD90" s="46" t="n">
        <v>1</v>
      </c>
      <c r="AO90" s="84"/>
      <c r="AP90" s="84"/>
      <c r="AQ90" s="84"/>
      <c r="AR90" s="84"/>
      <c r="AS90" s="84"/>
      <c r="AT90" s="84"/>
      <c r="AU90" s="84"/>
      <c r="AV90" s="84"/>
      <c r="AW90" s="84"/>
      <c r="AX90" s="84"/>
      <c r="AY90" s="84"/>
      <c r="AZ90" s="84"/>
      <c r="BA90" s="84"/>
      <c r="BB90" s="84"/>
      <c r="BC90" s="84"/>
      <c r="BD90" s="84"/>
      <c r="BE90" s="84"/>
      <c r="BF90" s="84"/>
      <c r="BG90" s="84"/>
      <c r="BH90" s="84"/>
      <c r="BI90" s="56" t="str">
        <f aca="true">VLOOKUP($P90,INDIRECT("'M" &amp; $N90 &amp; "'!$A:$G"),BI$2,0)</f>
        <v>Yes</v>
      </c>
      <c r="BJ90" s="56" t="n">
        <f aca="true">VLOOKUP($P90,INDIRECT("'M" &amp; $N90 &amp; "'!$A:$G"),BJ$2,0)</f>
        <v>2.5</v>
      </c>
      <c r="BK90" s="56" t="n">
        <f aca="true">VLOOKUP($P90,INDIRECT("'M" &amp; $N90 &amp; "'!$A:$G"),BK$2,0)</f>
        <v>7.5</v>
      </c>
      <c r="BL90" s="56" t="str">
        <f aca="false">IF(AND($BI90="Yes", $N90=2), "Yes", IF(ISBLANK(BI90), "", "No"))</f>
        <v>Yes</v>
      </c>
      <c r="BM90" s="56" t="n">
        <f aca="true">VLOOKUP($P90,INDIRECT("'M" &amp; $N90 &amp; "'!$A:$G"),BM$2,0)</f>
        <v>5</v>
      </c>
    </row>
    <row r="91" s="46" customFormat="true" ht="13.2" hidden="false" customHeight="false" outlineLevel="0" collapsed="false">
      <c r="A91" s="47" t="n">
        <f aca="false">MAX($A$1:$A90)+1</f>
        <v>89</v>
      </c>
      <c r="B91" s="56" t="s">
        <v>93</v>
      </c>
      <c r="C91" s="56" t="n">
        <v>0</v>
      </c>
      <c r="D91" s="56" t="s">
        <v>9</v>
      </c>
      <c r="E91" s="47" t="s">
        <v>129</v>
      </c>
      <c r="F91" s="48" t="n">
        <v>-41.210315</v>
      </c>
      <c r="G91" s="49" t="n">
        <v>148.293388</v>
      </c>
      <c r="H91" s="50" t="n">
        <v>43538</v>
      </c>
      <c r="I91" s="56" t="n">
        <v>15</v>
      </c>
      <c r="J91" s="56" t="n">
        <v>0</v>
      </c>
      <c r="K91" s="86" t="n">
        <v>0.583333333333333</v>
      </c>
      <c r="L91" s="56" t="s">
        <v>93</v>
      </c>
      <c r="M91" s="56" t="n">
        <v>15</v>
      </c>
      <c r="N91" s="56" t="n">
        <v>2</v>
      </c>
      <c r="O91" s="56" t="n">
        <v>1</v>
      </c>
      <c r="P91" s="46" t="s">
        <v>118</v>
      </c>
      <c r="Q91" s="47" t="str">
        <f aca="false">IF($N91=1,IF(ISERROR(VLOOKUP($P91,M1!$A:$C,Q$2,0)),"NOT PRESENT",VLOOKUP($P91,M1!$A:$C,Q$2,0)),IF($N91=2,IF(ISERROR(VLOOKUP(main!$P91,M2!$A:$C,Q$2,0)),"NOT PRESENT",VLOOKUP(main!$P91,M2!$A:$C,Q$2,0)),IF($N91=0,IF(ISERROR(VLOOKUP($P91,M1!$A:$C,Q$2,0)),IF(ISERROR(VLOOKUP(main!$P91,M2!$A:$C,Q$2,0)),"NOT PRESENT",VLOOKUP(main!$P91,M2!$A:$C,Q$2,0)),VLOOKUP($P91,M1!$A:$C,Q$2,0)),"SPECIFY METHOD")))</f>
        <v>Paguristes frontalis</v>
      </c>
      <c r="R91" s="47" t="str">
        <f aca="false">IF($N91=1,IF(ISERROR(VLOOKUP($P91,M1!$A:$C,R$2,0)),"NOT PRESENT",VLOOKUP($P91,M1!$A:$C,R$2,0)),IF($N91=2,IF(ISERROR(VLOOKUP(main!$P91,M2!$A:$C,R$2,0)),"NOT PRESENT",VLOOKUP(main!$P91,M2!$A:$C,R$2,0)),IF($N91=0,IF(ISERROR(VLOOKUP($P91,M1!$A:$C,R$2,0)),IF(ISERROR(VLOOKUP(main!$P91,M2!$A:$C,R$2,0)),"NOT PRESENT",VLOOKUP(main!$P91,M2!$A:$C,R$2,0)),VLOOKUP($P91,M1!$A:$C,R$2,0)),"SPECIFY METHOD")))</f>
        <v>Hermit crab</v>
      </c>
      <c r="S91" s="55" t="n">
        <f aca="false">SUM(T91:BH91)</f>
        <v>3</v>
      </c>
      <c r="T91" s="56" t="n">
        <v>0</v>
      </c>
      <c r="Y91" s="46" t="n">
        <v>3</v>
      </c>
      <c r="AO91" s="84"/>
      <c r="AP91" s="84"/>
      <c r="AQ91" s="84"/>
      <c r="AR91" s="84"/>
      <c r="AS91" s="84"/>
      <c r="AT91" s="84"/>
      <c r="AU91" s="84"/>
      <c r="AV91" s="84"/>
      <c r="AW91" s="84"/>
      <c r="AX91" s="84"/>
      <c r="AY91" s="84"/>
      <c r="AZ91" s="84"/>
      <c r="BA91" s="84"/>
      <c r="BB91" s="84"/>
      <c r="BC91" s="84"/>
      <c r="BD91" s="84"/>
      <c r="BE91" s="84"/>
      <c r="BF91" s="84"/>
      <c r="BG91" s="84"/>
      <c r="BH91" s="84"/>
      <c r="BI91" s="56" t="n">
        <f aca="true">VLOOKUP($P91,INDIRECT("'M" &amp; $N91 &amp; "'!$A:$G"),BI$2,0)</f>
        <v>0</v>
      </c>
      <c r="BJ91" s="56" t="n">
        <f aca="true">VLOOKUP($P91,INDIRECT("'M" &amp; $N91 &amp; "'!$A:$G"),BJ$2,0)</f>
        <v>0</v>
      </c>
      <c r="BK91" s="56" t="n">
        <f aca="true">VLOOKUP($P91,INDIRECT("'M" &amp; $N91 &amp; "'!$A:$G"),BK$2,0)</f>
        <v>0</v>
      </c>
      <c r="BL91" s="56" t="str">
        <f aca="false">IF(AND($BI91="Yes", $N91=2), "Yes", IF(ISBLANK(BI91), "", "No"))</f>
        <v>No</v>
      </c>
      <c r="BM91" s="56" t="n">
        <f aca="true">VLOOKUP($P91,INDIRECT("'M" &amp; $N91 &amp; "'!$A:$G"),BM$2,0)</f>
        <v>0</v>
      </c>
    </row>
    <row r="92" s="46" customFormat="true" ht="13.2" hidden="false" customHeight="false" outlineLevel="0" collapsed="false">
      <c r="A92" s="47" t="n">
        <f aca="false">MAX($A$1:$A91)+1</f>
        <v>90</v>
      </c>
      <c r="B92" s="56" t="s">
        <v>93</v>
      </c>
      <c r="C92" s="56" t="n">
        <v>0</v>
      </c>
      <c r="D92" s="56" t="s">
        <v>9</v>
      </c>
      <c r="E92" s="47" t="s">
        <v>129</v>
      </c>
      <c r="F92" s="48" t="n">
        <v>-41.210315</v>
      </c>
      <c r="G92" s="49" t="n">
        <v>148.293388</v>
      </c>
      <c r="H92" s="50" t="n">
        <v>43538</v>
      </c>
      <c r="I92" s="56" t="n">
        <v>15</v>
      </c>
      <c r="J92" s="56" t="n">
        <v>0</v>
      </c>
      <c r="K92" s="86" t="n">
        <v>0.583333333333333</v>
      </c>
      <c r="L92" s="56" t="s">
        <v>93</v>
      </c>
      <c r="M92" s="56" t="n">
        <v>15</v>
      </c>
      <c r="N92" s="56" t="n">
        <v>2</v>
      </c>
      <c r="O92" s="56" t="n">
        <v>2</v>
      </c>
      <c r="P92" s="46" t="s">
        <v>117</v>
      </c>
      <c r="Q92" s="47" t="str">
        <f aca="false">IF($N92=1,IF(ISERROR(VLOOKUP($P92,M1!$A:$C,Q$2,0)),"NOT PRESENT",VLOOKUP($P92,M1!$A:$C,Q$2,0)),IF($N92=2,IF(ISERROR(VLOOKUP(main!$P92,M2!$A:$C,Q$2,0)),"NOT PRESENT",VLOOKUP(main!$P92,M2!$A:$C,Q$2,0)),IF($N92=0,IF(ISERROR(VLOOKUP($P92,M1!$A:$C,Q$2,0)),IF(ISERROR(VLOOKUP(main!$P92,M2!$A:$C,Q$2,0)),"NOT PRESENT",VLOOKUP(main!$P92,M2!$A:$C,Q$2,0)),VLOOKUP($P92,M1!$A:$C,Q$2,0)),"SPECIFY METHOD")))</f>
        <v>Comanthus trichoptera</v>
      </c>
      <c r="R92" s="47" t="str">
        <f aca="false">IF($N92=1,IF(ISERROR(VLOOKUP($P92,M1!$A:$C,R$2,0)),"NOT PRESENT",VLOOKUP($P92,M1!$A:$C,R$2,0)),IF($N92=2,IF(ISERROR(VLOOKUP(main!$P92,M2!$A:$C,R$2,0)),"NOT PRESENT",VLOOKUP(main!$P92,M2!$A:$C,R$2,0)),IF($N92=0,IF(ISERROR(VLOOKUP($P92,M1!$A:$C,R$2,0)),IF(ISERROR(VLOOKUP(main!$P92,M2!$A:$C,R$2,0)),"NOT PRESENT",VLOOKUP(main!$P92,M2!$A:$C,R$2,0)),VLOOKUP($P92,M1!$A:$C,R$2,0)),"SPECIFY METHOD")))</f>
        <v>Orange feather star</v>
      </c>
      <c r="S92" s="55" t="n">
        <f aca="false">SUM(T92:BH92)</f>
        <v>13</v>
      </c>
      <c r="T92" s="56" t="n">
        <v>0</v>
      </c>
      <c r="AN92" s="46" t="n">
        <v>13</v>
      </c>
      <c r="AO92" s="84"/>
      <c r="AP92" s="84"/>
      <c r="AQ92" s="84"/>
      <c r="AR92" s="84"/>
      <c r="AS92" s="84"/>
      <c r="AT92" s="84"/>
      <c r="AU92" s="84"/>
      <c r="AV92" s="84"/>
      <c r="AW92" s="84"/>
      <c r="AX92" s="84"/>
      <c r="AY92" s="84"/>
      <c r="AZ92" s="84"/>
      <c r="BA92" s="84"/>
      <c r="BB92" s="84"/>
      <c r="BC92" s="84"/>
      <c r="BD92" s="84"/>
      <c r="BE92" s="84"/>
      <c r="BF92" s="84"/>
      <c r="BG92" s="84"/>
      <c r="BH92" s="84"/>
      <c r="BI92" s="56" t="str">
        <f aca="true">VLOOKUP($P92,INDIRECT("'M" &amp; $N92 &amp; "'!$A:$G"),BI$2,0)</f>
        <v>Yes</v>
      </c>
      <c r="BJ92" s="56" t="n">
        <f aca="true">VLOOKUP($P92,INDIRECT("'M" &amp; $N92 &amp; "'!$A:$G"),BJ$2,0)</f>
        <v>2.5</v>
      </c>
      <c r="BK92" s="56" t="n">
        <f aca="true">VLOOKUP($P92,INDIRECT("'M" &amp; $N92 &amp; "'!$A:$G"),BK$2,0)</f>
        <v>15</v>
      </c>
      <c r="BL92" s="56" t="str">
        <f aca="false">IF(AND($BI92="Yes", $N92=2), "Yes", IF(ISBLANK(BI92), "", "No"))</f>
        <v>Yes</v>
      </c>
      <c r="BM92" s="56" t="n">
        <f aca="true">VLOOKUP($P92,INDIRECT("'M" &amp; $N92 &amp; "'!$A:$G"),BM$2,0)</f>
        <v>46</v>
      </c>
    </row>
    <row r="93" s="46" customFormat="true" ht="13.2" hidden="false" customHeight="false" outlineLevel="0" collapsed="false">
      <c r="A93" s="47" t="n">
        <f aca="false">MAX($A$1:$A92)+1</f>
        <v>91</v>
      </c>
      <c r="B93" s="56" t="s">
        <v>93</v>
      </c>
      <c r="C93" s="56" t="n">
        <v>0</v>
      </c>
      <c r="D93" s="56" t="s">
        <v>8</v>
      </c>
      <c r="E93" s="47" t="s">
        <v>135</v>
      </c>
      <c r="F93" s="48" t="n">
        <v>-41.210276</v>
      </c>
      <c r="G93" s="49" t="n">
        <v>148.294227</v>
      </c>
      <c r="H93" s="50" t="n">
        <v>43538</v>
      </c>
      <c r="I93" s="56" t="n">
        <v>15</v>
      </c>
      <c r="J93" s="56" t="n">
        <v>0</v>
      </c>
      <c r="K93" s="86" t="n">
        <v>0.625</v>
      </c>
      <c r="L93" s="56" t="s">
        <v>93</v>
      </c>
      <c r="M93" s="56" t="n">
        <v>10</v>
      </c>
      <c r="N93" s="56" t="n">
        <v>1</v>
      </c>
      <c r="O93" s="56" t="n">
        <v>1</v>
      </c>
      <c r="P93" s="46" t="s">
        <v>136</v>
      </c>
      <c r="Q93" s="47" t="str">
        <f aca="false">IF($N93=1,IF(ISERROR(VLOOKUP($P93,M1!$A:$C,Q$2,0)),"NOT PRESENT",VLOOKUP($P93,M1!$A:$C,Q$2,0)),IF($N93=2,IF(ISERROR(VLOOKUP(main!$P93,M2!$A:$C,Q$2,0)),"NOT PRESENT",VLOOKUP(main!$P93,M2!$A:$C,Q$2,0)),IF($N93=0,IF(ISERROR(VLOOKUP($P93,M1!$A:$C,Q$2,0)),IF(ISERROR(VLOOKUP(main!$P93,M2!$A:$C,Q$2,0)),"NOT PRESENT",VLOOKUP(main!$P93,M2!$A:$C,Q$2,0)),VLOOKUP($P93,M1!$A:$C,Q$2,0)),"SPECIFY METHOD")))</f>
        <v>Meuschenia scaber</v>
      </c>
      <c r="R93" s="47" t="str">
        <f aca="false">IF($N93=1,IF(ISERROR(VLOOKUP($P93,M1!$A:$C,R$2,0)),"NOT PRESENT",VLOOKUP($P93,M1!$A:$C,R$2,0)),IF($N93=2,IF(ISERROR(VLOOKUP(main!$P93,M2!$A:$C,R$2,0)),"NOT PRESENT",VLOOKUP(main!$P93,M2!$A:$C,R$2,0)),IF($N93=0,IF(ISERROR(VLOOKUP($P93,M1!$A:$C,R$2,0)),IF(ISERROR(VLOOKUP(main!$P93,M2!$A:$C,R$2,0)),"NOT PRESENT",VLOOKUP(main!$P93,M2!$A:$C,R$2,0)),VLOOKUP($P93,M1!$A:$C,R$2,0)),"SPECIFY METHOD")))</f>
        <v>Velvet leatherjacket</v>
      </c>
      <c r="S93" s="55" t="n">
        <f aca="false">SUM(T93:BH93)</f>
        <v>2</v>
      </c>
      <c r="T93" s="56" t="n">
        <v>0</v>
      </c>
      <c r="Z93" s="46" t="n">
        <v>2</v>
      </c>
      <c r="AO93" s="84"/>
      <c r="AP93" s="84"/>
      <c r="AQ93" s="84"/>
      <c r="AR93" s="84"/>
      <c r="AS93" s="84"/>
      <c r="AT93" s="84"/>
      <c r="AU93" s="84"/>
      <c r="AV93" s="84"/>
      <c r="AW93" s="84"/>
      <c r="AX93" s="84"/>
      <c r="AY93" s="84"/>
      <c r="AZ93" s="84"/>
      <c r="BA93" s="84"/>
      <c r="BB93" s="84"/>
      <c r="BC93" s="84"/>
      <c r="BD93" s="84"/>
      <c r="BE93" s="84"/>
      <c r="BF93" s="84"/>
      <c r="BG93" s="84"/>
      <c r="BH93" s="84"/>
      <c r="BI93" s="56" t="n">
        <f aca="true">VLOOKUP($P93,INDIRECT("'M" &amp; $N93 &amp; "'!$A:$G"),BI$2,0)</f>
        <v>0</v>
      </c>
      <c r="BJ93" s="56" t="n">
        <f aca="true">VLOOKUP($P93,INDIRECT("'M" &amp; $N93 &amp; "'!$A:$G"),BJ$2,0)</f>
        <v>0</v>
      </c>
      <c r="BK93" s="56" t="n">
        <f aca="true">VLOOKUP($P93,INDIRECT("'M" &amp; $N93 &amp; "'!$A:$G"),BK$2,0)</f>
        <v>0</v>
      </c>
      <c r="BL93" s="56" t="str">
        <f aca="false">IF(AND($BI93="Yes", $N93=2), "Yes", IF(ISBLANK(BI93), "", "No"))</f>
        <v>No</v>
      </c>
      <c r="BM93" s="56" t="n">
        <f aca="true">VLOOKUP($P93,INDIRECT("'M" &amp; $N93 &amp; "'!$A:$G"),BM$2,0)</f>
        <v>0</v>
      </c>
    </row>
    <row r="94" s="46" customFormat="true" ht="13.2" hidden="false" customHeight="false" outlineLevel="0" collapsed="false">
      <c r="A94" s="47" t="n">
        <f aca="false">MAX($A$1:$A93)+1</f>
        <v>92</v>
      </c>
      <c r="B94" s="56" t="s">
        <v>93</v>
      </c>
      <c r="C94" s="56" t="n">
        <v>0</v>
      </c>
      <c r="D94" s="56" t="s">
        <v>8</v>
      </c>
      <c r="E94" s="47" t="s">
        <v>135</v>
      </c>
      <c r="F94" s="48" t="n">
        <v>-41.210276</v>
      </c>
      <c r="G94" s="49" t="n">
        <v>148.294227</v>
      </c>
      <c r="H94" s="50" t="n">
        <v>43538</v>
      </c>
      <c r="I94" s="56" t="n">
        <v>15</v>
      </c>
      <c r="J94" s="56" t="n">
        <v>0</v>
      </c>
      <c r="K94" s="86" t="n">
        <v>0.625</v>
      </c>
      <c r="L94" s="56" t="s">
        <v>93</v>
      </c>
      <c r="M94" s="56" t="n">
        <v>10</v>
      </c>
      <c r="N94" s="56" t="n">
        <v>1</v>
      </c>
      <c r="O94" s="56" t="n">
        <v>2</v>
      </c>
      <c r="P94" s="46" t="s">
        <v>136</v>
      </c>
      <c r="Q94" s="47" t="str">
        <f aca="false">IF($N94=1,IF(ISERROR(VLOOKUP($P94,M1!$A:$C,Q$2,0)),"NOT PRESENT",VLOOKUP($P94,M1!$A:$C,Q$2,0)),IF($N94=2,IF(ISERROR(VLOOKUP(main!$P94,M2!$A:$C,Q$2,0)),"NOT PRESENT",VLOOKUP(main!$P94,M2!$A:$C,Q$2,0)),IF($N94=0,IF(ISERROR(VLOOKUP($P94,M1!$A:$C,Q$2,0)),IF(ISERROR(VLOOKUP(main!$P94,M2!$A:$C,Q$2,0)),"NOT PRESENT",VLOOKUP(main!$P94,M2!$A:$C,Q$2,0)),VLOOKUP($P94,M1!$A:$C,Q$2,0)),"SPECIFY METHOD")))</f>
        <v>Meuschenia scaber</v>
      </c>
      <c r="R94" s="47" t="str">
        <f aca="false">IF($N94=1,IF(ISERROR(VLOOKUP($P94,M1!$A:$C,R$2,0)),"NOT PRESENT",VLOOKUP($P94,M1!$A:$C,R$2,0)),IF($N94=2,IF(ISERROR(VLOOKUP(main!$P94,M2!$A:$C,R$2,0)),"NOT PRESENT",VLOOKUP(main!$P94,M2!$A:$C,R$2,0)),IF($N94=0,IF(ISERROR(VLOOKUP($P94,M1!$A:$C,R$2,0)),IF(ISERROR(VLOOKUP(main!$P94,M2!$A:$C,R$2,0)),"NOT PRESENT",VLOOKUP(main!$P94,M2!$A:$C,R$2,0)),VLOOKUP($P94,M1!$A:$C,R$2,0)),"SPECIFY METHOD")))</f>
        <v>Velvet leatherjacket</v>
      </c>
      <c r="S94" s="55" t="n">
        <f aca="false">SUM(T94:BH94)</f>
        <v>1</v>
      </c>
      <c r="T94" s="56" t="n">
        <v>0</v>
      </c>
      <c r="AA94" s="46" t="n">
        <v>1</v>
      </c>
      <c r="AO94" s="84"/>
      <c r="AP94" s="84"/>
      <c r="AQ94" s="84"/>
      <c r="AR94" s="84"/>
      <c r="AS94" s="84"/>
      <c r="AT94" s="84"/>
      <c r="AU94" s="84"/>
      <c r="AV94" s="84"/>
      <c r="AW94" s="84"/>
      <c r="AX94" s="84"/>
      <c r="AY94" s="84"/>
      <c r="AZ94" s="84"/>
      <c r="BA94" s="84"/>
      <c r="BB94" s="84"/>
      <c r="BC94" s="84"/>
      <c r="BD94" s="84"/>
      <c r="BE94" s="84"/>
      <c r="BF94" s="84"/>
      <c r="BG94" s="84"/>
      <c r="BH94" s="84"/>
      <c r="BI94" s="56" t="n">
        <f aca="true">VLOOKUP($P94,INDIRECT("'M" &amp; $N94 &amp; "'!$A:$G"),BI$2,0)</f>
        <v>0</v>
      </c>
      <c r="BJ94" s="56" t="n">
        <f aca="true">VLOOKUP($P94,INDIRECT("'M" &amp; $N94 &amp; "'!$A:$G"),BJ$2,0)</f>
        <v>0</v>
      </c>
      <c r="BK94" s="56" t="n">
        <f aca="true">VLOOKUP($P94,INDIRECT("'M" &amp; $N94 &amp; "'!$A:$G"),BK$2,0)</f>
        <v>0</v>
      </c>
      <c r="BL94" s="56" t="str">
        <f aca="false">IF(AND($BI94="Yes", $N94=2), "Yes", IF(ISBLANK(BI94), "", "No"))</f>
        <v>No</v>
      </c>
      <c r="BM94" s="56" t="n">
        <f aca="true">VLOOKUP($P94,INDIRECT("'M" &amp; $N94 &amp; "'!$A:$G"),BM$2,0)</f>
        <v>0</v>
      </c>
    </row>
    <row r="95" s="46" customFormat="true" ht="13.2" hidden="false" customHeight="false" outlineLevel="0" collapsed="false">
      <c r="A95" s="47" t="n">
        <f aca="false">MAX($A$1:$A94)+1</f>
        <v>93</v>
      </c>
      <c r="B95" s="56" t="s">
        <v>93</v>
      </c>
      <c r="C95" s="56" t="n">
        <v>0</v>
      </c>
      <c r="D95" s="56" t="s">
        <v>8</v>
      </c>
      <c r="E95" s="47" t="s">
        <v>135</v>
      </c>
      <c r="F95" s="48" t="n">
        <v>-41.210276</v>
      </c>
      <c r="G95" s="49" t="n">
        <v>148.294227</v>
      </c>
      <c r="H95" s="50" t="n">
        <v>43538</v>
      </c>
      <c r="I95" s="56" t="n">
        <v>15</v>
      </c>
      <c r="J95" s="56" t="n">
        <v>0</v>
      </c>
      <c r="K95" s="86" t="n">
        <v>0.625</v>
      </c>
      <c r="L95" s="56" t="s">
        <v>93</v>
      </c>
      <c r="M95" s="56" t="n">
        <v>10</v>
      </c>
      <c r="N95" s="56" t="n">
        <v>1</v>
      </c>
      <c r="O95" s="56" t="n">
        <v>1</v>
      </c>
      <c r="P95" s="46" t="s">
        <v>96</v>
      </c>
      <c r="Q95" s="47" t="str">
        <f aca="false">IF($N95=1,IF(ISERROR(VLOOKUP($P95,M1!$A:$C,Q$2,0)),"NOT PRESENT",VLOOKUP($P95,M1!$A:$C,Q$2,0)),IF($N95=2,IF(ISERROR(VLOOKUP(main!$P95,M2!$A:$C,Q$2,0)),"NOT PRESENT",VLOOKUP(main!$P95,M2!$A:$C,Q$2,0)),IF($N95=0,IF(ISERROR(VLOOKUP($P95,M1!$A:$C,Q$2,0)),IF(ISERROR(VLOOKUP(main!$P95,M2!$A:$C,Q$2,0)),"NOT PRESENT",VLOOKUP(main!$P95,M2!$A:$C,Q$2,0)),VLOOKUP($P95,M1!$A:$C,Q$2,0)),"SPECIFY METHOD")))</f>
        <v>Notolabrus tetricus</v>
      </c>
      <c r="R95" s="47" t="str">
        <f aca="false">IF($N95=1,IF(ISERROR(VLOOKUP($P95,M1!$A:$C,R$2,0)),"NOT PRESENT",VLOOKUP($P95,M1!$A:$C,R$2,0)),IF($N95=2,IF(ISERROR(VLOOKUP(main!$P95,M2!$A:$C,R$2,0)),"NOT PRESENT",VLOOKUP(main!$P95,M2!$A:$C,R$2,0)),IF($N95=0,IF(ISERROR(VLOOKUP($P95,M1!$A:$C,R$2,0)),IF(ISERROR(VLOOKUP(main!$P95,M2!$A:$C,R$2,0)),"NOT PRESENT",VLOOKUP(main!$P95,M2!$A:$C,R$2,0)),VLOOKUP($P95,M1!$A:$C,R$2,0)),"SPECIFY METHOD")))</f>
        <v>Blue-throat wrasse</v>
      </c>
      <c r="S95" s="55" t="n">
        <f aca="false">SUM(T95:BH95)</f>
        <v>1</v>
      </c>
      <c r="T95" s="56" t="n">
        <v>0</v>
      </c>
      <c r="AA95" s="46" t="n">
        <v>1</v>
      </c>
      <c r="AO95" s="84"/>
      <c r="AP95" s="84"/>
      <c r="AQ95" s="84"/>
      <c r="AR95" s="84"/>
      <c r="AS95" s="84"/>
      <c r="AT95" s="84"/>
      <c r="AU95" s="84"/>
      <c r="AV95" s="84"/>
      <c r="AW95" s="84"/>
      <c r="AX95" s="84"/>
      <c r="AY95" s="84"/>
      <c r="AZ95" s="84"/>
      <c r="BA95" s="84"/>
      <c r="BB95" s="84"/>
      <c r="BC95" s="84"/>
      <c r="BD95" s="84"/>
      <c r="BE95" s="84"/>
      <c r="BF95" s="84"/>
      <c r="BG95" s="84"/>
      <c r="BH95" s="84"/>
      <c r="BI95" s="56" t="str">
        <f aca="true">VLOOKUP($P95,INDIRECT("'M" &amp; $N95 &amp; "'!$A:$G"),BI$2,0)</f>
        <v>No</v>
      </c>
      <c r="BJ95" s="56" t="n">
        <f aca="true">VLOOKUP($P95,INDIRECT("'M" &amp; $N95 &amp; "'!$A:$G"),BJ$2,0)</f>
        <v>7.5</v>
      </c>
      <c r="BK95" s="56" t="n">
        <f aca="true">VLOOKUP($P95,INDIRECT("'M" &amp; $N95 &amp; "'!$A:$G"),BK$2,0)</f>
        <v>35</v>
      </c>
      <c r="BL95" s="56" t="str">
        <f aca="false">IF(AND($BI95="Yes", $N95=2), "Yes", IF(ISBLANK(BI95), "", "No"))</f>
        <v>No</v>
      </c>
      <c r="BM95" s="56" t="n">
        <f aca="true">VLOOKUP($P95,INDIRECT("'M" &amp; $N95 &amp; "'!$A:$G"),BM$2,0)</f>
        <v>50</v>
      </c>
    </row>
    <row r="96" s="46" customFormat="true" ht="13.2" hidden="false" customHeight="false" outlineLevel="0" collapsed="false">
      <c r="A96" s="47" t="n">
        <f aca="false">MAX($A$1:$A95)+1</f>
        <v>94</v>
      </c>
      <c r="B96" s="56" t="s">
        <v>93</v>
      </c>
      <c r="C96" s="56" t="n">
        <v>0</v>
      </c>
      <c r="D96" s="56" t="s">
        <v>8</v>
      </c>
      <c r="E96" s="47" t="s">
        <v>135</v>
      </c>
      <c r="F96" s="48" t="n">
        <v>-41.210276</v>
      </c>
      <c r="G96" s="49" t="n">
        <v>148.294227</v>
      </c>
      <c r="H96" s="50" t="n">
        <v>43538</v>
      </c>
      <c r="I96" s="56" t="n">
        <v>15</v>
      </c>
      <c r="J96" s="56" t="n">
        <v>0</v>
      </c>
      <c r="K96" s="86" t="n">
        <v>0.625</v>
      </c>
      <c r="L96" s="56" t="s">
        <v>93</v>
      </c>
      <c r="M96" s="56" t="n">
        <v>10</v>
      </c>
      <c r="N96" s="56" t="n">
        <v>1</v>
      </c>
      <c r="O96" s="56" t="n">
        <v>2</v>
      </c>
      <c r="P96" s="46" t="s">
        <v>96</v>
      </c>
      <c r="Q96" s="47" t="str">
        <f aca="false">IF($N96=1,IF(ISERROR(VLOOKUP($P96,M1!$A:$C,Q$2,0)),"NOT PRESENT",VLOOKUP($P96,M1!$A:$C,Q$2,0)),IF($N96=2,IF(ISERROR(VLOOKUP(main!$P96,M2!$A:$C,Q$2,0)),"NOT PRESENT",VLOOKUP(main!$P96,M2!$A:$C,Q$2,0)),IF($N96=0,IF(ISERROR(VLOOKUP($P96,M1!$A:$C,Q$2,0)),IF(ISERROR(VLOOKUP(main!$P96,M2!$A:$C,Q$2,0)),"NOT PRESENT",VLOOKUP(main!$P96,M2!$A:$C,Q$2,0)),VLOOKUP($P96,M1!$A:$C,Q$2,0)),"SPECIFY METHOD")))</f>
        <v>Notolabrus tetricus</v>
      </c>
      <c r="R96" s="47" t="str">
        <f aca="false">IF($N96=1,IF(ISERROR(VLOOKUP($P96,M1!$A:$C,R$2,0)),"NOT PRESENT",VLOOKUP($P96,M1!$A:$C,R$2,0)),IF($N96=2,IF(ISERROR(VLOOKUP(main!$P96,M2!$A:$C,R$2,0)),"NOT PRESENT",VLOOKUP(main!$P96,M2!$A:$C,R$2,0)),IF($N96=0,IF(ISERROR(VLOOKUP($P96,M1!$A:$C,R$2,0)),IF(ISERROR(VLOOKUP(main!$P96,M2!$A:$C,R$2,0)),"NOT PRESENT",VLOOKUP(main!$P96,M2!$A:$C,R$2,0)),VLOOKUP($P96,M1!$A:$C,R$2,0)),"SPECIFY METHOD")))</f>
        <v>Blue-throat wrasse</v>
      </c>
      <c r="S96" s="55" t="n">
        <f aca="false">SUM(T96:BH96)</f>
        <v>1</v>
      </c>
      <c r="T96" s="56" t="n">
        <v>0</v>
      </c>
      <c r="AD96" s="46" t="n">
        <v>1</v>
      </c>
      <c r="AO96" s="84"/>
      <c r="AP96" s="84"/>
      <c r="AQ96" s="84"/>
      <c r="AR96" s="84"/>
      <c r="AS96" s="84"/>
      <c r="AT96" s="84"/>
      <c r="AU96" s="84"/>
      <c r="AV96" s="84"/>
      <c r="AW96" s="84"/>
      <c r="AX96" s="84"/>
      <c r="AY96" s="84"/>
      <c r="AZ96" s="84"/>
      <c r="BA96" s="84"/>
      <c r="BB96" s="84"/>
      <c r="BC96" s="84"/>
      <c r="BD96" s="84"/>
      <c r="BE96" s="84"/>
      <c r="BF96" s="84"/>
      <c r="BG96" s="84"/>
      <c r="BH96" s="84"/>
      <c r="BI96" s="56" t="str">
        <f aca="true">VLOOKUP($P96,INDIRECT("'M" &amp; $N96 &amp; "'!$A:$G"),BI$2,0)</f>
        <v>No</v>
      </c>
      <c r="BJ96" s="56" t="n">
        <f aca="true">VLOOKUP($P96,INDIRECT("'M" &amp; $N96 &amp; "'!$A:$G"),BJ$2,0)</f>
        <v>7.5</v>
      </c>
      <c r="BK96" s="56" t="n">
        <f aca="true">VLOOKUP($P96,INDIRECT("'M" &amp; $N96 &amp; "'!$A:$G"),BK$2,0)</f>
        <v>35</v>
      </c>
      <c r="BL96" s="56" t="str">
        <f aca="false">IF(AND($BI96="Yes", $N96=2), "Yes", IF(ISBLANK(BI96), "", "No"))</f>
        <v>No</v>
      </c>
      <c r="BM96" s="56" t="n">
        <f aca="true">VLOOKUP($P96,INDIRECT("'M" &amp; $N96 &amp; "'!$A:$G"),BM$2,0)</f>
        <v>50</v>
      </c>
    </row>
    <row r="97" s="46" customFormat="true" ht="13.2" hidden="false" customHeight="false" outlineLevel="0" collapsed="false">
      <c r="A97" s="47" t="n">
        <f aca="false">MAX($A$1:$A96)+1</f>
        <v>95</v>
      </c>
      <c r="B97" s="56" t="s">
        <v>93</v>
      </c>
      <c r="C97" s="56" t="n">
        <v>0</v>
      </c>
      <c r="D97" s="56" t="s">
        <v>8</v>
      </c>
      <c r="E97" s="47" t="s">
        <v>135</v>
      </c>
      <c r="F97" s="48" t="n">
        <v>-41.210276</v>
      </c>
      <c r="G97" s="49" t="n">
        <v>148.294227</v>
      </c>
      <c r="H97" s="50" t="n">
        <v>43538</v>
      </c>
      <c r="I97" s="56" t="n">
        <v>15</v>
      </c>
      <c r="J97" s="56" t="n">
        <v>0</v>
      </c>
      <c r="K97" s="86" t="n">
        <v>0.625</v>
      </c>
      <c r="L97" s="56" t="s">
        <v>93</v>
      </c>
      <c r="M97" s="56" t="n">
        <v>10</v>
      </c>
      <c r="N97" s="56" t="n">
        <v>1</v>
      </c>
      <c r="O97" s="56" t="n">
        <v>1</v>
      </c>
      <c r="P97" s="46" t="s">
        <v>97</v>
      </c>
      <c r="Q97" s="47" t="str">
        <f aca="false">IF($N97=1,IF(ISERROR(VLOOKUP($P97,M1!$A:$C,Q$2,0)),"NOT PRESENT",VLOOKUP($P97,M1!$A:$C,Q$2,0)),IF($N97=2,IF(ISERROR(VLOOKUP(main!$P97,M2!$A:$C,Q$2,0)),"NOT PRESENT",VLOOKUP(main!$P97,M2!$A:$C,Q$2,0)),IF($N97=0,IF(ISERROR(VLOOKUP($P97,M1!$A:$C,Q$2,0)),IF(ISERROR(VLOOKUP(main!$P97,M2!$A:$C,Q$2,0)),"NOT PRESENT",VLOOKUP(main!$P97,M2!$A:$C,Q$2,0)),VLOOKUP($P97,M1!$A:$C,Q$2,0)),"SPECIFY METHOD")))</f>
        <v>Notolabrus fucicola</v>
      </c>
      <c r="R97" s="47" t="str">
        <f aca="false">IF($N97=1,IF(ISERROR(VLOOKUP($P97,M1!$A:$C,R$2,0)),"NOT PRESENT",VLOOKUP($P97,M1!$A:$C,R$2,0)),IF($N97=2,IF(ISERROR(VLOOKUP(main!$P97,M2!$A:$C,R$2,0)),"NOT PRESENT",VLOOKUP(main!$P97,M2!$A:$C,R$2,0)),IF($N97=0,IF(ISERROR(VLOOKUP($P97,M1!$A:$C,R$2,0)),IF(ISERROR(VLOOKUP(main!$P97,M2!$A:$C,R$2,0)),"NOT PRESENT",VLOOKUP(main!$P97,M2!$A:$C,R$2,0)),VLOOKUP($P97,M1!$A:$C,R$2,0)),"SPECIFY METHOD")))</f>
        <v>Purple wrasse</v>
      </c>
      <c r="S97" s="55" t="n">
        <f aca="false">SUM(T97:BH97)</f>
        <v>1</v>
      </c>
      <c r="T97" s="56" t="n">
        <v>0</v>
      </c>
      <c r="AA97" s="46" t="n">
        <v>1</v>
      </c>
      <c r="AO97" s="84"/>
      <c r="AP97" s="84"/>
      <c r="AQ97" s="84"/>
      <c r="AR97" s="84"/>
      <c r="AS97" s="84"/>
      <c r="AT97" s="84"/>
      <c r="AU97" s="84"/>
      <c r="AV97" s="84"/>
      <c r="AW97" s="84"/>
      <c r="AX97" s="84"/>
      <c r="AY97" s="84"/>
      <c r="AZ97" s="84"/>
      <c r="BA97" s="84"/>
      <c r="BB97" s="84"/>
      <c r="BC97" s="84"/>
      <c r="BD97" s="84"/>
      <c r="BE97" s="84"/>
      <c r="BF97" s="84"/>
      <c r="BG97" s="84"/>
      <c r="BH97" s="84"/>
      <c r="BI97" s="56" t="str">
        <f aca="true">VLOOKUP($P97,INDIRECT("'M" &amp; $N97 &amp; "'!$A:$G"),BI$2,0)</f>
        <v>No</v>
      </c>
      <c r="BJ97" s="56" t="n">
        <f aca="true">VLOOKUP($P97,INDIRECT("'M" &amp; $N97 &amp; "'!$A:$G"),BJ$2,0)</f>
        <v>10</v>
      </c>
      <c r="BK97" s="56" t="n">
        <f aca="true">VLOOKUP($P97,INDIRECT("'M" &amp; $N97 &amp; "'!$A:$G"),BK$2,0)</f>
        <v>30</v>
      </c>
      <c r="BL97" s="56" t="str">
        <f aca="false">IF(AND($BI97="Yes", $N97=2), "Yes", IF(ISBLANK(BI97), "", "No"))</f>
        <v>No</v>
      </c>
      <c r="BM97" s="56" t="n">
        <f aca="true">VLOOKUP($P97,INDIRECT("'M" &amp; $N97 &amp; "'!$A:$G"),BM$2,0)</f>
        <v>38</v>
      </c>
    </row>
    <row r="98" s="46" customFormat="true" ht="13.2" hidden="false" customHeight="false" outlineLevel="0" collapsed="false">
      <c r="A98" s="47" t="n">
        <f aca="false">MAX($A$1:$A97)+1</f>
        <v>96</v>
      </c>
      <c r="B98" s="56" t="s">
        <v>93</v>
      </c>
      <c r="C98" s="56" t="n">
        <v>0</v>
      </c>
      <c r="D98" s="56" t="s">
        <v>8</v>
      </c>
      <c r="E98" s="47" t="s">
        <v>135</v>
      </c>
      <c r="F98" s="48" t="n">
        <v>-41.210276</v>
      </c>
      <c r="G98" s="49" t="n">
        <v>148.294227</v>
      </c>
      <c r="H98" s="50" t="n">
        <v>43538</v>
      </c>
      <c r="I98" s="56" t="n">
        <v>15</v>
      </c>
      <c r="J98" s="56" t="n">
        <v>0</v>
      </c>
      <c r="K98" s="86" t="n">
        <v>0.625</v>
      </c>
      <c r="L98" s="56" t="s">
        <v>93</v>
      </c>
      <c r="M98" s="56" t="n">
        <v>10</v>
      </c>
      <c r="N98" s="56" t="n">
        <v>1</v>
      </c>
      <c r="O98" s="56" t="n">
        <v>2</v>
      </c>
      <c r="P98" s="46" t="s">
        <v>97</v>
      </c>
      <c r="Q98" s="47" t="str">
        <f aca="false">IF($N98=1,IF(ISERROR(VLOOKUP($P98,M1!$A:$C,Q$2,0)),"NOT PRESENT",VLOOKUP($P98,M1!$A:$C,Q$2,0)),IF($N98=2,IF(ISERROR(VLOOKUP(main!$P98,M2!$A:$C,Q$2,0)),"NOT PRESENT",VLOOKUP(main!$P98,M2!$A:$C,Q$2,0)),IF($N98=0,IF(ISERROR(VLOOKUP($P98,M1!$A:$C,Q$2,0)),IF(ISERROR(VLOOKUP(main!$P98,M2!$A:$C,Q$2,0)),"NOT PRESENT",VLOOKUP(main!$P98,M2!$A:$C,Q$2,0)),VLOOKUP($P98,M1!$A:$C,Q$2,0)),"SPECIFY METHOD")))</f>
        <v>Notolabrus fucicola</v>
      </c>
      <c r="R98" s="47" t="str">
        <f aca="false">IF($N98=1,IF(ISERROR(VLOOKUP($P98,M1!$A:$C,R$2,0)),"NOT PRESENT",VLOOKUP($P98,M1!$A:$C,R$2,0)),IF($N98=2,IF(ISERROR(VLOOKUP(main!$P98,M2!$A:$C,R$2,0)),"NOT PRESENT",VLOOKUP(main!$P98,M2!$A:$C,R$2,0)),IF($N98=0,IF(ISERROR(VLOOKUP($P98,M1!$A:$C,R$2,0)),IF(ISERROR(VLOOKUP(main!$P98,M2!$A:$C,R$2,0)),"NOT PRESENT",VLOOKUP(main!$P98,M2!$A:$C,R$2,0)),VLOOKUP($P98,M1!$A:$C,R$2,0)),"SPECIFY METHOD")))</f>
        <v>Purple wrasse</v>
      </c>
      <c r="S98" s="55" t="n">
        <f aca="false">SUM(T98:BH98)</f>
        <v>3</v>
      </c>
      <c r="T98" s="56" t="n">
        <v>0</v>
      </c>
      <c r="AB98" s="46" t="n">
        <v>2</v>
      </c>
      <c r="AC98" s="46" t="n">
        <v>1</v>
      </c>
      <c r="AO98" s="84"/>
      <c r="AP98" s="84"/>
      <c r="AQ98" s="84"/>
      <c r="AR98" s="84"/>
      <c r="AS98" s="84"/>
      <c r="AT98" s="84"/>
      <c r="AU98" s="84"/>
      <c r="AV98" s="84"/>
      <c r="AW98" s="84"/>
      <c r="AX98" s="84"/>
      <c r="AY98" s="84"/>
      <c r="AZ98" s="84"/>
      <c r="BA98" s="84"/>
      <c r="BB98" s="84"/>
      <c r="BC98" s="84"/>
      <c r="BD98" s="84"/>
      <c r="BE98" s="84"/>
      <c r="BF98" s="84"/>
      <c r="BG98" s="84"/>
      <c r="BH98" s="84"/>
      <c r="BI98" s="56" t="str">
        <f aca="true">VLOOKUP($P98,INDIRECT("'M" &amp; $N98 &amp; "'!$A:$G"),BI$2,0)</f>
        <v>No</v>
      </c>
      <c r="BJ98" s="56" t="n">
        <f aca="true">VLOOKUP($P98,INDIRECT("'M" &amp; $N98 &amp; "'!$A:$G"),BJ$2,0)</f>
        <v>10</v>
      </c>
      <c r="BK98" s="56" t="n">
        <f aca="true">VLOOKUP($P98,INDIRECT("'M" &amp; $N98 &amp; "'!$A:$G"),BK$2,0)</f>
        <v>30</v>
      </c>
      <c r="BL98" s="56" t="str">
        <f aca="false">IF(AND($BI98="Yes", $N98=2), "Yes", IF(ISBLANK(BI98), "", "No"))</f>
        <v>No</v>
      </c>
      <c r="BM98" s="56" t="n">
        <f aca="true">VLOOKUP($P98,INDIRECT("'M" &amp; $N98 &amp; "'!$A:$G"),BM$2,0)</f>
        <v>38</v>
      </c>
    </row>
    <row r="99" s="46" customFormat="true" ht="13.2" hidden="false" customHeight="false" outlineLevel="0" collapsed="false">
      <c r="A99" s="47" t="n">
        <f aca="false">MAX($A$1:$A98)+1</f>
        <v>97</v>
      </c>
      <c r="B99" s="56" t="s">
        <v>93</v>
      </c>
      <c r="C99" s="56" t="n">
        <v>0</v>
      </c>
      <c r="D99" s="56" t="s">
        <v>8</v>
      </c>
      <c r="E99" s="47" t="s">
        <v>135</v>
      </c>
      <c r="F99" s="48" t="n">
        <v>-41.210276</v>
      </c>
      <c r="G99" s="49" t="n">
        <v>148.294227</v>
      </c>
      <c r="H99" s="50" t="n">
        <v>43538</v>
      </c>
      <c r="I99" s="56" t="n">
        <v>15</v>
      </c>
      <c r="J99" s="56" t="n">
        <v>0</v>
      </c>
      <c r="K99" s="86" t="n">
        <v>0.625</v>
      </c>
      <c r="L99" s="56" t="s">
        <v>93</v>
      </c>
      <c r="M99" s="56" t="n">
        <v>10</v>
      </c>
      <c r="N99" s="56" t="n">
        <v>1</v>
      </c>
      <c r="O99" s="56" t="n">
        <v>1</v>
      </c>
      <c r="P99" s="46" t="s">
        <v>124</v>
      </c>
      <c r="Q99" s="47" t="str">
        <f aca="false">IF($N99=1,IF(ISERROR(VLOOKUP($P99,M1!$A:$C,Q$2,0)),"NOT PRESENT",VLOOKUP($P99,M1!$A:$C,Q$2,0)),IF($N99=2,IF(ISERROR(VLOOKUP(main!$P99,M2!$A:$C,Q$2,0)),"NOT PRESENT",VLOOKUP(main!$P99,M2!$A:$C,Q$2,0)),IF($N99=0,IF(ISERROR(VLOOKUP($P99,M1!$A:$C,Q$2,0)),IF(ISERROR(VLOOKUP(main!$P99,M2!$A:$C,Q$2,0)),"NOT PRESENT",VLOOKUP(main!$P99,M2!$A:$C,Q$2,0)),VLOOKUP($P99,M1!$A:$C,Q$2,0)),"SPECIFY METHOD")))</f>
        <v>Cheilodactylus spectabilis</v>
      </c>
      <c r="R99" s="47" t="str">
        <f aca="false">IF($N99=1,IF(ISERROR(VLOOKUP($P99,M1!$A:$C,R$2,0)),"NOT PRESENT",VLOOKUP($P99,M1!$A:$C,R$2,0)),IF($N99=2,IF(ISERROR(VLOOKUP(main!$P99,M2!$A:$C,R$2,0)),"NOT PRESENT",VLOOKUP(main!$P99,M2!$A:$C,R$2,0)),IF($N99=0,IF(ISERROR(VLOOKUP($P99,M1!$A:$C,R$2,0)),IF(ISERROR(VLOOKUP(main!$P99,M2!$A:$C,R$2,0)),"NOT PRESENT",VLOOKUP(main!$P99,M2!$A:$C,R$2,0)),VLOOKUP($P99,M1!$A:$C,R$2,0)),"SPECIFY METHOD")))</f>
        <v>Banded morwong</v>
      </c>
      <c r="S99" s="55" t="n">
        <f aca="false">SUM(T99:BH99)</f>
        <v>1</v>
      </c>
      <c r="T99" s="56" t="n">
        <v>0</v>
      </c>
      <c r="AB99" s="46" t="n">
        <v>1</v>
      </c>
      <c r="AO99" s="84"/>
      <c r="AP99" s="84"/>
      <c r="AQ99" s="84"/>
      <c r="AR99" s="84"/>
      <c r="AS99" s="84"/>
      <c r="AT99" s="84"/>
      <c r="AU99" s="84"/>
      <c r="AV99" s="84"/>
      <c r="AW99" s="84"/>
      <c r="AX99" s="84"/>
      <c r="AY99" s="84"/>
      <c r="AZ99" s="84"/>
      <c r="BA99" s="84"/>
      <c r="BB99" s="84"/>
      <c r="BC99" s="84"/>
      <c r="BD99" s="84"/>
      <c r="BE99" s="84"/>
      <c r="BF99" s="84"/>
      <c r="BG99" s="84"/>
      <c r="BH99" s="84"/>
      <c r="BI99" s="56" t="str">
        <f aca="true">VLOOKUP($P99,INDIRECT("'M" &amp; $N99 &amp; "'!$A:$G"),BI$2,0)</f>
        <v>No</v>
      </c>
      <c r="BJ99" s="56" t="n">
        <f aca="true">VLOOKUP($P99,INDIRECT("'M" &amp; $N99 &amp; "'!$A:$G"),BJ$2,0)</f>
        <v>15</v>
      </c>
      <c r="BK99" s="56" t="n">
        <f aca="true">VLOOKUP($P99,INDIRECT("'M" &amp; $N99 &amp; "'!$A:$G"),BK$2,0)</f>
        <v>50</v>
      </c>
      <c r="BL99" s="56" t="str">
        <f aca="false">IF(AND($BI99="Yes", $N99=2), "Yes", IF(ISBLANK(BI99), "", "No"))</f>
        <v>No</v>
      </c>
      <c r="BM99" s="56" t="n">
        <f aca="true">VLOOKUP($P99,INDIRECT("'M" &amp; $N99 &amp; "'!$A:$G"),BM$2,0)</f>
        <v>100</v>
      </c>
    </row>
    <row r="100" s="46" customFormat="true" ht="13.2" hidden="false" customHeight="false" outlineLevel="0" collapsed="false">
      <c r="A100" s="47" t="n">
        <f aca="false">MAX($A$1:$A99)+1</f>
        <v>98</v>
      </c>
      <c r="B100" s="56" t="s">
        <v>93</v>
      </c>
      <c r="C100" s="56" t="n">
        <v>0</v>
      </c>
      <c r="D100" s="56" t="s">
        <v>8</v>
      </c>
      <c r="E100" s="47" t="s">
        <v>135</v>
      </c>
      <c r="F100" s="48" t="n">
        <v>-41.210276</v>
      </c>
      <c r="G100" s="49" t="n">
        <v>148.294227</v>
      </c>
      <c r="H100" s="50" t="n">
        <v>43538</v>
      </c>
      <c r="I100" s="56" t="n">
        <v>15</v>
      </c>
      <c r="J100" s="56" t="n">
        <v>0</v>
      </c>
      <c r="K100" s="86" t="n">
        <v>0.625</v>
      </c>
      <c r="L100" s="56" t="s">
        <v>93</v>
      </c>
      <c r="M100" s="56" t="n">
        <v>10</v>
      </c>
      <c r="N100" s="56" t="n">
        <v>1</v>
      </c>
      <c r="O100" s="56" t="n">
        <v>1</v>
      </c>
      <c r="P100" s="46" t="s">
        <v>107</v>
      </c>
      <c r="Q100" s="47" t="str">
        <f aca="false">IF($N100=1,IF(ISERROR(VLOOKUP($P100,M1!$A:$C,Q$2,0)),"NOT PRESENT",VLOOKUP($P100,M1!$A:$C,Q$2,0)),IF($N100=2,IF(ISERROR(VLOOKUP(main!$P100,M2!$A:$C,Q$2,0)),"NOT PRESENT",VLOOKUP(main!$P100,M2!$A:$C,Q$2,0)),IF($N100=0,IF(ISERROR(VLOOKUP($P100,M1!$A:$C,Q$2,0)),IF(ISERROR(VLOOKUP(main!$P100,M2!$A:$C,Q$2,0)),"NOT PRESENT",VLOOKUP(main!$P100,M2!$A:$C,Q$2,0)),VLOOKUP($P100,M1!$A:$C,Q$2,0)),"SPECIFY METHOD")))</f>
        <v>Parma microlepis</v>
      </c>
      <c r="R100" s="47" t="str">
        <f aca="false">IF($N100=1,IF(ISERROR(VLOOKUP($P100,M1!$A:$C,R$2,0)),"NOT PRESENT",VLOOKUP($P100,M1!$A:$C,R$2,0)),IF($N100=2,IF(ISERROR(VLOOKUP(main!$P100,M2!$A:$C,R$2,0)),"NOT PRESENT",VLOOKUP(main!$P100,M2!$A:$C,R$2,0)),IF($N100=0,IF(ISERROR(VLOOKUP($P100,M1!$A:$C,R$2,0)),IF(ISERROR(VLOOKUP(main!$P100,M2!$A:$C,R$2,0)),"NOT PRESENT",VLOOKUP(main!$P100,M2!$A:$C,R$2,0)),VLOOKUP($P100,M1!$A:$C,R$2,0)),"SPECIFY METHOD")))</f>
        <v>White-ear</v>
      </c>
      <c r="S100" s="55" t="n">
        <f aca="false">SUM(T100:BH100)</f>
        <v>1</v>
      </c>
      <c r="T100" s="56" t="n">
        <v>0</v>
      </c>
      <c r="Z100" s="46" t="n">
        <v>1</v>
      </c>
      <c r="AO100" s="84"/>
      <c r="AP100" s="84"/>
      <c r="AQ100" s="84"/>
      <c r="AR100" s="84"/>
      <c r="AS100" s="84"/>
      <c r="AT100" s="84"/>
      <c r="AU100" s="84"/>
      <c r="AV100" s="84"/>
      <c r="AW100" s="84"/>
      <c r="AX100" s="84"/>
      <c r="AY100" s="84"/>
      <c r="AZ100" s="84"/>
      <c r="BA100" s="84"/>
      <c r="BB100" s="84"/>
      <c r="BC100" s="84"/>
      <c r="BD100" s="84"/>
      <c r="BE100" s="84"/>
      <c r="BF100" s="84"/>
      <c r="BG100" s="84"/>
      <c r="BH100" s="84"/>
      <c r="BI100" s="56" t="n">
        <f aca="true">VLOOKUP($P100,INDIRECT("'M" &amp; $N100 &amp; "'!$A:$G"),BI$2,0)</f>
        <v>0</v>
      </c>
      <c r="BJ100" s="56" t="n">
        <f aca="true">VLOOKUP($P100,INDIRECT("'M" &amp; $N100 &amp; "'!$A:$G"),BJ$2,0)</f>
        <v>0</v>
      </c>
      <c r="BK100" s="56" t="n">
        <f aca="true">VLOOKUP($P100,INDIRECT("'M" &amp; $N100 &amp; "'!$A:$G"),BK$2,0)</f>
        <v>0</v>
      </c>
      <c r="BL100" s="56" t="str">
        <f aca="false">IF(AND($BI100="Yes", $N100=2), "Yes", IF(ISBLANK(BI100), "", "No"))</f>
        <v>No</v>
      </c>
      <c r="BM100" s="56" t="n">
        <f aca="true">VLOOKUP($P100,INDIRECT("'M" &amp; $N100 &amp; "'!$A:$G"),BM$2,0)</f>
        <v>0</v>
      </c>
    </row>
    <row r="101" s="46" customFormat="true" ht="13.2" hidden="false" customHeight="false" outlineLevel="0" collapsed="false">
      <c r="A101" s="47" t="n">
        <f aca="false">MAX($A$1:$A100)+1</f>
        <v>99</v>
      </c>
      <c r="B101" s="56" t="s">
        <v>93</v>
      </c>
      <c r="C101" s="56" t="n">
        <v>0</v>
      </c>
      <c r="D101" s="56" t="s">
        <v>8</v>
      </c>
      <c r="E101" s="47" t="s">
        <v>135</v>
      </c>
      <c r="F101" s="48" t="n">
        <v>-41.210276</v>
      </c>
      <c r="G101" s="49" t="n">
        <v>148.294227</v>
      </c>
      <c r="H101" s="50" t="n">
        <v>43538</v>
      </c>
      <c r="I101" s="56" t="n">
        <v>15</v>
      </c>
      <c r="J101" s="56" t="n">
        <v>0</v>
      </c>
      <c r="K101" s="86" t="n">
        <v>0.625</v>
      </c>
      <c r="L101" s="56" t="s">
        <v>93</v>
      </c>
      <c r="M101" s="56" t="n">
        <v>10</v>
      </c>
      <c r="N101" s="56" t="n">
        <v>1</v>
      </c>
      <c r="O101" s="56" t="n">
        <v>1</v>
      </c>
      <c r="P101" s="46" t="s">
        <v>108</v>
      </c>
      <c r="Q101" s="47" t="str">
        <f aca="false">IF($N101=1,IF(ISERROR(VLOOKUP($P101,M1!$A:$C,Q$2,0)),"NOT PRESENT",VLOOKUP($P101,M1!$A:$C,Q$2,0)),IF($N101=2,IF(ISERROR(VLOOKUP(main!$P101,M2!$A:$C,Q$2,0)),"NOT PRESENT",VLOOKUP(main!$P101,M2!$A:$C,Q$2,0)),IF($N101=0,IF(ISERROR(VLOOKUP($P101,M1!$A:$C,Q$2,0)),IF(ISERROR(VLOOKUP(main!$P101,M2!$A:$C,Q$2,0)),"NOT PRESENT",VLOOKUP(main!$P101,M2!$A:$C,Q$2,0)),VLOOKUP($P101,M1!$A:$C,Q$2,0)),"SPECIFY METHOD")))</f>
        <v>Pempheris multiradiata</v>
      </c>
      <c r="R101" s="47" t="str">
        <f aca="false">IF($N101=1,IF(ISERROR(VLOOKUP($P101,M1!$A:$C,R$2,0)),"NOT PRESENT",VLOOKUP($P101,M1!$A:$C,R$2,0)),IF($N101=2,IF(ISERROR(VLOOKUP(main!$P101,M2!$A:$C,R$2,0)),"NOT PRESENT",VLOOKUP(main!$P101,M2!$A:$C,R$2,0)),IF($N101=0,IF(ISERROR(VLOOKUP($P101,M1!$A:$C,R$2,0)),IF(ISERROR(VLOOKUP(main!$P101,M2!$A:$C,R$2,0)),"NOT PRESENT",VLOOKUP(main!$P101,M2!$A:$C,R$2,0)),VLOOKUP($P101,M1!$A:$C,R$2,0)),"SPECIFY METHOD")))</f>
        <v>Common bullseye</v>
      </c>
      <c r="S101" s="55" t="n">
        <f aca="false">SUM(T101:BH101)</f>
        <v>10</v>
      </c>
      <c r="T101" s="56" t="n">
        <v>0</v>
      </c>
      <c r="U101" s="46" t="n">
        <v>10</v>
      </c>
      <c r="AO101" s="84"/>
      <c r="AP101" s="84"/>
      <c r="AQ101" s="84"/>
      <c r="AR101" s="84"/>
      <c r="AS101" s="84"/>
      <c r="AT101" s="84"/>
      <c r="AU101" s="84"/>
      <c r="AV101" s="84"/>
      <c r="AW101" s="84"/>
      <c r="AX101" s="84"/>
      <c r="AY101" s="84"/>
      <c r="AZ101" s="84"/>
      <c r="BA101" s="84"/>
      <c r="BB101" s="84"/>
      <c r="BC101" s="84"/>
      <c r="BD101" s="84"/>
      <c r="BE101" s="84"/>
      <c r="BF101" s="84"/>
      <c r="BG101" s="84"/>
      <c r="BH101" s="84"/>
      <c r="BI101" s="56" t="str">
        <f aca="true">VLOOKUP($P101,INDIRECT("'M" &amp; $N101 &amp; "'!$A:$G"),BI$2,0)</f>
        <v>No</v>
      </c>
      <c r="BJ101" s="56" t="n">
        <f aca="true">VLOOKUP($P101,INDIRECT("'M" &amp; $N101 &amp; "'!$A:$G"),BJ$2,0)</f>
        <v>2.5</v>
      </c>
      <c r="BK101" s="56" t="n">
        <f aca="true">VLOOKUP($P101,INDIRECT("'M" &amp; $N101 &amp; "'!$A:$G"),BK$2,0)</f>
        <v>15</v>
      </c>
      <c r="BL101" s="56" t="str">
        <f aca="false">IF(AND($BI101="Yes", $N101=2), "Yes", IF(ISBLANK(BI101), "", "No"))</f>
        <v>No</v>
      </c>
      <c r="BM101" s="56" t="n">
        <f aca="true">VLOOKUP($P101,INDIRECT("'M" &amp; $N101 &amp; "'!$A:$G"),BM$2,0)</f>
        <v>28</v>
      </c>
    </row>
    <row r="102" s="46" customFormat="true" ht="13.2" hidden="false" customHeight="false" outlineLevel="0" collapsed="false">
      <c r="A102" s="47" t="n">
        <f aca="false">MAX($A$1:$A101)+1</f>
        <v>100</v>
      </c>
      <c r="B102" s="56" t="s">
        <v>93</v>
      </c>
      <c r="C102" s="56" t="n">
        <v>0</v>
      </c>
      <c r="D102" s="56" t="s">
        <v>8</v>
      </c>
      <c r="E102" s="47" t="s">
        <v>135</v>
      </c>
      <c r="F102" s="48" t="n">
        <v>-41.210276</v>
      </c>
      <c r="G102" s="49" t="n">
        <v>148.294227</v>
      </c>
      <c r="H102" s="50" t="n">
        <v>43538</v>
      </c>
      <c r="I102" s="56" t="n">
        <v>15</v>
      </c>
      <c r="J102" s="56" t="n">
        <v>0</v>
      </c>
      <c r="K102" s="86" t="n">
        <v>0.625</v>
      </c>
      <c r="L102" s="56" t="s">
        <v>93</v>
      </c>
      <c r="M102" s="56" t="n">
        <v>10</v>
      </c>
      <c r="N102" s="56" t="n">
        <v>1</v>
      </c>
      <c r="O102" s="56" t="n">
        <v>1</v>
      </c>
      <c r="P102" s="46" t="s">
        <v>137</v>
      </c>
      <c r="Q102" s="47" t="str">
        <f aca="false">IF($N102=1,IF(ISERROR(VLOOKUP($P102,M1!$A:$C,Q$2,0)),"NOT PRESENT",VLOOKUP($P102,M1!$A:$C,Q$2,0)),IF($N102=2,IF(ISERROR(VLOOKUP(main!$P102,M2!$A:$C,Q$2,0)),"NOT PRESENT",VLOOKUP(main!$P102,M2!$A:$C,Q$2,0)),IF($N102=0,IF(ISERROR(VLOOKUP($P102,M1!$A:$C,Q$2,0)),IF(ISERROR(VLOOKUP(main!$P102,M2!$A:$C,Q$2,0)),"NOT PRESENT",VLOOKUP(main!$P102,M2!$A:$C,Q$2,0)),VLOOKUP($P102,M1!$A:$C,Q$2,0)),"SPECIFY METHOD")))</f>
        <v>Lotella rhacina</v>
      </c>
      <c r="R102" s="47" t="str">
        <f aca="false">IF($N102=1,IF(ISERROR(VLOOKUP($P102,M1!$A:$C,R$2,0)),"NOT PRESENT",VLOOKUP($P102,M1!$A:$C,R$2,0)),IF($N102=2,IF(ISERROR(VLOOKUP(main!$P102,M2!$A:$C,R$2,0)),"NOT PRESENT",VLOOKUP(main!$P102,M2!$A:$C,R$2,0)),IF($N102=0,IF(ISERROR(VLOOKUP($P102,M1!$A:$C,R$2,0)),IF(ISERROR(VLOOKUP(main!$P102,M2!$A:$C,R$2,0)),"NOT PRESENT",VLOOKUP(main!$P102,M2!$A:$C,R$2,0)),VLOOKUP($P102,M1!$A:$C,R$2,0)),"SPECIFY METHOD")))</f>
        <v>Beardie</v>
      </c>
      <c r="S102" s="55" t="n">
        <f aca="false">SUM(T102:BH102)</f>
        <v>1</v>
      </c>
      <c r="T102" s="56" t="n">
        <v>0</v>
      </c>
      <c r="AB102" s="46" t="n">
        <v>1</v>
      </c>
      <c r="AO102" s="84"/>
      <c r="AP102" s="84"/>
      <c r="AQ102" s="84"/>
      <c r="AR102" s="84"/>
      <c r="AS102" s="84"/>
      <c r="AT102" s="84"/>
      <c r="AU102" s="84"/>
      <c r="AV102" s="84"/>
      <c r="AW102" s="84"/>
      <c r="AX102" s="84"/>
      <c r="AY102" s="84"/>
      <c r="AZ102" s="84"/>
      <c r="BA102" s="84"/>
      <c r="BB102" s="84"/>
      <c r="BC102" s="84"/>
      <c r="BD102" s="84"/>
      <c r="BE102" s="84"/>
      <c r="BF102" s="84"/>
      <c r="BG102" s="84"/>
      <c r="BH102" s="84"/>
      <c r="BI102" s="56" t="n">
        <f aca="true">VLOOKUP($P102,INDIRECT("'M" &amp; $N102 &amp; "'!$A:$G"),BI$2,0)</f>
        <v>0</v>
      </c>
      <c r="BJ102" s="56" t="n">
        <f aca="true">VLOOKUP($P102,INDIRECT("'M" &amp; $N102 &amp; "'!$A:$G"),BJ$2,0)</f>
        <v>0</v>
      </c>
      <c r="BK102" s="56" t="n">
        <f aca="true">VLOOKUP($P102,INDIRECT("'M" &amp; $N102 &amp; "'!$A:$G"),BK$2,0)</f>
        <v>0</v>
      </c>
      <c r="BL102" s="56" t="str">
        <f aca="false">IF(AND($BI102="Yes", $N102=2), "Yes", IF(ISBLANK(BI102), "", "No"))</f>
        <v>No</v>
      </c>
      <c r="BM102" s="56" t="n">
        <f aca="true">VLOOKUP($P102,INDIRECT("'M" &amp; $N102 &amp; "'!$A:$G"),BM$2,0)</f>
        <v>0</v>
      </c>
    </row>
    <row r="103" s="46" customFormat="true" ht="13.2" hidden="false" customHeight="false" outlineLevel="0" collapsed="false">
      <c r="A103" s="47" t="n">
        <f aca="false">MAX($A$1:$A102)+1</f>
        <v>101</v>
      </c>
      <c r="B103" s="56" t="s">
        <v>93</v>
      </c>
      <c r="C103" s="56" t="n">
        <v>0</v>
      </c>
      <c r="D103" s="56" t="s">
        <v>8</v>
      </c>
      <c r="E103" s="47" t="s">
        <v>135</v>
      </c>
      <c r="F103" s="48" t="n">
        <v>-41.210276</v>
      </c>
      <c r="G103" s="49" t="n">
        <v>148.294227</v>
      </c>
      <c r="H103" s="50" t="n">
        <v>43538</v>
      </c>
      <c r="I103" s="56" t="n">
        <v>15</v>
      </c>
      <c r="J103" s="56" t="n">
        <v>0</v>
      </c>
      <c r="K103" s="86" t="n">
        <v>0.625</v>
      </c>
      <c r="L103" s="56" t="s">
        <v>93</v>
      </c>
      <c r="M103" s="56" t="n">
        <v>10</v>
      </c>
      <c r="N103" s="56" t="n">
        <v>1</v>
      </c>
      <c r="O103" s="56" t="n">
        <v>1</v>
      </c>
      <c r="P103" s="46" t="s">
        <v>121</v>
      </c>
      <c r="Q103" s="47" t="str">
        <f aca="false">IF($N103=1,IF(ISERROR(VLOOKUP($P103,M1!$A:$C,Q$2,0)),"NOT PRESENT",VLOOKUP($P103,M1!$A:$C,Q$2,0)),IF($N103=2,IF(ISERROR(VLOOKUP(main!$P103,M2!$A:$C,Q$2,0)),"NOT PRESENT",VLOOKUP(main!$P103,M2!$A:$C,Q$2,0)),IF($N103=0,IF(ISERROR(VLOOKUP($P103,M1!$A:$C,Q$2,0)),IF(ISERROR(VLOOKUP(main!$P103,M2!$A:$C,Q$2,0)),"NOT PRESENT",VLOOKUP(main!$P103,M2!$A:$C,Q$2,0)),VLOOKUP($P103,M1!$A:$C,Q$2,0)),"SPECIFY METHOD")))</f>
        <v>Aplodactylus arctidens</v>
      </c>
      <c r="R103" s="47" t="str">
        <f aca="false">IF($N103=1,IF(ISERROR(VLOOKUP($P103,M1!$A:$C,R$2,0)),"NOT PRESENT",VLOOKUP($P103,M1!$A:$C,R$2,0)),IF($N103=2,IF(ISERROR(VLOOKUP(main!$P103,M2!$A:$C,R$2,0)),"NOT PRESENT",VLOOKUP(main!$P103,M2!$A:$C,R$2,0)),IF($N103=0,IF(ISERROR(VLOOKUP($P103,M1!$A:$C,R$2,0)),IF(ISERROR(VLOOKUP(main!$P103,M2!$A:$C,R$2,0)),"NOT PRESENT",VLOOKUP(main!$P103,M2!$A:$C,R$2,0)),VLOOKUP($P103,M1!$A:$C,R$2,0)),"SPECIFY METHOD")))</f>
        <v>Marblefish</v>
      </c>
      <c r="S103" s="55" t="n">
        <f aca="false">SUM(T103:BH103)</f>
        <v>1</v>
      </c>
      <c r="T103" s="56" t="n">
        <v>0</v>
      </c>
      <c r="AD103" s="46" t="n">
        <v>1</v>
      </c>
      <c r="AO103" s="84"/>
      <c r="AP103" s="84"/>
      <c r="AQ103" s="84"/>
      <c r="AR103" s="84"/>
      <c r="AS103" s="84"/>
      <c r="AT103" s="84"/>
      <c r="AU103" s="84"/>
      <c r="AV103" s="84"/>
      <c r="AW103" s="84"/>
      <c r="AX103" s="84"/>
      <c r="AY103" s="84"/>
      <c r="AZ103" s="84"/>
      <c r="BA103" s="84"/>
      <c r="BB103" s="84"/>
      <c r="BC103" s="84"/>
      <c r="BD103" s="84"/>
      <c r="BE103" s="84"/>
      <c r="BF103" s="84"/>
      <c r="BG103" s="84"/>
      <c r="BH103" s="84"/>
      <c r="BI103" s="56" t="str">
        <f aca="true">VLOOKUP($P103,INDIRECT("'M" &amp; $N103 &amp; "'!$A:$G"),BI$2,0)</f>
        <v>No</v>
      </c>
      <c r="BJ103" s="56" t="n">
        <f aca="true">VLOOKUP($P103,INDIRECT("'M" &amp; $N103 &amp; "'!$A:$G"),BJ$2,0)</f>
        <v>15</v>
      </c>
      <c r="BK103" s="56" t="n">
        <f aca="true">VLOOKUP($P103,INDIRECT("'M" &amp; $N103 &amp; "'!$A:$G"),BK$2,0)</f>
        <v>50</v>
      </c>
      <c r="BL103" s="56" t="str">
        <f aca="false">IF(AND($BI103="Yes", $N103=2), "Yes", IF(ISBLANK(BI103), "", "No"))</f>
        <v>No</v>
      </c>
      <c r="BM103" s="56" t="n">
        <f aca="true">VLOOKUP($P103,INDIRECT("'M" &amp; $N103 &amp; "'!$A:$G"),BM$2,0)</f>
        <v>65</v>
      </c>
    </row>
    <row r="104" s="46" customFormat="true" ht="13.2" hidden="false" customHeight="false" outlineLevel="0" collapsed="false">
      <c r="A104" s="47" t="n">
        <f aca="false">MAX($A$1:$A103)+1</f>
        <v>102</v>
      </c>
      <c r="B104" s="56" t="s">
        <v>93</v>
      </c>
      <c r="C104" s="56" t="n">
        <v>0</v>
      </c>
      <c r="D104" s="56" t="s">
        <v>8</v>
      </c>
      <c r="E104" s="47" t="s">
        <v>135</v>
      </c>
      <c r="F104" s="48" t="n">
        <v>-41.210276</v>
      </c>
      <c r="G104" s="49" t="n">
        <v>148.294227</v>
      </c>
      <c r="H104" s="50" t="n">
        <v>43538</v>
      </c>
      <c r="I104" s="56" t="n">
        <v>15</v>
      </c>
      <c r="J104" s="56" t="n">
        <v>0</v>
      </c>
      <c r="K104" s="86" t="n">
        <v>0.625</v>
      </c>
      <c r="L104" s="56" t="s">
        <v>93</v>
      </c>
      <c r="M104" s="56" t="n">
        <v>10</v>
      </c>
      <c r="N104" s="56" t="n">
        <v>1</v>
      </c>
      <c r="O104" s="56" t="n">
        <v>1</v>
      </c>
      <c r="P104" s="46" t="s">
        <v>133</v>
      </c>
      <c r="Q104" s="47" t="str">
        <f aca="false">IF($N104=1,IF(ISERROR(VLOOKUP($P104,M1!$A:$C,Q$2,0)),"NOT PRESENT",VLOOKUP($P104,M1!$A:$C,Q$2,0)),IF($N104=2,IF(ISERROR(VLOOKUP(main!$P104,M2!$A:$C,Q$2,0)),"NOT PRESENT",VLOOKUP(main!$P104,M2!$A:$C,Q$2,0)),IF($N104=0,IF(ISERROR(VLOOKUP($P104,M1!$A:$C,Q$2,0)),IF(ISERROR(VLOOKUP(main!$P104,M2!$A:$C,Q$2,0)),"NOT PRESENT",VLOOKUP(main!$P104,M2!$A:$C,Q$2,0)),VLOOKUP($P104,M1!$A:$C,Q$2,0)),"SPECIFY METHOD")))</f>
        <v>Girella zebra</v>
      </c>
      <c r="R104" s="47" t="str">
        <f aca="false">IF($N104=1,IF(ISERROR(VLOOKUP($P104,M1!$A:$C,R$2,0)),"NOT PRESENT",VLOOKUP($P104,M1!$A:$C,R$2,0)),IF($N104=2,IF(ISERROR(VLOOKUP(main!$P104,M2!$A:$C,R$2,0)),"NOT PRESENT",VLOOKUP(main!$P104,M2!$A:$C,R$2,0)),IF($N104=0,IF(ISERROR(VLOOKUP($P104,M1!$A:$C,R$2,0)),IF(ISERROR(VLOOKUP(main!$P104,M2!$A:$C,R$2,0)),"NOT PRESENT",VLOOKUP(main!$P104,M2!$A:$C,R$2,0)),VLOOKUP($P104,M1!$A:$C,R$2,0)),"SPECIFY METHOD")))</f>
        <v>Zebra fish</v>
      </c>
      <c r="S104" s="55" t="n">
        <f aca="false">SUM(T104:BH104)</f>
        <v>1</v>
      </c>
      <c r="T104" s="56" t="n">
        <v>0</v>
      </c>
      <c r="AA104" s="46" t="n">
        <v>1</v>
      </c>
      <c r="AO104" s="84"/>
      <c r="AP104" s="84"/>
      <c r="AQ104" s="84"/>
      <c r="AR104" s="84"/>
      <c r="AS104" s="84"/>
      <c r="AT104" s="84"/>
      <c r="AU104" s="84"/>
      <c r="AV104" s="84"/>
      <c r="AW104" s="84"/>
      <c r="AX104" s="84"/>
      <c r="AY104" s="84"/>
      <c r="AZ104" s="84"/>
      <c r="BA104" s="84"/>
      <c r="BB104" s="84"/>
      <c r="BC104" s="84"/>
      <c r="BD104" s="84"/>
      <c r="BE104" s="84"/>
      <c r="BF104" s="84"/>
      <c r="BG104" s="84"/>
      <c r="BH104" s="84"/>
      <c r="BI104" s="56" t="str">
        <f aca="true">VLOOKUP($P104,INDIRECT("'M" &amp; $N104 &amp; "'!$A:$G"),BI$2,0)</f>
        <v>No</v>
      </c>
      <c r="BJ104" s="56" t="n">
        <f aca="true">VLOOKUP($P104,INDIRECT("'M" &amp; $N104 &amp; "'!$A:$G"),BJ$2,0)</f>
        <v>12.5</v>
      </c>
      <c r="BK104" s="56" t="n">
        <f aca="true">VLOOKUP($P104,INDIRECT("'M" &amp; $N104 &amp; "'!$A:$G"),BK$2,0)</f>
        <v>35</v>
      </c>
      <c r="BL104" s="56" t="str">
        <f aca="false">IF(AND($BI104="Yes", $N104=2), "Yes", IF(ISBLANK(BI104), "", "No"))</f>
        <v>No</v>
      </c>
      <c r="BM104" s="56" t="n">
        <f aca="true">VLOOKUP($P104,INDIRECT("'M" &amp; $N104 &amp; "'!$A:$G"),BM$2,0)</f>
        <v>34</v>
      </c>
    </row>
    <row r="105" s="46" customFormat="true" ht="13.2" hidden="false" customHeight="false" outlineLevel="0" collapsed="false">
      <c r="A105" s="47" t="n">
        <f aca="false">MAX($A$1:$A104)+1</f>
        <v>103</v>
      </c>
      <c r="B105" s="56" t="s">
        <v>93</v>
      </c>
      <c r="C105" s="56" t="n">
        <v>0</v>
      </c>
      <c r="D105" s="56" t="s">
        <v>8</v>
      </c>
      <c r="E105" s="47" t="s">
        <v>135</v>
      </c>
      <c r="F105" s="48" t="n">
        <v>-41.210276</v>
      </c>
      <c r="G105" s="49" t="n">
        <v>148.294227</v>
      </c>
      <c r="H105" s="50" t="n">
        <v>43538</v>
      </c>
      <c r="I105" s="56" t="n">
        <v>15</v>
      </c>
      <c r="J105" s="56" t="n">
        <v>0</v>
      </c>
      <c r="K105" s="86" t="n">
        <v>0.625</v>
      </c>
      <c r="L105" s="56" t="s">
        <v>93</v>
      </c>
      <c r="M105" s="56" t="n">
        <v>10</v>
      </c>
      <c r="N105" s="56" t="n">
        <v>1</v>
      </c>
      <c r="O105" s="56" t="n">
        <v>1</v>
      </c>
      <c r="P105" s="46" t="s">
        <v>138</v>
      </c>
      <c r="Q105" s="47" t="str">
        <f aca="false">IF($N105=1,IF(ISERROR(VLOOKUP($P105,M1!$A:$C,Q$2,0)),"NOT PRESENT",VLOOKUP($P105,M1!$A:$C,Q$2,0)),IF($N105=2,IF(ISERROR(VLOOKUP(main!$P105,M2!$A:$C,Q$2,0)),"NOT PRESENT",VLOOKUP(main!$P105,M2!$A:$C,Q$2,0)),IF($N105=0,IF(ISERROR(VLOOKUP($P105,M1!$A:$C,Q$2,0)),IF(ISERROR(VLOOKUP(main!$P105,M2!$A:$C,Q$2,0)),"NOT PRESENT",VLOOKUP(main!$P105,M2!$A:$C,Q$2,0)),VLOOKUP($P105,M1!$A:$C,Q$2,0)),"SPECIFY METHOD")))</f>
        <v>Pentaceropsis recurvirostris</v>
      </c>
      <c r="R105" s="47" t="str">
        <f aca="false">IF($N105=1,IF(ISERROR(VLOOKUP($P105,M1!$A:$C,R$2,0)),"NOT PRESENT",VLOOKUP($P105,M1!$A:$C,R$2,0)),IF($N105=2,IF(ISERROR(VLOOKUP(main!$P105,M2!$A:$C,R$2,0)),"NOT PRESENT",VLOOKUP(main!$P105,M2!$A:$C,R$2,0)),IF($N105=0,IF(ISERROR(VLOOKUP($P105,M1!$A:$C,R$2,0)),IF(ISERROR(VLOOKUP(main!$P105,M2!$A:$C,R$2,0)),"NOT PRESENT",VLOOKUP(main!$P105,M2!$A:$C,R$2,0)),VLOOKUP($P105,M1!$A:$C,R$2,0)),"SPECIFY METHOD")))</f>
        <v>Long-snouted boarfish</v>
      </c>
      <c r="S105" s="55" t="n">
        <f aca="false">SUM(T105:BH105)</f>
        <v>1</v>
      </c>
      <c r="T105" s="56" t="n">
        <v>0</v>
      </c>
      <c r="AE105" s="46" t="n">
        <v>1</v>
      </c>
      <c r="AO105" s="84"/>
      <c r="AP105" s="84"/>
      <c r="AQ105" s="84"/>
      <c r="AR105" s="84"/>
      <c r="AS105" s="84"/>
      <c r="AT105" s="84"/>
      <c r="AU105" s="84"/>
      <c r="AV105" s="84"/>
      <c r="AW105" s="84"/>
      <c r="AX105" s="84"/>
      <c r="AY105" s="84"/>
      <c r="AZ105" s="84"/>
      <c r="BA105" s="84"/>
      <c r="BB105" s="84"/>
      <c r="BC105" s="84"/>
      <c r="BD105" s="84"/>
      <c r="BE105" s="84"/>
      <c r="BF105" s="84"/>
      <c r="BG105" s="84"/>
      <c r="BH105" s="84"/>
      <c r="BI105" s="56" t="str">
        <f aca="true">VLOOKUP($P105,INDIRECT("'M" &amp; $N105 &amp; "'!$A:$G"),BI$2,0)</f>
        <v>No</v>
      </c>
      <c r="BJ105" s="56" t="n">
        <f aca="true">VLOOKUP($P105,INDIRECT("'M" &amp; $N105 &amp; "'!$A:$G"),BJ$2,0)</f>
        <v>12.5</v>
      </c>
      <c r="BK105" s="56" t="n">
        <f aca="true">VLOOKUP($P105,INDIRECT("'M" &amp; $N105 &amp; "'!$A:$G"),BK$2,0)</f>
        <v>50</v>
      </c>
      <c r="BL105" s="56" t="str">
        <f aca="false">IF(AND($BI105="Yes", $N105=2), "Yes", IF(ISBLANK(BI105), "", "No"))</f>
        <v>No</v>
      </c>
      <c r="BM105" s="56" t="n">
        <f aca="true">VLOOKUP($P105,INDIRECT("'M" &amp; $N105 &amp; "'!$A:$G"),BM$2,0)</f>
        <v>50</v>
      </c>
    </row>
    <row r="106" s="46" customFormat="true" ht="13.2" hidden="false" customHeight="false" outlineLevel="0" collapsed="false">
      <c r="A106" s="47" t="n">
        <f aca="false">MAX($A$1:$A105)+1</f>
        <v>104</v>
      </c>
      <c r="B106" s="56" t="s">
        <v>93</v>
      </c>
      <c r="C106" s="56" t="n">
        <v>0</v>
      </c>
      <c r="D106" s="56" t="s">
        <v>8</v>
      </c>
      <c r="E106" s="47" t="s">
        <v>135</v>
      </c>
      <c r="F106" s="48" t="n">
        <v>-41.210276</v>
      </c>
      <c r="G106" s="49" t="n">
        <v>148.294227</v>
      </c>
      <c r="H106" s="50" t="n">
        <v>43538</v>
      </c>
      <c r="I106" s="56" t="n">
        <v>15</v>
      </c>
      <c r="J106" s="56" t="n">
        <v>0</v>
      </c>
      <c r="K106" s="86" t="n">
        <v>0.625</v>
      </c>
      <c r="L106" s="56" t="s">
        <v>93</v>
      </c>
      <c r="M106" s="56" t="n">
        <v>10</v>
      </c>
      <c r="N106" s="56" t="n">
        <v>1</v>
      </c>
      <c r="O106" s="56" t="n">
        <v>1</v>
      </c>
      <c r="P106" s="46" t="s">
        <v>123</v>
      </c>
      <c r="Q106" s="47" t="str">
        <f aca="false">IF($N106=1,IF(ISERROR(VLOOKUP($P106,M1!$A:$C,Q$2,0)),"NOT PRESENT",VLOOKUP($P106,M1!$A:$C,Q$2,0)),IF($N106=2,IF(ISERROR(VLOOKUP(main!$P106,M2!$A:$C,Q$2,0)),"NOT PRESENT",VLOOKUP(main!$P106,M2!$A:$C,Q$2,0)),IF($N106=0,IF(ISERROR(VLOOKUP($P106,M1!$A:$C,Q$2,0)),IF(ISERROR(VLOOKUP(main!$P106,M2!$A:$C,Q$2,0)),"NOT PRESENT",VLOOKUP(main!$P106,M2!$A:$C,Q$2,0)),VLOOKUP($P106,M1!$A:$C,Q$2,0)),"SPECIFY METHOD")))</f>
        <v>Acanthaluteres vittiger</v>
      </c>
      <c r="R106" s="47" t="str">
        <f aca="false">IF($N106=1,IF(ISERROR(VLOOKUP($P106,M1!$A:$C,R$2,0)),"NOT PRESENT",VLOOKUP($P106,M1!$A:$C,R$2,0)),IF($N106=2,IF(ISERROR(VLOOKUP(main!$P106,M2!$A:$C,R$2,0)),"NOT PRESENT",VLOOKUP(main!$P106,M2!$A:$C,R$2,0)),IF($N106=0,IF(ISERROR(VLOOKUP($P106,M1!$A:$C,R$2,0)),IF(ISERROR(VLOOKUP(main!$P106,M2!$A:$C,R$2,0)),"NOT PRESENT",VLOOKUP(main!$P106,M2!$A:$C,R$2,0)),VLOOKUP($P106,M1!$A:$C,R$2,0)),"SPECIFY METHOD")))</f>
        <v>Toothbrush leatherjacket</v>
      </c>
      <c r="S106" s="55" t="n">
        <f aca="false">SUM(T106:BH106)</f>
        <v>1</v>
      </c>
      <c r="T106" s="56" t="n">
        <v>0</v>
      </c>
      <c r="AC106" s="46" t="n">
        <v>1</v>
      </c>
      <c r="AO106" s="84"/>
      <c r="AP106" s="84"/>
      <c r="AQ106" s="84"/>
      <c r="AR106" s="84"/>
      <c r="AS106" s="84"/>
      <c r="AT106" s="84"/>
      <c r="AU106" s="84"/>
      <c r="AV106" s="84"/>
      <c r="AW106" s="84"/>
      <c r="AX106" s="84"/>
      <c r="AY106" s="84"/>
      <c r="AZ106" s="84"/>
      <c r="BA106" s="84"/>
      <c r="BB106" s="84"/>
      <c r="BC106" s="84"/>
      <c r="BD106" s="84"/>
      <c r="BE106" s="84"/>
      <c r="BF106" s="84"/>
      <c r="BG106" s="84"/>
      <c r="BH106" s="84"/>
      <c r="BI106" s="56" t="str">
        <f aca="true">VLOOKUP($P106,INDIRECT("'M" &amp; $N106 &amp; "'!$A:$G"),BI$2,0)</f>
        <v>No</v>
      </c>
      <c r="BJ106" s="56" t="n">
        <f aca="true">VLOOKUP($P106,INDIRECT("'M" &amp; $N106 &amp; "'!$A:$G"),BJ$2,0)</f>
        <v>2.5</v>
      </c>
      <c r="BK106" s="56" t="n">
        <f aca="true">VLOOKUP($P106,INDIRECT("'M" &amp; $N106 &amp; "'!$A:$G"),BK$2,0)</f>
        <v>20</v>
      </c>
      <c r="BL106" s="56" t="str">
        <f aca="false">IF(AND($BI106="Yes", $N106=2), "Yes", IF(ISBLANK(BI106), "", "No"))</f>
        <v>No</v>
      </c>
      <c r="BM106" s="56" t="n">
        <f aca="true">VLOOKUP($P106,INDIRECT("'M" &amp; $N106 &amp; "'!$A:$G"),BM$2,0)</f>
        <v>35</v>
      </c>
    </row>
    <row r="107" s="46" customFormat="true" ht="13.2" hidden="false" customHeight="false" outlineLevel="0" collapsed="false">
      <c r="A107" s="47" t="n">
        <f aca="false">MAX($A$1:$A106)+1</f>
        <v>105</v>
      </c>
      <c r="B107" s="56" t="s">
        <v>93</v>
      </c>
      <c r="C107" s="56" t="n">
        <v>0</v>
      </c>
      <c r="D107" s="56" t="s">
        <v>8</v>
      </c>
      <c r="E107" s="47" t="s">
        <v>135</v>
      </c>
      <c r="F107" s="48" t="n">
        <v>-41.210276</v>
      </c>
      <c r="G107" s="49" t="n">
        <v>148.294227</v>
      </c>
      <c r="H107" s="50" t="n">
        <v>43538</v>
      </c>
      <c r="I107" s="56" t="n">
        <v>15</v>
      </c>
      <c r="J107" s="56" t="n">
        <v>0</v>
      </c>
      <c r="K107" s="86" t="n">
        <v>0.625</v>
      </c>
      <c r="L107" s="56" t="s">
        <v>93</v>
      </c>
      <c r="M107" s="56" t="n">
        <v>10</v>
      </c>
      <c r="N107" s="56" t="n">
        <v>1</v>
      </c>
      <c r="O107" s="56" t="n">
        <v>2</v>
      </c>
      <c r="P107" s="46" t="s">
        <v>123</v>
      </c>
      <c r="Q107" s="47" t="str">
        <f aca="false">IF($N107=1,IF(ISERROR(VLOOKUP($P107,M1!$A:$C,Q$2,0)),"NOT PRESENT",VLOOKUP($P107,M1!$A:$C,Q$2,0)),IF($N107=2,IF(ISERROR(VLOOKUP(main!$P107,M2!$A:$C,Q$2,0)),"NOT PRESENT",VLOOKUP(main!$P107,M2!$A:$C,Q$2,0)),IF($N107=0,IF(ISERROR(VLOOKUP($P107,M1!$A:$C,Q$2,0)),IF(ISERROR(VLOOKUP(main!$P107,M2!$A:$C,Q$2,0)),"NOT PRESENT",VLOOKUP(main!$P107,M2!$A:$C,Q$2,0)),VLOOKUP($P107,M1!$A:$C,Q$2,0)),"SPECIFY METHOD")))</f>
        <v>Acanthaluteres vittiger</v>
      </c>
      <c r="R107" s="47" t="str">
        <f aca="false">IF($N107=1,IF(ISERROR(VLOOKUP($P107,M1!$A:$C,R$2,0)),"NOT PRESENT",VLOOKUP($P107,M1!$A:$C,R$2,0)),IF($N107=2,IF(ISERROR(VLOOKUP(main!$P107,M2!$A:$C,R$2,0)),"NOT PRESENT",VLOOKUP(main!$P107,M2!$A:$C,R$2,0)),IF($N107=0,IF(ISERROR(VLOOKUP($P107,M1!$A:$C,R$2,0)),IF(ISERROR(VLOOKUP(main!$P107,M2!$A:$C,R$2,0)),"NOT PRESENT",VLOOKUP(main!$P107,M2!$A:$C,R$2,0)),VLOOKUP($P107,M1!$A:$C,R$2,0)),"SPECIFY METHOD")))</f>
        <v>Toothbrush leatherjacket</v>
      </c>
      <c r="S107" s="55" t="n">
        <f aca="false">SUM(T107:BH107)</f>
        <v>2</v>
      </c>
      <c r="T107" s="56" t="n">
        <v>0</v>
      </c>
      <c r="AA107" s="46" t="n">
        <v>1</v>
      </c>
      <c r="AC107" s="46" t="n">
        <v>1</v>
      </c>
      <c r="AO107" s="84"/>
      <c r="AP107" s="84"/>
      <c r="AQ107" s="84"/>
      <c r="AR107" s="84"/>
      <c r="AS107" s="84"/>
      <c r="AT107" s="84"/>
      <c r="AU107" s="84"/>
      <c r="AV107" s="84"/>
      <c r="AW107" s="84"/>
      <c r="AX107" s="84"/>
      <c r="AY107" s="84"/>
      <c r="AZ107" s="84"/>
      <c r="BA107" s="84"/>
      <c r="BB107" s="84"/>
      <c r="BC107" s="84"/>
      <c r="BD107" s="84"/>
      <c r="BE107" s="84"/>
      <c r="BF107" s="84"/>
      <c r="BG107" s="84"/>
      <c r="BH107" s="84"/>
      <c r="BI107" s="56" t="str">
        <f aca="true">VLOOKUP($P107,INDIRECT("'M" &amp; $N107 &amp; "'!$A:$G"),BI$2,0)</f>
        <v>No</v>
      </c>
      <c r="BJ107" s="56" t="n">
        <f aca="true">VLOOKUP($P107,INDIRECT("'M" &amp; $N107 &amp; "'!$A:$G"),BJ$2,0)</f>
        <v>2.5</v>
      </c>
      <c r="BK107" s="56" t="n">
        <f aca="true">VLOOKUP($P107,INDIRECT("'M" &amp; $N107 &amp; "'!$A:$G"),BK$2,0)</f>
        <v>20</v>
      </c>
      <c r="BL107" s="56" t="str">
        <f aca="false">IF(AND($BI107="Yes", $N107=2), "Yes", IF(ISBLANK(BI107), "", "No"))</f>
        <v>No</v>
      </c>
      <c r="BM107" s="56" t="n">
        <f aca="true">VLOOKUP($P107,INDIRECT("'M" &amp; $N107 &amp; "'!$A:$G"),BM$2,0)</f>
        <v>35</v>
      </c>
    </row>
    <row r="108" s="46" customFormat="true" ht="13.2" hidden="false" customHeight="false" outlineLevel="0" collapsed="false">
      <c r="A108" s="47" t="n">
        <f aca="false">MAX($A$1:$A107)+1</f>
        <v>106</v>
      </c>
      <c r="B108" s="56" t="s">
        <v>93</v>
      </c>
      <c r="C108" s="56" t="n">
        <v>0</v>
      </c>
      <c r="D108" s="56" t="s">
        <v>8</v>
      </c>
      <c r="E108" s="47" t="s">
        <v>135</v>
      </c>
      <c r="F108" s="48" t="n">
        <v>-41.210276</v>
      </c>
      <c r="G108" s="49" t="n">
        <v>148.294227</v>
      </c>
      <c r="H108" s="50" t="n">
        <v>43538</v>
      </c>
      <c r="I108" s="56" t="n">
        <v>15</v>
      </c>
      <c r="J108" s="56" t="n">
        <v>0</v>
      </c>
      <c r="K108" s="86" t="n">
        <v>0.625</v>
      </c>
      <c r="L108" s="56" t="s">
        <v>93</v>
      </c>
      <c r="M108" s="56" t="n">
        <v>10</v>
      </c>
      <c r="N108" s="56" t="n">
        <v>1</v>
      </c>
      <c r="O108" s="56" t="n">
        <v>2</v>
      </c>
      <c r="P108" s="46" t="s">
        <v>122</v>
      </c>
      <c r="Q108" s="47" t="str">
        <f aca="false">IF($N108=1,IF(ISERROR(VLOOKUP($P108,M1!$A:$C,Q$2,0)),"NOT PRESENT",VLOOKUP($P108,M1!$A:$C,Q$2,0)),IF($N108=2,IF(ISERROR(VLOOKUP(main!$P108,M2!$A:$C,Q$2,0)),"NOT PRESENT",VLOOKUP(main!$P108,M2!$A:$C,Q$2,0)),IF($N108=0,IF(ISERROR(VLOOKUP($P108,M1!$A:$C,Q$2,0)),IF(ISERROR(VLOOKUP(main!$P108,M2!$A:$C,Q$2,0)),"NOT PRESENT",VLOOKUP(main!$P108,M2!$A:$C,Q$2,0)),VLOOKUP($P108,M1!$A:$C,Q$2,0)),"SPECIFY METHOD")))</f>
        <v>Olisthops cyanomelas</v>
      </c>
      <c r="R108" s="47" t="str">
        <f aca="false">IF($N108=1,IF(ISERROR(VLOOKUP($P108,M1!$A:$C,R$2,0)),"NOT PRESENT",VLOOKUP($P108,M1!$A:$C,R$2,0)),IF($N108=2,IF(ISERROR(VLOOKUP(main!$P108,M2!$A:$C,R$2,0)),"NOT PRESENT",VLOOKUP(main!$P108,M2!$A:$C,R$2,0)),IF($N108=0,IF(ISERROR(VLOOKUP($P108,M1!$A:$C,R$2,0)),IF(ISERROR(VLOOKUP(main!$P108,M2!$A:$C,R$2,0)),"NOT PRESENT",VLOOKUP(main!$P108,M2!$A:$C,R$2,0)),VLOOKUP($P108,M1!$A:$C,R$2,0)),"SPECIFY METHOD")))</f>
        <v>Herring cale</v>
      </c>
      <c r="S108" s="55" t="n">
        <f aca="false">SUM(T108:BH108)</f>
        <v>1</v>
      </c>
      <c r="T108" s="56" t="n">
        <v>0</v>
      </c>
      <c r="AE108" s="46" t="n">
        <v>1</v>
      </c>
      <c r="AO108" s="84"/>
      <c r="AP108" s="84"/>
      <c r="AQ108" s="84"/>
      <c r="AR108" s="84"/>
      <c r="AS108" s="84"/>
      <c r="AT108" s="84"/>
      <c r="AU108" s="84"/>
      <c r="AV108" s="84"/>
      <c r="AW108" s="84"/>
      <c r="AX108" s="84"/>
      <c r="AY108" s="84"/>
      <c r="AZ108" s="84"/>
      <c r="BA108" s="84"/>
      <c r="BB108" s="84"/>
      <c r="BC108" s="84"/>
      <c r="BD108" s="84"/>
      <c r="BE108" s="84"/>
      <c r="BF108" s="84"/>
      <c r="BG108" s="84"/>
      <c r="BH108" s="84"/>
      <c r="BI108" s="56" t="str">
        <f aca="true">VLOOKUP($P108,INDIRECT("'M" &amp; $N108 &amp; "'!$A:$G"),BI$2,0)</f>
        <v>No</v>
      </c>
      <c r="BJ108" s="56" t="n">
        <f aca="true">VLOOKUP($P108,INDIRECT("'M" &amp; $N108 &amp; "'!$A:$G"),BJ$2,0)</f>
        <v>12.5</v>
      </c>
      <c r="BK108" s="56" t="n">
        <f aca="true">VLOOKUP($P108,INDIRECT("'M" &amp; $N108 &amp; "'!$A:$G"),BK$2,0)</f>
        <v>35</v>
      </c>
      <c r="BL108" s="56" t="str">
        <f aca="false">IF(AND($BI108="Yes", $N108=2), "Yes", IF(ISBLANK(BI108), "", "No"))</f>
        <v>No</v>
      </c>
      <c r="BM108" s="56" t="n">
        <f aca="true">VLOOKUP($P108,INDIRECT("'M" &amp; $N108 &amp; "'!$A:$G"),BM$2,0)</f>
        <v>51</v>
      </c>
    </row>
    <row r="109" s="46" customFormat="true" ht="13.2" hidden="false" customHeight="false" outlineLevel="0" collapsed="false">
      <c r="A109" s="47" t="n">
        <f aca="false">MAX($A$1:$A108)+1</f>
        <v>107</v>
      </c>
      <c r="B109" s="56" t="s">
        <v>93</v>
      </c>
      <c r="C109" s="56" t="n">
        <v>0</v>
      </c>
      <c r="D109" s="56" t="s">
        <v>8</v>
      </c>
      <c r="E109" s="47" t="s">
        <v>135</v>
      </c>
      <c r="F109" s="48" t="n">
        <v>-41.210276</v>
      </c>
      <c r="G109" s="49" t="n">
        <v>148.294227</v>
      </c>
      <c r="H109" s="50" t="n">
        <v>43538</v>
      </c>
      <c r="I109" s="56" t="n">
        <v>15</v>
      </c>
      <c r="J109" s="56" t="n">
        <v>0</v>
      </c>
      <c r="K109" s="86" t="n">
        <v>0.625</v>
      </c>
      <c r="L109" s="56" t="s">
        <v>93</v>
      </c>
      <c r="M109" s="56" t="n">
        <v>10</v>
      </c>
      <c r="N109" s="56" t="n">
        <v>1</v>
      </c>
      <c r="O109" s="56" t="n">
        <v>2</v>
      </c>
      <c r="P109" s="46" t="s">
        <v>111</v>
      </c>
      <c r="Q109" s="47" t="str">
        <f aca="false">IF($N109=1,IF(ISERROR(VLOOKUP($P109,M1!$A:$C,Q$2,0)),"NOT PRESENT",VLOOKUP($P109,M1!$A:$C,Q$2,0)),IF($N109=2,IF(ISERROR(VLOOKUP(main!$P109,M2!$A:$C,Q$2,0)),"NOT PRESENT",VLOOKUP(main!$P109,M2!$A:$C,Q$2,0)),IF($N109=0,IF(ISERROR(VLOOKUP($P109,M1!$A:$C,Q$2,0)),IF(ISERROR(VLOOKUP(main!$P109,M2!$A:$C,Q$2,0)),"NOT PRESENT",VLOOKUP(main!$P109,M2!$A:$C,Q$2,0)),VLOOKUP($P109,M1!$A:$C,Q$2,0)),"SPECIFY METHOD")))</f>
        <v>Scorpis lineolata</v>
      </c>
      <c r="R109" s="47" t="str">
        <f aca="false">IF($N109=1,IF(ISERROR(VLOOKUP($P109,M1!$A:$C,R$2,0)),"NOT PRESENT",VLOOKUP($P109,M1!$A:$C,R$2,0)),IF($N109=2,IF(ISERROR(VLOOKUP(main!$P109,M2!$A:$C,R$2,0)),"NOT PRESENT",VLOOKUP(main!$P109,M2!$A:$C,R$2,0)),IF($N109=0,IF(ISERROR(VLOOKUP($P109,M1!$A:$C,R$2,0)),IF(ISERROR(VLOOKUP(main!$P109,M2!$A:$C,R$2,0)),"NOT PRESENT",VLOOKUP(main!$P109,M2!$A:$C,R$2,0)),VLOOKUP($P109,M1!$A:$C,R$2,0)),"SPECIFY METHOD")))</f>
        <v>Silver sweep</v>
      </c>
      <c r="S109" s="55" t="n">
        <f aca="false">SUM(T109:BH109)</f>
        <v>2</v>
      </c>
      <c r="T109" s="56" t="n">
        <v>0</v>
      </c>
      <c r="AA109" s="46" t="n">
        <v>2</v>
      </c>
      <c r="AO109" s="84"/>
      <c r="AP109" s="84"/>
      <c r="AQ109" s="84"/>
      <c r="AR109" s="84"/>
      <c r="AS109" s="84"/>
      <c r="AT109" s="84"/>
      <c r="AU109" s="84"/>
      <c r="AV109" s="84"/>
      <c r="AW109" s="84"/>
      <c r="AX109" s="84"/>
      <c r="AY109" s="84"/>
      <c r="AZ109" s="84"/>
      <c r="BA109" s="84"/>
      <c r="BB109" s="84"/>
      <c r="BC109" s="84"/>
      <c r="BD109" s="84"/>
      <c r="BE109" s="84"/>
      <c r="BF109" s="84"/>
      <c r="BG109" s="84"/>
      <c r="BH109" s="84"/>
      <c r="BI109" s="56" t="n">
        <f aca="true">VLOOKUP($P109,INDIRECT("'M" &amp; $N109 &amp; "'!$A:$G"),BI$2,0)</f>
        <v>0</v>
      </c>
      <c r="BJ109" s="56" t="n">
        <f aca="true">VLOOKUP($P109,INDIRECT("'M" &amp; $N109 &amp; "'!$A:$G"),BJ$2,0)</f>
        <v>0</v>
      </c>
      <c r="BK109" s="56" t="n">
        <f aca="true">VLOOKUP($P109,INDIRECT("'M" &amp; $N109 &amp; "'!$A:$G"),BK$2,0)</f>
        <v>0</v>
      </c>
      <c r="BL109" s="56" t="str">
        <f aca="false">IF(AND($BI109="Yes", $N109=2), "Yes", IF(ISBLANK(BI109), "", "No"))</f>
        <v>No</v>
      </c>
      <c r="BM109" s="56" t="n">
        <f aca="true">VLOOKUP($P109,INDIRECT("'M" &amp; $N109 &amp; "'!$A:$G"),BM$2,0)</f>
        <v>0</v>
      </c>
    </row>
    <row r="110" s="46" customFormat="true" ht="13.2" hidden="false" customHeight="false" outlineLevel="0" collapsed="false">
      <c r="A110" s="47" t="n">
        <f aca="false">MAX($A$1:$A109)+1</f>
        <v>108</v>
      </c>
      <c r="B110" s="56" t="s">
        <v>93</v>
      </c>
      <c r="C110" s="56" t="n">
        <v>0</v>
      </c>
      <c r="D110" s="56" t="s">
        <v>8</v>
      </c>
      <c r="E110" s="47" t="s">
        <v>135</v>
      </c>
      <c r="F110" s="48" t="n">
        <v>-41.210276</v>
      </c>
      <c r="G110" s="49" t="n">
        <v>148.294227</v>
      </c>
      <c r="H110" s="50" t="n">
        <v>43538</v>
      </c>
      <c r="I110" s="56" t="n">
        <v>15</v>
      </c>
      <c r="J110" s="56" t="n">
        <v>0</v>
      </c>
      <c r="K110" s="86" t="n">
        <v>0.625</v>
      </c>
      <c r="L110" s="56" t="s">
        <v>93</v>
      </c>
      <c r="M110" s="56" t="n">
        <v>10</v>
      </c>
      <c r="N110" s="56" t="n">
        <v>1</v>
      </c>
      <c r="O110" s="56" t="n">
        <v>2</v>
      </c>
      <c r="P110" s="46" t="s">
        <v>139</v>
      </c>
      <c r="Q110" s="47" t="str">
        <f aca="false">IF($N110=1,IF(ISERROR(VLOOKUP($P110,M1!$A:$C,Q$2,0)),"NOT PRESENT",VLOOKUP($P110,M1!$A:$C,Q$2,0)),IF($N110=2,IF(ISERROR(VLOOKUP(main!$P110,M2!$A:$C,Q$2,0)),"NOT PRESENT",VLOOKUP(main!$P110,M2!$A:$C,Q$2,0)),IF($N110=0,IF(ISERROR(VLOOKUP($P110,M1!$A:$C,Q$2,0)),IF(ISERROR(VLOOKUP(main!$P110,M2!$A:$C,Q$2,0)),"NOT PRESENT",VLOOKUP(main!$P110,M2!$A:$C,Q$2,0)),VLOOKUP($P110,M1!$A:$C,Q$2,0)),"SPECIFY METHOD")))</f>
        <v>Siphonognathus beddomei</v>
      </c>
      <c r="R110" s="47" t="str">
        <f aca="false">IF($N110=1,IF(ISERROR(VLOOKUP($P110,M1!$A:$C,R$2,0)),"NOT PRESENT",VLOOKUP($P110,M1!$A:$C,R$2,0)),IF($N110=2,IF(ISERROR(VLOOKUP(main!$P110,M2!$A:$C,R$2,0)),"NOT PRESENT",VLOOKUP(main!$P110,M2!$A:$C,R$2,0)),IF($N110=0,IF(ISERROR(VLOOKUP($P110,M1!$A:$C,R$2,0)),IF(ISERROR(VLOOKUP(main!$P110,M2!$A:$C,R$2,0)),"NOT PRESENT",VLOOKUP(main!$P110,M2!$A:$C,R$2,0)),VLOOKUP($P110,M1!$A:$C,R$2,0)),"SPECIFY METHOD")))</f>
        <v>Pencil weed whiting</v>
      </c>
      <c r="S110" s="55" t="n">
        <f aca="false">SUM(T110:BH110)</f>
        <v>2</v>
      </c>
      <c r="T110" s="56" t="n">
        <v>0</v>
      </c>
      <c r="W110" s="46" t="n">
        <v>2</v>
      </c>
      <c r="AO110" s="84"/>
      <c r="AP110" s="84"/>
      <c r="AQ110" s="84"/>
      <c r="AR110" s="84"/>
      <c r="AS110" s="84"/>
      <c r="AT110" s="84"/>
      <c r="AU110" s="84"/>
      <c r="AV110" s="84"/>
      <c r="AW110" s="84"/>
      <c r="AX110" s="84"/>
      <c r="AY110" s="84"/>
      <c r="AZ110" s="84"/>
      <c r="BA110" s="84"/>
      <c r="BB110" s="84"/>
      <c r="BC110" s="84"/>
      <c r="BD110" s="84"/>
      <c r="BE110" s="84"/>
      <c r="BF110" s="84"/>
      <c r="BG110" s="84"/>
      <c r="BH110" s="84"/>
      <c r="BI110" s="56" t="str">
        <f aca="true">VLOOKUP($P110,INDIRECT("'M" &amp; $N110 &amp; "'!$A:$G"),BI$2,0)</f>
        <v>No</v>
      </c>
      <c r="BJ110" s="56" t="n">
        <f aca="true">VLOOKUP($P110,INDIRECT("'M" &amp; $N110 &amp; "'!$A:$G"),BJ$2,0)</f>
        <v>2.5</v>
      </c>
      <c r="BK110" s="56" t="n">
        <f aca="true">VLOOKUP($P110,INDIRECT("'M" &amp; $N110 &amp; "'!$A:$G"),BK$2,0)</f>
        <v>10</v>
      </c>
      <c r="BL110" s="56" t="str">
        <f aca="false">IF(AND($BI110="Yes", $N110=2), "Yes", IF(ISBLANK(BI110), "", "No"))</f>
        <v>No</v>
      </c>
      <c r="BM110" s="56" t="n">
        <f aca="true">VLOOKUP($P110,INDIRECT("'M" &amp; $N110 &amp; "'!$A:$G"),BM$2,0)</f>
        <v>12</v>
      </c>
    </row>
    <row r="111" s="46" customFormat="true" ht="13.2" hidden="false" customHeight="false" outlineLevel="0" collapsed="false">
      <c r="A111" s="47" t="n">
        <f aca="false">MAX($A$1:$A110)+1</f>
        <v>109</v>
      </c>
      <c r="B111" s="56" t="s">
        <v>93</v>
      </c>
      <c r="C111" s="56" t="n">
        <v>0</v>
      </c>
      <c r="D111" s="56" t="s">
        <v>8</v>
      </c>
      <c r="E111" s="47" t="s">
        <v>135</v>
      </c>
      <c r="F111" s="48" t="n">
        <v>-41.210276</v>
      </c>
      <c r="G111" s="49" t="n">
        <v>148.294227</v>
      </c>
      <c r="H111" s="50" t="n">
        <v>43538</v>
      </c>
      <c r="I111" s="56" t="n">
        <v>15</v>
      </c>
      <c r="J111" s="56" t="n">
        <v>0</v>
      </c>
      <c r="K111" s="86" t="n">
        <v>0.625</v>
      </c>
      <c r="L111" s="56" t="s">
        <v>93</v>
      </c>
      <c r="M111" s="56" t="n">
        <v>10</v>
      </c>
      <c r="N111" s="56" t="n">
        <v>1</v>
      </c>
      <c r="O111" s="56" t="n">
        <v>2</v>
      </c>
      <c r="P111" s="46" t="s">
        <v>140</v>
      </c>
      <c r="Q111" s="47" t="str">
        <f aca="false">IF($N111=1,IF(ISERROR(VLOOKUP($P111,M1!$A:$C,Q$2,0)),"NOT PRESENT",VLOOKUP($P111,M1!$A:$C,Q$2,0)),IF($N111=2,IF(ISERROR(VLOOKUP(main!$P111,M2!$A:$C,Q$2,0)),"NOT PRESENT",VLOOKUP(main!$P111,M2!$A:$C,Q$2,0)),IF($N111=0,IF(ISERROR(VLOOKUP($P111,M1!$A:$C,Q$2,0)),IF(ISERROR(VLOOKUP(main!$P111,M2!$A:$C,Q$2,0)),"NOT PRESENT",VLOOKUP(main!$P111,M2!$A:$C,Q$2,0)),VLOOKUP($P111,M1!$A:$C,Q$2,0)),"SPECIFY METHOD")))</f>
        <v>Meuschenia flavolineata</v>
      </c>
      <c r="R111" s="47" t="str">
        <f aca="false">IF($N111=1,IF(ISERROR(VLOOKUP($P111,M1!$A:$C,R$2,0)),"NOT PRESENT",VLOOKUP($P111,M1!$A:$C,R$2,0)),IF($N111=2,IF(ISERROR(VLOOKUP(main!$P111,M2!$A:$C,R$2,0)),"NOT PRESENT",VLOOKUP(main!$P111,M2!$A:$C,R$2,0)),IF($N111=0,IF(ISERROR(VLOOKUP($P111,M1!$A:$C,R$2,0)),IF(ISERROR(VLOOKUP(main!$P111,M2!$A:$C,R$2,0)),"NOT PRESENT",VLOOKUP(main!$P111,M2!$A:$C,R$2,0)),VLOOKUP($P111,M1!$A:$C,R$2,0)),"SPECIFY METHOD")))</f>
        <v>Yellow-stripe leatherjacket</v>
      </c>
      <c r="S111" s="55" t="n">
        <f aca="false">SUM(T111:BH111)</f>
        <v>1</v>
      </c>
      <c r="T111" s="56" t="n">
        <v>0</v>
      </c>
      <c r="AB111" s="46" t="n">
        <v>1</v>
      </c>
      <c r="AO111" s="84"/>
      <c r="AP111" s="84"/>
      <c r="AQ111" s="84"/>
      <c r="AR111" s="84"/>
      <c r="AS111" s="84"/>
      <c r="AT111" s="84"/>
      <c r="AU111" s="84"/>
      <c r="AV111" s="84"/>
      <c r="AW111" s="84"/>
      <c r="AX111" s="84"/>
      <c r="AY111" s="84"/>
      <c r="AZ111" s="84"/>
      <c r="BA111" s="84"/>
      <c r="BB111" s="84"/>
      <c r="BC111" s="84"/>
      <c r="BD111" s="84"/>
      <c r="BE111" s="84"/>
      <c r="BF111" s="84"/>
      <c r="BG111" s="84"/>
      <c r="BH111" s="84"/>
      <c r="BI111" s="56" t="str">
        <f aca="true">VLOOKUP($P111,INDIRECT("'M" &amp; $N111 &amp; "'!$A:$G"),BI$2,0)</f>
        <v>No</v>
      </c>
      <c r="BJ111" s="56" t="n">
        <f aca="true">VLOOKUP($P111,INDIRECT("'M" &amp; $N111 &amp; "'!$A:$G"),BJ$2,0)</f>
        <v>10</v>
      </c>
      <c r="BK111" s="56" t="n">
        <f aca="true">VLOOKUP($P111,INDIRECT("'M" &amp; $N111 &amp; "'!$A:$G"),BK$2,0)</f>
        <v>30</v>
      </c>
      <c r="BL111" s="56" t="str">
        <f aca="false">IF(AND($BI111="Yes", $N111=2), "Yes", IF(ISBLANK(BI111), "", "No"))</f>
        <v>No</v>
      </c>
      <c r="BM111" s="56" t="n">
        <f aca="true">VLOOKUP($P111,INDIRECT("'M" &amp; $N111 &amp; "'!$A:$G"),BM$2,0)</f>
        <v>30</v>
      </c>
    </row>
    <row r="112" s="46" customFormat="true" ht="13.2" hidden="false" customHeight="false" outlineLevel="0" collapsed="false">
      <c r="A112" s="47" t="n">
        <f aca="false">MAX($A$1:$A111)+1</f>
        <v>110</v>
      </c>
      <c r="B112" s="56" t="s">
        <v>93</v>
      </c>
      <c r="C112" s="56" t="n">
        <v>0</v>
      </c>
      <c r="D112" s="56" t="s">
        <v>8</v>
      </c>
      <c r="E112" s="47" t="s">
        <v>135</v>
      </c>
      <c r="F112" s="48" t="n">
        <v>-41.210276</v>
      </c>
      <c r="G112" s="49" t="n">
        <v>148.294227</v>
      </c>
      <c r="H112" s="50" t="n">
        <v>43538</v>
      </c>
      <c r="I112" s="56" t="n">
        <v>15</v>
      </c>
      <c r="J112" s="56" t="n">
        <v>0</v>
      </c>
      <c r="K112" s="86" t="n">
        <v>0.625</v>
      </c>
      <c r="L112" s="56" t="s">
        <v>93</v>
      </c>
      <c r="M112" s="56" t="n">
        <v>10</v>
      </c>
      <c r="N112" s="56" t="n">
        <v>2</v>
      </c>
      <c r="O112" s="56" t="n">
        <v>1</v>
      </c>
      <c r="P112" s="46" t="s">
        <v>101</v>
      </c>
      <c r="Q112" s="47" t="str">
        <f aca="false">IF($N112=1,IF(ISERROR(VLOOKUP($P112,M1!$A:$C,Q$2,0)),"NOT PRESENT",VLOOKUP($P112,M1!$A:$C,Q$2,0)),IF($N112=2,IF(ISERROR(VLOOKUP(main!$P112,M2!$A:$C,Q$2,0)),"NOT PRESENT",VLOOKUP(main!$P112,M2!$A:$C,Q$2,0)),IF($N112=0,IF(ISERROR(VLOOKUP($P112,M1!$A:$C,Q$2,0)),IF(ISERROR(VLOOKUP(main!$P112,M2!$A:$C,Q$2,0)),"NOT PRESENT",VLOOKUP(main!$P112,M2!$A:$C,Q$2,0)),VLOOKUP($P112,M1!$A:$C,Q$2,0)),"SPECIFY METHOD")))</f>
        <v>Centrostephanus rodgersii</v>
      </c>
      <c r="R112" s="47" t="str">
        <f aca="false">IF($N112=1,IF(ISERROR(VLOOKUP($P112,M1!$A:$C,R$2,0)),"NOT PRESENT",VLOOKUP($P112,M1!$A:$C,R$2,0)),IF($N112=2,IF(ISERROR(VLOOKUP(main!$P112,M2!$A:$C,R$2,0)),"NOT PRESENT",VLOOKUP(main!$P112,M2!$A:$C,R$2,0)),IF($N112=0,IF(ISERROR(VLOOKUP($P112,M1!$A:$C,R$2,0)),IF(ISERROR(VLOOKUP(main!$P112,M2!$A:$C,R$2,0)),"NOT PRESENT",VLOOKUP(main!$P112,M2!$A:$C,R$2,0)),VLOOKUP($P112,M1!$A:$C,R$2,0)),"SPECIFY METHOD")))</f>
        <v>Long-spine urchin</v>
      </c>
      <c r="S112" s="55" t="n">
        <f aca="false">SUM(T112:BH112)</f>
        <v>7</v>
      </c>
      <c r="T112" s="56" t="n">
        <v>0</v>
      </c>
      <c r="AI112" s="46" t="n">
        <v>7</v>
      </c>
      <c r="AO112" s="84"/>
      <c r="AP112" s="84"/>
      <c r="AQ112" s="84"/>
      <c r="AR112" s="84"/>
      <c r="AS112" s="84"/>
      <c r="AT112" s="84"/>
      <c r="AU112" s="84"/>
      <c r="AV112" s="84"/>
      <c r="AW112" s="84"/>
      <c r="AX112" s="84"/>
      <c r="AY112" s="84"/>
      <c r="AZ112" s="84"/>
      <c r="BA112" s="84"/>
      <c r="BB112" s="84"/>
      <c r="BC112" s="84"/>
      <c r="BD112" s="84"/>
      <c r="BE112" s="84"/>
      <c r="BF112" s="84"/>
      <c r="BG112" s="84"/>
      <c r="BH112" s="84"/>
      <c r="BI112" s="56" t="n">
        <f aca="true">VLOOKUP($P112,INDIRECT("'M" &amp; $N112 &amp; "'!$A:$G"),BI$2,0)</f>
        <v>0</v>
      </c>
      <c r="BJ112" s="56" t="n">
        <f aca="true">VLOOKUP($P112,INDIRECT("'M" &amp; $N112 &amp; "'!$A:$G"),BJ$2,0)</f>
        <v>0</v>
      </c>
      <c r="BK112" s="56" t="n">
        <f aca="true">VLOOKUP($P112,INDIRECT("'M" &amp; $N112 &amp; "'!$A:$G"),BK$2,0)</f>
        <v>0</v>
      </c>
      <c r="BL112" s="56" t="str">
        <f aca="false">IF(AND($BI112="Yes", $N112=2), "Yes", IF(ISBLANK(BI112), "", "No"))</f>
        <v>No</v>
      </c>
      <c r="BM112" s="56" t="n">
        <f aca="true">VLOOKUP($P112,INDIRECT("'M" &amp; $N112 &amp; "'!$A:$G"),BM$2,0)</f>
        <v>0</v>
      </c>
    </row>
    <row r="113" s="46" customFormat="true" ht="13.2" hidden="false" customHeight="false" outlineLevel="0" collapsed="false">
      <c r="A113" s="47" t="n">
        <f aca="false">MAX($A$1:$A112)+1</f>
        <v>111</v>
      </c>
      <c r="B113" s="56" t="s">
        <v>93</v>
      </c>
      <c r="C113" s="56" t="n">
        <v>0</v>
      </c>
      <c r="D113" s="56" t="s">
        <v>8</v>
      </c>
      <c r="E113" s="47" t="s">
        <v>135</v>
      </c>
      <c r="F113" s="48" t="n">
        <v>-41.210276</v>
      </c>
      <c r="G113" s="49" t="n">
        <v>148.294227</v>
      </c>
      <c r="H113" s="50" t="n">
        <v>43538</v>
      </c>
      <c r="I113" s="56" t="n">
        <v>15</v>
      </c>
      <c r="J113" s="56" t="n">
        <v>0</v>
      </c>
      <c r="K113" s="86" t="n">
        <v>0.625</v>
      </c>
      <c r="L113" s="56" t="s">
        <v>93</v>
      </c>
      <c r="M113" s="56" t="n">
        <v>10</v>
      </c>
      <c r="N113" s="56" t="n">
        <v>2</v>
      </c>
      <c r="O113" s="56" t="n">
        <v>1</v>
      </c>
      <c r="P113" s="46" t="s">
        <v>127</v>
      </c>
      <c r="Q113" s="47" t="str">
        <f aca="false">IF($N113=1,IF(ISERROR(VLOOKUP($P113,M1!$A:$C,Q$2,0)),"NOT PRESENT",VLOOKUP($P113,M1!$A:$C,Q$2,0)),IF($N113=2,IF(ISERROR(VLOOKUP(main!$P113,M2!$A:$C,Q$2,0)),"NOT PRESENT",VLOOKUP(main!$P113,M2!$A:$C,Q$2,0)),IF($N113=0,IF(ISERROR(VLOOKUP($P113,M1!$A:$C,Q$2,0)),IF(ISERROR(VLOOKUP(main!$P113,M2!$A:$C,Q$2,0)),"NOT PRESENT",VLOOKUP(main!$P113,M2!$A:$C,Q$2,0)),VLOOKUP($P113,M1!$A:$C,Q$2,0)),"SPECIFY METHOD")))</f>
        <v>Haliotis rubra</v>
      </c>
      <c r="R113" s="47" t="str">
        <f aca="false">IF($N113=1,IF(ISERROR(VLOOKUP($P113,M1!$A:$C,R$2,0)),"NOT PRESENT",VLOOKUP($P113,M1!$A:$C,R$2,0)),IF($N113=2,IF(ISERROR(VLOOKUP(main!$P113,M2!$A:$C,R$2,0)),"NOT PRESENT",VLOOKUP(main!$P113,M2!$A:$C,R$2,0)),IF($N113=0,IF(ISERROR(VLOOKUP($P113,M1!$A:$C,R$2,0)),IF(ISERROR(VLOOKUP(main!$P113,M2!$A:$C,R$2,0)),"NOT PRESENT",VLOOKUP(main!$P113,M2!$A:$C,R$2,0)),VLOOKUP($P113,M1!$A:$C,R$2,0)),"SPECIFY METHOD")))</f>
        <v>Blacklip abalone</v>
      </c>
      <c r="S113" s="55" t="n">
        <f aca="false">SUM(T113:BH113)</f>
        <v>4</v>
      </c>
      <c r="T113" s="56" t="n">
        <v>0</v>
      </c>
      <c r="AD113" s="46" t="n">
        <v>3</v>
      </c>
      <c r="AN113" s="46" t="n">
        <v>1</v>
      </c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4"/>
      <c r="BA113" s="84"/>
      <c r="BB113" s="84"/>
      <c r="BC113" s="84"/>
      <c r="BD113" s="84"/>
      <c r="BE113" s="84"/>
      <c r="BF113" s="84"/>
      <c r="BG113" s="84"/>
      <c r="BH113" s="84"/>
      <c r="BI113" s="56" t="str">
        <f aca="true">VLOOKUP($P113,INDIRECT("'M" &amp; $N113 &amp; "'!$A:$G"),BI$2,0)</f>
        <v>Yes</v>
      </c>
      <c r="BJ113" s="56" t="n">
        <f aca="true">VLOOKUP($P113,INDIRECT("'M" &amp; $N113 &amp; "'!$A:$G"),BJ$2,0)</f>
        <v>4</v>
      </c>
      <c r="BK113" s="56" t="n">
        <f aca="true">VLOOKUP($P113,INDIRECT("'M" &amp; $N113 &amp; "'!$A:$G"),BK$2,0)</f>
        <v>25</v>
      </c>
      <c r="BL113" s="56" t="str">
        <f aca="false">IF(AND($BI113="Yes", $N113=2), "Yes", IF(ISBLANK(BI113), "", "No"))</f>
        <v>Yes</v>
      </c>
      <c r="BM113" s="56" t="n">
        <f aca="true">VLOOKUP($P113,INDIRECT("'M" &amp; $N113 &amp; "'!$A:$G"),BM$2,0)</f>
        <v>22</v>
      </c>
    </row>
    <row r="114" s="46" customFormat="true" ht="13.2" hidden="false" customHeight="false" outlineLevel="0" collapsed="false">
      <c r="A114" s="47" t="n">
        <f aca="false">MAX($A$1:$A113)+1</f>
        <v>112</v>
      </c>
      <c r="B114" s="56" t="s">
        <v>93</v>
      </c>
      <c r="C114" s="56" t="n">
        <v>0</v>
      </c>
      <c r="D114" s="56" t="s">
        <v>8</v>
      </c>
      <c r="E114" s="47" t="s">
        <v>135</v>
      </c>
      <c r="F114" s="48" t="n">
        <v>-41.210276</v>
      </c>
      <c r="G114" s="49" t="n">
        <v>148.294227</v>
      </c>
      <c r="H114" s="50" t="n">
        <v>43538</v>
      </c>
      <c r="I114" s="56" t="n">
        <v>15</v>
      </c>
      <c r="J114" s="56" t="n">
        <v>0</v>
      </c>
      <c r="K114" s="86" t="n">
        <v>0.625</v>
      </c>
      <c r="L114" s="56" t="s">
        <v>93</v>
      </c>
      <c r="M114" s="56" t="n">
        <v>10</v>
      </c>
      <c r="N114" s="56" t="n">
        <v>2</v>
      </c>
      <c r="O114" s="56" t="n">
        <v>1</v>
      </c>
      <c r="P114" s="46" t="s">
        <v>117</v>
      </c>
      <c r="Q114" s="47" t="str">
        <f aca="false">IF($N114=1,IF(ISERROR(VLOOKUP($P114,M1!$A:$C,Q$2,0)),"NOT PRESENT",VLOOKUP($P114,M1!$A:$C,Q$2,0)),IF($N114=2,IF(ISERROR(VLOOKUP(main!$P114,M2!$A:$C,Q$2,0)),"NOT PRESENT",VLOOKUP(main!$P114,M2!$A:$C,Q$2,0)),IF($N114=0,IF(ISERROR(VLOOKUP($P114,M1!$A:$C,Q$2,0)),IF(ISERROR(VLOOKUP(main!$P114,M2!$A:$C,Q$2,0)),"NOT PRESENT",VLOOKUP(main!$P114,M2!$A:$C,Q$2,0)),VLOOKUP($P114,M1!$A:$C,Q$2,0)),"SPECIFY METHOD")))</f>
        <v>Comanthus trichoptera</v>
      </c>
      <c r="R114" s="47" t="str">
        <f aca="false">IF($N114=1,IF(ISERROR(VLOOKUP($P114,M1!$A:$C,R$2,0)),"NOT PRESENT",VLOOKUP($P114,M1!$A:$C,R$2,0)),IF($N114=2,IF(ISERROR(VLOOKUP(main!$P114,M2!$A:$C,R$2,0)),"NOT PRESENT",VLOOKUP(main!$P114,M2!$A:$C,R$2,0)),IF($N114=0,IF(ISERROR(VLOOKUP($P114,M1!$A:$C,R$2,0)),IF(ISERROR(VLOOKUP(main!$P114,M2!$A:$C,R$2,0)),"NOT PRESENT",VLOOKUP(main!$P114,M2!$A:$C,R$2,0)),VLOOKUP($P114,M1!$A:$C,R$2,0)),"SPECIFY METHOD")))</f>
        <v>Orange feather star</v>
      </c>
      <c r="S114" s="55" t="n">
        <f aca="false">SUM(T114:BH114)</f>
        <v>2</v>
      </c>
      <c r="T114" s="56" t="n">
        <v>0</v>
      </c>
      <c r="AN114" s="46" t="n">
        <v>2</v>
      </c>
      <c r="AO114" s="84"/>
      <c r="AP114" s="84"/>
      <c r="AQ114" s="84"/>
      <c r="AR114" s="84"/>
      <c r="AS114" s="84"/>
      <c r="AT114" s="84"/>
      <c r="AU114" s="84"/>
      <c r="AV114" s="84"/>
      <c r="AW114" s="84"/>
      <c r="AX114" s="84"/>
      <c r="AY114" s="84"/>
      <c r="AZ114" s="84"/>
      <c r="BA114" s="84"/>
      <c r="BB114" s="84"/>
      <c r="BC114" s="84"/>
      <c r="BD114" s="84"/>
      <c r="BE114" s="84"/>
      <c r="BF114" s="84"/>
      <c r="BG114" s="84"/>
      <c r="BH114" s="84"/>
      <c r="BI114" s="56" t="str">
        <f aca="true">VLOOKUP($P114,INDIRECT("'M" &amp; $N114 &amp; "'!$A:$G"),BI$2,0)</f>
        <v>Yes</v>
      </c>
      <c r="BJ114" s="56" t="n">
        <f aca="true">VLOOKUP($P114,INDIRECT("'M" &amp; $N114 &amp; "'!$A:$G"),BJ$2,0)</f>
        <v>2.5</v>
      </c>
      <c r="BK114" s="56" t="n">
        <f aca="true">VLOOKUP($P114,INDIRECT("'M" &amp; $N114 &amp; "'!$A:$G"),BK$2,0)</f>
        <v>15</v>
      </c>
      <c r="BL114" s="56" t="str">
        <f aca="false">IF(AND($BI114="Yes", $N114=2), "Yes", IF(ISBLANK(BI114), "", "No"))</f>
        <v>Yes</v>
      </c>
      <c r="BM114" s="56" t="n">
        <f aca="true">VLOOKUP($P114,INDIRECT("'M" &amp; $N114 &amp; "'!$A:$G"),BM$2,0)</f>
        <v>46</v>
      </c>
    </row>
    <row r="115" s="46" customFormat="true" ht="13.2" hidden="false" customHeight="false" outlineLevel="0" collapsed="false">
      <c r="A115" s="47" t="n">
        <f aca="false">MAX($A$1:$A114)+1</f>
        <v>113</v>
      </c>
      <c r="B115" s="56" t="s">
        <v>93</v>
      </c>
      <c r="C115" s="56" t="n">
        <v>0</v>
      </c>
      <c r="D115" s="56" t="s">
        <v>8</v>
      </c>
      <c r="E115" s="47" t="s">
        <v>135</v>
      </c>
      <c r="F115" s="48" t="n">
        <v>-41.210276</v>
      </c>
      <c r="G115" s="49" t="n">
        <v>148.294227</v>
      </c>
      <c r="H115" s="50" t="n">
        <v>43538</v>
      </c>
      <c r="I115" s="56" t="n">
        <v>15</v>
      </c>
      <c r="J115" s="56" t="n">
        <v>0</v>
      </c>
      <c r="K115" s="86" t="n">
        <v>0.625</v>
      </c>
      <c r="L115" s="56" t="s">
        <v>93</v>
      </c>
      <c r="M115" s="56" t="n">
        <v>10</v>
      </c>
      <c r="N115" s="56" t="n">
        <v>2</v>
      </c>
      <c r="O115" s="56" t="n">
        <v>2</v>
      </c>
      <c r="P115" s="46" t="s">
        <v>101</v>
      </c>
      <c r="Q115" s="47" t="str">
        <f aca="false">IF($N115=1,IF(ISERROR(VLOOKUP($P115,M1!$A:$C,Q$2,0)),"NOT PRESENT",VLOOKUP($P115,M1!$A:$C,Q$2,0)),IF($N115=2,IF(ISERROR(VLOOKUP(main!$P115,M2!$A:$C,Q$2,0)),"NOT PRESENT",VLOOKUP(main!$P115,M2!$A:$C,Q$2,0)),IF($N115=0,IF(ISERROR(VLOOKUP($P115,M1!$A:$C,Q$2,0)),IF(ISERROR(VLOOKUP(main!$P115,M2!$A:$C,Q$2,0)),"NOT PRESENT",VLOOKUP(main!$P115,M2!$A:$C,Q$2,0)),VLOOKUP($P115,M1!$A:$C,Q$2,0)),"SPECIFY METHOD")))</f>
        <v>Centrostephanus rodgersii</v>
      </c>
      <c r="R115" s="47" t="str">
        <f aca="false">IF($N115=1,IF(ISERROR(VLOOKUP($P115,M1!$A:$C,R$2,0)),"NOT PRESENT",VLOOKUP($P115,M1!$A:$C,R$2,0)),IF($N115=2,IF(ISERROR(VLOOKUP(main!$P115,M2!$A:$C,R$2,0)),"NOT PRESENT",VLOOKUP(main!$P115,M2!$A:$C,R$2,0)),IF($N115=0,IF(ISERROR(VLOOKUP($P115,M1!$A:$C,R$2,0)),IF(ISERROR(VLOOKUP(main!$P115,M2!$A:$C,R$2,0)),"NOT PRESENT",VLOOKUP(main!$P115,M2!$A:$C,R$2,0)),VLOOKUP($P115,M1!$A:$C,R$2,0)),"SPECIFY METHOD")))</f>
        <v>Long-spine urchin</v>
      </c>
      <c r="S115" s="55" t="n">
        <f aca="false">SUM(T115:BH115)</f>
        <v>1</v>
      </c>
      <c r="T115" s="56" t="n">
        <v>0</v>
      </c>
      <c r="AI115" s="46" t="n">
        <v>1</v>
      </c>
      <c r="AO115" s="84"/>
      <c r="AP115" s="84"/>
      <c r="AQ115" s="84"/>
      <c r="AR115" s="84"/>
      <c r="AS115" s="84"/>
      <c r="AT115" s="84"/>
      <c r="AU115" s="84"/>
      <c r="AV115" s="84"/>
      <c r="AW115" s="84"/>
      <c r="AX115" s="84"/>
      <c r="AY115" s="84"/>
      <c r="AZ115" s="84"/>
      <c r="BA115" s="84"/>
      <c r="BB115" s="84"/>
      <c r="BC115" s="84"/>
      <c r="BD115" s="84"/>
      <c r="BE115" s="84"/>
      <c r="BF115" s="84"/>
      <c r="BG115" s="84"/>
      <c r="BH115" s="84"/>
      <c r="BI115" s="56" t="n">
        <f aca="true">VLOOKUP($P115,INDIRECT("'M" &amp; $N115 &amp; "'!$A:$G"),BI$2,0)</f>
        <v>0</v>
      </c>
      <c r="BJ115" s="56" t="n">
        <f aca="true">VLOOKUP($P115,INDIRECT("'M" &amp; $N115 &amp; "'!$A:$G"),BJ$2,0)</f>
        <v>0</v>
      </c>
      <c r="BK115" s="56" t="n">
        <f aca="true">VLOOKUP($P115,INDIRECT("'M" &amp; $N115 &amp; "'!$A:$G"),BK$2,0)</f>
        <v>0</v>
      </c>
      <c r="BL115" s="56" t="str">
        <f aca="false">IF(AND($BI115="Yes", $N115=2), "Yes", IF(ISBLANK(BI115), "", "No"))</f>
        <v>No</v>
      </c>
      <c r="BM115" s="56" t="n">
        <f aca="true">VLOOKUP($P115,INDIRECT("'M" &amp; $N115 &amp; "'!$A:$G"),BM$2,0)</f>
        <v>0</v>
      </c>
    </row>
    <row r="116" s="46" customFormat="true" ht="13.2" hidden="false" customHeight="false" outlineLevel="0" collapsed="false">
      <c r="A116" s="47" t="n">
        <f aca="false">MAX($A$1:$A115)+1</f>
        <v>114</v>
      </c>
      <c r="B116" s="56" t="s">
        <v>93</v>
      </c>
      <c r="C116" s="56" t="n">
        <v>0</v>
      </c>
      <c r="D116" s="56" t="s">
        <v>8</v>
      </c>
      <c r="E116" s="47" t="s">
        <v>135</v>
      </c>
      <c r="F116" s="48" t="n">
        <v>-41.210276</v>
      </c>
      <c r="G116" s="49" t="n">
        <v>148.294227</v>
      </c>
      <c r="H116" s="50" t="n">
        <v>43538</v>
      </c>
      <c r="I116" s="56" t="n">
        <v>15</v>
      </c>
      <c r="J116" s="56" t="n">
        <v>0</v>
      </c>
      <c r="K116" s="86" t="n">
        <v>0.625</v>
      </c>
      <c r="L116" s="56" t="s">
        <v>93</v>
      </c>
      <c r="M116" s="56" t="n">
        <v>10</v>
      </c>
      <c r="N116" s="56" t="n">
        <v>2</v>
      </c>
      <c r="O116" s="56" t="n">
        <v>2</v>
      </c>
      <c r="P116" s="46" t="s">
        <v>102</v>
      </c>
      <c r="Q116" s="47" t="str">
        <f aca="false">IF($N116=1,IF(ISERROR(VLOOKUP($P116,M1!$A:$C,Q$2,0)),"NOT PRESENT",VLOOKUP($P116,M1!$A:$C,Q$2,0)),IF($N116=2,IF(ISERROR(VLOOKUP(main!$P116,M2!$A:$C,Q$2,0)),"NOT PRESENT",VLOOKUP(main!$P116,M2!$A:$C,Q$2,0)),IF($N116=0,IF(ISERROR(VLOOKUP($P116,M1!$A:$C,Q$2,0)),IF(ISERROR(VLOOKUP(main!$P116,M2!$A:$C,Q$2,0)),"NOT PRESENT",VLOOKUP(main!$P116,M2!$A:$C,Q$2,0)),VLOOKUP($P116,M1!$A:$C,Q$2,0)),"SPECIFY METHOD")))</f>
        <v>Heliocidaris erythrogramma</v>
      </c>
      <c r="R116" s="47" t="str">
        <f aca="false">IF($N116=1,IF(ISERROR(VLOOKUP($P116,M1!$A:$C,R$2,0)),"NOT PRESENT",VLOOKUP($P116,M1!$A:$C,R$2,0)),IF($N116=2,IF(ISERROR(VLOOKUP(main!$P116,M2!$A:$C,R$2,0)),"NOT PRESENT",VLOOKUP(main!$P116,M2!$A:$C,R$2,0)),IF($N116=0,IF(ISERROR(VLOOKUP($P116,M1!$A:$C,R$2,0)),IF(ISERROR(VLOOKUP(main!$P116,M2!$A:$C,R$2,0)),"NOT PRESENT",VLOOKUP(main!$P116,M2!$A:$C,R$2,0)),VLOOKUP($P116,M1!$A:$C,R$2,0)),"SPECIFY METHOD")))</f>
        <v>Purple urchin</v>
      </c>
      <c r="S116" s="55" t="n">
        <f aca="false">SUM(T116:BH116)</f>
        <v>10</v>
      </c>
      <c r="T116" s="56" t="n">
        <v>0</v>
      </c>
      <c r="AI116" s="46" t="n">
        <v>7</v>
      </c>
      <c r="AN116" s="46" t="n">
        <v>2</v>
      </c>
      <c r="AS116" s="84" t="n">
        <v>1</v>
      </c>
      <c r="AT116" s="84"/>
      <c r="AU116" s="84"/>
      <c r="AV116" s="84"/>
      <c r="AW116" s="84"/>
      <c r="AX116" s="84"/>
      <c r="AY116" s="84"/>
      <c r="AZ116" s="84"/>
      <c r="BA116" s="84"/>
      <c r="BB116" s="84"/>
      <c r="BC116" s="84"/>
      <c r="BD116" s="84"/>
      <c r="BE116" s="84"/>
      <c r="BF116" s="84"/>
      <c r="BG116" s="84"/>
      <c r="BH116" s="84"/>
      <c r="BI116" s="56" t="str">
        <f aca="true">VLOOKUP($P116,INDIRECT("'M" &amp; $N116 &amp; "'!$A:$G"),BI$2,0)</f>
        <v>Yes</v>
      </c>
      <c r="BJ116" s="56" t="n">
        <f aca="true">VLOOKUP($P116,INDIRECT("'M" &amp; $N116 &amp; "'!$A:$G"),BJ$2,0)</f>
        <v>2.5</v>
      </c>
      <c r="BK116" s="56" t="n">
        <f aca="true">VLOOKUP($P116,INDIRECT("'M" &amp; $N116 &amp; "'!$A:$G"),BK$2,0)</f>
        <v>10</v>
      </c>
      <c r="BL116" s="56" t="str">
        <f aca="false">IF(AND($BI116="Yes", $N116=2), "Yes", IF(ISBLANK(BI116), "", "No"))</f>
        <v>Yes</v>
      </c>
      <c r="BM116" s="56" t="n">
        <f aca="true">VLOOKUP($P116,INDIRECT("'M" &amp; $N116 &amp; "'!$A:$G"),BM$2,0)</f>
        <v>9</v>
      </c>
    </row>
    <row r="117" s="46" customFormat="true" ht="13.2" hidden="false" customHeight="false" outlineLevel="0" collapsed="false">
      <c r="A117" s="47" t="n">
        <f aca="false">MAX($A$1:$A116)+1</f>
        <v>115</v>
      </c>
      <c r="B117" s="56" t="s">
        <v>141</v>
      </c>
      <c r="C117" s="56" t="s">
        <v>93</v>
      </c>
      <c r="D117" s="56" t="s">
        <v>11</v>
      </c>
      <c r="E117" s="47" t="s">
        <v>142</v>
      </c>
      <c r="F117" s="48" t="n">
        <v>-41.343375</v>
      </c>
      <c r="G117" s="49" t="n">
        <v>148.342969</v>
      </c>
      <c r="H117" s="50" t="n">
        <v>43565</v>
      </c>
      <c r="I117" s="56" t="n">
        <v>12</v>
      </c>
      <c r="J117" s="56" t="n">
        <v>0</v>
      </c>
      <c r="K117" s="86" t="n">
        <v>0.5</v>
      </c>
      <c r="L117" s="56" t="s">
        <v>93</v>
      </c>
      <c r="M117" s="56" t="n">
        <v>18</v>
      </c>
      <c r="N117" s="56" t="n">
        <v>1</v>
      </c>
      <c r="O117" s="56" t="n">
        <v>1</v>
      </c>
      <c r="P117" s="46" t="s">
        <v>115</v>
      </c>
      <c r="Q117" s="47" t="s">
        <v>26</v>
      </c>
      <c r="R117" s="47" t="s">
        <v>143</v>
      </c>
      <c r="S117" s="55" t="n">
        <f aca="false">SUM(T117:BH117)</f>
        <v>930</v>
      </c>
      <c r="T117" s="56" t="n">
        <v>0</v>
      </c>
      <c r="V117" s="46" t="n">
        <v>30</v>
      </c>
      <c r="W117" s="46" t="n">
        <v>50</v>
      </c>
      <c r="X117" s="46" t="n">
        <v>50</v>
      </c>
      <c r="Y117" s="46" t="n">
        <v>300</v>
      </c>
      <c r="Z117" s="46" t="n">
        <v>500</v>
      </c>
      <c r="AS117" s="84"/>
      <c r="AT117" s="84"/>
      <c r="AU117" s="84"/>
      <c r="AV117" s="84"/>
      <c r="AW117" s="84"/>
      <c r="AX117" s="84"/>
      <c r="AY117" s="84"/>
      <c r="AZ117" s="84"/>
      <c r="BA117" s="84"/>
      <c r="BB117" s="84"/>
      <c r="BC117" s="84"/>
      <c r="BD117" s="84"/>
      <c r="BE117" s="84"/>
      <c r="BF117" s="84"/>
      <c r="BG117" s="84"/>
      <c r="BH117" s="84"/>
      <c r="BI117" s="56" t="n">
        <f aca="true">VLOOKUP($P117,INDIRECT("'M" &amp; $N117 &amp; "'!$A:$G"),BI$2,0)</f>
        <v>0</v>
      </c>
      <c r="BJ117" s="56" t="n">
        <f aca="true">VLOOKUP($P117,INDIRECT("'M" &amp; $N117 &amp; "'!$A:$G"),BJ$2,0)</f>
        <v>0</v>
      </c>
      <c r="BK117" s="56" t="n">
        <f aca="true">VLOOKUP($P117,INDIRECT("'M" &amp; $N117 &amp; "'!$A:$G"),BK$2,0)</f>
        <v>0</v>
      </c>
      <c r="BL117" s="56" t="str">
        <f aca="false">IF(AND($BI117="Yes", $N117=2), "Yes", IF(ISBLANK(BI117), "", "No"))</f>
        <v>No</v>
      </c>
      <c r="BM117" s="56" t="n">
        <f aca="true">VLOOKUP($P117,INDIRECT("'M" &amp; $N117 &amp; "'!$A:$G"),BM$2,0)</f>
        <v>0</v>
      </c>
    </row>
    <row r="118" s="46" customFormat="true" ht="13.2" hidden="false" customHeight="false" outlineLevel="0" collapsed="false">
      <c r="A118" s="47" t="n">
        <f aca="false">MAX($A$1:$A117)+1</f>
        <v>116</v>
      </c>
      <c r="B118" s="56" t="s">
        <v>141</v>
      </c>
      <c r="C118" s="56" t="s">
        <v>93</v>
      </c>
      <c r="D118" s="56" t="s">
        <v>11</v>
      </c>
      <c r="E118" s="47" t="s">
        <v>142</v>
      </c>
      <c r="F118" s="48" t="n">
        <v>-41.343375</v>
      </c>
      <c r="G118" s="49" t="n">
        <v>148.342969</v>
      </c>
      <c r="H118" s="50" t="n">
        <v>43565</v>
      </c>
      <c r="I118" s="56" t="n">
        <v>12</v>
      </c>
      <c r="J118" s="56" t="n">
        <v>0</v>
      </c>
      <c r="K118" s="86" t="n">
        <v>0.5</v>
      </c>
      <c r="L118" s="56" t="s">
        <v>93</v>
      </c>
      <c r="M118" s="56" t="n">
        <v>18</v>
      </c>
      <c r="N118" s="56" t="n">
        <v>1</v>
      </c>
      <c r="O118" s="56" t="n">
        <v>1</v>
      </c>
      <c r="P118" s="46" t="s">
        <v>144</v>
      </c>
      <c r="Q118" s="47" t="s">
        <v>45</v>
      </c>
      <c r="R118" s="47" t="s">
        <v>145</v>
      </c>
      <c r="S118" s="55" t="n">
        <f aca="false">SUM(T118:BH118)</f>
        <v>20</v>
      </c>
      <c r="T118" s="56" t="n">
        <v>0</v>
      </c>
      <c r="Z118" s="46" t="n">
        <v>10</v>
      </c>
      <c r="AA118" s="46" t="n">
        <v>10</v>
      </c>
      <c r="AS118" s="84"/>
      <c r="AT118" s="84"/>
      <c r="AU118" s="84"/>
      <c r="AV118" s="84"/>
      <c r="AW118" s="84"/>
      <c r="AX118" s="84"/>
      <c r="AY118" s="84"/>
      <c r="AZ118" s="84"/>
      <c r="BA118" s="84"/>
      <c r="BB118" s="84"/>
      <c r="BC118" s="84"/>
      <c r="BD118" s="84"/>
      <c r="BE118" s="84"/>
      <c r="BF118" s="84"/>
      <c r="BG118" s="84"/>
      <c r="BH118" s="84"/>
      <c r="BI118" s="56" t="str">
        <f aca="true">VLOOKUP($P118,INDIRECT("'M" &amp; $N118 &amp; "'!$A:$G"),BI$2,0)</f>
        <v>No</v>
      </c>
      <c r="BJ118" s="56" t="n">
        <f aca="true">VLOOKUP($P118,INDIRECT("'M" &amp; $N118 &amp; "'!$A:$G"),BJ$2,0)</f>
        <v>5</v>
      </c>
      <c r="BK118" s="56" t="n">
        <f aca="true">VLOOKUP($P118,INDIRECT("'M" &amp; $N118 &amp; "'!$A:$G"),BK$2,0)</f>
        <v>25</v>
      </c>
      <c r="BL118" s="56" t="str">
        <f aca="false">IF(AND($BI118="Yes", $N118=2), "Yes", IF(ISBLANK(BI118), "", "No"))</f>
        <v>No</v>
      </c>
      <c r="BM118" s="56" t="n">
        <f aca="true">VLOOKUP($P118,INDIRECT("'M" &amp; $N118 &amp; "'!$A:$G"),BM$2,0)</f>
        <v>19.18333333</v>
      </c>
    </row>
    <row r="119" s="46" customFormat="true" ht="13.2" hidden="false" customHeight="false" outlineLevel="0" collapsed="false">
      <c r="A119" s="47" t="n">
        <f aca="false">MAX($A$1:$A118)+1</f>
        <v>117</v>
      </c>
      <c r="B119" s="56" t="s">
        <v>141</v>
      </c>
      <c r="C119" s="56" t="s">
        <v>93</v>
      </c>
      <c r="D119" s="56" t="s">
        <v>11</v>
      </c>
      <c r="E119" s="47" t="s">
        <v>142</v>
      </c>
      <c r="F119" s="48" t="n">
        <v>-41.343375</v>
      </c>
      <c r="G119" s="49" t="n">
        <v>148.342969</v>
      </c>
      <c r="H119" s="50" t="n">
        <v>43565</v>
      </c>
      <c r="I119" s="56" t="n">
        <v>12</v>
      </c>
      <c r="J119" s="56" t="n">
        <v>0</v>
      </c>
      <c r="K119" s="86" t="n">
        <v>0.5</v>
      </c>
      <c r="L119" s="56" t="s">
        <v>93</v>
      </c>
      <c r="M119" s="56" t="n">
        <v>18</v>
      </c>
      <c r="N119" s="56" t="n">
        <v>1</v>
      </c>
      <c r="O119" s="56" t="n">
        <v>1</v>
      </c>
      <c r="P119" s="46" t="s">
        <v>96</v>
      </c>
      <c r="Q119" s="47" t="s">
        <v>40</v>
      </c>
      <c r="R119" s="47" t="s">
        <v>146</v>
      </c>
      <c r="S119" s="55" t="n">
        <f aca="false">SUM(T119:BH119)</f>
        <v>1</v>
      </c>
      <c r="T119" s="56" t="n">
        <v>0</v>
      </c>
      <c r="AD119" s="46" t="n">
        <v>1</v>
      </c>
      <c r="AS119" s="84"/>
      <c r="AT119" s="84"/>
      <c r="AU119" s="84"/>
      <c r="AV119" s="84"/>
      <c r="AW119" s="84"/>
      <c r="AX119" s="84"/>
      <c r="AY119" s="84"/>
      <c r="AZ119" s="84"/>
      <c r="BA119" s="84"/>
      <c r="BB119" s="84"/>
      <c r="BC119" s="84"/>
      <c r="BD119" s="84"/>
      <c r="BE119" s="84"/>
      <c r="BF119" s="84"/>
      <c r="BG119" s="84"/>
      <c r="BH119" s="84"/>
      <c r="BI119" s="56" t="str">
        <f aca="true">VLOOKUP($P119,INDIRECT("'M" &amp; $N119 &amp; "'!$A:$G"),BI$2,0)</f>
        <v>No</v>
      </c>
      <c r="BJ119" s="56" t="n">
        <f aca="true">VLOOKUP($P119,INDIRECT("'M" &amp; $N119 &amp; "'!$A:$G"),BJ$2,0)</f>
        <v>7.5</v>
      </c>
      <c r="BK119" s="56" t="n">
        <f aca="true">VLOOKUP($P119,INDIRECT("'M" &amp; $N119 &amp; "'!$A:$G"),BK$2,0)</f>
        <v>35</v>
      </c>
      <c r="BL119" s="56" t="str">
        <f aca="false">IF(AND($BI119="Yes", $N119=2), "Yes", IF(ISBLANK(BI119), "", "No"))</f>
        <v>No</v>
      </c>
      <c r="BM119" s="56" t="n">
        <f aca="true">VLOOKUP($P119,INDIRECT("'M" &amp; $N119 &amp; "'!$A:$G"),BM$2,0)</f>
        <v>50</v>
      </c>
    </row>
    <row r="120" s="46" customFormat="true" ht="13.2" hidden="false" customHeight="false" outlineLevel="0" collapsed="false">
      <c r="A120" s="47" t="n">
        <f aca="false">MAX($A$1:$A119)+1</f>
        <v>118</v>
      </c>
      <c r="B120" s="56" t="s">
        <v>141</v>
      </c>
      <c r="C120" s="56" t="s">
        <v>93</v>
      </c>
      <c r="D120" s="56" t="s">
        <v>11</v>
      </c>
      <c r="E120" s="47" t="s">
        <v>142</v>
      </c>
      <c r="F120" s="48" t="n">
        <v>-41.343375</v>
      </c>
      <c r="G120" s="49" t="n">
        <v>148.342969</v>
      </c>
      <c r="H120" s="50" t="n">
        <v>43565</v>
      </c>
      <c r="I120" s="56" t="n">
        <v>12</v>
      </c>
      <c r="J120" s="56" t="n">
        <v>0</v>
      </c>
      <c r="K120" s="86" t="n">
        <v>0.5</v>
      </c>
      <c r="L120" s="56" t="s">
        <v>93</v>
      </c>
      <c r="M120" s="56" t="n">
        <v>18</v>
      </c>
      <c r="N120" s="56" t="n">
        <v>1</v>
      </c>
      <c r="O120" s="56" t="n">
        <v>1</v>
      </c>
      <c r="P120" s="46" t="s">
        <v>111</v>
      </c>
      <c r="Q120" s="47" t="s">
        <v>23</v>
      </c>
      <c r="R120" s="47" t="s">
        <v>147</v>
      </c>
      <c r="S120" s="55" t="n">
        <f aca="false">SUM(T120:BH120)</f>
        <v>30</v>
      </c>
      <c r="T120" s="56" t="n">
        <v>0</v>
      </c>
      <c r="Z120" s="46" t="n">
        <v>20</v>
      </c>
      <c r="AA120" s="46" t="n">
        <v>10</v>
      </c>
      <c r="AS120" s="84"/>
      <c r="AT120" s="84"/>
      <c r="AU120" s="84"/>
      <c r="AV120" s="84"/>
      <c r="AW120" s="84"/>
      <c r="AX120" s="84"/>
      <c r="AY120" s="84"/>
      <c r="AZ120" s="84"/>
      <c r="BA120" s="84"/>
      <c r="BB120" s="84"/>
      <c r="BC120" s="84"/>
      <c r="BD120" s="84"/>
      <c r="BE120" s="84"/>
      <c r="BF120" s="84"/>
      <c r="BG120" s="84"/>
      <c r="BH120" s="84"/>
      <c r="BI120" s="56" t="n">
        <f aca="true">VLOOKUP($P120,INDIRECT("'M" &amp; $N120 &amp; "'!$A:$G"),BI$2,0)</f>
        <v>0</v>
      </c>
      <c r="BJ120" s="56" t="n">
        <f aca="true">VLOOKUP($P120,INDIRECT("'M" &amp; $N120 &amp; "'!$A:$G"),BJ$2,0)</f>
        <v>0</v>
      </c>
      <c r="BK120" s="56" t="n">
        <f aca="true">VLOOKUP($P120,INDIRECT("'M" &amp; $N120 &amp; "'!$A:$G"),BK$2,0)</f>
        <v>0</v>
      </c>
      <c r="BL120" s="56" t="str">
        <f aca="false">IF(AND($BI120="Yes", $N120=2), "Yes", IF(ISBLANK(BI120), "", "No"))</f>
        <v>No</v>
      </c>
      <c r="BM120" s="56" t="n">
        <f aca="true">VLOOKUP($P120,INDIRECT("'M" &amp; $N120 &amp; "'!$A:$G"),BM$2,0)</f>
        <v>0</v>
      </c>
    </row>
    <row r="121" s="46" customFormat="true" ht="13.2" hidden="false" customHeight="false" outlineLevel="0" collapsed="false">
      <c r="A121" s="47" t="n">
        <f aca="false">MAX($A$1:$A120)+1</f>
        <v>119</v>
      </c>
      <c r="B121" s="56" t="s">
        <v>141</v>
      </c>
      <c r="C121" s="56" t="s">
        <v>93</v>
      </c>
      <c r="D121" s="56" t="s">
        <v>11</v>
      </c>
      <c r="E121" s="47" t="s">
        <v>142</v>
      </c>
      <c r="F121" s="48" t="n">
        <v>-41.343375</v>
      </c>
      <c r="G121" s="49" t="n">
        <v>148.342969</v>
      </c>
      <c r="H121" s="50" t="n">
        <v>43565</v>
      </c>
      <c r="I121" s="56" t="n">
        <v>12</v>
      </c>
      <c r="J121" s="56" t="n">
        <v>0</v>
      </c>
      <c r="K121" s="86" t="n">
        <v>0.5</v>
      </c>
      <c r="L121" s="56" t="s">
        <v>93</v>
      </c>
      <c r="M121" s="56" t="n">
        <v>18</v>
      </c>
      <c r="N121" s="56" t="n">
        <v>1</v>
      </c>
      <c r="O121" s="56" t="n">
        <v>1</v>
      </c>
      <c r="P121" s="46" t="s">
        <v>125</v>
      </c>
      <c r="Q121" s="47" t="s">
        <v>33</v>
      </c>
      <c r="R121" s="47" t="n">
        <v>0</v>
      </c>
      <c r="S121" s="55" t="n">
        <f aca="false">SUM(T121:BH121)</f>
        <v>1</v>
      </c>
      <c r="T121" s="56" t="n">
        <v>0</v>
      </c>
      <c r="AB121" s="46" t="n">
        <v>1</v>
      </c>
      <c r="AS121" s="84"/>
      <c r="AT121" s="84"/>
      <c r="AU121" s="84"/>
      <c r="AV121" s="84"/>
      <c r="AW121" s="84"/>
      <c r="AX121" s="84"/>
      <c r="AY121" s="84"/>
      <c r="AZ121" s="84"/>
      <c r="BA121" s="84"/>
      <c r="BB121" s="84"/>
      <c r="BC121" s="84"/>
      <c r="BD121" s="84"/>
      <c r="BE121" s="84"/>
      <c r="BF121" s="84"/>
      <c r="BG121" s="84"/>
      <c r="BH121" s="84"/>
      <c r="BI121" s="56" t="n">
        <f aca="true">VLOOKUP($P121,INDIRECT("'M" &amp; $N121 &amp; "'!$A:$G"),BI$2,0)</f>
        <v>0</v>
      </c>
      <c r="BJ121" s="56" t="n">
        <f aca="true">VLOOKUP($P121,INDIRECT("'M" &amp; $N121 &amp; "'!$A:$G"),BJ$2,0)</f>
        <v>0</v>
      </c>
      <c r="BK121" s="56" t="n">
        <f aca="true">VLOOKUP($P121,INDIRECT("'M" &amp; $N121 &amp; "'!$A:$G"),BK$2,0)</f>
        <v>0</v>
      </c>
      <c r="BL121" s="56" t="str">
        <f aca="false">IF(AND($BI121="Yes", $N121=2), "Yes", IF(ISBLANK(BI121), "", "No"))</f>
        <v>No</v>
      </c>
      <c r="BM121" s="56" t="n">
        <f aca="true">VLOOKUP($P121,INDIRECT("'M" &amp; $N121 &amp; "'!$A:$G"),BM$2,0)</f>
        <v>0</v>
      </c>
    </row>
    <row r="122" s="46" customFormat="true" ht="13.2" hidden="false" customHeight="false" outlineLevel="0" collapsed="false">
      <c r="A122" s="47" t="n">
        <f aca="false">MAX($A$1:$A121)+1</f>
        <v>120</v>
      </c>
      <c r="B122" s="56" t="s">
        <v>141</v>
      </c>
      <c r="C122" s="56" t="s">
        <v>93</v>
      </c>
      <c r="D122" s="56" t="s">
        <v>11</v>
      </c>
      <c r="E122" s="47" t="s">
        <v>142</v>
      </c>
      <c r="F122" s="48" t="n">
        <v>-41.343375</v>
      </c>
      <c r="G122" s="49" t="n">
        <v>148.342969</v>
      </c>
      <c r="H122" s="50" t="n">
        <v>43565</v>
      </c>
      <c r="I122" s="56" t="n">
        <v>12</v>
      </c>
      <c r="J122" s="56" t="n">
        <v>0</v>
      </c>
      <c r="K122" s="86" t="n">
        <v>0.5</v>
      </c>
      <c r="L122" s="56" t="s">
        <v>93</v>
      </c>
      <c r="M122" s="56" t="n">
        <v>18</v>
      </c>
      <c r="N122" s="56" t="n">
        <v>1</v>
      </c>
      <c r="O122" s="56" t="n">
        <v>1</v>
      </c>
      <c r="P122" s="46" t="s">
        <v>97</v>
      </c>
      <c r="Q122" s="47" t="s">
        <v>39</v>
      </c>
      <c r="R122" s="47" t="s">
        <v>148</v>
      </c>
      <c r="S122" s="55" t="n">
        <f aca="false">SUM(T122:BH122)</f>
        <v>4</v>
      </c>
      <c r="T122" s="56" t="n">
        <v>0</v>
      </c>
      <c r="AC122" s="46" t="n">
        <v>1</v>
      </c>
      <c r="AD122" s="46" t="n">
        <v>3</v>
      </c>
      <c r="AS122" s="84"/>
      <c r="AT122" s="84"/>
      <c r="AU122" s="84"/>
      <c r="AV122" s="84"/>
      <c r="AW122" s="84"/>
      <c r="AX122" s="84"/>
      <c r="AY122" s="84"/>
      <c r="AZ122" s="84"/>
      <c r="BA122" s="84"/>
      <c r="BB122" s="84"/>
      <c r="BC122" s="84"/>
      <c r="BD122" s="84"/>
      <c r="BE122" s="84"/>
      <c r="BF122" s="84"/>
      <c r="BG122" s="84"/>
      <c r="BH122" s="84"/>
      <c r="BI122" s="56" t="str">
        <f aca="true">VLOOKUP($P122,INDIRECT("'M" &amp; $N122 &amp; "'!$A:$G"),BI$2,0)</f>
        <v>No</v>
      </c>
      <c r="BJ122" s="56" t="n">
        <f aca="true">VLOOKUP($P122,INDIRECT("'M" &amp; $N122 &amp; "'!$A:$G"),BJ$2,0)</f>
        <v>10</v>
      </c>
      <c r="BK122" s="56" t="n">
        <f aca="true">VLOOKUP($P122,INDIRECT("'M" &amp; $N122 &amp; "'!$A:$G"),BK$2,0)</f>
        <v>30</v>
      </c>
      <c r="BL122" s="56" t="str">
        <f aca="false">IF(AND($BI122="Yes", $N122=2), "Yes", IF(ISBLANK(BI122), "", "No"))</f>
        <v>No</v>
      </c>
      <c r="BM122" s="56" t="n">
        <f aca="true">VLOOKUP($P122,INDIRECT("'M" &amp; $N122 &amp; "'!$A:$G"),BM$2,0)</f>
        <v>38</v>
      </c>
    </row>
    <row r="123" s="46" customFormat="true" ht="13.2" hidden="false" customHeight="false" outlineLevel="0" collapsed="false">
      <c r="A123" s="47" t="n">
        <f aca="false">MAX($A$1:$A122)+1</f>
        <v>121</v>
      </c>
      <c r="B123" s="56" t="s">
        <v>141</v>
      </c>
      <c r="C123" s="56" t="s">
        <v>93</v>
      </c>
      <c r="D123" s="56" t="s">
        <v>11</v>
      </c>
      <c r="E123" s="47" t="s">
        <v>142</v>
      </c>
      <c r="F123" s="48" t="n">
        <v>-41.343375</v>
      </c>
      <c r="G123" s="49" t="n">
        <v>148.342969</v>
      </c>
      <c r="H123" s="50" t="n">
        <v>43565</v>
      </c>
      <c r="I123" s="56" t="n">
        <v>12</v>
      </c>
      <c r="J123" s="56" t="n">
        <v>0</v>
      </c>
      <c r="K123" s="86" t="n">
        <v>0.5</v>
      </c>
      <c r="L123" s="56" t="s">
        <v>93</v>
      </c>
      <c r="M123" s="56" t="n">
        <v>18</v>
      </c>
      <c r="N123" s="56" t="n">
        <v>1</v>
      </c>
      <c r="O123" s="56" t="n">
        <v>1</v>
      </c>
      <c r="P123" s="46" t="s">
        <v>107</v>
      </c>
      <c r="Q123" s="47" t="s">
        <v>21</v>
      </c>
      <c r="R123" s="47" t="s">
        <v>149</v>
      </c>
      <c r="S123" s="55" t="n">
        <f aca="false">SUM(T123:BH123)</f>
        <v>10</v>
      </c>
      <c r="T123" s="56" t="n">
        <v>0</v>
      </c>
      <c r="Y123" s="46" t="n">
        <v>3</v>
      </c>
      <c r="Z123" s="46" t="n">
        <v>5</v>
      </c>
      <c r="AA123" s="46" t="n">
        <v>2</v>
      </c>
      <c r="AS123" s="84"/>
      <c r="AT123" s="84"/>
      <c r="AU123" s="84"/>
      <c r="AV123" s="84"/>
      <c r="AW123" s="84"/>
      <c r="AX123" s="84"/>
      <c r="AY123" s="84"/>
      <c r="AZ123" s="84"/>
      <c r="BA123" s="84"/>
      <c r="BB123" s="84"/>
      <c r="BC123" s="84"/>
      <c r="BD123" s="84"/>
      <c r="BE123" s="84"/>
      <c r="BF123" s="84"/>
      <c r="BG123" s="84"/>
      <c r="BH123" s="84"/>
      <c r="BI123" s="56" t="n">
        <f aca="true">VLOOKUP($P123,INDIRECT("'M" &amp; $N123 &amp; "'!$A:$G"),BI$2,0)</f>
        <v>0</v>
      </c>
      <c r="BJ123" s="56" t="n">
        <f aca="true">VLOOKUP($P123,INDIRECT("'M" &amp; $N123 &amp; "'!$A:$G"),BJ$2,0)</f>
        <v>0</v>
      </c>
      <c r="BK123" s="56" t="n">
        <f aca="true">VLOOKUP($P123,INDIRECT("'M" &amp; $N123 &amp; "'!$A:$G"),BK$2,0)</f>
        <v>0</v>
      </c>
      <c r="BL123" s="56" t="str">
        <f aca="false">IF(AND($BI123="Yes", $N123=2), "Yes", IF(ISBLANK(BI123), "", "No"))</f>
        <v>No</v>
      </c>
      <c r="BM123" s="56" t="n">
        <f aca="true">VLOOKUP($P123,INDIRECT("'M" &amp; $N123 &amp; "'!$A:$G"),BM$2,0)</f>
        <v>0</v>
      </c>
    </row>
    <row r="124" s="46" customFormat="true" ht="13.2" hidden="false" customHeight="false" outlineLevel="0" collapsed="false">
      <c r="A124" s="47" t="n">
        <f aca="false">MAX($A$1:$A123)+1</f>
        <v>122</v>
      </c>
      <c r="B124" s="56" t="s">
        <v>141</v>
      </c>
      <c r="C124" s="56" t="s">
        <v>93</v>
      </c>
      <c r="D124" s="56" t="s">
        <v>11</v>
      </c>
      <c r="E124" s="47" t="s">
        <v>142</v>
      </c>
      <c r="F124" s="48" t="n">
        <v>-41.343375</v>
      </c>
      <c r="G124" s="49" t="n">
        <v>148.342969</v>
      </c>
      <c r="H124" s="50" t="n">
        <v>43565</v>
      </c>
      <c r="I124" s="56" t="n">
        <v>12</v>
      </c>
      <c r="J124" s="56" t="n">
        <v>0</v>
      </c>
      <c r="K124" s="86" t="n">
        <v>0.5</v>
      </c>
      <c r="L124" s="56" t="s">
        <v>93</v>
      </c>
      <c r="M124" s="56" t="n">
        <v>18</v>
      </c>
      <c r="N124" s="56" t="n">
        <v>1</v>
      </c>
      <c r="O124" s="56" t="n">
        <v>1</v>
      </c>
      <c r="P124" s="46" t="s">
        <v>109</v>
      </c>
      <c r="Q124" s="47" t="s">
        <v>18</v>
      </c>
      <c r="R124" s="47" t="s">
        <v>150</v>
      </c>
      <c r="S124" s="55" t="n">
        <f aca="false">SUM(T124:BH124)</f>
        <v>4</v>
      </c>
      <c r="T124" s="56" t="n">
        <v>0</v>
      </c>
      <c r="Y124" s="46" t="n">
        <v>1</v>
      </c>
      <c r="Z124" s="46" t="n">
        <v>3</v>
      </c>
      <c r="AS124" s="84"/>
      <c r="AT124" s="84"/>
      <c r="AU124" s="84"/>
      <c r="AV124" s="84"/>
      <c r="AW124" s="84"/>
      <c r="AX124" s="84"/>
      <c r="AY124" s="84"/>
      <c r="AZ124" s="84"/>
      <c r="BA124" s="84"/>
      <c r="BB124" s="84"/>
      <c r="BC124" s="84"/>
      <c r="BD124" s="84"/>
      <c r="BE124" s="84"/>
      <c r="BF124" s="84"/>
      <c r="BG124" s="84"/>
      <c r="BH124" s="84"/>
      <c r="BI124" s="56" t="n">
        <f aca="true">VLOOKUP($P124,INDIRECT("'M" &amp; $N124 &amp; "'!$A:$G"),BI$2,0)</f>
        <v>0</v>
      </c>
      <c r="BJ124" s="56" t="n">
        <f aca="true">VLOOKUP($P124,INDIRECT("'M" &amp; $N124 &amp; "'!$A:$G"),BJ$2,0)</f>
        <v>0</v>
      </c>
      <c r="BK124" s="56" t="n">
        <f aca="true">VLOOKUP($P124,INDIRECT("'M" &amp; $N124 &amp; "'!$A:$G"),BK$2,0)</f>
        <v>0</v>
      </c>
      <c r="BL124" s="56" t="str">
        <f aca="false">IF(AND($BI124="Yes", $N124=2), "Yes", IF(ISBLANK(BI124), "", "No"))</f>
        <v>No</v>
      </c>
      <c r="BM124" s="56" t="n">
        <f aca="true">VLOOKUP($P124,INDIRECT("'M" &amp; $N124 &amp; "'!$A:$G"),BM$2,0)</f>
        <v>0</v>
      </c>
    </row>
    <row r="125" s="46" customFormat="true" ht="13.2" hidden="false" customHeight="false" outlineLevel="0" collapsed="false">
      <c r="A125" s="47" t="n">
        <f aca="false">MAX($A$1:$A124)+1</f>
        <v>123</v>
      </c>
      <c r="B125" s="56" t="s">
        <v>141</v>
      </c>
      <c r="C125" s="56" t="s">
        <v>93</v>
      </c>
      <c r="D125" s="56" t="s">
        <v>11</v>
      </c>
      <c r="E125" s="47" t="s">
        <v>142</v>
      </c>
      <c r="F125" s="48" t="n">
        <v>-41.343375</v>
      </c>
      <c r="G125" s="49" t="n">
        <v>148.342969</v>
      </c>
      <c r="H125" s="50" t="n">
        <v>43565</v>
      </c>
      <c r="I125" s="56" t="n">
        <v>12</v>
      </c>
      <c r="J125" s="56" t="n">
        <v>0</v>
      </c>
      <c r="K125" s="86" t="n">
        <v>0.5</v>
      </c>
      <c r="L125" s="56" t="s">
        <v>93</v>
      </c>
      <c r="M125" s="56" t="n">
        <v>18</v>
      </c>
      <c r="N125" s="56" t="n">
        <v>1</v>
      </c>
      <c r="O125" s="56" t="n">
        <v>1</v>
      </c>
      <c r="P125" s="46" t="s">
        <v>151</v>
      </c>
      <c r="Q125" s="47" t="s">
        <v>51</v>
      </c>
      <c r="R125" s="47" t="s">
        <v>152</v>
      </c>
      <c r="S125" s="55" t="n">
        <f aca="false">SUM(T125:BH125)</f>
        <v>10</v>
      </c>
      <c r="T125" s="56" t="n">
        <v>0</v>
      </c>
      <c r="AA125" s="46" t="n">
        <v>10</v>
      </c>
      <c r="AS125" s="84"/>
      <c r="AT125" s="84"/>
      <c r="AU125" s="84"/>
      <c r="AV125" s="84"/>
      <c r="AW125" s="84"/>
      <c r="AX125" s="84"/>
      <c r="AY125" s="84"/>
      <c r="AZ125" s="84"/>
      <c r="BA125" s="84"/>
      <c r="BB125" s="84"/>
      <c r="BC125" s="84"/>
      <c r="BD125" s="84"/>
      <c r="BE125" s="84"/>
      <c r="BF125" s="84"/>
      <c r="BG125" s="84"/>
      <c r="BH125" s="84"/>
      <c r="BI125" s="56" t="str">
        <f aca="true">VLOOKUP($P125,INDIRECT("'M" &amp; $N125 &amp; "'!$A:$G"),BI$2,0)</f>
        <v>No</v>
      </c>
      <c r="BJ125" s="56" t="n">
        <f aca="true">VLOOKUP($P125,INDIRECT("'M" &amp; $N125 &amp; "'!$A:$G"),BJ$2,0)</f>
        <v>5</v>
      </c>
      <c r="BK125" s="56" t="n">
        <f aca="true">VLOOKUP($P125,INDIRECT("'M" &amp; $N125 &amp; "'!$A:$G"),BK$2,0)</f>
        <v>10</v>
      </c>
      <c r="BL125" s="56" t="str">
        <f aca="false">IF(AND($BI125="Yes", $N125=2), "Yes", IF(ISBLANK(BI125), "", "No"))</f>
        <v>No</v>
      </c>
      <c r="BM125" s="56" t="n">
        <f aca="true">VLOOKUP($P125,INDIRECT("'M" &amp; $N125 &amp; "'!$A:$G"),BM$2,0)</f>
        <v>29</v>
      </c>
    </row>
    <row r="126" s="46" customFormat="true" ht="13.2" hidden="false" customHeight="false" outlineLevel="0" collapsed="false">
      <c r="A126" s="47" t="n">
        <f aca="false">MAX($A$1:$A125)+1</f>
        <v>124</v>
      </c>
      <c r="B126" s="56" t="s">
        <v>141</v>
      </c>
      <c r="C126" s="56" t="s">
        <v>93</v>
      </c>
      <c r="D126" s="56" t="s">
        <v>11</v>
      </c>
      <c r="E126" s="47" t="s">
        <v>142</v>
      </c>
      <c r="F126" s="48" t="n">
        <v>-41.343375</v>
      </c>
      <c r="G126" s="49" t="n">
        <v>148.342969</v>
      </c>
      <c r="H126" s="50" t="n">
        <v>43565</v>
      </c>
      <c r="I126" s="56" t="n">
        <v>12</v>
      </c>
      <c r="J126" s="56" t="n">
        <v>0</v>
      </c>
      <c r="K126" s="86" t="n">
        <v>0.5</v>
      </c>
      <c r="L126" s="56" t="s">
        <v>93</v>
      </c>
      <c r="M126" s="56" t="n">
        <v>18</v>
      </c>
      <c r="N126" s="56" t="n">
        <v>1</v>
      </c>
      <c r="O126" s="56" t="n">
        <v>1</v>
      </c>
      <c r="P126" s="46" t="s">
        <v>110</v>
      </c>
      <c r="Q126" s="47" t="s">
        <v>29</v>
      </c>
      <c r="R126" s="47" t="s">
        <v>153</v>
      </c>
      <c r="S126" s="55" t="n">
        <f aca="false">SUM(T126:BH126)</f>
        <v>20</v>
      </c>
      <c r="T126" s="56" t="n">
        <v>0</v>
      </c>
      <c r="AC126" s="46" t="n">
        <v>10</v>
      </c>
      <c r="AD126" s="46" t="n">
        <v>10</v>
      </c>
      <c r="AS126" s="84"/>
      <c r="AT126" s="84"/>
      <c r="AU126" s="84"/>
      <c r="AV126" s="84"/>
      <c r="AW126" s="84"/>
      <c r="AX126" s="84"/>
      <c r="AY126" s="84"/>
      <c r="AZ126" s="84"/>
      <c r="BA126" s="84"/>
      <c r="BB126" s="84"/>
      <c r="BC126" s="84"/>
      <c r="BD126" s="84"/>
      <c r="BE126" s="84"/>
      <c r="BF126" s="84"/>
      <c r="BG126" s="84"/>
      <c r="BH126" s="84"/>
      <c r="BI126" s="56" t="str">
        <f aca="true">VLOOKUP($P126,INDIRECT("'M" &amp; $N126 &amp; "'!$A:$G"),BI$2,0)</f>
        <v>No</v>
      </c>
      <c r="BJ126" s="56" t="n">
        <f aca="true">VLOOKUP($P126,INDIRECT("'M" &amp; $N126 &amp; "'!$A:$G"),BJ$2,0)</f>
        <v>7.5</v>
      </c>
      <c r="BK126" s="56" t="n">
        <f aca="true">VLOOKUP($P126,INDIRECT("'M" &amp; $N126 &amp; "'!$A:$G"),BK$2,0)</f>
        <v>35</v>
      </c>
      <c r="BL126" s="56" t="str">
        <f aca="false">IF(AND($BI126="Yes", $N126=2), "Yes", IF(ISBLANK(BI126), "", "No"))</f>
        <v>No</v>
      </c>
      <c r="BM126" s="56" t="n">
        <f aca="true">VLOOKUP($P126,INDIRECT("'M" &amp; $N126 &amp; "'!$A:$G"),BM$2,0)</f>
        <v>84</v>
      </c>
    </row>
    <row r="127" s="46" customFormat="true" ht="13.2" hidden="false" customHeight="false" outlineLevel="0" collapsed="false">
      <c r="A127" s="47" t="n">
        <f aca="false">MAX($A$1:$A126)+1</f>
        <v>125</v>
      </c>
      <c r="B127" s="56" t="s">
        <v>141</v>
      </c>
      <c r="C127" s="56" t="s">
        <v>93</v>
      </c>
      <c r="D127" s="56" t="s">
        <v>11</v>
      </c>
      <c r="E127" s="47" t="s">
        <v>142</v>
      </c>
      <c r="F127" s="48" t="n">
        <v>-41.343375</v>
      </c>
      <c r="G127" s="49" t="n">
        <v>148.342969</v>
      </c>
      <c r="H127" s="50" t="n">
        <v>43565</v>
      </c>
      <c r="I127" s="56" t="n">
        <v>12</v>
      </c>
      <c r="J127" s="56" t="n">
        <v>0</v>
      </c>
      <c r="K127" s="86" t="n">
        <v>0.5</v>
      </c>
      <c r="L127" s="56" t="s">
        <v>93</v>
      </c>
      <c r="M127" s="56" t="n">
        <v>18</v>
      </c>
      <c r="N127" s="56" t="n">
        <v>1</v>
      </c>
      <c r="O127" s="56" t="n">
        <v>1</v>
      </c>
      <c r="P127" s="46" t="s">
        <v>132</v>
      </c>
      <c r="Q127" s="47" t="s">
        <v>36</v>
      </c>
      <c r="R127" s="47" t="s">
        <v>154</v>
      </c>
      <c r="S127" s="55" t="n">
        <f aca="false">SUM(T127:BH127)</f>
        <v>2</v>
      </c>
      <c r="T127" s="56" t="n">
        <v>0</v>
      </c>
      <c r="AC127" s="46" t="n">
        <v>2</v>
      </c>
      <c r="AS127" s="84"/>
      <c r="AT127" s="84"/>
      <c r="AU127" s="84"/>
      <c r="AV127" s="84"/>
      <c r="AW127" s="84"/>
      <c r="AX127" s="84"/>
      <c r="AY127" s="84"/>
      <c r="AZ127" s="84"/>
      <c r="BA127" s="84"/>
      <c r="BB127" s="84"/>
      <c r="BC127" s="84"/>
      <c r="BD127" s="84"/>
      <c r="BE127" s="84"/>
      <c r="BF127" s="84"/>
      <c r="BG127" s="84"/>
      <c r="BH127" s="84"/>
      <c r="BI127" s="56" t="n">
        <f aca="true">VLOOKUP($P127,INDIRECT("'M" &amp; $N127 &amp; "'!$A:$G"),BI$2,0)</f>
        <v>0</v>
      </c>
      <c r="BJ127" s="56" t="n">
        <f aca="true">VLOOKUP($P127,INDIRECT("'M" &amp; $N127 &amp; "'!$A:$G"),BJ$2,0)</f>
        <v>0</v>
      </c>
      <c r="BK127" s="56" t="n">
        <f aca="true">VLOOKUP($P127,INDIRECT("'M" &amp; $N127 &amp; "'!$A:$G"),BK$2,0)</f>
        <v>0</v>
      </c>
      <c r="BL127" s="56" t="str">
        <f aca="false">IF(AND($BI127="Yes", $N127=2), "Yes", IF(ISBLANK(BI127), "", "No"))</f>
        <v>No</v>
      </c>
      <c r="BM127" s="56" t="n">
        <f aca="true">VLOOKUP($P127,INDIRECT("'M" &amp; $N127 &amp; "'!$A:$G"),BM$2,0)</f>
        <v>0</v>
      </c>
    </row>
    <row r="128" s="46" customFormat="true" ht="13.2" hidden="false" customHeight="false" outlineLevel="0" collapsed="false">
      <c r="A128" s="47" t="n">
        <f aca="false">MAX($A$1:$A127)+1</f>
        <v>126</v>
      </c>
      <c r="B128" s="56" t="s">
        <v>141</v>
      </c>
      <c r="C128" s="56" t="s">
        <v>93</v>
      </c>
      <c r="D128" s="56" t="s">
        <v>11</v>
      </c>
      <c r="E128" s="47" t="s">
        <v>142</v>
      </c>
      <c r="F128" s="48" t="n">
        <v>-41.343375</v>
      </c>
      <c r="G128" s="49" t="n">
        <v>148.342969</v>
      </c>
      <c r="H128" s="50" t="n">
        <v>43565</v>
      </c>
      <c r="I128" s="56" t="n">
        <v>12</v>
      </c>
      <c r="J128" s="56" t="n">
        <v>0</v>
      </c>
      <c r="K128" s="86" t="n">
        <v>0.5</v>
      </c>
      <c r="L128" s="56" t="s">
        <v>93</v>
      </c>
      <c r="M128" s="56" t="n">
        <v>18</v>
      </c>
      <c r="N128" s="56" t="n">
        <v>1</v>
      </c>
      <c r="O128" s="56" t="n">
        <v>1</v>
      </c>
      <c r="P128" s="46" t="s">
        <v>116</v>
      </c>
      <c r="Q128" s="47" t="s">
        <v>15</v>
      </c>
      <c r="R128" s="47" t="s">
        <v>155</v>
      </c>
      <c r="S128" s="55" t="n">
        <f aca="false">SUM(T128:BH128)</f>
        <v>10</v>
      </c>
      <c r="T128" s="56" t="n">
        <v>0</v>
      </c>
      <c r="V128" s="46" t="n">
        <v>10</v>
      </c>
      <c r="AS128" s="84"/>
      <c r="AT128" s="84"/>
      <c r="AU128" s="84"/>
      <c r="AV128" s="84"/>
      <c r="AW128" s="84"/>
      <c r="AX128" s="84"/>
      <c r="AY128" s="84"/>
      <c r="AZ128" s="84"/>
      <c r="BA128" s="84"/>
      <c r="BB128" s="84"/>
      <c r="BC128" s="84"/>
      <c r="BD128" s="84"/>
      <c r="BE128" s="84"/>
      <c r="BF128" s="84"/>
      <c r="BG128" s="84"/>
      <c r="BH128" s="84"/>
      <c r="BI128" s="56" t="n">
        <f aca="true">VLOOKUP($P128,INDIRECT("'M" &amp; $N128 &amp; "'!$A:$G"),BI$2,0)</f>
        <v>0</v>
      </c>
      <c r="BJ128" s="56" t="n">
        <f aca="true">VLOOKUP($P128,INDIRECT("'M" &amp; $N128 &amp; "'!$A:$G"),BJ$2,0)</f>
        <v>0</v>
      </c>
      <c r="BK128" s="56" t="n">
        <f aca="true">VLOOKUP($P128,INDIRECT("'M" &amp; $N128 &amp; "'!$A:$G"),BK$2,0)</f>
        <v>0</v>
      </c>
      <c r="BL128" s="56" t="str">
        <f aca="false">IF(AND($BI128="Yes", $N128=2), "Yes", IF(ISBLANK(BI128), "", "No"))</f>
        <v>No</v>
      </c>
      <c r="BM128" s="56" t="n">
        <f aca="true">VLOOKUP($P128,INDIRECT("'M" &amp; $N128 &amp; "'!$A:$G"),BM$2,0)</f>
        <v>0</v>
      </c>
    </row>
    <row r="129" s="46" customFormat="true" ht="13.2" hidden="false" customHeight="false" outlineLevel="0" collapsed="false">
      <c r="A129" s="47" t="n">
        <f aca="false">MAX($A$1:$A128)+1</f>
        <v>127</v>
      </c>
      <c r="B129" s="56" t="s">
        <v>141</v>
      </c>
      <c r="C129" s="56" t="s">
        <v>93</v>
      </c>
      <c r="D129" s="56" t="s">
        <v>11</v>
      </c>
      <c r="E129" s="47" t="s">
        <v>142</v>
      </c>
      <c r="F129" s="48" t="n">
        <v>-41.343375</v>
      </c>
      <c r="G129" s="49" t="n">
        <v>148.342969</v>
      </c>
      <c r="H129" s="50" t="n">
        <v>43565</v>
      </c>
      <c r="I129" s="56" t="n">
        <v>12</v>
      </c>
      <c r="J129" s="56" t="n">
        <v>0</v>
      </c>
      <c r="K129" s="86" t="n">
        <v>0.5</v>
      </c>
      <c r="L129" s="56" t="s">
        <v>93</v>
      </c>
      <c r="M129" s="56" t="n">
        <v>18</v>
      </c>
      <c r="N129" s="56" t="n">
        <v>2</v>
      </c>
      <c r="O129" s="56" t="n">
        <v>1</v>
      </c>
      <c r="P129" s="46" t="s">
        <v>117</v>
      </c>
      <c r="Q129" s="47" t="s">
        <v>55</v>
      </c>
      <c r="R129" s="47" t="s">
        <v>156</v>
      </c>
      <c r="S129" s="55" t="n">
        <f aca="false">SUM(T129:BH129)</f>
        <v>50</v>
      </c>
      <c r="T129" s="56" t="n">
        <v>0</v>
      </c>
      <c r="AN129" s="46" t="n">
        <v>50</v>
      </c>
      <c r="AS129" s="84"/>
      <c r="AT129" s="84"/>
      <c r="AU129" s="84"/>
      <c r="AV129" s="84"/>
      <c r="AW129" s="84"/>
      <c r="AX129" s="84"/>
      <c r="AY129" s="84"/>
      <c r="AZ129" s="84"/>
      <c r="BA129" s="84"/>
      <c r="BB129" s="84"/>
      <c r="BC129" s="84"/>
      <c r="BD129" s="84"/>
      <c r="BE129" s="84"/>
      <c r="BF129" s="84"/>
      <c r="BG129" s="84"/>
      <c r="BH129" s="84"/>
      <c r="BI129" s="56" t="str">
        <f aca="true">VLOOKUP($P129,INDIRECT("'M" &amp; $N129 &amp; "'!$A:$G"),BI$2,0)</f>
        <v>Yes</v>
      </c>
      <c r="BJ129" s="56" t="n">
        <f aca="true">VLOOKUP($P129,INDIRECT("'M" &amp; $N129 &amp; "'!$A:$G"),BJ$2,0)</f>
        <v>2.5</v>
      </c>
      <c r="BK129" s="56" t="n">
        <f aca="true">VLOOKUP($P129,INDIRECT("'M" &amp; $N129 &amp; "'!$A:$G"),BK$2,0)</f>
        <v>15</v>
      </c>
      <c r="BL129" s="56" t="str">
        <f aca="false">IF(AND($BI129="Yes", $N129=2), "Yes", IF(ISBLANK(BI129), "", "No"))</f>
        <v>Yes</v>
      </c>
      <c r="BM129" s="56" t="n">
        <f aca="true">VLOOKUP($P129,INDIRECT("'M" &amp; $N129 &amp; "'!$A:$G"),BM$2,0)</f>
        <v>46</v>
      </c>
    </row>
    <row r="130" s="46" customFormat="true" ht="13.2" hidden="false" customHeight="false" outlineLevel="0" collapsed="false">
      <c r="A130" s="47" t="n">
        <f aca="false">MAX($A$1:$A129)+1</f>
        <v>128</v>
      </c>
      <c r="B130" s="56" t="s">
        <v>141</v>
      </c>
      <c r="C130" s="56" t="s">
        <v>93</v>
      </c>
      <c r="D130" s="56" t="s">
        <v>11</v>
      </c>
      <c r="E130" s="47" t="s">
        <v>142</v>
      </c>
      <c r="F130" s="48" t="n">
        <v>-41.343375</v>
      </c>
      <c r="G130" s="49" t="n">
        <v>148.342969</v>
      </c>
      <c r="H130" s="50" t="n">
        <v>43565</v>
      </c>
      <c r="I130" s="56" t="n">
        <v>12</v>
      </c>
      <c r="J130" s="56" t="n">
        <v>0</v>
      </c>
      <c r="K130" s="86" t="n">
        <v>0.5</v>
      </c>
      <c r="L130" s="56" t="s">
        <v>93</v>
      </c>
      <c r="M130" s="56" t="n">
        <v>18</v>
      </c>
      <c r="N130" s="56" t="n">
        <v>2</v>
      </c>
      <c r="O130" s="56" t="n">
        <v>1</v>
      </c>
      <c r="P130" s="46" t="s">
        <v>101</v>
      </c>
      <c r="Q130" s="47" t="s">
        <v>54</v>
      </c>
      <c r="R130" s="47" t="s">
        <v>157</v>
      </c>
      <c r="S130" s="55" t="n">
        <f aca="false">SUM(T130:BH130)</f>
        <v>60</v>
      </c>
      <c r="T130" s="56" t="n">
        <v>0</v>
      </c>
      <c r="AI130" s="46" t="n">
        <v>20</v>
      </c>
      <c r="AN130" s="46" t="n">
        <v>20</v>
      </c>
      <c r="AS130" s="84" t="n">
        <v>20</v>
      </c>
      <c r="AT130" s="84"/>
      <c r="AU130" s="84"/>
      <c r="AV130" s="84"/>
      <c r="AW130" s="84"/>
      <c r="AX130" s="84"/>
      <c r="AY130" s="84"/>
      <c r="AZ130" s="84"/>
      <c r="BA130" s="84"/>
      <c r="BB130" s="84"/>
      <c r="BC130" s="84"/>
      <c r="BD130" s="84"/>
      <c r="BE130" s="84"/>
      <c r="BF130" s="84"/>
      <c r="BG130" s="84"/>
      <c r="BH130" s="84"/>
      <c r="BI130" s="56" t="n">
        <f aca="true">VLOOKUP($P130,INDIRECT("'M" &amp; $N130 &amp; "'!$A:$G"),BI$2,0)</f>
        <v>0</v>
      </c>
      <c r="BJ130" s="56" t="n">
        <f aca="true">VLOOKUP($P130,INDIRECT("'M" &amp; $N130 &amp; "'!$A:$G"),BJ$2,0)</f>
        <v>0</v>
      </c>
      <c r="BK130" s="56" t="n">
        <f aca="true">VLOOKUP($P130,INDIRECT("'M" &amp; $N130 &amp; "'!$A:$G"),BK$2,0)</f>
        <v>0</v>
      </c>
      <c r="BL130" s="56" t="str">
        <f aca="false">IF(AND($BI130="Yes", $N130=2), "Yes", IF(ISBLANK(BI130), "", "No"))</f>
        <v>No</v>
      </c>
      <c r="BM130" s="56" t="n">
        <f aca="true">VLOOKUP($P130,INDIRECT("'M" &amp; $N130 &amp; "'!$A:$G"),BM$2,0)</f>
        <v>0</v>
      </c>
    </row>
    <row r="131" s="46" customFormat="true" ht="13.2" hidden="false" customHeight="false" outlineLevel="0" collapsed="false">
      <c r="A131" s="47" t="n">
        <f aca="false">MAX($A$1:$A130)+1</f>
        <v>129</v>
      </c>
      <c r="B131" s="56" t="s">
        <v>141</v>
      </c>
      <c r="C131" s="56" t="s">
        <v>93</v>
      </c>
      <c r="D131" s="56" t="s">
        <v>11</v>
      </c>
      <c r="E131" s="47" t="s">
        <v>142</v>
      </c>
      <c r="F131" s="48" t="n">
        <v>-41.343375</v>
      </c>
      <c r="G131" s="49" t="n">
        <v>148.342969</v>
      </c>
      <c r="H131" s="50" t="n">
        <v>43565</v>
      </c>
      <c r="I131" s="56" t="n">
        <v>12</v>
      </c>
      <c r="J131" s="56" t="n">
        <v>0</v>
      </c>
      <c r="K131" s="86" t="n">
        <v>0.5</v>
      </c>
      <c r="L131" s="56" t="s">
        <v>93</v>
      </c>
      <c r="M131" s="56" t="n">
        <v>18</v>
      </c>
      <c r="N131" s="56" t="n">
        <v>2</v>
      </c>
      <c r="O131" s="56" t="n">
        <v>1</v>
      </c>
      <c r="P131" s="46" t="s">
        <v>128</v>
      </c>
      <c r="Q131" s="47" t="s">
        <v>70</v>
      </c>
      <c r="R131" s="47" t="s">
        <v>158</v>
      </c>
      <c r="S131" s="55" t="n">
        <f aca="false">SUM(T131:BH131)</f>
        <v>2</v>
      </c>
      <c r="T131" s="56" t="n">
        <v>0</v>
      </c>
      <c r="AD131" s="46" t="n">
        <v>2</v>
      </c>
      <c r="AS131" s="84"/>
      <c r="AT131" s="84"/>
      <c r="AU131" s="84"/>
      <c r="AV131" s="84"/>
      <c r="AW131" s="84"/>
      <c r="AX131" s="84"/>
      <c r="AY131" s="84"/>
      <c r="AZ131" s="84"/>
      <c r="BA131" s="84"/>
      <c r="BB131" s="84"/>
      <c r="BC131" s="84"/>
      <c r="BD131" s="84"/>
      <c r="BE131" s="84"/>
      <c r="BF131" s="84"/>
      <c r="BG131" s="84"/>
      <c r="BH131" s="84"/>
      <c r="BI131" s="56" t="str">
        <f aca="true">VLOOKUP($P131,INDIRECT("'M" &amp; $N131 &amp; "'!$A:$G"),BI$2,0)</f>
        <v>Yes</v>
      </c>
      <c r="BJ131" s="56" t="n">
        <f aca="true">VLOOKUP($P131,INDIRECT("'M" &amp; $N131 &amp; "'!$A:$G"),BJ$2,0)</f>
        <v>2.5</v>
      </c>
      <c r="BK131" s="56" t="n">
        <f aca="true">VLOOKUP($P131,INDIRECT("'M" &amp; $N131 &amp; "'!$A:$G"),BK$2,0)</f>
        <v>7.5</v>
      </c>
      <c r="BL131" s="56" t="str">
        <f aca="false">IF(AND($BI131="Yes", $N131=2), "Yes", IF(ISBLANK(BI131), "", "No"))</f>
        <v>Yes</v>
      </c>
      <c r="BM131" s="56" t="n">
        <f aca="true">VLOOKUP($P131,INDIRECT("'M" &amp; $N131 &amp; "'!$A:$G"),BM$2,0)</f>
        <v>5</v>
      </c>
    </row>
    <row r="132" s="46" customFormat="true" ht="13.2" hidden="false" customHeight="false" outlineLevel="0" collapsed="false">
      <c r="A132" s="47" t="n">
        <f aca="false">MAX($A$1:$A131)+1</f>
        <v>130</v>
      </c>
      <c r="B132" s="56" t="s">
        <v>141</v>
      </c>
      <c r="C132" s="56" t="s">
        <v>93</v>
      </c>
      <c r="D132" s="56" t="s">
        <v>11</v>
      </c>
      <c r="E132" s="47" t="s">
        <v>142</v>
      </c>
      <c r="F132" s="48" t="n">
        <v>-41.343375</v>
      </c>
      <c r="G132" s="49" t="n">
        <v>148.342969</v>
      </c>
      <c r="H132" s="50" t="n">
        <v>43565</v>
      </c>
      <c r="I132" s="56" t="n">
        <v>12</v>
      </c>
      <c r="J132" s="56" t="n">
        <v>0</v>
      </c>
      <c r="K132" s="86" t="n">
        <v>0.5</v>
      </c>
      <c r="L132" s="56" t="s">
        <v>93</v>
      </c>
      <c r="M132" s="56" t="n">
        <v>18</v>
      </c>
      <c r="N132" s="56" t="n">
        <v>2</v>
      </c>
      <c r="O132" s="56" t="n">
        <v>1</v>
      </c>
      <c r="P132" s="46" t="s">
        <v>118</v>
      </c>
      <c r="Q132" s="47" t="s">
        <v>66</v>
      </c>
      <c r="R132" s="47" t="s">
        <v>159</v>
      </c>
      <c r="S132" s="55" t="n">
        <f aca="false">SUM(T132:BH132)</f>
        <v>1</v>
      </c>
      <c r="T132" s="56" t="n">
        <v>0</v>
      </c>
      <c r="AI132" s="46" t="n">
        <v>1</v>
      </c>
      <c r="AS132" s="84"/>
      <c r="AT132" s="84"/>
      <c r="AU132" s="84"/>
      <c r="AV132" s="84"/>
      <c r="AW132" s="84"/>
      <c r="AX132" s="84"/>
      <c r="AY132" s="84"/>
      <c r="AZ132" s="84"/>
      <c r="BA132" s="84"/>
      <c r="BB132" s="84"/>
      <c r="BC132" s="84"/>
      <c r="BD132" s="84"/>
      <c r="BE132" s="84"/>
      <c r="BF132" s="84"/>
      <c r="BG132" s="84"/>
      <c r="BH132" s="84"/>
      <c r="BI132" s="56" t="n">
        <f aca="true">VLOOKUP($P132,INDIRECT("'M" &amp; $N132 &amp; "'!$A:$G"),BI$2,0)</f>
        <v>0</v>
      </c>
      <c r="BJ132" s="56" t="n">
        <f aca="true">VLOOKUP($P132,INDIRECT("'M" &amp; $N132 &amp; "'!$A:$G"),BJ$2,0)</f>
        <v>0</v>
      </c>
      <c r="BK132" s="56" t="n">
        <f aca="true">VLOOKUP($P132,INDIRECT("'M" &amp; $N132 &amp; "'!$A:$G"),BK$2,0)</f>
        <v>0</v>
      </c>
      <c r="BL132" s="56" t="str">
        <f aca="false">IF(AND($BI132="Yes", $N132=2), "Yes", IF(ISBLANK(BI132), "", "No"))</f>
        <v>No</v>
      </c>
      <c r="BM132" s="56" t="n">
        <f aca="true">VLOOKUP($P132,INDIRECT("'M" &amp; $N132 &amp; "'!$A:$G"),BM$2,0)</f>
        <v>0</v>
      </c>
    </row>
    <row r="133" s="46" customFormat="true" ht="13.2" hidden="false" customHeight="false" outlineLevel="0" collapsed="false">
      <c r="A133" s="47" t="n">
        <f aca="false">MAX($A$1:$A132)+1</f>
        <v>131</v>
      </c>
      <c r="B133" s="56" t="s">
        <v>93</v>
      </c>
      <c r="C133" s="56" t="s">
        <v>141</v>
      </c>
      <c r="D133" s="56" t="s">
        <v>11</v>
      </c>
      <c r="E133" s="47" t="s">
        <v>142</v>
      </c>
      <c r="F133" s="48" t="n">
        <v>-41.343375</v>
      </c>
      <c r="G133" s="49" t="n">
        <v>148.342969</v>
      </c>
      <c r="H133" s="50" t="n">
        <v>43565</v>
      </c>
      <c r="I133" s="56" t="n">
        <v>12</v>
      </c>
      <c r="J133" s="56" t="n">
        <v>0</v>
      </c>
      <c r="K133" s="86" t="n">
        <v>0.5</v>
      </c>
      <c r="L133" s="56" t="s">
        <v>93</v>
      </c>
      <c r="M133" s="56" t="n">
        <v>18</v>
      </c>
      <c r="N133" s="56" t="n">
        <v>1</v>
      </c>
      <c r="O133" s="56" t="n">
        <v>1</v>
      </c>
      <c r="P133" s="46" t="s">
        <v>111</v>
      </c>
      <c r="Q133" s="47" t="s">
        <v>23</v>
      </c>
      <c r="R133" s="47" t="s">
        <v>147</v>
      </c>
      <c r="S133" s="55" t="n">
        <f aca="false">SUM(T133:BH133)</f>
        <v>25</v>
      </c>
      <c r="T133" s="56" t="n">
        <v>0</v>
      </c>
      <c r="AD133" s="46" t="n">
        <v>5</v>
      </c>
      <c r="AS133" s="84" t="n">
        <v>10</v>
      </c>
      <c r="AT133" s="84"/>
      <c r="AU133" s="84"/>
      <c r="AV133" s="84"/>
      <c r="AW133" s="84"/>
      <c r="AX133" s="84" t="n">
        <v>10</v>
      </c>
      <c r="AY133" s="84"/>
      <c r="AZ133" s="84"/>
      <c r="BA133" s="84"/>
      <c r="BB133" s="84"/>
      <c r="BC133" s="84"/>
      <c r="BD133" s="84"/>
      <c r="BE133" s="84"/>
      <c r="BF133" s="84"/>
      <c r="BG133" s="84"/>
      <c r="BH133" s="84"/>
      <c r="BI133" s="56" t="n">
        <f aca="true">VLOOKUP($P133,INDIRECT("'M" &amp; $N133 &amp; "'!$A:$G"),BI$2,0)</f>
        <v>0</v>
      </c>
      <c r="BJ133" s="56" t="n">
        <f aca="true">VLOOKUP($P133,INDIRECT("'M" &amp; $N133 &amp; "'!$A:$G"),BJ$2,0)</f>
        <v>0</v>
      </c>
      <c r="BK133" s="56" t="n">
        <f aca="true">VLOOKUP($P133,INDIRECT("'M" &amp; $N133 &amp; "'!$A:$G"),BK$2,0)</f>
        <v>0</v>
      </c>
      <c r="BL133" s="56" t="str">
        <f aca="false">IF(AND($BI133="Yes", $N133=2), "Yes", IF(ISBLANK(BI133), "", "No"))</f>
        <v>No</v>
      </c>
      <c r="BM133" s="56" t="n">
        <f aca="true">VLOOKUP($P133,INDIRECT("'M" &amp; $N133 &amp; "'!$A:$G"),BM$2,0)</f>
        <v>0</v>
      </c>
    </row>
    <row r="134" s="46" customFormat="true" ht="13.2" hidden="false" customHeight="false" outlineLevel="0" collapsed="false">
      <c r="A134" s="47" t="n">
        <f aca="false">MAX($A$1:$A133)+1</f>
        <v>132</v>
      </c>
      <c r="B134" s="56" t="s">
        <v>93</v>
      </c>
      <c r="C134" s="56" t="s">
        <v>141</v>
      </c>
      <c r="D134" s="56" t="s">
        <v>11</v>
      </c>
      <c r="E134" s="47" t="s">
        <v>142</v>
      </c>
      <c r="F134" s="48" t="n">
        <v>-41.343375</v>
      </c>
      <c r="G134" s="49" t="n">
        <v>148.342969</v>
      </c>
      <c r="H134" s="50" t="n">
        <v>43565</v>
      </c>
      <c r="I134" s="56" t="n">
        <v>12</v>
      </c>
      <c r="J134" s="56" t="n">
        <v>0</v>
      </c>
      <c r="K134" s="86" t="n">
        <v>0.5</v>
      </c>
      <c r="L134" s="56" t="s">
        <v>93</v>
      </c>
      <c r="M134" s="56" t="n">
        <v>18</v>
      </c>
      <c r="N134" s="56" t="n">
        <v>1</v>
      </c>
      <c r="O134" s="56" t="n">
        <v>2</v>
      </c>
      <c r="P134" s="46" t="s">
        <v>111</v>
      </c>
      <c r="Q134" s="47" t="s">
        <v>23</v>
      </c>
      <c r="R134" s="47" t="s">
        <v>147</v>
      </c>
      <c r="S134" s="55" t="n">
        <f aca="false">SUM(T134:BH134)</f>
        <v>35</v>
      </c>
      <c r="T134" s="56" t="n">
        <v>0</v>
      </c>
      <c r="Y134" s="46" t="n">
        <v>5</v>
      </c>
      <c r="Z134" s="46" t="n">
        <v>30</v>
      </c>
      <c r="AS134" s="84"/>
      <c r="AT134" s="84"/>
      <c r="AU134" s="84"/>
      <c r="AV134" s="84"/>
      <c r="AW134" s="84"/>
      <c r="AX134" s="84"/>
      <c r="AY134" s="84"/>
      <c r="AZ134" s="84"/>
      <c r="BA134" s="84"/>
      <c r="BB134" s="84"/>
      <c r="BC134" s="84"/>
      <c r="BD134" s="84"/>
      <c r="BE134" s="84"/>
      <c r="BF134" s="84"/>
      <c r="BG134" s="84"/>
      <c r="BH134" s="84"/>
      <c r="BI134" s="56" t="n">
        <f aca="true">VLOOKUP($P134,INDIRECT("'M" &amp; $N134 &amp; "'!$A:$G"),BI$2,0)</f>
        <v>0</v>
      </c>
      <c r="BJ134" s="56" t="n">
        <f aca="true">VLOOKUP($P134,INDIRECT("'M" &amp; $N134 &amp; "'!$A:$G"),BJ$2,0)</f>
        <v>0</v>
      </c>
      <c r="BK134" s="56" t="n">
        <f aca="true">VLOOKUP($P134,INDIRECT("'M" &amp; $N134 &amp; "'!$A:$G"),BK$2,0)</f>
        <v>0</v>
      </c>
      <c r="BL134" s="56" t="str">
        <f aca="false">IF(AND($BI134="Yes", $N134=2), "Yes", IF(ISBLANK(BI134), "", "No"))</f>
        <v>No</v>
      </c>
      <c r="BM134" s="56" t="n">
        <f aca="true">VLOOKUP($P134,INDIRECT("'M" &amp; $N134 &amp; "'!$A:$G"),BM$2,0)</f>
        <v>0</v>
      </c>
    </row>
    <row r="135" s="46" customFormat="true" ht="13.2" hidden="false" customHeight="false" outlineLevel="0" collapsed="false">
      <c r="A135" s="47" t="n">
        <f aca="false">MAX($A$1:$A134)+1</f>
        <v>133</v>
      </c>
      <c r="B135" s="56" t="s">
        <v>93</v>
      </c>
      <c r="C135" s="56" t="s">
        <v>141</v>
      </c>
      <c r="D135" s="56" t="s">
        <v>11</v>
      </c>
      <c r="E135" s="47" t="s">
        <v>142</v>
      </c>
      <c r="F135" s="48" t="n">
        <v>-41.343375</v>
      </c>
      <c r="G135" s="49" t="n">
        <v>148.342969</v>
      </c>
      <c r="H135" s="50" t="n">
        <v>43565</v>
      </c>
      <c r="I135" s="56" t="n">
        <v>12</v>
      </c>
      <c r="J135" s="56" t="n">
        <v>0</v>
      </c>
      <c r="K135" s="86" t="n">
        <v>0.5</v>
      </c>
      <c r="L135" s="56" t="s">
        <v>93</v>
      </c>
      <c r="M135" s="56" t="n">
        <v>18</v>
      </c>
      <c r="N135" s="56" t="n">
        <v>1</v>
      </c>
      <c r="O135" s="56" t="n">
        <v>1</v>
      </c>
      <c r="P135" s="46" t="s">
        <v>160</v>
      </c>
      <c r="Q135" s="47" t="s">
        <v>47</v>
      </c>
      <c r="R135" s="47" t="n">
        <v>0</v>
      </c>
      <c r="S135" s="55" t="n">
        <f aca="false">SUM(T135:BH135)</f>
        <v>2</v>
      </c>
      <c r="T135" s="56" t="n">
        <v>0</v>
      </c>
      <c r="W135" s="46" t="n">
        <v>1</v>
      </c>
      <c r="X135" s="46" t="n">
        <v>1</v>
      </c>
      <c r="AS135" s="84"/>
      <c r="AT135" s="84"/>
      <c r="AU135" s="84"/>
      <c r="AV135" s="84"/>
      <c r="AW135" s="84"/>
      <c r="AX135" s="84"/>
      <c r="AY135" s="84"/>
      <c r="AZ135" s="84"/>
      <c r="BA135" s="84"/>
      <c r="BB135" s="84"/>
      <c r="BC135" s="84"/>
      <c r="BD135" s="84"/>
      <c r="BE135" s="84"/>
      <c r="BF135" s="84"/>
      <c r="BG135" s="84"/>
      <c r="BH135" s="84"/>
      <c r="BI135" s="56" t="e">
        <f aca="true">VLOOKUP($P135,INDIRECT("'M" &amp; $N135 &amp; "'!$A:$G"),BI$2,0)</f>
        <v>#N/A</v>
      </c>
      <c r="BJ135" s="56" t="e">
        <f aca="true">VLOOKUP($P135,INDIRECT("'M" &amp; $N135 &amp; "'!$A:$G"),BJ$2,0)</f>
        <v>#N/A</v>
      </c>
      <c r="BK135" s="56" t="e">
        <f aca="true">VLOOKUP($P135,INDIRECT("'M" &amp; $N135 &amp; "'!$A:$G"),BK$2,0)</f>
        <v>#N/A</v>
      </c>
      <c r="BL135" s="56" t="str">
        <f aca="false">IF(AND($BI135="Yes", $N135=2), "Yes", IF(ISBLANK(BI135), "", "No"))</f>
        <v>No</v>
      </c>
      <c r="BM135" s="56" t="e">
        <f aca="true">VLOOKUP($P135,INDIRECT("'M" &amp; $N135 &amp; "'!$A:$G"),BM$2,0)</f>
        <v>#N/A</v>
      </c>
    </row>
    <row r="136" s="46" customFormat="true" ht="13.2" hidden="false" customHeight="false" outlineLevel="0" collapsed="false">
      <c r="A136" s="47" t="n">
        <f aca="false">MAX($A$1:$A135)+1</f>
        <v>134</v>
      </c>
      <c r="B136" s="56" t="s">
        <v>93</v>
      </c>
      <c r="C136" s="56" t="s">
        <v>141</v>
      </c>
      <c r="D136" s="56" t="s">
        <v>11</v>
      </c>
      <c r="E136" s="47" t="s">
        <v>142</v>
      </c>
      <c r="F136" s="48" t="n">
        <v>-41.343375</v>
      </c>
      <c r="G136" s="49" t="n">
        <v>148.342969</v>
      </c>
      <c r="H136" s="50" t="n">
        <v>43565</v>
      </c>
      <c r="I136" s="56" t="n">
        <v>12</v>
      </c>
      <c r="J136" s="56" t="n">
        <v>0</v>
      </c>
      <c r="K136" s="86" t="n">
        <v>0.5</v>
      </c>
      <c r="L136" s="56" t="s">
        <v>93</v>
      </c>
      <c r="M136" s="56" t="n">
        <v>18</v>
      </c>
      <c r="N136" s="56" t="n">
        <v>1</v>
      </c>
      <c r="O136" s="56" t="n">
        <v>2</v>
      </c>
      <c r="P136" s="46" t="s">
        <v>160</v>
      </c>
      <c r="Q136" s="47" t="s">
        <v>47</v>
      </c>
      <c r="R136" s="47" t="n">
        <v>0</v>
      </c>
      <c r="S136" s="55" t="n">
        <f aca="false">SUM(T136:BH136)</f>
        <v>1</v>
      </c>
      <c r="T136" s="56" t="n">
        <v>0</v>
      </c>
      <c r="Y136" s="46" t="n">
        <v>1</v>
      </c>
      <c r="AS136" s="84"/>
      <c r="AT136" s="84"/>
      <c r="AU136" s="84"/>
      <c r="AV136" s="84"/>
      <c r="AW136" s="84"/>
      <c r="AX136" s="84"/>
      <c r="AY136" s="84"/>
      <c r="AZ136" s="84"/>
      <c r="BA136" s="84"/>
      <c r="BB136" s="84"/>
      <c r="BC136" s="84"/>
      <c r="BD136" s="84"/>
      <c r="BE136" s="84"/>
      <c r="BF136" s="84"/>
      <c r="BG136" s="84"/>
      <c r="BH136" s="84"/>
      <c r="BI136" s="56" t="e">
        <f aca="true">VLOOKUP($P136,INDIRECT("'M" &amp; $N136 &amp; "'!$A:$G"),BI$2,0)</f>
        <v>#N/A</v>
      </c>
      <c r="BJ136" s="56" t="e">
        <f aca="true">VLOOKUP($P136,INDIRECT("'M" &amp; $N136 &amp; "'!$A:$G"),BJ$2,0)</f>
        <v>#N/A</v>
      </c>
      <c r="BK136" s="56" t="e">
        <f aca="true">VLOOKUP($P136,INDIRECT("'M" &amp; $N136 &amp; "'!$A:$G"),BK$2,0)</f>
        <v>#N/A</v>
      </c>
      <c r="BL136" s="56" t="str">
        <f aca="false">IF(AND($BI136="Yes", $N136=2), "Yes", IF(ISBLANK(BI136), "", "No"))</f>
        <v>No</v>
      </c>
      <c r="BM136" s="56" t="e">
        <f aca="true">VLOOKUP($P136,INDIRECT("'M" &amp; $N136 &amp; "'!$A:$G"),BM$2,0)</f>
        <v>#N/A</v>
      </c>
    </row>
    <row r="137" s="46" customFormat="true" ht="13.2" hidden="false" customHeight="false" outlineLevel="0" collapsed="false">
      <c r="A137" s="47"/>
      <c r="B137" s="56" t="s">
        <v>93</v>
      </c>
      <c r="C137" s="56" t="s">
        <v>141</v>
      </c>
      <c r="D137" s="56" t="s">
        <v>11</v>
      </c>
      <c r="E137" s="47" t="s">
        <v>142</v>
      </c>
      <c r="F137" s="48" t="n">
        <v>-41.343375</v>
      </c>
      <c r="G137" s="49" t="n">
        <v>148.342969</v>
      </c>
      <c r="H137" s="50" t="n">
        <v>43565</v>
      </c>
      <c r="I137" s="56" t="n">
        <v>12</v>
      </c>
      <c r="J137" s="56" t="n">
        <v>0</v>
      </c>
      <c r="K137" s="86" t="n">
        <v>0.5</v>
      </c>
      <c r="L137" s="56" t="s">
        <v>93</v>
      </c>
      <c r="M137" s="56" t="n">
        <v>18</v>
      </c>
      <c r="N137" s="56" t="n">
        <v>1</v>
      </c>
      <c r="O137" s="56" t="n">
        <v>1</v>
      </c>
      <c r="P137" s="46" t="s">
        <v>132</v>
      </c>
      <c r="Q137" s="47" t="s">
        <v>36</v>
      </c>
      <c r="R137" s="47" t="s">
        <v>154</v>
      </c>
      <c r="S137" s="55" t="n">
        <f aca="false">SUM(T137:BH137)</f>
        <v>2</v>
      </c>
      <c r="T137" s="56" t="n">
        <v>0</v>
      </c>
      <c r="AB137" s="46" t="n">
        <v>1</v>
      </c>
      <c r="AC137" s="46" t="n">
        <v>1</v>
      </c>
      <c r="AS137" s="84"/>
      <c r="AT137" s="84"/>
      <c r="AU137" s="84"/>
      <c r="AV137" s="84"/>
      <c r="AW137" s="84"/>
      <c r="AX137" s="84"/>
      <c r="AY137" s="84"/>
      <c r="AZ137" s="84"/>
      <c r="BA137" s="84"/>
      <c r="BB137" s="84"/>
      <c r="BC137" s="84"/>
      <c r="BD137" s="84"/>
      <c r="BE137" s="84"/>
      <c r="BF137" s="84"/>
      <c r="BG137" s="84"/>
      <c r="BH137" s="84"/>
      <c r="BI137" s="56" t="n">
        <f aca="true">VLOOKUP($P137,INDIRECT("'M" &amp; $N137 &amp; "'!$A:$G"),BI$2,0)</f>
        <v>0</v>
      </c>
      <c r="BJ137" s="56" t="n">
        <f aca="true">VLOOKUP($P137,INDIRECT("'M" &amp; $N137 &amp; "'!$A:$G"),BJ$2,0)</f>
        <v>0</v>
      </c>
      <c r="BK137" s="56" t="n">
        <f aca="true">VLOOKUP($P137,INDIRECT("'M" &amp; $N137 &amp; "'!$A:$G"),BK$2,0)</f>
        <v>0</v>
      </c>
      <c r="BL137" s="56" t="str">
        <f aca="false">IF(AND($BI137="Yes", $N137=2), "Yes", IF(ISBLANK(BI137), "", "No"))</f>
        <v>No</v>
      </c>
      <c r="BM137" s="56" t="n">
        <f aca="true">VLOOKUP($P137,INDIRECT("'M" &amp; $N137 &amp; "'!$A:$G"),BM$2,0)</f>
        <v>0</v>
      </c>
    </row>
    <row r="138" s="46" customFormat="true" ht="13.2" hidden="false" customHeight="false" outlineLevel="0" collapsed="false">
      <c r="A138" s="47"/>
      <c r="B138" s="56" t="s">
        <v>93</v>
      </c>
      <c r="C138" s="56" t="s">
        <v>141</v>
      </c>
      <c r="D138" s="56" t="s">
        <v>11</v>
      </c>
      <c r="E138" s="47" t="s">
        <v>142</v>
      </c>
      <c r="F138" s="48" t="n">
        <v>-41.343375</v>
      </c>
      <c r="G138" s="49" t="n">
        <v>148.342969</v>
      </c>
      <c r="H138" s="50" t="n">
        <v>43565</v>
      </c>
      <c r="I138" s="56" t="n">
        <v>12</v>
      </c>
      <c r="J138" s="56" t="n">
        <v>0</v>
      </c>
      <c r="K138" s="86" t="n">
        <v>0.5</v>
      </c>
      <c r="L138" s="56" t="s">
        <v>93</v>
      </c>
      <c r="M138" s="56" t="n">
        <v>18</v>
      </c>
      <c r="N138" s="56" t="n">
        <v>1</v>
      </c>
      <c r="O138" s="56" t="n">
        <v>2</v>
      </c>
      <c r="P138" s="46" t="s">
        <v>132</v>
      </c>
      <c r="Q138" s="47" t="s">
        <v>36</v>
      </c>
      <c r="R138" s="47" t="s">
        <v>154</v>
      </c>
      <c r="S138" s="55" t="n">
        <f aca="false">SUM(T138:BH138)</f>
        <v>1</v>
      </c>
      <c r="T138" s="56" t="n">
        <v>0</v>
      </c>
      <c r="AB138" s="46" t="n">
        <v>1</v>
      </c>
      <c r="AS138" s="84"/>
      <c r="AT138" s="84"/>
      <c r="AU138" s="84"/>
      <c r="AV138" s="84"/>
      <c r="AW138" s="84"/>
      <c r="AX138" s="84"/>
      <c r="AY138" s="84"/>
      <c r="AZ138" s="84"/>
      <c r="BA138" s="84"/>
      <c r="BB138" s="84"/>
      <c r="BC138" s="84"/>
      <c r="BD138" s="84"/>
      <c r="BE138" s="84"/>
      <c r="BF138" s="84"/>
      <c r="BG138" s="84"/>
      <c r="BH138" s="84"/>
      <c r="BI138" s="56" t="n">
        <f aca="true">VLOOKUP($P138,INDIRECT("'M" &amp; $N138 &amp; "'!$A:$G"),BI$2,0)</f>
        <v>0</v>
      </c>
      <c r="BJ138" s="56" t="n">
        <f aca="true">VLOOKUP($P138,INDIRECT("'M" &amp; $N138 &amp; "'!$A:$G"),BJ$2,0)</f>
        <v>0</v>
      </c>
      <c r="BK138" s="56" t="n">
        <f aca="true">VLOOKUP($P138,INDIRECT("'M" &amp; $N138 &amp; "'!$A:$G"),BK$2,0)</f>
        <v>0</v>
      </c>
      <c r="BL138" s="56" t="str">
        <f aca="false">IF(AND($BI138="Yes", $N138=2), "Yes", IF(ISBLANK(BI138), "", "No"))</f>
        <v>No</v>
      </c>
      <c r="BM138" s="56" t="n">
        <f aca="true">VLOOKUP($P138,INDIRECT("'M" &amp; $N138 &amp; "'!$A:$G"),BM$2,0)</f>
        <v>0</v>
      </c>
    </row>
    <row r="139" s="46" customFormat="true" ht="13.2" hidden="false" customHeight="false" outlineLevel="0" collapsed="false">
      <c r="A139" s="47"/>
      <c r="B139" s="56" t="s">
        <v>93</v>
      </c>
      <c r="C139" s="56" t="s">
        <v>141</v>
      </c>
      <c r="D139" s="56" t="s">
        <v>11</v>
      </c>
      <c r="E139" s="47" t="s">
        <v>142</v>
      </c>
      <c r="F139" s="48" t="n">
        <v>-41.343375</v>
      </c>
      <c r="G139" s="49" t="n">
        <v>148.342969</v>
      </c>
      <c r="H139" s="50" t="n">
        <v>43565</v>
      </c>
      <c r="I139" s="56" t="n">
        <v>12</v>
      </c>
      <c r="J139" s="56" t="n">
        <v>0</v>
      </c>
      <c r="K139" s="86" t="n">
        <v>0.5</v>
      </c>
      <c r="L139" s="56" t="s">
        <v>93</v>
      </c>
      <c r="M139" s="56" t="n">
        <v>18</v>
      </c>
      <c r="N139" s="56" t="n">
        <v>1</v>
      </c>
      <c r="O139" s="56" t="n">
        <v>1</v>
      </c>
      <c r="P139" s="46" t="s">
        <v>115</v>
      </c>
      <c r="Q139" s="47" t="s">
        <v>26</v>
      </c>
      <c r="R139" s="47" t="s">
        <v>143</v>
      </c>
      <c r="S139" s="55" t="n">
        <f aca="false">SUM(T139:BH139)</f>
        <v>65</v>
      </c>
      <c r="T139" s="56" t="n">
        <v>0</v>
      </c>
      <c r="U139" s="46" t="n">
        <v>10</v>
      </c>
      <c r="V139" s="46" t="n">
        <v>5</v>
      </c>
      <c r="Y139" s="46" t="n">
        <v>50</v>
      </c>
      <c r="AS139" s="84"/>
      <c r="AT139" s="84"/>
      <c r="AU139" s="84"/>
      <c r="AV139" s="84"/>
      <c r="AW139" s="84"/>
      <c r="AX139" s="84"/>
      <c r="AY139" s="84"/>
      <c r="AZ139" s="84"/>
      <c r="BA139" s="84"/>
      <c r="BB139" s="84"/>
      <c r="BC139" s="84"/>
      <c r="BD139" s="84"/>
      <c r="BE139" s="84"/>
      <c r="BF139" s="84"/>
      <c r="BG139" s="84"/>
      <c r="BH139" s="84"/>
      <c r="BI139" s="56" t="n">
        <f aca="true">VLOOKUP($P139,INDIRECT("'M" &amp; $N139 &amp; "'!$A:$G"),BI$2,0)</f>
        <v>0</v>
      </c>
      <c r="BJ139" s="56" t="n">
        <f aca="true">VLOOKUP($P139,INDIRECT("'M" &amp; $N139 &amp; "'!$A:$G"),BJ$2,0)</f>
        <v>0</v>
      </c>
      <c r="BK139" s="56" t="n">
        <f aca="true">VLOOKUP($P139,INDIRECT("'M" &amp; $N139 &amp; "'!$A:$G"),BK$2,0)</f>
        <v>0</v>
      </c>
      <c r="BL139" s="56" t="str">
        <f aca="false">IF(AND($BI139="Yes", $N139=2), "Yes", IF(ISBLANK(BI139), "", "No"))</f>
        <v>No</v>
      </c>
      <c r="BM139" s="56" t="n">
        <f aca="true">VLOOKUP($P139,INDIRECT("'M" &amp; $N139 &amp; "'!$A:$G"),BM$2,0)</f>
        <v>0</v>
      </c>
    </row>
    <row r="140" s="46" customFormat="true" ht="13.2" hidden="false" customHeight="false" outlineLevel="0" collapsed="false">
      <c r="A140" s="47"/>
      <c r="B140" s="56" t="s">
        <v>93</v>
      </c>
      <c r="C140" s="56" t="s">
        <v>141</v>
      </c>
      <c r="D140" s="56" t="s">
        <v>11</v>
      </c>
      <c r="E140" s="47" t="s">
        <v>142</v>
      </c>
      <c r="F140" s="48" t="n">
        <v>-41.343375</v>
      </c>
      <c r="G140" s="49" t="n">
        <v>148.342969</v>
      </c>
      <c r="H140" s="50" t="n">
        <v>43565</v>
      </c>
      <c r="I140" s="56" t="n">
        <v>12</v>
      </c>
      <c r="J140" s="56" t="n">
        <v>0</v>
      </c>
      <c r="K140" s="86" t="n">
        <v>0.5</v>
      </c>
      <c r="L140" s="56" t="s">
        <v>93</v>
      </c>
      <c r="M140" s="56" t="n">
        <v>18</v>
      </c>
      <c r="N140" s="56" t="n">
        <v>1</v>
      </c>
      <c r="O140" s="56" t="n">
        <v>2</v>
      </c>
      <c r="P140" s="46" t="s">
        <v>115</v>
      </c>
      <c r="Q140" s="47" t="s">
        <v>26</v>
      </c>
      <c r="R140" s="47" t="s">
        <v>143</v>
      </c>
      <c r="S140" s="55" t="n">
        <f aca="false">SUM(T140:BH140)</f>
        <v>70</v>
      </c>
      <c r="T140" s="56" t="n">
        <v>0</v>
      </c>
      <c r="X140" s="46" t="n">
        <v>20</v>
      </c>
      <c r="Y140" s="46" t="n">
        <v>50</v>
      </c>
      <c r="AS140" s="84"/>
      <c r="AT140" s="84"/>
      <c r="AU140" s="84"/>
      <c r="AV140" s="84"/>
      <c r="AW140" s="84"/>
      <c r="AX140" s="84"/>
      <c r="AY140" s="84"/>
      <c r="AZ140" s="84"/>
      <c r="BA140" s="84"/>
      <c r="BB140" s="84"/>
      <c r="BC140" s="84"/>
      <c r="BD140" s="84"/>
      <c r="BE140" s="84"/>
      <c r="BF140" s="84"/>
      <c r="BG140" s="84"/>
      <c r="BH140" s="84"/>
      <c r="BI140" s="56" t="n">
        <f aca="true">VLOOKUP($P140,INDIRECT("'M" &amp; $N140 &amp; "'!$A:$G"),BI$2,0)</f>
        <v>0</v>
      </c>
      <c r="BJ140" s="56" t="n">
        <f aca="true">VLOOKUP($P140,INDIRECT("'M" &amp; $N140 &amp; "'!$A:$G"),BJ$2,0)</f>
        <v>0</v>
      </c>
      <c r="BK140" s="56" t="n">
        <f aca="true">VLOOKUP($P140,INDIRECT("'M" &amp; $N140 &amp; "'!$A:$G"),BK$2,0)</f>
        <v>0</v>
      </c>
      <c r="BL140" s="56" t="str">
        <f aca="false">IF(AND($BI140="Yes", $N140=2), "Yes", IF(ISBLANK(BI140), "", "No"))</f>
        <v>No</v>
      </c>
      <c r="BM140" s="56" t="n">
        <f aca="true">VLOOKUP($P140,INDIRECT("'M" &amp; $N140 &amp; "'!$A:$G"),BM$2,0)</f>
        <v>0</v>
      </c>
    </row>
    <row r="141" s="46" customFormat="true" ht="13.2" hidden="false" customHeight="false" outlineLevel="0" collapsed="false">
      <c r="A141" s="47"/>
      <c r="B141" s="56" t="s">
        <v>93</v>
      </c>
      <c r="C141" s="56" t="s">
        <v>141</v>
      </c>
      <c r="D141" s="56" t="s">
        <v>11</v>
      </c>
      <c r="E141" s="47" t="s">
        <v>142</v>
      </c>
      <c r="F141" s="48" t="n">
        <v>-41.343375</v>
      </c>
      <c r="G141" s="49" t="n">
        <v>148.342969</v>
      </c>
      <c r="H141" s="50" t="n">
        <v>43565</v>
      </c>
      <c r="I141" s="56" t="n">
        <v>12</v>
      </c>
      <c r="J141" s="56" t="n">
        <v>0</v>
      </c>
      <c r="K141" s="86" t="n">
        <v>0.5</v>
      </c>
      <c r="L141" s="56" t="s">
        <v>93</v>
      </c>
      <c r="M141" s="56" t="n">
        <v>18</v>
      </c>
      <c r="N141" s="56" t="n">
        <v>1</v>
      </c>
      <c r="O141" s="56" t="n">
        <v>1</v>
      </c>
      <c r="P141" s="46" t="s">
        <v>151</v>
      </c>
      <c r="Q141" s="47" t="s">
        <v>51</v>
      </c>
      <c r="R141" s="47" t="s">
        <v>152</v>
      </c>
      <c r="S141" s="55" t="n">
        <f aca="false">SUM(T141:BH141)</f>
        <v>15</v>
      </c>
      <c r="T141" s="56" t="n">
        <v>0</v>
      </c>
      <c r="Z141" s="46" t="n">
        <v>15</v>
      </c>
      <c r="AS141" s="84"/>
      <c r="AT141" s="84"/>
      <c r="AU141" s="84"/>
      <c r="AV141" s="84"/>
      <c r="AW141" s="84"/>
      <c r="AX141" s="84"/>
      <c r="AY141" s="84"/>
      <c r="AZ141" s="84"/>
      <c r="BA141" s="84"/>
      <c r="BB141" s="84"/>
      <c r="BC141" s="84"/>
      <c r="BD141" s="84"/>
      <c r="BE141" s="84"/>
      <c r="BF141" s="84"/>
      <c r="BG141" s="84"/>
      <c r="BH141" s="84"/>
      <c r="BI141" s="56" t="str">
        <f aca="true">VLOOKUP($P141,INDIRECT("'M" &amp; $N141 &amp; "'!$A:$G"),BI$2,0)</f>
        <v>No</v>
      </c>
      <c r="BJ141" s="56" t="n">
        <f aca="true">VLOOKUP($P141,INDIRECT("'M" &amp; $N141 &amp; "'!$A:$G"),BJ$2,0)</f>
        <v>5</v>
      </c>
      <c r="BK141" s="56" t="n">
        <f aca="true">VLOOKUP($P141,INDIRECT("'M" &amp; $N141 &amp; "'!$A:$G"),BK$2,0)</f>
        <v>10</v>
      </c>
      <c r="BL141" s="56" t="str">
        <f aca="false">IF(AND($BI141="Yes", $N141=2), "Yes", IF(ISBLANK(BI141), "", "No"))</f>
        <v>No</v>
      </c>
      <c r="BM141" s="56" t="n">
        <f aca="true">VLOOKUP($P141,INDIRECT("'M" &amp; $N141 &amp; "'!$A:$G"),BM$2,0)</f>
        <v>29</v>
      </c>
    </row>
    <row r="142" s="46" customFormat="true" ht="13.2" hidden="false" customHeight="false" outlineLevel="0" collapsed="false">
      <c r="A142" s="47"/>
      <c r="B142" s="56" t="s">
        <v>93</v>
      </c>
      <c r="C142" s="56" t="s">
        <v>141</v>
      </c>
      <c r="D142" s="56" t="s">
        <v>11</v>
      </c>
      <c r="E142" s="47" t="s">
        <v>142</v>
      </c>
      <c r="F142" s="48" t="n">
        <v>-41.343375</v>
      </c>
      <c r="G142" s="49" t="n">
        <v>148.342969</v>
      </c>
      <c r="H142" s="50" t="n">
        <v>43565</v>
      </c>
      <c r="I142" s="56" t="n">
        <v>12</v>
      </c>
      <c r="J142" s="56" t="n">
        <v>0</v>
      </c>
      <c r="K142" s="86" t="n">
        <v>0.5</v>
      </c>
      <c r="L142" s="56" t="s">
        <v>93</v>
      </c>
      <c r="M142" s="56" t="n">
        <v>18</v>
      </c>
      <c r="N142" s="56" t="n">
        <v>1</v>
      </c>
      <c r="O142" s="56" t="n">
        <v>1</v>
      </c>
      <c r="P142" s="46" t="s">
        <v>107</v>
      </c>
      <c r="Q142" s="47" t="s">
        <v>21</v>
      </c>
      <c r="R142" s="47" t="s">
        <v>149</v>
      </c>
      <c r="S142" s="55" t="n">
        <f aca="false">SUM(T142:BH142)</f>
        <v>9</v>
      </c>
      <c r="T142" s="56" t="n">
        <v>0</v>
      </c>
      <c r="X142" s="46" t="n">
        <v>5</v>
      </c>
      <c r="Y142" s="46" t="n">
        <v>4</v>
      </c>
      <c r="AS142" s="84"/>
      <c r="AT142" s="84"/>
      <c r="AU142" s="84"/>
      <c r="AV142" s="84"/>
      <c r="AW142" s="84"/>
      <c r="AX142" s="84"/>
      <c r="AY142" s="84"/>
      <c r="AZ142" s="84"/>
      <c r="BA142" s="84"/>
      <c r="BB142" s="84"/>
      <c r="BC142" s="84"/>
      <c r="BD142" s="84"/>
      <c r="BE142" s="84"/>
      <c r="BF142" s="84"/>
      <c r="BG142" s="84"/>
      <c r="BH142" s="84"/>
      <c r="BI142" s="56" t="n">
        <f aca="true">VLOOKUP($P142,INDIRECT("'M" &amp; $N142 &amp; "'!$A:$G"),BI$2,0)</f>
        <v>0</v>
      </c>
      <c r="BJ142" s="56" t="n">
        <f aca="true">VLOOKUP($P142,INDIRECT("'M" &amp; $N142 &amp; "'!$A:$G"),BJ$2,0)</f>
        <v>0</v>
      </c>
      <c r="BK142" s="56" t="n">
        <f aca="true">VLOOKUP($P142,INDIRECT("'M" &amp; $N142 &amp; "'!$A:$G"),BK$2,0)</f>
        <v>0</v>
      </c>
      <c r="BL142" s="56" t="str">
        <f aca="false">IF(AND($BI142="Yes", $N142=2), "Yes", IF(ISBLANK(BI142), "", "No"))</f>
        <v>No</v>
      </c>
      <c r="BM142" s="56" t="n">
        <f aca="true">VLOOKUP($P142,INDIRECT("'M" &amp; $N142 &amp; "'!$A:$G"),BM$2,0)</f>
        <v>0</v>
      </c>
    </row>
    <row r="143" s="46" customFormat="true" ht="13.2" hidden="false" customHeight="false" outlineLevel="0" collapsed="false">
      <c r="A143" s="47"/>
      <c r="B143" s="56" t="s">
        <v>93</v>
      </c>
      <c r="C143" s="56" t="s">
        <v>141</v>
      </c>
      <c r="D143" s="56" t="s">
        <v>11</v>
      </c>
      <c r="E143" s="47" t="s">
        <v>142</v>
      </c>
      <c r="F143" s="48" t="n">
        <v>-41.343375</v>
      </c>
      <c r="G143" s="49" t="n">
        <v>148.342969</v>
      </c>
      <c r="H143" s="50" t="n">
        <v>43565</v>
      </c>
      <c r="I143" s="56" t="n">
        <v>12</v>
      </c>
      <c r="J143" s="56" t="n">
        <v>0</v>
      </c>
      <c r="K143" s="86" t="n">
        <v>0.5</v>
      </c>
      <c r="L143" s="56" t="s">
        <v>93</v>
      </c>
      <c r="M143" s="56" t="n">
        <v>18</v>
      </c>
      <c r="N143" s="56" t="n">
        <v>1</v>
      </c>
      <c r="O143" s="56" t="n">
        <v>2</v>
      </c>
      <c r="P143" s="46" t="s">
        <v>107</v>
      </c>
      <c r="Q143" s="47" t="s">
        <v>21</v>
      </c>
      <c r="R143" s="47" t="s">
        <v>149</v>
      </c>
      <c r="S143" s="55" t="n">
        <f aca="false">SUM(T143:BH143)</f>
        <v>9</v>
      </c>
      <c r="T143" s="56" t="n">
        <v>0</v>
      </c>
      <c r="X143" s="46" t="n">
        <v>7</v>
      </c>
      <c r="Y143" s="46" t="n">
        <v>2</v>
      </c>
      <c r="AS143" s="84"/>
      <c r="AT143" s="84"/>
      <c r="AU143" s="84"/>
      <c r="AV143" s="84"/>
      <c r="AW143" s="84"/>
      <c r="AX143" s="84"/>
      <c r="AY143" s="84"/>
      <c r="AZ143" s="84"/>
      <c r="BA143" s="84"/>
      <c r="BB143" s="84"/>
      <c r="BC143" s="84"/>
      <c r="BD143" s="84"/>
      <c r="BE143" s="84"/>
      <c r="BF143" s="84"/>
      <c r="BG143" s="84"/>
      <c r="BH143" s="84"/>
      <c r="BI143" s="56" t="n">
        <f aca="true">VLOOKUP($P143,INDIRECT("'M" &amp; $N143 &amp; "'!$A:$G"),BI$2,0)</f>
        <v>0</v>
      </c>
      <c r="BJ143" s="56" t="n">
        <f aca="true">VLOOKUP($P143,INDIRECT("'M" &amp; $N143 &amp; "'!$A:$G"),BJ$2,0)</f>
        <v>0</v>
      </c>
      <c r="BK143" s="56" t="n">
        <f aca="true">VLOOKUP($P143,INDIRECT("'M" &amp; $N143 &amp; "'!$A:$G"),BK$2,0)</f>
        <v>0</v>
      </c>
      <c r="BL143" s="56" t="str">
        <f aca="false">IF(AND($BI143="Yes", $N143=2), "Yes", IF(ISBLANK(BI143), "", "No"))</f>
        <v>No</v>
      </c>
      <c r="BM143" s="56" t="n">
        <f aca="true">VLOOKUP($P143,INDIRECT("'M" &amp; $N143 &amp; "'!$A:$G"),BM$2,0)</f>
        <v>0</v>
      </c>
    </row>
    <row r="144" s="46" customFormat="true" ht="13.2" hidden="false" customHeight="false" outlineLevel="0" collapsed="false">
      <c r="A144" s="47"/>
      <c r="B144" s="56" t="s">
        <v>93</v>
      </c>
      <c r="C144" s="56" t="s">
        <v>141</v>
      </c>
      <c r="D144" s="56" t="s">
        <v>11</v>
      </c>
      <c r="E144" s="47" t="s">
        <v>142</v>
      </c>
      <c r="F144" s="48" t="n">
        <v>-41.343375</v>
      </c>
      <c r="G144" s="49" t="n">
        <v>148.342969</v>
      </c>
      <c r="H144" s="50" t="n">
        <v>43565</v>
      </c>
      <c r="I144" s="56" t="n">
        <v>12</v>
      </c>
      <c r="J144" s="56" t="n">
        <v>0</v>
      </c>
      <c r="K144" s="86" t="n">
        <v>0.5</v>
      </c>
      <c r="L144" s="56" t="s">
        <v>93</v>
      </c>
      <c r="M144" s="56" t="n">
        <v>18</v>
      </c>
      <c r="N144" s="56" t="n">
        <v>1</v>
      </c>
      <c r="O144" s="56" t="n">
        <v>1</v>
      </c>
      <c r="P144" s="46" t="s">
        <v>124</v>
      </c>
      <c r="Q144" s="47" t="s">
        <v>28</v>
      </c>
      <c r="R144" s="47" t="s">
        <v>161</v>
      </c>
      <c r="S144" s="55" t="n">
        <f aca="false">SUM(T144:BH144)</f>
        <v>1</v>
      </c>
      <c r="T144" s="56" t="n">
        <v>0</v>
      </c>
      <c r="AD144" s="46" t="n">
        <v>1</v>
      </c>
      <c r="AS144" s="84"/>
      <c r="AT144" s="84"/>
      <c r="AU144" s="84"/>
      <c r="AV144" s="84"/>
      <c r="AW144" s="84"/>
      <c r="AX144" s="84"/>
      <c r="AY144" s="84"/>
      <c r="AZ144" s="84"/>
      <c r="BA144" s="84"/>
      <c r="BB144" s="84"/>
      <c r="BC144" s="84"/>
      <c r="BD144" s="84"/>
      <c r="BE144" s="84"/>
      <c r="BF144" s="84"/>
      <c r="BG144" s="84"/>
      <c r="BH144" s="84"/>
      <c r="BI144" s="56" t="str">
        <f aca="true">VLOOKUP($P144,INDIRECT("'M" &amp; $N144 &amp; "'!$A:$G"),BI$2,0)</f>
        <v>No</v>
      </c>
      <c r="BJ144" s="56" t="n">
        <f aca="true">VLOOKUP($P144,INDIRECT("'M" &amp; $N144 &amp; "'!$A:$G"),BJ$2,0)</f>
        <v>15</v>
      </c>
      <c r="BK144" s="56" t="n">
        <f aca="true">VLOOKUP($P144,INDIRECT("'M" &amp; $N144 &amp; "'!$A:$G"),BK$2,0)</f>
        <v>50</v>
      </c>
      <c r="BL144" s="56" t="str">
        <f aca="false">IF(AND($BI144="Yes", $N144=2), "Yes", IF(ISBLANK(BI144), "", "No"))</f>
        <v>No</v>
      </c>
      <c r="BM144" s="56" t="n">
        <f aca="true">VLOOKUP($P144,INDIRECT("'M" &amp; $N144 &amp; "'!$A:$G"),BM$2,0)</f>
        <v>100</v>
      </c>
    </row>
    <row r="145" s="46" customFormat="true" ht="13.2" hidden="false" customHeight="false" outlineLevel="0" collapsed="false">
      <c r="A145" s="47"/>
      <c r="B145" s="56" t="s">
        <v>93</v>
      </c>
      <c r="C145" s="56" t="s">
        <v>141</v>
      </c>
      <c r="D145" s="56" t="s">
        <v>11</v>
      </c>
      <c r="E145" s="47" t="s">
        <v>142</v>
      </c>
      <c r="F145" s="48" t="n">
        <v>-41.343375</v>
      </c>
      <c r="G145" s="49" t="n">
        <v>148.342969</v>
      </c>
      <c r="H145" s="50" t="n">
        <v>43565</v>
      </c>
      <c r="I145" s="56" t="n">
        <v>12</v>
      </c>
      <c r="J145" s="56" t="n">
        <v>0</v>
      </c>
      <c r="K145" s="86" t="n">
        <v>0.5</v>
      </c>
      <c r="L145" s="56" t="s">
        <v>93</v>
      </c>
      <c r="M145" s="56" t="n">
        <v>18</v>
      </c>
      <c r="N145" s="56" t="n">
        <v>1</v>
      </c>
      <c r="O145" s="56" t="n">
        <v>1</v>
      </c>
      <c r="P145" s="46" t="s">
        <v>116</v>
      </c>
      <c r="Q145" s="47" t="s">
        <v>15</v>
      </c>
      <c r="R145" s="47" t="s">
        <v>155</v>
      </c>
      <c r="S145" s="55" t="n">
        <f aca="false">SUM(T145:BH145)</f>
        <v>20</v>
      </c>
      <c r="T145" s="56" t="n">
        <v>0</v>
      </c>
      <c r="V145" s="46" t="n">
        <v>20</v>
      </c>
      <c r="AS145" s="84"/>
      <c r="AT145" s="84"/>
      <c r="AU145" s="84"/>
      <c r="AV145" s="84"/>
      <c r="AW145" s="84"/>
      <c r="AX145" s="84"/>
      <c r="AY145" s="84"/>
      <c r="AZ145" s="84"/>
      <c r="BA145" s="84"/>
      <c r="BB145" s="84"/>
      <c r="BC145" s="84"/>
      <c r="BD145" s="84"/>
      <c r="BE145" s="84"/>
      <c r="BF145" s="84"/>
      <c r="BG145" s="84"/>
      <c r="BH145" s="84"/>
      <c r="BI145" s="56" t="n">
        <f aca="true">VLOOKUP($P145,INDIRECT("'M" &amp; $N145 &amp; "'!$A:$G"),BI$2,0)</f>
        <v>0</v>
      </c>
      <c r="BJ145" s="56" t="n">
        <f aca="true">VLOOKUP($P145,INDIRECT("'M" &amp; $N145 &amp; "'!$A:$G"),BJ$2,0)</f>
        <v>0</v>
      </c>
      <c r="BK145" s="56" t="n">
        <f aca="true">VLOOKUP($P145,INDIRECT("'M" &amp; $N145 &amp; "'!$A:$G"),BK$2,0)</f>
        <v>0</v>
      </c>
      <c r="BL145" s="56" t="str">
        <f aca="false">IF(AND($BI145="Yes", $N145=2), "Yes", IF(ISBLANK(BI145), "", "No"))</f>
        <v>No</v>
      </c>
      <c r="BM145" s="56" t="n">
        <f aca="true">VLOOKUP($P145,INDIRECT("'M" &amp; $N145 &amp; "'!$A:$G"),BM$2,0)</f>
        <v>0</v>
      </c>
    </row>
    <row r="146" s="46" customFormat="true" ht="13.2" hidden="false" customHeight="false" outlineLevel="0" collapsed="false">
      <c r="A146" s="47"/>
      <c r="B146" s="56" t="s">
        <v>93</v>
      </c>
      <c r="C146" s="56" t="s">
        <v>141</v>
      </c>
      <c r="D146" s="56" t="s">
        <v>11</v>
      </c>
      <c r="E146" s="47" t="s">
        <v>142</v>
      </c>
      <c r="F146" s="48" t="n">
        <v>-41.343375</v>
      </c>
      <c r="G146" s="49" t="n">
        <v>148.342969</v>
      </c>
      <c r="H146" s="50" t="n">
        <v>43565</v>
      </c>
      <c r="I146" s="56" t="n">
        <v>12</v>
      </c>
      <c r="J146" s="56" t="n">
        <v>0</v>
      </c>
      <c r="K146" s="86" t="n">
        <v>0.5</v>
      </c>
      <c r="L146" s="56" t="s">
        <v>93</v>
      </c>
      <c r="M146" s="56" t="n">
        <v>18</v>
      </c>
      <c r="N146" s="56" t="n">
        <v>1</v>
      </c>
      <c r="O146" s="56" t="n">
        <v>1</v>
      </c>
      <c r="P146" s="46" t="s">
        <v>162</v>
      </c>
      <c r="Q146" s="47" t="s">
        <v>45</v>
      </c>
      <c r="R146" s="47" t="s">
        <v>145</v>
      </c>
      <c r="S146" s="55" t="n">
        <f aca="false">SUM(T146:BH146)</f>
        <v>1</v>
      </c>
      <c r="T146" s="56" t="n">
        <v>0</v>
      </c>
      <c r="Y146" s="46" t="n">
        <v>1</v>
      </c>
      <c r="AS146" s="84"/>
      <c r="AT146" s="84"/>
      <c r="AU146" s="84"/>
      <c r="AV146" s="84"/>
      <c r="AW146" s="84"/>
      <c r="AX146" s="84"/>
      <c r="AY146" s="84"/>
      <c r="AZ146" s="84"/>
      <c r="BA146" s="84"/>
      <c r="BB146" s="84"/>
      <c r="BC146" s="84"/>
      <c r="BD146" s="84"/>
      <c r="BE146" s="84"/>
      <c r="BF146" s="84"/>
      <c r="BG146" s="84"/>
      <c r="BH146" s="84"/>
      <c r="BI146" s="56" t="e">
        <f aca="true">VLOOKUP($P146,INDIRECT("'M" &amp; $N146 &amp; "'!$A:$G"),BI$2,0)</f>
        <v>#N/A</v>
      </c>
      <c r="BJ146" s="56" t="e">
        <f aca="true">VLOOKUP($P146,INDIRECT("'M" &amp; $N146 &amp; "'!$A:$G"),BJ$2,0)</f>
        <v>#N/A</v>
      </c>
      <c r="BK146" s="56" t="e">
        <f aca="true">VLOOKUP($P146,INDIRECT("'M" &amp; $N146 &amp; "'!$A:$G"),BK$2,0)</f>
        <v>#N/A</v>
      </c>
      <c r="BL146" s="56" t="str">
        <f aca="false">IF(AND($BI146="Yes", $N146=2), "Yes", IF(ISBLANK(BI146), "", "No"))</f>
        <v>No</v>
      </c>
      <c r="BM146" s="56" t="e">
        <f aca="true">VLOOKUP($P146,INDIRECT("'M" &amp; $N146 &amp; "'!$A:$G"),BM$2,0)</f>
        <v>#N/A</v>
      </c>
    </row>
    <row r="147" s="46" customFormat="true" ht="13.2" hidden="false" customHeight="false" outlineLevel="0" collapsed="false">
      <c r="A147" s="47"/>
      <c r="B147" s="56" t="s">
        <v>93</v>
      </c>
      <c r="C147" s="56" t="s">
        <v>141</v>
      </c>
      <c r="D147" s="56" t="s">
        <v>11</v>
      </c>
      <c r="E147" s="47" t="s">
        <v>142</v>
      </c>
      <c r="F147" s="48" t="n">
        <v>-41.343375</v>
      </c>
      <c r="G147" s="49" t="n">
        <v>148.342969</v>
      </c>
      <c r="H147" s="50" t="n">
        <v>43565</v>
      </c>
      <c r="I147" s="56" t="n">
        <v>12</v>
      </c>
      <c r="J147" s="56" t="n">
        <v>0</v>
      </c>
      <c r="K147" s="86" t="n">
        <v>0.5</v>
      </c>
      <c r="L147" s="56" t="s">
        <v>93</v>
      </c>
      <c r="M147" s="56" t="n">
        <v>18</v>
      </c>
      <c r="N147" s="56" t="n">
        <v>1</v>
      </c>
      <c r="O147" s="56" t="n">
        <v>2</v>
      </c>
      <c r="P147" s="46" t="s">
        <v>109</v>
      </c>
      <c r="Q147" s="47" t="s">
        <v>18</v>
      </c>
      <c r="R147" s="47" t="s">
        <v>150</v>
      </c>
      <c r="S147" s="55" t="n">
        <f aca="false">SUM(T147:BH147)</f>
        <v>1</v>
      </c>
      <c r="T147" s="56" t="n">
        <v>0</v>
      </c>
      <c r="V147" s="46" t="n">
        <v>1</v>
      </c>
      <c r="AS147" s="84"/>
      <c r="AT147" s="84"/>
      <c r="AU147" s="84"/>
      <c r="AV147" s="84"/>
      <c r="AW147" s="84"/>
      <c r="AX147" s="84"/>
      <c r="AY147" s="84"/>
      <c r="AZ147" s="84"/>
      <c r="BA147" s="84"/>
      <c r="BB147" s="84"/>
      <c r="BC147" s="84"/>
      <c r="BD147" s="84"/>
      <c r="BE147" s="84"/>
      <c r="BF147" s="84"/>
      <c r="BG147" s="84"/>
      <c r="BH147" s="84"/>
      <c r="BI147" s="56" t="n">
        <f aca="true">VLOOKUP($P147,INDIRECT("'M" &amp; $N147 &amp; "'!$A:$G"),BI$2,0)</f>
        <v>0</v>
      </c>
      <c r="BJ147" s="56" t="n">
        <f aca="true">VLOOKUP($P147,INDIRECT("'M" &amp; $N147 &amp; "'!$A:$G"),BJ$2,0)</f>
        <v>0</v>
      </c>
      <c r="BK147" s="56" t="n">
        <f aca="true">VLOOKUP($P147,INDIRECT("'M" &amp; $N147 &amp; "'!$A:$G"),BK$2,0)</f>
        <v>0</v>
      </c>
      <c r="BL147" s="56" t="str">
        <f aca="false">IF(AND($BI147="Yes", $N147=2), "Yes", IF(ISBLANK(BI147), "", "No"))</f>
        <v>No</v>
      </c>
      <c r="BM147" s="56" t="n">
        <f aca="true">VLOOKUP($P147,INDIRECT("'M" &amp; $N147 &amp; "'!$A:$G"),BM$2,0)</f>
        <v>0</v>
      </c>
    </row>
    <row r="148" s="46" customFormat="true" ht="13.2" hidden="false" customHeight="false" outlineLevel="0" collapsed="false">
      <c r="A148" s="47"/>
      <c r="B148" s="56" t="s">
        <v>93</v>
      </c>
      <c r="C148" s="56" t="s">
        <v>141</v>
      </c>
      <c r="D148" s="56" t="s">
        <v>11</v>
      </c>
      <c r="E148" s="47" t="s">
        <v>142</v>
      </c>
      <c r="F148" s="48" t="n">
        <v>-41.343375</v>
      </c>
      <c r="G148" s="49" t="n">
        <v>148.342969</v>
      </c>
      <c r="H148" s="50" t="n">
        <v>43565</v>
      </c>
      <c r="I148" s="56" t="n">
        <v>12</v>
      </c>
      <c r="J148" s="56" t="n">
        <v>0</v>
      </c>
      <c r="K148" s="86" t="n">
        <v>0.5</v>
      </c>
      <c r="L148" s="56" t="s">
        <v>93</v>
      </c>
      <c r="M148" s="56" t="n">
        <v>18</v>
      </c>
      <c r="N148" s="56" t="n">
        <v>1</v>
      </c>
      <c r="O148" s="56" t="n">
        <v>1</v>
      </c>
      <c r="P148" s="46" t="s">
        <v>106</v>
      </c>
      <c r="Q148" s="47" t="s">
        <v>27</v>
      </c>
      <c r="R148" s="47" t="s">
        <v>163</v>
      </c>
      <c r="S148" s="55" t="n">
        <f aca="false">SUM(T148:BH148)</f>
        <v>7</v>
      </c>
      <c r="T148" s="56" t="n">
        <v>0</v>
      </c>
      <c r="Y148" s="46" t="n">
        <v>5</v>
      </c>
      <c r="Z148" s="46" t="n">
        <v>2</v>
      </c>
      <c r="AS148" s="84"/>
      <c r="AT148" s="84"/>
      <c r="AU148" s="84"/>
      <c r="AV148" s="84"/>
      <c r="AW148" s="84"/>
      <c r="AX148" s="84"/>
      <c r="AY148" s="84"/>
      <c r="AZ148" s="84"/>
      <c r="BA148" s="84"/>
      <c r="BB148" s="84"/>
      <c r="BC148" s="84"/>
      <c r="BD148" s="84"/>
      <c r="BE148" s="84"/>
      <c r="BF148" s="84"/>
      <c r="BG148" s="84"/>
      <c r="BH148" s="84"/>
      <c r="BI148" s="56" t="str">
        <f aca="true">VLOOKUP($P148,INDIRECT("'M" &amp; $N148 &amp; "'!$A:$G"),BI$2,0)</f>
        <v>No</v>
      </c>
      <c r="BJ148" s="56" t="n">
        <f aca="true">VLOOKUP($P148,INDIRECT("'M" &amp; $N148 &amp; "'!$A:$G"),BJ$2,0)</f>
        <v>5</v>
      </c>
      <c r="BK148" s="56" t="n">
        <f aca="true">VLOOKUP($P148,INDIRECT("'M" &amp; $N148 &amp; "'!$A:$G"),BK$2,0)</f>
        <v>20</v>
      </c>
      <c r="BL148" s="56" t="str">
        <f aca="false">IF(AND($BI148="Yes", $N148=2), "Yes", IF(ISBLANK(BI148), "", "No"))</f>
        <v>No</v>
      </c>
      <c r="BM148" s="56" t="n">
        <f aca="true">VLOOKUP($P148,INDIRECT("'M" &amp; $N148 &amp; "'!$A:$G"),BM$2,0)</f>
        <v>25</v>
      </c>
    </row>
    <row r="149" s="46" customFormat="true" ht="13.2" hidden="false" customHeight="false" outlineLevel="0" collapsed="false">
      <c r="A149" s="47"/>
      <c r="B149" s="56" t="s">
        <v>93</v>
      </c>
      <c r="C149" s="56" t="s">
        <v>141</v>
      </c>
      <c r="D149" s="56" t="s">
        <v>11</v>
      </c>
      <c r="E149" s="47" t="s">
        <v>142</v>
      </c>
      <c r="F149" s="48" t="n">
        <v>-41.343375</v>
      </c>
      <c r="G149" s="49" t="n">
        <v>148.342969</v>
      </c>
      <c r="H149" s="50" t="n">
        <v>43565</v>
      </c>
      <c r="I149" s="56" t="n">
        <v>12</v>
      </c>
      <c r="J149" s="56" t="n">
        <v>0</v>
      </c>
      <c r="K149" s="86" t="n">
        <v>0.5</v>
      </c>
      <c r="L149" s="56" t="s">
        <v>93</v>
      </c>
      <c r="M149" s="56" t="n">
        <v>18</v>
      </c>
      <c r="N149" s="56" t="n">
        <v>1</v>
      </c>
      <c r="O149" s="56" t="n">
        <v>1</v>
      </c>
      <c r="P149" s="46" t="s">
        <v>164</v>
      </c>
      <c r="Q149" s="47" t="s">
        <v>37</v>
      </c>
      <c r="R149" s="47" t="s">
        <v>165</v>
      </c>
      <c r="S149" s="55" t="n">
        <f aca="false">SUM(T149:BH149)</f>
        <v>2</v>
      </c>
      <c r="T149" s="56" t="n">
        <v>0</v>
      </c>
      <c r="AA149" s="46" t="n">
        <v>2</v>
      </c>
      <c r="AS149" s="84"/>
      <c r="AT149" s="84"/>
      <c r="AU149" s="84"/>
      <c r="AV149" s="84"/>
      <c r="AW149" s="84"/>
      <c r="AX149" s="84"/>
      <c r="AY149" s="84"/>
      <c r="AZ149" s="84"/>
      <c r="BA149" s="84"/>
      <c r="BB149" s="84"/>
      <c r="BC149" s="84"/>
      <c r="BD149" s="84"/>
      <c r="BE149" s="84"/>
      <c r="BF149" s="84"/>
      <c r="BG149" s="84"/>
      <c r="BH149" s="84"/>
      <c r="BI149" s="56" t="e">
        <f aca="true">VLOOKUP($P149,INDIRECT("'M" &amp; $N149 &amp; "'!$A:$G"),BI$2,0)</f>
        <v>#N/A</v>
      </c>
      <c r="BJ149" s="56" t="e">
        <f aca="true">VLOOKUP($P149,INDIRECT("'M" &amp; $N149 &amp; "'!$A:$G"),BJ$2,0)</f>
        <v>#N/A</v>
      </c>
      <c r="BK149" s="56" t="e">
        <f aca="true">VLOOKUP($P149,INDIRECT("'M" &amp; $N149 &amp; "'!$A:$G"),BK$2,0)</f>
        <v>#N/A</v>
      </c>
      <c r="BL149" s="56" t="str">
        <f aca="false">IF(AND($BI149="Yes", $N149=2), "Yes", IF(ISBLANK(BI149), "", "No"))</f>
        <v>No</v>
      </c>
      <c r="BM149" s="56" t="e">
        <f aca="true">VLOOKUP($P149,INDIRECT("'M" &amp; $N149 &amp; "'!$A:$G"),BM$2,0)</f>
        <v>#N/A</v>
      </c>
    </row>
    <row r="150" s="46" customFormat="true" ht="13.2" hidden="false" customHeight="false" outlineLevel="0" collapsed="false">
      <c r="A150" s="47"/>
      <c r="B150" s="56" t="s">
        <v>93</v>
      </c>
      <c r="C150" s="56" t="s">
        <v>141</v>
      </c>
      <c r="D150" s="56" t="s">
        <v>11</v>
      </c>
      <c r="E150" s="47" t="s">
        <v>142</v>
      </c>
      <c r="F150" s="48" t="n">
        <v>-41.343375</v>
      </c>
      <c r="G150" s="49" t="n">
        <v>148.342969</v>
      </c>
      <c r="H150" s="50" t="n">
        <v>43565</v>
      </c>
      <c r="I150" s="56" t="n">
        <v>12</v>
      </c>
      <c r="J150" s="56" t="n">
        <v>0</v>
      </c>
      <c r="K150" s="86" t="n">
        <v>0.5</v>
      </c>
      <c r="L150" s="56" t="s">
        <v>93</v>
      </c>
      <c r="M150" s="56" t="n">
        <v>18</v>
      </c>
      <c r="N150" s="56" t="n">
        <v>1</v>
      </c>
      <c r="O150" s="56" t="n">
        <v>2</v>
      </c>
      <c r="P150" s="46" t="s">
        <v>164</v>
      </c>
      <c r="Q150" s="47" t="s">
        <v>37</v>
      </c>
      <c r="R150" s="47" t="s">
        <v>165</v>
      </c>
      <c r="S150" s="55" t="n">
        <f aca="false">SUM(T150:BH150)</f>
        <v>2</v>
      </c>
      <c r="T150" s="56" t="n">
        <v>0</v>
      </c>
      <c r="AA150" s="46" t="n">
        <v>2</v>
      </c>
      <c r="AS150" s="84"/>
      <c r="AT150" s="84"/>
      <c r="AU150" s="84"/>
      <c r="AV150" s="84"/>
      <c r="AW150" s="84"/>
      <c r="AX150" s="84"/>
      <c r="AY150" s="84"/>
      <c r="AZ150" s="84"/>
      <c r="BA150" s="84"/>
      <c r="BB150" s="84"/>
      <c r="BC150" s="84"/>
      <c r="BD150" s="84"/>
      <c r="BE150" s="84"/>
      <c r="BF150" s="84"/>
      <c r="BG150" s="84"/>
      <c r="BH150" s="84"/>
      <c r="BI150" s="56" t="e">
        <f aca="true">VLOOKUP($P150,INDIRECT("'M" &amp; $N150 &amp; "'!$A:$G"),BI$2,0)</f>
        <v>#N/A</v>
      </c>
      <c r="BJ150" s="56" t="e">
        <f aca="true">VLOOKUP($P150,INDIRECT("'M" &amp; $N150 &amp; "'!$A:$G"),BJ$2,0)</f>
        <v>#N/A</v>
      </c>
      <c r="BK150" s="56" t="e">
        <f aca="true">VLOOKUP($P150,INDIRECT("'M" &amp; $N150 &amp; "'!$A:$G"),BK$2,0)</f>
        <v>#N/A</v>
      </c>
      <c r="BL150" s="56" t="str">
        <f aca="false">IF(AND($BI150="Yes", $N150=2), "Yes", IF(ISBLANK(BI150), "", "No"))</f>
        <v>No</v>
      </c>
      <c r="BM150" s="56" t="e">
        <f aca="true">VLOOKUP($P150,INDIRECT("'M" &amp; $N150 &amp; "'!$A:$G"),BM$2,0)</f>
        <v>#N/A</v>
      </c>
    </row>
    <row r="151" s="46" customFormat="true" ht="13.2" hidden="false" customHeight="false" outlineLevel="0" collapsed="false">
      <c r="A151" s="47"/>
      <c r="B151" s="56" t="s">
        <v>93</v>
      </c>
      <c r="C151" s="56" t="s">
        <v>141</v>
      </c>
      <c r="D151" s="56" t="s">
        <v>11</v>
      </c>
      <c r="E151" s="47" t="s">
        <v>142</v>
      </c>
      <c r="F151" s="48" t="n">
        <v>-41.343375</v>
      </c>
      <c r="G151" s="49" t="n">
        <v>148.342969</v>
      </c>
      <c r="H151" s="50" t="n">
        <v>43565</v>
      </c>
      <c r="I151" s="56" t="n">
        <v>12</v>
      </c>
      <c r="J151" s="56" t="n">
        <v>0</v>
      </c>
      <c r="K151" s="86" t="n">
        <v>0.5</v>
      </c>
      <c r="L151" s="56" t="s">
        <v>93</v>
      </c>
      <c r="M151" s="56" t="n">
        <v>18</v>
      </c>
      <c r="N151" s="56" t="n">
        <v>1</v>
      </c>
      <c r="O151" s="56" t="n">
        <v>1</v>
      </c>
      <c r="P151" s="46" t="s">
        <v>97</v>
      </c>
      <c r="Q151" s="47" t="s">
        <v>39</v>
      </c>
      <c r="R151" s="47" t="s">
        <v>148</v>
      </c>
      <c r="S151" s="55" t="n">
        <f aca="false">SUM(T151:BH151)</f>
        <v>2</v>
      </c>
      <c r="T151" s="56" t="n">
        <v>0</v>
      </c>
      <c r="Y151" s="46" t="n">
        <v>1</v>
      </c>
      <c r="Z151" s="46" t="n">
        <v>1</v>
      </c>
      <c r="AS151" s="84"/>
      <c r="AT151" s="84"/>
      <c r="AU151" s="84"/>
      <c r="AV151" s="84"/>
      <c r="AW151" s="84"/>
      <c r="AX151" s="84"/>
      <c r="AY151" s="84"/>
      <c r="AZ151" s="84"/>
      <c r="BA151" s="84"/>
      <c r="BB151" s="84"/>
      <c r="BC151" s="84"/>
      <c r="BD151" s="84"/>
      <c r="BE151" s="84"/>
      <c r="BF151" s="84"/>
      <c r="BG151" s="84"/>
      <c r="BH151" s="84"/>
      <c r="BI151" s="56" t="str">
        <f aca="true">VLOOKUP($P151,INDIRECT("'M" &amp; $N151 &amp; "'!$A:$G"),BI$2,0)</f>
        <v>No</v>
      </c>
      <c r="BJ151" s="56" t="n">
        <f aca="true">VLOOKUP($P151,INDIRECT("'M" &amp; $N151 &amp; "'!$A:$G"),BJ$2,0)</f>
        <v>10</v>
      </c>
      <c r="BK151" s="56" t="n">
        <f aca="true">VLOOKUP($P151,INDIRECT("'M" &amp; $N151 &amp; "'!$A:$G"),BK$2,0)</f>
        <v>30</v>
      </c>
      <c r="BL151" s="56" t="str">
        <f aca="false">IF(AND($BI151="Yes", $N151=2), "Yes", IF(ISBLANK(BI151), "", "No"))</f>
        <v>No</v>
      </c>
      <c r="BM151" s="56" t="n">
        <f aca="true">VLOOKUP($P151,INDIRECT("'M" &amp; $N151 &amp; "'!$A:$G"),BM$2,0)</f>
        <v>38</v>
      </c>
    </row>
    <row r="152" s="46" customFormat="true" ht="13.2" hidden="false" customHeight="false" outlineLevel="0" collapsed="false">
      <c r="A152" s="47"/>
      <c r="B152" s="56" t="s">
        <v>93</v>
      </c>
      <c r="C152" s="56" t="s">
        <v>141</v>
      </c>
      <c r="D152" s="56" t="s">
        <v>11</v>
      </c>
      <c r="E152" s="47" t="s">
        <v>142</v>
      </c>
      <c r="F152" s="48" t="n">
        <v>-41.343375</v>
      </c>
      <c r="G152" s="49" t="n">
        <v>148.342969</v>
      </c>
      <c r="H152" s="50" t="n">
        <v>43565</v>
      </c>
      <c r="I152" s="56" t="n">
        <v>12</v>
      </c>
      <c r="J152" s="56" t="n">
        <v>0</v>
      </c>
      <c r="K152" s="86" t="n">
        <v>0.5</v>
      </c>
      <c r="L152" s="56" t="s">
        <v>93</v>
      </c>
      <c r="M152" s="56" t="n">
        <v>18</v>
      </c>
      <c r="N152" s="56" t="n">
        <v>1</v>
      </c>
      <c r="O152" s="56" t="n">
        <v>1</v>
      </c>
      <c r="P152" s="46" t="s">
        <v>166</v>
      </c>
      <c r="Q152" s="47" t="s">
        <v>35</v>
      </c>
      <c r="R152" s="47" t="s">
        <v>167</v>
      </c>
      <c r="S152" s="55" t="n">
        <f aca="false">SUM(T152:BH152)</f>
        <v>1</v>
      </c>
      <c r="T152" s="56" t="n">
        <v>0</v>
      </c>
      <c r="AC152" s="46" t="n">
        <v>1</v>
      </c>
      <c r="AS152" s="84"/>
      <c r="AT152" s="84"/>
      <c r="AU152" s="84"/>
      <c r="AV152" s="84"/>
      <c r="AW152" s="84"/>
      <c r="AX152" s="84"/>
      <c r="AY152" s="84"/>
      <c r="AZ152" s="84"/>
      <c r="BA152" s="84"/>
      <c r="BB152" s="84"/>
      <c r="BC152" s="84"/>
      <c r="BD152" s="84"/>
      <c r="BE152" s="84"/>
      <c r="BF152" s="84"/>
      <c r="BG152" s="84"/>
      <c r="BH152" s="84"/>
      <c r="BI152" s="56" t="str">
        <f aca="true">VLOOKUP($P152,INDIRECT("'M" &amp; $N152 &amp; "'!$A:$G"),BI$2,0)</f>
        <v>No</v>
      </c>
      <c r="BJ152" s="56" t="n">
        <f aca="true">VLOOKUP($P152,INDIRECT("'M" &amp; $N152 &amp; "'!$A:$G"),BJ$2,0)</f>
        <v>7.5</v>
      </c>
      <c r="BK152" s="56" t="n">
        <f aca="true">VLOOKUP($P152,INDIRECT("'M" &amp; $N152 &amp; "'!$A:$G"),BK$2,0)</f>
        <v>15</v>
      </c>
      <c r="BL152" s="56" t="str">
        <f aca="false">IF(AND($BI152="Yes", $N152=2), "Yes", IF(ISBLANK(BI152), "", "No"))</f>
        <v>No</v>
      </c>
      <c r="BM152" s="56" t="n">
        <f aca="true">VLOOKUP($P152,INDIRECT("'M" &amp; $N152 &amp; "'!$A:$G"),BM$2,0)</f>
        <v>12</v>
      </c>
    </row>
    <row r="153" s="46" customFormat="true" ht="13.2" hidden="false" customHeight="false" outlineLevel="0" collapsed="false">
      <c r="A153" s="47"/>
      <c r="B153" s="56" t="s">
        <v>93</v>
      </c>
      <c r="C153" s="56" t="s">
        <v>141</v>
      </c>
      <c r="D153" s="56" t="s">
        <v>11</v>
      </c>
      <c r="E153" s="47" t="s">
        <v>142</v>
      </c>
      <c r="F153" s="48" t="n">
        <v>-41.343375</v>
      </c>
      <c r="G153" s="49" t="n">
        <v>148.342969</v>
      </c>
      <c r="H153" s="50" t="n">
        <v>43565</v>
      </c>
      <c r="I153" s="56" t="n">
        <v>12</v>
      </c>
      <c r="J153" s="56" t="n">
        <v>0</v>
      </c>
      <c r="K153" s="86" t="n">
        <v>0.5</v>
      </c>
      <c r="L153" s="56" t="s">
        <v>93</v>
      </c>
      <c r="M153" s="56" t="n">
        <v>18</v>
      </c>
      <c r="N153" s="56" t="n">
        <v>1</v>
      </c>
      <c r="O153" s="56" t="n">
        <v>2</v>
      </c>
      <c r="P153" s="46" t="s">
        <v>166</v>
      </c>
      <c r="Q153" s="47" t="s">
        <v>35</v>
      </c>
      <c r="R153" s="47" t="s">
        <v>167</v>
      </c>
      <c r="S153" s="55" t="n">
        <f aca="false">SUM(T153:BH153)</f>
        <v>1</v>
      </c>
      <c r="T153" s="56" t="n">
        <v>0</v>
      </c>
      <c r="Z153" s="46" t="n">
        <v>1</v>
      </c>
      <c r="AS153" s="84"/>
      <c r="AT153" s="84"/>
      <c r="AU153" s="84"/>
      <c r="AV153" s="84"/>
      <c r="AW153" s="84"/>
      <c r="AX153" s="84"/>
      <c r="AY153" s="84"/>
      <c r="AZ153" s="84"/>
      <c r="BA153" s="84"/>
      <c r="BB153" s="84"/>
      <c r="BC153" s="84"/>
      <c r="BD153" s="84"/>
      <c r="BE153" s="84"/>
      <c r="BF153" s="84"/>
      <c r="BG153" s="84"/>
      <c r="BH153" s="84"/>
      <c r="BI153" s="56" t="str">
        <f aca="true">VLOOKUP($P153,INDIRECT("'M" &amp; $N153 &amp; "'!$A:$G"),BI$2,0)</f>
        <v>No</v>
      </c>
      <c r="BJ153" s="56" t="n">
        <f aca="true">VLOOKUP($P153,INDIRECT("'M" &amp; $N153 &amp; "'!$A:$G"),BJ$2,0)</f>
        <v>7.5</v>
      </c>
      <c r="BK153" s="56" t="n">
        <f aca="true">VLOOKUP($P153,INDIRECT("'M" &amp; $N153 &amp; "'!$A:$G"),BK$2,0)</f>
        <v>15</v>
      </c>
      <c r="BL153" s="56" t="str">
        <f aca="false">IF(AND($BI153="Yes", $N153=2), "Yes", IF(ISBLANK(BI153), "", "No"))</f>
        <v>No</v>
      </c>
      <c r="BM153" s="56" t="n">
        <f aca="true">VLOOKUP($P153,INDIRECT("'M" &amp; $N153 &amp; "'!$A:$G"),BM$2,0)</f>
        <v>12</v>
      </c>
    </row>
    <row r="154" s="46" customFormat="true" ht="13.2" hidden="false" customHeight="false" outlineLevel="0" collapsed="false">
      <c r="A154" s="47"/>
      <c r="B154" s="56" t="s">
        <v>93</v>
      </c>
      <c r="C154" s="56" t="s">
        <v>141</v>
      </c>
      <c r="D154" s="56" t="s">
        <v>11</v>
      </c>
      <c r="E154" s="47" t="s">
        <v>142</v>
      </c>
      <c r="F154" s="48" t="n">
        <v>-41.343375</v>
      </c>
      <c r="G154" s="49" t="n">
        <v>148.342969</v>
      </c>
      <c r="H154" s="50" t="n">
        <v>43565</v>
      </c>
      <c r="I154" s="56" t="n">
        <v>12</v>
      </c>
      <c r="J154" s="56" t="n">
        <v>0</v>
      </c>
      <c r="K154" s="86" t="n">
        <v>0.5</v>
      </c>
      <c r="L154" s="56" t="s">
        <v>93</v>
      </c>
      <c r="M154" s="56" t="n">
        <v>18</v>
      </c>
      <c r="N154" s="56" t="n">
        <v>1</v>
      </c>
      <c r="O154" s="56" t="n">
        <v>2</v>
      </c>
      <c r="P154" s="46" t="s">
        <v>96</v>
      </c>
      <c r="Q154" s="47" t="s">
        <v>40</v>
      </c>
      <c r="R154" s="47" t="s">
        <v>146</v>
      </c>
      <c r="S154" s="55" t="n">
        <f aca="false">SUM(T154:BH154)</f>
        <v>1</v>
      </c>
      <c r="T154" s="56" t="n">
        <v>0</v>
      </c>
      <c r="AA154" s="46" t="n">
        <v>1</v>
      </c>
      <c r="AS154" s="84"/>
      <c r="AT154" s="84"/>
      <c r="AU154" s="84"/>
      <c r="AV154" s="84"/>
      <c r="AW154" s="84"/>
      <c r="AX154" s="84"/>
      <c r="AY154" s="84"/>
      <c r="AZ154" s="91"/>
      <c r="BA154" s="91"/>
      <c r="BB154" s="91"/>
      <c r="BC154" s="91"/>
      <c r="BD154" s="91"/>
      <c r="BE154" s="91"/>
      <c r="BF154" s="91"/>
      <c r="BG154" s="91"/>
      <c r="BH154" s="91"/>
      <c r="BI154" s="56" t="str">
        <f aca="true">VLOOKUP($P154,INDIRECT("'M" &amp; $N154 &amp; "'!$A:$G"),BI$2,0)</f>
        <v>No</v>
      </c>
      <c r="BJ154" s="56" t="n">
        <f aca="true">VLOOKUP($P154,INDIRECT("'M" &amp; $N154 &amp; "'!$A:$G"),BJ$2,0)</f>
        <v>7.5</v>
      </c>
      <c r="BK154" s="56" t="n">
        <f aca="true">VLOOKUP($P154,INDIRECT("'M" &amp; $N154 &amp; "'!$A:$G"),BK$2,0)</f>
        <v>35</v>
      </c>
      <c r="BL154" s="56" t="str">
        <f aca="false">IF(AND($BI154="Yes", $N154=2), "Yes", IF(ISBLANK(BI154), "", "No"))</f>
        <v>No</v>
      </c>
      <c r="BM154" s="56" t="n">
        <f aca="true">VLOOKUP($P154,INDIRECT("'M" &amp; $N154 &amp; "'!$A:$G"),BM$2,0)</f>
        <v>50</v>
      </c>
    </row>
    <row r="155" s="46" customFormat="true" ht="13.2" hidden="false" customHeight="false" outlineLevel="0" collapsed="false">
      <c r="A155" s="47"/>
      <c r="B155" s="56" t="s">
        <v>93</v>
      </c>
      <c r="C155" s="56" t="s">
        <v>141</v>
      </c>
      <c r="D155" s="56" t="s">
        <v>11</v>
      </c>
      <c r="E155" s="47" t="s">
        <v>142</v>
      </c>
      <c r="F155" s="48" t="n">
        <v>-41.343375</v>
      </c>
      <c r="G155" s="49" t="n">
        <v>148.342969</v>
      </c>
      <c r="H155" s="50" t="n">
        <v>43565</v>
      </c>
      <c r="I155" s="56" t="n">
        <v>12</v>
      </c>
      <c r="J155" s="56" t="n">
        <v>0</v>
      </c>
      <c r="K155" s="86" t="n">
        <v>0.5</v>
      </c>
      <c r="L155" s="56" t="s">
        <v>93</v>
      </c>
      <c r="M155" s="56" t="n">
        <v>18</v>
      </c>
      <c r="N155" s="56" t="n">
        <v>1</v>
      </c>
      <c r="O155" s="56" t="n">
        <v>2</v>
      </c>
      <c r="P155" s="46" t="s">
        <v>168</v>
      </c>
      <c r="Q155" s="47" t="s">
        <v>53</v>
      </c>
      <c r="R155" s="47" t="s">
        <v>169</v>
      </c>
      <c r="S155" s="55" t="n">
        <f aca="false">SUM(T155:BH155)</f>
        <v>1</v>
      </c>
      <c r="T155" s="56" t="n">
        <v>0</v>
      </c>
      <c r="AC155" s="46" t="n">
        <v>1</v>
      </c>
      <c r="AS155" s="91"/>
      <c r="AT155" s="91"/>
      <c r="AU155" s="91"/>
      <c r="AV155" s="91"/>
      <c r="AW155" s="91"/>
      <c r="AX155" s="91"/>
      <c r="AY155" s="91"/>
      <c r="AZ155" s="91"/>
      <c r="BA155" s="91"/>
      <c r="BB155" s="91"/>
      <c r="BC155" s="91"/>
      <c r="BD155" s="91"/>
      <c r="BE155" s="91"/>
      <c r="BF155" s="91"/>
      <c r="BG155" s="91"/>
      <c r="BH155" s="91"/>
      <c r="BI155" s="56" t="e">
        <f aca="true">VLOOKUP($P155,INDIRECT("'M" &amp; $N155 &amp; "'!$A:$G"),BI$2,0)</f>
        <v>#N/A</v>
      </c>
      <c r="BJ155" s="56" t="e">
        <f aca="true">VLOOKUP($P155,INDIRECT("'M" &amp; $N155 &amp; "'!$A:$G"),BJ$2,0)</f>
        <v>#N/A</v>
      </c>
      <c r="BK155" s="56" t="e">
        <f aca="true">VLOOKUP($P155,INDIRECT("'M" &amp; $N155 &amp; "'!$A:$G"),BK$2,0)</f>
        <v>#N/A</v>
      </c>
      <c r="BL155" s="56" t="str">
        <f aca="false">IF(AND($BI155="Yes", $N155=2), "Yes", IF(ISBLANK(BI155), "", "No"))</f>
        <v>No</v>
      </c>
      <c r="BM155" s="56" t="e">
        <f aca="true">VLOOKUP($P155,INDIRECT("'M" &amp; $N155 &amp; "'!$A:$G"),BM$2,0)</f>
        <v>#N/A</v>
      </c>
    </row>
    <row r="156" s="46" customFormat="true" ht="13.2" hidden="false" customHeight="false" outlineLevel="0" collapsed="false">
      <c r="A156" s="47"/>
      <c r="B156" s="56" t="s">
        <v>93</v>
      </c>
      <c r="C156" s="56" t="s">
        <v>141</v>
      </c>
      <c r="D156" s="56" t="s">
        <v>11</v>
      </c>
      <c r="E156" s="47" t="s">
        <v>142</v>
      </c>
      <c r="F156" s="48" t="n">
        <v>-41.343375</v>
      </c>
      <c r="G156" s="49" t="n">
        <v>148.342969</v>
      </c>
      <c r="H156" s="50" t="n">
        <v>43565</v>
      </c>
      <c r="I156" s="56" t="n">
        <v>12</v>
      </c>
      <c r="J156" s="56" t="n">
        <v>0</v>
      </c>
      <c r="K156" s="86" t="n">
        <v>0.5</v>
      </c>
      <c r="L156" s="56" t="s">
        <v>93</v>
      </c>
      <c r="M156" s="56" t="n">
        <v>18</v>
      </c>
      <c r="N156" s="56" t="n">
        <v>1</v>
      </c>
      <c r="O156" s="56" t="n">
        <v>2</v>
      </c>
      <c r="P156" s="46" t="s">
        <v>134</v>
      </c>
      <c r="Q156" s="47" t="s">
        <v>16</v>
      </c>
      <c r="R156" s="47" t="s">
        <v>170</v>
      </c>
      <c r="S156" s="55" t="n">
        <f aca="false">SUM(T156:BH156)</f>
        <v>2</v>
      </c>
      <c r="T156" s="56" t="n">
        <v>0</v>
      </c>
      <c r="V156" s="46" t="n">
        <v>2</v>
      </c>
      <c r="AS156" s="91"/>
      <c r="AT156" s="91"/>
      <c r="AU156" s="91"/>
      <c r="AV156" s="91"/>
      <c r="AW156" s="91"/>
      <c r="AX156" s="91"/>
      <c r="AY156" s="91"/>
      <c r="AZ156" s="91"/>
      <c r="BA156" s="91"/>
      <c r="BB156" s="91"/>
      <c r="BC156" s="91"/>
      <c r="BD156" s="91"/>
      <c r="BE156" s="91"/>
      <c r="BF156" s="91"/>
      <c r="BG156" s="91"/>
      <c r="BH156" s="91"/>
      <c r="BI156" s="56" t="n">
        <f aca="true">VLOOKUP($P156,INDIRECT("'M" &amp; $N156 &amp; "'!$A:$G"),BI$2,0)</f>
        <v>0</v>
      </c>
      <c r="BJ156" s="56" t="n">
        <f aca="true">VLOOKUP($P156,INDIRECT("'M" &amp; $N156 &amp; "'!$A:$G"),BJ$2,0)</f>
        <v>0</v>
      </c>
      <c r="BK156" s="56" t="n">
        <f aca="true">VLOOKUP($P156,INDIRECT("'M" &amp; $N156 &amp; "'!$A:$G"),BK$2,0)</f>
        <v>0</v>
      </c>
      <c r="BL156" s="56" t="str">
        <f aca="false">IF(AND($BI156="Yes", $N156=2), "Yes", IF(ISBLANK(BI156), "", "No"))</f>
        <v>No</v>
      </c>
      <c r="BM156" s="56" t="n">
        <f aca="true">VLOOKUP($P156,INDIRECT("'M" &amp; $N156 &amp; "'!$A:$G"),BM$2,0)</f>
        <v>0</v>
      </c>
    </row>
    <row r="157" s="46" customFormat="true" ht="13.2" hidden="false" customHeight="false" outlineLevel="0" collapsed="false">
      <c r="A157" s="47"/>
      <c r="B157" s="56" t="s">
        <v>171</v>
      </c>
      <c r="C157" s="56" t="s">
        <v>172</v>
      </c>
      <c r="D157" s="56" t="s">
        <v>10</v>
      </c>
      <c r="E157" s="47" t="s">
        <v>173</v>
      </c>
      <c r="F157" s="48" t="n">
        <v>-41.34386</v>
      </c>
      <c r="G157" s="49" t="n">
        <v>148.34277</v>
      </c>
      <c r="H157" s="50" t="n">
        <v>43565</v>
      </c>
      <c r="I157" s="56" t="n">
        <v>12</v>
      </c>
      <c r="J157" s="56" t="n">
        <v>0</v>
      </c>
      <c r="K157" s="86" t="n">
        <v>0.5</v>
      </c>
      <c r="L157" s="56" t="s">
        <v>93</v>
      </c>
      <c r="M157" s="56" t="n">
        <v>10</v>
      </c>
      <c r="N157" s="56" t="n">
        <v>1</v>
      </c>
      <c r="O157" s="56" t="n">
        <v>1</v>
      </c>
      <c r="P157" s="46" t="s">
        <v>174</v>
      </c>
      <c r="Q157" s="47" t="s">
        <v>19</v>
      </c>
      <c r="R157" s="47" t="s">
        <v>175</v>
      </c>
      <c r="S157" s="55" t="n">
        <f aca="false">SUM(T157:BH157)</f>
        <v>1</v>
      </c>
      <c r="T157" s="56" t="n">
        <v>0</v>
      </c>
      <c r="AD157" s="46" t="n">
        <v>1</v>
      </c>
      <c r="AS157" s="91"/>
      <c r="AT157" s="91"/>
      <c r="AU157" s="91"/>
      <c r="AV157" s="91"/>
      <c r="AW157" s="91"/>
      <c r="AX157" s="91"/>
      <c r="AY157" s="91"/>
      <c r="AZ157" s="91"/>
      <c r="BA157" s="91"/>
      <c r="BB157" s="91"/>
      <c r="BC157" s="91"/>
      <c r="BD157" s="91"/>
      <c r="BE157" s="91"/>
      <c r="BF157" s="91"/>
      <c r="BG157" s="91"/>
      <c r="BH157" s="91"/>
      <c r="BI157" s="56" t="str">
        <f aca="true">VLOOKUP($P157,INDIRECT("'M" &amp; $N157 &amp; "'!$A:$G"),BI$2,0)</f>
        <v>No</v>
      </c>
      <c r="BJ157" s="56" t="n">
        <f aca="true">VLOOKUP($P157,INDIRECT("'M" &amp; $N157 &amp; "'!$A:$G"),BJ$2,0)</f>
        <v>10</v>
      </c>
      <c r="BK157" s="56" t="n">
        <f aca="true">VLOOKUP($P157,INDIRECT("'M" &amp; $N157 &amp; "'!$A:$G"),BK$2,0)</f>
        <v>40</v>
      </c>
      <c r="BL157" s="56" t="str">
        <f aca="false">IF(AND($BI157="Yes", $N157=2), "Yes", IF(ISBLANK(BI157), "", "No"))</f>
        <v>No</v>
      </c>
      <c r="BM157" s="56" t="n">
        <f aca="true">VLOOKUP($P157,INDIRECT("'M" &amp; $N157 &amp; "'!$A:$G"),BM$2,0)</f>
        <v>60</v>
      </c>
    </row>
    <row r="158" s="46" customFormat="true" ht="13.2" hidden="false" customHeight="false" outlineLevel="0" collapsed="false">
      <c r="A158" s="47"/>
      <c r="B158" s="56" t="s">
        <v>171</v>
      </c>
      <c r="C158" s="56" t="s">
        <v>172</v>
      </c>
      <c r="D158" s="56" t="s">
        <v>10</v>
      </c>
      <c r="E158" s="47" t="s">
        <v>173</v>
      </c>
      <c r="F158" s="48" t="n">
        <v>-41.34386</v>
      </c>
      <c r="G158" s="49" t="n">
        <v>148.34277</v>
      </c>
      <c r="H158" s="50" t="n">
        <v>43565</v>
      </c>
      <c r="I158" s="56" t="n">
        <v>12</v>
      </c>
      <c r="J158" s="56" t="n">
        <v>0</v>
      </c>
      <c r="K158" s="86" t="n">
        <v>0.5</v>
      </c>
      <c r="L158" s="56" t="s">
        <v>93</v>
      </c>
      <c r="M158" s="56" t="n">
        <v>10</v>
      </c>
      <c r="N158" s="56" t="n">
        <v>1</v>
      </c>
      <c r="O158" s="56" t="n">
        <v>1</v>
      </c>
      <c r="P158" s="46" t="s">
        <v>111</v>
      </c>
      <c r="Q158" s="47" t="s">
        <v>23</v>
      </c>
      <c r="R158" s="47" t="s">
        <v>147</v>
      </c>
      <c r="S158" s="55" t="n">
        <f aca="false">SUM(T158:BH158)</f>
        <v>50</v>
      </c>
      <c r="T158" s="56" t="n">
        <v>0</v>
      </c>
      <c r="Y158" s="46" t="n">
        <v>20</v>
      </c>
      <c r="Z158" s="46" t="n">
        <v>30</v>
      </c>
      <c r="AS158" s="91"/>
      <c r="AT158" s="91"/>
      <c r="AU158" s="91"/>
      <c r="AV158" s="91"/>
      <c r="AW158" s="91"/>
      <c r="AX158" s="91"/>
      <c r="AY158" s="91"/>
      <c r="AZ158" s="91"/>
      <c r="BA158" s="91"/>
      <c r="BB158" s="91"/>
      <c r="BC158" s="91"/>
      <c r="BD158" s="91"/>
      <c r="BE158" s="91"/>
      <c r="BF158" s="91"/>
      <c r="BG158" s="91"/>
      <c r="BH158" s="91"/>
      <c r="BI158" s="56" t="n">
        <f aca="true">VLOOKUP($P158,INDIRECT("'M" &amp; $N158 &amp; "'!$A:$G"),BI$2,0)</f>
        <v>0</v>
      </c>
      <c r="BJ158" s="56" t="n">
        <f aca="true">VLOOKUP($P158,INDIRECT("'M" &amp; $N158 &amp; "'!$A:$G"),BJ$2,0)</f>
        <v>0</v>
      </c>
      <c r="BK158" s="56" t="n">
        <f aca="true">VLOOKUP($P158,INDIRECT("'M" &amp; $N158 &amp; "'!$A:$G"),BK$2,0)</f>
        <v>0</v>
      </c>
      <c r="BL158" s="56" t="str">
        <f aca="false">IF(AND($BI158="Yes", $N158=2), "Yes", IF(ISBLANK(BI158), "", "No"))</f>
        <v>No</v>
      </c>
      <c r="BM158" s="56" t="n">
        <f aca="true">VLOOKUP($P158,INDIRECT("'M" &amp; $N158 &amp; "'!$A:$G"),BM$2,0)</f>
        <v>0</v>
      </c>
    </row>
    <row r="159" s="46" customFormat="true" ht="13.2" hidden="false" customHeight="false" outlineLevel="0" collapsed="false">
      <c r="A159" s="47"/>
      <c r="B159" s="56" t="s">
        <v>171</v>
      </c>
      <c r="C159" s="56" t="s">
        <v>172</v>
      </c>
      <c r="D159" s="56" t="s">
        <v>10</v>
      </c>
      <c r="E159" s="47" t="s">
        <v>173</v>
      </c>
      <c r="F159" s="48" t="n">
        <v>-41.34386</v>
      </c>
      <c r="G159" s="49" t="n">
        <v>148.34277</v>
      </c>
      <c r="H159" s="50" t="n">
        <v>43565</v>
      </c>
      <c r="I159" s="56" t="n">
        <v>12</v>
      </c>
      <c r="J159" s="56" t="n">
        <v>0</v>
      </c>
      <c r="K159" s="86" t="n">
        <v>0.5</v>
      </c>
      <c r="L159" s="56" t="s">
        <v>93</v>
      </c>
      <c r="M159" s="56" t="n">
        <v>10</v>
      </c>
      <c r="N159" s="56" t="n">
        <v>1</v>
      </c>
      <c r="O159" s="56" t="n">
        <v>2</v>
      </c>
      <c r="P159" s="46" t="s">
        <v>111</v>
      </c>
      <c r="Q159" s="47" t="s">
        <v>23</v>
      </c>
      <c r="R159" s="47" t="s">
        <v>147</v>
      </c>
      <c r="S159" s="55" t="n">
        <f aca="false">SUM(T159:BH159)</f>
        <v>40</v>
      </c>
      <c r="T159" s="56" t="n">
        <v>0</v>
      </c>
      <c r="Y159" s="46" t="n">
        <v>10</v>
      </c>
      <c r="Z159" s="46" t="n">
        <v>30</v>
      </c>
      <c r="AS159" s="91"/>
      <c r="AT159" s="91"/>
      <c r="AU159" s="91"/>
      <c r="AV159" s="91"/>
      <c r="AW159" s="91"/>
      <c r="AX159" s="91"/>
      <c r="AY159" s="91"/>
      <c r="AZ159" s="91"/>
      <c r="BA159" s="91"/>
      <c r="BB159" s="91"/>
      <c r="BC159" s="91"/>
      <c r="BD159" s="91"/>
      <c r="BE159" s="91"/>
      <c r="BF159" s="91"/>
      <c r="BG159" s="91"/>
      <c r="BH159" s="91"/>
      <c r="BI159" s="56" t="n">
        <f aca="true">VLOOKUP($P159,INDIRECT("'M" &amp; $N159 &amp; "'!$A:$G"),BI$2,0)</f>
        <v>0</v>
      </c>
      <c r="BJ159" s="56" t="n">
        <f aca="true">VLOOKUP($P159,INDIRECT("'M" &amp; $N159 &amp; "'!$A:$G"),BJ$2,0)</f>
        <v>0</v>
      </c>
      <c r="BK159" s="56" t="n">
        <f aca="true">VLOOKUP($P159,INDIRECT("'M" &amp; $N159 &amp; "'!$A:$G"),BK$2,0)</f>
        <v>0</v>
      </c>
      <c r="BL159" s="56" t="str">
        <f aca="false">IF(AND($BI159="Yes", $N159=2), "Yes", IF(ISBLANK(BI159), "", "No"))</f>
        <v>No</v>
      </c>
      <c r="BM159" s="56" t="n">
        <f aca="true">VLOOKUP($P159,INDIRECT("'M" &amp; $N159 &amp; "'!$A:$G"),BM$2,0)</f>
        <v>0</v>
      </c>
    </row>
    <row r="160" s="46" customFormat="true" ht="13.2" hidden="false" customHeight="false" outlineLevel="0" collapsed="false">
      <c r="A160" s="47"/>
      <c r="B160" s="56" t="s">
        <v>171</v>
      </c>
      <c r="C160" s="56" t="s">
        <v>172</v>
      </c>
      <c r="D160" s="56" t="s">
        <v>10</v>
      </c>
      <c r="E160" s="47" t="s">
        <v>173</v>
      </c>
      <c r="F160" s="48" t="n">
        <v>-41.34386</v>
      </c>
      <c r="G160" s="49" t="n">
        <v>148.34277</v>
      </c>
      <c r="H160" s="50" t="n">
        <v>43565</v>
      </c>
      <c r="I160" s="56" t="n">
        <v>12</v>
      </c>
      <c r="J160" s="56" t="n">
        <v>0</v>
      </c>
      <c r="K160" s="86" t="n">
        <v>0.5</v>
      </c>
      <c r="L160" s="56" t="s">
        <v>93</v>
      </c>
      <c r="M160" s="56" t="n">
        <v>10</v>
      </c>
      <c r="N160" s="56" t="n">
        <v>1</v>
      </c>
      <c r="O160" s="56" t="n">
        <v>1</v>
      </c>
      <c r="P160" s="46" t="s">
        <v>97</v>
      </c>
      <c r="Q160" s="47" t="s">
        <v>39</v>
      </c>
      <c r="R160" s="47" t="s">
        <v>148</v>
      </c>
      <c r="S160" s="55" t="n">
        <f aca="false">SUM(T160:BH160)</f>
        <v>4</v>
      </c>
      <c r="T160" s="56" t="n">
        <v>0</v>
      </c>
      <c r="AB160" s="46" t="n">
        <v>1</v>
      </c>
      <c r="AC160" s="46" t="n">
        <v>1</v>
      </c>
      <c r="AD160" s="46" t="n">
        <v>2</v>
      </c>
      <c r="AS160" s="91"/>
      <c r="AT160" s="91"/>
      <c r="AU160" s="91"/>
      <c r="AV160" s="91"/>
      <c r="AW160" s="91"/>
      <c r="AX160" s="91"/>
      <c r="AY160" s="91"/>
      <c r="AZ160" s="91"/>
      <c r="BA160" s="91"/>
      <c r="BB160" s="91"/>
      <c r="BC160" s="91"/>
      <c r="BD160" s="91"/>
      <c r="BE160" s="91"/>
      <c r="BF160" s="91"/>
      <c r="BG160" s="91"/>
      <c r="BH160" s="91"/>
      <c r="BI160" s="56" t="str">
        <f aca="true">VLOOKUP($P160,INDIRECT("'M" &amp; $N160 &amp; "'!$A:$G"),BI$2,0)</f>
        <v>No</v>
      </c>
      <c r="BJ160" s="56" t="n">
        <f aca="true">VLOOKUP($P160,INDIRECT("'M" &amp; $N160 &amp; "'!$A:$G"),BJ$2,0)</f>
        <v>10</v>
      </c>
      <c r="BK160" s="56" t="n">
        <f aca="true">VLOOKUP($P160,INDIRECT("'M" &amp; $N160 &amp; "'!$A:$G"),BK$2,0)</f>
        <v>30</v>
      </c>
      <c r="BL160" s="56" t="str">
        <f aca="false">IF(AND($BI160="Yes", $N160=2), "Yes", IF(ISBLANK(BI160), "", "No"))</f>
        <v>No</v>
      </c>
      <c r="BM160" s="56" t="n">
        <f aca="true">VLOOKUP($P160,INDIRECT("'M" &amp; $N160 &amp; "'!$A:$G"),BM$2,0)</f>
        <v>38</v>
      </c>
    </row>
    <row r="161" s="46" customFormat="true" ht="13.2" hidden="false" customHeight="false" outlineLevel="0" collapsed="false">
      <c r="A161" s="47"/>
      <c r="B161" s="56" t="s">
        <v>171</v>
      </c>
      <c r="C161" s="56" t="s">
        <v>172</v>
      </c>
      <c r="D161" s="56" t="s">
        <v>10</v>
      </c>
      <c r="E161" s="47" t="s">
        <v>173</v>
      </c>
      <c r="F161" s="48" t="n">
        <v>-41.34386</v>
      </c>
      <c r="G161" s="49" t="n">
        <v>148.34277</v>
      </c>
      <c r="H161" s="50" t="n">
        <v>43565</v>
      </c>
      <c r="I161" s="56" t="n">
        <v>12</v>
      </c>
      <c r="J161" s="56" t="n">
        <v>0</v>
      </c>
      <c r="K161" s="86" t="n">
        <v>0.5</v>
      </c>
      <c r="L161" s="56" t="s">
        <v>93</v>
      </c>
      <c r="M161" s="56" t="n">
        <v>10</v>
      </c>
      <c r="N161" s="56" t="n">
        <v>1</v>
      </c>
      <c r="O161" s="56" t="n">
        <v>2</v>
      </c>
      <c r="P161" s="46" t="s">
        <v>97</v>
      </c>
      <c r="Q161" s="47" t="s">
        <v>39</v>
      </c>
      <c r="R161" s="47" t="s">
        <v>148</v>
      </c>
      <c r="S161" s="55" t="n">
        <f aca="false">SUM(T161:BH161)</f>
        <v>2</v>
      </c>
      <c r="T161" s="56" t="n">
        <v>0</v>
      </c>
      <c r="AC161" s="46" t="n">
        <v>1</v>
      </c>
      <c r="AD161" s="46" t="n">
        <v>1</v>
      </c>
      <c r="AS161" s="91"/>
      <c r="AT161" s="91"/>
      <c r="AU161" s="91"/>
      <c r="AV161" s="91"/>
      <c r="AW161" s="91"/>
      <c r="AX161" s="91"/>
      <c r="AY161" s="91"/>
      <c r="AZ161" s="91"/>
      <c r="BA161" s="91"/>
      <c r="BB161" s="91"/>
      <c r="BC161" s="91"/>
      <c r="BD161" s="91"/>
      <c r="BE161" s="91"/>
      <c r="BF161" s="91"/>
      <c r="BG161" s="91"/>
      <c r="BH161" s="91"/>
      <c r="BI161" s="56" t="str">
        <f aca="true">VLOOKUP($P161,INDIRECT("'M" &amp; $N161 &amp; "'!$A:$G"),BI$2,0)</f>
        <v>No</v>
      </c>
      <c r="BJ161" s="56" t="n">
        <f aca="true">VLOOKUP($P161,INDIRECT("'M" &amp; $N161 &amp; "'!$A:$G"),BJ$2,0)</f>
        <v>10</v>
      </c>
      <c r="BK161" s="56" t="n">
        <f aca="true">VLOOKUP($P161,INDIRECT("'M" &amp; $N161 &amp; "'!$A:$G"),BK$2,0)</f>
        <v>30</v>
      </c>
      <c r="BL161" s="56" t="str">
        <f aca="false">IF(AND($BI161="Yes", $N161=2), "Yes", IF(ISBLANK(BI161), "", "No"))</f>
        <v>No</v>
      </c>
      <c r="BM161" s="56" t="n">
        <f aca="true">VLOOKUP($P161,INDIRECT("'M" &amp; $N161 &amp; "'!$A:$G"),BM$2,0)</f>
        <v>38</v>
      </c>
    </row>
    <row r="162" s="46" customFormat="true" ht="13.2" hidden="false" customHeight="false" outlineLevel="0" collapsed="false">
      <c r="A162" s="47"/>
      <c r="B162" s="56" t="s">
        <v>171</v>
      </c>
      <c r="C162" s="56" t="s">
        <v>172</v>
      </c>
      <c r="D162" s="56" t="s">
        <v>10</v>
      </c>
      <c r="E162" s="47" t="s">
        <v>173</v>
      </c>
      <c r="F162" s="48" t="n">
        <v>-41.34386</v>
      </c>
      <c r="G162" s="49" t="n">
        <v>148.34277</v>
      </c>
      <c r="H162" s="50" t="n">
        <v>43565</v>
      </c>
      <c r="I162" s="56" t="n">
        <v>12</v>
      </c>
      <c r="J162" s="56" t="n">
        <v>0</v>
      </c>
      <c r="K162" s="86" t="n">
        <v>0.5</v>
      </c>
      <c r="L162" s="56" t="s">
        <v>93</v>
      </c>
      <c r="M162" s="56" t="n">
        <v>10</v>
      </c>
      <c r="N162" s="56" t="n">
        <v>1</v>
      </c>
      <c r="O162" s="56" t="n">
        <v>1</v>
      </c>
      <c r="P162" s="46" t="s">
        <v>115</v>
      </c>
      <c r="Q162" s="47" t="s">
        <v>26</v>
      </c>
      <c r="R162" s="47" t="s">
        <v>143</v>
      </c>
      <c r="S162" s="55" t="n">
        <f aca="false">SUM(T162:BH162)</f>
        <v>90</v>
      </c>
      <c r="T162" s="56" t="n">
        <v>0</v>
      </c>
      <c r="X162" s="46" t="n">
        <v>20</v>
      </c>
      <c r="Y162" s="46" t="n">
        <v>50</v>
      </c>
      <c r="Z162" s="46" t="n">
        <v>20</v>
      </c>
      <c r="AS162" s="91"/>
      <c r="AT162" s="91"/>
      <c r="AU162" s="91"/>
      <c r="AV162" s="91"/>
      <c r="AW162" s="91"/>
      <c r="AX162" s="91"/>
      <c r="AY162" s="91"/>
      <c r="AZ162" s="91"/>
      <c r="BA162" s="91"/>
      <c r="BB162" s="91"/>
      <c r="BC162" s="91"/>
      <c r="BD162" s="91"/>
      <c r="BE162" s="91"/>
      <c r="BF162" s="91"/>
      <c r="BG162" s="91"/>
      <c r="BH162" s="91"/>
      <c r="BI162" s="56" t="n">
        <f aca="true">VLOOKUP($P162,INDIRECT("'M" &amp; $N162 &amp; "'!$A:$G"),BI$2,0)</f>
        <v>0</v>
      </c>
      <c r="BJ162" s="56" t="n">
        <f aca="true">VLOOKUP($P162,INDIRECT("'M" &amp; $N162 &amp; "'!$A:$G"),BJ$2,0)</f>
        <v>0</v>
      </c>
      <c r="BK162" s="56" t="n">
        <f aca="true">VLOOKUP($P162,INDIRECT("'M" &amp; $N162 &amp; "'!$A:$G"),BK$2,0)</f>
        <v>0</v>
      </c>
      <c r="BL162" s="56" t="str">
        <f aca="false">IF(AND($BI162="Yes", $N162=2), "Yes", IF(ISBLANK(BI162), "", "No"))</f>
        <v>No</v>
      </c>
      <c r="BM162" s="56" t="n">
        <f aca="true">VLOOKUP($P162,INDIRECT("'M" &amp; $N162 &amp; "'!$A:$G"),BM$2,0)</f>
        <v>0</v>
      </c>
    </row>
    <row r="163" s="46" customFormat="true" ht="13.2" hidden="false" customHeight="false" outlineLevel="0" collapsed="false">
      <c r="A163" s="47"/>
      <c r="B163" s="56" t="s">
        <v>171</v>
      </c>
      <c r="C163" s="56" t="s">
        <v>172</v>
      </c>
      <c r="D163" s="56" t="s">
        <v>10</v>
      </c>
      <c r="E163" s="47" t="s">
        <v>173</v>
      </c>
      <c r="F163" s="48" t="n">
        <v>-41.34386</v>
      </c>
      <c r="G163" s="49" t="n">
        <v>148.34277</v>
      </c>
      <c r="H163" s="50" t="n">
        <v>43565</v>
      </c>
      <c r="I163" s="56" t="n">
        <v>12</v>
      </c>
      <c r="J163" s="56" t="n">
        <v>0</v>
      </c>
      <c r="K163" s="86" t="n">
        <v>0.5</v>
      </c>
      <c r="L163" s="56" t="s">
        <v>93</v>
      </c>
      <c r="M163" s="56" t="n">
        <v>10</v>
      </c>
      <c r="N163" s="56" t="n">
        <v>1</v>
      </c>
      <c r="O163" s="56" t="n">
        <v>2</v>
      </c>
      <c r="P163" s="46" t="s">
        <v>115</v>
      </c>
      <c r="Q163" s="47" t="s">
        <v>26</v>
      </c>
      <c r="R163" s="47" t="s">
        <v>143</v>
      </c>
      <c r="S163" s="55" t="n">
        <f aca="false">SUM(T163:BH163)</f>
        <v>70</v>
      </c>
      <c r="T163" s="56" t="n">
        <v>0</v>
      </c>
      <c r="X163" s="46" t="n">
        <v>10</v>
      </c>
      <c r="Y163" s="46" t="n">
        <v>50</v>
      </c>
      <c r="Z163" s="46" t="n">
        <v>10</v>
      </c>
      <c r="AS163" s="91"/>
      <c r="AT163" s="91"/>
      <c r="AU163" s="91"/>
      <c r="AV163" s="91"/>
      <c r="AW163" s="91"/>
      <c r="AX163" s="91"/>
      <c r="AY163" s="91"/>
      <c r="AZ163" s="91"/>
      <c r="BA163" s="91"/>
      <c r="BB163" s="91"/>
      <c r="BC163" s="91"/>
      <c r="BD163" s="91"/>
      <c r="BE163" s="91"/>
      <c r="BF163" s="91"/>
      <c r="BG163" s="91"/>
      <c r="BH163" s="91"/>
      <c r="BI163" s="56" t="n">
        <f aca="true">VLOOKUP($P163,INDIRECT("'M" &amp; $N163 &amp; "'!$A:$G"),BI$2,0)</f>
        <v>0</v>
      </c>
      <c r="BJ163" s="56" t="n">
        <f aca="true">VLOOKUP($P163,INDIRECT("'M" &amp; $N163 &amp; "'!$A:$G"),BJ$2,0)</f>
        <v>0</v>
      </c>
      <c r="BK163" s="56" t="n">
        <f aca="true">VLOOKUP($P163,INDIRECT("'M" &amp; $N163 &amp; "'!$A:$G"),BK$2,0)</f>
        <v>0</v>
      </c>
      <c r="BL163" s="56" t="str">
        <f aca="false">IF(AND($BI163="Yes", $N163=2), "Yes", IF(ISBLANK(BI163), "", "No"))</f>
        <v>No</v>
      </c>
      <c r="BM163" s="56" t="n">
        <f aca="true">VLOOKUP($P163,INDIRECT("'M" &amp; $N163 &amp; "'!$A:$G"),BM$2,0)</f>
        <v>0</v>
      </c>
    </row>
    <row r="164" s="46" customFormat="true" ht="13.2" hidden="false" customHeight="false" outlineLevel="0" collapsed="false">
      <c r="A164" s="47"/>
      <c r="B164" s="56" t="s">
        <v>171</v>
      </c>
      <c r="C164" s="56" t="s">
        <v>172</v>
      </c>
      <c r="D164" s="56" t="s">
        <v>10</v>
      </c>
      <c r="E164" s="47" t="s">
        <v>173</v>
      </c>
      <c r="F164" s="48" t="n">
        <v>-41.34386</v>
      </c>
      <c r="G164" s="49" t="n">
        <v>148.34277</v>
      </c>
      <c r="H164" s="50" t="n">
        <v>43565</v>
      </c>
      <c r="I164" s="56" t="n">
        <v>12</v>
      </c>
      <c r="J164" s="56" t="n">
        <v>0</v>
      </c>
      <c r="K164" s="86" t="n">
        <v>0.5</v>
      </c>
      <c r="L164" s="56" t="s">
        <v>93</v>
      </c>
      <c r="M164" s="56" t="n">
        <v>10</v>
      </c>
      <c r="N164" s="56" t="n">
        <v>1</v>
      </c>
      <c r="O164" s="56" t="n">
        <v>1</v>
      </c>
      <c r="P164" s="46" t="s">
        <v>133</v>
      </c>
      <c r="Q164" s="47" t="s">
        <v>30</v>
      </c>
      <c r="R164" s="47" t="s">
        <v>176</v>
      </c>
      <c r="S164" s="55" t="n">
        <f aca="false">SUM(T164:BH164)</f>
        <v>1</v>
      </c>
      <c r="T164" s="56" t="n">
        <v>0</v>
      </c>
      <c r="AD164" s="46" t="n">
        <v>1</v>
      </c>
      <c r="AS164" s="91"/>
      <c r="AT164" s="91"/>
      <c r="AU164" s="91"/>
      <c r="AV164" s="91"/>
      <c r="AW164" s="91"/>
      <c r="AX164" s="91"/>
      <c r="AY164" s="91"/>
      <c r="AZ164" s="91"/>
      <c r="BA164" s="91"/>
      <c r="BB164" s="91"/>
      <c r="BC164" s="91"/>
      <c r="BD164" s="91"/>
      <c r="BE164" s="91"/>
      <c r="BF164" s="91"/>
      <c r="BG164" s="91"/>
      <c r="BH164" s="91"/>
      <c r="BI164" s="56" t="str">
        <f aca="true">VLOOKUP($P164,INDIRECT("'M" &amp; $N164 &amp; "'!$A:$G"),BI$2,0)</f>
        <v>No</v>
      </c>
      <c r="BJ164" s="56" t="n">
        <f aca="true">VLOOKUP($P164,INDIRECT("'M" &amp; $N164 &amp; "'!$A:$G"),BJ$2,0)</f>
        <v>12.5</v>
      </c>
      <c r="BK164" s="56" t="n">
        <f aca="true">VLOOKUP($P164,INDIRECT("'M" &amp; $N164 &amp; "'!$A:$G"),BK$2,0)</f>
        <v>35</v>
      </c>
      <c r="BL164" s="56" t="str">
        <f aca="false">IF(AND($BI164="Yes", $N164=2), "Yes", IF(ISBLANK(BI164), "", "No"))</f>
        <v>No</v>
      </c>
      <c r="BM164" s="56" t="n">
        <f aca="true">VLOOKUP($P164,INDIRECT("'M" &amp; $N164 &amp; "'!$A:$G"),BM$2,0)</f>
        <v>34</v>
      </c>
    </row>
    <row r="165" s="46" customFormat="true" ht="13.2" hidden="false" customHeight="false" outlineLevel="0" collapsed="false">
      <c r="A165" s="47"/>
      <c r="B165" s="56" t="s">
        <v>171</v>
      </c>
      <c r="C165" s="56" t="s">
        <v>172</v>
      </c>
      <c r="D165" s="56" t="s">
        <v>10</v>
      </c>
      <c r="E165" s="47" t="s">
        <v>173</v>
      </c>
      <c r="F165" s="48" t="n">
        <v>-41.34386</v>
      </c>
      <c r="G165" s="49" t="n">
        <v>148.34277</v>
      </c>
      <c r="H165" s="50" t="n">
        <v>43565</v>
      </c>
      <c r="I165" s="56" t="n">
        <v>12</v>
      </c>
      <c r="J165" s="56" t="n">
        <v>0</v>
      </c>
      <c r="K165" s="86" t="n">
        <v>0.5</v>
      </c>
      <c r="L165" s="56" t="s">
        <v>93</v>
      </c>
      <c r="M165" s="56" t="n">
        <v>10</v>
      </c>
      <c r="N165" s="56" t="n">
        <v>1</v>
      </c>
      <c r="O165" s="56" t="n">
        <v>1</v>
      </c>
      <c r="P165" s="46" t="s">
        <v>124</v>
      </c>
      <c r="Q165" s="47" t="s">
        <v>28</v>
      </c>
      <c r="R165" s="47" t="s">
        <v>161</v>
      </c>
      <c r="S165" s="55" t="n">
        <f aca="false">SUM(T165:BH165)</f>
        <v>1</v>
      </c>
      <c r="T165" s="56" t="n">
        <v>0</v>
      </c>
      <c r="AE165" s="46" t="n">
        <v>1</v>
      </c>
      <c r="AS165" s="91"/>
      <c r="AT165" s="91"/>
      <c r="AU165" s="91"/>
      <c r="AV165" s="91"/>
      <c r="AW165" s="91"/>
      <c r="AX165" s="91"/>
      <c r="AY165" s="91"/>
      <c r="AZ165" s="91"/>
      <c r="BA165" s="91"/>
      <c r="BB165" s="91"/>
      <c r="BC165" s="91"/>
      <c r="BD165" s="91"/>
      <c r="BE165" s="91"/>
      <c r="BF165" s="91"/>
      <c r="BG165" s="91"/>
      <c r="BH165" s="91"/>
      <c r="BI165" s="56" t="str">
        <f aca="true">VLOOKUP($P165,INDIRECT("'M" &amp; $N165 &amp; "'!$A:$G"),BI$2,0)</f>
        <v>No</v>
      </c>
      <c r="BJ165" s="56" t="n">
        <f aca="true">VLOOKUP($P165,INDIRECT("'M" &amp; $N165 &amp; "'!$A:$G"),BJ$2,0)</f>
        <v>15</v>
      </c>
      <c r="BK165" s="56" t="n">
        <f aca="true">VLOOKUP($P165,INDIRECT("'M" &amp; $N165 &amp; "'!$A:$G"),BK$2,0)</f>
        <v>50</v>
      </c>
      <c r="BL165" s="56" t="str">
        <f aca="false">IF(AND($BI165="Yes", $N165=2), "Yes", IF(ISBLANK(BI165), "", "No"))</f>
        <v>No</v>
      </c>
      <c r="BM165" s="56" t="n">
        <f aca="true">VLOOKUP($P165,INDIRECT("'M" &amp; $N165 &amp; "'!$A:$G"),BM$2,0)</f>
        <v>100</v>
      </c>
    </row>
    <row r="166" s="46" customFormat="true" ht="13.2" hidden="false" customHeight="false" outlineLevel="0" collapsed="false">
      <c r="A166" s="47"/>
      <c r="B166" s="56" t="s">
        <v>171</v>
      </c>
      <c r="C166" s="56" t="s">
        <v>172</v>
      </c>
      <c r="D166" s="56" t="s">
        <v>10</v>
      </c>
      <c r="E166" s="47" t="s">
        <v>173</v>
      </c>
      <c r="F166" s="48" t="n">
        <v>-41.34386</v>
      </c>
      <c r="G166" s="49" t="n">
        <v>148.34277</v>
      </c>
      <c r="H166" s="50" t="n">
        <v>43565</v>
      </c>
      <c r="I166" s="56" t="n">
        <v>12</v>
      </c>
      <c r="J166" s="56" t="n">
        <v>0</v>
      </c>
      <c r="K166" s="86" t="n">
        <v>0.5</v>
      </c>
      <c r="L166" s="56" t="s">
        <v>93</v>
      </c>
      <c r="M166" s="56" t="n">
        <v>10</v>
      </c>
      <c r="N166" s="56" t="n">
        <v>1</v>
      </c>
      <c r="O166" s="56" t="n">
        <v>2</v>
      </c>
      <c r="P166" s="46" t="s">
        <v>124</v>
      </c>
      <c r="Q166" s="47" t="s">
        <v>28</v>
      </c>
      <c r="R166" s="47" t="s">
        <v>161</v>
      </c>
      <c r="S166" s="55" t="n">
        <f aca="false">SUM(T166:BH166)</f>
        <v>3</v>
      </c>
      <c r="T166" s="56" t="n">
        <v>0</v>
      </c>
      <c r="AD166" s="46" t="n">
        <v>1</v>
      </c>
      <c r="AE166" s="46" t="n">
        <v>2</v>
      </c>
      <c r="AS166" s="91"/>
      <c r="AT166" s="91"/>
      <c r="AU166" s="91"/>
      <c r="AV166" s="91"/>
      <c r="AW166" s="91"/>
      <c r="AX166" s="91"/>
      <c r="AY166" s="91"/>
      <c r="AZ166" s="91"/>
      <c r="BA166" s="91"/>
      <c r="BB166" s="91"/>
      <c r="BC166" s="91"/>
      <c r="BD166" s="91"/>
      <c r="BE166" s="91"/>
      <c r="BF166" s="91"/>
      <c r="BG166" s="91"/>
      <c r="BH166" s="91"/>
      <c r="BI166" s="56" t="str">
        <f aca="true">VLOOKUP($P166,INDIRECT("'M" &amp; $N166 &amp; "'!$A:$G"),BI$2,0)</f>
        <v>No</v>
      </c>
      <c r="BJ166" s="56" t="n">
        <f aca="true">VLOOKUP($P166,INDIRECT("'M" &amp; $N166 &amp; "'!$A:$G"),BJ$2,0)</f>
        <v>15</v>
      </c>
      <c r="BK166" s="56" t="n">
        <f aca="true">VLOOKUP($P166,INDIRECT("'M" &amp; $N166 &amp; "'!$A:$G"),BK$2,0)</f>
        <v>50</v>
      </c>
      <c r="BL166" s="56" t="str">
        <f aca="false">IF(AND($BI166="Yes", $N166=2), "Yes", IF(ISBLANK(BI166), "", "No"))</f>
        <v>No</v>
      </c>
      <c r="BM166" s="56" t="n">
        <f aca="true">VLOOKUP($P166,INDIRECT("'M" &amp; $N166 &amp; "'!$A:$G"),BM$2,0)</f>
        <v>100</v>
      </c>
    </row>
    <row r="167" s="46" customFormat="true" ht="13.2" hidden="false" customHeight="false" outlineLevel="0" collapsed="false">
      <c r="A167" s="47"/>
      <c r="B167" s="56" t="s">
        <v>171</v>
      </c>
      <c r="C167" s="56" t="s">
        <v>172</v>
      </c>
      <c r="D167" s="56" t="s">
        <v>10</v>
      </c>
      <c r="E167" s="47" t="s">
        <v>173</v>
      </c>
      <c r="F167" s="48" t="n">
        <v>-41.34386</v>
      </c>
      <c r="G167" s="49" t="n">
        <v>148.34277</v>
      </c>
      <c r="H167" s="50" t="n">
        <v>43565</v>
      </c>
      <c r="I167" s="56" t="n">
        <v>12</v>
      </c>
      <c r="J167" s="56" t="n">
        <v>0</v>
      </c>
      <c r="K167" s="86" t="n">
        <v>0.5</v>
      </c>
      <c r="L167" s="56" t="s">
        <v>93</v>
      </c>
      <c r="M167" s="56" t="n">
        <v>10</v>
      </c>
      <c r="N167" s="56" t="n">
        <v>1</v>
      </c>
      <c r="O167" s="56" t="n">
        <v>1</v>
      </c>
      <c r="P167" s="46" t="s">
        <v>96</v>
      </c>
      <c r="Q167" s="47" t="s">
        <v>40</v>
      </c>
      <c r="R167" s="47" t="s">
        <v>146</v>
      </c>
      <c r="S167" s="55" t="n">
        <f aca="false">SUM(T167:BH167)</f>
        <v>2</v>
      </c>
      <c r="T167" s="56" t="n">
        <v>0</v>
      </c>
      <c r="AE167" s="46" t="n">
        <v>1</v>
      </c>
      <c r="AF167" s="46" t="n">
        <v>1</v>
      </c>
      <c r="AS167" s="91"/>
      <c r="AT167" s="91"/>
      <c r="AU167" s="91"/>
      <c r="AV167" s="91"/>
      <c r="AW167" s="91"/>
      <c r="AX167" s="91"/>
      <c r="AY167" s="91"/>
      <c r="AZ167" s="91"/>
      <c r="BA167" s="91"/>
      <c r="BB167" s="91"/>
      <c r="BC167" s="91"/>
      <c r="BD167" s="91"/>
      <c r="BE167" s="91"/>
      <c r="BF167" s="91"/>
      <c r="BG167" s="91"/>
      <c r="BH167" s="91"/>
      <c r="BI167" s="56" t="str">
        <f aca="true">VLOOKUP($P167,INDIRECT("'M" &amp; $N167 &amp; "'!$A:$G"),BI$2,0)</f>
        <v>No</v>
      </c>
      <c r="BJ167" s="56" t="n">
        <f aca="true">VLOOKUP($P167,INDIRECT("'M" &amp; $N167 &amp; "'!$A:$G"),BJ$2,0)</f>
        <v>7.5</v>
      </c>
      <c r="BK167" s="56" t="n">
        <f aca="true">VLOOKUP($P167,INDIRECT("'M" &amp; $N167 &amp; "'!$A:$G"),BK$2,0)</f>
        <v>35</v>
      </c>
      <c r="BL167" s="56" t="str">
        <f aca="false">IF(AND($BI167="Yes", $N167=2), "Yes", IF(ISBLANK(BI167), "", "No"))</f>
        <v>No</v>
      </c>
      <c r="BM167" s="56" t="n">
        <f aca="true">VLOOKUP($P167,INDIRECT("'M" &amp; $N167 &amp; "'!$A:$G"),BM$2,0)</f>
        <v>50</v>
      </c>
    </row>
    <row r="168" s="46" customFormat="true" ht="13.2" hidden="false" customHeight="false" outlineLevel="0" collapsed="false">
      <c r="A168" s="47"/>
      <c r="B168" s="56" t="s">
        <v>171</v>
      </c>
      <c r="C168" s="56" t="s">
        <v>172</v>
      </c>
      <c r="D168" s="56" t="s">
        <v>10</v>
      </c>
      <c r="E168" s="47" t="s">
        <v>173</v>
      </c>
      <c r="F168" s="48" t="n">
        <v>-41.34386</v>
      </c>
      <c r="G168" s="49" t="n">
        <v>148.34277</v>
      </c>
      <c r="H168" s="50" t="n">
        <v>43565</v>
      </c>
      <c r="I168" s="56" t="n">
        <v>12</v>
      </c>
      <c r="J168" s="56" t="n">
        <v>0</v>
      </c>
      <c r="K168" s="86" t="n">
        <v>0.5</v>
      </c>
      <c r="L168" s="56" t="s">
        <v>93</v>
      </c>
      <c r="M168" s="56" t="n">
        <v>10</v>
      </c>
      <c r="N168" s="56" t="n">
        <v>1</v>
      </c>
      <c r="O168" s="56" t="n">
        <v>1</v>
      </c>
      <c r="P168" s="46" t="s">
        <v>123</v>
      </c>
      <c r="Q168" s="47" t="s">
        <v>24</v>
      </c>
      <c r="R168" s="47" t="s">
        <v>177</v>
      </c>
      <c r="S168" s="55" t="n">
        <f aca="false">SUM(T168:BH168)</f>
        <v>1</v>
      </c>
      <c r="T168" s="56" t="n">
        <v>0</v>
      </c>
      <c r="Z168" s="46" t="n">
        <v>1</v>
      </c>
      <c r="AS168" s="91"/>
      <c r="AT168" s="91"/>
      <c r="AU168" s="91"/>
      <c r="AV168" s="91"/>
      <c r="AW168" s="91"/>
      <c r="AX168" s="91"/>
      <c r="AY168" s="91"/>
      <c r="AZ168" s="91"/>
      <c r="BA168" s="91"/>
      <c r="BB168" s="91"/>
      <c r="BC168" s="91"/>
      <c r="BD168" s="91"/>
      <c r="BE168" s="91"/>
      <c r="BF168" s="91"/>
      <c r="BG168" s="91"/>
      <c r="BH168" s="91"/>
      <c r="BI168" s="56" t="str">
        <f aca="true">VLOOKUP($P168,INDIRECT("'M" &amp; $N168 &amp; "'!$A:$G"),BI$2,0)</f>
        <v>No</v>
      </c>
      <c r="BJ168" s="56" t="n">
        <f aca="true">VLOOKUP($P168,INDIRECT("'M" &amp; $N168 &amp; "'!$A:$G"),BJ$2,0)</f>
        <v>2.5</v>
      </c>
      <c r="BK168" s="56" t="n">
        <f aca="true">VLOOKUP($P168,INDIRECT("'M" &amp; $N168 &amp; "'!$A:$G"),BK$2,0)</f>
        <v>20</v>
      </c>
      <c r="BL168" s="56" t="str">
        <f aca="false">IF(AND($BI168="Yes", $N168=2), "Yes", IF(ISBLANK(BI168), "", "No"))</f>
        <v>No</v>
      </c>
      <c r="BM168" s="56" t="n">
        <f aca="true">VLOOKUP($P168,INDIRECT("'M" &amp; $N168 &amp; "'!$A:$G"),BM$2,0)</f>
        <v>35</v>
      </c>
    </row>
    <row r="169" s="46" customFormat="true" ht="13.2" hidden="false" customHeight="false" outlineLevel="0" collapsed="false">
      <c r="A169" s="47"/>
      <c r="B169" s="56" t="s">
        <v>171</v>
      </c>
      <c r="C169" s="56" t="s">
        <v>172</v>
      </c>
      <c r="D169" s="56" t="s">
        <v>10</v>
      </c>
      <c r="E169" s="47" t="s">
        <v>173</v>
      </c>
      <c r="F169" s="48" t="n">
        <v>-41.34386</v>
      </c>
      <c r="G169" s="49" t="n">
        <v>148.34277</v>
      </c>
      <c r="H169" s="50" t="n">
        <v>43565</v>
      </c>
      <c r="I169" s="56" t="n">
        <v>12</v>
      </c>
      <c r="J169" s="56" t="n">
        <v>0</v>
      </c>
      <c r="K169" s="86" t="n">
        <v>0.5</v>
      </c>
      <c r="L169" s="56" t="s">
        <v>93</v>
      </c>
      <c r="M169" s="56" t="n">
        <v>10</v>
      </c>
      <c r="N169" s="56" t="n">
        <v>1</v>
      </c>
      <c r="O169" s="56" t="n">
        <v>1</v>
      </c>
      <c r="P169" s="46" t="s">
        <v>122</v>
      </c>
      <c r="Q169" s="47" t="s">
        <v>42</v>
      </c>
      <c r="R169" s="47" t="s">
        <v>178</v>
      </c>
      <c r="S169" s="55" t="n">
        <f aca="false">SUM(T169:BH169)</f>
        <v>1</v>
      </c>
      <c r="T169" s="56" t="n">
        <v>0</v>
      </c>
      <c r="AE169" s="46" t="n">
        <v>1</v>
      </c>
      <c r="AS169" s="91"/>
      <c r="AT169" s="91"/>
      <c r="AU169" s="91"/>
      <c r="AV169" s="91"/>
      <c r="AW169" s="91"/>
      <c r="AX169" s="91"/>
      <c r="AY169" s="91"/>
      <c r="AZ169" s="91"/>
      <c r="BA169" s="91"/>
      <c r="BB169" s="91"/>
      <c r="BC169" s="91"/>
      <c r="BD169" s="91"/>
      <c r="BE169" s="91"/>
      <c r="BF169" s="91"/>
      <c r="BG169" s="91"/>
      <c r="BH169" s="91"/>
      <c r="BI169" s="56" t="str">
        <f aca="true">VLOOKUP($P169,INDIRECT("'M" &amp; $N169 &amp; "'!$A:$G"),BI$2,0)</f>
        <v>No</v>
      </c>
      <c r="BJ169" s="56" t="n">
        <f aca="true">VLOOKUP($P169,INDIRECT("'M" &amp; $N169 &amp; "'!$A:$G"),BJ$2,0)</f>
        <v>12.5</v>
      </c>
      <c r="BK169" s="56" t="n">
        <f aca="true">VLOOKUP($P169,INDIRECT("'M" &amp; $N169 &amp; "'!$A:$G"),BK$2,0)</f>
        <v>35</v>
      </c>
      <c r="BL169" s="56" t="str">
        <f aca="false">IF(AND($BI169="Yes", $N169=2), "Yes", IF(ISBLANK(BI169), "", "No"))</f>
        <v>No</v>
      </c>
      <c r="BM169" s="56" t="n">
        <f aca="true">VLOOKUP($P169,INDIRECT("'M" &amp; $N169 &amp; "'!$A:$G"),BM$2,0)</f>
        <v>51</v>
      </c>
    </row>
    <row r="170" s="46" customFormat="true" ht="13.2" hidden="false" customHeight="false" outlineLevel="0" collapsed="false">
      <c r="A170" s="47"/>
      <c r="B170" s="56" t="s">
        <v>171</v>
      </c>
      <c r="C170" s="56" t="s">
        <v>172</v>
      </c>
      <c r="D170" s="56" t="s">
        <v>10</v>
      </c>
      <c r="E170" s="47" t="s">
        <v>173</v>
      </c>
      <c r="F170" s="48" t="n">
        <v>-41.34386</v>
      </c>
      <c r="G170" s="49" t="n">
        <v>148.34277</v>
      </c>
      <c r="H170" s="50" t="n">
        <v>43565</v>
      </c>
      <c r="I170" s="56" t="n">
        <v>12</v>
      </c>
      <c r="J170" s="56" t="n">
        <v>0</v>
      </c>
      <c r="K170" s="86" t="n">
        <v>0.5</v>
      </c>
      <c r="L170" s="56" t="s">
        <v>93</v>
      </c>
      <c r="M170" s="56" t="n">
        <v>10</v>
      </c>
      <c r="N170" s="56" t="n">
        <v>1</v>
      </c>
      <c r="O170" s="56" t="n">
        <v>2</v>
      </c>
      <c r="P170" s="46" t="s">
        <v>122</v>
      </c>
      <c r="Q170" s="47" t="s">
        <v>42</v>
      </c>
      <c r="R170" s="47" t="s">
        <v>178</v>
      </c>
      <c r="S170" s="55" t="n">
        <f aca="false">SUM(T170:BH170)</f>
        <v>1</v>
      </c>
      <c r="T170" s="56" t="n">
        <v>0</v>
      </c>
      <c r="AF170" s="46" t="n">
        <v>1</v>
      </c>
      <c r="AS170" s="91"/>
      <c r="AT170" s="91"/>
      <c r="AU170" s="91"/>
      <c r="AV170" s="91"/>
      <c r="AW170" s="91"/>
      <c r="AX170" s="91"/>
      <c r="AY170" s="91"/>
      <c r="AZ170" s="91"/>
      <c r="BA170" s="91"/>
      <c r="BB170" s="91"/>
      <c r="BC170" s="91"/>
      <c r="BD170" s="91"/>
      <c r="BE170" s="91"/>
      <c r="BF170" s="91"/>
      <c r="BG170" s="91"/>
      <c r="BH170" s="91"/>
      <c r="BI170" s="56" t="str">
        <f aca="true">VLOOKUP($P170,INDIRECT("'M" &amp; $N170 &amp; "'!$A:$G"),BI$2,0)</f>
        <v>No</v>
      </c>
      <c r="BJ170" s="56" t="n">
        <f aca="true">VLOOKUP($P170,INDIRECT("'M" &amp; $N170 &amp; "'!$A:$G"),BJ$2,0)</f>
        <v>12.5</v>
      </c>
      <c r="BK170" s="56" t="n">
        <f aca="true">VLOOKUP($P170,INDIRECT("'M" &amp; $N170 &amp; "'!$A:$G"),BK$2,0)</f>
        <v>35</v>
      </c>
      <c r="BL170" s="56" t="str">
        <f aca="false">IF(AND($BI170="Yes", $N170=2), "Yes", IF(ISBLANK(BI170), "", "No"))</f>
        <v>No</v>
      </c>
      <c r="BM170" s="56" t="n">
        <f aca="true">VLOOKUP($P170,INDIRECT("'M" &amp; $N170 &amp; "'!$A:$G"),BM$2,0)</f>
        <v>51</v>
      </c>
    </row>
    <row r="171" s="46" customFormat="true" ht="13.2" hidden="false" customHeight="false" outlineLevel="0" collapsed="false">
      <c r="A171" s="47"/>
      <c r="B171" s="56" t="s">
        <v>171</v>
      </c>
      <c r="C171" s="56" t="s">
        <v>172</v>
      </c>
      <c r="D171" s="56" t="s">
        <v>10</v>
      </c>
      <c r="E171" s="47" t="s">
        <v>173</v>
      </c>
      <c r="F171" s="48" t="n">
        <v>-41.34386</v>
      </c>
      <c r="G171" s="49" t="n">
        <v>148.34277</v>
      </c>
      <c r="H171" s="50" t="n">
        <v>43565</v>
      </c>
      <c r="I171" s="56" t="n">
        <v>12</v>
      </c>
      <c r="J171" s="56" t="n">
        <v>0</v>
      </c>
      <c r="K171" s="86" t="n">
        <v>0.5</v>
      </c>
      <c r="L171" s="56" t="s">
        <v>93</v>
      </c>
      <c r="M171" s="56" t="n">
        <v>10</v>
      </c>
      <c r="N171" s="56" t="n">
        <v>1</v>
      </c>
      <c r="O171" s="56" t="n">
        <v>1</v>
      </c>
      <c r="P171" s="46" t="s">
        <v>151</v>
      </c>
      <c r="Q171" s="47" t="s">
        <v>51</v>
      </c>
      <c r="R171" s="47" t="s">
        <v>152</v>
      </c>
      <c r="S171" s="55" t="n">
        <f aca="false">SUM(T171:BH171)</f>
        <v>500</v>
      </c>
      <c r="T171" s="56" t="n">
        <v>0</v>
      </c>
      <c r="AB171" s="46" t="n">
        <v>500</v>
      </c>
      <c r="AS171" s="91"/>
      <c r="AT171" s="91"/>
      <c r="AU171" s="91"/>
      <c r="AV171" s="91"/>
      <c r="AW171" s="91"/>
      <c r="AX171" s="91"/>
      <c r="AY171" s="91"/>
      <c r="AZ171" s="91"/>
      <c r="BA171" s="91"/>
      <c r="BB171" s="91"/>
      <c r="BC171" s="91"/>
      <c r="BD171" s="91"/>
      <c r="BE171" s="91"/>
      <c r="BF171" s="91"/>
      <c r="BG171" s="91"/>
      <c r="BH171" s="91"/>
      <c r="BI171" s="56" t="str">
        <f aca="true">VLOOKUP($P171,INDIRECT("'M" &amp; $N171 &amp; "'!$A:$G"),BI$2,0)</f>
        <v>No</v>
      </c>
      <c r="BJ171" s="56" t="n">
        <f aca="true">VLOOKUP($P171,INDIRECT("'M" &amp; $N171 &amp; "'!$A:$G"),BJ$2,0)</f>
        <v>5</v>
      </c>
      <c r="BK171" s="56" t="n">
        <f aca="true">VLOOKUP($P171,INDIRECT("'M" &amp; $N171 &amp; "'!$A:$G"),BK$2,0)</f>
        <v>10</v>
      </c>
      <c r="BL171" s="56" t="str">
        <f aca="false">IF(AND($BI171="Yes", $N171=2), "Yes", IF(ISBLANK(BI171), "", "No"))</f>
        <v>No</v>
      </c>
      <c r="BM171" s="56" t="n">
        <f aca="true">VLOOKUP($P171,INDIRECT("'M" &amp; $N171 &amp; "'!$A:$G"),BM$2,0)</f>
        <v>29</v>
      </c>
    </row>
    <row r="172" s="46" customFormat="true" ht="13.2" hidden="false" customHeight="false" outlineLevel="0" collapsed="false">
      <c r="A172" s="47"/>
      <c r="B172" s="56" t="s">
        <v>171</v>
      </c>
      <c r="C172" s="56" t="s">
        <v>172</v>
      </c>
      <c r="D172" s="56" t="s">
        <v>10</v>
      </c>
      <c r="E172" s="47" t="s">
        <v>173</v>
      </c>
      <c r="F172" s="48" t="n">
        <v>-41.34386</v>
      </c>
      <c r="G172" s="49" t="n">
        <v>148.34277</v>
      </c>
      <c r="H172" s="50" t="n">
        <v>43565</v>
      </c>
      <c r="I172" s="56" t="n">
        <v>12</v>
      </c>
      <c r="J172" s="56" t="n">
        <v>0</v>
      </c>
      <c r="K172" s="86" t="n">
        <v>0.5</v>
      </c>
      <c r="L172" s="56" t="s">
        <v>93</v>
      </c>
      <c r="M172" s="56" t="n">
        <v>10</v>
      </c>
      <c r="N172" s="56" t="n">
        <v>2</v>
      </c>
      <c r="O172" s="56" t="n">
        <v>2</v>
      </c>
      <c r="P172" s="46" t="s">
        <v>179</v>
      </c>
      <c r="Q172" s="47" t="str">
        <f aca="false">IF($N172=1,IF(ISERROR(VLOOKUP($P172,M1!$A:$C,Q$2,0)),"NOT PRESENT",VLOOKUP($P172,M1!$A:$C,Q$2,0)),IF($N172=2,IF(ISERROR(VLOOKUP(main!$P172,M2!$A:$C,Q$2,0)),"NOT PRESENT",VLOOKUP(main!$P172,M2!$A:$C,Q$2,0)),IF($N172=0,IF(ISERROR(VLOOKUP($P172,M1!$A:$C,Q$2,0)),IF(ISERROR(VLOOKUP(main!$P172,M2!$A:$C,Q$2,0)),"NOT PRESENT",VLOOKUP(main!$P172,M2!$A:$C,Q$2,0)),VLOOKUP($P172,M1!$A:$C,Q$2,0)),"SPECIFY METHOD")))</f>
        <v>Survey Not Done</v>
      </c>
      <c r="R172" s="47" t="str">
        <f aca="false">IF($N172=1,IF(ISERROR(VLOOKUP($P172,M1!$A:$C,R$2,0)),"NOT PRESENT",VLOOKUP($P172,M1!$A:$C,R$2,0)),IF($N172=2,IF(ISERROR(VLOOKUP(main!$P172,M2!$A:$C,R$2,0)),"NOT PRESENT",VLOOKUP(main!$P172,M2!$A:$C,R$2,0)),IF($N172=0,IF(ISERROR(VLOOKUP($P172,M1!$A:$C,R$2,0)),IF(ISERROR(VLOOKUP(main!$P172,M2!$A:$C,R$2,0)),"NOT PRESENT",VLOOKUP(main!$P172,M2!$A:$C,R$2,0)),VLOOKUP($P172,M1!$A:$C,R$2,0)),"SPECIFY METHOD")))</f>
        <v>Survey Not Done</v>
      </c>
      <c r="S172" s="55" t="n">
        <f aca="false">SUM(T172:BH172)</f>
        <v>1</v>
      </c>
      <c r="T172" s="56" t="n">
        <v>1</v>
      </c>
      <c r="AS172" s="91"/>
      <c r="AT172" s="91"/>
      <c r="AU172" s="91"/>
      <c r="AV172" s="91"/>
      <c r="AW172" s="91"/>
      <c r="AX172" s="91"/>
      <c r="AY172" s="91"/>
      <c r="AZ172" s="91"/>
      <c r="BA172" s="91"/>
      <c r="BB172" s="91"/>
      <c r="BC172" s="91"/>
      <c r="BD172" s="91"/>
      <c r="BE172" s="91"/>
      <c r="BF172" s="91"/>
      <c r="BG172" s="91"/>
      <c r="BH172" s="91"/>
      <c r="BI172" s="56" t="n">
        <f aca="true">VLOOKUP($P172,INDIRECT("'M" &amp; $N172 &amp; "'!$A:$G"),BI$2,0)</f>
        <v>0</v>
      </c>
      <c r="BJ172" s="56" t="n">
        <f aca="true">VLOOKUP($P172,INDIRECT("'M" &amp; $N172 &amp; "'!$A:$G"),BJ$2,0)</f>
        <v>0</v>
      </c>
      <c r="BK172" s="56" t="n">
        <f aca="true">VLOOKUP($P172,INDIRECT("'M" &amp; $N172 &amp; "'!$A:$G"),BK$2,0)</f>
        <v>0</v>
      </c>
      <c r="BL172" s="56" t="str">
        <f aca="false">IF(AND($BI172="Yes", $N172=2), "Yes", IF(ISBLANK(BI172), "", "No"))</f>
        <v>No</v>
      </c>
      <c r="BM172" s="56" t="n">
        <f aca="true">VLOOKUP($P172,INDIRECT("'M" &amp; $N172 &amp; "'!$A:$G"),BM$2,0)</f>
        <v>0</v>
      </c>
    </row>
    <row r="173" s="46" customFormat="true" ht="13.2" hidden="false" customHeight="false" outlineLevel="0" collapsed="false">
      <c r="A173" s="47"/>
      <c r="B173" s="56" t="s">
        <v>171</v>
      </c>
      <c r="C173" s="56" t="s">
        <v>172</v>
      </c>
      <c r="D173" s="56" t="s">
        <v>10</v>
      </c>
      <c r="E173" s="47" t="s">
        <v>173</v>
      </c>
      <c r="F173" s="48" t="n">
        <v>-41.34386</v>
      </c>
      <c r="G173" s="49" t="n">
        <v>148.34277</v>
      </c>
      <c r="H173" s="50" t="n">
        <v>43565</v>
      </c>
      <c r="I173" s="56" t="n">
        <v>12</v>
      </c>
      <c r="J173" s="56" t="n">
        <v>0</v>
      </c>
      <c r="K173" s="86" t="n">
        <v>0.5</v>
      </c>
      <c r="L173" s="56" t="s">
        <v>93</v>
      </c>
      <c r="M173" s="56" t="n">
        <v>10</v>
      </c>
      <c r="N173" s="56" t="n">
        <v>2</v>
      </c>
      <c r="O173" s="56" t="n">
        <v>1</v>
      </c>
      <c r="P173" s="46" t="s">
        <v>179</v>
      </c>
      <c r="Q173" s="47" t="str">
        <f aca="false">IF($N173=1,IF(ISERROR(VLOOKUP($P173,M1!$A:$C,Q$2,0)),"NOT PRESENT",VLOOKUP($P173,M1!$A:$C,Q$2,0)),IF($N173=2,IF(ISERROR(VLOOKUP(main!$P173,M2!$A:$C,Q$2,0)),"NOT PRESENT",VLOOKUP(main!$P173,M2!$A:$C,Q$2,0)),IF($N173=0,IF(ISERROR(VLOOKUP($P173,M1!$A:$C,Q$2,0)),IF(ISERROR(VLOOKUP(main!$P173,M2!$A:$C,Q$2,0)),"NOT PRESENT",VLOOKUP(main!$P173,M2!$A:$C,Q$2,0)),VLOOKUP($P173,M1!$A:$C,Q$2,0)),"SPECIFY METHOD")))</f>
        <v>Survey Not Done</v>
      </c>
      <c r="R173" s="47" t="str">
        <f aca="false">IF($N173=1,IF(ISERROR(VLOOKUP($P173,M1!$A:$C,R$2,0)),"NOT PRESENT",VLOOKUP($P173,M1!$A:$C,R$2,0)),IF($N173=2,IF(ISERROR(VLOOKUP(main!$P173,M2!$A:$C,R$2,0)),"NOT PRESENT",VLOOKUP(main!$P173,M2!$A:$C,R$2,0)),IF($N173=0,IF(ISERROR(VLOOKUP($P173,M1!$A:$C,R$2,0)),IF(ISERROR(VLOOKUP(main!$P173,M2!$A:$C,R$2,0)),"NOT PRESENT",VLOOKUP(main!$P173,M2!$A:$C,R$2,0)),VLOOKUP($P173,M1!$A:$C,R$2,0)),"SPECIFY METHOD")))</f>
        <v>Survey Not Done</v>
      </c>
      <c r="S173" s="55" t="n">
        <f aca="false">SUM(T173:BH173)</f>
        <v>1</v>
      </c>
      <c r="T173" s="56" t="n">
        <v>1</v>
      </c>
      <c r="AS173" s="91"/>
      <c r="AT173" s="91"/>
      <c r="AU173" s="91"/>
      <c r="AV173" s="91"/>
      <c r="AW173" s="91"/>
      <c r="AX173" s="91"/>
      <c r="AY173" s="91"/>
      <c r="AZ173" s="91"/>
      <c r="BA173" s="91"/>
      <c r="BB173" s="91"/>
      <c r="BC173" s="91"/>
      <c r="BD173" s="91"/>
      <c r="BE173" s="91"/>
      <c r="BF173" s="91"/>
      <c r="BG173" s="91"/>
      <c r="BH173" s="91"/>
      <c r="BI173" s="56" t="n">
        <f aca="true">VLOOKUP($P173,INDIRECT("'M" &amp; $N173 &amp; "'!$A:$G"),BI$2,0)</f>
        <v>0</v>
      </c>
      <c r="BJ173" s="56" t="n">
        <f aca="true">VLOOKUP($P173,INDIRECT("'M" &amp; $N173 &amp; "'!$A:$G"),BJ$2,0)</f>
        <v>0</v>
      </c>
      <c r="BK173" s="56" t="n">
        <f aca="true">VLOOKUP($P173,INDIRECT("'M" &amp; $N173 &amp; "'!$A:$G"),BK$2,0)</f>
        <v>0</v>
      </c>
      <c r="BL173" s="56" t="str">
        <f aca="false">IF(AND($BI173="Yes", $N173=2), "Yes", IF(ISBLANK(BI173), "", "No"))</f>
        <v>No</v>
      </c>
      <c r="BM173" s="56" t="n">
        <f aca="true">VLOOKUP($P173,INDIRECT("'M" &amp; $N173 &amp; "'!$A:$G"),BM$2,0)</f>
        <v>0</v>
      </c>
    </row>
    <row r="174" s="46" customFormat="true" ht="13.2" hidden="false" customHeight="false" outlineLevel="0" collapsed="false">
      <c r="A174" s="47"/>
      <c r="B174" s="56" t="s">
        <v>172</v>
      </c>
      <c r="C174" s="56" t="s">
        <v>171</v>
      </c>
      <c r="D174" s="56" t="s">
        <v>180</v>
      </c>
      <c r="E174" s="47" t="s">
        <v>142</v>
      </c>
      <c r="F174" s="48" t="n">
        <v>-41.343375</v>
      </c>
      <c r="G174" s="49" t="n">
        <v>148.342969</v>
      </c>
      <c r="H174" s="50" t="n">
        <v>43565</v>
      </c>
      <c r="I174" s="56" t="n">
        <v>12</v>
      </c>
      <c r="J174" s="56" t="n">
        <v>0</v>
      </c>
      <c r="K174" s="86" t="n">
        <v>0.5</v>
      </c>
      <c r="L174" s="56" t="s">
        <v>93</v>
      </c>
      <c r="M174" s="56" t="n">
        <v>18</v>
      </c>
      <c r="N174" s="56" t="n">
        <v>1</v>
      </c>
      <c r="O174" s="56" t="n">
        <v>2</v>
      </c>
      <c r="P174" s="46" t="s">
        <v>131</v>
      </c>
      <c r="Q174" s="47" t="s">
        <v>31</v>
      </c>
      <c r="R174" s="47" t="s">
        <v>181</v>
      </c>
      <c r="S174" s="55" t="n">
        <f aca="false">SUM(T174:BH174)</f>
        <v>1</v>
      </c>
      <c r="T174" s="56" t="n">
        <v>0</v>
      </c>
      <c r="AC174" s="46" t="n">
        <v>1</v>
      </c>
      <c r="AS174" s="91"/>
      <c r="AT174" s="91"/>
      <c r="AU174" s="91"/>
      <c r="AV174" s="91"/>
      <c r="AW174" s="91"/>
      <c r="AX174" s="91"/>
      <c r="AY174" s="91"/>
      <c r="AZ174" s="91"/>
      <c r="BA174" s="91"/>
      <c r="BB174" s="91"/>
      <c r="BC174" s="91"/>
      <c r="BD174" s="91"/>
      <c r="BE174" s="91"/>
      <c r="BF174" s="91"/>
      <c r="BG174" s="91"/>
      <c r="BH174" s="91"/>
      <c r="BI174" s="56" t="n">
        <f aca="true">VLOOKUP($P174,INDIRECT("'M" &amp; $N174 &amp; "'!$A:$G"),BI$2,0)</f>
        <v>0</v>
      </c>
      <c r="BJ174" s="56" t="n">
        <f aca="true">VLOOKUP($P174,INDIRECT("'M" &amp; $N174 &amp; "'!$A:$G"),BJ$2,0)</f>
        <v>0</v>
      </c>
      <c r="BK174" s="56" t="n">
        <f aca="true">VLOOKUP($P174,INDIRECT("'M" &amp; $N174 &amp; "'!$A:$G"),BK$2,0)</f>
        <v>0</v>
      </c>
      <c r="BL174" s="56" t="str">
        <f aca="false">IF(AND($BI174="Yes", $N174=2), "Yes", IF(ISBLANK(BI174), "", "No"))</f>
        <v>No</v>
      </c>
      <c r="BM174" s="56" t="n">
        <f aca="true">VLOOKUP($P174,INDIRECT("'M" &amp; $N174 &amp; "'!$A:$G"),BM$2,0)</f>
        <v>0</v>
      </c>
    </row>
    <row r="175" s="46" customFormat="true" ht="13.2" hidden="false" customHeight="false" outlineLevel="0" collapsed="false">
      <c r="A175" s="47"/>
      <c r="B175" s="56" t="s">
        <v>172</v>
      </c>
      <c r="C175" s="56" t="s">
        <v>171</v>
      </c>
      <c r="D175" s="56" t="s">
        <v>180</v>
      </c>
      <c r="E175" s="47" t="s">
        <v>142</v>
      </c>
      <c r="F175" s="48" t="n">
        <v>-41.343375</v>
      </c>
      <c r="G175" s="49" t="n">
        <v>148.342969</v>
      </c>
      <c r="H175" s="50" t="n">
        <v>43565</v>
      </c>
      <c r="I175" s="56" t="n">
        <v>12</v>
      </c>
      <c r="J175" s="56" t="n">
        <v>0</v>
      </c>
      <c r="K175" s="86" t="n">
        <v>0.5</v>
      </c>
      <c r="L175" s="56" t="s">
        <v>93</v>
      </c>
      <c r="M175" s="56" t="n">
        <v>18</v>
      </c>
      <c r="N175" s="56" t="n">
        <v>1</v>
      </c>
      <c r="O175" s="56" t="n">
        <v>2</v>
      </c>
      <c r="P175" s="46" t="s">
        <v>97</v>
      </c>
      <c r="Q175" s="47" t="s">
        <v>39</v>
      </c>
      <c r="R175" s="47" t="s">
        <v>148</v>
      </c>
      <c r="S175" s="55" t="n">
        <f aca="false">SUM(T175:BH175)</f>
        <v>3</v>
      </c>
      <c r="T175" s="56" t="n">
        <v>0</v>
      </c>
      <c r="Y175" s="46" t="n">
        <v>2</v>
      </c>
      <c r="Z175" s="46" t="n">
        <v>1</v>
      </c>
      <c r="AS175" s="91"/>
      <c r="AT175" s="91"/>
      <c r="AU175" s="91"/>
      <c r="AV175" s="91"/>
      <c r="AW175" s="91"/>
      <c r="AX175" s="91"/>
      <c r="AY175" s="91"/>
      <c r="AZ175" s="91"/>
      <c r="BA175" s="91"/>
      <c r="BB175" s="91"/>
      <c r="BC175" s="91"/>
      <c r="BD175" s="91"/>
      <c r="BE175" s="91"/>
      <c r="BF175" s="91"/>
      <c r="BG175" s="91"/>
      <c r="BH175" s="91"/>
      <c r="BI175" s="56" t="str">
        <f aca="true">VLOOKUP($P175,INDIRECT("'M" &amp; $N175 &amp; "'!$A:$G"),BI$2,0)</f>
        <v>No</v>
      </c>
      <c r="BJ175" s="56" t="n">
        <f aca="true">VLOOKUP($P175,INDIRECT("'M" &amp; $N175 &amp; "'!$A:$G"),BJ$2,0)</f>
        <v>10</v>
      </c>
      <c r="BK175" s="56" t="n">
        <f aca="true">VLOOKUP($P175,INDIRECT("'M" &amp; $N175 &amp; "'!$A:$G"),BK$2,0)</f>
        <v>30</v>
      </c>
      <c r="BL175" s="56" t="str">
        <f aca="false">IF(AND($BI175="Yes", $N175=2), "Yes", IF(ISBLANK(BI175), "", "No"))</f>
        <v>No</v>
      </c>
      <c r="BM175" s="56" t="n">
        <f aca="true">VLOOKUP($P175,INDIRECT("'M" &amp; $N175 &amp; "'!$A:$G"),BM$2,0)</f>
        <v>38</v>
      </c>
    </row>
    <row r="176" s="46" customFormat="true" ht="13.2" hidden="false" customHeight="false" outlineLevel="0" collapsed="false">
      <c r="A176" s="47"/>
      <c r="B176" s="56" t="s">
        <v>172</v>
      </c>
      <c r="C176" s="56" t="s">
        <v>171</v>
      </c>
      <c r="D176" s="56" t="s">
        <v>180</v>
      </c>
      <c r="E176" s="47" t="s">
        <v>142</v>
      </c>
      <c r="F176" s="48" t="n">
        <v>-41.343375</v>
      </c>
      <c r="G176" s="49" t="n">
        <v>148.342969</v>
      </c>
      <c r="H176" s="50" t="n">
        <v>43565</v>
      </c>
      <c r="I176" s="56" t="n">
        <v>12</v>
      </c>
      <c r="J176" s="56" t="n">
        <v>0</v>
      </c>
      <c r="K176" s="86" t="n">
        <v>0.5</v>
      </c>
      <c r="L176" s="56" t="s">
        <v>93</v>
      </c>
      <c r="M176" s="56" t="n">
        <v>18</v>
      </c>
      <c r="N176" s="56" t="n">
        <v>1</v>
      </c>
      <c r="O176" s="56" t="n">
        <v>2</v>
      </c>
      <c r="P176" s="46" t="s">
        <v>96</v>
      </c>
      <c r="Q176" s="47" t="s">
        <v>40</v>
      </c>
      <c r="R176" s="47" t="s">
        <v>146</v>
      </c>
      <c r="S176" s="55" t="n">
        <f aca="false">SUM(T176:BH176)</f>
        <v>1</v>
      </c>
      <c r="T176" s="56" t="n">
        <v>0</v>
      </c>
      <c r="AA176" s="46" t="n">
        <v>1</v>
      </c>
      <c r="AS176" s="91"/>
      <c r="AT176" s="91"/>
      <c r="AU176" s="91"/>
      <c r="AV176" s="91"/>
      <c r="AW176" s="91"/>
      <c r="AX176" s="91"/>
      <c r="AY176" s="91"/>
      <c r="AZ176" s="91"/>
      <c r="BA176" s="91"/>
      <c r="BB176" s="91"/>
      <c r="BC176" s="91"/>
      <c r="BD176" s="91"/>
      <c r="BE176" s="91"/>
      <c r="BF176" s="91"/>
      <c r="BG176" s="91"/>
      <c r="BH176" s="91"/>
      <c r="BI176" s="56" t="str">
        <f aca="true">VLOOKUP($P176,INDIRECT("'M" &amp; $N176 &amp; "'!$A:$G"),BI$2,0)</f>
        <v>No</v>
      </c>
      <c r="BJ176" s="56" t="n">
        <f aca="true">VLOOKUP($P176,INDIRECT("'M" &amp; $N176 &amp; "'!$A:$G"),BJ$2,0)</f>
        <v>7.5</v>
      </c>
      <c r="BK176" s="56" t="n">
        <f aca="true">VLOOKUP($P176,INDIRECT("'M" &amp; $N176 &amp; "'!$A:$G"),BK$2,0)</f>
        <v>35</v>
      </c>
      <c r="BL176" s="56" t="str">
        <f aca="false">IF(AND($BI176="Yes", $N176=2), "Yes", IF(ISBLANK(BI176), "", "No"))</f>
        <v>No</v>
      </c>
      <c r="BM176" s="56" t="n">
        <f aca="true">VLOOKUP($P176,INDIRECT("'M" &amp; $N176 &amp; "'!$A:$G"),BM$2,0)</f>
        <v>50</v>
      </c>
    </row>
    <row r="177" s="46" customFormat="true" ht="13.2" hidden="false" customHeight="false" outlineLevel="0" collapsed="false">
      <c r="A177" s="47"/>
      <c r="B177" s="56" t="s">
        <v>172</v>
      </c>
      <c r="C177" s="56" t="s">
        <v>171</v>
      </c>
      <c r="D177" s="56" t="s">
        <v>180</v>
      </c>
      <c r="E177" s="47" t="s">
        <v>142</v>
      </c>
      <c r="F177" s="48" t="n">
        <v>-41.343375</v>
      </c>
      <c r="G177" s="49" t="n">
        <v>148.342969</v>
      </c>
      <c r="H177" s="50" t="n">
        <v>43565</v>
      </c>
      <c r="I177" s="56" t="n">
        <v>12</v>
      </c>
      <c r="J177" s="56" t="n">
        <v>0</v>
      </c>
      <c r="K177" s="86" t="n">
        <v>0.5</v>
      </c>
      <c r="L177" s="56" t="s">
        <v>93</v>
      </c>
      <c r="M177" s="56" t="n">
        <v>18</v>
      </c>
      <c r="N177" s="56" t="n">
        <v>1</v>
      </c>
      <c r="O177" s="56" t="n">
        <v>2</v>
      </c>
      <c r="P177" s="46" t="s">
        <v>115</v>
      </c>
      <c r="Q177" s="47" t="s">
        <v>26</v>
      </c>
      <c r="R177" s="47" t="s">
        <v>143</v>
      </c>
      <c r="S177" s="55" t="n">
        <f aca="false">SUM(T177:BH177)</f>
        <v>265</v>
      </c>
      <c r="T177" s="56" t="n">
        <v>0</v>
      </c>
      <c r="U177" s="46" t="n">
        <v>15</v>
      </c>
      <c r="V177" s="46" t="n">
        <v>20</v>
      </c>
      <c r="W177" s="46" t="n">
        <v>80</v>
      </c>
      <c r="X177" s="46" t="n">
        <v>150</v>
      </c>
      <c r="AS177" s="91"/>
      <c r="AT177" s="91"/>
      <c r="AU177" s="91"/>
      <c r="AV177" s="91"/>
      <c r="AW177" s="91"/>
      <c r="AX177" s="91"/>
      <c r="AY177" s="91"/>
      <c r="AZ177" s="91"/>
      <c r="BA177" s="91"/>
      <c r="BB177" s="91"/>
      <c r="BC177" s="91"/>
      <c r="BD177" s="91"/>
      <c r="BE177" s="91"/>
      <c r="BF177" s="91"/>
      <c r="BG177" s="91"/>
      <c r="BH177" s="91"/>
      <c r="BI177" s="56" t="n">
        <f aca="true">VLOOKUP($P177,INDIRECT("'M" &amp; $N177 &amp; "'!$A:$G"),BI$2,0)</f>
        <v>0</v>
      </c>
      <c r="BJ177" s="56" t="n">
        <f aca="true">VLOOKUP($P177,INDIRECT("'M" &amp; $N177 &amp; "'!$A:$G"),BJ$2,0)</f>
        <v>0</v>
      </c>
      <c r="BK177" s="56" t="n">
        <f aca="true">VLOOKUP($P177,INDIRECT("'M" &amp; $N177 &amp; "'!$A:$G"),BK$2,0)</f>
        <v>0</v>
      </c>
      <c r="BL177" s="56" t="str">
        <f aca="false">IF(AND($BI177="Yes", $N177=2), "Yes", IF(ISBLANK(BI177), "", "No"))</f>
        <v>No</v>
      </c>
      <c r="BM177" s="56" t="n">
        <f aca="true">VLOOKUP($P177,INDIRECT("'M" &amp; $N177 &amp; "'!$A:$G"),BM$2,0)</f>
        <v>0</v>
      </c>
    </row>
    <row r="178" s="46" customFormat="true" ht="13.2" hidden="false" customHeight="false" outlineLevel="0" collapsed="false">
      <c r="A178" s="47"/>
      <c r="B178" s="56" t="s">
        <v>172</v>
      </c>
      <c r="C178" s="56" t="s">
        <v>171</v>
      </c>
      <c r="D178" s="56" t="s">
        <v>180</v>
      </c>
      <c r="E178" s="47" t="s">
        <v>142</v>
      </c>
      <c r="F178" s="48" t="n">
        <v>-41.343375</v>
      </c>
      <c r="G178" s="49" t="n">
        <v>148.342969</v>
      </c>
      <c r="H178" s="50" t="n">
        <v>43565</v>
      </c>
      <c r="I178" s="56" t="n">
        <v>12</v>
      </c>
      <c r="J178" s="56" t="n">
        <v>0</v>
      </c>
      <c r="K178" s="86" t="n">
        <v>0.5</v>
      </c>
      <c r="L178" s="56" t="s">
        <v>93</v>
      </c>
      <c r="M178" s="56" t="n">
        <v>18</v>
      </c>
      <c r="N178" s="56" t="n">
        <v>1</v>
      </c>
      <c r="O178" s="56" t="n">
        <v>2</v>
      </c>
      <c r="P178" s="46" t="s">
        <v>107</v>
      </c>
      <c r="Q178" s="47" t="s">
        <v>21</v>
      </c>
      <c r="R178" s="47" t="s">
        <v>149</v>
      </c>
      <c r="S178" s="55" t="n">
        <f aca="false">SUM(T178:BH178)</f>
        <v>19</v>
      </c>
      <c r="T178" s="56" t="n">
        <v>0</v>
      </c>
      <c r="V178" s="46" t="n">
        <v>1</v>
      </c>
      <c r="W178" s="46" t="n">
        <v>4</v>
      </c>
      <c r="X178" s="46" t="n">
        <v>6</v>
      </c>
      <c r="Y178" s="46" t="n">
        <v>6</v>
      </c>
      <c r="Z178" s="46" t="n">
        <v>2</v>
      </c>
      <c r="AS178" s="91"/>
      <c r="AT178" s="91"/>
      <c r="AU178" s="91"/>
      <c r="AV178" s="91"/>
      <c r="AW178" s="91"/>
      <c r="AX178" s="91"/>
      <c r="AY178" s="91"/>
      <c r="AZ178" s="91"/>
      <c r="BA178" s="91"/>
      <c r="BB178" s="91"/>
      <c r="BC178" s="91"/>
      <c r="BD178" s="91"/>
      <c r="BE178" s="91"/>
      <c r="BF178" s="91"/>
      <c r="BG178" s="91"/>
      <c r="BH178" s="91"/>
      <c r="BI178" s="56" t="n">
        <f aca="true">VLOOKUP($P178,INDIRECT("'M" &amp; $N178 &amp; "'!$A:$G"),BI$2,0)</f>
        <v>0</v>
      </c>
      <c r="BJ178" s="56" t="n">
        <f aca="true">VLOOKUP($P178,INDIRECT("'M" &amp; $N178 &amp; "'!$A:$G"),BJ$2,0)</f>
        <v>0</v>
      </c>
      <c r="BK178" s="56" t="n">
        <f aca="true">VLOOKUP($P178,INDIRECT("'M" &amp; $N178 &amp; "'!$A:$G"),BK$2,0)</f>
        <v>0</v>
      </c>
      <c r="BL178" s="56" t="str">
        <f aca="false">IF(AND($BI178="Yes", $N178=2), "Yes", IF(ISBLANK(BI178), "", "No"))</f>
        <v>No</v>
      </c>
      <c r="BM178" s="56" t="n">
        <f aca="true">VLOOKUP($P178,INDIRECT("'M" &amp; $N178 &amp; "'!$A:$G"),BM$2,0)</f>
        <v>0</v>
      </c>
    </row>
    <row r="179" s="46" customFormat="true" ht="13.2" hidden="false" customHeight="false" outlineLevel="0" collapsed="false">
      <c r="A179" s="47"/>
      <c r="B179" s="56" t="s">
        <v>172</v>
      </c>
      <c r="C179" s="56" t="s">
        <v>171</v>
      </c>
      <c r="D179" s="56" t="s">
        <v>180</v>
      </c>
      <c r="E179" s="47" t="s">
        <v>142</v>
      </c>
      <c r="F179" s="48" t="n">
        <v>-41.343375</v>
      </c>
      <c r="G179" s="49" t="n">
        <v>148.342969</v>
      </c>
      <c r="H179" s="50" t="n">
        <v>43565</v>
      </c>
      <c r="I179" s="56" t="n">
        <v>12</v>
      </c>
      <c r="J179" s="56" t="n">
        <v>0</v>
      </c>
      <c r="K179" s="86" t="n">
        <v>0.5</v>
      </c>
      <c r="L179" s="56" t="s">
        <v>93</v>
      </c>
      <c r="M179" s="56" t="n">
        <v>18</v>
      </c>
      <c r="N179" s="56" t="n">
        <v>1</v>
      </c>
      <c r="O179" s="56" t="n">
        <v>2</v>
      </c>
      <c r="P179" s="46" t="s">
        <v>106</v>
      </c>
      <c r="Q179" s="47" t="s">
        <v>27</v>
      </c>
      <c r="R179" s="47" t="s">
        <v>163</v>
      </c>
      <c r="S179" s="55" t="n">
        <f aca="false">SUM(T179:BH179)</f>
        <v>1</v>
      </c>
      <c r="T179" s="56" t="n">
        <v>0</v>
      </c>
      <c r="Z179" s="46" t="n">
        <v>1</v>
      </c>
      <c r="AS179" s="91"/>
      <c r="AT179" s="91"/>
      <c r="AU179" s="91"/>
      <c r="AV179" s="91"/>
      <c r="AW179" s="91"/>
      <c r="AX179" s="91"/>
      <c r="AY179" s="91"/>
      <c r="AZ179" s="91"/>
      <c r="BA179" s="91"/>
      <c r="BB179" s="91"/>
      <c r="BC179" s="91"/>
      <c r="BD179" s="91"/>
      <c r="BE179" s="91"/>
      <c r="BF179" s="91"/>
      <c r="BG179" s="91"/>
      <c r="BH179" s="91"/>
      <c r="BI179" s="56" t="str">
        <f aca="true">VLOOKUP($P179,INDIRECT("'M" &amp; $N179 &amp; "'!$A:$G"),BI$2,0)</f>
        <v>No</v>
      </c>
      <c r="BJ179" s="56" t="n">
        <f aca="true">VLOOKUP($P179,INDIRECT("'M" &amp; $N179 &amp; "'!$A:$G"),BJ$2,0)</f>
        <v>5</v>
      </c>
      <c r="BK179" s="56" t="n">
        <f aca="true">VLOOKUP($P179,INDIRECT("'M" &amp; $N179 &amp; "'!$A:$G"),BK$2,0)</f>
        <v>20</v>
      </c>
      <c r="BL179" s="56" t="str">
        <f aca="false">IF(AND($BI179="Yes", $N179=2), "Yes", IF(ISBLANK(BI179), "", "No"))</f>
        <v>No</v>
      </c>
      <c r="BM179" s="56" t="n">
        <f aca="true">VLOOKUP($P179,INDIRECT("'M" &amp; $N179 &amp; "'!$A:$G"),BM$2,0)</f>
        <v>25</v>
      </c>
    </row>
    <row r="180" s="46" customFormat="true" ht="13.2" hidden="false" customHeight="false" outlineLevel="0" collapsed="false">
      <c r="A180" s="47"/>
      <c r="B180" s="56" t="s">
        <v>172</v>
      </c>
      <c r="C180" s="56" t="s">
        <v>171</v>
      </c>
      <c r="D180" s="56" t="s">
        <v>180</v>
      </c>
      <c r="E180" s="47" t="s">
        <v>142</v>
      </c>
      <c r="F180" s="48" t="n">
        <v>-41.343375</v>
      </c>
      <c r="G180" s="49" t="n">
        <v>148.342969</v>
      </c>
      <c r="H180" s="50" t="n">
        <v>43565</v>
      </c>
      <c r="I180" s="56" t="n">
        <v>12</v>
      </c>
      <c r="J180" s="56" t="n">
        <v>0</v>
      </c>
      <c r="K180" s="86" t="n">
        <v>0.5</v>
      </c>
      <c r="L180" s="56" t="s">
        <v>93</v>
      </c>
      <c r="M180" s="56" t="n">
        <v>18</v>
      </c>
      <c r="N180" s="56" t="n">
        <v>1</v>
      </c>
      <c r="O180" s="56" t="n">
        <v>2</v>
      </c>
      <c r="P180" s="46" t="s">
        <v>162</v>
      </c>
      <c r="Q180" s="47" t="s">
        <v>45</v>
      </c>
      <c r="R180" s="47" t="s">
        <v>145</v>
      </c>
      <c r="S180" s="55" t="n">
        <f aca="false">SUM(T180:BH180)</f>
        <v>4</v>
      </c>
      <c r="T180" s="56" t="n">
        <v>0</v>
      </c>
      <c r="X180" s="46" t="n">
        <v>1</v>
      </c>
      <c r="Y180" s="46" t="n">
        <v>1</v>
      </c>
      <c r="Z180" s="46" t="n">
        <v>2</v>
      </c>
      <c r="AS180" s="91"/>
      <c r="AT180" s="91"/>
      <c r="AU180" s="91"/>
      <c r="AV180" s="91"/>
      <c r="AW180" s="91"/>
      <c r="AX180" s="91"/>
      <c r="AY180" s="91"/>
      <c r="AZ180" s="91"/>
      <c r="BA180" s="91"/>
      <c r="BB180" s="91"/>
      <c r="BC180" s="91"/>
      <c r="BD180" s="91"/>
      <c r="BE180" s="91"/>
      <c r="BF180" s="91"/>
      <c r="BG180" s="91"/>
      <c r="BH180" s="91"/>
      <c r="BI180" s="56" t="e">
        <f aca="true">VLOOKUP($P180,INDIRECT("'M" &amp; $N180 &amp; "'!$A:$G"),BI$2,0)</f>
        <v>#N/A</v>
      </c>
      <c r="BJ180" s="56" t="e">
        <f aca="true">VLOOKUP($P180,INDIRECT("'M" &amp; $N180 &amp; "'!$A:$G"),BJ$2,0)</f>
        <v>#N/A</v>
      </c>
      <c r="BK180" s="56" t="e">
        <f aca="true">VLOOKUP($P180,INDIRECT("'M" &amp; $N180 &amp; "'!$A:$G"),BK$2,0)</f>
        <v>#N/A</v>
      </c>
      <c r="BL180" s="56" t="str">
        <f aca="false">IF(AND($BI180="Yes", $N180=2), "Yes", IF(ISBLANK(BI180), "", "No"))</f>
        <v>No</v>
      </c>
      <c r="BM180" s="56" t="e">
        <f aca="true">VLOOKUP($P180,INDIRECT("'M" &amp; $N180 &amp; "'!$A:$G"),BM$2,0)</f>
        <v>#N/A</v>
      </c>
    </row>
    <row r="181" s="46" customFormat="true" ht="13.2" hidden="false" customHeight="false" outlineLevel="0" collapsed="false">
      <c r="A181" s="47"/>
      <c r="B181" s="56" t="s">
        <v>172</v>
      </c>
      <c r="C181" s="56" t="s">
        <v>171</v>
      </c>
      <c r="D181" s="56" t="s">
        <v>180</v>
      </c>
      <c r="E181" s="47" t="s">
        <v>142</v>
      </c>
      <c r="F181" s="48" t="n">
        <v>-41.343375</v>
      </c>
      <c r="G181" s="49" t="n">
        <v>148.342969</v>
      </c>
      <c r="H181" s="50" t="n">
        <v>43565</v>
      </c>
      <c r="I181" s="56" t="n">
        <v>12</v>
      </c>
      <c r="J181" s="56" t="n">
        <v>0</v>
      </c>
      <c r="K181" s="86" t="n">
        <v>0.5</v>
      </c>
      <c r="L181" s="56" t="s">
        <v>93</v>
      </c>
      <c r="M181" s="56" t="n">
        <v>18</v>
      </c>
      <c r="N181" s="56" t="n">
        <v>1</v>
      </c>
      <c r="O181" s="56" t="n">
        <v>2</v>
      </c>
      <c r="P181" s="46" t="s">
        <v>110</v>
      </c>
      <c r="Q181" s="47" t="s">
        <v>29</v>
      </c>
      <c r="R181" s="47" t="s">
        <v>153</v>
      </c>
      <c r="S181" s="55" t="n">
        <f aca="false">SUM(T181:BH181)</f>
        <v>1</v>
      </c>
      <c r="T181" s="56" t="n">
        <v>0</v>
      </c>
      <c r="AC181" s="46" t="n">
        <v>1</v>
      </c>
      <c r="AS181" s="91"/>
      <c r="AT181" s="91"/>
      <c r="AU181" s="91"/>
      <c r="AV181" s="91"/>
      <c r="AW181" s="91"/>
      <c r="AX181" s="91"/>
      <c r="AY181" s="91"/>
      <c r="AZ181" s="57"/>
      <c r="BA181" s="57"/>
      <c r="BB181" s="57"/>
      <c r="BC181" s="57"/>
      <c r="BD181" s="57"/>
      <c r="BE181" s="57"/>
      <c r="BF181" s="57"/>
      <c r="BG181" s="57"/>
      <c r="BH181" s="57"/>
      <c r="BI181" s="56" t="str">
        <f aca="true">VLOOKUP($P181,INDIRECT("'M" &amp; $N181 &amp; "'!$A:$G"),BI$2,0)</f>
        <v>No</v>
      </c>
      <c r="BJ181" s="56" t="n">
        <f aca="true">VLOOKUP($P181,INDIRECT("'M" &amp; $N181 &amp; "'!$A:$G"),BJ$2,0)</f>
        <v>7.5</v>
      </c>
      <c r="BK181" s="56" t="n">
        <f aca="true">VLOOKUP($P181,INDIRECT("'M" &amp; $N181 &amp; "'!$A:$G"),BK$2,0)</f>
        <v>35</v>
      </c>
      <c r="BL181" s="56" t="str">
        <f aca="false">IF(AND($BI181="Yes", $N181=2), "Yes", IF(ISBLANK(BI181), "", "No"))</f>
        <v>No</v>
      </c>
      <c r="BM181" s="56" t="n">
        <f aca="true">VLOOKUP($P181,INDIRECT("'M" &amp; $N181 &amp; "'!$A:$G"),BM$2,0)</f>
        <v>84</v>
      </c>
    </row>
    <row r="182" s="46" customFormat="true" ht="13.2" hidden="false" customHeight="false" outlineLevel="0" collapsed="false">
      <c r="A182" s="47"/>
      <c r="B182" s="56" t="s">
        <v>172</v>
      </c>
      <c r="C182" s="56" t="s">
        <v>171</v>
      </c>
      <c r="D182" s="56" t="s">
        <v>180</v>
      </c>
      <c r="E182" s="47" t="s">
        <v>142</v>
      </c>
      <c r="F182" s="48" t="n">
        <v>-41.343375</v>
      </c>
      <c r="G182" s="49" t="n">
        <v>148.342969</v>
      </c>
      <c r="H182" s="50" t="n">
        <v>43565</v>
      </c>
      <c r="I182" s="56" t="n">
        <v>12</v>
      </c>
      <c r="J182" s="56" t="n">
        <v>0</v>
      </c>
      <c r="K182" s="86" t="n">
        <v>0.5</v>
      </c>
      <c r="L182" s="56" t="s">
        <v>93</v>
      </c>
      <c r="M182" s="56" t="n">
        <v>18</v>
      </c>
      <c r="N182" s="56" t="n">
        <v>1</v>
      </c>
      <c r="O182" s="56" t="n">
        <v>2</v>
      </c>
      <c r="P182" s="46" t="s">
        <v>132</v>
      </c>
      <c r="Q182" s="47" t="s">
        <v>36</v>
      </c>
      <c r="R182" s="47" t="s">
        <v>154</v>
      </c>
      <c r="S182" s="55" t="n">
        <f aca="false">SUM(T182:BH182)</f>
        <v>3</v>
      </c>
      <c r="T182" s="56" t="n">
        <v>0</v>
      </c>
      <c r="AA182" s="46" t="n">
        <v>1</v>
      </c>
      <c r="AB182" s="46" t="n">
        <v>1</v>
      </c>
      <c r="AD182" s="46" t="n">
        <v>1</v>
      </c>
      <c r="AS182" s="57"/>
      <c r="AT182" s="57"/>
      <c r="AU182" s="57"/>
      <c r="AV182" s="57"/>
      <c r="AW182" s="57"/>
      <c r="AX182" s="57"/>
      <c r="AY182" s="57"/>
      <c r="AZ182" s="57"/>
      <c r="BA182" s="57"/>
      <c r="BB182" s="57"/>
      <c r="BC182" s="57"/>
      <c r="BD182" s="57"/>
      <c r="BE182" s="57"/>
      <c r="BF182" s="57"/>
      <c r="BG182" s="57"/>
      <c r="BH182" s="57"/>
      <c r="BI182" s="56" t="n">
        <f aca="true">VLOOKUP($P182,INDIRECT("'M" &amp; $N182 &amp; "'!$A:$G"),BI$2,0)</f>
        <v>0</v>
      </c>
      <c r="BJ182" s="56" t="n">
        <f aca="true">VLOOKUP($P182,INDIRECT("'M" &amp; $N182 &amp; "'!$A:$G"),BJ$2,0)</f>
        <v>0</v>
      </c>
      <c r="BK182" s="56" t="n">
        <f aca="true">VLOOKUP($P182,INDIRECT("'M" &amp; $N182 &amp; "'!$A:$G"),BK$2,0)</f>
        <v>0</v>
      </c>
      <c r="BL182" s="56" t="str">
        <f aca="false">IF(AND($BI182="Yes", $N182=2), "Yes", IF(ISBLANK(BI182), "", "No"))</f>
        <v>No</v>
      </c>
      <c r="BM182" s="56" t="n">
        <f aca="true">VLOOKUP($P182,INDIRECT("'M" &amp; $N182 &amp; "'!$A:$G"),BM$2,0)</f>
        <v>0</v>
      </c>
    </row>
    <row r="183" s="46" customFormat="true" ht="13.2" hidden="false" customHeight="false" outlineLevel="0" collapsed="false">
      <c r="A183" s="47"/>
      <c r="B183" s="56" t="s">
        <v>172</v>
      </c>
      <c r="C183" s="56" t="s">
        <v>171</v>
      </c>
      <c r="D183" s="56" t="s">
        <v>180</v>
      </c>
      <c r="E183" s="47" t="s">
        <v>142</v>
      </c>
      <c r="F183" s="48" t="n">
        <v>-41.343375</v>
      </c>
      <c r="G183" s="49" t="n">
        <v>148.342969</v>
      </c>
      <c r="H183" s="50" t="n">
        <v>43565</v>
      </c>
      <c r="I183" s="56" t="n">
        <v>12</v>
      </c>
      <c r="J183" s="56" t="n">
        <v>0</v>
      </c>
      <c r="K183" s="86" t="n">
        <v>0.5</v>
      </c>
      <c r="L183" s="56" t="s">
        <v>93</v>
      </c>
      <c r="M183" s="56" t="n">
        <v>18</v>
      </c>
      <c r="N183" s="56" t="n">
        <v>1</v>
      </c>
      <c r="O183" s="56" t="n">
        <v>2</v>
      </c>
      <c r="P183" s="46" t="s">
        <v>164</v>
      </c>
      <c r="Q183" s="47" t="s">
        <v>37</v>
      </c>
      <c r="R183" s="47" t="s">
        <v>165</v>
      </c>
      <c r="S183" s="55" t="n">
        <f aca="false">SUM(T183:BH183)</f>
        <v>1</v>
      </c>
      <c r="T183" s="56" t="n">
        <v>0</v>
      </c>
      <c r="AB183" s="46" t="n">
        <v>1</v>
      </c>
      <c r="AS183" s="57"/>
      <c r="AT183" s="57"/>
      <c r="AU183" s="57"/>
      <c r="AV183" s="57"/>
      <c r="AW183" s="57"/>
      <c r="AX183" s="57"/>
      <c r="AY183" s="57"/>
      <c r="AZ183" s="57"/>
      <c r="BA183" s="57"/>
      <c r="BB183" s="57"/>
      <c r="BC183" s="57"/>
      <c r="BD183" s="57"/>
      <c r="BE183" s="57"/>
      <c r="BF183" s="57"/>
      <c r="BG183" s="57"/>
      <c r="BH183" s="57"/>
      <c r="BI183" s="56" t="e">
        <f aca="true">VLOOKUP($P183,INDIRECT("'M" &amp; $N183 &amp; "'!$A:$G"),BI$2,0)</f>
        <v>#N/A</v>
      </c>
      <c r="BJ183" s="56" t="e">
        <f aca="true">VLOOKUP($P183,INDIRECT("'M" &amp; $N183 &amp; "'!$A:$G"),BJ$2,0)</f>
        <v>#N/A</v>
      </c>
      <c r="BK183" s="56" t="e">
        <f aca="true">VLOOKUP($P183,INDIRECT("'M" &amp; $N183 &amp; "'!$A:$G"),BK$2,0)</f>
        <v>#N/A</v>
      </c>
      <c r="BL183" s="56" t="str">
        <f aca="false">IF(AND($BI183="Yes", $N183=2), "Yes", IF(ISBLANK(BI183), "", "No"))</f>
        <v>No</v>
      </c>
      <c r="BM183" s="56" t="e">
        <f aca="true">VLOOKUP($P183,INDIRECT("'M" &amp; $N183 &amp; "'!$A:$G"),BM$2,0)</f>
        <v>#N/A</v>
      </c>
    </row>
    <row r="184" s="46" customFormat="true" ht="13.2" hidden="false" customHeight="false" outlineLevel="0" collapsed="false">
      <c r="A184" s="47"/>
      <c r="B184" s="56" t="s">
        <v>172</v>
      </c>
      <c r="C184" s="56" t="s">
        <v>171</v>
      </c>
      <c r="D184" s="56" t="s">
        <v>180</v>
      </c>
      <c r="E184" s="47" t="s">
        <v>142</v>
      </c>
      <c r="F184" s="48" t="n">
        <v>-41.343375</v>
      </c>
      <c r="G184" s="49" t="n">
        <v>148.342969</v>
      </c>
      <c r="H184" s="50" t="n">
        <v>43565</v>
      </c>
      <c r="I184" s="56" t="n">
        <v>12</v>
      </c>
      <c r="J184" s="56" t="n">
        <v>0</v>
      </c>
      <c r="K184" s="86" t="n">
        <v>0.5</v>
      </c>
      <c r="L184" s="56" t="s">
        <v>93</v>
      </c>
      <c r="M184" s="56" t="n">
        <v>18</v>
      </c>
      <c r="N184" s="56" t="n">
        <v>1</v>
      </c>
      <c r="O184" s="56" t="n">
        <v>2</v>
      </c>
      <c r="P184" s="46" t="s">
        <v>109</v>
      </c>
      <c r="Q184" s="47" t="s">
        <v>18</v>
      </c>
      <c r="R184" s="47" t="s">
        <v>150</v>
      </c>
      <c r="S184" s="55" t="n">
        <f aca="false">SUM(T184:BH184)</f>
        <v>6</v>
      </c>
      <c r="T184" s="56" t="n">
        <v>0</v>
      </c>
      <c r="V184" s="46" t="n">
        <v>4</v>
      </c>
      <c r="W184" s="46" t="n">
        <v>2</v>
      </c>
      <c r="AS184" s="57"/>
      <c r="AT184" s="57"/>
      <c r="AU184" s="57"/>
      <c r="AV184" s="57"/>
      <c r="AW184" s="57"/>
      <c r="AX184" s="57"/>
      <c r="AY184" s="57"/>
      <c r="AZ184" s="57"/>
      <c r="BA184" s="57"/>
      <c r="BB184" s="57"/>
      <c r="BC184" s="57"/>
      <c r="BD184" s="57"/>
      <c r="BE184" s="57"/>
      <c r="BF184" s="57"/>
      <c r="BG184" s="57"/>
      <c r="BH184" s="57"/>
      <c r="BI184" s="56" t="n">
        <f aca="true">VLOOKUP($P184,INDIRECT("'M" &amp; $N184 &amp; "'!$A:$G"),BI$2,0)</f>
        <v>0</v>
      </c>
      <c r="BJ184" s="56" t="n">
        <f aca="true">VLOOKUP($P184,INDIRECT("'M" &amp; $N184 &amp; "'!$A:$G"),BJ$2,0)</f>
        <v>0</v>
      </c>
      <c r="BK184" s="56" t="n">
        <f aca="true">VLOOKUP($P184,INDIRECT("'M" &amp; $N184 &amp; "'!$A:$G"),BK$2,0)</f>
        <v>0</v>
      </c>
      <c r="BL184" s="56" t="str">
        <f aca="false">IF(AND($BI184="Yes", $N184=2), "Yes", IF(ISBLANK(BI184), "", "No"))</f>
        <v>No</v>
      </c>
      <c r="BM184" s="56" t="n">
        <f aca="true">VLOOKUP($P184,INDIRECT("'M" &amp; $N184 &amp; "'!$A:$G"),BM$2,0)</f>
        <v>0</v>
      </c>
    </row>
    <row r="185" s="46" customFormat="true" ht="13.2" hidden="false" customHeight="false" outlineLevel="0" collapsed="false">
      <c r="A185" s="47"/>
      <c r="B185" s="56" t="s">
        <v>172</v>
      </c>
      <c r="C185" s="56" t="s">
        <v>171</v>
      </c>
      <c r="D185" s="56" t="s">
        <v>180</v>
      </c>
      <c r="E185" s="47" t="s">
        <v>142</v>
      </c>
      <c r="F185" s="48" t="n">
        <v>-41.343375</v>
      </c>
      <c r="G185" s="49" t="n">
        <v>148.342969</v>
      </c>
      <c r="H185" s="50" t="n">
        <v>43565</v>
      </c>
      <c r="I185" s="56" t="n">
        <v>12</v>
      </c>
      <c r="J185" s="56" t="n">
        <v>0</v>
      </c>
      <c r="K185" s="86" t="n">
        <v>0.5</v>
      </c>
      <c r="L185" s="56" t="s">
        <v>93</v>
      </c>
      <c r="M185" s="56" t="n">
        <v>18</v>
      </c>
      <c r="N185" s="56" t="n">
        <v>1</v>
      </c>
      <c r="O185" s="56" t="n">
        <v>2</v>
      </c>
      <c r="P185" s="46" t="s">
        <v>111</v>
      </c>
      <c r="Q185" s="47" t="s">
        <v>23</v>
      </c>
      <c r="R185" s="47" t="s">
        <v>147</v>
      </c>
      <c r="S185" s="55" t="n">
        <f aca="false">SUM(T185:BH185)</f>
        <v>6</v>
      </c>
      <c r="T185" s="56" t="n">
        <v>0</v>
      </c>
      <c r="X185" s="46" t="n">
        <v>3</v>
      </c>
      <c r="Y185" s="46" t="n">
        <v>2</v>
      </c>
      <c r="Z185" s="46" t="n">
        <v>1</v>
      </c>
      <c r="AS185" s="57"/>
      <c r="AT185" s="57"/>
      <c r="AU185" s="57"/>
      <c r="AV185" s="57"/>
      <c r="AW185" s="57"/>
      <c r="AX185" s="57"/>
      <c r="AY185" s="57"/>
      <c r="AZ185" s="57"/>
      <c r="BA185" s="57"/>
      <c r="BB185" s="57"/>
      <c r="BC185" s="57"/>
      <c r="BD185" s="57"/>
      <c r="BE185" s="57"/>
      <c r="BF185" s="57"/>
      <c r="BG185" s="57"/>
      <c r="BH185" s="57"/>
      <c r="BI185" s="56" t="n">
        <f aca="true">VLOOKUP($P185,INDIRECT("'M" &amp; $N185 &amp; "'!$A:$G"),BI$2,0)</f>
        <v>0</v>
      </c>
      <c r="BJ185" s="56" t="n">
        <f aca="true">VLOOKUP($P185,INDIRECT("'M" &amp; $N185 &amp; "'!$A:$G"),BJ$2,0)</f>
        <v>0</v>
      </c>
      <c r="BK185" s="56" t="n">
        <f aca="true">VLOOKUP($P185,INDIRECT("'M" &amp; $N185 &amp; "'!$A:$G"),BK$2,0)</f>
        <v>0</v>
      </c>
      <c r="BL185" s="56" t="str">
        <f aca="false">IF(AND($BI185="Yes", $N185=2), "Yes", IF(ISBLANK(BI185), "", "No"))</f>
        <v>No</v>
      </c>
      <c r="BM185" s="56" t="n">
        <f aca="true">VLOOKUP($P185,INDIRECT("'M" &amp; $N185 &amp; "'!$A:$G"),BM$2,0)</f>
        <v>0</v>
      </c>
    </row>
    <row r="186" s="46" customFormat="true" ht="13.2" hidden="false" customHeight="false" outlineLevel="0" collapsed="false">
      <c r="A186" s="47"/>
      <c r="B186" s="56" t="s">
        <v>172</v>
      </c>
      <c r="C186" s="56" t="s">
        <v>171</v>
      </c>
      <c r="D186" s="56" t="s">
        <v>180</v>
      </c>
      <c r="E186" s="47" t="s">
        <v>142</v>
      </c>
      <c r="F186" s="48" t="n">
        <v>-41.343375</v>
      </c>
      <c r="G186" s="49" t="n">
        <v>148.342969</v>
      </c>
      <c r="H186" s="50" t="n">
        <v>43565</v>
      </c>
      <c r="I186" s="56" t="n">
        <v>12</v>
      </c>
      <c r="J186" s="56" t="n">
        <v>0</v>
      </c>
      <c r="K186" s="86" t="n">
        <v>0.5</v>
      </c>
      <c r="L186" s="56" t="s">
        <v>93</v>
      </c>
      <c r="M186" s="56" t="n">
        <v>18</v>
      </c>
      <c r="N186" s="56" t="n">
        <v>1</v>
      </c>
      <c r="O186" s="56" t="n">
        <v>2</v>
      </c>
      <c r="P186" s="46" t="s">
        <v>134</v>
      </c>
      <c r="Q186" s="47" t="s">
        <v>16</v>
      </c>
      <c r="R186" s="47" t="s">
        <v>170</v>
      </c>
      <c r="S186" s="55" t="n">
        <f aca="false">SUM(T186:BH186)</f>
        <v>3</v>
      </c>
      <c r="T186" s="56" t="n">
        <v>0</v>
      </c>
      <c r="V186" s="46" t="n">
        <v>2</v>
      </c>
      <c r="W186" s="46" t="n">
        <v>1</v>
      </c>
      <c r="AS186" s="57"/>
      <c r="AT186" s="57"/>
      <c r="AU186" s="57"/>
      <c r="AV186" s="57"/>
      <c r="AW186" s="57"/>
      <c r="AX186" s="57"/>
      <c r="AY186" s="57"/>
      <c r="AZ186" s="57"/>
      <c r="BA186" s="57"/>
      <c r="BB186" s="57"/>
      <c r="BC186" s="57"/>
      <c r="BD186" s="57"/>
      <c r="BE186" s="57"/>
      <c r="BF186" s="57"/>
      <c r="BG186" s="57"/>
      <c r="BH186" s="57"/>
      <c r="BI186" s="56" t="n">
        <f aca="true">VLOOKUP($P186,INDIRECT("'M" &amp; $N186 &amp; "'!$A:$G"),BI$2,0)</f>
        <v>0</v>
      </c>
      <c r="BJ186" s="56" t="n">
        <f aca="true">VLOOKUP($P186,INDIRECT("'M" &amp; $N186 &amp; "'!$A:$G"),BJ$2,0)</f>
        <v>0</v>
      </c>
      <c r="BK186" s="56" t="n">
        <f aca="true">VLOOKUP($P186,INDIRECT("'M" &amp; $N186 &amp; "'!$A:$G"),BK$2,0)</f>
        <v>0</v>
      </c>
      <c r="BL186" s="56" t="str">
        <f aca="false">IF(AND($BI186="Yes", $N186=2), "Yes", IF(ISBLANK(BI186), "", "No"))</f>
        <v>No</v>
      </c>
      <c r="BM186" s="56" t="n">
        <f aca="true">VLOOKUP($P186,INDIRECT("'M" &amp; $N186 &amp; "'!$A:$G"),BM$2,0)</f>
        <v>0</v>
      </c>
    </row>
    <row r="187" s="46" customFormat="true" ht="13.2" hidden="false" customHeight="false" outlineLevel="0" collapsed="false">
      <c r="A187" s="47"/>
      <c r="B187" s="56" t="s">
        <v>172</v>
      </c>
      <c r="C187" s="56" t="s">
        <v>171</v>
      </c>
      <c r="D187" s="56" t="s">
        <v>180</v>
      </c>
      <c r="E187" s="47" t="s">
        <v>142</v>
      </c>
      <c r="F187" s="48" t="n">
        <v>-41.343375</v>
      </c>
      <c r="G187" s="49" t="n">
        <v>148.342969</v>
      </c>
      <c r="H187" s="50" t="n">
        <v>43565</v>
      </c>
      <c r="I187" s="56" t="n">
        <v>12</v>
      </c>
      <c r="J187" s="56" t="n">
        <v>0</v>
      </c>
      <c r="K187" s="86" t="n">
        <v>0.5</v>
      </c>
      <c r="L187" s="56" t="s">
        <v>93</v>
      </c>
      <c r="M187" s="56" t="n">
        <v>18</v>
      </c>
      <c r="N187" s="56" t="n">
        <v>1</v>
      </c>
      <c r="O187" s="56" t="n">
        <v>2</v>
      </c>
      <c r="P187" s="46" t="s">
        <v>116</v>
      </c>
      <c r="Q187" s="47" t="s">
        <v>15</v>
      </c>
      <c r="R187" s="47" t="s">
        <v>155</v>
      </c>
      <c r="S187" s="55" t="n">
        <f aca="false">SUM(T187:BH187)</f>
        <v>10</v>
      </c>
      <c r="T187" s="56" t="n">
        <v>0</v>
      </c>
      <c r="U187" s="46" t="n">
        <v>10</v>
      </c>
      <c r="AS187" s="57"/>
      <c r="AT187" s="57"/>
      <c r="AU187" s="57"/>
      <c r="AV187" s="57"/>
      <c r="AW187" s="57"/>
      <c r="AX187" s="57"/>
      <c r="AY187" s="57"/>
      <c r="AZ187" s="57"/>
      <c r="BA187" s="57"/>
      <c r="BB187" s="57"/>
      <c r="BC187" s="57"/>
      <c r="BD187" s="57"/>
      <c r="BE187" s="57"/>
      <c r="BF187" s="57"/>
      <c r="BG187" s="57"/>
      <c r="BH187" s="57"/>
      <c r="BI187" s="56" t="n">
        <f aca="true">VLOOKUP($P187,INDIRECT("'M" &amp; $N187 &amp; "'!$A:$G"),BI$2,0)</f>
        <v>0</v>
      </c>
      <c r="BJ187" s="56" t="n">
        <f aca="true">VLOOKUP($P187,INDIRECT("'M" &amp; $N187 &amp; "'!$A:$G"),BJ$2,0)</f>
        <v>0</v>
      </c>
      <c r="BK187" s="56" t="n">
        <f aca="true">VLOOKUP($P187,INDIRECT("'M" &amp; $N187 &amp; "'!$A:$G"),BK$2,0)</f>
        <v>0</v>
      </c>
      <c r="BL187" s="56" t="str">
        <f aca="false">IF(AND($BI187="Yes", $N187=2), "Yes", IF(ISBLANK(BI187), "", "No"))</f>
        <v>No</v>
      </c>
      <c r="BM187" s="56" t="n">
        <f aca="true">VLOOKUP($P187,INDIRECT("'M" &amp; $N187 &amp; "'!$A:$G"),BM$2,0)</f>
        <v>0</v>
      </c>
    </row>
    <row r="188" s="46" customFormat="true" ht="13.2" hidden="false" customHeight="false" outlineLevel="0" collapsed="false">
      <c r="A188" s="47"/>
      <c r="B188" s="56" t="s">
        <v>172</v>
      </c>
      <c r="C188" s="56" t="s">
        <v>171</v>
      </c>
      <c r="D188" s="56" t="s">
        <v>180</v>
      </c>
      <c r="E188" s="47" t="s">
        <v>142</v>
      </c>
      <c r="F188" s="48" t="n">
        <v>-41.343375</v>
      </c>
      <c r="G188" s="49" t="n">
        <v>148.342969</v>
      </c>
      <c r="H188" s="50" t="n">
        <v>43565</v>
      </c>
      <c r="I188" s="56" t="n">
        <v>12</v>
      </c>
      <c r="J188" s="56" t="n">
        <v>0</v>
      </c>
      <c r="K188" s="86" t="n">
        <v>0.5</v>
      </c>
      <c r="L188" s="56" t="s">
        <v>93</v>
      </c>
      <c r="M188" s="56" t="n">
        <v>18</v>
      </c>
      <c r="N188" s="56" t="n">
        <v>2</v>
      </c>
      <c r="O188" s="56" t="n">
        <v>2</v>
      </c>
      <c r="P188" s="46" t="s">
        <v>101</v>
      </c>
      <c r="Q188" s="47" t="s">
        <v>54</v>
      </c>
      <c r="R188" s="47" t="s">
        <v>157</v>
      </c>
      <c r="S188" s="55" t="n">
        <f aca="false">SUM(T188:BH188)</f>
        <v>76</v>
      </c>
      <c r="T188" s="56" t="n">
        <v>0</v>
      </c>
      <c r="AD188" s="46" t="n">
        <v>7</v>
      </c>
      <c r="AI188" s="46" t="n">
        <v>38</v>
      </c>
      <c r="AN188" s="46" t="n">
        <v>31</v>
      </c>
      <c r="AS188" s="57"/>
      <c r="AT188" s="57"/>
      <c r="AU188" s="57"/>
      <c r="AV188" s="57"/>
      <c r="AW188" s="57"/>
      <c r="AX188" s="57"/>
      <c r="AY188" s="57"/>
      <c r="AZ188" s="57"/>
      <c r="BA188" s="57"/>
      <c r="BB188" s="57"/>
      <c r="BC188" s="57"/>
      <c r="BD188" s="57"/>
      <c r="BE188" s="57"/>
      <c r="BF188" s="57"/>
      <c r="BG188" s="57"/>
      <c r="BH188" s="57"/>
      <c r="BI188" s="56" t="n">
        <f aca="true">VLOOKUP($P188,INDIRECT("'M" &amp; $N188 &amp; "'!$A:$G"),BI$2,0)</f>
        <v>0</v>
      </c>
      <c r="BJ188" s="56" t="n">
        <f aca="true">VLOOKUP($P188,INDIRECT("'M" &amp; $N188 &amp; "'!$A:$G"),BJ$2,0)</f>
        <v>0</v>
      </c>
      <c r="BK188" s="56" t="n">
        <f aca="true">VLOOKUP($P188,INDIRECT("'M" &amp; $N188 &amp; "'!$A:$G"),BK$2,0)</f>
        <v>0</v>
      </c>
      <c r="BL188" s="56" t="str">
        <f aca="false">IF(AND($BI188="Yes", $N188=2), "Yes", IF(ISBLANK(BI188), "", "No"))</f>
        <v>No</v>
      </c>
      <c r="BM188" s="56" t="n">
        <f aca="true">VLOOKUP($P188,INDIRECT("'M" &amp; $N188 &amp; "'!$A:$G"),BM$2,0)</f>
        <v>0</v>
      </c>
    </row>
    <row r="189" s="46" customFormat="true" ht="13.2" hidden="false" customHeight="false" outlineLevel="0" collapsed="false">
      <c r="A189" s="47"/>
      <c r="B189" s="56" t="s">
        <v>172</v>
      </c>
      <c r="C189" s="56" t="s">
        <v>171</v>
      </c>
      <c r="D189" s="56" t="s">
        <v>180</v>
      </c>
      <c r="E189" s="47" t="s">
        <v>142</v>
      </c>
      <c r="F189" s="48" t="n">
        <v>-41.343375</v>
      </c>
      <c r="G189" s="49" t="n">
        <v>148.342969</v>
      </c>
      <c r="H189" s="50" t="n">
        <v>43565</v>
      </c>
      <c r="I189" s="56" t="n">
        <v>12</v>
      </c>
      <c r="J189" s="56" t="n">
        <v>0</v>
      </c>
      <c r="K189" s="86" t="n">
        <v>0.5</v>
      </c>
      <c r="L189" s="56" t="s">
        <v>93</v>
      </c>
      <c r="M189" s="56" t="n">
        <v>18</v>
      </c>
      <c r="N189" s="56" t="n">
        <v>2</v>
      </c>
      <c r="O189" s="56" t="n">
        <v>2</v>
      </c>
      <c r="P189" s="46" t="s">
        <v>128</v>
      </c>
      <c r="Q189" s="47" t="s">
        <v>70</v>
      </c>
      <c r="R189" s="47" t="s">
        <v>158</v>
      </c>
      <c r="S189" s="55" t="n">
        <f aca="false">SUM(T189:BH189)</f>
        <v>7</v>
      </c>
      <c r="T189" s="56" t="n">
        <v>0</v>
      </c>
      <c r="Y189" s="46" t="n">
        <v>1</v>
      </c>
      <c r="AD189" s="46" t="n">
        <v>6</v>
      </c>
      <c r="AS189" s="57"/>
      <c r="AT189" s="57"/>
      <c r="AU189" s="57"/>
      <c r="AV189" s="57"/>
      <c r="AW189" s="57"/>
      <c r="AX189" s="57"/>
      <c r="AY189" s="57"/>
      <c r="AZ189" s="57"/>
      <c r="BA189" s="57"/>
      <c r="BB189" s="57"/>
      <c r="BC189" s="57"/>
      <c r="BD189" s="57"/>
      <c r="BE189" s="57"/>
      <c r="BF189" s="57"/>
      <c r="BG189" s="57"/>
      <c r="BH189" s="57"/>
      <c r="BI189" s="56" t="str">
        <f aca="true">VLOOKUP($P189,INDIRECT("'M" &amp; $N189 &amp; "'!$A:$G"),BI$2,0)</f>
        <v>Yes</v>
      </c>
      <c r="BJ189" s="56" t="n">
        <f aca="true">VLOOKUP($P189,INDIRECT("'M" &amp; $N189 &amp; "'!$A:$G"),BJ$2,0)</f>
        <v>2.5</v>
      </c>
      <c r="BK189" s="56" t="n">
        <f aca="true">VLOOKUP($P189,INDIRECT("'M" &amp; $N189 &amp; "'!$A:$G"),BK$2,0)</f>
        <v>7.5</v>
      </c>
      <c r="BL189" s="56" t="str">
        <f aca="false">IF(AND($BI189="Yes", $N189=2), "Yes", IF(ISBLANK(BI189), "", "No"))</f>
        <v>Yes</v>
      </c>
      <c r="BM189" s="56" t="n">
        <f aca="true">VLOOKUP($P189,INDIRECT("'M" &amp; $N189 &amp; "'!$A:$G"),BM$2,0)</f>
        <v>5</v>
      </c>
    </row>
    <row r="190" s="46" customFormat="true" ht="13.2" hidden="false" customHeight="false" outlineLevel="0" collapsed="false">
      <c r="A190" s="47"/>
      <c r="B190" s="56" t="s">
        <v>172</v>
      </c>
      <c r="C190" s="56" t="s">
        <v>171</v>
      </c>
      <c r="D190" s="56" t="s">
        <v>180</v>
      </c>
      <c r="E190" s="47" t="s">
        <v>142</v>
      </c>
      <c r="F190" s="48" t="n">
        <v>-41.343375</v>
      </c>
      <c r="G190" s="49" t="n">
        <v>148.342969</v>
      </c>
      <c r="H190" s="50" t="n">
        <v>43565</v>
      </c>
      <c r="I190" s="56" t="n">
        <v>12</v>
      </c>
      <c r="J190" s="56" t="n">
        <v>0</v>
      </c>
      <c r="K190" s="86" t="n">
        <v>0.5</v>
      </c>
      <c r="L190" s="56" t="s">
        <v>93</v>
      </c>
      <c r="M190" s="56" t="n">
        <v>18</v>
      </c>
      <c r="N190" s="56" t="n">
        <v>2</v>
      </c>
      <c r="O190" s="56" t="n">
        <v>2</v>
      </c>
      <c r="P190" s="46" t="s">
        <v>117</v>
      </c>
      <c r="Q190" s="47" t="s">
        <v>55</v>
      </c>
      <c r="R190" s="47" t="s">
        <v>156</v>
      </c>
      <c r="S190" s="55" t="n">
        <f aca="false">SUM(T190:BH190)</f>
        <v>24</v>
      </c>
      <c r="T190" s="56" t="n">
        <v>0</v>
      </c>
      <c r="AN190" s="46" t="n">
        <v>6</v>
      </c>
      <c r="AS190" s="57" t="n">
        <v>10</v>
      </c>
      <c r="AT190" s="57"/>
      <c r="AU190" s="57"/>
      <c r="AV190" s="57"/>
      <c r="AW190" s="57"/>
      <c r="AX190" s="57" t="n">
        <v>8</v>
      </c>
      <c r="AY190" s="57"/>
      <c r="AZ190" s="57"/>
      <c r="BA190" s="57"/>
      <c r="BB190" s="57"/>
      <c r="BC190" s="57"/>
      <c r="BD190" s="57"/>
      <c r="BE190" s="57"/>
      <c r="BF190" s="57"/>
      <c r="BG190" s="57"/>
      <c r="BH190" s="57"/>
      <c r="BI190" s="56" t="str">
        <f aca="true">VLOOKUP($P190,INDIRECT("'M" &amp; $N190 &amp; "'!$A:$G"),BI$2,0)</f>
        <v>Yes</v>
      </c>
      <c r="BJ190" s="56" t="n">
        <f aca="true">VLOOKUP($P190,INDIRECT("'M" &amp; $N190 &amp; "'!$A:$G"),BJ$2,0)</f>
        <v>2.5</v>
      </c>
      <c r="BK190" s="56" t="n">
        <f aca="true">VLOOKUP($P190,INDIRECT("'M" &amp; $N190 &amp; "'!$A:$G"),BK$2,0)</f>
        <v>15</v>
      </c>
      <c r="BL190" s="56" t="str">
        <f aca="false">IF(AND($BI190="Yes", $N190=2), "Yes", IF(ISBLANK(BI190), "", "No"))</f>
        <v>Yes</v>
      </c>
      <c r="BM190" s="56" t="n">
        <f aca="true">VLOOKUP($P190,INDIRECT("'M" &amp; $N190 &amp; "'!$A:$G"),BM$2,0)</f>
        <v>46</v>
      </c>
    </row>
    <row r="191" s="46" customFormat="true" ht="13.2" hidden="false" customHeight="false" outlineLevel="0" collapsed="false">
      <c r="A191" s="47"/>
      <c r="B191" s="56" t="s">
        <v>172</v>
      </c>
      <c r="C191" s="56" t="s">
        <v>171</v>
      </c>
      <c r="D191" s="56" t="s">
        <v>180</v>
      </c>
      <c r="E191" s="47" t="s">
        <v>142</v>
      </c>
      <c r="F191" s="48" t="n">
        <v>-41.343375</v>
      </c>
      <c r="G191" s="49" t="n">
        <v>148.342969</v>
      </c>
      <c r="H191" s="50" t="n">
        <v>43565</v>
      </c>
      <c r="I191" s="56" t="n">
        <v>12</v>
      </c>
      <c r="J191" s="56" t="n">
        <v>0</v>
      </c>
      <c r="K191" s="86" t="n">
        <v>0.5</v>
      </c>
      <c r="L191" s="56" t="s">
        <v>93</v>
      </c>
      <c r="M191" s="56" t="n">
        <v>18</v>
      </c>
      <c r="N191" s="56" t="n">
        <v>2</v>
      </c>
      <c r="O191" s="56" t="n">
        <v>2</v>
      </c>
      <c r="P191" s="46" t="s">
        <v>109</v>
      </c>
      <c r="Q191" s="47" t="s">
        <v>18</v>
      </c>
      <c r="R191" s="47" t="s">
        <v>150</v>
      </c>
      <c r="S191" s="55" t="n">
        <f aca="false">SUM(T191:BH191)</f>
        <v>1</v>
      </c>
      <c r="T191" s="56" t="n">
        <v>0</v>
      </c>
      <c r="W191" s="46" t="n">
        <v>1</v>
      </c>
      <c r="AS191" s="57"/>
      <c r="AT191" s="57"/>
      <c r="AU191" s="57"/>
      <c r="AV191" s="57"/>
      <c r="AW191" s="57"/>
      <c r="AX191" s="57"/>
      <c r="AY191" s="57"/>
      <c r="AZ191" s="57"/>
      <c r="BA191" s="57"/>
      <c r="BB191" s="57"/>
      <c r="BC191" s="57"/>
      <c r="BD191" s="57"/>
      <c r="BE191" s="57"/>
      <c r="BF191" s="57"/>
      <c r="BG191" s="57"/>
      <c r="BH191" s="57"/>
      <c r="BI191" s="56" t="str">
        <f aca="true">VLOOKUP($P191,INDIRECT("'M" &amp; $N191 &amp; "'!$A:$G"),BI$2,0)</f>
        <v>No</v>
      </c>
      <c r="BJ191" s="56" t="n">
        <f aca="true">VLOOKUP($P191,INDIRECT("'M" &amp; $N191 &amp; "'!$A:$G"),BJ$2,0)</f>
        <v>0</v>
      </c>
      <c r="BK191" s="56" t="n">
        <f aca="true">VLOOKUP($P191,INDIRECT("'M" &amp; $N191 &amp; "'!$A:$G"),BK$2,0)</f>
        <v>0</v>
      </c>
      <c r="BL191" s="56" t="str">
        <f aca="false">IF(AND($BI191="Yes", $N191=2), "Yes", IF(ISBLANK(BI191), "", "No"))</f>
        <v>No</v>
      </c>
      <c r="BM191" s="56" t="n">
        <f aca="true">VLOOKUP($P191,INDIRECT("'M" &amp; $N191 &amp; "'!$A:$G"),BM$2,0)</f>
        <v>12</v>
      </c>
    </row>
    <row r="192" s="46" customFormat="true" ht="13.2" hidden="false" customHeight="false" outlineLevel="0" collapsed="false">
      <c r="A192" s="47"/>
      <c r="B192" s="56" t="s">
        <v>172</v>
      </c>
      <c r="C192" s="56" t="s">
        <v>171</v>
      </c>
      <c r="D192" s="56" t="s">
        <v>180</v>
      </c>
      <c r="E192" s="47" t="s">
        <v>142</v>
      </c>
      <c r="F192" s="48" t="n">
        <v>-41.343375</v>
      </c>
      <c r="G192" s="49" t="n">
        <v>148.342969</v>
      </c>
      <c r="H192" s="50" t="n">
        <v>43565</v>
      </c>
      <c r="I192" s="56" t="n">
        <v>12</v>
      </c>
      <c r="J192" s="56" t="n">
        <v>0</v>
      </c>
      <c r="K192" s="86" t="n">
        <v>0.5</v>
      </c>
      <c r="L192" s="56" t="s">
        <v>93</v>
      </c>
      <c r="M192" s="56" t="n">
        <v>18</v>
      </c>
      <c r="N192" s="56" t="n">
        <v>2</v>
      </c>
      <c r="O192" s="56" t="n">
        <v>2</v>
      </c>
      <c r="P192" s="46" t="s">
        <v>182</v>
      </c>
      <c r="Q192" s="47" t="s">
        <v>57</v>
      </c>
      <c r="R192" s="47" t="s">
        <v>183</v>
      </c>
      <c r="S192" s="55" t="n">
        <f aca="false">SUM(T192:BH192)</f>
        <v>1</v>
      </c>
      <c r="T192" s="56" t="n">
        <v>0</v>
      </c>
      <c r="AN192" s="46" t="n">
        <v>1</v>
      </c>
      <c r="AS192" s="57"/>
      <c r="AT192" s="57"/>
      <c r="AU192" s="57"/>
      <c r="AV192" s="57"/>
      <c r="AW192" s="57"/>
      <c r="AX192" s="57"/>
      <c r="AY192" s="57"/>
      <c r="AZ192" s="57"/>
      <c r="BA192" s="57"/>
      <c r="BB192" s="57"/>
      <c r="BC192" s="57"/>
      <c r="BD192" s="57"/>
      <c r="BE192" s="57"/>
      <c r="BF192" s="57"/>
      <c r="BG192" s="57"/>
      <c r="BH192" s="57"/>
      <c r="BI192" s="56" t="str">
        <f aca="true">VLOOKUP($P192,INDIRECT("'M" &amp; $N192 &amp; "'!$A:$G"),BI$2,0)</f>
        <v>Yes</v>
      </c>
      <c r="BJ192" s="56" t="n">
        <f aca="true">VLOOKUP($P192,INDIRECT("'M" &amp; $N192 &amp; "'!$A:$G"),BJ$2,0)</f>
        <v>0</v>
      </c>
      <c r="BK192" s="56" t="n">
        <f aca="true">VLOOKUP($P192,INDIRECT("'M" &amp; $N192 &amp; "'!$A:$G"),BK$2,0)</f>
        <v>0</v>
      </c>
      <c r="BL192" s="56" t="str">
        <f aca="false">IF(AND($BI192="Yes", $N192=2), "Yes", IF(ISBLANK(BI192), "", "No"))</f>
        <v>Yes</v>
      </c>
      <c r="BM192" s="56" t="n">
        <f aca="true">VLOOKUP($P192,INDIRECT("'M" &amp; $N192 &amp; "'!$A:$G"),BM$2,0)</f>
        <v>30</v>
      </c>
    </row>
    <row r="193" s="46" customFormat="true" ht="13.2" hidden="false" customHeight="false" outlineLevel="0" collapsed="false">
      <c r="A193" s="47"/>
      <c r="B193" s="56" t="s">
        <v>184</v>
      </c>
      <c r="C193" s="56" t="s">
        <v>172</v>
      </c>
      <c r="D193" s="56" t="s">
        <v>10</v>
      </c>
      <c r="E193" s="47" t="s">
        <v>173</v>
      </c>
      <c r="F193" s="48" t="n">
        <v>-41.34386</v>
      </c>
      <c r="G193" s="49" t="n">
        <v>148.34277</v>
      </c>
      <c r="H193" s="50" t="n">
        <v>43564</v>
      </c>
      <c r="I193" s="56" t="n">
        <v>10</v>
      </c>
      <c r="J193" s="56" t="s">
        <v>185</v>
      </c>
      <c r="K193" s="86" t="n">
        <v>0.604166666666667</v>
      </c>
      <c r="L193" s="56" t="s">
        <v>93</v>
      </c>
      <c r="M193" s="56" t="n">
        <v>10</v>
      </c>
      <c r="N193" s="56" t="n">
        <v>1</v>
      </c>
      <c r="O193" s="56" t="n">
        <v>2</v>
      </c>
      <c r="P193" s="46" t="s">
        <v>96</v>
      </c>
      <c r="Q193" s="47" t="s">
        <v>40</v>
      </c>
      <c r="R193" s="47" t="s">
        <v>146</v>
      </c>
      <c r="S193" s="55" t="n">
        <f aca="false">SUM(T193:BH193)</f>
        <v>1</v>
      </c>
      <c r="T193" s="56" t="n">
        <v>0</v>
      </c>
      <c r="AB193" s="46" t="n">
        <v>1</v>
      </c>
      <c r="AS193" s="57"/>
      <c r="AT193" s="57"/>
      <c r="AU193" s="57"/>
      <c r="AV193" s="57"/>
      <c r="AW193" s="57"/>
      <c r="AX193" s="57"/>
      <c r="AY193" s="57"/>
      <c r="AZ193" s="57"/>
      <c r="BA193" s="57"/>
      <c r="BB193" s="57"/>
      <c r="BC193" s="57"/>
      <c r="BD193" s="57"/>
      <c r="BE193" s="57"/>
      <c r="BF193" s="57"/>
      <c r="BG193" s="57"/>
      <c r="BH193" s="57"/>
      <c r="BI193" s="56" t="str">
        <f aca="true">VLOOKUP($P193,INDIRECT("'M" &amp; $N193 &amp; "'!$A:$G"),BI$2,0)</f>
        <v>No</v>
      </c>
      <c r="BJ193" s="56" t="n">
        <f aca="true">VLOOKUP($P193,INDIRECT("'M" &amp; $N193 &amp; "'!$A:$G"),BJ$2,0)</f>
        <v>7.5</v>
      </c>
      <c r="BK193" s="56" t="n">
        <f aca="true">VLOOKUP($P193,INDIRECT("'M" &amp; $N193 &amp; "'!$A:$G"),BK$2,0)</f>
        <v>35</v>
      </c>
      <c r="BL193" s="56" t="str">
        <f aca="false">IF(AND($BI193="Yes", $N193=2), "Yes", IF(ISBLANK(BI193), "", "No"))</f>
        <v>No</v>
      </c>
      <c r="BM193" s="56" t="n">
        <f aca="true">VLOOKUP($P193,INDIRECT("'M" &amp; $N193 &amp; "'!$A:$G"),BM$2,0)</f>
        <v>50</v>
      </c>
    </row>
    <row r="194" s="46" customFormat="true" ht="13.2" hidden="false" customHeight="false" outlineLevel="0" collapsed="false">
      <c r="A194" s="47"/>
      <c r="B194" s="56" t="s">
        <v>184</v>
      </c>
      <c r="C194" s="56" t="s">
        <v>172</v>
      </c>
      <c r="D194" s="56" t="s">
        <v>10</v>
      </c>
      <c r="E194" s="47" t="s">
        <v>173</v>
      </c>
      <c r="F194" s="48" t="n">
        <v>-41.34386</v>
      </c>
      <c r="G194" s="49" t="n">
        <v>148.34277</v>
      </c>
      <c r="H194" s="50" t="n">
        <v>43564</v>
      </c>
      <c r="I194" s="56" t="n">
        <v>10</v>
      </c>
      <c r="J194" s="56" t="s">
        <v>185</v>
      </c>
      <c r="K194" s="86" t="n">
        <v>0.604166666666667</v>
      </c>
      <c r="L194" s="56" t="s">
        <v>93</v>
      </c>
      <c r="M194" s="56" t="n">
        <v>10</v>
      </c>
      <c r="N194" s="56" t="n">
        <v>1</v>
      </c>
      <c r="O194" s="56" t="n">
        <v>2</v>
      </c>
      <c r="P194" s="46" t="s">
        <v>97</v>
      </c>
      <c r="Q194" s="47" t="s">
        <v>39</v>
      </c>
      <c r="R194" s="47" t="s">
        <v>148</v>
      </c>
      <c r="S194" s="55" t="n">
        <f aca="false">SUM(T194:BH194)</f>
        <v>7</v>
      </c>
      <c r="T194" s="56" t="n">
        <v>0</v>
      </c>
      <c r="Z194" s="46" t="n">
        <v>2</v>
      </c>
      <c r="AA194" s="46" t="n">
        <v>5</v>
      </c>
      <c r="AS194" s="57"/>
      <c r="AT194" s="57"/>
      <c r="AU194" s="57"/>
      <c r="AV194" s="57"/>
      <c r="AW194" s="57"/>
      <c r="AX194" s="57"/>
      <c r="AY194" s="57"/>
      <c r="AZ194" s="57"/>
      <c r="BA194" s="57"/>
      <c r="BB194" s="57"/>
      <c r="BC194" s="57"/>
      <c r="BD194" s="57"/>
      <c r="BE194" s="57"/>
      <c r="BF194" s="57"/>
      <c r="BG194" s="57"/>
      <c r="BH194" s="57"/>
      <c r="BI194" s="56" t="str">
        <f aca="true">VLOOKUP($P194,INDIRECT("'M" &amp; $N194 &amp; "'!$A:$G"),BI$2,0)</f>
        <v>No</v>
      </c>
      <c r="BJ194" s="56" t="n">
        <f aca="true">VLOOKUP($P194,INDIRECT("'M" &amp; $N194 &amp; "'!$A:$G"),BJ$2,0)</f>
        <v>10</v>
      </c>
      <c r="BK194" s="56" t="n">
        <f aca="true">VLOOKUP($P194,INDIRECT("'M" &amp; $N194 &amp; "'!$A:$G"),BK$2,0)</f>
        <v>30</v>
      </c>
      <c r="BL194" s="56" t="str">
        <f aca="false">IF(AND($BI194="Yes", $N194=2), "Yes", IF(ISBLANK(BI194), "", "No"))</f>
        <v>No</v>
      </c>
      <c r="BM194" s="56" t="n">
        <f aca="true">VLOOKUP($P194,INDIRECT("'M" &amp; $N194 &amp; "'!$A:$G"),BM$2,0)</f>
        <v>38</v>
      </c>
    </row>
    <row r="195" s="46" customFormat="true" ht="13.2" hidden="false" customHeight="false" outlineLevel="0" collapsed="false">
      <c r="A195" s="47"/>
      <c r="B195" s="56" t="s">
        <v>184</v>
      </c>
      <c r="C195" s="56" t="s">
        <v>172</v>
      </c>
      <c r="D195" s="56" t="s">
        <v>10</v>
      </c>
      <c r="E195" s="47" t="s">
        <v>173</v>
      </c>
      <c r="F195" s="48" t="n">
        <v>-41.34386</v>
      </c>
      <c r="G195" s="49" t="n">
        <v>148.34277</v>
      </c>
      <c r="H195" s="50" t="n">
        <v>43564</v>
      </c>
      <c r="I195" s="56" t="n">
        <v>10</v>
      </c>
      <c r="J195" s="56" t="s">
        <v>185</v>
      </c>
      <c r="K195" s="86" t="n">
        <v>0.604166666666667</v>
      </c>
      <c r="L195" s="56" t="s">
        <v>93</v>
      </c>
      <c r="M195" s="56" t="n">
        <v>10</v>
      </c>
      <c r="N195" s="56" t="n">
        <v>1</v>
      </c>
      <c r="O195" s="56" t="n">
        <v>2</v>
      </c>
      <c r="P195" s="46" t="s">
        <v>111</v>
      </c>
      <c r="Q195" s="47" t="s">
        <v>23</v>
      </c>
      <c r="R195" s="47" t="s">
        <v>147</v>
      </c>
      <c r="S195" s="55" t="n">
        <f aca="false">SUM(T195:BH195)</f>
        <v>38</v>
      </c>
      <c r="T195" s="56" t="n">
        <v>0</v>
      </c>
      <c r="Y195" s="46" t="n">
        <v>1</v>
      </c>
      <c r="Z195" s="46" t="n">
        <v>19</v>
      </c>
      <c r="AA195" s="46" t="n">
        <v>15</v>
      </c>
      <c r="AB195" s="46" t="n">
        <v>3</v>
      </c>
      <c r="AS195" s="57"/>
      <c r="AT195" s="57"/>
      <c r="AU195" s="57"/>
      <c r="AV195" s="57"/>
      <c r="AW195" s="57"/>
      <c r="AX195" s="57"/>
      <c r="AY195" s="57"/>
      <c r="AZ195" s="57"/>
      <c r="BA195" s="57"/>
      <c r="BB195" s="57"/>
      <c r="BC195" s="57"/>
      <c r="BD195" s="57"/>
      <c r="BE195" s="57"/>
      <c r="BF195" s="57"/>
      <c r="BG195" s="57"/>
      <c r="BH195" s="57"/>
      <c r="BI195" s="56" t="n">
        <f aca="true">VLOOKUP($P195,INDIRECT("'M" &amp; $N195 &amp; "'!$A:$G"),BI$2,0)</f>
        <v>0</v>
      </c>
      <c r="BJ195" s="56" t="n">
        <f aca="true">VLOOKUP($P195,INDIRECT("'M" &amp; $N195 &amp; "'!$A:$G"),BJ$2,0)</f>
        <v>0</v>
      </c>
      <c r="BK195" s="56" t="n">
        <f aca="true">VLOOKUP($P195,INDIRECT("'M" &amp; $N195 &amp; "'!$A:$G"),BK$2,0)</f>
        <v>0</v>
      </c>
      <c r="BL195" s="56" t="str">
        <f aca="false">IF(AND($BI195="Yes", $N195=2), "Yes", IF(ISBLANK(BI195), "", "No"))</f>
        <v>No</v>
      </c>
      <c r="BM195" s="56" t="n">
        <f aca="true">VLOOKUP($P195,INDIRECT("'M" &amp; $N195 &amp; "'!$A:$G"),BM$2,0)</f>
        <v>0</v>
      </c>
    </row>
    <row r="196" s="46" customFormat="true" ht="13.2" hidden="false" customHeight="false" outlineLevel="0" collapsed="false">
      <c r="A196" s="47"/>
      <c r="B196" s="56" t="s">
        <v>184</v>
      </c>
      <c r="C196" s="56" t="s">
        <v>172</v>
      </c>
      <c r="D196" s="56" t="s">
        <v>10</v>
      </c>
      <c r="E196" s="47" t="s">
        <v>173</v>
      </c>
      <c r="F196" s="48" t="n">
        <v>-41.34386</v>
      </c>
      <c r="G196" s="49" t="n">
        <v>148.34277</v>
      </c>
      <c r="H196" s="50" t="n">
        <v>43564</v>
      </c>
      <c r="I196" s="56" t="n">
        <v>10</v>
      </c>
      <c r="J196" s="56" t="s">
        <v>185</v>
      </c>
      <c r="K196" s="86" t="n">
        <v>0.604166666666667</v>
      </c>
      <c r="L196" s="56" t="s">
        <v>93</v>
      </c>
      <c r="M196" s="56" t="n">
        <v>10</v>
      </c>
      <c r="N196" s="56" t="n">
        <v>1</v>
      </c>
      <c r="O196" s="56" t="n">
        <v>2</v>
      </c>
      <c r="P196" s="46" t="s">
        <v>166</v>
      </c>
      <c r="Q196" s="47" t="s">
        <v>35</v>
      </c>
      <c r="R196" s="47" t="s">
        <v>167</v>
      </c>
      <c r="S196" s="55" t="n">
        <f aca="false">SUM(T196:BH196)</f>
        <v>1</v>
      </c>
      <c r="T196" s="56" t="n">
        <v>0</v>
      </c>
      <c r="X196" s="46" t="n">
        <v>1</v>
      </c>
      <c r="AS196" s="57"/>
      <c r="AT196" s="57"/>
      <c r="AU196" s="57"/>
      <c r="AV196" s="57"/>
      <c r="AW196" s="57"/>
      <c r="AX196" s="57"/>
      <c r="AY196" s="57"/>
      <c r="AZ196" s="57"/>
      <c r="BA196" s="57"/>
      <c r="BB196" s="57"/>
      <c r="BC196" s="57"/>
      <c r="BD196" s="57"/>
      <c r="BE196" s="57"/>
      <c r="BF196" s="57"/>
      <c r="BG196" s="57"/>
      <c r="BH196" s="57"/>
      <c r="BI196" s="56" t="str">
        <f aca="true">VLOOKUP($P196,INDIRECT("'M" &amp; $N196 &amp; "'!$A:$G"),BI$2,0)</f>
        <v>No</v>
      </c>
      <c r="BJ196" s="56" t="n">
        <f aca="true">VLOOKUP($P196,INDIRECT("'M" &amp; $N196 &amp; "'!$A:$G"),BJ$2,0)</f>
        <v>7.5</v>
      </c>
      <c r="BK196" s="56" t="n">
        <f aca="true">VLOOKUP($P196,INDIRECT("'M" &amp; $N196 &amp; "'!$A:$G"),BK$2,0)</f>
        <v>15</v>
      </c>
      <c r="BL196" s="56" t="str">
        <f aca="false">IF(AND($BI196="Yes", $N196=2), "Yes", IF(ISBLANK(BI196), "", "No"))</f>
        <v>No</v>
      </c>
      <c r="BM196" s="56" t="n">
        <f aca="true">VLOOKUP($P196,INDIRECT("'M" &amp; $N196 &amp; "'!$A:$G"),BM$2,0)</f>
        <v>12</v>
      </c>
    </row>
    <row r="197" s="46" customFormat="true" ht="13.2" hidden="false" customHeight="false" outlineLevel="0" collapsed="false">
      <c r="A197" s="47"/>
      <c r="B197" s="56" t="s">
        <v>184</v>
      </c>
      <c r="C197" s="56" t="s">
        <v>172</v>
      </c>
      <c r="D197" s="56" t="s">
        <v>10</v>
      </c>
      <c r="E197" s="47" t="s">
        <v>173</v>
      </c>
      <c r="F197" s="48" t="n">
        <v>-41.34386</v>
      </c>
      <c r="G197" s="49" t="n">
        <v>148.34277</v>
      </c>
      <c r="H197" s="50" t="n">
        <v>43564</v>
      </c>
      <c r="I197" s="56" t="n">
        <v>10</v>
      </c>
      <c r="J197" s="56" t="s">
        <v>185</v>
      </c>
      <c r="K197" s="86" t="n">
        <v>0.604166666666667</v>
      </c>
      <c r="L197" s="56" t="s">
        <v>93</v>
      </c>
      <c r="M197" s="56" t="n">
        <v>10</v>
      </c>
      <c r="N197" s="56" t="n">
        <v>1</v>
      </c>
      <c r="O197" s="56" t="n">
        <v>2</v>
      </c>
      <c r="P197" s="46" t="s">
        <v>174</v>
      </c>
      <c r="Q197" s="47" t="s">
        <v>19</v>
      </c>
      <c r="R197" s="47" t="s">
        <v>175</v>
      </c>
      <c r="S197" s="55" t="n">
        <f aca="false">SUM(T197:BH197)</f>
        <v>1</v>
      </c>
      <c r="T197" s="56" t="n">
        <v>0</v>
      </c>
      <c r="AA197" s="46" t="n">
        <v>1</v>
      </c>
      <c r="AS197" s="57"/>
      <c r="AT197" s="57"/>
      <c r="AU197" s="57"/>
      <c r="AV197" s="57"/>
      <c r="AW197" s="57"/>
      <c r="AX197" s="57"/>
      <c r="AY197" s="57"/>
      <c r="AZ197" s="57"/>
      <c r="BA197" s="57"/>
      <c r="BB197" s="57"/>
      <c r="BC197" s="57"/>
      <c r="BD197" s="57"/>
      <c r="BE197" s="57"/>
      <c r="BF197" s="57"/>
      <c r="BG197" s="57"/>
      <c r="BH197" s="57"/>
      <c r="BI197" s="56" t="str">
        <f aca="true">VLOOKUP($P197,INDIRECT("'M" &amp; $N197 &amp; "'!$A:$G"),BI$2,0)</f>
        <v>No</v>
      </c>
      <c r="BJ197" s="56" t="n">
        <f aca="true">VLOOKUP($P197,INDIRECT("'M" &amp; $N197 &amp; "'!$A:$G"),BJ$2,0)</f>
        <v>10</v>
      </c>
      <c r="BK197" s="56" t="n">
        <f aca="true">VLOOKUP($P197,INDIRECT("'M" &amp; $N197 &amp; "'!$A:$G"),BK$2,0)</f>
        <v>40</v>
      </c>
      <c r="BL197" s="56" t="str">
        <f aca="false">IF(AND($BI197="Yes", $N197=2), "Yes", IF(ISBLANK(BI197), "", "No"))</f>
        <v>No</v>
      </c>
      <c r="BM197" s="56" t="n">
        <f aca="true">VLOOKUP($P197,INDIRECT("'M" &amp; $N197 &amp; "'!$A:$G"),BM$2,0)</f>
        <v>60</v>
      </c>
    </row>
    <row r="198" s="46" customFormat="true" ht="13.2" hidden="false" customHeight="false" outlineLevel="0" collapsed="false">
      <c r="A198" s="47"/>
      <c r="B198" s="56" t="s">
        <v>184</v>
      </c>
      <c r="C198" s="56" t="s">
        <v>172</v>
      </c>
      <c r="D198" s="56" t="s">
        <v>10</v>
      </c>
      <c r="E198" s="47" t="s">
        <v>173</v>
      </c>
      <c r="F198" s="48" t="n">
        <v>-41.34386</v>
      </c>
      <c r="G198" s="49" t="n">
        <v>148.34277</v>
      </c>
      <c r="H198" s="50" t="n">
        <v>43564</v>
      </c>
      <c r="I198" s="56" t="n">
        <v>10</v>
      </c>
      <c r="J198" s="56" t="s">
        <v>185</v>
      </c>
      <c r="K198" s="86" t="n">
        <v>0.604166666666667</v>
      </c>
      <c r="L198" s="56" t="s">
        <v>93</v>
      </c>
      <c r="M198" s="56" t="n">
        <v>10</v>
      </c>
      <c r="N198" s="56" t="n">
        <v>1</v>
      </c>
      <c r="O198" s="56" t="n">
        <v>2</v>
      </c>
      <c r="P198" s="46" t="s">
        <v>123</v>
      </c>
      <c r="Q198" s="47" t="s">
        <v>24</v>
      </c>
      <c r="R198" s="47" t="s">
        <v>177</v>
      </c>
      <c r="S198" s="55" t="n">
        <f aca="false">SUM(T198:BH198)</f>
        <v>1</v>
      </c>
      <c r="T198" s="56" t="n">
        <v>0</v>
      </c>
      <c r="Y198" s="46" t="n">
        <v>1</v>
      </c>
      <c r="AS198" s="57"/>
      <c r="AT198" s="57"/>
      <c r="AU198" s="57"/>
      <c r="AV198" s="57"/>
      <c r="AW198" s="57"/>
      <c r="AX198" s="57"/>
      <c r="AY198" s="57"/>
      <c r="AZ198" s="57"/>
      <c r="BA198" s="57"/>
      <c r="BB198" s="57"/>
      <c r="BC198" s="57"/>
      <c r="BD198" s="57"/>
      <c r="BE198" s="57"/>
      <c r="BF198" s="57"/>
      <c r="BG198" s="57"/>
      <c r="BH198" s="57"/>
      <c r="BI198" s="56" t="str">
        <f aca="true">VLOOKUP($P198,INDIRECT("'M" &amp; $N198 &amp; "'!$A:$G"),BI$2,0)</f>
        <v>No</v>
      </c>
      <c r="BJ198" s="56" t="n">
        <f aca="true">VLOOKUP($P198,INDIRECT("'M" &amp; $N198 &amp; "'!$A:$G"),BJ$2,0)</f>
        <v>2.5</v>
      </c>
      <c r="BK198" s="56" t="n">
        <f aca="true">VLOOKUP($P198,INDIRECT("'M" &amp; $N198 &amp; "'!$A:$G"),BK$2,0)</f>
        <v>20</v>
      </c>
      <c r="BL198" s="56" t="str">
        <f aca="false">IF(AND($BI198="Yes", $N198=2), "Yes", IF(ISBLANK(BI198), "", "No"))</f>
        <v>No</v>
      </c>
      <c r="BM198" s="56" t="n">
        <f aca="true">VLOOKUP($P198,INDIRECT("'M" &amp; $N198 &amp; "'!$A:$G"),BM$2,0)</f>
        <v>35</v>
      </c>
    </row>
    <row r="199" s="46" customFormat="true" ht="13.2" hidden="false" customHeight="false" outlineLevel="0" collapsed="false">
      <c r="A199" s="47"/>
      <c r="B199" s="56" t="s">
        <v>184</v>
      </c>
      <c r="C199" s="56" t="s">
        <v>172</v>
      </c>
      <c r="D199" s="56" t="s">
        <v>10</v>
      </c>
      <c r="E199" s="47" t="s">
        <v>173</v>
      </c>
      <c r="F199" s="48" t="n">
        <v>-41.34386</v>
      </c>
      <c r="G199" s="49" t="n">
        <v>148.34277</v>
      </c>
      <c r="H199" s="50" t="n">
        <v>43564</v>
      </c>
      <c r="I199" s="56" t="n">
        <v>10</v>
      </c>
      <c r="J199" s="56" t="s">
        <v>185</v>
      </c>
      <c r="K199" s="86" t="n">
        <v>0.604166666666667</v>
      </c>
      <c r="L199" s="56" t="s">
        <v>93</v>
      </c>
      <c r="M199" s="56" t="n">
        <v>10</v>
      </c>
      <c r="N199" s="56" t="n">
        <v>1</v>
      </c>
      <c r="O199" s="56" t="n">
        <v>2</v>
      </c>
      <c r="P199" s="46" t="s">
        <v>107</v>
      </c>
      <c r="Q199" s="47" t="s">
        <v>21</v>
      </c>
      <c r="R199" s="47" t="s">
        <v>149</v>
      </c>
      <c r="S199" s="55" t="n">
        <f aca="false">SUM(T199:BH199)</f>
        <v>1</v>
      </c>
      <c r="T199" s="56" t="n">
        <v>0</v>
      </c>
      <c r="Z199" s="46" t="n">
        <v>1</v>
      </c>
      <c r="AS199" s="57"/>
      <c r="AT199" s="57"/>
      <c r="AU199" s="57"/>
      <c r="AV199" s="57"/>
      <c r="AW199" s="57"/>
      <c r="AX199" s="57"/>
      <c r="AY199" s="57"/>
      <c r="AZ199" s="57"/>
      <c r="BA199" s="57"/>
      <c r="BB199" s="57"/>
      <c r="BC199" s="57"/>
      <c r="BD199" s="57"/>
      <c r="BE199" s="57"/>
      <c r="BF199" s="57"/>
      <c r="BG199" s="57"/>
      <c r="BH199" s="57"/>
      <c r="BI199" s="56" t="n">
        <f aca="true">VLOOKUP($P199,INDIRECT("'M" &amp; $N199 &amp; "'!$A:$G"),BI$2,0)</f>
        <v>0</v>
      </c>
      <c r="BJ199" s="56" t="n">
        <f aca="true">VLOOKUP($P199,INDIRECT("'M" &amp; $N199 &amp; "'!$A:$G"),BJ$2,0)</f>
        <v>0</v>
      </c>
      <c r="BK199" s="56" t="n">
        <f aca="true">VLOOKUP($P199,INDIRECT("'M" &amp; $N199 &amp; "'!$A:$G"),BK$2,0)</f>
        <v>0</v>
      </c>
      <c r="BL199" s="56" t="str">
        <f aca="false">IF(AND($BI199="Yes", $N199=2), "Yes", IF(ISBLANK(BI199), "", "No"))</f>
        <v>No</v>
      </c>
      <c r="BM199" s="56" t="n">
        <f aca="true">VLOOKUP($P199,INDIRECT("'M" &amp; $N199 &amp; "'!$A:$G"),BM$2,0)</f>
        <v>0</v>
      </c>
    </row>
    <row r="200" s="46" customFormat="true" ht="13.2" hidden="false" customHeight="false" outlineLevel="0" collapsed="false">
      <c r="A200" s="47"/>
      <c r="B200" s="56" t="s">
        <v>184</v>
      </c>
      <c r="C200" s="56" t="s">
        <v>172</v>
      </c>
      <c r="D200" s="56" t="s">
        <v>10</v>
      </c>
      <c r="E200" s="47" t="s">
        <v>173</v>
      </c>
      <c r="F200" s="48" t="n">
        <v>-41.34386</v>
      </c>
      <c r="G200" s="49" t="n">
        <v>148.34277</v>
      </c>
      <c r="H200" s="50" t="n">
        <v>43564</v>
      </c>
      <c r="I200" s="56" t="n">
        <v>10</v>
      </c>
      <c r="J200" s="56" t="s">
        <v>185</v>
      </c>
      <c r="K200" s="86" t="n">
        <v>0.604166666666667</v>
      </c>
      <c r="L200" s="56" t="s">
        <v>93</v>
      </c>
      <c r="M200" s="56" t="n">
        <v>10</v>
      </c>
      <c r="N200" s="56" t="n">
        <v>2</v>
      </c>
      <c r="O200" s="56" t="n">
        <v>2</v>
      </c>
      <c r="P200" s="46" t="s">
        <v>101</v>
      </c>
      <c r="Q200" s="47" t="s">
        <v>54</v>
      </c>
      <c r="R200" s="47" t="s">
        <v>157</v>
      </c>
      <c r="S200" s="55" t="n">
        <f aca="false">SUM(T200:BH200)</f>
        <v>6</v>
      </c>
      <c r="T200" s="56" t="n">
        <v>0</v>
      </c>
      <c r="AN200" s="46" t="n">
        <v>5</v>
      </c>
      <c r="AS200" s="57" t="n">
        <v>1</v>
      </c>
      <c r="AT200" s="57"/>
      <c r="AU200" s="57"/>
      <c r="AV200" s="57"/>
      <c r="AW200" s="57"/>
      <c r="AX200" s="57"/>
      <c r="AY200" s="57"/>
      <c r="AZ200" s="57"/>
      <c r="BA200" s="57"/>
      <c r="BB200" s="57"/>
      <c r="BC200" s="57"/>
      <c r="BD200" s="57"/>
      <c r="BE200" s="57"/>
      <c r="BF200" s="57"/>
      <c r="BG200" s="57"/>
      <c r="BH200" s="57"/>
      <c r="BI200" s="56" t="n">
        <f aca="true">VLOOKUP($P200,INDIRECT("'M" &amp; $N200 &amp; "'!$A:$G"),BI$2,0)</f>
        <v>0</v>
      </c>
      <c r="BJ200" s="56" t="n">
        <f aca="true">VLOOKUP($P200,INDIRECT("'M" &amp; $N200 &amp; "'!$A:$G"),BJ$2,0)</f>
        <v>0</v>
      </c>
      <c r="BK200" s="56" t="n">
        <f aca="true">VLOOKUP($P200,INDIRECT("'M" &amp; $N200 &amp; "'!$A:$G"),BK$2,0)</f>
        <v>0</v>
      </c>
      <c r="BL200" s="56" t="str">
        <f aca="false">IF(AND($BI200="Yes", $N200=2), "Yes", IF(ISBLANK(BI200), "", "No"))</f>
        <v>No</v>
      </c>
      <c r="BM200" s="56" t="n">
        <f aca="true">VLOOKUP($P200,INDIRECT("'M" &amp; $N200 &amp; "'!$A:$G"),BM$2,0)</f>
        <v>0</v>
      </c>
    </row>
    <row r="201" s="46" customFormat="true" ht="13.2" hidden="false" customHeight="false" outlineLevel="0" collapsed="false">
      <c r="A201" s="47"/>
      <c r="B201" s="56" t="s">
        <v>184</v>
      </c>
      <c r="C201" s="56" t="s">
        <v>172</v>
      </c>
      <c r="D201" s="56" t="s">
        <v>10</v>
      </c>
      <c r="E201" s="47" t="s">
        <v>173</v>
      </c>
      <c r="F201" s="48" t="n">
        <v>-41.34386</v>
      </c>
      <c r="G201" s="49" t="n">
        <v>148.34277</v>
      </c>
      <c r="H201" s="50" t="n">
        <v>43564</v>
      </c>
      <c r="I201" s="56" t="n">
        <v>10</v>
      </c>
      <c r="J201" s="56" t="s">
        <v>185</v>
      </c>
      <c r="K201" s="86" t="n">
        <v>0.604166666666667</v>
      </c>
      <c r="L201" s="56" t="s">
        <v>93</v>
      </c>
      <c r="M201" s="56" t="n">
        <v>10</v>
      </c>
      <c r="N201" s="56" t="n">
        <v>2</v>
      </c>
      <c r="O201" s="56" t="n">
        <v>2</v>
      </c>
      <c r="P201" s="46" t="s">
        <v>102</v>
      </c>
      <c r="Q201" s="47" t="s">
        <v>61</v>
      </c>
      <c r="R201" s="47" t="s">
        <v>186</v>
      </c>
      <c r="S201" s="55" t="n">
        <f aca="false">SUM(T201:BH201)</f>
        <v>7</v>
      </c>
      <c r="T201" s="56" t="n">
        <v>0</v>
      </c>
      <c r="AD201" s="46" t="n">
        <v>1</v>
      </c>
      <c r="AI201" s="46" t="n">
        <v>4</v>
      </c>
      <c r="AN201" s="46" t="n">
        <v>2</v>
      </c>
      <c r="AS201" s="57"/>
      <c r="AT201" s="57"/>
      <c r="AU201" s="57"/>
      <c r="AV201" s="57"/>
      <c r="AW201" s="57"/>
      <c r="AX201" s="57"/>
      <c r="AY201" s="57"/>
      <c r="AZ201" s="57"/>
      <c r="BA201" s="57"/>
      <c r="BB201" s="57"/>
      <c r="BC201" s="57"/>
      <c r="BD201" s="57"/>
      <c r="BE201" s="57"/>
      <c r="BF201" s="57"/>
      <c r="BG201" s="57"/>
      <c r="BH201" s="57"/>
      <c r="BI201" s="56" t="str">
        <f aca="true">VLOOKUP($P201,INDIRECT("'M" &amp; $N201 &amp; "'!$A:$G"),BI$2,0)</f>
        <v>Yes</v>
      </c>
      <c r="BJ201" s="56" t="n">
        <f aca="true">VLOOKUP($P201,INDIRECT("'M" &amp; $N201 &amp; "'!$A:$G"),BJ$2,0)</f>
        <v>2.5</v>
      </c>
      <c r="BK201" s="56" t="n">
        <f aca="true">VLOOKUP($P201,INDIRECT("'M" &amp; $N201 &amp; "'!$A:$G"),BK$2,0)</f>
        <v>10</v>
      </c>
      <c r="BL201" s="56" t="str">
        <f aca="false">IF(AND($BI201="Yes", $N201=2), "Yes", IF(ISBLANK(BI201), "", "No"))</f>
        <v>Yes</v>
      </c>
      <c r="BM201" s="56" t="n">
        <f aca="true">VLOOKUP($P201,INDIRECT("'M" &amp; $N201 &amp; "'!$A:$G"),BM$2,0)</f>
        <v>9</v>
      </c>
    </row>
    <row r="202" s="46" customFormat="true" ht="13.2" hidden="false" customHeight="false" outlineLevel="0" collapsed="false">
      <c r="A202" s="47"/>
      <c r="B202" s="56" t="s">
        <v>184</v>
      </c>
      <c r="C202" s="56" t="s">
        <v>172</v>
      </c>
      <c r="D202" s="56" t="s">
        <v>10</v>
      </c>
      <c r="E202" s="47" t="s">
        <v>173</v>
      </c>
      <c r="F202" s="48" t="n">
        <v>-41.34386</v>
      </c>
      <c r="G202" s="49" t="n">
        <v>148.34277</v>
      </c>
      <c r="H202" s="50" t="n">
        <v>43564</v>
      </c>
      <c r="I202" s="56" t="n">
        <v>10</v>
      </c>
      <c r="J202" s="56" t="s">
        <v>185</v>
      </c>
      <c r="K202" s="86" t="n">
        <v>0.604166666666667</v>
      </c>
      <c r="L202" s="56" t="s">
        <v>93</v>
      </c>
      <c r="M202" s="56" t="n">
        <v>10</v>
      </c>
      <c r="N202" s="56" t="n">
        <v>2</v>
      </c>
      <c r="O202" s="56" t="n">
        <v>2</v>
      </c>
      <c r="P202" s="46" t="s">
        <v>117</v>
      </c>
      <c r="Q202" s="47" t="s">
        <v>55</v>
      </c>
      <c r="R202" s="47" t="s">
        <v>156</v>
      </c>
      <c r="S202" s="55" t="n">
        <f aca="false">SUM(T202:BH202)</f>
        <v>11</v>
      </c>
      <c r="T202" s="56" t="n">
        <v>0</v>
      </c>
      <c r="AS202" s="57"/>
      <c r="AT202" s="57"/>
      <c r="AU202" s="57"/>
      <c r="AV202" s="57"/>
      <c r="AW202" s="57"/>
      <c r="AX202" s="57" t="n">
        <v>11</v>
      </c>
      <c r="AY202" s="57"/>
      <c r="AZ202" s="57"/>
      <c r="BA202" s="57"/>
      <c r="BB202" s="57"/>
      <c r="BC202" s="57"/>
      <c r="BD202" s="57"/>
      <c r="BE202" s="57"/>
      <c r="BF202" s="57"/>
      <c r="BG202" s="57"/>
      <c r="BH202" s="57"/>
      <c r="BI202" s="56" t="str">
        <f aca="true">VLOOKUP($P202,INDIRECT("'M" &amp; $N202 &amp; "'!$A:$G"),BI$2,0)</f>
        <v>Yes</v>
      </c>
      <c r="BJ202" s="56" t="n">
        <f aca="true">VLOOKUP($P202,INDIRECT("'M" &amp; $N202 &amp; "'!$A:$G"),BJ$2,0)</f>
        <v>2.5</v>
      </c>
      <c r="BK202" s="56" t="n">
        <f aca="true">VLOOKUP($P202,INDIRECT("'M" &amp; $N202 &amp; "'!$A:$G"),BK$2,0)</f>
        <v>15</v>
      </c>
      <c r="BL202" s="56" t="str">
        <f aca="false">IF(AND($BI202="Yes", $N202=2), "Yes", IF(ISBLANK(BI202), "", "No"))</f>
        <v>Yes</v>
      </c>
      <c r="BM202" s="56" t="n">
        <f aca="true">VLOOKUP($P202,INDIRECT("'M" &amp; $N202 &amp; "'!$A:$G"),BM$2,0)</f>
        <v>46</v>
      </c>
    </row>
    <row r="203" s="46" customFormat="true" ht="13.2" hidden="false" customHeight="false" outlineLevel="0" collapsed="false">
      <c r="A203" s="47"/>
      <c r="B203" s="56" t="s">
        <v>184</v>
      </c>
      <c r="C203" s="56" t="s">
        <v>172</v>
      </c>
      <c r="D203" s="56" t="s">
        <v>10</v>
      </c>
      <c r="E203" s="47" t="s">
        <v>173</v>
      </c>
      <c r="F203" s="48" t="n">
        <v>-41.34386</v>
      </c>
      <c r="G203" s="49" t="n">
        <v>148.34277</v>
      </c>
      <c r="H203" s="50" t="n">
        <v>43564</v>
      </c>
      <c r="I203" s="56" t="n">
        <v>10</v>
      </c>
      <c r="J203" s="56" t="s">
        <v>185</v>
      </c>
      <c r="K203" s="86" t="n">
        <v>0.604166666666667</v>
      </c>
      <c r="L203" s="56" t="s">
        <v>93</v>
      </c>
      <c r="M203" s="56" t="n">
        <v>10</v>
      </c>
      <c r="N203" s="56" t="n">
        <v>2</v>
      </c>
      <c r="O203" s="56" t="n">
        <v>2</v>
      </c>
      <c r="P203" s="46" t="s">
        <v>127</v>
      </c>
      <c r="Q203" s="47" t="s">
        <v>60</v>
      </c>
      <c r="R203" s="47" t="s">
        <v>187</v>
      </c>
      <c r="S203" s="55" t="n">
        <f aca="false">SUM(T203:BH203)</f>
        <v>6</v>
      </c>
      <c r="T203" s="56" t="n">
        <v>0</v>
      </c>
      <c r="AI203" s="46" t="n">
        <v>2</v>
      </c>
      <c r="AN203" s="46" t="n">
        <v>2</v>
      </c>
      <c r="AS203" s="57" t="n">
        <v>2</v>
      </c>
      <c r="AT203" s="57"/>
      <c r="AU203" s="57"/>
      <c r="AV203" s="57"/>
      <c r="AW203" s="57"/>
      <c r="AX203" s="57"/>
      <c r="AY203" s="57"/>
      <c r="AZ203" s="57"/>
      <c r="BA203" s="57"/>
      <c r="BB203" s="57"/>
      <c r="BC203" s="57"/>
      <c r="BD203" s="57"/>
      <c r="BE203" s="57"/>
      <c r="BF203" s="57"/>
      <c r="BG203" s="57"/>
      <c r="BH203" s="57"/>
      <c r="BI203" s="56" t="str">
        <f aca="true">VLOOKUP($P203,INDIRECT("'M" &amp; $N203 &amp; "'!$A:$G"),BI$2,0)</f>
        <v>Yes</v>
      </c>
      <c r="BJ203" s="56" t="n">
        <f aca="true">VLOOKUP($P203,INDIRECT("'M" &amp; $N203 &amp; "'!$A:$G"),BJ$2,0)</f>
        <v>4</v>
      </c>
      <c r="BK203" s="56" t="n">
        <f aca="true">VLOOKUP($P203,INDIRECT("'M" &amp; $N203 &amp; "'!$A:$G"),BK$2,0)</f>
        <v>25</v>
      </c>
      <c r="BL203" s="56" t="str">
        <f aca="false">IF(AND($BI203="Yes", $N203=2), "Yes", IF(ISBLANK(BI203), "", "No"))</f>
        <v>Yes</v>
      </c>
      <c r="BM203" s="56" t="n">
        <f aca="true">VLOOKUP($P203,INDIRECT("'M" &amp; $N203 &amp; "'!$A:$G"),BM$2,0)</f>
        <v>22</v>
      </c>
    </row>
    <row r="204" s="46" customFormat="true" ht="13.2" hidden="false" customHeight="false" outlineLevel="0" collapsed="false">
      <c r="A204" s="47"/>
      <c r="B204" s="56" t="s">
        <v>184</v>
      </c>
      <c r="C204" s="56" t="s">
        <v>172</v>
      </c>
      <c r="D204" s="56" t="s">
        <v>10</v>
      </c>
      <c r="E204" s="47" t="s">
        <v>173</v>
      </c>
      <c r="F204" s="48" t="n">
        <v>-41.34386</v>
      </c>
      <c r="G204" s="49" t="n">
        <v>148.34277</v>
      </c>
      <c r="H204" s="50" t="n">
        <v>43564</v>
      </c>
      <c r="I204" s="56" t="n">
        <v>10</v>
      </c>
      <c r="J204" s="56" t="s">
        <v>185</v>
      </c>
      <c r="K204" s="86" t="n">
        <v>0.604166666666667</v>
      </c>
      <c r="L204" s="56" t="s">
        <v>93</v>
      </c>
      <c r="M204" s="56" t="n">
        <v>10</v>
      </c>
      <c r="N204" s="56" t="n">
        <v>2</v>
      </c>
      <c r="O204" s="56" t="n">
        <v>2</v>
      </c>
      <c r="P204" s="46" t="s">
        <v>188</v>
      </c>
      <c r="Q204" s="47" t="s">
        <v>56</v>
      </c>
      <c r="R204" s="47" t="s">
        <v>189</v>
      </c>
      <c r="S204" s="55" t="n">
        <f aca="false">SUM(T204:BH204)</f>
        <v>2</v>
      </c>
      <c r="T204" s="56" t="n">
        <v>0</v>
      </c>
      <c r="Y204" s="46" t="n">
        <v>2</v>
      </c>
      <c r="AS204" s="57"/>
      <c r="AT204" s="57"/>
      <c r="AU204" s="57"/>
      <c r="AV204" s="57"/>
      <c r="AW204" s="57"/>
      <c r="AX204" s="57"/>
      <c r="AY204" s="57"/>
      <c r="AZ204" s="57"/>
      <c r="BA204" s="57"/>
      <c r="BB204" s="57"/>
      <c r="BC204" s="57"/>
      <c r="BD204" s="57"/>
      <c r="BE204" s="57"/>
      <c r="BF204" s="57"/>
      <c r="BG204" s="57"/>
      <c r="BH204" s="57"/>
      <c r="BI204" s="56" t="e">
        <f aca="true">VLOOKUP($P204,INDIRECT("'M" &amp; $N204 &amp; "'!$A:$G"),BI$2,0)</f>
        <v>#N/A</v>
      </c>
      <c r="BJ204" s="56" t="e">
        <f aca="true">VLOOKUP($P204,INDIRECT("'M" &amp; $N204 &amp; "'!$A:$G"),BJ$2,0)</f>
        <v>#N/A</v>
      </c>
      <c r="BK204" s="56" t="e">
        <f aca="true">VLOOKUP($P204,INDIRECT("'M" &amp; $N204 &amp; "'!$A:$G"),BK$2,0)</f>
        <v>#N/A</v>
      </c>
      <c r="BL204" s="56" t="str">
        <f aca="false">IF(AND($BI204="Yes", $N204=2), "Yes", IF(ISBLANK(BI204), "", "No"))</f>
        <v>No</v>
      </c>
      <c r="BM204" s="56" t="e">
        <f aca="true">VLOOKUP($P204,INDIRECT("'M" &amp; $N204 &amp; "'!$A:$G"),BM$2,0)</f>
        <v>#N/A</v>
      </c>
    </row>
    <row r="205" s="46" customFormat="true" ht="13.2" hidden="false" customHeight="false" outlineLevel="0" collapsed="false">
      <c r="A205" s="47"/>
      <c r="B205" s="56" t="s">
        <v>184</v>
      </c>
      <c r="C205" s="56" t="s">
        <v>172</v>
      </c>
      <c r="D205" s="56" t="s">
        <v>10</v>
      </c>
      <c r="E205" s="47" t="s">
        <v>173</v>
      </c>
      <c r="F205" s="48" t="n">
        <v>-41.34386</v>
      </c>
      <c r="G205" s="49" t="n">
        <v>148.34277</v>
      </c>
      <c r="H205" s="50" t="n">
        <v>43564</v>
      </c>
      <c r="I205" s="56" t="n">
        <v>10</v>
      </c>
      <c r="J205" s="56" t="s">
        <v>185</v>
      </c>
      <c r="K205" s="86" t="n">
        <v>0.604166666666667</v>
      </c>
      <c r="L205" s="56" t="s">
        <v>93</v>
      </c>
      <c r="M205" s="56" t="n">
        <v>10</v>
      </c>
      <c r="N205" s="56" t="n">
        <v>2</v>
      </c>
      <c r="O205" s="56" t="n">
        <v>2</v>
      </c>
      <c r="P205" s="46" t="s">
        <v>190</v>
      </c>
      <c r="Q205" s="47" t="s">
        <v>64</v>
      </c>
      <c r="R205" s="47" t="s">
        <v>191</v>
      </c>
      <c r="S205" s="55" t="n">
        <f aca="false">SUM(T205:BH205)</f>
        <v>1</v>
      </c>
      <c r="T205" s="56" t="n">
        <v>0</v>
      </c>
      <c r="AI205" s="46" t="n">
        <v>1</v>
      </c>
      <c r="AS205" s="57"/>
      <c r="AT205" s="57"/>
      <c r="AU205" s="57"/>
      <c r="AV205" s="57"/>
      <c r="AW205" s="57"/>
      <c r="AX205" s="57"/>
      <c r="AY205" s="57"/>
      <c r="AZ205" s="57"/>
      <c r="BA205" s="57"/>
      <c r="BB205" s="57"/>
      <c r="BC205" s="57"/>
      <c r="BD205" s="57"/>
      <c r="BE205" s="57"/>
      <c r="BF205" s="57"/>
      <c r="BG205" s="57"/>
      <c r="BH205" s="57"/>
      <c r="BI205" s="56" t="e">
        <f aca="true">VLOOKUP($P205,INDIRECT("'M" &amp; $N205 &amp; "'!$A:$G"),BI$2,0)</f>
        <v>#N/A</v>
      </c>
      <c r="BJ205" s="56" t="e">
        <f aca="true">VLOOKUP($P205,INDIRECT("'M" &amp; $N205 &amp; "'!$A:$G"),BJ$2,0)</f>
        <v>#N/A</v>
      </c>
      <c r="BK205" s="56" t="e">
        <f aca="true">VLOOKUP($P205,INDIRECT("'M" &amp; $N205 &amp; "'!$A:$G"),BK$2,0)</f>
        <v>#N/A</v>
      </c>
      <c r="BL205" s="56" t="str">
        <f aca="false">IF(AND($BI205="Yes", $N205=2), "Yes", IF(ISBLANK(BI205), "", "No"))</f>
        <v>No</v>
      </c>
      <c r="BM205" s="56" t="e">
        <f aca="true">VLOOKUP($P205,INDIRECT("'M" &amp; $N205 &amp; "'!$A:$G"),BM$2,0)</f>
        <v>#N/A</v>
      </c>
    </row>
    <row r="206" s="46" customFormat="true" ht="13.2" hidden="false" customHeight="false" outlineLevel="0" collapsed="false">
      <c r="A206" s="47"/>
      <c r="B206" s="56" t="s">
        <v>184</v>
      </c>
      <c r="C206" s="56" t="s">
        <v>172</v>
      </c>
      <c r="D206" s="56" t="s">
        <v>10</v>
      </c>
      <c r="E206" s="47" t="s">
        <v>173</v>
      </c>
      <c r="F206" s="48" t="n">
        <v>-41.34386</v>
      </c>
      <c r="G206" s="49" t="n">
        <v>148.34277</v>
      </c>
      <c r="H206" s="50" t="n">
        <v>43564</v>
      </c>
      <c r="I206" s="56" t="n">
        <v>10</v>
      </c>
      <c r="J206" s="56" t="s">
        <v>185</v>
      </c>
      <c r="K206" s="86" t="n">
        <v>0.604166666666667</v>
      </c>
      <c r="L206" s="56" t="s">
        <v>93</v>
      </c>
      <c r="M206" s="56" t="n">
        <v>10</v>
      </c>
      <c r="N206" s="56" t="n">
        <v>2</v>
      </c>
      <c r="O206" s="56" t="n">
        <v>2</v>
      </c>
      <c r="P206" s="46" t="s">
        <v>192</v>
      </c>
      <c r="Q206" s="47" t="s">
        <v>69</v>
      </c>
      <c r="R206" s="47" t="s">
        <v>193</v>
      </c>
      <c r="S206" s="55" t="n">
        <f aca="false">SUM(T206:BH206)</f>
        <v>2</v>
      </c>
      <c r="T206" s="56" t="n">
        <v>0</v>
      </c>
      <c r="V206" s="46" t="n">
        <v>2</v>
      </c>
      <c r="AS206" s="57"/>
      <c r="AT206" s="57"/>
      <c r="AU206" s="57"/>
      <c r="AV206" s="57"/>
      <c r="AW206" s="57"/>
      <c r="AX206" s="57"/>
      <c r="AY206" s="57"/>
      <c r="AZ206" s="57"/>
      <c r="BA206" s="57"/>
      <c r="BB206" s="57"/>
      <c r="BC206" s="57"/>
      <c r="BD206" s="57"/>
      <c r="BE206" s="57"/>
      <c r="BF206" s="57"/>
      <c r="BG206" s="57"/>
      <c r="BH206" s="57"/>
      <c r="BI206" s="56" t="str">
        <f aca="true">VLOOKUP($P206,INDIRECT("'M" &amp; $N206 &amp; "'!$A:$G"),BI$2,0)</f>
        <v>No</v>
      </c>
      <c r="BJ206" s="56" t="n">
        <f aca="true">VLOOKUP($P206,INDIRECT("'M" &amp; $N206 &amp; "'!$A:$G"),BJ$2,0)</f>
        <v>2.5</v>
      </c>
      <c r="BK206" s="56" t="n">
        <f aca="true">VLOOKUP($P206,INDIRECT("'M" &amp; $N206 &amp; "'!$A:$G"),BK$2,0)</f>
        <v>5</v>
      </c>
      <c r="BL206" s="56" t="str">
        <f aca="false">IF(AND($BI206="Yes", $N206=2), "Yes", IF(ISBLANK(BI206), "", "No"))</f>
        <v>No</v>
      </c>
      <c r="BM206" s="56" t="n">
        <f aca="true">VLOOKUP($P206,INDIRECT("'M" &amp; $N206 &amp; "'!$A:$G"),BM$2,0)</f>
        <v>8</v>
      </c>
    </row>
    <row r="207" s="46" customFormat="true" ht="13.2" hidden="false" customHeight="false" outlineLevel="0" collapsed="false">
      <c r="A207" s="47"/>
      <c r="B207" s="56" t="s">
        <v>184</v>
      </c>
      <c r="C207" s="56" t="s">
        <v>172</v>
      </c>
      <c r="D207" s="56" t="s">
        <v>10</v>
      </c>
      <c r="E207" s="47" t="s">
        <v>173</v>
      </c>
      <c r="F207" s="48" t="n">
        <v>-41.34386</v>
      </c>
      <c r="G207" s="49" t="n">
        <v>148.34277</v>
      </c>
      <c r="H207" s="50" t="n">
        <v>43564</v>
      </c>
      <c r="I207" s="56" t="n">
        <v>10</v>
      </c>
      <c r="J207" s="56" t="s">
        <v>185</v>
      </c>
      <c r="K207" s="86" t="n">
        <v>0.604166666666667</v>
      </c>
      <c r="L207" s="56" t="s">
        <v>93</v>
      </c>
      <c r="M207" s="56" t="n">
        <v>10</v>
      </c>
      <c r="N207" s="56" t="n">
        <v>2</v>
      </c>
      <c r="O207" s="56" t="n">
        <v>2</v>
      </c>
      <c r="P207" s="46" t="s">
        <v>194</v>
      </c>
      <c r="Q207" s="47" t="s">
        <v>71</v>
      </c>
      <c r="R207" s="47" t="s">
        <v>159</v>
      </c>
      <c r="S207" s="55" t="n">
        <f aca="false">SUM(T207:BH207)</f>
        <v>2</v>
      </c>
      <c r="T207" s="56" t="n">
        <v>0</v>
      </c>
      <c r="Y207" s="46" t="n">
        <v>2</v>
      </c>
      <c r="AS207" s="57"/>
      <c r="AT207" s="57"/>
      <c r="AU207" s="57"/>
      <c r="AV207" s="57"/>
      <c r="AW207" s="57"/>
      <c r="AX207" s="57"/>
      <c r="AY207" s="57"/>
      <c r="AZ207" s="57"/>
      <c r="BA207" s="57"/>
      <c r="BB207" s="57"/>
      <c r="BC207" s="57"/>
      <c r="BD207" s="57"/>
      <c r="BE207" s="57"/>
      <c r="BF207" s="57"/>
      <c r="BG207" s="57"/>
      <c r="BH207" s="57"/>
      <c r="BI207" s="56" t="e">
        <f aca="true">VLOOKUP($P207,INDIRECT("'M" &amp; $N207 &amp; "'!$A:$G"),BI$2,0)</f>
        <v>#N/A</v>
      </c>
      <c r="BJ207" s="56" t="e">
        <f aca="true">VLOOKUP($P207,INDIRECT("'M" &amp; $N207 &amp; "'!$A:$G"),BJ$2,0)</f>
        <v>#N/A</v>
      </c>
      <c r="BK207" s="56" t="e">
        <f aca="true">VLOOKUP($P207,INDIRECT("'M" &amp; $N207 &amp; "'!$A:$G"),BK$2,0)</f>
        <v>#N/A</v>
      </c>
      <c r="BL207" s="56" t="str">
        <f aca="false">IF(AND($BI207="Yes", $N207=2), "Yes", IF(ISBLANK(BI207), "", "No"))</f>
        <v>No</v>
      </c>
      <c r="BM207" s="56" t="e">
        <f aca="true">VLOOKUP($P207,INDIRECT("'M" &amp; $N207 &amp; "'!$A:$G"),BM$2,0)</f>
        <v>#N/A</v>
      </c>
    </row>
    <row r="208" s="46" customFormat="true" ht="13.2" hidden="false" customHeight="false" outlineLevel="0" collapsed="false">
      <c r="A208" s="47"/>
      <c r="B208" s="56" t="s">
        <v>184</v>
      </c>
      <c r="C208" s="56" t="s">
        <v>172</v>
      </c>
      <c r="D208" s="56" t="s">
        <v>10</v>
      </c>
      <c r="E208" s="47" t="s">
        <v>173</v>
      </c>
      <c r="F208" s="48" t="n">
        <v>-41.34386</v>
      </c>
      <c r="G208" s="49" t="n">
        <v>148.34277</v>
      </c>
      <c r="H208" s="50" t="n">
        <v>43564</v>
      </c>
      <c r="I208" s="56" t="n">
        <v>10</v>
      </c>
      <c r="J208" s="56" t="s">
        <v>185</v>
      </c>
      <c r="K208" s="86" t="n">
        <v>0.604166666666667</v>
      </c>
      <c r="L208" s="56" t="s">
        <v>93</v>
      </c>
      <c r="M208" s="56" t="n">
        <v>10</v>
      </c>
      <c r="N208" s="56" t="n">
        <v>2</v>
      </c>
      <c r="O208" s="56" t="n">
        <v>2</v>
      </c>
      <c r="P208" s="46" t="s">
        <v>195</v>
      </c>
      <c r="Q208" s="47" t="s">
        <v>67</v>
      </c>
      <c r="R208" s="47" t="s">
        <v>196</v>
      </c>
      <c r="S208" s="55" t="n">
        <f aca="false">SUM(T208:BH208)</f>
        <v>4</v>
      </c>
      <c r="T208" s="56" t="n">
        <v>0</v>
      </c>
      <c r="AD208" s="46" t="n">
        <v>1</v>
      </c>
      <c r="AI208" s="46" t="n">
        <v>3</v>
      </c>
      <c r="AS208" s="57"/>
      <c r="AT208" s="57"/>
      <c r="AU208" s="57"/>
      <c r="AV208" s="57"/>
      <c r="AW208" s="57"/>
      <c r="AX208" s="57"/>
      <c r="AY208" s="57"/>
      <c r="AZ208" s="57"/>
      <c r="BA208" s="57"/>
      <c r="BB208" s="57"/>
      <c r="BC208" s="57"/>
      <c r="BD208" s="57"/>
      <c r="BE208" s="57"/>
      <c r="BF208" s="57"/>
      <c r="BG208" s="57"/>
      <c r="BH208" s="57"/>
      <c r="BI208" s="56" t="str">
        <f aca="true">VLOOKUP($P208,INDIRECT("'M" &amp; $N208 &amp; "'!$A:$G"),BI$2,0)</f>
        <v>Yes</v>
      </c>
      <c r="BJ208" s="56" t="n">
        <f aca="true">VLOOKUP($P208,INDIRECT("'M" &amp; $N208 &amp; "'!$A:$G"),BJ$2,0)</f>
        <v>1.5</v>
      </c>
      <c r="BK208" s="56" t="n">
        <f aca="true">VLOOKUP($P208,INDIRECT("'M" &amp; $N208 &amp; "'!$A:$G"),BK$2,0)</f>
        <v>10</v>
      </c>
      <c r="BL208" s="56" t="str">
        <f aca="false">IF(AND($BI208="Yes", $N208=2), "Yes", IF(ISBLANK(BI208), "", "No"))</f>
        <v>Yes</v>
      </c>
      <c r="BM208" s="56" t="n">
        <f aca="true">VLOOKUP($P208,INDIRECT("'M" &amp; $N208 &amp; "'!$A:$G"),BM$2,0)</f>
        <v>7</v>
      </c>
    </row>
    <row r="209" s="46" customFormat="true" ht="13.2" hidden="false" customHeight="false" outlineLevel="0" collapsed="false">
      <c r="A209" s="47"/>
      <c r="B209" s="56" t="s">
        <v>184</v>
      </c>
      <c r="C209" s="56" t="s">
        <v>172</v>
      </c>
      <c r="D209" s="56" t="s">
        <v>10</v>
      </c>
      <c r="E209" s="47" t="s">
        <v>173</v>
      </c>
      <c r="F209" s="48" t="n">
        <v>-41.34386</v>
      </c>
      <c r="G209" s="49" t="n">
        <v>148.34277</v>
      </c>
      <c r="H209" s="50" t="n">
        <v>43564</v>
      </c>
      <c r="I209" s="56" t="n">
        <v>10</v>
      </c>
      <c r="J209" s="56" t="s">
        <v>185</v>
      </c>
      <c r="K209" s="86" t="n">
        <v>0.604166666666667</v>
      </c>
      <c r="L209" s="56" t="s">
        <v>93</v>
      </c>
      <c r="M209" s="56" t="n">
        <v>10</v>
      </c>
      <c r="N209" s="56" t="n">
        <v>2</v>
      </c>
      <c r="O209" s="56" t="n">
        <v>2</v>
      </c>
      <c r="P209" s="46" t="s">
        <v>109</v>
      </c>
      <c r="Q209" s="47" t="s">
        <v>18</v>
      </c>
      <c r="R209" s="47" t="s">
        <v>150</v>
      </c>
      <c r="S209" s="55" t="n">
        <f aca="false">SUM(T209:BH209)</f>
        <v>1</v>
      </c>
      <c r="T209" s="56" t="n">
        <v>0</v>
      </c>
      <c r="Y209" s="46" t="n">
        <v>1</v>
      </c>
      <c r="AS209" s="57"/>
      <c r="AT209" s="57"/>
      <c r="AU209" s="57"/>
      <c r="AV209" s="57"/>
      <c r="AW209" s="57"/>
      <c r="AX209" s="57"/>
      <c r="AY209" s="57"/>
      <c r="AZ209" s="57"/>
      <c r="BA209" s="57"/>
      <c r="BB209" s="57"/>
      <c r="BC209" s="57"/>
      <c r="BD209" s="57"/>
      <c r="BE209" s="57"/>
      <c r="BF209" s="57"/>
      <c r="BG209" s="57"/>
      <c r="BH209" s="57"/>
      <c r="BI209" s="56" t="str">
        <f aca="true">VLOOKUP($P209,INDIRECT("'M" &amp; $N209 &amp; "'!$A:$G"),BI$2,0)</f>
        <v>No</v>
      </c>
      <c r="BJ209" s="56" t="n">
        <f aca="true">VLOOKUP($P209,INDIRECT("'M" &amp; $N209 &amp; "'!$A:$G"),BJ$2,0)</f>
        <v>0</v>
      </c>
      <c r="BK209" s="56" t="n">
        <f aca="true">VLOOKUP($P209,INDIRECT("'M" &amp; $N209 &amp; "'!$A:$G"),BK$2,0)</f>
        <v>0</v>
      </c>
      <c r="BL209" s="56" t="str">
        <f aca="false">IF(AND($BI209="Yes", $N209=2), "Yes", IF(ISBLANK(BI209), "", "No"))</f>
        <v>No</v>
      </c>
      <c r="BM209" s="56" t="n">
        <f aca="true">VLOOKUP($P209,INDIRECT("'M" &amp; $N209 &amp; "'!$A:$G"),BM$2,0)</f>
        <v>12</v>
      </c>
    </row>
    <row r="210" s="46" customFormat="true" ht="13.2" hidden="false" customHeight="false" outlineLevel="0" collapsed="false">
      <c r="A210" s="47"/>
      <c r="B210" s="56" t="s">
        <v>184</v>
      </c>
      <c r="C210" s="56" t="s">
        <v>172</v>
      </c>
      <c r="D210" s="56" t="s">
        <v>10</v>
      </c>
      <c r="E210" s="47" t="s">
        <v>173</v>
      </c>
      <c r="F210" s="48" t="n">
        <v>-41.34386</v>
      </c>
      <c r="G210" s="49" t="n">
        <v>148.34277</v>
      </c>
      <c r="H210" s="50" t="n">
        <v>43564</v>
      </c>
      <c r="I210" s="56" t="n">
        <v>10</v>
      </c>
      <c r="J210" s="56" t="s">
        <v>185</v>
      </c>
      <c r="K210" s="86" t="n">
        <v>0.604166666666667</v>
      </c>
      <c r="L210" s="56" t="s">
        <v>93</v>
      </c>
      <c r="M210" s="56" t="n">
        <v>10</v>
      </c>
      <c r="N210" s="56" t="n">
        <v>2</v>
      </c>
      <c r="O210" s="56" t="n">
        <v>2</v>
      </c>
      <c r="P210" s="46" t="s">
        <v>197</v>
      </c>
      <c r="Q210" s="47" t="s">
        <v>68</v>
      </c>
      <c r="R210" s="47" t="s">
        <v>198</v>
      </c>
      <c r="S210" s="55" t="n">
        <f aca="false">SUM(T210:BH210)</f>
        <v>1</v>
      </c>
      <c r="T210" s="56" t="n">
        <v>0</v>
      </c>
      <c r="Y210" s="46" t="n">
        <v>1</v>
      </c>
      <c r="AS210" s="57"/>
      <c r="AT210" s="57"/>
      <c r="AU210" s="57"/>
      <c r="AV210" s="57"/>
      <c r="AW210" s="57"/>
      <c r="AX210" s="57"/>
      <c r="AY210" s="57"/>
      <c r="AZ210" s="57"/>
      <c r="BA210" s="57"/>
      <c r="BB210" s="57"/>
      <c r="BC210" s="57"/>
      <c r="BD210" s="57"/>
      <c r="BE210" s="57"/>
      <c r="BF210" s="57"/>
      <c r="BG210" s="57"/>
      <c r="BH210" s="57"/>
      <c r="BI210" s="56" t="str">
        <f aca="true">VLOOKUP($P210,INDIRECT("'M" &amp; $N210 &amp; "'!$A:$G"),BI$2,0)</f>
        <v>No</v>
      </c>
      <c r="BJ210" s="56" t="n">
        <f aca="true">VLOOKUP($P210,INDIRECT("'M" &amp; $N210 &amp; "'!$A:$G"),BJ$2,0)</f>
        <v>2.5</v>
      </c>
      <c r="BK210" s="56" t="n">
        <f aca="true">VLOOKUP($P210,INDIRECT("'M" &amp; $N210 &amp; "'!$A:$G"),BK$2,0)</f>
        <v>20</v>
      </c>
      <c r="BL210" s="56" t="str">
        <f aca="false">IF(AND($BI210="Yes", $N210=2), "Yes", IF(ISBLANK(BI210), "", "No"))</f>
        <v>No</v>
      </c>
      <c r="BM210" s="56" t="n">
        <f aca="true">VLOOKUP($P210,INDIRECT("'M" &amp; $N210 &amp; "'!$A:$G"),BM$2,0)</f>
        <v>30</v>
      </c>
    </row>
    <row r="211" customFormat="false" ht="13.2" hidden="false" customHeight="false" outlineLevel="0" collapsed="false">
      <c r="A211" s="47"/>
      <c r="B211" s="56" t="str">
        <f aca="false">IF(ISERROR(B210),IF(ISERROR(B209),IF(ISERROR(B208),"BLANK",B208),B209),B210)</f>
        <v>eso</v>
      </c>
      <c r="C211" s="56" t="str">
        <f aca="false">IF(ISERROR(C210),IF(ISERROR(C209),IF(ISERROR(C208),"BLANK",C208),C209),C210)</f>
        <v>sdl</v>
      </c>
      <c r="D211" s="56" t="str">
        <f aca="false">IF(ISERROR(D210),IF(ISERROR(D209),IF(ISERROR(D208),"BLANK",D208),D209),D210)</f>
        <v>tas412</v>
      </c>
      <c r="E211" s="47" t="str">
        <f aca="false">IF(ISERROR(VLOOKUP($D211,SITES!$A:$E,2,0)),"",VLOOKUP($D211,SITES!$A:$E,2,0))</f>
        <v>St. Helens Island Kelp Bed</v>
      </c>
      <c r="F211" s="48" t="n">
        <f aca="false">IF(ISERROR(VLOOKUP($D211,SITES!$A:$E,3,0)),"",VLOOKUP($D211,SITES!$A:$E,3,0))</f>
        <v>-41.34386</v>
      </c>
      <c r="G211" s="49" t="n">
        <f aca="false">IF(ISERROR(VLOOKUP($D211,SITES!$A:$E,4,0)),"",VLOOKUP($D211,SITES!$A:$E,4,0))</f>
        <v>148.34277</v>
      </c>
      <c r="H211" s="50" t="n">
        <f aca="false">IF(ISERROR(H210),IF(ISERROR(H209),IF(ISERROR(H208),"BLANK",H208),H209),H210)</f>
        <v>43564</v>
      </c>
      <c r="I211" s="56" t="n">
        <f aca="false">IF(ISERROR(I210),IF(ISERROR(I209),IF(ISERROR(I208),"BLANK",I208),I209),I210)</f>
        <v>10</v>
      </c>
      <c r="J211" s="56" t="str">
        <f aca="false">IF(ISERROR(J210),IF(ISERROR(J209),IF(ISERROR(J208),"BLANK",J208),J209),J210)</f>
        <v>E</v>
      </c>
      <c r="K211" s="86" t="n">
        <f aca="false">IF(ISERROR(K210),IF(ISERROR(K209),IF(ISERROR(K208),"BLANK",K208),K209),K210)</f>
        <v>0.604166666666667</v>
      </c>
      <c r="L211" s="56" t="s">
        <v>93</v>
      </c>
      <c r="M211" s="56" t="n">
        <f aca="false">IF(ISERROR(M210),IF(ISERROR(M209),IF(ISERROR(M208),"BLANK",M208),M209),M210)</f>
        <v>10</v>
      </c>
      <c r="N211" s="56" t="n">
        <v>1</v>
      </c>
      <c r="O211" s="56" t="n">
        <v>1</v>
      </c>
      <c r="P211" s="46" t="s">
        <v>179</v>
      </c>
      <c r="Q211" s="47" t="str">
        <f aca="false">IF($N211=1,IF(ISERROR(VLOOKUP($P211,M1!$A:$C,Q$2,0)),"NOT PRESENT",VLOOKUP($P211,M1!$A:$C,Q$2,0)),IF($N211=2,IF(ISERROR(VLOOKUP(main!$P211,M2!$A:$C,Q$2,0)),"NOT PRESENT",VLOOKUP(main!$P211,M2!$A:$C,Q$2,0)),IF($N211=0,IF(ISERROR(VLOOKUP($P211,M1!$A:$C,Q$2,0)),IF(ISERROR(VLOOKUP(main!$P211,M2!$A:$C,Q$2,0)),"NOT PRESENT",VLOOKUP(main!$P211,M2!$A:$C,Q$2,0)),VLOOKUP($P211,M1!$A:$C,Q$2,0)),"SPECIFY METHOD")))</f>
        <v>Survey Not Done</v>
      </c>
      <c r="R211" s="47" t="str">
        <f aca="false">IF($N211=1,IF(ISERROR(VLOOKUP($P211,M1!$A:$C,R$2,0)),"NOT PRESENT",VLOOKUP($P211,M1!$A:$C,R$2,0)),IF($N211=2,IF(ISERROR(VLOOKUP(main!$P211,M2!$A:$C,R$2,0)),"NOT PRESENT",VLOOKUP(main!$P211,M2!$A:$C,R$2,0)),IF($N211=0,IF(ISERROR(VLOOKUP($P211,M1!$A:$C,R$2,0)),IF(ISERROR(VLOOKUP(main!$P211,M2!$A:$C,R$2,0)),"NOT PRESENT",VLOOKUP(main!$P211,M2!$A:$C,R$2,0)),VLOOKUP($P211,M1!$A:$C,R$2,0)),"SPECIFY METHOD")))</f>
        <v>Survey Not Done</v>
      </c>
      <c r="S211" s="55" t="n">
        <f aca="false">SUM(T211:BH211)</f>
        <v>1</v>
      </c>
      <c r="T211" s="56" t="n">
        <v>1</v>
      </c>
      <c r="BI211" s="56" t="n">
        <f aca="true">VLOOKUP($P211,INDIRECT("'M" &amp; $N211 &amp; "'!$A:$G"),BI$2,0)</f>
        <v>0</v>
      </c>
      <c r="BJ211" s="56" t="n">
        <f aca="true">VLOOKUP($P211,INDIRECT("'M" &amp; $N211 &amp; "'!$A:$G"),BJ$2,0)</f>
        <v>0</v>
      </c>
      <c r="BK211" s="56" t="n">
        <f aca="true">VLOOKUP($P211,INDIRECT("'M" &amp; $N211 &amp; "'!$A:$G"),BK$2,0)</f>
        <v>0</v>
      </c>
      <c r="BL211" s="56" t="str">
        <f aca="false">IF(AND($BI211="Yes", $N211=2), "Yes", IF(ISBLANK(BI211), "", "No"))</f>
        <v>No</v>
      </c>
      <c r="BM211" s="56" t="n">
        <f aca="true">VLOOKUP($P211,INDIRECT("'M" &amp; $N211 &amp; "'!$A:$G"),BM$2,0)</f>
        <v>0</v>
      </c>
    </row>
    <row r="212" customFormat="false" ht="13.2" hidden="false" customHeight="false" outlineLevel="0" collapsed="false">
      <c r="A212" s="47"/>
      <c r="B212" s="56" t="str">
        <f aca="false">IF(ISERROR(B211),IF(ISERROR(B210),IF(ISERROR(B209),"BLANK",B209),B210),B211)</f>
        <v>eso</v>
      </c>
      <c r="C212" s="56" t="str">
        <f aca="false">IF(ISERROR(C211),IF(ISERROR(C210),IF(ISERROR(C209),"BLANK",C209),C210),C211)</f>
        <v>sdl</v>
      </c>
      <c r="D212" s="56" t="str">
        <f aca="false">IF(ISERROR(D211),IF(ISERROR(D210),IF(ISERROR(D209),"BLANK",D209),D210),D211)</f>
        <v>tas412</v>
      </c>
      <c r="E212" s="47" t="str">
        <f aca="false">IF(ISERROR(VLOOKUP($D212,SITES!$A:$E,2,0)),"",VLOOKUP($D212,SITES!$A:$E,2,0))</f>
        <v>St. Helens Island Kelp Bed</v>
      </c>
      <c r="F212" s="48" t="n">
        <f aca="false">IF(ISERROR(VLOOKUP($D212,SITES!$A:$E,3,0)),"",VLOOKUP($D212,SITES!$A:$E,3,0))</f>
        <v>-41.34386</v>
      </c>
      <c r="G212" s="49" t="n">
        <f aca="false">IF(ISERROR(VLOOKUP($D212,SITES!$A:$E,4,0)),"",VLOOKUP($D212,SITES!$A:$E,4,0))</f>
        <v>148.34277</v>
      </c>
      <c r="H212" s="50" t="n">
        <f aca="false">IF(ISERROR(H211),IF(ISERROR(H210),IF(ISERROR(H209),"BLANK",H209),H210),H211)</f>
        <v>43564</v>
      </c>
      <c r="I212" s="56" t="n">
        <f aca="false">IF(ISERROR(I211),IF(ISERROR(I210),IF(ISERROR(I209),"BLANK",I209),I210),I211)</f>
        <v>10</v>
      </c>
      <c r="J212" s="56" t="str">
        <f aca="false">IF(ISERROR(J211),IF(ISERROR(J210),IF(ISERROR(J209),"BLANK",J209),J210),J211)</f>
        <v>E</v>
      </c>
      <c r="K212" s="86" t="n">
        <f aca="false">IF(ISERROR(K211),IF(ISERROR(K210),IF(ISERROR(K209),"BLANK",K209),K210),K211)</f>
        <v>0.604166666666667</v>
      </c>
      <c r="L212" s="56" t="str">
        <f aca="false">IF(ISERROR(L211),IF(ISERROR(L210),IF(ISERROR(L209),"BLANK",L209),L210),L211)</f>
        <v>SDL</v>
      </c>
      <c r="M212" s="56" t="n">
        <f aca="false">IF(ISERROR(M211),IF(ISERROR(M210),IF(ISERROR(M209),"BLANK",M209),M210),M211)</f>
        <v>10</v>
      </c>
      <c r="N212" s="56" t="n">
        <v>2</v>
      </c>
      <c r="O212" s="56" t="n">
        <f aca="false">IF(ISERROR(O211),IF(ISERROR(O210),IF(ISERROR(O209),"BLANK",O209),O210),O211)</f>
        <v>1</v>
      </c>
      <c r="P212" s="46" t="s">
        <v>179</v>
      </c>
      <c r="Q212" s="47" t="str">
        <f aca="false">IF($N212=1,IF(ISERROR(VLOOKUP($P212,M1!$A:$C,Q$2,0)),"NOT PRESENT",VLOOKUP($P212,M1!$A:$C,Q$2,0)),IF($N212=2,IF(ISERROR(VLOOKUP(main!$P212,M2!$A:$C,Q$2,0)),"NOT PRESENT",VLOOKUP(main!$P212,M2!$A:$C,Q$2,0)),IF($N212=0,IF(ISERROR(VLOOKUP($P212,M1!$A:$C,Q$2,0)),IF(ISERROR(VLOOKUP(main!$P212,M2!$A:$C,Q$2,0)),"NOT PRESENT",VLOOKUP(main!$P212,M2!$A:$C,Q$2,0)),VLOOKUP($P212,M1!$A:$C,Q$2,0)),"SPECIFY METHOD")))</f>
        <v>Survey Not Done</v>
      </c>
      <c r="R212" s="47" t="str">
        <f aca="false">IF($N212=1,IF(ISERROR(VLOOKUP($P212,M1!$A:$C,R$2,0)),"NOT PRESENT",VLOOKUP($P212,M1!$A:$C,R$2,0)),IF($N212=2,IF(ISERROR(VLOOKUP(main!$P212,M2!$A:$C,R$2,0)),"NOT PRESENT",VLOOKUP(main!$P212,M2!$A:$C,R$2,0)),IF($N212=0,IF(ISERROR(VLOOKUP($P212,M1!$A:$C,R$2,0)),IF(ISERROR(VLOOKUP(main!$P212,M2!$A:$C,R$2,0)),"NOT PRESENT",VLOOKUP(main!$P212,M2!$A:$C,R$2,0)),VLOOKUP($P212,M1!$A:$C,R$2,0)),"SPECIFY METHOD")))</f>
        <v>Survey Not Done</v>
      </c>
      <c r="S212" s="55" t="n">
        <f aca="false">SUM(T212:BH212)</f>
        <v>1</v>
      </c>
      <c r="T212" s="56" t="n">
        <v>1</v>
      </c>
      <c r="BI212" s="56" t="n">
        <f aca="true">VLOOKUP($P212,INDIRECT("'M" &amp; $N212 &amp; "'!$A:$G"),BI$2,0)</f>
        <v>0</v>
      </c>
      <c r="BJ212" s="56" t="n">
        <f aca="true">VLOOKUP($P212,INDIRECT("'M" &amp; $N212 &amp; "'!$A:$G"),BJ$2,0)</f>
        <v>0</v>
      </c>
      <c r="BK212" s="56" t="n">
        <f aca="true">VLOOKUP($P212,INDIRECT("'M" &amp; $N212 &amp; "'!$A:$G"),BK$2,0)</f>
        <v>0</v>
      </c>
      <c r="BL212" s="56" t="str">
        <f aca="false">IF(AND($BI212="Yes", $N212=2), "Yes", IF(ISBLANK(BI212), "", "No"))</f>
        <v>No</v>
      </c>
      <c r="BM212" s="56" t="n">
        <f aca="true">VLOOKUP($P212,INDIRECT("'M" &amp; $N212 &amp; "'!$A:$G"),BM$2,0)</f>
        <v>0</v>
      </c>
    </row>
    <row r="213" customFormat="false" ht="13.2" hidden="false" customHeight="false" outlineLevel="0" collapsed="false">
      <c r="A213" s="47"/>
      <c r="B213" s="56" t="str">
        <f aca="false">IF(ISERROR(B212),IF(ISERROR(B211),IF(ISERROR(B210),"BLANK",B210),B211),B212)</f>
        <v>eso</v>
      </c>
      <c r="C213" s="56" t="str">
        <f aca="false">IF(ISERROR(C212),IF(ISERROR(C211),IF(ISERROR(C210),"BLANK",C210),C211),C212)</f>
        <v>sdl</v>
      </c>
      <c r="D213" s="56" t="str">
        <f aca="false">IF(ISERROR(D212),IF(ISERROR(D211),IF(ISERROR(D210),"BLANK",D210),D211),D212)</f>
        <v>tas412</v>
      </c>
      <c r="E213" s="47" t="str">
        <f aca="false">IF(ISERROR(VLOOKUP($D213,SITES!$A:$E,2,0)),"",VLOOKUP($D213,SITES!$A:$E,2,0))</f>
        <v>St. Helens Island Kelp Bed</v>
      </c>
      <c r="F213" s="48" t="n">
        <f aca="false">IF(ISERROR(VLOOKUP($D213,SITES!$A:$E,3,0)),"",VLOOKUP($D213,SITES!$A:$E,3,0))</f>
        <v>-41.34386</v>
      </c>
      <c r="G213" s="49" t="n">
        <f aca="false">IF(ISERROR(VLOOKUP($D213,SITES!$A:$E,4,0)),"",VLOOKUP($D213,SITES!$A:$E,4,0))</f>
        <v>148.34277</v>
      </c>
      <c r="H213" s="50" t="n">
        <f aca="false">IF(ISERROR(H212),IF(ISERROR(H211),IF(ISERROR(H210),"BLANK",H210),H211),H212)</f>
        <v>43564</v>
      </c>
      <c r="I213" s="56" t="n">
        <f aca="false">IF(ISERROR(I212),IF(ISERROR(I211),IF(ISERROR(I210),"BLANK",I210),I211),I212)</f>
        <v>10</v>
      </c>
      <c r="J213" s="56" t="str">
        <f aca="false">IF(ISERROR(J212),IF(ISERROR(J211),IF(ISERROR(J210),"BLANK",J210),J211),J212)</f>
        <v>E</v>
      </c>
      <c r="K213" s="86" t="n">
        <f aca="false">IF(ISERROR(K212),IF(ISERROR(K211),IF(ISERROR(K210),"BLANK",K210),K211),K212)</f>
        <v>0.604166666666667</v>
      </c>
      <c r="L213" s="56" t="str">
        <f aca="false">IF(ISERROR(L212),IF(ISERROR(L211),IF(ISERROR(L210),"BLANK",L210),L211),L212)</f>
        <v>SDL</v>
      </c>
      <c r="M213" s="56" t="n">
        <f aca="false">IF(ISERROR(M212),IF(ISERROR(M211),IF(ISERROR(M210),"BLANK",M210),M211),M212)</f>
        <v>10</v>
      </c>
      <c r="N213" s="56" t="n">
        <f aca="false">IF(ISERROR(N212),IF(ISERROR(N211),IF(ISERROR(N210),"BLANK",N210),N211),N212)</f>
        <v>2</v>
      </c>
      <c r="O213" s="56" t="n">
        <f aca="false">IF(ISERROR(O212),IF(ISERROR(O211),IF(ISERROR(O210),"BLANK",O210),O211),O212)</f>
        <v>1</v>
      </c>
      <c r="P213" s="46" t="str">
        <f aca="false">+P212</f>
        <v>snd</v>
      </c>
      <c r="Q213" s="47" t="str">
        <f aca="false">IF($N213=1,IF(ISERROR(VLOOKUP($P213,M1!$A:$C,Q$2,0)),"NOT PRESENT",VLOOKUP($P213,M1!$A:$C,Q$2,0)),IF($N213=2,IF(ISERROR(VLOOKUP(main!$P213,M2!$A:$C,Q$2,0)),"NOT PRESENT",VLOOKUP(main!$P213,M2!$A:$C,Q$2,0)),IF($N213=0,IF(ISERROR(VLOOKUP($P213,M1!$A:$C,Q$2,0)),IF(ISERROR(VLOOKUP(main!$P213,M2!$A:$C,Q$2,0)),"NOT PRESENT",VLOOKUP(main!$P213,M2!$A:$C,Q$2,0)),VLOOKUP($P213,M1!$A:$C,Q$2,0)),"SPECIFY METHOD")))</f>
        <v>Survey Not Done</v>
      </c>
      <c r="R213" s="47" t="str">
        <f aca="false">IF($N213=1,IF(ISERROR(VLOOKUP($P213,M1!$A:$C,R$2,0)),"NOT PRESENT",VLOOKUP($P213,M1!$A:$C,R$2,0)),IF($N213=2,IF(ISERROR(VLOOKUP(main!$P213,M2!$A:$C,R$2,0)),"NOT PRESENT",VLOOKUP(main!$P213,M2!$A:$C,R$2,0)),IF($N213=0,IF(ISERROR(VLOOKUP($P213,M1!$A:$C,R$2,0)),IF(ISERROR(VLOOKUP(main!$P213,M2!$A:$C,R$2,0)),"NOT PRESENT",VLOOKUP(main!$P213,M2!$A:$C,R$2,0)),VLOOKUP($P213,M1!$A:$C,R$2,0)),"SPECIFY METHOD")))</f>
        <v>Survey Not Done</v>
      </c>
      <c r="S213" s="55" t="n">
        <f aca="false">SUM(T213:BH213)</f>
        <v>0</v>
      </c>
      <c r="T213" s="56" t="n">
        <v>0</v>
      </c>
      <c r="BI213" s="56" t="n">
        <f aca="true">VLOOKUP($P213,INDIRECT("'M" &amp; $N213 &amp; "'!$A:$G"),BI$2,0)</f>
        <v>0</v>
      </c>
      <c r="BJ213" s="56" t="n">
        <f aca="true">VLOOKUP($P213,INDIRECT("'M" &amp; $N213 &amp; "'!$A:$G"),BJ$2,0)</f>
        <v>0</v>
      </c>
      <c r="BK213" s="56" t="n">
        <f aca="true">VLOOKUP($P213,INDIRECT("'M" &amp; $N213 &amp; "'!$A:$G"),BK$2,0)</f>
        <v>0</v>
      </c>
      <c r="BL213" s="56" t="str">
        <f aca="false">IF(AND($BI213="Yes", $N213=2), "Yes", IF(ISBLANK(BI213), "", "No"))</f>
        <v>No</v>
      </c>
      <c r="BM213" s="56" t="n">
        <f aca="true">VLOOKUP($P213,INDIRECT("'M" &amp; $N213 &amp; "'!$A:$G"),BM$2,0)</f>
        <v>0</v>
      </c>
    </row>
    <row r="214" customFormat="false" ht="13.2" hidden="false" customHeight="false" outlineLevel="0" collapsed="false">
      <c r="A214" s="47"/>
      <c r="B214" s="56" t="str">
        <f aca="false">IF(ISERROR(B213),IF(ISERROR(B212),IF(ISERROR(B211),"BLANK",B211),B212),B213)</f>
        <v>eso</v>
      </c>
      <c r="C214" s="56" t="str">
        <f aca="false">IF(ISERROR(C213),IF(ISERROR(C212),IF(ISERROR(C211),"BLANK",C211),C212),C213)</f>
        <v>sdl</v>
      </c>
      <c r="D214" s="56" t="str">
        <f aca="false">IF(ISERROR(D213),IF(ISERROR(D212),IF(ISERROR(D211),"BLANK",D211),D212),D213)</f>
        <v>tas412</v>
      </c>
      <c r="E214" s="47" t="str">
        <f aca="false">IF(ISERROR(VLOOKUP($D214,SITES!$A:$E,2,0)),"",VLOOKUP($D214,SITES!$A:$E,2,0))</f>
        <v>St. Helens Island Kelp Bed</v>
      </c>
      <c r="F214" s="48" t="n">
        <f aca="false">IF(ISERROR(VLOOKUP($D214,SITES!$A:$E,3,0)),"",VLOOKUP($D214,SITES!$A:$E,3,0))</f>
        <v>-41.34386</v>
      </c>
      <c r="G214" s="49" t="n">
        <f aca="false">IF(ISERROR(VLOOKUP($D214,SITES!$A:$E,4,0)),"",VLOOKUP($D214,SITES!$A:$E,4,0))</f>
        <v>148.34277</v>
      </c>
      <c r="H214" s="50" t="n">
        <f aca="false">IF(ISERROR(H213),IF(ISERROR(H212),IF(ISERROR(H211),"BLANK",H211),H212),H213)</f>
        <v>43564</v>
      </c>
      <c r="I214" s="56" t="n">
        <f aca="false">IF(ISERROR(I213),IF(ISERROR(I212),IF(ISERROR(I211),"BLANK",I211),I212),I213)</f>
        <v>10</v>
      </c>
      <c r="J214" s="56" t="str">
        <f aca="false">IF(ISERROR(J213),IF(ISERROR(J212),IF(ISERROR(J211),"BLANK",J211),J212),J213)</f>
        <v>E</v>
      </c>
      <c r="K214" s="86" t="n">
        <f aca="false">IF(ISERROR(K213),IF(ISERROR(K212),IF(ISERROR(K211),"BLANK",K211),K212),K213)</f>
        <v>0.604166666666667</v>
      </c>
      <c r="L214" s="56" t="str">
        <f aca="false">IF(ISERROR(L213),IF(ISERROR(L212),IF(ISERROR(L211),"BLANK",L211),L212),L213)</f>
        <v>SDL</v>
      </c>
      <c r="M214" s="56" t="n">
        <f aca="false">IF(ISERROR(M213),IF(ISERROR(M212),IF(ISERROR(M211),"BLANK",M211),M212),M213)</f>
        <v>10</v>
      </c>
      <c r="N214" s="56" t="n">
        <f aca="false">IF(ISERROR(N213),IF(ISERROR(N212),IF(ISERROR(N211),"BLANK",N211),N212),N213)</f>
        <v>2</v>
      </c>
      <c r="O214" s="56" t="n">
        <f aca="false">IF(ISERROR(O213),IF(ISERROR(O212),IF(ISERROR(O211),"BLANK",O211),O212),O213)</f>
        <v>1</v>
      </c>
      <c r="P214" s="46" t="str">
        <f aca="false">+P213</f>
        <v>snd</v>
      </c>
      <c r="Q214" s="47" t="str">
        <f aca="false">IF($N214=1,IF(ISERROR(VLOOKUP($P214,M1!$A:$C,Q$2,0)),"NOT PRESENT",VLOOKUP($P214,M1!$A:$C,Q$2,0)),IF($N214=2,IF(ISERROR(VLOOKUP(main!$P214,M2!$A:$C,Q$2,0)),"NOT PRESENT",VLOOKUP(main!$P214,M2!$A:$C,Q$2,0)),IF($N214=0,IF(ISERROR(VLOOKUP($P214,M1!$A:$C,Q$2,0)),IF(ISERROR(VLOOKUP(main!$P214,M2!$A:$C,Q$2,0)),"NOT PRESENT",VLOOKUP(main!$P214,M2!$A:$C,Q$2,0)),VLOOKUP($P214,M1!$A:$C,Q$2,0)),"SPECIFY METHOD")))</f>
        <v>Survey Not Done</v>
      </c>
      <c r="R214" s="47" t="str">
        <f aca="false">IF($N214=1,IF(ISERROR(VLOOKUP($P214,M1!$A:$C,R$2,0)),"NOT PRESENT",VLOOKUP($P214,M1!$A:$C,R$2,0)),IF($N214=2,IF(ISERROR(VLOOKUP(main!$P214,M2!$A:$C,R$2,0)),"NOT PRESENT",VLOOKUP(main!$P214,M2!$A:$C,R$2,0)),IF($N214=0,IF(ISERROR(VLOOKUP($P214,M1!$A:$C,R$2,0)),IF(ISERROR(VLOOKUP(main!$P214,M2!$A:$C,R$2,0)),"NOT PRESENT",VLOOKUP(main!$P214,M2!$A:$C,R$2,0)),VLOOKUP($P214,M1!$A:$C,R$2,0)),"SPECIFY METHOD")))</f>
        <v>Survey Not Done</v>
      </c>
      <c r="S214" s="55" t="n">
        <f aca="false">SUM(T214:BH214)</f>
        <v>0</v>
      </c>
      <c r="T214" s="56" t="n">
        <v>0</v>
      </c>
      <c r="BI214" s="56" t="n">
        <f aca="true">VLOOKUP($P214,INDIRECT("'M" &amp; $N214 &amp; "'!$A:$G"),BI$2,0)</f>
        <v>0</v>
      </c>
      <c r="BJ214" s="56" t="n">
        <f aca="true">VLOOKUP($P214,INDIRECT("'M" &amp; $N214 &amp; "'!$A:$G"),BJ$2,0)</f>
        <v>0</v>
      </c>
      <c r="BK214" s="56" t="n">
        <f aca="true">VLOOKUP($P214,INDIRECT("'M" &amp; $N214 &amp; "'!$A:$G"),BK$2,0)</f>
        <v>0</v>
      </c>
      <c r="BL214" s="56" t="str">
        <f aca="false">IF(AND($BI214="Yes", $N214=2), "Yes", IF(ISBLANK(BI214), "", "No"))</f>
        <v>No</v>
      </c>
      <c r="BM214" s="56" t="n">
        <f aca="true">VLOOKUP($P214,INDIRECT("'M" &amp; $N214 &amp; "'!$A:$G"),BM$2,0)</f>
        <v>0</v>
      </c>
    </row>
    <row r="215" customFormat="false" ht="13.2" hidden="false" customHeight="false" outlineLevel="0" collapsed="false">
      <c r="A215" s="47"/>
      <c r="B215" s="56" t="str">
        <f aca="false">IF(ISERROR(B214),IF(ISERROR(B213),IF(ISERROR(B212),"BLANK",B212),B213),B214)</f>
        <v>eso</v>
      </c>
      <c r="C215" s="56" t="str">
        <f aca="false">IF(ISERROR(C214),IF(ISERROR(C213),IF(ISERROR(C212),"BLANK",C212),C213),C214)</f>
        <v>sdl</v>
      </c>
      <c r="D215" s="56" t="str">
        <f aca="false">IF(ISERROR(D214),IF(ISERROR(D213),IF(ISERROR(D212),"BLANK",D212),D213),D214)</f>
        <v>tas412</v>
      </c>
      <c r="E215" s="47" t="str">
        <f aca="false">IF(ISERROR(VLOOKUP($D215,SITES!$A:$E,2,0)),"",VLOOKUP($D215,SITES!$A:$E,2,0))</f>
        <v>St. Helens Island Kelp Bed</v>
      </c>
      <c r="F215" s="48" t="n">
        <f aca="false">IF(ISERROR(VLOOKUP($D215,SITES!$A:$E,3,0)),"",VLOOKUP($D215,SITES!$A:$E,3,0))</f>
        <v>-41.34386</v>
      </c>
      <c r="G215" s="49" t="n">
        <f aca="false">IF(ISERROR(VLOOKUP($D215,SITES!$A:$E,4,0)),"",VLOOKUP($D215,SITES!$A:$E,4,0))</f>
        <v>148.34277</v>
      </c>
      <c r="H215" s="50" t="n">
        <f aca="false">IF(ISERROR(H214),IF(ISERROR(H213),IF(ISERROR(H212),"BLANK",H212),H213),H214)</f>
        <v>43564</v>
      </c>
      <c r="I215" s="56" t="n">
        <f aca="false">IF(ISERROR(I214),IF(ISERROR(I213),IF(ISERROR(I212),"BLANK",I212),I213),I214)</f>
        <v>10</v>
      </c>
      <c r="J215" s="56" t="str">
        <f aca="false">IF(ISERROR(J214),IF(ISERROR(J213),IF(ISERROR(J212),"BLANK",J212),J213),J214)</f>
        <v>E</v>
      </c>
      <c r="K215" s="86" t="n">
        <f aca="false">IF(ISERROR(K214),IF(ISERROR(K213),IF(ISERROR(K212),"BLANK",K212),K213),K214)</f>
        <v>0.604166666666667</v>
      </c>
      <c r="L215" s="56" t="str">
        <f aca="false">IF(ISERROR(L214),IF(ISERROR(L213),IF(ISERROR(L212),"BLANK",L212),L213),L214)</f>
        <v>SDL</v>
      </c>
      <c r="M215" s="56" t="n">
        <f aca="false">IF(ISERROR(M214),IF(ISERROR(M213),IF(ISERROR(M212),"BLANK",M212),M213),M214)</f>
        <v>10</v>
      </c>
      <c r="N215" s="56" t="n">
        <f aca="false">IF(ISERROR(N214),IF(ISERROR(N213),IF(ISERROR(N212),"BLANK",N212),N213),N214)</f>
        <v>2</v>
      </c>
      <c r="O215" s="56" t="n">
        <f aca="false">IF(ISERROR(O214),IF(ISERROR(O213),IF(ISERROR(O212),"BLANK",O212),O213),O214)</f>
        <v>1</v>
      </c>
      <c r="P215" s="46" t="str">
        <f aca="false">+P214</f>
        <v>snd</v>
      </c>
      <c r="Q215" s="47" t="str">
        <f aca="false">IF($N215=1,IF(ISERROR(VLOOKUP($P215,M1!$A:$C,Q$2,0)),"NOT PRESENT",VLOOKUP($P215,M1!$A:$C,Q$2,0)),IF($N215=2,IF(ISERROR(VLOOKUP(main!$P215,M2!$A:$C,Q$2,0)),"NOT PRESENT",VLOOKUP(main!$P215,M2!$A:$C,Q$2,0)),IF($N215=0,IF(ISERROR(VLOOKUP($P215,M1!$A:$C,Q$2,0)),IF(ISERROR(VLOOKUP(main!$P215,M2!$A:$C,Q$2,0)),"NOT PRESENT",VLOOKUP(main!$P215,M2!$A:$C,Q$2,0)),VLOOKUP($P215,M1!$A:$C,Q$2,0)),"SPECIFY METHOD")))</f>
        <v>Survey Not Done</v>
      </c>
      <c r="R215" s="47" t="str">
        <f aca="false">IF($N215=1,IF(ISERROR(VLOOKUP($P215,M1!$A:$C,R$2,0)),"NOT PRESENT",VLOOKUP($P215,M1!$A:$C,R$2,0)),IF($N215=2,IF(ISERROR(VLOOKUP(main!$P215,M2!$A:$C,R$2,0)),"NOT PRESENT",VLOOKUP(main!$P215,M2!$A:$C,R$2,0)),IF($N215=0,IF(ISERROR(VLOOKUP($P215,M1!$A:$C,R$2,0)),IF(ISERROR(VLOOKUP(main!$P215,M2!$A:$C,R$2,0)),"NOT PRESENT",VLOOKUP(main!$P215,M2!$A:$C,R$2,0)),VLOOKUP($P215,M1!$A:$C,R$2,0)),"SPECIFY METHOD")))</f>
        <v>Survey Not Done</v>
      </c>
      <c r="S215" s="55" t="n">
        <f aca="false">SUM(T215:BH215)</f>
        <v>0</v>
      </c>
      <c r="T215" s="56" t="n">
        <v>0</v>
      </c>
      <c r="BI215" s="56" t="n">
        <f aca="true">VLOOKUP($P215,INDIRECT("'M" &amp; $N215 &amp; "'!$A:$G"),BI$2,0)</f>
        <v>0</v>
      </c>
      <c r="BJ215" s="56" t="n">
        <f aca="true">VLOOKUP($P215,INDIRECT("'M" &amp; $N215 &amp; "'!$A:$G"),BJ$2,0)</f>
        <v>0</v>
      </c>
      <c r="BK215" s="56" t="n">
        <f aca="true">VLOOKUP($P215,INDIRECT("'M" &amp; $N215 &amp; "'!$A:$G"),BK$2,0)</f>
        <v>0</v>
      </c>
      <c r="BL215" s="56" t="str">
        <f aca="false">IF(AND($BI215="Yes", $N215=2), "Yes", IF(ISBLANK(BI215), "", "No"))</f>
        <v>No</v>
      </c>
      <c r="BM215" s="56" t="n">
        <f aca="true">VLOOKUP($P215,INDIRECT("'M" &amp; $N215 &amp; "'!$A:$G"),BM$2,0)</f>
        <v>0</v>
      </c>
    </row>
    <row r="216" customFormat="false" ht="13.2" hidden="false" customHeight="false" outlineLevel="0" collapsed="false">
      <c r="A216" s="47"/>
      <c r="B216" s="56" t="str">
        <f aca="false">IF(ISERROR(B215),IF(ISERROR(B214),IF(ISERROR(B213),"BLANK",B213),B214),B215)</f>
        <v>eso</v>
      </c>
      <c r="C216" s="56" t="str">
        <f aca="false">IF(ISERROR(C215),IF(ISERROR(C214),IF(ISERROR(C213),"BLANK",C213),C214),C215)</f>
        <v>sdl</v>
      </c>
      <c r="D216" s="56" t="str">
        <f aca="false">IF(ISERROR(D215),IF(ISERROR(D214),IF(ISERROR(D213),"BLANK",D213),D214),D215)</f>
        <v>tas412</v>
      </c>
      <c r="E216" s="47" t="str">
        <f aca="false">IF(ISERROR(VLOOKUP($D216,SITES!$A:$E,2,0)),"",VLOOKUP($D216,SITES!$A:$E,2,0))</f>
        <v>St. Helens Island Kelp Bed</v>
      </c>
      <c r="F216" s="48" t="n">
        <f aca="false">IF(ISERROR(VLOOKUP($D216,SITES!$A:$E,3,0)),"",VLOOKUP($D216,SITES!$A:$E,3,0))</f>
        <v>-41.34386</v>
      </c>
      <c r="G216" s="49" t="n">
        <f aca="false">IF(ISERROR(VLOOKUP($D216,SITES!$A:$E,4,0)),"",VLOOKUP($D216,SITES!$A:$E,4,0))</f>
        <v>148.34277</v>
      </c>
      <c r="H216" s="50" t="n">
        <f aca="false">IF(ISERROR(H215),IF(ISERROR(H214),IF(ISERROR(H213),"BLANK",H213),H214),H215)</f>
        <v>43564</v>
      </c>
      <c r="I216" s="56" t="n">
        <f aca="false">IF(ISERROR(I215),IF(ISERROR(I214),IF(ISERROR(I213),"BLANK",I213),I214),I215)</f>
        <v>10</v>
      </c>
      <c r="J216" s="56" t="str">
        <f aca="false">IF(ISERROR(J215),IF(ISERROR(J214),IF(ISERROR(J213),"BLANK",J213),J214),J215)</f>
        <v>E</v>
      </c>
      <c r="K216" s="86" t="n">
        <f aca="false">IF(ISERROR(K215),IF(ISERROR(K214),IF(ISERROR(K213),"BLANK",K213),K214),K215)</f>
        <v>0.604166666666667</v>
      </c>
      <c r="L216" s="56" t="str">
        <f aca="false">IF(ISERROR(L215),IF(ISERROR(L214),IF(ISERROR(L213),"BLANK",L213),L214),L215)</f>
        <v>SDL</v>
      </c>
      <c r="M216" s="56" t="n">
        <f aca="false">IF(ISERROR(M215),IF(ISERROR(M214),IF(ISERROR(M213),"BLANK",M213),M214),M215)</f>
        <v>10</v>
      </c>
      <c r="N216" s="56" t="n">
        <f aca="false">IF(ISERROR(N215),IF(ISERROR(N214),IF(ISERROR(N213),"BLANK",N213),N214),N215)</f>
        <v>2</v>
      </c>
      <c r="O216" s="56" t="n">
        <f aca="false">IF(ISERROR(O215),IF(ISERROR(O214),IF(ISERROR(O213),"BLANK",O213),O214),O215)</f>
        <v>1</v>
      </c>
      <c r="P216" s="46" t="str">
        <f aca="false">+P215</f>
        <v>snd</v>
      </c>
      <c r="Q216" s="47" t="str">
        <f aca="false">IF($N216=1,IF(ISERROR(VLOOKUP($P216,M1!$A:$C,Q$2,0)),"NOT PRESENT",VLOOKUP($P216,M1!$A:$C,Q$2,0)),IF($N216=2,IF(ISERROR(VLOOKUP(main!$P216,M2!$A:$C,Q$2,0)),"NOT PRESENT",VLOOKUP(main!$P216,M2!$A:$C,Q$2,0)),IF($N216=0,IF(ISERROR(VLOOKUP($P216,M1!$A:$C,Q$2,0)),IF(ISERROR(VLOOKUP(main!$P216,M2!$A:$C,Q$2,0)),"NOT PRESENT",VLOOKUP(main!$P216,M2!$A:$C,Q$2,0)),VLOOKUP($P216,M1!$A:$C,Q$2,0)),"SPECIFY METHOD")))</f>
        <v>Survey Not Done</v>
      </c>
      <c r="R216" s="47" t="str">
        <f aca="false">IF($N216=1,IF(ISERROR(VLOOKUP($P216,M1!$A:$C,R$2,0)),"NOT PRESENT",VLOOKUP($P216,M1!$A:$C,R$2,0)),IF($N216=2,IF(ISERROR(VLOOKUP(main!$P216,M2!$A:$C,R$2,0)),"NOT PRESENT",VLOOKUP(main!$P216,M2!$A:$C,R$2,0)),IF($N216=0,IF(ISERROR(VLOOKUP($P216,M1!$A:$C,R$2,0)),IF(ISERROR(VLOOKUP(main!$P216,M2!$A:$C,R$2,0)),"NOT PRESENT",VLOOKUP(main!$P216,M2!$A:$C,R$2,0)),VLOOKUP($P216,M1!$A:$C,R$2,0)),"SPECIFY METHOD")))</f>
        <v>Survey Not Done</v>
      </c>
      <c r="S216" s="55" t="n">
        <f aca="false">SUM(T216:BH216)</f>
        <v>0</v>
      </c>
      <c r="T216" s="56" t="n">
        <v>0</v>
      </c>
      <c r="BI216" s="56" t="n">
        <f aca="true">VLOOKUP($P216,INDIRECT("'M" &amp; $N216 &amp; "'!$A:$G"),BI$2,0)</f>
        <v>0</v>
      </c>
      <c r="BJ216" s="56" t="n">
        <f aca="true">VLOOKUP($P216,INDIRECT("'M" &amp; $N216 &amp; "'!$A:$G"),BJ$2,0)</f>
        <v>0</v>
      </c>
      <c r="BK216" s="56" t="n">
        <f aca="true">VLOOKUP($P216,INDIRECT("'M" &amp; $N216 &amp; "'!$A:$G"),BK$2,0)</f>
        <v>0</v>
      </c>
      <c r="BL216" s="56" t="str">
        <f aca="false">IF(AND($BI216="Yes", $N216=2), "Yes", IF(ISBLANK(BI216), "", "No"))</f>
        <v>No</v>
      </c>
      <c r="BM216" s="56" t="n">
        <f aca="true">VLOOKUP($P216,INDIRECT("'M" &amp; $N216 &amp; "'!$A:$G"),BM$2,0)</f>
        <v>0</v>
      </c>
    </row>
    <row r="217" customFormat="false" ht="13.2" hidden="false" customHeight="false" outlineLevel="0" collapsed="false">
      <c r="A217" s="47"/>
      <c r="B217" s="56" t="str">
        <f aca="false">IF(ISERROR(B216),IF(ISERROR(B215),IF(ISERROR(B214),"BLANK",B214),B215),B216)</f>
        <v>eso</v>
      </c>
      <c r="C217" s="56" t="str">
        <f aca="false">IF(ISERROR(C216),IF(ISERROR(C215),IF(ISERROR(C214),"BLANK",C214),C215),C216)</f>
        <v>sdl</v>
      </c>
      <c r="D217" s="56" t="str">
        <f aca="false">IF(ISERROR(D216),IF(ISERROR(D215),IF(ISERROR(D214),"BLANK",D214),D215),D216)</f>
        <v>tas412</v>
      </c>
      <c r="E217" s="47" t="str">
        <f aca="false">IF(ISERROR(VLOOKUP($D217,SITES!$A:$E,2,0)),"",VLOOKUP($D217,SITES!$A:$E,2,0))</f>
        <v>St. Helens Island Kelp Bed</v>
      </c>
      <c r="F217" s="48" t="n">
        <f aca="false">IF(ISERROR(VLOOKUP($D217,SITES!$A:$E,3,0)),"",VLOOKUP($D217,SITES!$A:$E,3,0))</f>
        <v>-41.34386</v>
      </c>
      <c r="G217" s="49" t="n">
        <f aca="false">IF(ISERROR(VLOOKUP($D217,SITES!$A:$E,4,0)),"",VLOOKUP($D217,SITES!$A:$E,4,0))</f>
        <v>148.34277</v>
      </c>
      <c r="H217" s="50" t="n">
        <f aca="false">IF(ISERROR(H216),IF(ISERROR(H215),IF(ISERROR(H214),"BLANK",H214),H215),H216)</f>
        <v>43564</v>
      </c>
      <c r="I217" s="56" t="n">
        <f aca="false">IF(ISERROR(I216),IF(ISERROR(I215),IF(ISERROR(I214),"BLANK",I214),I215),I216)</f>
        <v>10</v>
      </c>
      <c r="J217" s="56" t="str">
        <f aca="false">IF(ISERROR(J216),IF(ISERROR(J215),IF(ISERROR(J214),"BLANK",J214),J215),J216)</f>
        <v>E</v>
      </c>
      <c r="K217" s="86" t="n">
        <f aca="false">IF(ISERROR(K216),IF(ISERROR(K215),IF(ISERROR(K214),"BLANK",K214),K215),K216)</f>
        <v>0.604166666666667</v>
      </c>
      <c r="L217" s="56" t="str">
        <f aca="false">IF(ISERROR(L216),IF(ISERROR(L215),IF(ISERROR(L214),"BLANK",L214),L215),L216)</f>
        <v>SDL</v>
      </c>
      <c r="M217" s="56" t="n">
        <f aca="false">IF(ISERROR(M216),IF(ISERROR(M215),IF(ISERROR(M214),"BLANK",M214),M215),M216)</f>
        <v>10</v>
      </c>
      <c r="N217" s="56" t="n">
        <f aca="false">IF(ISERROR(N216),IF(ISERROR(N215),IF(ISERROR(N214),"BLANK",N214),N215),N216)</f>
        <v>2</v>
      </c>
      <c r="O217" s="56" t="n">
        <f aca="false">IF(ISERROR(O216),IF(ISERROR(O215),IF(ISERROR(O214),"BLANK",O214),O215),O216)</f>
        <v>1</v>
      </c>
      <c r="P217" s="46" t="str">
        <f aca="false">+P216</f>
        <v>snd</v>
      </c>
      <c r="Q217" s="47" t="str">
        <f aca="false">IF($N217=1,IF(ISERROR(VLOOKUP($P217,M1!$A:$C,Q$2,0)),"NOT PRESENT",VLOOKUP($P217,M1!$A:$C,Q$2,0)),IF($N217=2,IF(ISERROR(VLOOKUP(main!$P217,M2!$A:$C,Q$2,0)),"NOT PRESENT",VLOOKUP(main!$P217,M2!$A:$C,Q$2,0)),IF($N217=0,IF(ISERROR(VLOOKUP($P217,M1!$A:$C,Q$2,0)),IF(ISERROR(VLOOKUP(main!$P217,M2!$A:$C,Q$2,0)),"NOT PRESENT",VLOOKUP(main!$P217,M2!$A:$C,Q$2,0)),VLOOKUP($P217,M1!$A:$C,Q$2,0)),"SPECIFY METHOD")))</f>
        <v>Survey Not Done</v>
      </c>
      <c r="R217" s="47" t="str">
        <f aca="false">IF($N217=1,IF(ISERROR(VLOOKUP($P217,M1!$A:$C,R$2,0)),"NOT PRESENT",VLOOKUP($P217,M1!$A:$C,R$2,0)),IF($N217=2,IF(ISERROR(VLOOKUP(main!$P217,M2!$A:$C,R$2,0)),"NOT PRESENT",VLOOKUP(main!$P217,M2!$A:$C,R$2,0)),IF($N217=0,IF(ISERROR(VLOOKUP($P217,M1!$A:$C,R$2,0)),IF(ISERROR(VLOOKUP(main!$P217,M2!$A:$C,R$2,0)),"NOT PRESENT",VLOOKUP(main!$P217,M2!$A:$C,R$2,0)),VLOOKUP($P217,M1!$A:$C,R$2,0)),"SPECIFY METHOD")))</f>
        <v>Survey Not Done</v>
      </c>
      <c r="S217" s="55" t="n">
        <f aca="false">SUM(T217:BH217)</f>
        <v>0</v>
      </c>
      <c r="T217" s="56" t="n">
        <v>0</v>
      </c>
      <c r="BI217" s="56" t="n">
        <f aca="true">VLOOKUP($P217,INDIRECT("'M" &amp; $N217 &amp; "'!$A:$G"),BI$2,0)</f>
        <v>0</v>
      </c>
      <c r="BJ217" s="56" t="n">
        <f aca="true">VLOOKUP($P217,INDIRECT("'M" &amp; $N217 &amp; "'!$A:$G"),BJ$2,0)</f>
        <v>0</v>
      </c>
      <c r="BK217" s="56" t="n">
        <f aca="true">VLOOKUP($P217,INDIRECT("'M" &amp; $N217 &amp; "'!$A:$G"),BK$2,0)</f>
        <v>0</v>
      </c>
      <c r="BL217" s="56" t="str">
        <f aca="false">IF(AND($BI217="Yes", $N217=2), "Yes", IF(ISBLANK(BI217), "", "No"))</f>
        <v>No</v>
      </c>
      <c r="BM217" s="56" t="n">
        <f aca="true">VLOOKUP($P217,INDIRECT("'M" &amp; $N217 &amp; "'!$A:$G"),BM$2,0)</f>
        <v>0</v>
      </c>
    </row>
    <row r="218" customFormat="false" ht="13.2" hidden="false" customHeight="false" outlineLevel="0" collapsed="false">
      <c r="A218" s="47"/>
      <c r="B218" s="56" t="str">
        <f aca="false">IF(ISERROR(B217),IF(ISERROR(B216),IF(ISERROR(B215),"BLANK",B215),B216),B217)</f>
        <v>eso</v>
      </c>
      <c r="C218" s="56" t="str">
        <f aca="false">IF(ISERROR(C217),IF(ISERROR(C216),IF(ISERROR(C215),"BLANK",C215),C216),C217)</f>
        <v>sdl</v>
      </c>
      <c r="D218" s="56" t="str">
        <f aca="false">IF(ISERROR(D217),IF(ISERROR(D216),IF(ISERROR(D215),"BLANK",D215),D216),D217)</f>
        <v>tas412</v>
      </c>
      <c r="E218" s="47" t="str">
        <f aca="false">IF(ISERROR(VLOOKUP($D218,SITES!$A:$E,2,0)),"",VLOOKUP($D218,SITES!$A:$E,2,0))</f>
        <v>St. Helens Island Kelp Bed</v>
      </c>
      <c r="F218" s="48" t="n">
        <f aca="false">IF(ISERROR(VLOOKUP($D218,SITES!$A:$E,3,0)),"",VLOOKUP($D218,SITES!$A:$E,3,0))</f>
        <v>-41.34386</v>
      </c>
      <c r="G218" s="49" t="n">
        <f aca="false">IF(ISERROR(VLOOKUP($D218,SITES!$A:$E,4,0)),"",VLOOKUP($D218,SITES!$A:$E,4,0))</f>
        <v>148.34277</v>
      </c>
      <c r="H218" s="50" t="n">
        <f aca="false">IF(ISERROR(H217),IF(ISERROR(H216),IF(ISERROR(H215),"BLANK",H215),H216),H217)</f>
        <v>43564</v>
      </c>
      <c r="I218" s="56" t="n">
        <f aca="false">IF(ISERROR(I217),IF(ISERROR(I216),IF(ISERROR(I215),"BLANK",I215),I216),I217)</f>
        <v>10</v>
      </c>
      <c r="J218" s="56" t="str">
        <f aca="false">IF(ISERROR(J217),IF(ISERROR(J216),IF(ISERROR(J215),"BLANK",J215),J216),J217)</f>
        <v>E</v>
      </c>
      <c r="K218" s="86" t="n">
        <f aca="false">IF(ISERROR(K217),IF(ISERROR(K216),IF(ISERROR(K215),"BLANK",K215),K216),K217)</f>
        <v>0.604166666666667</v>
      </c>
      <c r="L218" s="56" t="str">
        <f aca="false">IF(ISERROR(L217),IF(ISERROR(L216),IF(ISERROR(L215),"BLANK",L215),L216),L217)</f>
        <v>SDL</v>
      </c>
      <c r="M218" s="56" t="n">
        <f aca="false">IF(ISERROR(M217),IF(ISERROR(M216),IF(ISERROR(M215),"BLANK",M215),M216),M217)</f>
        <v>10</v>
      </c>
      <c r="N218" s="56" t="n">
        <f aca="false">IF(ISERROR(N217),IF(ISERROR(N216),IF(ISERROR(N215),"BLANK",N215),N216),N217)</f>
        <v>2</v>
      </c>
      <c r="O218" s="56" t="n">
        <f aca="false">IF(ISERROR(O217),IF(ISERROR(O216),IF(ISERROR(O215),"BLANK",O215),O216),O217)</f>
        <v>1</v>
      </c>
      <c r="P218" s="46" t="str">
        <f aca="false">+P217</f>
        <v>snd</v>
      </c>
      <c r="Q218" s="47" t="str">
        <f aca="false">IF($N218=1,IF(ISERROR(VLOOKUP($P218,M1!$A:$C,Q$2,0)),"NOT PRESENT",VLOOKUP($P218,M1!$A:$C,Q$2,0)),IF($N218=2,IF(ISERROR(VLOOKUP(main!$P218,M2!$A:$C,Q$2,0)),"NOT PRESENT",VLOOKUP(main!$P218,M2!$A:$C,Q$2,0)),IF($N218=0,IF(ISERROR(VLOOKUP($P218,M1!$A:$C,Q$2,0)),IF(ISERROR(VLOOKUP(main!$P218,M2!$A:$C,Q$2,0)),"NOT PRESENT",VLOOKUP(main!$P218,M2!$A:$C,Q$2,0)),VLOOKUP($P218,M1!$A:$C,Q$2,0)),"SPECIFY METHOD")))</f>
        <v>Survey Not Done</v>
      </c>
      <c r="R218" s="47" t="str">
        <f aca="false">IF($N218=1,IF(ISERROR(VLOOKUP($P218,M1!$A:$C,R$2,0)),"NOT PRESENT",VLOOKUP($P218,M1!$A:$C,R$2,0)),IF($N218=2,IF(ISERROR(VLOOKUP(main!$P218,M2!$A:$C,R$2,0)),"NOT PRESENT",VLOOKUP(main!$P218,M2!$A:$C,R$2,0)),IF($N218=0,IF(ISERROR(VLOOKUP($P218,M1!$A:$C,R$2,0)),IF(ISERROR(VLOOKUP(main!$P218,M2!$A:$C,R$2,0)),"NOT PRESENT",VLOOKUP(main!$P218,M2!$A:$C,R$2,0)),VLOOKUP($P218,M1!$A:$C,R$2,0)),"SPECIFY METHOD")))</f>
        <v>Survey Not Done</v>
      </c>
      <c r="S218" s="55" t="n">
        <f aca="false">SUM(T218:BH218)</f>
        <v>0</v>
      </c>
      <c r="T218" s="56" t="n">
        <v>0</v>
      </c>
      <c r="BI218" s="56" t="n">
        <f aca="true">VLOOKUP($P218,INDIRECT("'M" &amp; $N218 &amp; "'!$A:$G"),BI$2,0)</f>
        <v>0</v>
      </c>
      <c r="BJ218" s="56" t="n">
        <f aca="true">VLOOKUP($P218,INDIRECT("'M" &amp; $N218 &amp; "'!$A:$G"),BJ$2,0)</f>
        <v>0</v>
      </c>
      <c r="BK218" s="56" t="n">
        <f aca="true">VLOOKUP($P218,INDIRECT("'M" &amp; $N218 &amp; "'!$A:$G"),BK$2,0)</f>
        <v>0</v>
      </c>
      <c r="BL218" s="56" t="str">
        <f aca="false">IF(AND($BI218="Yes", $N218=2), "Yes", IF(ISBLANK(BI218), "", "No"))</f>
        <v>No</v>
      </c>
      <c r="BM218" s="56" t="n">
        <f aca="true">VLOOKUP($P218,INDIRECT("'M" &amp; $N218 &amp; "'!$A:$G"),BM$2,0)</f>
        <v>0</v>
      </c>
    </row>
    <row r="219" customFormat="false" ht="13.2" hidden="false" customHeight="false" outlineLevel="0" collapsed="false">
      <c r="A219" s="47"/>
      <c r="B219" s="56" t="str">
        <f aca="false">IF(ISERROR(B218),IF(ISERROR(B217),IF(ISERROR(B216),"BLANK",B216),B217),B218)</f>
        <v>eso</v>
      </c>
      <c r="C219" s="56" t="str">
        <f aca="false">IF(ISERROR(C218),IF(ISERROR(C217),IF(ISERROR(C216),"BLANK",C216),C217),C218)</f>
        <v>sdl</v>
      </c>
      <c r="D219" s="56" t="str">
        <f aca="false">IF(ISERROR(D218),IF(ISERROR(D217),IF(ISERROR(D216),"BLANK",D216),D217),D218)</f>
        <v>tas412</v>
      </c>
      <c r="E219" s="47" t="str">
        <f aca="false">IF(ISERROR(VLOOKUP($D219,SITES!$A:$E,2,0)),"",VLOOKUP($D219,SITES!$A:$E,2,0))</f>
        <v>St. Helens Island Kelp Bed</v>
      </c>
      <c r="F219" s="48" t="n">
        <f aca="false">IF(ISERROR(VLOOKUP($D219,SITES!$A:$E,3,0)),"",VLOOKUP($D219,SITES!$A:$E,3,0))</f>
        <v>-41.34386</v>
      </c>
      <c r="G219" s="49" t="n">
        <f aca="false">IF(ISERROR(VLOOKUP($D219,SITES!$A:$E,4,0)),"",VLOOKUP($D219,SITES!$A:$E,4,0))</f>
        <v>148.34277</v>
      </c>
      <c r="H219" s="50" t="n">
        <f aca="false">IF(ISERROR(H218),IF(ISERROR(H217),IF(ISERROR(H216),"BLANK",H216),H217),H218)</f>
        <v>43564</v>
      </c>
      <c r="I219" s="56" t="n">
        <f aca="false">IF(ISERROR(I218),IF(ISERROR(I217),IF(ISERROR(I216),"BLANK",I216),I217),I218)</f>
        <v>10</v>
      </c>
      <c r="J219" s="56" t="str">
        <f aca="false">IF(ISERROR(J218),IF(ISERROR(J217),IF(ISERROR(J216),"BLANK",J216),J217),J218)</f>
        <v>E</v>
      </c>
      <c r="K219" s="86" t="n">
        <f aca="false">IF(ISERROR(K218),IF(ISERROR(K217),IF(ISERROR(K216),"BLANK",K216),K217),K218)</f>
        <v>0.604166666666667</v>
      </c>
      <c r="L219" s="56" t="str">
        <f aca="false">IF(ISERROR(L218),IF(ISERROR(L217),IF(ISERROR(L216),"BLANK",L216),L217),L218)</f>
        <v>SDL</v>
      </c>
      <c r="M219" s="56" t="n">
        <f aca="false">IF(ISERROR(M218),IF(ISERROR(M217),IF(ISERROR(M216),"BLANK",M216),M217),M218)</f>
        <v>10</v>
      </c>
      <c r="N219" s="56" t="n">
        <f aca="false">IF(ISERROR(N218),IF(ISERROR(N217),IF(ISERROR(N216),"BLANK",N216),N217),N218)</f>
        <v>2</v>
      </c>
      <c r="O219" s="56" t="n">
        <f aca="false">IF(ISERROR(O218),IF(ISERROR(O217),IF(ISERROR(O216),"BLANK",O216),O217),O218)</f>
        <v>1</v>
      </c>
      <c r="P219" s="46" t="str">
        <f aca="false">+P218</f>
        <v>snd</v>
      </c>
      <c r="Q219" s="47" t="str">
        <f aca="false">IF($N219=1,IF(ISERROR(VLOOKUP($P219,M1!$A:$C,Q$2,0)),"NOT PRESENT",VLOOKUP($P219,M1!$A:$C,Q$2,0)),IF($N219=2,IF(ISERROR(VLOOKUP(main!$P219,M2!$A:$C,Q$2,0)),"NOT PRESENT",VLOOKUP(main!$P219,M2!$A:$C,Q$2,0)),IF($N219=0,IF(ISERROR(VLOOKUP($P219,M1!$A:$C,Q$2,0)),IF(ISERROR(VLOOKUP(main!$P219,M2!$A:$C,Q$2,0)),"NOT PRESENT",VLOOKUP(main!$P219,M2!$A:$C,Q$2,0)),VLOOKUP($P219,M1!$A:$C,Q$2,0)),"SPECIFY METHOD")))</f>
        <v>Survey Not Done</v>
      </c>
      <c r="R219" s="47" t="str">
        <f aca="false">IF($N219=1,IF(ISERROR(VLOOKUP($P219,M1!$A:$C,R$2,0)),"NOT PRESENT",VLOOKUP($P219,M1!$A:$C,R$2,0)),IF($N219=2,IF(ISERROR(VLOOKUP(main!$P219,M2!$A:$C,R$2,0)),"NOT PRESENT",VLOOKUP(main!$P219,M2!$A:$C,R$2,0)),IF($N219=0,IF(ISERROR(VLOOKUP($P219,M1!$A:$C,R$2,0)),IF(ISERROR(VLOOKUP(main!$P219,M2!$A:$C,R$2,0)),"NOT PRESENT",VLOOKUP(main!$P219,M2!$A:$C,R$2,0)),VLOOKUP($P219,M1!$A:$C,R$2,0)),"SPECIFY METHOD")))</f>
        <v>Survey Not Done</v>
      </c>
      <c r="S219" s="55" t="n">
        <f aca="false">SUM(T219:BH219)</f>
        <v>0</v>
      </c>
      <c r="T219" s="56" t="n">
        <v>0</v>
      </c>
      <c r="BI219" s="56" t="n">
        <f aca="true">VLOOKUP($P219,INDIRECT("'M" &amp; $N219 &amp; "'!$A:$G"),BI$2,0)</f>
        <v>0</v>
      </c>
      <c r="BJ219" s="56" t="n">
        <f aca="true">VLOOKUP($P219,INDIRECT("'M" &amp; $N219 &amp; "'!$A:$G"),BJ$2,0)</f>
        <v>0</v>
      </c>
      <c r="BK219" s="56" t="n">
        <f aca="true">VLOOKUP($P219,INDIRECT("'M" &amp; $N219 &amp; "'!$A:$G"),BK$2,0)</f>
        <v>0</v>
      </c>
      <c r="BL219" s="56" t="str">
        <f aca="false">IF(AND($BI219="Yes", $N219=2), "Yes", IF(ISBLANK(BI219), "", "No"))</f>
        <v>No</v>
      </c>
      <c r="BM219" s="56" t="n">
        <f aca="true">VLOOKUP($P219,INDIRECT("'M" &amp; $N219 &amp; "'!$A:$G"),BM$2,0)</f>
        <v>0</v>
      </c>
    </row>
    <row r="220" customFormat="false" ht="13.2" hidden="false" customHeight="false" outlineLevel="0" collapsed="false">
      <c r="A220" s="47"/>
      <c r="B220" s="56" t="str">
        <f aca="false">IF(ISERROR(B219),IF(ISERROR(B218),IF(ISERROR(B217),"BLANK",B217),B218),B219)</f>
        <v>eso</v>
      </c>
      <c r="C220" s="56" t="str">
        <f aca="false">IF(ISERROR(C219),IF(ISERROR(C218),IF(ISERROR(C217),"BLANK",C217),C218),C219)</f>
        <v>sdl</v>
      </c>
      <c r="D220" s="56" t="str">
        <f aca="false">IF(ISERROR(D219),IF(ISERROR(D218),IF(ISERROR(D217),"BLANK",D217),D218),D219)</f>
        <v>tas412</v>
      </c>
      <c r="E220" s="47" t="str">
        <f aca="false">IF(ISERROR(VLOOKUP($D220,SITES!$A:$E,2,0)),"",VLOOKUP($D220,SITES!$A:$E,2,0))</f>
        <v>St. Helens Island Kelp Bed</v>
      </c>
      <c r="F220" s="48" t="n">
        <f aca="false">IF(ISERROR(VLOOKUP($D220,SITES!$A:$E,3,0)),"",VLOOKUP($D220,SITES!$A:$E,3,0))</f>
        <v>-41.34386</v>
      </c>
      <c r="G220" s="49" t="n">
        <f aca="false">IF(ISERROR(VLOOKUP($D220,SITES!$A:$E,4,0)),"",VLOOKUP($D220,SITES!$A:$E,4,0))</f>
        <v>148.34277</v>
      </c>
      <c r="H220" s="50" t="n">
        <f aca="false">IF(ISERROR(H219),IF(ISERROR(H218),IF(ISERROR(H217),"BLANK",H217),H218),H219)</f>
        <v>43564</v>
      </c>
      <c r="I220" s="56" t="n">
        <f aca="false">IF(ISERROR(I219),IF(ISERROR(I218),IF(ISERROR(I217),"BLANK",I217),I218),I219)</f>
        <v>10</v>
      </c>
      <c r="J220" s="56" t="str">
        <f aca="false">IF(ISERROR(J219),IF(ISERROR(J218),IF(ISERROR(J217),"BLANK",J217),J218),J219)</f>
        <v>E</v>
      </c>
      <c r="K220" s="86" t="n">
        <f aca="false">IF(ISERROR(K219),IF(ISERROR(K218),IF(ISERROR(K217),"BLANK",K217),K218),K219)</f>
        <v>0.604166666666667</v>
      </c>
      <c r="L220" s="56" t="str">
        <f aca="false">IF(ISERROR(L219),IF(ISERROR(L218),IF(ISERROR(L217),"BLANK",L217),L218),L219)</f>
        <v>SDL</v>
      </c>
      <c r="M220" s="56" t="n">
        <f aca="false">IF(ISERROR(M219),IF(ISERROR(M218),IF(ISERROR(M217),"BLANK",M217),M218),M219)</f>
        <v>10</v>
      </c>
      <c r="N220" s="56" t="n">
        <f aca="false">IF(ISERROR(N219),IF(ISERROR(N218),IF(ISERROR(N217),"BLANK",N217),N218),N219)</f>
        <v>2</v>
      </c>
      <c r="O220" s="56" t="n">
        <f aca="false">IF(ISERROR(O219),IF(ISERROR(O218),IF(ISERROR(O217),"BLANK",O217),O218),O219)</f>
        <v>1</v>
      </c>
      <c r="P220" s="46" t="str">
        <f aca="false">+P219</f>
        <v>snd</v>
      </c>
      <c r="Q220" s="47" t="str">
        <f aca="false">IF($N220=1,IF(ISERROR(VLOOKUP($P220,M1!$A:$C,Q$2,0)),"NOT PRESENT",VLOOKUP($P220,M1!$A:$C,Q$2,0)),IF($N220=2,IF(ISERROR(VLOOKUP(main!$P220,M2!$A:$C,Q$2,0)),"NOT PRESENT",VLOOKUP(main!$P220,M2!$A:$C,Q$2,0)),IF($N220=0,IF(ISERROR(VLOOKUP($P220,M1!$A:$C,Q$2,0)),IF(ISERROR(VLOOKUP(main!$P220,M2!$A:$C,Q$2,0)),"NOT PRESENT",VLOOKUP(main!$P220,M2!$A:$C,Q$2,0)),VLOOKUP($P220,M1!$A:$C,Q$2,0)),"SPECIFY METHOD")))</f>
        <v>Survey Not Done</v>
      </c>
      <c r="R220" s="47" t="str">
        <f aca="false">IF($N220=1,IF(ISERROR(VLOOKUP($P220,M1!$A:$C,R$2,0)),"NOT PRESENT",VLOOKUP($P220,M1!$A:$C,R$2,0)),IF($N220=2,IF(ISERROR(VLOOKUP(main!$P220,M2!$A:$C,R$2,0)),"NOT PRESENT",VLOOKUP(main!$P220,M2!$A:$C,R$2,0)),IF($N220=0,IF(ISERROR(VLOOKUP($P220,M1!$A:$C,R$2,0)),IF(ISERROR(VLOOKUP(main!$P220,M2!$A:$C,R$2,0)),"NOT PRESENT",VLOOKUP(main!$P220,M2!$A:$C,R$2,0)),VLOOKUP($P220,M1!$A:$C,R$2,0)),"SPECIFY METHOD")))</f>
        <v>Survey Not Done</v>
      </c>
      <c r="S220" s="55" t="n">
        <f aca="false">SUM(T220:BH220)</f>
        <v>0</v>
      </c>
      <c r="T220" s="56" t="n">
        <v>0</v>
      </c>
      <c r="BI220" s="56" t="n">
        <f aca="true">VLOOKUP($P220,INDIRECT("'M" &amp; $N220 &amp; "'!$A:$G"),BI$2,0)</f>
        <v>0</v>
      </c>
      <c r="BJ220" s="56" t="n">
        <f aca="true">VLOOKUP($P220,INDIRECT("'M" &amp; $N220 &amp; "'!$A:$G"),BJ$2,0)</f>
        <v>0</v>
      </c>
      <c r="BK220" s="56" t="n">
        <f aca="true">VLOOKUP($P220,INDIRECT("'M" &amp; $N220 &amp; "'!$A:$G"),BK$2,0)</f>
        <v>0</v>
      </c>
      <c r="BL220" s="56" t="str">
        <f aca="false">IF(AND($BI220="Yes", $N220=2), "Yes", IF(ISBLANK(BI220), "", "No"))</f>
        <v>No</v>
      </c>
      <c r="BM220" s="56" t="n">
        <f aca="true">VLOOKUP($P220,INDIRECT("'M" &amp; $N220 &amp; "'!$A:$G"),BM$2,0)</f>
        <v>0</v>
      </c>
    </row>
    <row r="221" customFormat="false" ht="13.2" hidden="false" customHeight="false" outlineLevel="0" collapsed="false">
      <c r="A221" s="47"/>
      <c r="B221" s="56" t="str">
        <f aca="false">IF(ISERROR(B220),IF(ISERROR(B219),IF(ISERROR(B218),"BLANK",B218),B219),B220)</f>
        <v>eso</v>
      </c>
      <c r="C221" s="56" t="str">
        <f aca="false">IF(ISERROR(C220),IF(ISERROR(C219),IF(ISERROR(C218),"BLANK",C218),C219),C220)</f>
        <v>sdl</v>
      </c>
      <c r="D221" s="56" t="str">
        <f aca="false">IF(ISERROR(D220),IF(ISERROR(D219),IF(ISERROR(D218),"BLANK",D218),D219),D220)</f>
        <v>tas412</v>
      </c>
      <c r="E221" s="47" t="str">
        <f aca="false">IF(ISERROR(VLOOKUP($D221,SITES!$A:$E,2,0)),"",VLOOKUP($D221,SITES!$A:$E,2,0))</f>
        <v>St. Helens Island Kelp Bed</v>
      </c>
      <c r="F221" s="48" t="n">
        <f aca="false">IF(ISERROR(VLOOKUP($D221,SITES!$A:$E,3,0)),"",VLOOKUP($D221,SITES!$A:$E,3,0))</f>
        <v>-41.34386</v>
      </c>
      <c r="G221" s="49" t="n">
        <f aca="false">IF(ISERROR(VLOOKUP($D221,SITES!$A:$E,4,0)),"",VLOOKUP($D221,SITES!$A:$E,4,0))</f>
        <v>148.34277</v>
      </c>
      <c r="H221" s="50" t="n">
        <f aca="false">IF(ISERROR(H220),IF(ISERROR(H219),IF(ISERROR(H218),"BLANK",H218),H219),H220)</f>
        <v>43564</v>
      </c>
      <c r="I221" s="56" t="n">
        <f aca="false">IF(ISERROR(I220),IF(ISERROR(I219),IF(ISERROR(I218),"BLANK",I218),I219),I220)</f>
        <v>10</v>
      </c>
      <c r="J221" s="56" t="str">
        <f aca="false">IF(ISERROR(J220),IF(ISERROR(J219),IF(ISERROR(J218),"BLANK",J218),J219),J220)</f>
        <v>E</v>
      </c>
      <c r="K221" s="86" t="n">
        <f aca="false">IF(ISERROR(K220),IF(ISERROR(K219),IF(ISERROR(K218),"BLANK",K218),K219),K220)</f>
        <v>0.604166666666667</v>
      </c>
      <c r="L221" s="56" t="str">
        <f aca="false">IF(ISERROR(L220),IF(ISERROR(L219),IF(ISERROR(L218),"BLANK",L218),L219),L220)</f>
        <v>SDL</v>
      </c>
      <c r="M221" s="56" t="n">
        <f aca="false">IF(ISERROR(M220),IF(ISERROR(M219),IF(ISERROR(M218),"BLANK",M218),M219),M220)</f>
        <v>10</v>
      </c>
      <c r="N221" s="56" t="n">
        <f aca="false">IF(ISERROR(N220),IF(ISERROR(N219),IF(ISERROR(N218),"BLANK",N218),N219),N220)</f>
        <v>2</v>
      </c>
      <c r="O221" s="56" t="n">
        <f aca="false">IF(ISERROR(O220),IF(ISERROR(O219),IF(ISERROR(O218),"BLANK",O218),O219),O220)</f>
        <v>1</v>
      </c>
      <c r="P221" s="46" t="str">
        <f aca="false">+P220</f>
        <v>snd</v>
      </c>
      <c r="Q221" s="47" t="str">
        <f aca="false">IF($N221=1,IF(ISERROR(VLOOKUP($P221,M1!$A:$C,Q$2,0)),"NOT PRESENT",VLOOKUP($P221,M1!$A:$C,Q$2,0)),IF($N221=2,IF(ISERROR(VLOOKUP(main!$P221,M2!$A:$C,Q$2,0)),"NOT PRESENT",VLOOKUP(main!$P221,M2!$A:$C,Q$2,0)),IF($N221=0,IF(ISERROR(VLOOKUP($P221,M1!$A:$C,Q$2,0)),IF(ISERROR(VLOOKUP(main!$P221,M2!$A:$C,Q$2,0)),"NOT PRESENT",VLOOKUP(main!$P221,M2!$A:$C,Q$2,0)),VLOOKUP($P221,M1!$A:$C,Q$2,0)),"SPECIFY METHOD")))</f>
        <v>Survey Not Done</v>
      </c>
      <c r="R221" s="47" t="str">
        <f aca="false">IF($N221=1,IF(ISERROR(VLOOKUP($P221,M1!$A:$C,R$2,0)),"NOT PRESENT",VLOOKUP($P221,M1!$A:$C,R$2,0)),IF($N221=2,IF(ISERROR(VLOOKUP(main!$P221,M2!$A:$C,R$2,0)),"NOT PRESENT",VLOOKUP(main!$P221,M2!$A:$C,R$2,0)),IF($N221=0,IF(ISERROR(VLOOKUP($P221,M1!$A:$C,R$2,0)),IF(ISERROR(VLOOKUP(main!$P221,M2!$A:$C,R$2,0)),"NOT PRESENT",VLOOKUP(main!$P221,M2!$A:$C,R$2,0)),VLOOKUP($P221,M1!$A:$C,R$2,0)),"SPECIFY METHOD")))</f>
        <v>Survey Not Done</v>
      </c>
      <c r="S221" s="55" t="n">
        <f aca="false">SUM(T221:BH221)</f>
        <v>0</v>
      </c>
      <c r="T221" s="56" t="n">
        <v>0</v>
      </c>
      <c r="BI221" s="56" t="n">
        <f aca="true">VLOOKUP($P221,INDIRECT("'M" &amp; $N221 &amp; "'!$A:$G"),BI$2,0)</f>
        <v>0</v>
      </c>
      <c r="BJ221" s="56" t="n">
        <f aca="true">VLOOKUP($P221,INDIRECT("'M" &amp; $N221 &amp; "'!$A:$G"),BJ$2,0)</f>
        <v>0</v>
      </c>
      <c r="BK221" s="56" t="n">
        <f aca="true">VLOOKUP($P221,INDIRECT("'M" &amp; $N221 &amp; "'!$A:$G"),BK$2,0)</f>
        <v>0</v>
      </c>
      <c r="BL221" s="56" t="str">
        <f aca="false">IF(AND($BI221="Yes", $N221=2), "Yes", IF(ISBLANK(BI221), "", "No"))</f>
        <v>No</v>
      </c>
      <c r="BM221" s="56" t="n">
        <f aca="true">VLOOKUP($P221,INDIRECT("'M" &amp; $N221 &amp; "'!$A:$G"),BM$2,0)</f>
        <v>0</v>
      </c>
    </row>
    <row r="222" customFormat="false" ht="13.2" hidden="false" customHeight="false" outlineLevel="0" collapsed="false">
      <c r="A222" s="47"/>
      <c r="B222" s="56" t="str">
        <f aca="false">IF(ISERROR(B221),IF(ISERROR(B220),IF(ISERROR(B219),"BLANK",B219),B220),B221)</f>
        <v>eso</v>
      </c>
      <c r="C222" s="56" t="str">
        <f aca="false">IF(ISERROR(C221),IF(ISERROR(C220),IF(ISERROR(C219),"BLANK",C219),C220),C221)</f>
        <v>sdl</v>
      </c>
      <c r="D222" s="56" t="str">
        <f aca="false">IF(ISERROR(D221),IF(ISERROR(D220),IF(ISERROR(D219),"BLANK",D219),D220),D221)</f>
        <v>tas412</v>
      </c>
      <c r="E222" s="47" t="str">
        <f aca="false">IF(ISERROR(VLOOKUP($D222,SITES!$A:$E,2,0)),"",VLOOKUP($D222,SITES!$A:$E,2,0))</f>
        <v>St. Helens Island Kelp Bed</v>
      </c>
      <c r="F222" s="48" t="n">
        <f aca="false">IF(ISERROR(VLOOKUP($D222,SITES!$A:$E,3,0)),"",VLOOKUP($D222,SITES!$A:$E,3,0))</f>
        <v>-41.34386</v>
      </c>
      <c r="G222" s="49" t="n">
        <f aca="false">IF(ISERROR(VLOOKUP($D222,SITES!$A:$E,4,0)),"",VLOOKUP($D222,SITES!$A:$E,4,0))</f>
        <v>148.34277</v>
      </c>
      <c r="H222" s="50" t="n">
        <f aca="false">IF(ISERROR(H221),IF(ISERROR(H220),IF(ISERROR(H219),"BLANK",H219),H220),H221)</f>
        <v>43564</v>
      </c>
      <c r="I222" s="56" t="n">
        <f aca="false">IF(ISERROR(I221),IF(ISERROR(I220),IF(ISERROR(I219),"BLANK",I219),I220),I221)</f>
        <v>10</v>
      </c>
      <c r="J222" s="56" t="str">
        <f aca="false">IF(ISERROR(J221),IF(ISERROR(J220),IF(ISERROR(J219),"BLANK",J219),J220),J221)</f>
        <v>E</v>
      </c>
      <c r="K222" s="86" t="n">
        <f aca="false">IF(ISERROR(K221),IF(ISERROR(K220),IF(ISERROR(K219),"BLANK",K219),K220),K221)</f>
        <v>0.604166666666667</v>
      </c>
      <c r="L222" s="56" t="str">
        <f aca="false">IF(ISERROR(L221),IF(ISERROR(L220),IF(ISERROR(L219),"BLANK",L219),L220),L221)</f>
        <v>SDL</v>
      </c>
      <c r="M222" s="56" t="n">
        <f aca="false">IF(ISERROR(M221),IF(ISERROR(M220),IF(ISERROR(M219),"BLANK",M219),M220),M221)</f>
        <v>10</v>
      </c>
      <c r="N222" s="56" t="n">
        <f aca="false">IF(ISERROR(N221),IF(ISERROR(N220),IF(ISERROR(N219),"BLANK",N219),N220),N221)</f>
        <v>2</v>
      </c>
      <c r="O222" s="56" t="n">
        <f aca="false">IF(ISERROR(O221),IF(ISERROR(O220),IF(ISERROR(O219),"BLANK",O219),O220),O221)</f>
        <v>1</v>
      </c>
      <c r="P222" s="46" t="str">
        <f aca="false">+P221</f>
        <v>snd</v>
      </c>
      <c r="Q222" s="47" t="str">
        <f aca="false">IF($N222=1,IF(ISERROR(VLOOKUP($P222,M1!$A:$C,Q$2,0)),"NOT PRESENT",VLOOKUP($P222,M1!$A:$C,Q$2,0)),IF($N222=2,IF(ISERROR(VLOOKUP(main!$P222,M2!$A:$C,Q$2,0)),"NOT PRESENT",VLOOKUP(main!$P222,M2!$A:$C,Q$2,0)),IF($N222=0,IF(ISERROR(VLOOKUP($P222,M1!$A:$C,Q$2,0)),IF(ISERROR(VLOOKUP(main!$P222,M2!$A:$C,Q$2,0)),"NOT PRESENT",VLOOKUP(main!$P222,M2!$A:$C,Q$2,0)),VLOOKUP($P222,M1!$A:$C,Q$2,0)),"SPECIFY METHOD")))</f>
        <v>Survey Not Done</v>
      </c>
      <c r="R222" s="47" t="str">
        <f aca="false">IF($N222=1,IF(ISERROR(VLOOKUP($P222,M1!$A:$C,R$2,0)),"NOT PRESENT",VLOOKUP($P222,M1!$A:$C,R$2,0)),IF($N222=2,IF(ISERROR(VLOOKUP(main!$P222,M2!$A:$C,R$2,0)),"NOT PRESENT",VLOOKUP(main!$P222,M2!$A:$C,R$2,0)),IF($N222=0,IF(ISERROR(VLOOKUP($P222,M1!$A:$C,R$2,0)),IF(ISERROR(VLOOKUP(main!$P222,M2!$A:$C,R$2,0)),"NOT PRESENT",VLOOKUP(main!$P222,M2!$A:$C,R$2,0)),VLOOKUP($P222,M1!$A:$C,R$2,0)),"SPECIFY METHOD")))</f>
        <v>Survey Not Done</v>
      </c>
      <c r="S222" s="55" t="n">
        <f aca="false">SUM(T222:BH222)</f>
        <v>0</v>
      </c>
      <c r="T222" s="56" t="n">
        <v>0</v>
      </c>
      <c r="BI222" s="56" t="n">
        <f aca="true">VLOOKUP($P222,INDIRECT("'M" &amp; $N222 &amp; "'!$A:$G"),BI$2,0)</f>
        <v>0</v>
      </c>
      <c r="BJ222" s="56" t="n">
        <f aca="true">VLOOKUP($P222,INDIRECT("'M" &amp; $N222 &amp; "'!$A:$G"),BJ$2,0)</f>
        <v>0</v>
      </c>
      <c r="BK222" s="56" t="n">
        <f aca="true">VLOOKUP($P222,INDIRECT("'M" &amp; $N222 &amp; "'!$A:$G"),BK$2,0)</f>
        <v>0</v>
      </c>
      <c r="BL222" s="56" t="str">
        <f aca="false">IF(AND($BI222="Yes", $N222=2), "Yes", IF(ISBLANK(BI222), "", "No"))</f>
        <v>No</v>
      </c>
      <c r="BM222" s="56" t="n">
        <f aca="true">VLOOKUP($P222,INDIRECT("'M" &amp; $N222 &amp; "'!$A:$G"),BM$2,0)</f>
        <v>0</v>
      </c>
    </row>
    <row r="223" customFormat="false" ht="13.2" hidden="false" customHeight="false" outlineLevel="0" collapsed="false">
      <c r="A223" s="47"/>
      <c r="B223" s="56" t="str">
        <f aca="false">IF(ISERROR(B222),IF(ISERROR(B221),IF(ISERROR(B220),"BLANK",B220),B221),B222)</f>
        <v>eso</v>
      </c>
      <c r="C223" s="56" t="str">
        <f aca="false">IF(ISERROR(C222),IF(ISERROR(C221),IF(ISERROR(C220),"BLANK",C220),C221),C222)</f>
        <v>sdl</v>
      </c>
      <c r="D223" s="56" t="str">
        <f aca="false">IF(ISERROR(D222),IF(ISERROR(D221),IF(ISERROR(D220),"BLANK",D220),D221),D222)</f>
        <v>tas412</v>
      </c>
      <c r="E223" s="47" t="str">
        <f aca="false">IF(ISERROR(VLOOKUP($D223,SITES!$A:$E,2,0)),"",VLOOKUP($D223,SITES!$A:$E,2,0))</f>
        <v>St. Helens Island Kelp Bed</v>
      </c>
      <c r="F223" s="48" t="n">
        <f aca="false">IF(ISERROR(VLOOKUP($D223,SITES!$A:$E,3,0)),"",VLOOKUP($D223,SITES!$A:$E,3,0))</f>
        <v>-41.34386</v>
      </c>
      <c r="G223" s="49" t="n">
        <f aca="false">IF(ISERROR(VLOOKUP($D223,SITES!$A:$E,4,0)),"",VLOOKUP($D223,SITES!$A:$E,4,0))</f>
        <v>148.34277</v>
      </c>
      <c r="H223" s="50" t="n">
        <f aca="false">IF(ISERROR(H222),IF(ISERROR(H221),IF(ISERROR(H220),"BLANK",H220),H221),H222)</f>
        <v>43564</v>
      </c>
      <c r="I223" s="56" t="n">
        <f aca="false">IF(ISERROR(I222),IF(ISERROR(I221),IF(ISERROR(I220),"BLANK",I220),I221),I222)</f>
        <v>10</v>
      </c>
      <c r="J223" s="56" t="str">
        <f aca="false">IF(ISERROR(J222),IF(ISERROR(J221),IF(ISERROR(J220),"BLANK",J220),J221),J222)</f>
        <v>E</v>
      </c>
      <c r="K223" s="86" t="n">
        <f aca="false">IF(ISERROR(K222),IF(ISERROR(K221),IF(ISERROR(K220),"BLANK",K220),K221),K222)</f>
        <v>0.604166666666667</v>
      </c>
      <c r="L223" s="56" t="str">
        <f aca="false">IF(ISERROR(L222),IF(ISERROR(L221),IF(ISERROR(L220),"BLANK",L220),L221),L222)</f>
        <v>SDL</v>
      </c>
      <c r="M223" s="56" t="n">
        <f aca="false">IF(ISERROR(M222),IF(ISERROR(M221),IF(ISERROR(M220),"BLANK",M220),M221),M222)</f>
        <v>10</v>
      </c>
      <c r="N223" s="56" t="n">
        <f aca="false">IF(ISERROR(N222),IF(ISERROR(N221),IF(ISERROR(N220),"BLANK",N220),N221),N222)</f>
        <v>2</v>
      </c>
      <c r="O223" s="56" t="n">
        <f aca="false">IF(ISERROR(O222),IF(ISERROR(O221),IF(ISERROR(O220),"BLANK",O220),O221),O222)</f>
        <v>1</v>
      </c>
      <c r="P223" s="46" t="str">
        <f aca="false">+P222</f>
        <v>snd</v>
      </c>
      <c r="Q223" s="47" t="str">
        <f aca="false">IF($N223=1,IF(ISERROR(VLOOKUP($P223,M1!$A:$C,Q$2,0)),"NOT PRESENT",VLOOKUP($P223,M1!$A:$C,Q$2,0)),IF($N223=2,IF(ISERROR(VLOOKUP(main!$P223,M2!$A:$C,Q$2,0)),"NOT PRESENT",VLOOKUP(main!$P223,M2!$A:$C,Q$2,0)),IF($N223=0,IF(ISERROR(VLOOKUP($P223,M1!$A:$C,Q$2,0)),IF(ISERROR(VLOOKUP(main!$P223,M2!$A:$C,Q$2,0)),"NOT PRESENT",VLOOKUP(main!$P223,M2!$A:$C,Q$2,0)),VLOOKUP($P223,M1!$A:$C,Q$2,0)),"SPECIFY METHOD")))</f>
        <v>Survey Not Done</v>
      </c>
      <c r="R223" s="47" t="str">
        <f aca="false">IF($N223=1,IF(ISERROR(VLOOKUP($P223,M1!$A:$C,R$2,0)),"NOT PRESENT",VLOOKUP($P223,M1!$A:$C,R$2,0)),IF($N223=2,IF(ISERROR(VLOOKUP(main!$P223,M2!$A:$C,R$2,0)),"NOT PRESENT",VLOOKUP(main!$P223,M2!$A:$C,R$2,0)),IF($N223=0,IF(ISERROR(VLOOKUP($P223,M1!$A:$C,R$2,0)),IF(ISERROR(VLOOKUP(main!$P223,M2!$A:$C,R$2,0)),"NOT PRESENT",VLOOKUP(main!$P223,M2!$A:$C,R$2,0)),VLOOKUP($P223,M1!$A:$C,R$2,0)),"SPECIFY METHOD")))</f>
        <v>Survey Not Done</v>
      </c>
      <c r="S223" s="55" t="n">
        <f aca="false">SUM(T223:BH223)</f>
        <v>0</v>
      </c>
      <c r="T223" s="56" t="n">
        <v>0</v>
      </c>
      <c r="BI223" s="56" t="n">
        <f aca="true">VLOOKUP($P223,INDIRECT("'M" &amp; $N223 &amp; "'!$A:$G"),BI$2,0)</f>
        <v>0</v>
      </c>
      <c r="BJ223" s="56" t="n">
        <f aca="true">VLOOKUP($P223,INDIRECT("'M" &amp; $N223 &amp; "'!$A:$G"),BJ$2,0)</f>
        <v>0</v>
      </c>
      <c r="BK223" s="56" t="n">
        <f aca="true">VLOOKUP($P223,INDIRECT("'M" &amp; $N223 &amp; "'!$A:$G"),BK$2,0)</f>
        <v>0</v>
      </c>
      <c r="BL223" s="56" t="str">
        <f aca="false">IF(AND($BI223="Yes", $N223=2), "Yes", IF(ISBLANK(BI223), "", "No"))</f>
        <v>No</v>
      </c>
      <c r="BM223" s="56" t="n">
        <f aca="true">VLOOKUP($P223,INDIRECT("'M" &amp; $N223 &amp; "'!$A:$G"),BM$2,0)</f>
        <v>0</v>
      </c>
    </row>
    <row r="224" customFormat="false" ht="13.2" hidden="false" customHeight="false" outlineLevel="0" collapsed="false">
      <c r="A224" s="47"/>
      <c r="B224" s="56" t="str">
        <f aca="false">IF(ISERROR(B223),IF(ISERROR(B222),IF(ISERROR(B221),"BLANK",B221),B222),B223)</f>
        <v>eso</v>
      </c>
      <c r="C224" s="56" t="str">
        <f aca="false">IF(ISERROR(C223),IF(ISERROR(C222),IF(ISERROR(C221),"BLANK",C221),C222),C223)</f>
        <v>sdl</v>
      </c>
      <c r="D224" s="56" t="str">
        <f aca="false">IF(ISERROR(D223),IF(ISERROR(D222),IF(ISERROR(D221),"BLANK",D221),D222),D223)</f>
        <v>tas412</v>
      </c>
      <c r="E224" s="47" t="str">
        <f aca="false">IF(ISERROR(VLOOKUP($D224,SITES!$A:$E,2,0)),"",VLOOKUP($D224,SITES!$A:$E,2,0))</f>
        <v>St. Helens Island Kelp Bed</v>
      </c>
      <c r="F224" s="48" t="n">
        <f aca="false">IF(ISERROR(VLOOKUP($D224,SITES!$A:$E,3,0)),"",VLOOKUP($D224,SITES!$A:$E,3,0))</f>
        <v>-41.34386</v>
      </c>
      <c r="G224" s="49" t="n">
        <f aca="false">IF(ISERROR(VLOOKUP($D224,SITES!$A:$E,4,0)),"",VLOOKUP($D224,SITES!$A:$E,4,0))</f>
        <v>148.34277</v>
      </c>
      <c r="H224" s="50" t="n">
        <f aca="false">IF(ISERROR(H223),IF(ISERROR(H222),IF(ISERROR(H221),"BLANK",H221),H222),H223)</f>
        <v>43564</v>
      </c>
      <c r="I224" s="56" t="n">
        <f aca="false">IF(ISERROR(I223),IF(ISERROR(I222),IF(ISERROR(I221),"BLANK",I221),I222),I223)</f>
        <v>10</v>
      </c>
      <c r="J224" s="56" t="str">
        <f aca="false">IF(ISERROR(J223),IF(ISERROR(J222),IF(ISERROR(J221),"BLANK",J221),J222),J223)</f>
        <v>E</v>
      </c>
      <c r="K224" s="86" t="n">
        <f aca="false">IF(ISERROR(K223),IF(ISERROR(K222),IF(ISERROR(K221),"BLANK",K221),K222),K223)</f>
        <v>0.604166666666667</v>
      </c>
      <c r="L224" s="56" t="str">
        <f aca="false">IF(ISERROR(L223),IF(ISERROR(L222),IF(ISERROR(L221),"BLANK",L221),L222),L223)</f>
        <v>SDL</v>
      </c>
      <c r="M224" s="56" t="n">
        <f aca="false">IF(ISERROR(M223),IF(ISERROR(M222),IF(ISERROR(M221),"BLANK",M221),M222),M223)</f>
        <v>10</v>
      </c>
      <c r="N224" s="56" t="n">
        <f aca="false">IF(ISERROR(N223),IF(ISERROR(N222),IF(ISERROR(N221),"BLANK",N221),N222),N223)</f>
        <v>2</v>
      </c>
      <c r="O224" s="56" t="n">
        <f aca="false">IF(ISERROR(O223),IF(ISERROR(O222),IF(ISERROR(O221),"BLANK",O221),O222),O223)</f>
        <v>1</v>
      </c>
      <c r="P224" s="46" t="str">
        <f aca="false">+P223</f>
        <v>snd</v>
      </c>
      <c r="Q224" s="47" t="str">
        <f aca="false">IF($N224=1,IF(ISERROR(VLOOKUP($P224,M1!$A:$C,Q$2,0)),"NOT PRESENT",VLOOKUP($P224,M1!$A:$C,Q$2,0)),IF($N224=2,IF(ISERROR(VLOOKUP(main!$P224,M2!$A:$C,Q$2,0)),"NOT PRESENT",VLOOKUP(main!$P224,M2!$A:$C,Q$2,0)),IF($N224=0,IF(ISERROR(VLOOKUP($P224,M1!$A:$C,Q$2,0)),IF(ISERROR(VLOOKUP(main!$P224,M2!$A:$C,Q$2,0)),"NOT PRESENT",VLOOKUP(main!$P224,M2!$A:$C,Q$2,0)),VLOOKUP($P224,M1!$A:$C,Q$2,0)),"SPECIFY METHOD")))</f>
        <v>Survey Not Done</v>
      </c>
      <c r="R224" s="47" t="str">
        <f aca="false">IF($N224=1,IF(ISERROR(VLOOKUP($P224,M1!$A:$C,R$2,0)),"NOT PRESENT",VLOOKUP($P224,M1!$A:$C,R$2,0)),IF($N224=2,IF(ISERROR(VLOOKUP(main!$P224,M2!$A:$C,R$2,0)),"NOT PRESENT",VLOOKUP(main!$P224,M2!$A:$C,R$2,0)),IF($N224=0,IF(ISERROR(VLOOKUP($P224,M1!$A:$C,R$2,0)),IF(ISERROR(VLOOKUP(main!$P224,M2!$A:$C,R$2,0)),"NOT PRESENT",VLOOKUP(main!$P224,M2!$A:$C,R$2,0)),VLOOKUP($P224,M1!$A:$C,R$2,0)),"SPECIFY METHOD")))</f>
        <v>Survey Not Done</v>
      </c>
      <c r="S224" s="55" t="n">
        <f aca="false">SUM(T224:BH224)</f>
        <v>0</v>
      </c>
      <c r="T224" s="56" t="n">
        <v>0</v>
      </c>
      <c r="BI224" s="56" t="n">
        <f aca="true">VLOOKUP($P224,INDIRECT("'M" &amp; $N224 &amp; "'!$A:$G"),BI$2,0)</f>
        <v>0</v>
      </c>
      <c r="BJ224" s="56" t="n">
        <f aca="true">VLOOKUP($P224,INDIRECT("'M" &amp; $N224 &amp; "'!$A:$G"),BJ$2,0)</f>
        <v>0</v>
      </c>
      <c r="BK224" s="56" t="n">
        <f aca="true">VLOOKUP($P224,INDIRECT("'M" &amp; $N224 &amp; "'!$A:$G"),BK$2,0)</f>
        <v>0</v>
      </c>
      <c r="BL224" s="56" t="str">
        <f aca="false">IF(AND($BI224="Yes", $N224=2), "Yes", IF(ISBLANK(BI224), "", "No"))</f>
        <v>No</v>
      </c>
      <c r="BM224" s="56" t="n">
        <f aca="true">VLOOKUP($P224,INDIRECT("'M" &amp; $N224 &amp; "'!$A:$G"),BM$2,0)</f>
        <v>0</v>
      </c>
    </row>
    <row r="225" customFormat="false" ht="13.2" hidden="false" customHeight="false" outlineLevel="0" collapsed="false">
      <c r="A225" s="47"/>
      <c r="B225" s="56" t="str">
        <f aca="false">IF(ISERROR(B224),IF(ISERROR(B223),IF(ISERROR(B222),"BLANK",B222),B223),B224)</f>
        <v>eso</v>
      </c>
      <c r="C225" s="56" t="str">
        <f aca="false">IF(ISERROR(C224),IF(ISERROR(C223),IF(ISERROR(C222),"BLANK",C222),C223),C224)</f>
        <v>sdl</v>
      </c>
      <c r="D225" s="56" t="str">
        <f aca="false">IF(ISERROR(D224),IF(ISERROR(D223),IF(ISERROR(D222),"BLANK",D222),D223),D224)</f>
        <v>tas412</v>
      </c>
      <c r="E225" s="47" t="str">
        <f aca="false">IF(ISERROR(VLOOKUP($D225,SITES!$A:$E,2,0)),"",VLOOKUP($D225,SITES!$A:$E,2,0))</f>
        <v>St. Helens Island Kelp Bed</v>
      </c>
      <c r="F225" s="48" t="n">
        <f aca="false">IF(ISERROR(VLOOKUP($D225,SITES!$A:$E,3,0)),"",VLOOKUP($D225,SITES!$A:$E,3,0))</f>
        <v>-41.34386</v>
      </c>
      <c r="G225" s="49" t="n">
        <f aca="false">IF(ISERROR(VLOOKUP($D225,SITES!$A:$E,4,0)),"",VLOOKUP($D225,SITES!$A:$E,4,0))</f>
        <v>148.34277</v>
      </c>
      <c r="H225" s="50" t="n">
        <f aca="false">IF(ISERROR(H224),IF(ISERROR(H223),IF(ISERROR(H222),"BLANK",H222),H223),H224)</f>
        <v>43564</v>
      </c>
      <c r="I225" s="56" t="n">
        <f aca="false">IF(ISERROR(I224),IF(ISERROR(I223),IF(ISERROR(I222),"BLANK",I222),I223),I224)</f>
        <v>10</v>
      </c>
      <c r="J225" s="56" t="str">
        <f aca="false">IF(ISERROR(J224),IF(ISERROR(J223),IF(ISERROR(J222),"BLANK",J222),J223),J224)</f>
        <v>E</v>
      </c>
      <c r="K225" s="86" t="n">
        <f aca="false">IF(ISERROR(K224),IF(ISERROR(K223),IF(ISERROR(K222),"BLANK",K222),K223),K224)</f>
        <v>0.604166666666667</v>
      </c>
      <c r="L225" s="56" t="str">
        <f aca="false">IF(ISERROR(L224),IF(ISERROR(L223),IF(ISERROR(L222),"BLANK",L222),L223),L224)</f>
        <v>SDL</v>
      </c>
      <c r="M225" s="56" t="n">
        <f aca="false">IF(ISERROR(M224),IF(ISERROR(M223),IF(ISERROR(M222),"BLANK",M222),M223),M224)</f>
        <v>10</v>
      </c>
      <c r="N225" s="56" t="n">
        <f aca="false">IF(ISERROR(N224),IF(ISERROR(N223),IF(ISERROR(N222),"BLANK",N222),N223),N224)</f>
        <v>2</v>
      </c>
      <c r="O225" s="56" t="n">
        <f aca="false">IF(ISERROR(O224),IF(ISERROR(O223),IF(ISERROR(O222),"BLANK",O222),O223),O224)</f>
        <v>1</v>
      </c>
      <c r="P225" s="46" t="str">
        <f aca="false">+P224</f>
        <v>snd</v>
      </c>
      <c r="Q225" s="47" t="str">
        <f aca="false">IF($N225=1,IF(ISERROR(VLOOKUP($P225,M1!$A:$C,Q$2,0)),"NOT PRESENT",VLOOKUP($P225,M1!$A:$C,Q$2,0)),IF($N225=2,IF(ISERROR(VLOOKUP(main!$P225,M2!$A:$C,Q$2,0)),"NOT PRESENT",VLOOKUP(main!$P225,M2!$A:$C,Q$2,0)),IF($N225=0,IF(ISERROR(VLOOKUP($P225,M1!$A:$C,Q$2,0)),IF(ISERROR(VLOOKUP(main!$P225,M2!$A:$C,Q$2,0)),"NOT PRESENT",VLOOKUP(main!$P225,M2!$A:$C,Q$2,0)),VLOOKUP($P225,M1!$A:$C,Q$2,0)),"SPECIFY METHOD")))</f>
        <v>Survey Not Done</v>
      </c>
      <c r="R225" s="47" t="str">
        <f aca="false">IF($N225=1,IF(ISERROR(VLOOKUP($P225,M1!$A:$C,R$2,0)),"NOT PRESENT",VLOOKUP($P225,M1!$A:$C,R$2,0)),IF($N225=2,IF(ISERROR(VLOOKUP(main!$P225,M2!$A:$C,R$2,0)),"NOT PRESENT",VLOOKUP(main!$P225,M2!$A:$C,R$2,0)),IF($N225=0,IF(ISERROR(VLOOKUP($P225,M1!$A:$C,R$2,0)),IF(ISERROR(VLOOKUP(main!$P225,M2!$A:$C,R$2,0)),"NOT PRESENT",VLOOKUP(main!$P225,M2!$A:$C,R$2,0)),VLOOKUP($P225,M1!$A:$C,R$2,0)),"SPECIFY METHOD")))</f>
        <v>Survey Not Done</v>
      </c>
      <c r="S225" s="55" t="n">
        <f aca="false">SUM(T225:BH225)</f>
        <v>0</v>
      </c>
      <c r="T225" s="56" t="n">
        <v>0</v>
      </c>
      <c r="BI225" s="56" t="n">
        <f aca="true">VLOOKUP($P225,INDIRECT("'M" &amp; $N225 &amp; "'!$A:$G"),BI$2,0)</f>
        <v>0</v>
      </c>
      <c r="BJ225" s="56" t="n">
        <f aca="true">VLOOKUP($P225,INDIRECT("'M" &amp; $N225 &amp; "'!$A:$G"),BJ$2,0)</f>
        <v>0</v>
      </c>
      <c r="BK225" s="56" t="n">
        <f aca="true">VLOOKUP($P225,INDIRECT("'M" &amp; $N225 &amp; "'!$A:$G"),BK$2,0)</f>
        <v>0</v>
      </c>
      <c r="BL225" s="56" t="str">
        <f aca="false">IF(AND($BI225="Yes", $N225=2), "Yes", IF(ISBLANK(BI225), "", "No"))</f>
        <v>No</v>
      </c>
      <c r="BM225" s="56" t="n">
        <f aca="true">VLOOKUP($P225,INDIRECT("'M" &amp; $N225 &amp; "'!$A:$G"),BM$2,0)</f>
        <v>0</v>
      </c>
    </row>
    <row r="226" customFormat="false" ht="13.2" hidden="false" customHeight="false" outlineLevel="0" collapsed="false">
      <c r="A226" s="47"/>
      <c r="B226" s="56" t="str">
        <f aca="false">IF(ISERROR(B225),IF(ISERROR(B224),IF(ISERROR(B223),"BLANK",B223),B224),B225)</f>
        <v>eso</v>
      </c>
      <c r="C226" s="56" t="str">
        <f aca="false">IF(ISERROR(C225),IF(ISERROR(C224),IF(ISERROR(C223),"BLANK",C223),C224),C225)</f>
        <v>sdl</v>
      </c>
      <c r="D226" s="56" t="str">
        <f aca="false">IF(ISERROR(D225),IF(ISERROR(D224),IF(ISERROR(D223),"BLANK",D223),D224),D225)</f>
        <v>tas412</v>
      </c>
      <c r="E226" s="47" t="str">
        <f aca="false">IF(ISERROR(VLOOKUP($D226,SITES!$A:$E,2,0)),"",VLOOKUP($D226,SITES!$A:$E,2,0))</f>
        <v>St. Helens Island Kelp Bed</v>
      </c>
      <c r="F226" s="48" t="n">
        <f aca="false">IF(ISERROR(VLOOKUP($D226,SITES!$A:$E,3,0)),"",VLOOKUP($D226,SITES!$A:$E,3,0))</f>
        <v>-41.34386</v>
      </c>
      <c r="G226" s="49" t="n">
        <f aca="false">IF(ISERROR(VLOOKUP($D226,SITES!$A:$E,4,0)),"",VLOOKUP($D226,SITES!$A:$E,4,0))</f>
        <v>148.34277</v>
      </c>
      <c r="H226" s="50" t="n">
        <f aca="false">IF(ISERROR(H225),IF(ISERROR(H224),IF(ISERROR(H223),"BLANK",H223),H224),H225)</f>
        <v>43564</v>
      </c>
      <c r="I226" s="56" t="n">
        <f aca="false">IF(ISERROR(I225),IF(ISERROR(I224),IF(ISERROR(I223),"BLANK",I223),I224),I225)</f>
        <v>10</v>
      </c>
      <c r="J226" s="56" t="str">
        <f aca="false">IF(ISERROR(J225),IF(ISERROR(J224),IF(ISERROR(J223),"BLANK",J223),J224),J225)</f>
        <v>E</v>
      </c>
      <c r="K226" s="86" t="n">
        <f aca="false">IF(ISERROR(K225),IF(ISERROR(K224),IF(ISERROR(K223),"BLANK",K223),K224),K225)</f>
        <v>0.604166666666667</v>
      </c>
      <c r="L226" s="56" t="str">
        <f aca="false">IF(ISERROR(L225),IF(ISERROR(L224),IF(ISERROR(L223),"BLANK",L223),L224),L225)</f>
        <v>SDL</v>
      </c>
      <c r="M226" s="56" t="n">
        <f aca="false">IF(ISERROR(M225),IF(ISERROR(M224),IF(ISERROR(M223),"BLANK",M223),M224),M225)</f>
        <v>10</v>
      </c>
      <c r="N226" s="56" t="n">
        <f aca="false">IF(ISERROR(N225),IF(ISERROR(N224),IF(ISERROR(N223),"BLANK",N223),N224),N225)</f>
        <v>2</v>
      </c>
      <c r="O226" s="56" t="n">
        <f aca="false">IF(ISERROR(O225),IF(ISERROR(O224),IF(ISERROR(O223),"BLANK",O223),O224),O225)</f>
        <v>1</v>
      </c>
      <c r="P226" s="46" t="str">
        <f aca="false">+P225</f>
        <v>snd</v>
      </c>
      <c r="Q226" s="47" t="str">
        <f aca="false">IF($N226=1,IF(ISERROR(VLOOKUP($P226,M1!$A:$C,Q$2,0)),"NOT PRESENT",VLOOKUP($P226,M1!$A:$C,Q$2,0)),IF($N226=2,IF(ISERROR(VLOOKUP(main!$P226,M2!$A:$C,Q$2,0)),"NOT PRESENT",VLOOKUP(main!$P226,M2!$A:$C,Q$2,0)),IF($N226=0,IF(ISERROR(VLOOKUP($P226,M1!$A:$C,Q$2,0)),IF(ISERROR(VLOOKUP(main!$P226,M2!$A:$C,Q$2,0)),"NOT PRESENT",VLOOKUP(main!$P226,M2!$A:$C,Q$2,0)),VLOOKUP($P226,M1!$A:$C,Q$2,0)),"SPECIFY METHOD")))</f>
        <v>Survey Not Done</v>
      </c>
      <c r="R226" s="47" t="str">
        <f aca="false">IF($N226=1,IF(ISERROR(VLOOKUP($P226,M1!$A:$C,R$2,0)),"NOT PRESENT",VLOOKUP($P226,M1!$A:$C,R$2,0)),IF($N226=2,IF(ISERROR(VLOOKUP(main!$P226,M2!$A:$C,R$2,0)),"NOT PRESENT",VLOOKUP(main!$P226,M2!$A:$C,R$2,0)),IF($N226=0,IF(ISERROR(VLOOKUP($P226,M1!$A:$C,R$2,0)),IF(ISERROR(VLOOKUP(main!$P226,M2!$A:$C,R$2,0)),"NOT PRESENT",VLOOKUP(main!$P226,M2!$A:$C,R$2,0)),VLOOKUP($P226,M1!$A:$C,R$2,0)),"SPECIFY METHOD")))</f>
        <v>Survey Not Done</v>
      </c>
      <c r="S226" s="55" t="n">
        <f aca="false">SUM(T226:BH226)</f>
        <v>0</v>
      </c>
      <c r="T226" s="56" t="n">
        <v>0</v>
      </c>
      <c r="BI226" s="56" t="n">
        <f aca="true">VLOOKUP($P226,INDIRECT("'M" &amp; $N226 &amp; "'!$A:$G"),BI$2,0)</f>
        <v>0</v>
      </c>
      <c r="BJ226" s="56" t="n">
        <f aca="true">VLOOKUP($P226,INDIRECT("'M" &amp; $N226 &amp; "'!$A:$G"),BJ$2,0)</f>
        <v>0</v>
      </c>
      <c r="BK226" s="56" t="n">
        <f aca="true">VLOOKUP($P226,INDIRECT("'M" &amp; $N226 &amp; "'!$A:$G"),BK$2,0)</f>
        <v>0</v>
      </c>
      <c r="BL226" s="56" t="str">
        <f aca="false">IF(AND($BI226="Yes", $N226=2), "Yes", IF(ISBLANK(BI226), "", "No"))</f>
        <v>No</v>
      </c>
      <c r="BM226" s="56" t="n">
        <f aca="true">VLOOKUP($P226,INDIRECT("'M" &amp; $N226 &amp; "'!$A:$G"),BM$2,0)</f>
        <v>0</v>
      </c>
    </row>
    <row r="227" customFormat="false" ht="13.2" hidden="false" customHeight="false" outlineLevel="0" collapsed="false">
      <c r="A227" s="47"/>
      <c r="B227" s="56" t="str">
        <f aca="false">IF(ISERROR(B226),IF(ISERROR(B225),IF(ISERROR(B224),"BLANK",B224),B225),B226)</f>
        <v>eso</v>
      </c>
      <c r="C227" s="56" t="str">
        <f aca="false">IF(ISERROR(C226),IF(ISERROR(C225),IF(ISERROR(C224),"BLANK",C224),C225),C226)</f>
        <v>sdl</v>
      </c>
      <c r="D227" s="56" t="str">
        <f aca="false">IF(ISERROR(D226),IF(ISERROR(D225),IF(ISERROR(D224),"BLANK",D224),D225),D226)</f>
        <v>tas412</v>
      </c>
      <c r="E227" s="47" t="str">
        <f aca="false">IF(ISERROR(VLOOKUP($D227,SITES!$A:$E,2,0)),"",VLOOKUP($D227,SITES!$A:$E,2,0))</f>
        <v>St. Helens Island Kelp Bed</v>
      </c>
      <c r="F227" s="48" t="n">
        <f aca="false">IF(ISERROR(VLOOKUP($D227,SITES!$A:$E,3,0)),"",VLOOKUP($D227,SITES!$A:$E,3,0))</f>
        <v>-41.34386</v>
      </c>
      <c r="G227" s="49" t="n">
        <f aca="false">IF(ISERROR(VLOOKUP($D227,SITES!$A:$E,4,0)),"",VLOOKUP($D227,SITES!$A:$E,4,0))</f>
        <v>148.34277</v>
      </c>
      <c r="H227" s="50" t="n">
        <f aca="false">IF(ISERROR(H226),IF(ISERROR(H225),IF(ISERROR(H224),"BLANK",H224),H225),H226)</f>
        <v>43564</v>
      </c>
      <c r="I227" s="56" t="n">
        <f aca="false">IF(ISERROR(I226),IF(ISERROR(I225),IF(ISERROR(I224),"BLANK",I224),I225),I226)</f>
        <v>10</v>
      </c>
      <c r="J227" s="56" t="str">
        <f aca="false">IF(ISERROR(J226),IF(ISERROR(J225),IF(ISERROR(J224),"BLANK",J224),J225),J226)</f>
        <v>E</v>
      </c>
      <c r="K227" s="86" t="n">
        <f aca="false">IF(ISERROR(K226),IF(ISERROR(K225),IF(ISERROR(K224),"BLANK",K224),K225),K226)</f>
        <v>0.604166666666667</v>
      </c>
      <c r="L227" s="56" t="str">
        <f aca="false">IF(ISERROR(L226),IF(ISERROR(L225),IF(ISERROR(L224),"BLANK",L224),L225),L226)</f>
        <v>SDL</v>
      </c>
      <c r="M227" s="56" t="n">
        <f aca="false">IF(ISERROR(M226),IF(ISERROR(M225),IF(ISERROR(M224),"BLANK",M224),M225),M226)</f>
        <v>10</v>
      </c>
      <c r="N227" s="56" t="n">
        <f aca="false">IF(ISERROR(N226),IF(ISERROR(N225),IF(ISERROR(N224),"BLANK",N224),N225),N226)</f>
        <v>2</v>
      </c>
      <c r="O227" s="56" t="n">
        <f aca="false">IF(ISERROR(O226),IF(ISERROR(O225),IF(ISERROR(O224),"BLANK",O224),O225),O226)</f>
        <v>1</v>
      </c>
      <c r="P227" s="46" t="str">
        <f aca="false">+P226</f>
        <v>snd</v>
      </c>
      <c r="Q227" s="47" t="str">
        <f aca="false">IF($N227=1,IF(ISERROR(VLOOKUP($P227,M1!$A:$C,Q$2,0)),"NOT PRESENT",VLOOKUP($P227,M1!$A:$C,Q$2,0)),IF($N227=2,IF(ISERROR(VLOOKUP(main!$P227,M2!$A:$C,Q$2,0)),"NOT PRESENT",VLOOKUP(main!$P227,M2!$A:$C,Q$2,0)),IF($N227=0,IF(ISERROR(VLOOKUP($P227,M1!$A:$C,Q$2,0)),IF(ISERROR(VLOOKUP(main!$P227,M2!$A:$C,Q$2,0)),"NOT PRESENT",VLOOKUP(main!$P227,M2!$A:$C,Q$2,0)),VLOOKUP($P227,M1!$A:$C,Q$2,0)),"SPECIFY METHOD")))</f>
        <v>Survey Not Done</v>
      </c>
      <c r="R227" s="47" t="str">
        <f aca="false">IF($N227=1,IF(ISERROR(VLOOKUP($P227,M1!$A:$C,R$2,0)),"NOT PRESENT",VLOOKUP($P227,M1!$A:$C,R$2,0)),IF($N227=2,IF(ISERROR(VLOOKUP(main!$P227,M2!$A:$C,R$2,0)),"NOT PRESENT",VLOOKUP(main!$P227,M2!$A:$C,R$2,0)),IF($N227=0,IF(ISERROR(VLOOKUP($P227,M1!$A:$C,R$2,0)),IF(ISERROR(VLOOKUP(main!$P227,M2!$A:$C,R$2,0)),"NOT PRESENT",VLOOKUP(main!$P227,M2!$A:$C,R$2,0)),VLOOKUP($P227,M1!$A:$C,R$2,0)),"SPECIFY METHOD")))</f>
        <v>Survey Not Done</v>
      </c>
      <c r="S227" s="55" t="n">
        <f aca="false">SUM(T227:BH227)</f>
        <v>0</v>
      </c>
      <c r="T227" s="56" t="n">
        <v>0</v>
      </c>
      <c r="BI227" s="56" t="n">
        <f aca="true">VLOOKUP($P227,INDIRECT("'M" &amp; $N227 &amp; "'!$A:$G"),BI$2,0)</f>
        <v>0</v>
      </c>
      <c r="BJ227" s="56" t="n">
        <f aca="true">VLOOKUP($P227,INDIRECT("'M" &amp; $N227 &amp; "'!$A:$G"),BJ$2,0)</f>
        <v>0</v>
      </c>
      <c r="BK227" s="56" t="n">
        <f aca="true">VLOOKUP($P227,INDIRECT("'M" &amp; $N227 &amp; "'!$A:$G"),BK$2,0)</f>
        <v>0</v>
      </c>
      <c r="BL227" s="56" t="str">
        <f aca="false">IF(AND($BI227="Yes", $N227=2), "Yes", IF(ISBLANK(BI227), "", "No"))</f>
        <v>No</v>
      </c>
      <c r="BM227" s="56" t="n">
        <f aca="true">VLOOKUP($P227,INDIRECT("'M" &amp; $N227 &amp; "'!$A:$G"),BM$2,0)</f>
        <v>0</v>
      </c>
    </row>
    <row r="228" customFormat="false" ht="13.2" hidden="false" customHeight="false" outlineLevel="0" collapsed="false">
      <c r="A228" s="47"/>
      <c r="B228" s="56" t="str">
        <f aca="false">IF(ISERROR(B227),IF(ISERROR(B226),IF(ISERROR(B225),"BLANK",B225),B226),B227)</f>
        <v>eso</v>
      </c>
      <c r="C228" s="56" t="str">
        <f aca="false">IF(ISERROR(C227),IF(ISERROR(C226),IF(ISERROR(C225),"BLANK",C225),C226),C227)</f>
        <v>sdl</v>
      </c>
      <c r="D228" s="56" t="str">
        <f aca="false">IF(ISERROR(D227),IF(ISERROR(D226),IF(ISERROR(D225),"BLANK",D225),D226),D227)</f>
        <v>tas412</v>
      </c>
      <c r="E228" s="47" t="str">
        <f aca="false">IF(ISERROR(VLOOKUP($D228,SITES!$A:$E,2,0)),"",VLOOKUP($D228,SITES!$A:$E,2,0))</f>
        <v>St. Helens Island Kelp Bed</v>
      </c>
      <c r="F228" s="48" t="n">
        <f aca="false">IF(ISERROR(VLOOKUP($D228,SITES!$A:$E,3,0)),"",VLOOKUP($D228,SITES!$A:$E,3,0))</f>
        <v>-41.34386</v>
      </c>
      <c r="G228" s="49" t="n">
        <f aca="false">IF(ISERROR(VLOOKUP($D228,SITES!$A:$E,4,0)),"",VLOOKUP($D228,SITES!$A:$E,4,0))</f>
        <v>148.34277</v>
      </c>
      <c r="H228" s="50" t="n">
        <f aca="false">IF(ISERROR(H227),IF(ISERROR(H226),IF(ISERROR(H225),"BLANK",H225),H226),H227)</f>
        <v>43564</v>
      </c>
      <c r="I228" s="56" t="n">
        <f aca="false">IF(ISERROR(I227),IF(ISERROR(I226),IF(ISERROR(I225),"BLANK",I225),I226),I227)</f>
        <v>10</v>
      </c>
      <c r="J228" s="56" t="str">
        <f aca="false">IF(ISERROR(J227),IF(ISERROR(J226),IF(ISERROR(J225),"BLANK",J225),J226),J227)</f>
        <v>E</v>
      </c>
      <c r="K228" s="86" t="n">
        <f aca="false">IF(ISERROR(K227),IF(ISERROR(K226),IF(ISERROR(K225),"BLANK",K225),K226),K227)</f>
        <v>0.604166666666667</v>
      </c>
      <c r="L228" s="56" t="str">
        <f aca="false">IF(ISERROR(L227),IF(ISERROR(L226),IF(ISERROR(L225),"BLANK",L225),L226),L227)</f>
        <v>SDL</v>
      </c>
      <c r="M228" s="56" t="n">
        <f aca="false">IF(ISERROR(M227),IF(ISERROR(M226),IF(ISERROR(M225),"BLANK",M225),M226),M227)</f>
        <v>10</v>
      </c>
      <c r="N228" s="56" t="n">
        <f aca="false">IF(ISERROR(N227),IF(ISERROR(N226),IF(ISERROR(N225),"BLANK",N225),N226),N227)</f>
        <v>2</v>
      </c>
      <c r="O228" s="56" t="n">
        <f aca="false">IF(ISERROR(O227),IF(ISERROR(O226),IF(ISERROR(O225),"BLANK",O225),O226),O227)</f>
        <v>1</v>
      </c>
      <c r="P228" s="46" t="str">
        <f aca="false">+P227</f>
        <v>snd</v>
      </c>
      <c r="Q228" s="47" t="str">
        <f aca="false">IF($N228=1,IF(ISERROR(VLOOKUP($P228,M1!$A:$C,Q$2,0)),"NOT PRESENT",VLOOKUP($P228,M1!$A:$C,Q$2,0)),IF($N228=2,IF(ISERROR(VLOOKUP(main!$P228,M2!$A:$C,Q$2,0)),"NOT PRESENT",VLOOKUP(main!$P228,M2!$A:$C,Q$2,0)),IF($N228=0,IF(ISERROR(VLOOKUP($P228,M1!$A:$C,Q$2,0)),IF(ISERROR(VLOOKUP(main!$P228,M2!$A:$C,Q$2,0)),"NOT PRESENT",VLOOKUP(main!$P228,M2!$A:$C,Q$2,0)),VLOOKUP($P228,M1!$A:$C,Q$2,0)),"SPECIFY METHOD")))</f>
        <v>Survey Not Done</v>
      </c>
      <c r="R228" s="47" t="str">
        <f aca="false">IF($N228=1,IF(ISERROR(VLOOKUP($P228,M1!$A:$C,R$2,0)),"NOT PRESENT",VLOOKUP($P228,M1!$A:$C,R$2,0)),IF($N228=2,IF(ISERROR(VLOOKUP(main!$P228,M2!$A:$C,R$2,0)),"NOT PRESENT",VLOOKUP(main!$P228,M2!$A:$C,R$2,0)),IF($N228=0,IF(ISERROR(VLOOKUP($P228,M1!$A:$C,R$2,0)),IF(ISERROR(VLOOKUP(main!$P228,M2!$A:$C,R$2,0)),"NOT PRESENT",VLOOKUP(main!$P228,M2!$A:$C,R$2,0)),VLOOKUP($P228,M1!$A:$C,R$2,0)),"SPECIFY METHOD")))</f>
        <v>Survey Not Done</v>
      </c>
      <c r="S228" s="55" t="n">
        <f aca="false">SUM(T228:BH228)</f>
        <v>0</v>
      </c>
      <c r="T228" s="56" t="n">
        <v>0</v>
      </c>
      <c r="BI228" s="56" t="n">
        <f aca="true">VLOOKUP($P228,INDIRECT("'M" &amp; $N228 &amp; "'!$A:$G"),BI$2,0)</f>
        <v>0</v>
      </c>
      <c r="BJ228" s="56" t="n">
        <f aca="true">VLOOKUP($P228,INDIRECT("'M" &amp; $N228 &amp; "'!$A:$G"),BJ$2,0)</f>
        <v>0</v>
      </c>
      <c r="BK228" s="56" t="n">
        <f aca="true">VLOOKUP($P228,INDIRECT("'M" &amp; $N228 &amp; "'!$A:$G"),BK$2,0)</f>
        <v>0</v>
      </c>
      <c r="BL228" s="56" t="str">
        <f aca="false">IF(AND($BI228="Yes", $N228=2), "Yes", IF(ISBLANK(BI228), "", "No"))</f>
        <v>No</v>
      </c>
      <c r="BM228" s="56" t="n">
        <f aca="true">VLOOKUP($P228,INDIRECT("'M" &amp; $N228 &amp; "'!$A:$G"),BM$2,0)</f>
        <v>0</v>
      </c>
    </row>
    <row r="229" customFormat="false" ht="13.2" hidden="false" customHeight="false" outlineLevel="0" collapsed="false">
      <c r="A229" s="47"/>
      <c r="B229" s="56" t="str">
        <f aca="false">IF(ISERROR(B228),IF(ISERROR(B227),IF(ISERROR(B226),"BLANK",B226),B227),B228)</f>
        <v>eso</v>
      </c>
      <c r="C229" s="56" t="str">
        <f aca="false">IF(ISERROR(C228),IF(ISERROR(C227),IF(ISERROR(C226),"BLANK",C226),C227),C228)</f>
        <v>sdl</v>
      </c>
      <c r="D229" s="56" t="str">
        <f aca="false">IF(ISERROR(D228),IF(ISERROR(D227),IF(ISERROR(D226),"BLANK",D226),D227),D228)</f>
        <v>tas412</v>
      </c>
      <c r="E229" s="47" t="str">
        <f aca="false">IF(ISERROR(VLOOKUP($D229,SITES!$A:$E,2,0)),"",VLOOKUP($D229,SITES!$A:$E,2,0))</f>
        <v>St. Helens Island Kelp Bed</v>
      </c>
      <c r="F229" s="48" t="n">
        <f aca="false">IF(ISERROR(VLOOKUP($D229,SITES!$A:$E,3,0)),"",VLOOKUP($D229,SITES!$A:$E,3,0))</f>
        <v>-41.34386</v>
      </c>
      <c r="G229" s="49" t="n">
        <f aca="false">IF(ISERROR(VLOOKUP($D229,SITES!$A:$E,4,0)),"",VLOOKUP($D229,SITES!$A:$E,4,0))</f>
        <v>148.34277</v>
      </c>
      <c r="H229" s="50" t="n">
        <f aca="false">IF(ISERROR(H228),IF(ISERROR(H227),IF(ISERROR(H226),"BLANK",H226),H227),H228)</f>
        <v>43564</v>
      </c>
      <c r="I229" s="56" t="n">
        <f aca="false">IF(ISERROR(I228),IF(ISERROR(I227),IF(ISERROR(I226),"BLANK",I226),I227),I228)</f>
        <v>10</v>
      </c>
      <c r="J229" s="56" t="str">
        <f aca="false">IF(ISERROR(J228),IF(ISERROR(J227),IF(ISERROR(J226),"BLANK",J226),J227),J228)</f>
        <v>E</v>
      </c>
      <c r="K229" s="86" t="n">
        <f aca="false">IF(ISERROR(K228),IF(ISERROR(K227),IF(ISERROR(K226),"BLANK",K226),K227),K228)</f>
        <v>0.604166666666667</v>
      </c>
      <c r="L229" s="56" t="str">
        <f aca="false">IF(ISERROR(L228),IF(ISERROR(L227),IF(ISERROR(L226),"BLANK",L226),L227),L228)</f>
        <v>SDL</v>
      </c>
      <c r="M229" s="56" t="n">
        <f aca="false">IF(ISERROR(M228),IF(ISERROR(M227),IF(ISERROR(M226),"BLANK",M226),M227),M228)</f>
        <v>10</v>
      </c>
      <c r="N229" s="56" t="n">
        <f aca="false">IF(ISERROR(N228),IF(ISERROR(N227),IF(ISERROR(N226),"BLANK",N226),N227),N228)</f>
        <v>2</v>
      </c>
      <c r="O229" s="56" t="n">
        <f aca="false">IF(ISERROR(O228),IF(ISERROR(O227),IF(ISERROR(O226),"BLANK",O226),O227),O228)</f>
        <v>1</v>
      </c>
      <c r="P229" s="46" t="str">
        <f aca="false">+P228</f>
        <v>snd</v>
      </c>
      <c r="Q229" s="47" t="str">
        <f aca="false">IF($N229=1,IF(ISERROR(VLOOKUP($P229,M1!$A:$C,Q$2,0)),"NOT PRESENT",VLOOKUP($P229,M1!$A:$C,Q$2,0)),IF($N229=2,IF(ISERROR(VLOOKUP(main!$P229,M2!$A:$C,Q$2,0)),"NOT PRESENT",VLOOKUP(main!$P229,M2!$A:$C,Q$2,0)),IF($N229=0,IF(ISERROR(VLOOKUP($P229,M1!$A:$C,Q$2,0)),IF(ISERROR(VLOOKUP(main!$P229,M2!$A:$C,Q$2,0)),"NOT PRESENT",VLOOKUP(main!$P229,M2!$A:$C,Q$2,0)),VLOOKUP($P229,M1!$A:$C,Q$2,0)),"SPECIFY METHOD")))</f>
        <v>Survey Not Done</v>
      </c>
      <c r="R229" s="47" t="str">
        <f aca="false">IF($N229=1,IF(ISERROR(VLOOKUP($P229,M1!$A:$C,R$2,0)),"NOT PRESENT",VLOOKUP($P229,M1!$A:$C,R$2,0)),IF($N229=2,IF(ISERROR(VLOOKUP(main!$P229,M2!$A:$C,R$2,0)),"NOT PRESENT",VLOOKUP(main!$P229,M2!$A:$C,R$2,0)),IF($N229=0,IF(ISERROR(VLOOKUP($P229,M1!$A:$C,R$2,0)),IF(ISERROR(VLOOKUP(main!$P229,M2!$A:$C,R$2,0)),"NOT PRESENT",VLOOKUP(main!$P229,M2!$A:$C,R$2,0)),VLOOKUP($P229,M1!$A:$C,R$2,0)),"SPECIFY METHOD")))</f>
        <v>Survey Not Done</v>
      </c>
      <c r="S229" s="55" t="n">
        <f aca="false">SUM(T229:BH229)</f>
        <v>0</v>
      </c>
      <c r="T229" s="56" t="n">
        <v>0</v>
      </c>
      <c r="BI229" s="56" t="n">
        <f aca="true">VLOOKUP($P229,INDIRECT("'M" &amp; $N229 &amp; "'!$A:$G"),BI$2,0)</f>
        <v>0</v>
      </c>
      <c r="BJ229" s="56" t="n">
        <f aca="true">VLOOKUP($P229,INDIRECT("'M" &amp; $N229 &amp; "'!$A:$G"),BJ$2,0)</f>
        <v>0</v>
      </c>
      <c r="BK229" s="56" t="n">
        <f aca="true">VLOOKUP($P229,INDIRECT("'M" &amp; $N229 &amp; "'!$A:$G"),BK$2,0)</f>
        <v>0</v>
      </c>
      <c r="BL229" s="56" t="str">
        <f aca="false">IF(AND($BI229="Yes", $N229=2), "Yes", IF(ISBLANK(BI229), "", "No"))</f>
        <v>No</v>
      </c>
      <c r="BM229" s="56" t="n">
        <f aca="true">VLOOKUP($P229,INDIRECT("'M" &amp; $N229 &amp; "'!$A:$G"),BM$2,0)</f>
        <v>0</v>
      </c>
    </row>
    <row r="230" customFormat="false" ht="13.2" hidden="false" customHeight="false" outlineLevel="0" collapsed="false">
      <c r="A230" s="47"/>
      <c r="B230" s="56" t="str">
        <f aca="false">IF(ISERROR(B229),IF(ISERROR(B228),IF(ISERROR(B227),"BLANK",B227),B228),B229)</f>
        <v>eso</v>
      </c>
      <c r="C230" s="56" t="str">
        <f aca="false">IF(ISERROR(C229),IF(ISERROR(C228),IF(ISERROR(C227),"BLANK",C227),C228),C229)</f>
        <v>sdl</v>
      </c>
      <c r="D230" s="56" t="str">
        <f aca="false">IF(ISERROR(D229),IF(ISERROR(D228),IF(ISERROR(D227),"BLANK",D227),D228),D229)</f>
        <v>tas412</v>
      </c>
      <c r="E230" s="47" t="str">
        <f aca="false">IF(ISERROR(VLOOKUP($D230,SITES!$A:$E,2,0)),"",VLOOKUP($D230,SITES!$A:$E,2,0))</f>
        <v>St. Helens Island Kelp Bed</v>
      </c>
      <c r="F230" s="48" t="n">
        <f aca="false">IF(ISERROR(VLOOKUP($D230,SITES!$A:$E,3,0)),"",VLOOKUP($D230,SITES!$A:$E,3,0))</f>
        <v>-41.34386</v>
      </c>
      <c r="G230" s="49" t="n">
        <f aca="false">IF(ISERROR(VLOOKUP($D230,SITES!$A:$E,4,0)),"",VLOOKUP($D230,SITES!$A:$E,4,0))</f>
        <v>148.34277</v>
      </c>
      <c r="H230" s="50" t="n">
        <f aca="false">IF(ISERROR(H229),IF(ISERROR(H228),IF(ISERROR(H227),"BLANK",H227),H228),H229)</f>
        <v>43564</v>
      </c>
      <c r="I230" s="56" t="n">
        <f aca="false">IF(ISERROR(I229),IF(ISERROR(I228),IF(ISERROR(I227),"BLANK",I227),I228),I229)</f>
        <v>10</v>
      </c>
      <c r="J230" s="56" t="str">
        <f aca="false">IF(ISERROR(J229),IF(ISERROR(J228),IF(ISERROR(J227),"BLANK",J227),J228),J229)</f>
        <v>E</v>
      </c>
      <c r="K230" s="86" t="n">
        <f aca="false">IF(ISERROR(K229),IF(ISERROR(K228),IF(ISERROR(K227),"BLANK",K227),K228),K229)</f>
        <v>0.604166666666667</v>
      </c>
      <c r="L230" s="56" t="str">
        <f aca="false">IF(ISERROR(L229),IF(ISERROR(L228),IF(ISERROR(L227),"BLANK",L227),L228),L229)</f>
        <v>SDL</v>
      </c>
      <c r="M230" s="56" t="n">
        <f aca="false">IF(ISERROR(M229),IF(ISERROR(M228),IF(ISERROR(M227),"BLANK",M227),M228),M229)</f>
        <v>10</v>
      </c>
      <c r="N230" s="56" t="n">
        <f aca="false">IF(ISERROR(N229),IF(ISERROR(N228),IF(ISERROR(N227),"BLANK",N227),N228),N229)</f>
        <v>2</v>
      </c>
      <c r="O230" s="56" t="n">
        <f aca="false">IF(ISERROR(O229),IF(ISERROR(O228),IF(ISERROR(O227),"BLANK",O227),O228),O229)</f>
        <v>1</v>
      </c>
      <c r="P230" s="46" t="str">
        <f aca="false">+P229</f>
        <v>snd</v>
      </c>
      <c r="Q230" s="47" t="str">
        <f aca="false">IF($N230=1,IF(ISERROR(VLOOKUP($P230,M1!$A:$C,Q$2,0)),"NOT PRESENT",VLOOKUP($P230,M1!$A:$C,Q$2,0)),IF($N230=2,IF(ISERROR(VLOOKUP(main!$P230,M2!$A:$C,Q$2,0)),"NOT PRESENT",VLOOKUP(main!$P230,M2!$A:$C,Q$2,0)),IF($N230=0,IF(ISERROR(VLOOKUP($P230,M1!$A:$C,Q$2,0)),IF(ISERROR(VLOOKUP(main!$P230,M2!$A:$C,Q$2,0)),"NOT PRESENT",VLOOKUP(main!$P230,M2!$A:$C,Q$2,0)),VLOOKUP($P230,M1!$A:$C,Q$2,0)),"SPECIFY METHOD")))</f>
        <v>Survey Not Done</v>
      </c>
      <c r="R230" s="47" t="str">
        <f aca="false">IF($N230=1,IF(ISERROR(VLOOKUP($P230,M1!$A:$C,R$2,0)),"NOT PRESENT",VLOOKUP($P230,M1!$A:$C,R$2,0)),IF($N230=2,IF(ISERROR(VLOOKUP(main!$P230,M2!$A:$C,R$2,0)),"NOT PRESENT",VLOOKUP(main!$P230,M2!$A:$C,R$2,0)),IF($N230=0,IF(ISERROR(VLOOKUP($P230,M1!$A:$C,R$2,0)),IF(ISERROR(VLOOKUP(main!$P230,M2!$A:$C,R$2,0)),"NOT PRESENT",VLOOKUP(main!$P230,M2!$A:$C,R$2,0)),VLOOKUP($P230,M1!$A:$C,R$2,0)),"SPECIFY METHOD")))</f>
        <v>Survey Not Done</v>
      </c>
      <c r="S230" s="55" t="n">
        <f aca="false">SUM(T230:BH230)</f>
        <v>0</v>
      </c>
      <c r="T230" s="56" t="n">
        <v>0</v>
      </c>
      <c r="BI230" s="56" t="n">
        <f aca="true">VLOOKUP($P230,INDIRECT("'M" &amp; $N230 &amp; "'!$A:$G"),BI$2,0)</f>
        <v>0</v>
      </c>
      <c r="BJ230" s="56" t="n">
        <f aca="true">VLOOKUP($P230,INDIRECT("'M" &amp; $N230 &amp; "'!$A:$G"),BJ$2,0)</f>
        <v>0</v>
      </c>
      <c r="BK230" s="56" t="n">
        <f aca="true">VLOOKUP($P230,INDIRECT("'M" &amp; $N230 &amp; "'!$A:$G"),BK$2,0)</f>
        <v>0</v>
      </c>
      <c r="BL230" s="56" t="str">
        <f aca="false">IF(AND($BI230="Yes", $N230=2), "Yes", IF(ISBLANK(BI230), "", "No"))</f>
        <v>No</v>
      </c>
      <c r="BM230" s="56" t="n">
        <f aca="true">VLOOKUP($P230,INDIRECT("'M" &amp; $N230 &amp; "'!$A:$G"),BM$2,0)</f>
        <v>0</v>
      </c>
    </row>
    <row r="231" customFormat="false" ht="13.2" hidden="false" customHeight="false" outlineLevel="0" collapsed="false">
      <c r="A231" s="47"/>
      <c r="B231" s="56" t="str">
        <f aca="false">IF(ISERROR(B230),IF(ISERROR(B229),IF(ISERROR(B228),"BLANK",B228),B229),B230)</f>
        <v>eso</v>
      </c>
      <c r="C231" s="56" t="str">
        <f aca="false">IF(ISERROR(C230),IF(ISERROR(C229),IF(ISERROR(C228),"BLANK",C228),C229),C230)</f>
        <v>sdl</v>
      </c>
      <c r="D231" s="56" t="str">
        <f aca="false">IF(ISERROR(D230),IF(ISERROR(D229),IF(ISERROR(D228),"BLANK",D228),D229),D230)</f>
        <v>tas412</v>
      </c>
      <c r="E231" s="47" t="str">
        <f aca="false">IF(ISERROR(VLOOKUP($D231,SITES!$A:$E,2,0)),"",VLOOKUP($D231,SITES!$A:$E,2,0))</f>
        <v>St. Helens Island Kelp Bed</v>
      </c>
      <c r="F231" s="48" t="n">
        <f aca="false">IF(ISERROR(VLOOKUP($D231,SITES!$A:$E,3,0)),"",VLOOKUP($D231,SITES!$A:$E,3,0))</f>
        <v>-41.34386</v>
      </c>
      <c r="G231" s="49" t="n">
        <f aca="false">IF(ISERROR(VLOOKUP($D231,SITES!$A:$E,4,0)),"",VLOOKUP($D231,SITES!$A:$E,4,0))</f>
        <v>148.34277</v>
      </c>
      <c r="H231" s="50" t="n">
        <f aca="false">IF(ISERROR(H230),IF(ISERROR(H229),IF(ISERROR(H228),"BLANK",H228),H229),H230)</f>
        <v>43564</v>
      </c>
      <c r="I231" s="56" t="n">
        <f aca="false">IF(ISERROR(I230),IF(ISERROR(I229),IF(ISERROR(I228),"BLANK",I228),I229),I230)</f>
        <v>10</v>
      </c>
      <c r="J231" s="56" t="str">
        <f aca="false">IF(ISERROR(J230),IF(ISERROR(J229),IF(ISERROR(J228),"BLANK",J228),J229),J230)</f>
        <v>E</v>
      </c>
      <c r="K231" s="86" t="n">
        <f aca="false">IF(ISERROR(K230),IF(ISERROR(K229),IF(ISERROR(K228),"BLANK",K228),K229),K230)</f>
        <v>0.604166666666667</v>
      </c>
      <c r="L231" s="56" t="str">
        <f aca="false">IF(ISERROR(L230),IF(ISERROR(L229),IF(ISERROR(L228),"BLANK",L228),L229),L230)</f>
        <v>SDL</v>
      </c>
      <c r="M231" s="56" t="n">
        <f aca="false">IF(ISERROR(M230),IF(ISERROR(M229),IF(ISERROR(M228),"BLANK",M228),M229),M230)</f>
        <v>10</v>
      </c>
      <c r="N231" s="56" t="n">
        <f aca="false">IF(ISERROR(N230),IF(ISERROR(N229),IF(ISERROR(N228),"BLANK",N228),N229),N230)</f>
        <v>2</v>
      </c>
      <c r="O231" s="56" t="n">
        <f aca="false">IF(ISERROR(O230),IF(ISERROR(O229),IF(ISERROR(O228),"BLANK",O228),O229),O230)</f>
        <v>1</v>
      </c>
      <c r="P231" s="46" t="str">
        <f aca="false">+P230</f>
        <v>snd</v>
      </c>
      <c r="Q231" s="47" t="str">
        <f aca="false">IF($N231=1,IF(ISERROR(VLOOKUP($P231,M1!$A:$C,Q$2,0)),"NOT PRESENT",VLOOKUP($P231,M1!$A:$C,Q$2,0)),IF($N231=2,IF(ISERROR(VLOOKUP(main!$P231,M2!$A:$C,Q$2,0)),"NOT PRESENT",VLOOKUP(main!$P231,M2!$A:$C,Q$2,0)),IF($N231=0,IF(ISERROR(VLOOKUP($P231,M1!$A:$C,Q$2,0)),IF(ISERROR(VLOOKUP(main!$P231,M2!$A:$C,Q$2,0)),"NOT PRESENT",VLOOKUP(main!$P231,M2!$A:$C,Q$2,0)),VLOOKUP($P231,M1!$A:$C,Q$2,0)),"SPECIFY METHOD")))</f>
        <v>Survey Not Done</v>
      </c>
      <c r="R231" s="47" t="str">
        <f aca="false">IF($N231=1,IF(ISERROR(VLOOKUP($P231,M1!$A:$C,R$2,0)),"NOT PRESENT",VLOOKUP($P231,M1!$A:$C,R$2,0)),IF($N231=2,IF(ISERROR(VLOOKUP(main!$P231,M2!$A:$C,R$2,0)),"NOT PRESENT",VLOOKUP(main!$P231,M2!$A:$C,R$2,0)),IF($N231=0,IF(ISERROR(VLOOKUP($P231,M1!$A:$C,R$2,0)),IF(ISERROR(VLOOKUP(main!$P231,M2!$A:$C,R$2,0)),"NOT PRESENT",VLOOKUP(main!$P231,M2!$A:$C,R$2,0)),VLOOKUP($P231,M1!$A:$C,R$2,0)),"SPECIFY METHOD")))</f>
        <v>Survey Not Done</v>
      </c>
      <c r="S231" s="55" t="n">
        <f aca="false">SUM(T231:BH231)</f>
        <v>0</v>
      </c>
      <c r="T231" s="56" t="n">
        <v>0</v>
      </c>
      <c r="BI231" s="56" t="n">
        <f aca="true">VLOOKUP($P231,INDIRECT("'M" &amp; $N231 &amp; "'!$A:$G"),BI$2,0)</f>
        <v>0</v>
      </c>
      <c r="BJ231" s="56" t="n">
        <f aca="true">VLOOKUP($P231,INDIRECT("'M" &amp; $N231 &amp; "'!$A:$G"),BJ$2,0)</f>
        <v>0</v>
      </c>
      <c r="BK231" s="56" t="n">
        <f aca="true">VLOOKUP($P231,INDIRECT("'M" &amp; $N231 &amp; "'!$A:$G"),BK$2,0)</f>
        <v>0</v>
      </c>
      <c r="BL231" s="56" t="str">
        <f aca="false">IF(AND($BI231="Yes", $N231=2), "Yes", IF(ISBLANK(BI231), "", "No"))</f>
        <v>No</v>
      </c>
      <c r="BM231" s="56" t="n">
        <f aca="true">VLOOKUP($P231,INDIRECT("'M" &amp; $N231 &amp; "'!$A:$G"),BM$2,0)</f>
        <v>0</v>
      </c>
    </row>
    <row r="232" customFormat="false" ht="13.2" hidden="false" customHeight="false" outlineLevel="0" collapsed="false">
      <c r="A232" s="47"/>
      <c r="B232" s="56" t="str">
        <f aca="false">IF(ISERROR(B231),IF(ISERROR(B230),IF(ISERROR(B229),"BLANK",B229),B230),B231)</f>
        <v>eso</v>
      </c>
      <c r="C232" s="56" t="str">
        <f aca="false">IF(ISERROR(C231),IF(ISERROR(C230),IF(ISERROR(C229),"BLANK",C229),C230),C231)</f>
        <v>sdl</v>
      </c>
      <c r="D232" s="56" t="str">
        <f aca="false">IF(ISERROR(D231),IF(ISERROR(D230),IF(ISERROR(D229),"BLANK",D229),D230),D231)</f>
        <v>tas412</v>
      </c>
      <c r="E232" s="47" t="str">
        <f aca="false">IF(ISERROR(VLOOKUP($D232,SITES!$A:$E,2,0)),"",VLOOKUP($D232,SITES!$A:$E,2,0))</f>
        <v>St. Helens Island Kelp Bed</v>
      </c>
      <c r="F232" s="48" t="n">
        <f aca="false">IF(ISERROR(VLOOKUP($D232,SITES!$A:$E,3,0)),"",VLOOKUP($D232,SITES!$A:$E,3,0))</f>
        <v>-41.34386</v>
      </c>
      <c r="G232" s="49" t="n">
        <f aca="false">IF(ISERROR(VLOOKUP($D232,SITES!$A:$E,4,0)),"",VLOOKUP($D232,SITES!$A:$E,4,0))</f>
        <v>148.34277</v>
      </c>
      <c r="H232" s="50" t="n">
        <f aca="false">IF(ISERROR(H231),IF(ISERROR(H230),IF(ISERROR(H229),"BLANK",H229),H230),H231)</f>
        <v>43564</v>
      </c>
      <c r="I232" s="56" t="n">
        <f aca="false">IF(ISERROR(I231),IF(ISERROR(I230),IF(ISERROR(I229),"BLANK",I229),I230),I231)</f>
        <v>10</v>
      </c>
      <c r="J232" s="56" t="str">
        <f aca="false">IF(ISERROR(J231),IF(ISERROR(J230),IF(ISERROR(J229),"BLANK",J229),J230),J231)</f>
        <v>E</v>
      </c>
      <c r="K232" s="86" t="n">
        <f aca="false">IF(ISERROR(K231),IF(ISERROR(K230),IF(ISERROR(K229),"BLANK",K229),K230),K231)</f>
        <v>0.604166666666667</v>
      </c>
      <c r="L232" s="56" t="str">
        <f aca="false">IF(ISERROR(L231),IF(ISERROR(L230),IF(ISERROR(L229),"BLANK",L229),L230),L231)</f>
        <v>SDL</v>
      </c>
      <c r="M232" s="56" t="n">
        <f aca="false">IF(ISERROR(M231),IF(ISERROR(M230),IF(ISERROR(M229),"BLANK",M229),M230),M231)</f>
        <v>10</v>
      </c>
      <c r="N232" s="56" t="n">
        <f aca="false">IF(ISERROR(N231),IF(ISERROR(N230),IF(ISERROR(N229),"BLANK",N229),N230),N231)</f>
        <v>2</v>
      </c>
      <c r="O232" s="56" t="n">
        <f aca="false">IF(ISERROR(O231),IF(ISERROR(O230),IF(ISERROR(O229),"BLANK",O229),O230),O231)</f>
        <v>1</v>
      </c>
      <c r="P232" s="46" t="str">
        <f aca="false">+P231</f>
        <v>snd</v>
      </c>
      <c r="Q232" s="47" t="str">
        <f aca="false">IF($N232=1,IF(ISERROR(VLOOKUP($P232,M1!$A:$C,Q$2,0)),"NOT PRESENT",VLOOKUP($P232,M1!$A:$C,Q$2,0)),IF($N232=2,IF(ISERROR(VLOOKUP(main!$P232,M2!$A:$C,Q$2,0)),"NOT PRESENT",VLOOKUP(main!$P232,M2!$A:$C,Q$2,0)),IF($N232=0,IF(ISERROR(VLOOKUP($P232,M1!$A:$C,Q$2,0)),IF(ISERROR(VLOOKUP(main!$P232,M2!$A:$C,Q$2,0)),"NOT PRESENT",VLOOKUP(main!$P232,M2!$A:$C,Q$2,0)),VLOOKUP($P232,M1!$A:$C,Q$2,0)),"SPECIFY METHOD")))</f>
        <v>Survey Not Done</v>
      </c>
      <c r="R232" s="47" t="str">
        <f aca="false">IF($N232=1,IF(ISERROR(VLOOKUP($P232,M1!$A:$C,R$2,0)),"NOT PRESENT",VLOOKUP($P232,M1!$A:$C,R$2,0)),IF($N232=2,IF(ISERROR(VLOOKUP(main!$P232,M2!$A:$C,R$2,0)),"NOT PRESENT",VLOOKUP(main!$P232,M2!$A:$C,R$2,0)),IF($N232=0,IF(ISERROR(VLOOKUP($P232,M1!$A:$C,R$2,0)),IF(ISERROR(VLOOKUP(main!$P232,M2!$A:$C,R$2,0)),"NOT PRESENT",VLOOKUP(main!$P232,M2!$A:$C,R$2,0)),VLOOKUP($P232,M1!$A:$C,R$2,0)),"SPECIFY METHOD")))</f>
        <v>Survey Not Done</v>
      </c>
      <c r="S232" s="55" t="n">
        <f aca="false">SUM(T232:BH232)</f>
        <v>0</v>
      </c>
      <c r="T232" s="56" t="n">
        <v>0</v>
      </c>
      <c r="BI232" s="56" t="n">
        <f aca="true">VLOOKUP($P232,INDIRECT("'M" &amp; $N232 &amp; "'!$A:$G"),BI$2,0)</f>
        <v>0</v>
      </c>
      <c r="BJ232" s="56" t="n">
        <f aca="true">VLOOKUP($P232,INDIRECT("'M" &amp; $N232 &amp; "'!$A:$G"),BJ$2,0)</f>
        <v>0</v>
      </c>
      <c r="BK232" s="56" t="n">
        <f aca="true">VLOOKUP($P232,INDIRECT("'M" &amp; $N232 &amp; "'!$A:$G"),BK$2,0)</f>
        <v>0</v>
      </c>
      <c r="BL232" s="56" t="str">
        <f aca="false">IF(AND($BI232="Yes", $N232=2), "Yes", IF(ISBLANK(BI232), "", "No"))</f>
        <v>No</v>
      </c>
      <c r="BM232" s="56" t="n">
        <f aca="true">VLOOKUP($P232,INDIRECT("'M" &amp; $N232 &amp; "'!$A:$G"),BM$2,0)</f>
        <v>0</v>
      </c>
    </row>
    <row r="233" customFormat="false" ht="13.2" hidden="false" customHeight="false" outlineLevel="0" collapsed="false">
      <c r="A233" s="47"/>
      <c r="B233" s="56" t="str">
        <f aca="false">IF(ISERROR(B232),IF(ISERROR(B231),IF(ISERROR(B230),"BLANK",B230),B231),B232)</f>
        <v>eso</v>
      </c>
      <c r="C233" s="56" t="str">
        <f aca="false">IF(ISERROR(C232),IF(ISERROR(C231),IF(ISERROR(C230),"BLANK",C230),C231),C232)</f>
        <v>sdl</v>
      </c>
      <c r="D233" s="56" t="str">
        <f aca="false">IF(ISERROR(D232),IF(ISERROR(D231),IF(ISERROR(D230),"BLANK",D230),D231),D232)</f>
        <v>tas412</v>
      </c>
      <c r="E233" s="47" t="str">
        <f aca="false">IF(ISERROR(VLOOKUP($D233,SITES!$A:$E,2,0)),"",VLOOKUP($D233,SITES!$A:$E,2,0))</f>
        <v>St. Helens Island Kelp Bed</v>
      </c>
      <c r="F233" s="48" t="n">
        <f aca="false">IF(ISERROR(VLOOKUP($D233,SITES!$A:$E,3,0)),"",VLOOKUP($D233,SITES!$A:$E,3,0))</f>
        <v>-41.34386</v>
      </c>
      <c r="G233" s="49" t="n">
        <f aca="false">IF(ISERROR(VLOOKUP($D233,SITES!$A:$E,4,0)),"",VLOOKUP($D233,SITES!$A:$E,4,0))</f>
        <v>148.34277</v>
      </c>
      <c r="H233" s="50" t="n">
        <f aca="false">IF(ISERROR(H232),IF(ISERROR(H231),IF(ISERROR(H230),"BLANK",H230),H231),H232)</f>
        <v>43564</v>
      </c>
      <c r="I233" s="56" t="n">
        <f aca="false">IF(ISERROR(I232),IF(ISERROR(I231),IF(ISERROR(I230),"BLANK",I230),I231),I232)</f>
        <v>10</v>
      </c>
      <c r="J233" s="56" t="str">
        <f aca="false">IF(ISERROR(J232),IF(ISERROR(J231),IF(ISERROR(J230),"BLANK",J230),J231),J232)</f>
        <v>E</v>
      </c>
      <c r="K233" s="86" t="n">
        <f aca="false">IF(ISERROR(K232),IF(ISERROR(K231),IF(ISERROR(K230),"BLANK",K230),K231),K232)</f>
        <v>0.604166666666667</v>
      </c>
      <c r="L233" s="56" t="str">
        <f aca="false">IF(ISERROR(L232),IF(ISERROR(L231),IF(ISERROR(L230),"BLANK",L230),L231),L232)</f>
        <v>SDL</v>
      </c>
      <c r="M233" s="56" t="n">
        <f aca="false">IF(ISERROR(M232),IF(ISERROR(M231),IF(ISERROR(M230),"BLANK",M230),M231),M232)</f>
        <v>10</v>
      </c>
      <c r="N233" s="56" t="n">
        <f aca="false">IF(ISERROR(N232),IF(ISERROR(N231),IF(ISERROR(N230),"BLANK",N230),N231),N232)</f>
        <v>2</v>
      </c>
      <c r="O233" s="56" t="n">
        <f aca="false">IF(ISERROR(O232),IF(ISERROR(O231),IF(ISERROR(O230),"BLANK",O230),O231),O232)</f>
        <v>1</v>
      </c>
      <c r="P233" s="46" t="str">
        <f aca="false">+P232</f>
        <v>snd</v>
      </c>
      <c r="Q233" s="47" t="str">
        <f aca="false">IF($N233=1,IF(ISERROR(VLOOKUP($P233,M1!$A:$C,Q$2,0)),"NOT PRESENT",VLOOKUP($P233,M1!$A:$C,Q$2,0)),IF($N233=2,IF(ISERROR(VLOOKUP(main!$P233,M2!$A:$C,Q$2,0)),"NOT PRESENT",VLOOKUP(main!$P233,M2!$A:$C,Q$2,0)),IF($N233=0,IF(ISERROR(VLOOKUP($P233,M1!$A:$C,Q$2,0)),IF(ISERROR(VLOOKUP(main!$P233,M2!$A:$C,Q$2,0)),"NOT PRESENT",VLOOKUP(main!$P233,M2!$A:$C,Q$2,0)),VLOOKUP($P233,M1!$A:$C,Q$2,0)),"SPECIFY METHOD")))</f>
        <v>Survey Not Done</v>
      </c>
      <c r="R233" s="47" t="str">
        <f aca="false">IF($N233=1,IF(ISERROR(VLOOKUP($P233,M1!$A:$C,R$2,0)),"NOT PRESENT",VLOOKUP($P233,M1!$A:$C,R$2,0)),IF($N233=2,IF(ISERROR(VLOOKUP(main!$P233,M2!$A:$C,R$2,0)),"NOT PRESENT",VLOOKUP(main!$P233,M2!$A:$C,R$2,0)),IF($N233=0,IF(ISERROR(VLOOKUP($P233,M1!$A:$C,R$2,0)),IF(ISERROR(VLOOKUP(main!$P233,M2!$A:$C,R$2,0)),"NOT PRESENT",VLOOKUP(main!$P233,M2!$A:$C,R$2,0)),VLOOKUP($P233,M1!$A:$C,R$2,0)),"SPECIFY METHOD")))</f>
        <v>Survey Not Done</v>
      </c>
      <c r="S233" s="55" t="n">
        <f aca="false">SUM(T233:BH233)</f>
        <v>0</v>
      </c>
      <c r="T233" s="56" t="n">
        <v>0</v>
      </c>
      <c r="BI233" s="56" t="n">
        <f aca="true">VLOOKUP($P233,INDIRECT("'M" &amp; $N233 &amp; "'!$A:$G"),BI$2,0)</f>
        <v>0</v>
      </c>
      <c r="BJ233" s="56" t="n">
        <f aca="true">VLOOKUP($P233,INDIRECT("'M" &amp; $N233 &amp; "'!$A:$G"),BJ$2,0)</f>
        <v>0</v>
      </c>
      <c r="BK233" s="56" t="n">
        <f aca="true">VLOOKUP($P233,INDIRECT("'M" &amp; $N233 &amp; "'!$A:$G"),BK$2,0)</f>
        <v>0</v>
      </c>
      <c r="BL233" s="56" t="str">
        <f aca="false">IF(AND($BI233="Yes", $N233=2), "Yes", IF(ISBLANK(BI233), "", "No"))</f>
        <v>No</v>
      </c>
      <c r="BM233" s="56" t="n">
        <f aca="true">VLOOKUP($P233,INDIRECT("'M" &amp; $N233 &amp; "'!$A:$G"),BM$2,0)</f>
        <v>0</v>
      </c>
    </row>
    <row r="234" customFormat="false" ht="13.2" hidden="false" customHeight="false" outlineLevel="0" collapsed="false">
      <c r="A234" s="47"/>
      <c r="B234" s="56" t="str">
        <f aca="false">IF(ISERROR(B233),IF(ISERROR(B232),IF(ISERROR(B231),"BLANK",B231),B232),B233)</f>
        <v>eso</v>
      </c>
      <c r="C234" s="56" t="str">
        <f aca="false">IF(ISERROR(C233),IF(ISERROR(C232),IF(ISERROR(C231),"BLANK",C231),C232),C233)</f>
        <v>sdl</v>
      </c>
      <c r="D234" s="56" t="str">
        <f aca="false">IF(ISERROR(D233),IF(ISERROR(D232),IF(ISERROR(D231),"BLANK",D231),D232),D233)</f>
        <v>tas412</v>
      </c>
      <c r="E234" s="47" t="str">
        <f aca="false">IF(ISERROR(VLOOKUP($D234,SITES!$A:$E,2,0)),"",VLOOKUP($D234,SITES!$A:$E,2,0))</f>
        <v>St. Helens Island Kelp Bed</v>
      </c>
      <c r="F234" s="48" t="n">
        <f aca="false">IF(ISERROR(VLOOKUP($D234,SITES!$A:$E,3,0)),"",VLOOKUP($D234,SITES!$A:$E,3,0))</f>
        <v>-41.34386</v>
      </c>
      <c r="G234" s="49" t="n">
        <f aca="false">IF(ISERROR(VLOOKUP($D234,SITES!$A:$E,4,0)),"",VLOOKUP($D234,SITES!$A:$E,4,0))</f>
        <v>148.34277</v>
      </c>
      <c r="H234" s="50" t="n">
        <f aca="false">IF(ISERROR(H233),IF(ISERROR(H232),IF(ISERROR(H231),"BLANK",H231),H232),H233)</f>
        <v>43564</v>
      </c>
      <c r="I234" s="56" t="n">
        <f aca="false">IF(ISERROR(I233),IF(ISERROR(I232),IF(ISERROR(I231),"BLANK",I231),I232),I233)</f>
        <v>10</v>
      </c>
      <c r="J234" s="56" t="str">
        <f aca="false">IF(ISERROR(J233),IF(ISERROR(J232),IF(ISERROR(J231),"BLANK",J231),J232),J233)</f>
        <v>E</v>
      </c>
      <c r="K234" s="86" t="n">
        <f aca="false">IF(ISERROR(K233),IF(ISERROR(K232),IF(ISERROR(K231),"BLANK",K231),K232),K233)</f>
        <v>0.604166666666667</v>
      </c>
      <c r="L234" s="56" t="str">
        <f aca="false">IF(ISERROR(L233),IF(ISERROR(L232),IF(ISERROR(L231),"BLANK",L231),L232),L233)</f>
        <v>SDL</v>
      </c>
      <c r="M234" s="56" t="n">
        <f aca="false">IF(ISERROR(M233),IF(ISERROR(M232),IF(ISERROR(M231),"BLANK",M231),M232),M233)</f>
        <v>10</v>
      </c>
      <c r="N234" s="56" t="n">
        <f aca="false">IF(ISERROR(N233),IF(ISERROR(N232),IF(ISERROR(N231),"BLANK",N231),N232),N233)</f>
        <v>2</v>
      </c>
      <c r="O234" s="56" t="n">
        <f aca="false">IF(ISERROR(O233),IF(ISERROR(O232),IF(ISERROR(O231),"BLANK",O231),O232),O233)</f>
        <v>1</v>
      </c>
      <c r="P234" s="46" t="str">
        <f aca="false">+P233</f>
        <v>snd</v>
      </c>
      <c r="Q234" s="47" t="str">
        <f aca="false">IF($N234=1,IF(ISERROR(VLOOKUP($P234,M1!$A:$C,Q$2,0)),"NOT PRESENT",VLOOKUP($P234,M1!$A:$C,Q$2,0)),IF($N234=2,IF(ISERROR(VLOOKUP(main!$P234,M2!$A:$C,Q$2,0)),"NOT PRESENT",VLOOKUP(main!$P234,M2!$A:$C,Q$2,0)),IF($N234=0,IF(ISERROR(VLOOKUP($P234,M1!$A:$C,Q$2,0)),IF(ISERROR(VLOOKUP(main!$P234,M2!$A:$C,Q$2,0)),"NOT PRESENT",VLOOKUP(main!$P234,M2!$A:$C,Q$2,0)),VLOOKUP($P234,M1!$A:$C,Q$2,0)),"SPECIFY METHOD")))</f>
        <v>Survey Not Done</v>
      </c>
      <c r="R234" s="47" t="str">
        <f aca="false">IF($N234=1,IF(ISERROR(VLOOKUP($P234,M1!$A:$C,R$2,0)),"NOT PRESENT",VLOOKUP($P234,M1!$A:$C,R$2,0)),IF($N234=2,IF(ISERROR(VLOOKUP(main!$P234,M2!$A:$C,R$2,0)),"NOT PRESENT",VLOOKUP(main!$P234,M2!$A:$C,R$2,0)),IF($N234=0,IF(ISERROR(VLOOKUP($P234,M1!$A:$C,R$2,0)),IF(ISERROR(VLOOKUP(main!$P234,M2!$A:$C,R$2,0)),"NOT PRESENT",VLOOKUP(main!$P234,M2!$A:$C,R$2,0)),VLOOKUP($P234,M1!$A:$C,R$2,0)),"SPECIFY METHOD")))</f>
        <v>Survey Not Done</v>
      </c>
      <c r="S234" s="55" t="n">
        <f aca="false">SUM(T234:BH234)</f>
        <v>0</v>
      </c>
      <c r="T234" s="56" t="n">
        <v>0</v>
      </c>
      <c r="BI234" s="56" t="n">
        <f aca="true">VLOOKUP($P234,INDIRECT("'M" &amp; $N234 &amp; "'!$A:$G"),BI$2,0)</f>
        <v>0</v>
      </c>
      <c r="BJ234" s="56" t="n">
        <f aca="true">VLOOKUP($P234,INDIRECT("'M" &amp; $N234 &amp; "'!$A:$G"),BJ$2,0)</f>
        <v>0</v>
      </c>
      <c r="BK234" s="56" t="n">
        <f aca="true">VLOOKUP($P234,INDIRECT("'M" &amp; $N234 &amp; "'!$A:$G"),BK$2,0)</f>
        <v>0</v>
      </c>
      <c r="BL234" s="56" t="str">
        <f aca="false">IF(AND($BI234="Yes", $N234=2), "Yes", IF(ISBLANK(BI234), "", "No"))</f>
        <v>No</v>
      </c>
      <c r="BM234" s="56" t="n">
        <f aca="true">VLOOKUP($P234,INDIRECT("'M" &amp; $N234 &amp; "'!$A:$G"),BM$2,0)</f>
        <v>0</v>
      </c>
    </row>
    <row r="235" customFormat="false" ht="13.2" hidden="false" customHeight="false" outlineLevel="0" collapsed="false">
      <c r="A235" s="47"/>
      <c r="B235" s="56" t="str">
        <f aca="false">IF(ISERROR(B234),IF(ISERROR(B233),IF(ISERROR(B232),"BLANK",B232),B233),B234)</f>
        <v>eso</v>
      </c>
      <c r="C235" s="56" t="str">
        <f aca="false">IF(ISERROR(C234),IF(ISERROR(C233),IF(ISERROR(C232),"BLANK",C232),C233),C234)</f>
        <v>sdl</v>
      </c>
      <c r="D235" s="56" t="str">
        <f aca="false">IF(ISERROR(D234),IF(ISERROR(D233),IF(ISERROR(D232),"BLANK",D232),D233),D234)</f>
        <v>tas412</v>
      </c>
      <c r="E235" s="47" t="str">
        <f aca="false">IF(ISERROR(VLOOKUP($D235,SITES!$A:$E,2,0)),"",VLOOKUP($D235,SITES!$A:$E,2,0))</f>
        <v>St. Helens Island Kelp Bed</v>
      </c>
      <c r="F235" s="48" t="n">
        <f aca="false">IF(ISERROR(VLOOKUP($D235,SITES!$A:$E,3,0)),"",VLOOKUP($D235,SITES!$A:$E,3,0))</f>
        <v>-41.34386</v>
      </c>
      <c r="G235" s="49" t="n">
        <f aca="false">IF(ISERROR(VLOOKUP($D235,SITES!$A:$E,4,0)),"",VLOOKUP($D235,SITES!$A:$E,4,0))</f>
        <v>148.34277</v>
      </c>
      <c r="H235" s="50" t="n">
        <f aca="false">IF(ISERROR(H234),IF(ISERROR(H233),IF(ISERROR(H232),"BLANK",H232),H233),H234)</f>
        <v>43564</v>
      </c>
      <c r="I235" s="56" t="n">
        <f aca="false">IF(ISERROR(I234),IF(ISERROR(I233),IF(ISERROR(I232),"BLANK",I232),I233),I234)</f>
        <v>10</v>
      </c>
      <c r="J235" s="56" t="str">
        <f aca="false">IF(ISERROR(J234),IF(ISERROR(J233),IF(ISERROR(J232),"BLANK",J232),J233),J234)</f>
        <v>E</v>
      </c>
      <c r="K235" s="86" t="n">
        <f aca="false">IF(ISERROR(K234),IF(ISERROR(K233),IF(ISERROR(K232),"BLANK",K232),K233),K234)</f>
        <v>0.604166666666667</v>
      </c>
      <c r="L235" s="56" t="str">
        <f aca="false">IF(ISERROR(L234),IF(ISERROR(L233),IF(ISERROR(L232),"BLANK",L232),L233),L234)</f>
        <v>SDL</v>
      </c>
      <c r="M235" s="56" t="n">
        <f aca="false">IF(ISERROR(M234),IF(ISERROR(M233),IF(ISERROR(M232),"BLANK",M232),M233),M234)</f>
        <v>10</v>
      </c>
      <c r="N235" s="56" t="n">
        <f aca="false">IF(ISERROR(N234),IF(ISERROR(N233),IF(ISERROR(N232),"BLANK",N232),N233),N234)</f>
        <v>2</v>
      </c>
      <c r="O235" s="56" t="n">
        <f aca="false">IF(ISERROR(O234),IF(ISERROR(O233),IF(ISERROR(O232),"BLANK",O232),O233),O234)</f>
        <v>1</v>
      </c>
      <c r="P235" s="46" t="str">
        <f aca="false">+P234</f>
        <v>snd</v>
      </c>
      <c r="Q235" s="47" t="str">
        <f aca="false">IF($N235=1,IF(ISERROR(VLOOKUP($P235,M1!$A:$C,Q$2,0)),"NOT PRESENT",VLOOKUP($P235,M1!$A:$C,Q$2,0)),IF($N235=2,IF(ISERROR(VLOOKUP(main!$P235,M2!$A:$C,Q$2,0)),"NOT PRESENT",VLOOKUP(main!$P235,M2!$A:$C,Q$2,0)),IF($N235=0,IF(ISERROR(VLOOKUP($P235,M1!$A:$C,Q$2,0)),IF(ISERROR(VLOOKUP(main!$P235,M2!$A:$C,Q$2,0)),"NOT PRESENT",VLOOKUP(main!$P235,M2!$A:$C,Q$2,0)),VLOOKUP($P235,M1!$A:$C,Q$2,0)),"SPECIFY METHOD")))</f>
        <v>Survey Not Done</v>
      </c>
      <c r="R235" s="47" t="str">
        <f aca="false">IF($N235=1,IF(ISERROR(VLOOKUP($P235,M1!$A:$C,R$2,0)),"NOT PRESENT",VLOOKUP($P235,M1!$A:$C,R$2,0)),IF($N235=2,IF(ISERROR(VLOOKUP(main!$P235,M2!$A:$C,R$2,0)),"NOT PRESENT",VLOOKUP(main!$P235,M2!$A:$C,R$2,0)),IF($N235=0,IF(ISERROR(VLOOKUP($P235,M1!$A:$C,R$2,0)),IF(ISERROR(VLOOKUP(main!$P235,M2!$A:$C,R$2,0)),"NOT PRESENT",VLOOKUP(main!$P235,M2!$A:$C,R$2,0)),VLOOKUP($P235,M1!$A:$C,R$2,0)),"SPECIFY METHOD")))</f>
        <v>Survey Not Done</v>
      </c>
      <c r="S235" s="55" t="n">
        <f aca="false">SUM(T235:BH235)</f>
        <v>0</v>
      </c>
      <c r="T235" s="56" t="n">
        <v>0</v>
      </c>
      <c r="BI235" s="56" t="n">
        <f aca="true">VLOOKUP($P235,INDIRECT("'M" &amp; $N235 &amp; "'!$A:$G"),BI$2,0)</f>
        <v>0</v>
      </c>
      <c r="BJ235" s="56" t="n">
        <f aca="true">VLOOKUP($P235,INDIRECT("'M" &amp; $N235 &amp; "'!$A:$G"),BJ$2,0)</f>
        <v>0</v>
      </c>
      <c r="BK235" s="56" t="n">
        <f aca="true">VLOOKUP($P235,INDIRECT("'M" &amp; $N235 &amp; "'!$A:$G"),BK$2,0)</f>
        <v>0</v>
      </c>
      <c r="BL235" s="56" t="str">
        <f aca="false">IF(AND($BI235="Yes", $N235=2), "Yes", IF(ISBLANK(BI235), "", "No"))</f>
        <v>No</v>
      </c>
      <c r="BM235" s="56" t="n">
        <f aca="true">VLOOKUP($P235,INDIRECT("'M" &amp; $N235 &amp; "'!$A:$G"),BM$2,0)</f>
        <v>0</v>
      </c>
    </row>
    <row r="236" customFormat="false" ht="13.2" hidden="false" customHeight="false" outlineLevel="0" collapsed="false">
      <c r="A236" s="47"/>
      <c r="B236" s="56" t="str">
        <f aca="false">IF(ISERROR(B235),IF(ISERROR(B234),IF(ISERROR(B233),"BLANK",B233),B234),B235)</f>
        <v>eso</v>
      </c>
      <c r="C236" s="56" t="str">
        <f aca="false">IF(ISERROR(C235),IF(ISERROR(C234),IF(ISERROR(C233),"BLANK",C233),C234),C235)</f>
        <v>sdl</v>
      </c>
      <c r="D236" s="56" t="str">
        <f aca="false">IF(ISERROR(D235),IF(ISERROR(D234),IF(ISERROR(D233),"BLANK",D233),D234),D235)</f>
        <v>tas412</v>
      </c>
      <c r="E236" s="47" t="str">
        <f aca="false">IF(ISERROR(VLOOKUP($D236,SITES!$A:$E,2,0)),"",VLOOKUP($D236,SITES!$A:$E,2,0))</f>
        <v>St. Helens Island Kelp Bed</v>
      </c>
      <c r="F236" s="48" t="n">
        <f aca="false">IF(ISERROR(VLOOKUP($D236,SITES!$A:$E,3,0)),"",VLOOKUP($D236,SITES!$A:$E,3,0))</f>
        <v>-41.34386</v>
      </c>
      <c r="G236" s="49" t="n">
        <f aca="false">IF(ISERROR(VLOOKUP($D236,SITES!$A:$E,4,0)),"",VLOOKUP($D236,SITES!$A:$E,4,0))</f>
        <v>148.34277</v>
      </c>
      <c r="H236" s="50" t="n">
        <f aca="false">IF(ISERROR(H235),IF(ISERROR(H234),IF(ISERROR(H233),"BLANK",H233),H234),H235)</f>
        <v>43564</v>
      </c>
      <c r="I236" s="56" t="n">
        <f aca="false">IF(ISERROR(I235),IF(ISERROR(I234),IF(ISERROR(I233),"BLANK",I233),I234),I235)</f>
        <v>10</v>
      </c>
      <c r="J236" s="56" t="str">
        <f aca="false">IF(ISERROR(J235),IF(ISERROR(J234),IF(ISERROR(J233),"BLANK",J233),J234),J235)</f>
        <v>E</v>
      </c>
      <c r="K236" s="86" t="n">
        <f aca="false">IF(ISERROR(K235),IF(ISERROR(K234),IF(ISERROR(K233),"BLANK",K233),K234),K235)</f>
        <v>0.604166666666667</v>
      </c>
      <c r="L236" s="56" t="str">
        <f aca="false">IF(ISERROR(L235),IF(ISERROR(L234),IF(ISERROR(L233),"BLANK",L233),L234),L235)</f>
        <v>SDL</v>
      </c>
      <c r="M236" s="56" t="n">
        <f aca="false">IF(ISERROR(M235),IF(ISERROR(M234),IF(ISERROR(M233),"BLANK",M233),M234),M235)</f>
        <v>10</v>
      </c>
      <c r="N236" s="56" t="n">
        <f aca="false">IF(ISERROR(N235),IF(ISERROR(N234),IF(ISERROR(N233),"BLANK",N233),N234),N235)</f>
        <v>2</v>
      </c>
      <c r="O236" s="56" t="n">
        <f aca="false">IF(ISERROR(O235),IF(ISERROR(O234),IF(ISERROR(O233),"BLANK",O233),O234),O235)</f>
        <v>1</v>
      </c>
      <c r="P236" s="46" t="str">
        <f aca="false">+P235</f>
        <v>snd</v>
      </c>
      <c r="Q236" s="47" t="str">
        <f aca="false">IF($N236=1,IF(ISERROR(VLOOKUP($P236,M1!$A:$C,Q$2,0)),"NOT PRESENT",VLOOKUP($P236,M1!$A:$C,Q$2,0)),IF($N236=2,IF(ISERROR(VLOOKUP(main!$P236,M2!$A:$C,Q$2,0)),"NOT PRESENT",VLOOKUP(main!$P236,M2!$A:$C,Q$2,0)),IF($N236=0,IF(ISERROR(VLOOKUP($P236,M1!$A:$C,Q$2,0)),IF(ISERROR(VLOOKUP(main!$P236,M2!$A:$C,Q$2,0)),"NOT PRESENT",VLOOKUP(main!$P236,M2!$A:$C,Q$2,0)),VLOOKUP($P236,M1!$A:$C,Q$2,0)),"SPECIFY METHOD")))</f>
        <v>Survey Not Done</v>
      </c>
      <c r="R236" s="47" t="str">
        <f aca="false">IF($N236=1,IF(ISERROR(VLOOKUP($P236,M1!$A:$C,R$2,0)),"NOT PRESENT",VLOOKUP($P236,M1!$A:$C,R$2,0)),IF($N236=2,IF(ISERROR(VLOOKUP(main!$P236,M2!$A:$C,R$2,0)),"NOT PRESENT",VLOOKUP(main!$P236,M2!$A:$C,R$2,0)),IF($N236=0,IF(ISERROR(VLOOKUP($P236,M1!$A:$C,R$2,0)),IF(ISERROR(VLOOKUP(main!$P236,M2!$A:$C,R$2,0)),"NOT PRESENT",VLOOKUP(main!$P236,M2!$A:$C,R$2,0)),VLOOKUP($P236,M1!$A:$C,R$2,0)),"SPECIFY METHOD")))</f>
        <v>Survey Not Done</v>
      </c>
      <c r="S236" s="55" t="n">
        <f aca="false">SUM(T236:BH236)</f>
        <v>0</v>
      </c>
      <c r="T236" s="56" t="n">
        <v>0</v>
      </c>
      <c r="BI236" s="56" t="n">
        <f aca="true">VLOOKUP($P236,INDIRECT("'M" &amp; $N236 &amp; "'!$A:$G"),BI$2,0)</f>
        <v>0</v>
      </c>
      <c r="BJ236" s="56" t="n">
        <f aca="true">VLOOKUP($P236,INDIRECT("'M" &amp; $N236 &amp; "'!$A:$G"),BJ$2,0)</f>
        <v>0</v>
      </c>
      <c r="BK236" s="56" t="n">
        <f aca="true">VLOOKUP($P236,INDIRECT("'M" &amp; $N236 &amp; "'!$A:$G"),BK$2,0)</f>
        <v>0</v>
      </c>
      <c r="BL236" s="56" t="str">
        <f aca="false">IF(AND($BI236="Yes", $N236=2), "Yes", IF(ISBLANK(BI236), "", "No"))</f>
        <v>No</v>
      </c>
      <c r="BM236" s="56" t="n">
        <f aca="true">VLOOKUP($P236,INDIRECT("'M" &amp; $N236 &amp; "'!$A:$G"),BM$2,0)</f>
        <v>0</v>
      </c>
    </row>
    <row r="237" customFormat="false" ht="13.2" hidden="false" customHeight="false" outlineLevel="0" collapsed="false">
      <c r="A237" s="47"/>
      <c r="B237" s="56" t="str">
        <f aca="false">IF(ISERROR(B236),IF(ISERROR(B235),IF(ISERROR(B234),"BLANK",B234),B235),B236)</f>
        <v>eso</v>
      </c>
      <c r="C237" s="56" t="str">
        <f aca="false">IF(ISERROR(C236),IF(ISERROR(C235),IF(ISERROR(C234),"BLANK",C234),C235),C236)</f>
        <v>sdl</v>
      </c>
      <c r="D237" s="56" t="str">
        <f aca="false">IF(ISERROR(D236),IF(ISERROR(D235),IF(ISERROR(D234),"BLANK",D234),D235),D236)</f>
        <v>tas412</v>
      </c>
      <c r="E237" s="47" t="str">
        <f aca="false">IF(ISERROR(VLOOKUP($D237,SITES!$A:$E,2,0)),"",VLOOKUP($D237,SITES!$A:$E,2,0))</f>
        <v>St. Helens Island Kelp Bed</v>
      </c>
      <c r="F237" s="48" t="n">
        <f aca="false">IF(ISERROR(VLOOKUP($D237,SITES!$A:$E,3,0)),"",VLOOKUP($D237,SITES!$A:$E,3,0))</f>
        <v>-41.34386</v>
      </c>
      <c r="G237" s="49" t="n">
        <f aca="false">IF(ISERROR(VLOOKUP($D237,SITES!$A:$E,4,0)),"",VLOOKUP($D237,SITES!$A:$E,4,0))</f>
        <v>148.34277</v>
      </c>
      <c r="H237" s="50" t="n">
        <f aca="false">IF(ISERROR(H236),IF(ISERROR(H235),IF(ISERROR(H234),"BLANK",H234),H235),H236)</f>
        <v>43564</v>
      </c>
      <c r="I237" s="56" t="n">
        <f aca="false">IF(ISERROR(I236),IF(ISERROR(I235),IF(ISERROR(I234),"BLANK",I234),I235),I236)</f>
        <v>10</v>
      </c>
      <c r="J237" s="56" t="str">
        <f aca="false">IF(ISERROR(J236),IF(ISERROR(J235),IF(ISERROR(J234),"BLANK",J234),J235),J236)</f>
        <v>E</v>
      </c>
      <c r="K237" s="86" t="n">
        <f aca="false">IF(ISERROR(K236),IF(ISERROR(K235),IF(ISERROR(K234),"BLANK",K234),K235),K236)</f>
        <v>0.604166666666667</v>
      </c>
      <c r="L237" s="56" t="str">
        <f aca="false">IF(ISERROR(L236),IF(ISERROR(L235),IF(ISERROR(L234),"BLANK",L234),L235),L236)</f>
        <v>SDL</v>
      </c>
      <c r="M237" s="56" t="n">
        <f aca="false">IF(ISERROR(M236),IF(ISERROR(M235),IF(ISERROR(M234),"BLANK",M234),M235),M236)</f>
        <v>10</v>
      </c>
      <c r="N237" s="56" t="n">
        <f aca="false">IF(ISERROR(N236),IF(ISERROR(N235),IF(ISERROR(N234),"BLANK",N234),N235),N236)</f>
        <v>2</v>
      </c>
      <c r="O237" s="56" t="n">
        <f aca="false">IF(ISERROR(O236),IF(ISERROR(O235),IF(ISERROR(O234),"BLANK",O234),O235),O236)</f>
        <v>1</v>
      </c>
      <c r="P237" s="46" t="str">
        <f aca="false">+P236</f>
        <v>snd</v>
      </c>
      <c r="Q237" s="47" t="str">
        <f aca="false">IF($N237=1,IF(ISERROR(VLOOKUP($P237,M1!$A:$C,Q$2,0)),"NOT PRESENT",VLOOKUP($P237,M1!$A:$C,Q$2,0)),IF($N237=2,IF(ISERROR(VLOOKUP(main!$P237,M2!$A:$C,Q$2,0)),"NOT PRESENT",VLOOKUP(main!$P237,M2!$A:$C,Q$2,0)),IF($N237=0,IF(ISERROR(VLOOKUP($P237,M1!$A:$C,Q$2,0)),IF(ISERROR(VLOOKUP(main!$P237,M2!$A:$C,Q$2,0)),"NOT PRESENT",VLOOKUP(main!$P237,M2!$A:$C,Q$2,0)),VLOOKUP($P237,M1!$A:$C,Q$2,0)),"SPECIFY METHOD")))</f>
        <v>Survey Not Done</v>
      </c>
      <c r="R237" s="47" t="str">
        <f aca="false">IF($N237=1,IF(ISERROR(VLOOKUP($P237,M1!$A:$C,R$2,0)),"NOT PRESENT",VLOOKUP($P237,M1!$A:$C,R$2,0)),IF($N237=2,IF(ISERROR(VLOOKUP(main!$P237,M2!$A:$C,R$2,0)),"NOT PRESENT",VLOOKUP(main!$P237,M2!$A:$C,R$2,0)),IF($N237=0,IF(ISERROR(VLOOKUP($P237,M1!$A:$C,R$2,0)),IF(ISERROR(VLOOKUP(main!$P237,M2!$A:$C,R$2,0)),"NOT PRESENT",VLOOKUP(main!$P237,M2!$A:$C,R$2,0)),VLOOKUP($P237,M1!$A:$C,R$2,0)),"SPECIFY METHOD")))</f>
        <v>Survey Not Done</v>
      </c>
      <c r="S237" s="55" t="n">
        <f aca="false">SUM(T237:BH237)</f>
        <v>0</v>
      </c>
      <c r="T237" s="56" t="n">
        <v>0</v>
      </c>
      <c r="BI237" s="56" t="n">
        <f aca="true">VLOOKUP($P237,INDIRECT("'M" &amp; $N237 &amp; "'!$A:$G"),BI$2,0)</f>
        <v>0</v>
      </c>
      <c r="BJ237" s="56" t="n">
        <f aca="true">VLOOKUP($P237,INDIRECT("'M" &amp; $N237 &amp; "'!$A:$G"),BJ$2,0)</f>
        <v>0</v>
      </c>
      <c r="BK237" s="56" t="n">
        <f aca="true">VLOOKUP($P237,INDIRECT("'M" &amp; $N237 &amp; "'!$A:$G"),BK$2,0)</f>
        <v>0</v>
      </c>
      <c r="BL237" s="56" t="str">
        <f aca="false">IF(AND($BI237="Yes", $N237=2), "Yes", IF(ISBLANK(BI237), "", "No"))</f>
        <v>No</v>
      </c>
      <c r="BM237" s="56" t="n">
        <f aca="true">VLOOKUP($P237,INDIRECT("'M" &amp; $N237 &amp; "'!$A:$G"),BM$2,0)</f>
        <v>0</v>
      </c>
    </row>
    <row r="238" customFormat="false" ht="13.2" hidden="false" customHeight="false" outlineLevel="0" collapsed="false">
      <c r="A238" s="47"/>
      <c r="B238" s="56" t="str">
        <f aca="false">IF(ISERROR(B237),IF(ISERROR(B236),IF(ISERROR(B235),"BLANK",B235),B236),B237)</f>
        <v>eso</v>
      </c>
      <c r="C238" s="56" t="str">
        <f aca="false">IF(ISERROR(C237),IF(ISERROR(C236),IF(ISERROR(C235),"BLANK",C235),C236),C237)</f>
        <v>sdl</v>
      </c>
      <c r="D238" s="56" t="str">
        <f aca="false">IF(ISERROR(D237),IF(ISERROR(D236),IF(ISERROR(D235),"BLANK",D235),D236),D237)</f>
        <v>tas412</v>
      </c>
      <c r="E238" s="47" t="str">
        <f aca="false">IF(ISERROR(VLOOKUP($D238,SITES!$A:$E,2,0)),"",VLOOKUP($D238,SITES!$A:$E,2,0))</f>
        <v>St. Helens Island Kelp Bed</v>
      </c>
      <c r="F238" s="48" t="n">
        <f aca="false">IF(ISERROR(VLOOKUP($D238,SITES!$A:$E,3,0)),"",VLOOKUP($D238,SITES!$A:$E,3,0))</f>
        <v>-41.34386</v>
      </c>
      <c r="G238" s="49" t="n">
        <f aca="false">IF(ISERROR(VLOOKUP($D238,SITES!$A:$E,4,0)),"",VLOOKUP($D238,SITES!$A:$E,4,0))</f>
        <v>148.34277</v>
      </c>
      <c r="H238" s="50" t="n">
        <f aca="false">IF(ISERROR(H237),IF(ISERROR(H236),IF(ISERROR(H235),"BLANK",H235),H236),H237)</f>
        <v>43564</v>
      </c>
      <c r="I238" s="56" t="n">
        <f aca="false">IF(ISERROR(I237),IF(ISERROR(I236),IF(ISERROR(I235),"BLANK",I235),I236),I237)</f>
        <v>10</v>
      </c>
      <c r="J238" s="56" t="str">
        <f aca="false">IF(ISERROR(J237),IF(ISERROR(J236),IF(ISERROR(J235),"BLANK",J235),J236),J237)</f>
        <v>E</v>
      </c>
      <c r="K238" s="86" t="n">
        <f aca="false">IF(ISERROR(K237),IF(ISERROR(K236),IF(ISERROR(K235),"BLANK",K235),K236),K237)</f>
        <v>0.604166666666667</v>
      </c>
      <c r="L238" s="56" t="str">
        <f aca="false">IF(ISERROR(L237),IF(ISERROR(L236),IF(ISERROR(L235),"BLANK",L235),L236),L237)</f>
        <v>SDL</v>
      </c>
      <c r="M238" s="56" t="n">
        <f aca="false">IF(ISERROR(M237),IF(ISERROR(M236),IF(ISERROR(M235),"BLANK",M235),M236),M237)</f>
        <v>10</v>
      </c>
      <c r="N238" s="56" t="n">
        <f aca="false">IF(ISERROR(N237),IF(ISERROR(N236),IF(ISERROR(N235),"BLANK",N235),N236),N237)</f>
        <v>2</v>
      </c>
      <c r="O238" s="56" t="n">
        <f aca="false">IF(ISERROR(O237),IF(ISERROR(O236),IF(ISERROR(O235),"BLANK",O235),O236),O237)</f>
        <v>1</v>
      </c>
      <c r="P238" s="46" t="str">
        <f aca="false">+P237</f>
        <v>snd</v>
      </c>
      <c r="Q238" s="47" t="str">
        <f aca="false">IF($N238=1,IF(ISERROR(VLOOKUP($P238,M1!$A:$C,Q$2,0)),"NOT PRESENT",VLOOKUP($P238,M1!$A:$C,Q$2,0)),IF($N238=2,IF(ISERROR(VLOOKUP(main!$P238,M2!$A:$C,Q$2,0)),"NOT PRESENT",VLOOKUP(main!$P238,M2!$A:$C,Q$2,0)),IF($N238=0,IF(ISERROR(VLOOKUP($P238,M1!$A:$C,Q$2,0)),IF(ISERROR(VLOOKUP(main!$P238,M2!$A:$C,Q$2,0)),"NOT PRESENT",VLOOKUP(main!$P238,M2!$A:$C,Q$2,0)),VLOOKUP($P238,M1!$A:$C,Q$2,0)),"SPECIFY METHOD")))</f>
        <v>Survey Not Done</v>
      </c>
      <c r="R238" s="47" t="str">
        <f aca="false">IF($N238=1,IF(ISERROR(VLOOKUP($P238,M1!$A:$C,R$2,0)),"NOT PRESENT",VLOOKUP($P238,M1!$A:$C,R$2,0)),IF($N238=2,IF(ISERROR(VLOOKUP(main!$P238,M2!$A:$C,R$2,0)),"NOT PRESENT",VLOOKUP(main!$P238,M2!$A:$C,R$2,0)),IF($N238=0,IF(ISERROR(VLOOKUP($P238,M1!$A:$C,R$2,0)),IF(ISERROR(VLOOKUP(main!$P238,M2!$A:$C,R$2,0)),"NOT PRESENT",VLOOKUP(main!$P238,M2!$A:$C,R$2,0)),VLOOKUP($P238,M1!$A:$C,R$2,0)),"SPECIFY METHOD")))</f>
        <v>Survey Not Done</v>
      </c>
      <c r="S238" s="55" t="n">
        <f aca="false">SUM(T238:BH238)</f>
        <v>0</v>
      </c>
      <c r="T238" s="56" t="n">
        <v>0</v>
      </c>
      <c r="BI238" s="56" t="n">
        <f aca="true">VLOOKUP($P238,INDIRECT("'M" &amp; $N238 &amp; "'!$A:$G"),BI$2,0)</f>
        <v>0</v>
      </c>
      <c r="BJ238" s="56" t="n">
        <f aca="true">VLOOKUP($P238,INDIRECT("'M" &amp; $N238 &amp; "'!$A:$G"),BJ$2,0)</f>
        <v>0</v>
      </c>
      <c r="BK238" s="56" t="n">
        <f aca="true">VLOOKUP($P238,INDIRECT("'M" &amp; $N238 &amp; "'!$A:$G"),BK$2,0)</f>
        <v>0</v>
      </c>
      <c r="BL238" s="56" t="str">
        <f aca="false">IF(AND($BI238="Yes", $N238=2), "Yes", IF(ISBLANK(BI238), "", "No"))</f>
        <v>No</v>
      </c>
      <c r="BM238" s="56" t="n">
        <f aca="true">VLOOKUP($P238,INDIRECT("'M" &amp; $N238 &amp; "'!$A:$G"),BM$2,0)</f>
        <v>0</v>
      </c>
    </row>
    <row r="239" customFormat="false" ht="13.2" hidden="false" customHeight="false" outlineLevel="0" collapsed="false">
      <c r="A239" s="47"/>
      <c r="B239" s="56" t="str">
        <f aca="false">IF(ISERROR(B238),IF(ISERROR(B237),IF(ISERROR(B236),"BLANK",B236),B237),B238)</f>
        <v>eso</v>
      </c>
      <c r="C239" s="56" t="str">
        <f aca="false">IF(ISERROR(C238),IF(ISERROR(C237),IF(ISERROR(C236),"BLANK",C236),C237),C238)</f>
        <v>sdl</v>
      </c>
      <c r="D239" s="56" t="str">
        <f aca="false">IF(ISERROR(D238),IF(ISERROR(D237),IF(ISERROR(D236),"BLANK",D236),D237),D238)</f>
        <v>tas412</v>
      </c>
      <c r="E239" s="47" t="str">
        <f aca="false">IF(ISERROR(VLOOKUP($D239,SITES!$A:$E,2,0)),"",VLOOKUP($D239,SITES!$A:$E,2,0))</f>
        <v>St. Helens Island Kelp Bed</v>
      </c>
      <c r="F239" s="48" t="n">
        <f aca="false">IF(ISERROR(VLOOKUP($D239,SITES!$A:$E,3,0)),"",VLOOKUP($D239,SITES!$A:$E,3,0))</f>
        <v>-41.34386</v>
      </c>
      <c r="G239" s="49" t="n">
        <f aca="false">IF(ISERROR(VLOOKUP($D239,SITES!$A:$E,4,0)),"",VLOOKUP($D239,SITES!$A:$E,4,0))</f>
        <v>148.34277</v>
      </c>
      <c r="H239" s="50" t="n">
        <f aca="false">IF(ISERROR(H238),IF(ISERROR(H237),IF(ISERROR(H236),"BLANK",H236),H237),H238)</f>
        <v>43564</v>
      </c>
      <c r="I239" s="56" t="n">
        <f aca="false">IF(ISERROR(I238),IF(ISERROR(I237),IF(ISERROR(I236),"BLANK",I236),I237),I238)</f>
        <v>10</v>
      </c>
      <c r="J239" s="56" t="str">
        <f aca="false">IF(ISERROR(J238),IF(ISERROR(J237),IF(ISERROR(J236),"BLANK",J236),J237),J238)</f>
        <v>E</v>
      </c>
      <c r="K239" s="86" t="n">
        <f aca="false">IF(ISERROR(K238),IF(ISERROR(K237),IF(ISERROR(K236),"BLANK",K236),K237),K238)</f>
        <v>0.604166666666667</v>
      </c>
      <c r="L239" s="56" t="str">
        <f aca="false">IF(ISERROR(L238),IF(ISERROR(L237),IF(ISERROR(L236),"BLANK",L236),L237),L238)</f>
        <v>SDL</v>
      </c>
      <c r="M239" s="56" t="n">
        <f aca="false">IF(ISERROR(M238),IF(ISERROR(M237),IF(ISERROR(M236),"BLANK",M236),M237),M238)</f>
        <v>10</v>
      </c>
      <c r="N239" s="56" t="n">
        <f aca="false">IF(ISERROR(N238),IF(ISERROR(N237),IF(ISERROR(N236),"BLANK",N236),N237),N238)</f>
        <v>2</v>
      </c>
      <c r="O239" s="56" t="n">
        <f aca="false">IF(ISERROR(O238),IF(ISERROR(O237),IF(ISERROR(O236),"BLANK",O236),O237),O238)</f>
        <v>1</v>
      </c>
      <c r="P239" s="46" t="str">
        <f aca="false">+P238</f>
        <v>snd</v>
      </c>
      <c r="Q239" s="47" t="str">
        <f aca="false">IF($N239=1,IF(ISERROR(VLOOKUP($P239,M1!$A:$C,Q$2,0)),"NOT PRESENT",VLOOKUP($P239,M1!$A:$C,Q$2,0)),IF($N239=2,IF(ISERROR(VLOOKUP(main!$P239,M2!$A:$C,Q$2,0)),"NOT PRESENT",VLOOKUP(main!$P239,M2!$A:$C,Q$2,0)),IF($N239=0,IF(ISERROR(VLOOKUP($P239,M1!$A:$C,Q$2,0)),IF(ISERROR(VLOOKUP(main!$P239,M2!$A:$C,Q$2,0)),"NOT PRESENT",VLOOKUP(main!$P239,M2!$A:$C,Q$2,0)),VLOOKUP($P239,M1!$A:$C,Q$2,0)),"SPECIFY METHOD")))</f>
        <v>Survey Not Done</v>
      </c>
      <c r="R239" s="47" t="str">
        <f aca="false">IF($N239=1,IF(ISERROR(VLOOKUP($P239,M1!$A:$C,R$2,0)),"NOT PRESENT",VLOOKUP($P239,M1!$A:$C,R$2,0)),IF($N239=2,IF(ISERROR(VLOOKUP(main!$P239,M2!$A:$C,R$2,0)),"NOT PRESENT",VLOOKUP(main!$P239,M2!$A:$C,R$2,0)),IF($N239=0,IF(ISERROR(VLOOKUP($P239,M1!$A:$C,R$2,0)),IF(ISERROR(VLOOKUP(main!$P239,M2!$A:$C,R$2,0)),"NOT PRESENT",VLOOKUP(main!$P239,M2!$A:$C,R$2,0)),VLOOKUP($P239,M1!$A:$C,R$2,0)),"SPECIFY METHOD")))</f>
        <v>Survey Not Done</v>
      </c>
      <c r="S239" s="55" t="n">
        <f aca="false">SUM(T239:BH239)</f>
        <v>0</v>
      </c>
      <c r="T239" s="56" t="n">
        <v>0</v>
      </c>
      <c r="BI239" s="56" t="n">
        <f aca="true">VLOOKUP($P239,INDIRECT("'M" &amp; $N239 &amp; "'!$A:$G"),BI$2,0)</f>
        <v>0</v>
      </c>
      <c r="BJ239" s="56" t="n">
        <f aca="true">VLOOKUP($P239,INDIRECT("'M" &amp; $N239 &amp; "'!$A:$G"),BJ$2,0)</f>
        <v>0</v>
      </c>
      <c r="BK239" s="56" t="n">
        <f aca="true">VLOOKUP($P239,INDIRECT("'M" &amp; $N239 &amp; "'!$A:$G"),BK$2,0)</f>
        <v>0</v>
      </c>
      <c r="BL239" s="56" t="str">
        <f aca="false">IF(AND($BI239="Yes", $N239=2), "Yes", IF(ISBLANK(BI239), "", "No"))</f>
        <v>No</v>
      </c>
      <c r="BM239" s="56" t="n">
        <f aca="true">VLOOKUP($P239,INDIRECT("'M" &amp; $N239 &amp; "'!$A:$G"),BM$2,0)</f>
        <v>0</v>
      </c>
    </row>
    <row r="240" customFormat="false" ht="13.2" hidden="false" customHeight="false" outlineLevel="0" collapsed="false">
      <c r="A240" s="47"/>
      <c r="B240" s="56" t="str">
        <f aca="false">IF(ISERROR(B239),IF(ISERROR(B238),IF(ISERROR(B237),"BLANK",B237),B238),B239)</f>
        <v>eso</v>
      </c>
      <c r="C240" s="56" t="str">
        <f aca="false">IF(ISERROR(C239),IF(ISERROR(C238),IF(ISERROR(C237),"BLANK",C237),C238),C239)</f>
        <v>sdl</v>
      </c>
      <c r="D240" s="56" t="str">
        <f aca="false">IF(ISERROR(D239),IF(ISERROR(D238),IF(ISERROR(D237),"BLANK",D237),D238),D239)</f>
        <v>tas412</v>
      </c>
      <c r="E240" s="47" t="str">
        <f aca="false">IF(ISERROR(VLOOKUP($D240,SITES!$A:$E,2,0)),"",VLOOKUP($D240,SITES!$A:$E,2,0))</f>
        <v>St. Helens Island Kelp Bed</v>
      </c>
      <c r="F240" s="48" t="n">
        <f aca="false">IF(ISERROR(VLOOKUP($D240,SITES!$A:$E,3,0)),"",VLOOKUP($D240,SITES!$A:$E,3,0))</f>
        <v>-41.34386</v>
      </c>
      <c r="G240" s="49" t="n">
        <f aca="false">IF(ISERROR(VLOOKUP($D240,SITES!$A:$E,4,0)),"",VLOOKUP($D240,SITES!$A:$E,4,0))</f>
        <v>148.34277</v>
      </c>
      <c r="H240" s="50" t="n">
        <f aca="false">IF(ISERROR(H239),IF(ISERROR(H238),IF(ISERROR(H237),"BLANK",H237),H238),H239)</f>
        <v>43564</v>
      </c>
      <c r="I240" s="56" t="n">
        <f aca="false">IF(ISERROR(I239),IF(ISERROR(I238),IF(ISERROR(I237),"BLANK",I237),I238),I239)</f>
        <v>10</v>
      </c>
      <c r="J240" s="56" t="str">
        <f aca="false">IF(ISERROR(J239),IF(ISERROR(J238),IF(ISERROR(J237),"BLANK",J237),J238),J239)</f>
        <v>E</v>
      </c>
      <c r="K240" s="86" t="n">
        <f aca="false">IF(ISERROR(K239),IF(ISERROR(K238),IF(ISERROR(K237),"BLANK",K237),K238),K239)</f>
        <v>0.604166666666667</v>
      </c>
      <c r="L240" s="56" t="str">
        <f aca="false">IF(ISERROR(L239),IF(ISERROR(L238),IF(ISERROR(L237),"BLANK",L237),L238),L239)</f>
        <v>SDL</v>
      </c>
      <c r="M240" s="56" t="n">
        <f aca="false">IF(ISERROR(M239),IF(ISERROR(M238),IF(ISERROR(M237),"BLANK",M237),M238),M239)</f>
        <v>10</v>
      </c>
      <c r="N240" s="56" t="n">
        <f aca="false">IF(ISERROR(N239),IF(ISERROR(N238),IF(ISERROR(N237),"BLANK",N237),N238),N239)</f>
        <v>2</v>
      </c>
      <c r="O240" s="56" t="n">
        <f aca="false">IF(ISERROR(O239),IF(ISERROR(O238),IF(ISERROR(O237),"BLANK",O237),O238),O239)</f>
        <v>1</v>
      </c>
      <c r="P240" s="46" t="str">
        <f aca="false">+P239</f>
        <v>snd</v>
      </c>
      <c r="Q240" s="47" t="str">
        <f aca="false">IF($N240=1,IF(ISERROR(VLOOKUP($P240,M1!$A:$C,Q$2,0)),"NOT PRESENT",VLOOKUP($P240,M1!$A:$C,Q$2,0)),IF($N240=2,IF(ISERROR(VLOOKUP(main!$P240,M2!$A:$C,Q$2,0)),"NOT PRESENT",VLOOKUP(main!$P240,M2!$A:$C,Q$2,0)),IF($N240=0,IF(ISERROR(VLOOKUP($P240,M1!$A:$C,Q$2,0)),IF(ISERROR(VLOOKUP(main!$P240,M2!$A:$C,Q$2,0)),"NOT PRESENT",VLOOKUP(main!$P240,M2!$A:$C,Q$2,0)),VLOOKUP($P240,M1!$A:$C,Q$2,0)),"SPECIFY METHOD")))</f>
        <v>Survey Not Done</v>
      </c>
      <c r="R240" s="47" t="str">
        <f aca="false">IF($N240=1,IF(ISERROR(VLOOKUP($P240,M1!$A:$C,R$2,0)),"NOT PRESENT",VLOOKUP($P240,M1!$A:$C,R$2,0)),IF($N240=2,IF(ISERROR(VLOOKUP(main!$P240,M2!$A:$C,R$2,0)),"NOT PRESENT",VLOOKUP(main!$P240,M2!$A:$C,R$2,0)),IF($N240=0,IF(ISERROR(VLOOKUP($P240,M1!$A:$C,R$2,0)),IF(ISERROR(VLOOKUP(main!$P240,M2!$A:$C,R$2,0)),"NOT PRESENT",VLOOKUP(main!$P240,M2!$A:$C,R$2,0)),VLOOKUP($P240,M1!$A:$C,R$2,0)),"SPECIFY METHOD")))</f>
        <v>Survey Not Done</v>
      </c>
      <c r="S240" s="55" t="n">
        <f aca="false">SUM(T240:BH240)</f>
        <v>0</v>
      </c>
      <c r="T240" s="56" t="n">
        <v>0</v>
      </c>
      <c r="BI240" s="56" t="n">
        <f aca="true">VLOOKUP($P240,INDIRECT("'M" &amp; $N240 &amp; "'!$A:$G"),BI$2,0)</f>
        <v>0</v>
      </c>
      <c r="BJ240" s="56" t="n">
        <f aca="true">VLOOKUP($P240,INDIRECT("'M" &amp; $N240 &amp; "'!$A:$G"),BJ$2,0)</f>
        <v>0</v>
      </c>
      <c r="BK240" s="56" t="n">
        <f aca="true">VLOOKUP($P240,INDIRECT("'M" &amp; $N240 &amp; "'!$A:$G"),BK$2,0)</f>
        <v>0</v>
      </c>
      <c r="BL240" s="56" t="str">
        <f aca="false">IF(AND($BI240="Yes", $N240=2), "Yes", IF(ISBLANK(BI240), "", "No"))</f>
        <v>No</v>
      </c>
      <c r="BM240" s="56" t="n">
        <f aca="true">VLOOKUP($P240,INDIRECT("'M" &amp; $N240 &amp; "'!$A:$G"),BM$2,0)</f>
        <v>0</v>
      </c>
    </row>
    <row r="241" customFormat="false" ht="13.2" hidden="false" customHeight="false" outlineLevel="0" collapsed="false">
      <c r="A241" s="47"/>
      <c r="B241" s="56" t="str">
        <f aca="false">IF(ISERROR(B240),IF(ISERROR(B239),IF(ISERROR(B238),"BLANK",B238),B239),B240)</f>
        <v>eso</v>
      </c>
      <c r="C241" s="56" t="str">
        <f aca="false">IF(ISERROR(C240),IF(ISERROR(C239),IF(ISERROR(C238),"BLANK",C238),C239),C240)</f>
        <v>sdl</v>
      </c>
      <c r="D241" s="56" t="str">
        <f aca="false">IF(ISERROR(D240),IF(ISERROR(D239),IF(ISERROR(D238),"BLANK",D238),D239),D240)</f>
        <v>tas412</v>
      </c>
      <c r="E241" s="47" t="str">
        <f aca="false">IF(ISERROR(VLOOKUP($D241,SITES!$A:$E,2,0)),"",VLOOKUP($D241,SITES!$A:$E,2,0))</f>
        <v>St. Helens Island Kelp Bed</v>
      </c>
      <c r="F241" s="48" t="n">
        <f aca="false">IF(ISERROR(VLOOKUP($D241,SITES!$A:$E,3,0)),"",VLOOKUP($D241,SITES!$A:$E,3,0))</f>
        <v>-41.34386</v>
      </c>
      <c r="G241" s="49" t="n">
        <f aca="false">IF(ISERROR(VLOOKUP($D241,SITES!$A:$E,4,0)),"",VLOOKUP($D241,SITES!$A:$E,4,0))</f>
        <v>148.34277</v>
      </c>
      <c r="H241" s="50" t="n">
        <f aca="false">IF(ISERROR(H240),IF(ISERROR(H239),IF(ISERROR(H238),"BLANK",H238),H239),H240)</f>
        <v>43564</v>
      </c>
      <c r="I241" s="56" t="n">
        <f aca="false">IF(ISERROR(I240),IF(ISERROR(I239),IF(ISERROR(I238),"BLANK",I238),I239),I240)</f>
        <v>10</v>
      </c>
      <c r="J241" s="56" t="str">
        <f aca="false">IF(ISERROR(J240),IF(ISERROR(J239),IF(ISERROR(J238),"BLANK",J238),J239),J240)</f>
        <v>E</v>
      </c>
      <c r="K241" s="86" t="n">
        <f aca="false">IF(ISERROR(K240),IF(ISERROR(K239),IF(ISERROR(K238),"BLANK",K238),K239),K240)</f>
        <v>0.604166666666667</v>
      </c>
      <c r="L241" s="56" t="str">
        <f aca="false">IF(ISERROR(L240),IF(ISERROR(L239),IF(ISERROR(L238),"BLANK",L238),L239),L240)</f>
        <v>SDL</v>
      </c>
      <c r="M241" s="56" t="n">
        <f aca="false">IF(ISERROR(M240),IF(ISERROR(M239),IF(ISERROR(M238),"BLANK",M238),M239),M240)</f>
        <v>10</v>
      </c>
      <c r="N241" s="56" t="n">
        <f aca="false">IF(ISERROR(N240),IF(ISERROR(N239),IF(ISERROR(N238),"BLANK",N238),N239),N240)</f>
        <v>2</v>
      </c>
      <c r="O241" s="56" t="n">
        <f aca="false">IF(ISERROR(O240),IF(ISERROR(O239),IF(ISERROR(O238),"BLANK",O238),O239),O240)</f>
        <v>1</v>
      </c>
      <c r="P241" s="46" t="str">
        <f aca="false">+P240</f>
        <v>snd</v>
      </c>
      <c r="Q241" s="47" t="str">
        <f aca="false">IF($N241=1,IF(ISERROR(VLOOKUP($P241,M1!$A:$C,Q$2,0)),"NOT PRESENT",VLOOKUP($P241,M1!$A:$C,Q$2,0)),IF($N241=2,IF(ISERROR(VLOOKUP(main!$P241,M2!$A:$C,Q$2,0)),"NOT PRESENT",VLOOKUP(main!$P241,M2!$A:$C,Q$2,0)),IF($N241=0,IF(ISERROR(VLOOKUP($P241,M1!$A:$C,Q$2,0)),IF(ISERROR(VLOOKUP(main!$P241,M2!$A:$C,Q$2,0)),"NOT PRESENT",VLOOKUP(main!$P241,M2!$A:$C,Q$2,0)),VLOOKUP($P241,M1!$A:$C,Q$2,0)),"SPECIFY METHOD")))</f>
        <v>Survey Not Done</v>
      </c>
      <c r="R241" s="47" t="str">
        <f aca="false">IF($N241=1,IF(ISERROR(VLOOKUP($P241,M1!$A:$C,R$2,0)),"NOT PRESENT",VLOOKUP($P241,M1!$A:$C,R$2,0)),IF($N241=2,IF(ISERROR(VLOOKUP(main!$P241,M2!$A:$C,R$2,0)),"NOT PRESENT",VLOOKUP(main!$P241,M2!$A:$C,R$2,0)),IF($N241=0,IF(ISERROR(VLOOKUP($P241,M1!$A:$C,R$2,0)),IF(ISERROR(VLOOKUP(main!$P241,M2!$A:$C,R$2,0)),"NOT PRESENT",VLOOKUP(main!$P241,M2!$A:$C,R$2,0)),VLOOKUP($P241,M1!$A:$C,R$2,0)),"SPECIFY METHOD")))</f>
        <v>Survey Not Done</v>
      </c>
      <c r="S241" s="55" t="n">
        <f aca="false">SUM(T241:BH241)</f>
        <v>0</v>
      </c>
      <c r="T241" s="56" t="n">
        <v>0</v>
      </c>
      <c r="BI241" s="56" t="n">
        <f aca="true">VLOOKUP($P241,INDIRECT("'M" &amp; $N241 &amp; "'!$A:$G"),BI$2,0)</f>
        <v>0</v>
      </c>
      <c r="BJ241" s="56" t="n">
        <f aca="true">VLOOKUP($P241,INDIRECT("'M" &amp; $N241 &amp; "'!$A:$G"),BJ$2,0)</f>
        <v>0</v>
      </c>
      <c r="BK241" s="56" t="n">
        <f aca="true">VLOOKUP($P241,INDIRECT("'M" &amp; $N241 &amp; "'!$A:$G"),BK$2,0)</f>
        <v>0</v>
      </c>
      <c r="BL241" s="56" t="str">
        <f aca="false">IF(AND($BI241="Yes", $N241=2), "Yes", IF(ISBLANK(BI241), "", "No"))</f>
        <v>No</v>
      </c>
      <c r="BM241" s="56" t="n">
        <f aca="true">VLOOKUP($P241,INDIRECT("'M" &amp; $N241 &amp; "'!$A:$G"),BM$2,0)</f>
        <v>0</v>
      </c>
    </row>
    <row r="242" customFormat="false" ht="13.2" hidden="false" customHeight="false" outlineLevel="0" collapsed="false">
      <c r="A242" s="47"/>
      <c r="B242" s="56" t="str">
        <f aca="false">IF(ISERROR(B241),IF(ISERROR(B240),IF(ISERROR(B239),"BLANK",B239),B240),B241)</f>
        <v>eso</v>
      </c>
      <c r="C242" s="56" t="str">
        <f aca="false">IF(ISERROR(C241),IF(ISERROR(C240),IF(ISERROR(C239),"BLANK",C239),C240),C241)</f>
        <v>sdl</v>
      </c>
      <c r="D242" s="56" t="str">
        <f aca="false">IF(ISERROR(D241),IF(ISERROR(D240),IF(ISERROR(D239),"BLANK",D239),D240),D241)</f>
        <v>tas412</v>
      </c>
      <c r="E242" s="47" t="str">
        <f aca="false">IF(ISERROR(VLOOKUP($D242,SITES!$A:$E,2,0)),"",VLOOKUP($D242,SITES!$A:$E,2,0))</f>
        <v>St. Helens Island Kelp Bed</v>
      </c>
      <c r="F242" s="48" t="n">
        <f aca="false">IF(ISERROR(VLOOKUP($D242,SITES!$A:$E,3,0)),"",VLOOKUP($D242,SITES!$A:$E,3,0))</f>
        <v>-41.34386</v>
      </c>
      <c r="G242" s="49" t="n">
        <f aca="false">IF(ISERROR(VLOOKUP($D242,SITES!$A:$E,4,0)),"",VLOOKUP($D242,SITES!$A:$E,4,0))</f>
        <v>148.34277</v>
      </c>
      <c r="H242" s="50" t="n">
        <f aca="false">IF(ISERROR(H241),IF(ISERROR(H240),IF(ISERROR(H239),"BLANK",H239),H240),H241)</f>
        <v>43564</v>
      </c>
      <c r="I242" s="56" t="n">
        <f aca="false">IF(ISERROR(I241),IF(ISERROR(I240),IF(ISERROR(I239),"BLANK",I239),I240),I241)</f>
        <v>10</v>
      </c>
      <c r="J242" s="56" t="str">
        <f aca="false">IF(ISERROR(J241),IF(ISERROR(J240),IF(ISERROR(J239),"BLANK",J239),J240),J241)</f>
        <v>E</v>
      </c>
      <c r="K242" s="86" t="n">
        <f aca="false">IF(ISERROR(K241),IF(ISERROR(K240),IF(ISERROR(K239),"BLANK",K239),K240),K241)</f>
        <v>0.604166666666667</v>
      </c>
      <c r="L242" s="56" t="str">
        <f aca="false">IF(ISERROR(L241),IF(ISERROR(L240),IF(ISERROR(L239),"BLANK",L239),L240),L241)</f>
        <v>SDL</v>
      </c>
      <c r="M242" s="56" t="n">
        <f aca="false">IF(ISERROR(M241),IF(ISERROR(M240),IF(ISERROR(M239),"BLANK",M239),M240),M241)</f>
        <v>10</v>
      </c>
      <c r="N242" s="56" t="n">
        <f aca="false">IF(ISERROR(N241),IF(ISERROR(N240),IF(ISERROR(N239),"BLANK",N239),N240),N241)</f>
        <v>2</v>
      </c>
      <c r="O242" s="56" t="n">
        <f aca="false">IF(ISERROR(O241),IF(ISERROR(O240),IF(ISERROR(O239),"BLANK",O239),O240),O241)</f>
        <v>1</v>
      </c>
      <c r="P242" s="46" t="str">
        <f aca="false">+P241</f>
        <v>snd</v>
      </c>
      <c r="Q242" s="47" t="str">
        <f aca="false">IF($N242=1,IF(ISERROR(VLOOKUP($P242,M1!$A:$C,Q$2,0)),"NOT PRESENT",VLOOKUP($P242,M1!$A:$C,Q$2,0)),IF($N242=2,IF(ISERROR(VLOOKUP(main!$P242,M2!$A:$C,Q$2,0)),"NOT PRESENT",VLOOKUP(main!$P242,M2!$A:$C,Q$2,0)),IF($N242=0,IF(ISERROR(VLOOKUP($P242,M1!$A:$C,Q$2,0)),IF(ISERROR(VLOOKUP(main!$P242,M2!$A:$C,Q$2,0)),"NOT PRESENT",VLOOKUP(main!$P242,M2!$A:$C,Q$2,0)),VLOOKUP($P242,M1!$A:$C,Q$2,0)),"SPECIFY METHOD")))</f>
        <v>Survey Not Done</v>
      </c>
      <c r="R242" s="47" t="str">
        <f aca="false">IF($N242=1,IF(ISERROR(VLOOKUP($P242,M1!$A:$C,R$2,0)),"NOT PRESENT",VLOOKUP($P242,M1!$A:$C,R$2,0)),IF($N242=2,IF(ISERROR(VLOOKUP(main!$P242,M2!$A:$C,R$2,0)),"NOT PRESENT",VLOOKUP(main!$P242,M2!$A:$C,R$2,0)),IF($N242=0,IF(ISERROR(VLOOKUP($P242,M1!$A:$C,R$2,0)),IF(ISERROR(VLOOKUP(main!$P242,M2!$A:$C,R$2,0)),"NOT PRESENT",VLOOKUP(main!$P242,M2!$A:$C,R$2,0)),VLOOKUP($P242,M1!$A:$C,R$2,0)),"SPECIFY METHOD")))</f>
        <v>Survey Not Done</v>
      </c>
      <c r="S242" s="55" t="n">
        <f aca="false">SUM(T242:BH242)</f>
        <v>0</v>
      </c>
      <c r="T242" s="56" t="n">
        <v>0</v>
      </c>
      <c r="BI242" s="56" t="n">
        <f aca="true">VLOOKUP($P242,INDIRECT("'M" &amp; $N242 &amp; "'!$A:$G"),BI$2,0)</f>
        <v>0</v>
      </c>
      <c r="BJ242" s="56" t="n">
        <f aca="true">VLOOKUP($P242,INDIRECT("'M" &amp; $N242 &amp; "'!$A:$G"),BJ$2,0)</f>
        <v>0</v>
      </c>
      <c r="BK242" s="56" t="n">
        <f aca="true">VLOOKUP($P242,INDIRECT("'M" &amp; $N242 &amp; "'!$A:$G"),BK$2,0)</f>
        <v>0</v>
      </c>
      <c r="BL242" s="56" t="str">
        <f aca="false">IF(AND($BI242="Yes", $N242=2), "Yes", IF(ISBLANK(BI242), "", "No"))</f>
        <v>No</v>
      </c>
      <c r="BM242" s="56" t="n">
        <f aca="true">VLOOKUP($P242,INDIRECT("'M" &amp; $N242 &amp; "'!$A:$G"),BM$2,0)</f>
        <v>0</v>
      </c>
    </row>
    <row r="243" customFormat="false" ht="13.2" hidden="false" customHeight="false" outlineLevel="0" collapsed="false">
      <c r="A243" s="47"/>
      <c r="B243" s="56" t="str">
        <f aca="false">IF(ISERROR(B242),IF(ISERROR(B241),IF(ISERROR(B240),"BLANK",B240),B241),B242)</f>
        <v>eso</v>
      </c>
      <c r="C243" s="56" t="str">
        <f aca="false">IF(ISERROR(C242),IF(ISERROR(C241),IF(ISERROR(C240),"BLANK",C240),C241),C242)</f>
        <v>sdl</v>
      </c>
      <c r="D243" s="56" t="str">
        <f aca="false">IF(ISERROR(D242),IF(ISERROR(D241),IF(ISERROR(D240),"BLANK",D240),D241),D242)</f>
        <v>tas412</v>
      </c>
      <c r="E243" s="47" t="str">
        <f aca="false">IF(ISERROR(VLOOKUP($D243,SITES!$A:$E,2,0)),"",VLOOKUP($D243,SITES!$A:$E,2,0))</f>
        <v>St. Helens Island Kelp Bed</v>
      </c>
      <c r="F243" s="48" t="n">
        <f aca="false">IF(ISERROR(VLOOKUP($D243,SITES!$A:$E,3,0)),"",VLOOKUP($D243,SITES!$A:$E,3,0))</f>
        <v>-41.34386</v>
      </c>
      <c r="G243" s="49" t="n">
        <f aca="false">IF(ISERROR(VLOOKUP($D243,SITES!$A:$E,4,0)),"",VLOOKUP($D243,SITES!$A:$E,4,0))</f>
        <v>148.34277</v>
      </c>
      <c r="H243" s="50" t="n">
        <f aca="false">IF(ISERROR(H242),IF(ISERROR(H241),IF(ISERROR(H240),"BLANK",H240),H241),H242)</f>
        <v>43564</v>
      </c>
      <c r="I243" s="56" t="n">
        <f aca="false">IF(ISERROR(I242),IF(ISERROR(I241),IF(ISERROR(I240),"BLANK",I240),I241),I242)</f>
        <v>10</v>
      </c>
      <c r="J243" s="56" t="str">
        <f aca="false">IF(ISERROR(J242),IF(ISERROR(J241),IF(ISERROR(J240),"BLANK",J240),J241),J242)</f>
        <v>E</v>
      </c>
      <c r="K243" s="86" t="n">
        <f aca="false">IF(ISERROR(K242),IF(ISERROR(K241),IF(ISERROR(K240),"BLANK",K240),K241),K242)</f>
        <v>0.604166666666667</v>
      </c>
      <c r="L243" s="56" t="str">
        <f aca="false">IF(ISERROR(L242),IF(ISERROR(L241),IF(ISERROR(L240),"BLANK",L240),L241),L242)</f>
        <v>SDL</v>
      </c>
      <c r="M243" s="56" t="n">
        <f aca="false">IF(ISERROR(M242),IF(ISERROR(M241),IF(ISERROR(M240),"BLANK",M240),M241),M242)</f>
        <v>10</v>
      </c>
      <c r="N243" s="56" t="n">
        <f aca="false">IF(ISERROR(N242),IF(ISERROR(N241),IF(ISERROR(N240),"BLANK",N240),N241),N242)</f>
        <v>2</v>
      </c>
      <c r="O243" s="56" t="n">
        <f aca="false">IF(ISERROR(O242),IF(ISERROR(O241),IF(ISERROR(O240),"BLANK",O240),O241),O242)</f>
        <v>1</v>
      </c>
      <c r="P243" s="46" t="str">
        <f aca="false">+P242</f>
        <v>snd</v>
      </c>
      <c r="Q243" s="47" t="str">
        <f aca="false">IF($N243=1,IF(ISERROR(VLOOKUP($P243,M1!$A:$C,Q$2,0)),"NOT PRESENT",VLOOKUP($P243,M1!$A:$C,Q$2,0)),IF($N243=2,IF(ISERROR(VLOOKUP(main!$P243,M2!$A:$C,Q$2,0)),"NOT PRESENT",VLOOKUP(main!$P243,M2!$A:$C,Q$2,0)),IF($N243=0,IF(ISERROR(VLOOKUP($P243,M1!$A:$C,Q$2,0)),IF(ISERROR(VLOOKUP(main!$P243,M2!$A:$C,Q$2,0)),"NOT PRESENT",VLOOKUP(main!$P243,M2!$A:$C,Q$2,0)),VLOOKUP($P243,M1!$A:$C,Q$2,0)),"SPECIFY METHOD")))</f>
        <v>Survey Not Done</v>
      </c>
      <c r="R243" s="47" t="str">
        <f aca="false">IF($N243=1,IF(ISERROR(VLOOKUP($P243,M1!$A:$C,R$2,0)),"NOT PRESENT",VLOOKUP($P243,M1!$A:$C,R$2,0)),IF($N243=2,IF(ISERROR(VLOOKUP(main!$P243,M2!$A:$C,R$2,0)),"NOT PRESENT",VLOOKUP(main!$P243,M2!$A:$C,R$2,0)),IF($N243=0,IF(ISERROR(VLOOKUP($P243,M1!$A:$C,R$2,0)),IF(ISERROR(VLOOKUP(main!$P243,M2!$A:$C,R$2,0)),"NOT PRESENT",VLOOKUP(main!$P243,M2!$A:$C,R$2,0)),VLOOKUP($P243,M1!$A:$C,R$2,0)),"SPECIFY METHOD")))</f>
        <v>Survey Not Done</v>
      </c>
      <c r="S243" s="55" t="n">
        <f aca="false">SUM(T243:BH243)</f>
        <v>0</v>
      </c>
      <c r="T243" s="56" t="n">
        <v>0</v>
      </c>
      <c r="BI243" s="56" t="n">
        <f aca="true">VLOOKUP($P243,INDIRECT("'M" &amp; $N243 &amp; "'!$A:$G"),BI$2,0)</f>
        <v>0</v>
      </c>
      <c r="BJ243" s="56" t="n">
        <f aca="true">VLOOKUP($P243,INDIRECT("'M" &amp; $N243 &amp; "'!$A:$G"),BJ$2,0)</f>
        <v>0</v>
      </c>
      <c r="BK243" s="56" t="n">
        <f aca="true">VLOOKUP($P243,INDIRECT("'M" &amp; $N243 &amp; "'!$A:$G"),BK$2,0)</f>
        <v>0</v>
      </c>
      <c r="BL243" s="56" t="str">
        <f aca="false">IF(AND($BI243="Yes", $N243=2), "Yes", IF(ISBLANK(BI243), "", "No"))</f>
        <v>No</v>
      </c>
      <c r="BM243" s="56" t="n">
        <f aca="true">VLOOKUP($P243,INDIRECT("'M" &amp; $N243 &amp; "'!$A:$G"),BM$2,0)</f>
        <v>0</v>
      </c>
    </row>
    <row r="244" customFormat="false" ht="13.2" hidden="false" customHeight="false" outlineLevel="0" collapsed="false">
      <c r="A244" s="47"/>
      <c r="B244" s="56" t="str">
        <f aca="false">IF(ISERROR(B243),IF(ISERROR(B242),IF(ISERROR(B241),"BLANK",B241),B242),B243)</f>
        <v>eso</v>
      </c>
      <c r="C244" s="56" t="str">
        <f aca="false">IF(ISERROR(C243),IF(ISERROR(C242),IF(ISERROR(C241),"BLANK",C241),C242),C243)</f>
        <v>sdl</v>
      </c>
      <c r="D244" s="56" t="str">
        <f aca="false">IF(ISERROR(D243),IF(ISERROR(D242),IF(ISERROR(D241),"BLANK",D241),D242),D243)</f>
        <v>tas412</v>
      </c>
      <c r="E244" s="47" t="str">
        <f aca="false">IF(ISERROR(VLOOKUP($D244,SITES!$A:$E,2,0)),"",VLOOKUP($D244,SITES!$A:$E,2,0))</f>
        <v>St. Helens Island Kelp Bed</v>
      </c>
      <c r="F244" s="48" t="n">
        <f aca="false">IF(ISERROR(VLOOKUP($D244,SITES!$A:$E,3,0)),"",VLOOKUP($D244,SITES!$A:$E,3,0))</f>
        <v>-41.34386</v>
      </c>
      <c r="G244" s="49" t="n">
        <f aca="false">IF(ISERROR(VLOOKUP($D244,SITES!$A:$E,4,0)),"",VLOOKUP($D244,SITES!$A:$E,4,0))</f>
        <v>148.34277</v>
      </c>
      <c r="H244" s="50" t="n">
        <f aca="false">IF(ISERROR(H243),IF(ISERROR(H242),IF(ISERROR(H241),"BLANK",H241),H242),H243)</f>
        <v>43564</v>
      </c>
      <c r="I244" s="56" t="n">
        <f aca="false">IF(ISERROR(I243),IF(ISERROR(I242),IF(ISERROR(I241),"BLANK",I241),I242),I243)</f>
        <v>10</v>
      </c>
      <c r="J244" s="56" t="str">
        <f aca="false">IF(ISERROR(J243),IF(ISERROR(J242),IF(ISERROR(J241),"BLANK",J241),J242),J243)</f>
        <v>E</v>
      </c>
      <c r="K244" s="86" t="n">
        <f aca="false">IF(ISERROR(K243),IF(ISERROR(K242),IF(ISERROR(K241),"BLANK",K241),K242),K243)</f>
        <v>0.604166666666667</v>
      </c>
      <c r="L244" s="56" t="str">
        <f aca="false">IF(ISERROR(L243),IF(ISERROR(L242),IF(ISERROR(L241),"BLANK",L241),L242),L243)</f>
        <v>SDL</v>
      </c>
      <c r="M244" s="56" t="n">
        <f aca="false">IF(ISERROR(M243),IF(ISERROR(M242),IF(ISERROR(M241),"BLANK",M241),M242),M243)</f>
        <v>10</v>
      </c>
      <c r="N244" s="56" t="n">
        <f aca="false">IF(ISERROR(N243),IF(ISERROR(N242),IF(ISERROR(N241),"BLANK",N241),N242),N243)</f>
        <v>2</v>
      </c>
      <c r="O244" s="56" t="n">
        <f aca="false">IF(ISERROR(O243),IF(ISERROR(O242),IF(ISERROR(O241),"BLANK",O241),O242),O243)</f>
        <v>1</v>
      </c>
      <c r="P244" s="46" t="str">
        <f aca="false">+P243</f>
        <v>snd</v>
      </c>
      <c r="Q244" s="47" t="str">
        <f aca="false">IF($N244=1,IF(ISERROR(VLOOKUP($P244,M1!$A:$C,Q$2,0)),"NOT PRESENT",VLOOKUP($P244,M1!$A:$C,Q$2,0)),IF($N244=2,IF(ISERROR(VLOOKUP(main!$P244,M2!$A:$C,Q$2,0)),"NOT PRESENT",VLOOKUP(main!$P244,M2!$A:$C,Q$2,0)),IF($N244=0,IF(ISERROR(VLOOKUP($P244,M1!$A:$C,Q$2,0)),IF(ISERROR(VLOOKUP(main!$P244,M2!$A:$C,Q$2,0)),"NOT PRESENT",VLOOKUP(main!$P244,M2!$A:$C,Q$2,0)),VLOOKUP($P244,M1!$A:$C,Q$2,0)),"SPECIFY METHOD")))</f>
        <v>Survey Not Done</v>
      </c>
      <c r="R244" s="47" t="str">
        <f aca="false">IF($N244=1,IF(ISERROR(VLOOKUP($P244,M1!$A:$C,R$2,0)),"NOT PRESENT",VLOOKUP($P244,M1!$A:$C,R$2,0)),IF($N244=2,IF(ISERROR(VLOOKUP(main!$P244,M2!$A:$C,R$2,0)),"NOT PRESENT",VLOOKUP(main!$P244,M2!$A:$C,R$2,0)),IF($N244=0,IF(ISERROR(VLOOKUP($P244,M1!$A:$C,R$2,0)),IF(ISERROR(VLOOKUP(main!$P244,M2!$A:$C,R$2,0)),"NOT PRESENT",VLOOKUP(main!$P244,M2!$A:$C,R$2,0)),VLOOKUP($P244,M1!$A:$C,R$2,0)),"SPECIFY METHOD")))</f>
        <v>Survey Not Done</v>
      </c>
      <c r="S244" s="55" t="n">
        <f aca="false">SUM(T244:BH244)</f>
        <v>0</v>
      </c>
      <c r="T244" s="56" t="n">
        <v>0</v>
      </c>
      <c r="BI244" s="56" t="n">
        <f aca="true">VLOOKUP($P244,INDIRECT("'M" &amp; $N244 &amp; "'!$A:$G"),BI$2,0)</f>
        <v>0</v>
      </c>
      <c r="BJ244" s="56" t="n">
        <f aca="true">VLOOKUP($P244,INDIRECT("'M" &amp; $N244 &amp; "'!$A:$G"),BJ$2,0)</f>
        <v>0</v>
      </c>
      <c r="BK244" s="56" t="n">
        <f aca="true">VLOOKUP($P244,INDIRECT("'M" &amp; $N244 &amp; "'!$A:$G"),BK$2,0)</f>
        <v>0</v>
      </c>
      <c r="BL244" s="56" t="str">
        <f aca="false">IF(AND($BI244="Yes", $N244=2), "Yes", IF(ISBLANK(BI244), "", "No"))</f>
        <v>No</v>
      </c>
      <c r="BM244" s="56" t="n">
        <f aca="true">VLOOKUP($P244,INDIRECT("'M" &amp; $N244 &amp; "'!$A:$G"),BM$2,0)</f>
        <v>0</v>
      </c>
    </row>
    <row r="245" customFormat="false" ht="13.2" hidden="false" customHeight="false" outlineLevel="0" collapsed="false">
      <c r="A245" s="47"/>
      <c r="B245" s="56" t="str">
        <f aca="false">IF(ISERROR(B244),IF(ISERROR(B243),IF(ISERROR(B242),"BLANK",B242),B243),B244)</f>
        <v>eso</v>
      </c>
      <c r="C245" s="56" t="str">
        <f aca="false">IF(ISERROR(C244),IF(ISERROR(C243),IF(ISERROR(C242),"BLANK",C242),C243),C244)</f>
        <v>sdl</v>
      </c>
      <c r="D245" s="56" t="str">
        <f aca="false">IF(ISERROR(D244),IF(ISERROR(D243),IF(ISERROR(D242),"BLANK",D242),D243),D244)</f>
        <v>tas412</v>
      </c>
      <c r="E245" s="47" t="str">
        <f aca="false">IF(ISERROR(VLOOKUP($D245,SITES!$A:$E,2,0)),"",VLOOKUP($D245,SITES!$A:$E,2,0))</f>
        <v>St. Helens Island Kelp Bed</v>
      </c>
      <c r="F245" s="48" t="n">
        <f aca="false">IF(ISERROR(VLOOKUP($D245,SITES!$A:$E,3,0)),"",VLOOKUP($D245,SITES!$A:$E,3,0))</f>
        <v>-41.34386</v>
      </c>
      <c r="G245" s="49" t="n">
        <f aca="false">IF(ISERROR(VLOOKUP($D245,SITES!$A:$E,4,0)),"",VLOOKUP($D245,SITES!$A:$E,4,0))</f>
        <v>148.34277</v>
      </c>
      <c r="H245" s="50" t="n">
        <f aca="false">IF(ISERROR(H244),IF(ISERROR(H243),IF(ISERROR(H242),"BLANK",H242),H243),H244)</f>
        <v>43564</v>
      </c>
      <c r="I245" s="56" t="n">
        <f aca="false">IF(ISERROR(I244),IF(ISERROR(I243),IF(ISERROR(I242),"BLANK",I242),I243),I244)</f>
        <v>10</v>
      </c>
      <c r="J245" s="56" t="str">
        <f aca="false">IF(ISERROR(J244),IF(ISERROR(J243),IF(ISERROR(J242),"BLANK",J242),J243),J244)</f>
        <v>E</v>
      </c>
      <c r="K245" s="86" t="n">
        <f aca="false">IF(ISERROR(K244),IF(ISERROR(K243),IF(ISERROR(K242),"BLANK",K242),K243),K244)</f>
        <v>0.604166666666667</v>
      </c>
      <c r="L245" s="56" t="str">
        <f aca="false">IF(ISERROR(L244),IF(ISERROR(L243),IF(ISERROR(L242),"BLANK",L242),L243),L244)</f>
        <v>SDL</v>
      </c>
      <c r="M245" s="56" t="n">
        <f aca="false">IF(ISERROR(M244),IF(ISERROR(M243),IF(ISERROR(M242),"BLANK",M242),M243),M244)</f>
        <v>10</v>
      </c>
      <c r="N245" s="56" t="n">
        <f aca="false">IF(ISERROR(N244),IF(ISERROR(N243),IF(ISERROR(N242),"BLANK",N242),N243),N244)</f>
        <v>2</v>
      </c>
      <c r="O245" s="56" t="n">
        <f aca="false">IF(ISERROR(O244),IF(ISERROR(O243),IF(ISERROR(O242),"BLANK",O242),O243),O244)</f>
        <v>1</v>
      </c>
      <c r="P245" s="46" t="str">
        <f aca="false">+P244</f>
        <v>snd</v>
      </c>
      <c r="Q245" s="47" t="str">
        <f aca="false">IF($N245=1,IF(ISERROR(VLOOKUP($P245,M1!$A:$C,Q$2,0)),"NOT PRESENT",VLOOKUP($P245,M1!$A:$C,Q$2,0)),IF($N245=2,IF(ISERROR(VLOOKUP(main!$P245,M2!$A:$C,Q$2,0)),"NOT PRESENT",VLOOKUP(main!$P245,M2!$A:$C,Q$2,0)),IF($N245=0,IF(ISERROR(VLOOKUP($P245,M1!$A:$C,Q$2,0)),IF(ISERROR(VLOOKUP(main!$P245,M2!$A:$C,Q$2,0)),"NOT PRESENT",VLOOKUP(main!$P245,M2!$A:$C,Q$2,0)),VLOOKUP($P245,M1!$A:$C,Q$2,0)),"SPECIFY METHOD")))</f>
        <v>Survey Not Done</v>
      </c>
      <c r="R245" s="47" t="str">
        <f aca="false">IF($N245=1,IF(ISERROR(VLOOKUP($P245,M1!$A:$C,R$2,0)),"NOT PRESENT",VLOOKUP($P245,M1!$A:$C,R$2,0)),IF($N245=2,IF(ISERROR(VLOOKUP(main!$P245,M2!$A:$C,R$2,0)),"NOT PRESENT",VLOOKUP(main!$P245,M2!$A:$C,R$2,0)),IF($N245=0,IF(ISERROR(VLOOKUP($P245,M1!$A:$C,R$2,0)),IF(ISERROR(VLOOKUP(main!$P245,M2!$A:$C,R$2,0)),"NOT PRESENT",VLOOKUP(main!$P245,M2!$A:$C,R$2,0)),VLOOKUP($P245,M1!$A:$C,R$2,0)),"SPECIFY METHOD")))</f>
        <v>Survey Not Done</v>
      </c>
      <c r="S245" s="55" t="n">
        <f aca="false">SUM(T245:BH245)</f>
        <v>0</v>
      </c>
      <c r="T245" s="56" t="n">
        <v>0</v>
      </c>
      <c r="BI245" s="56" t="n">
        <f aca="true">VLOOKUP($P245,INDIRECT("'M" &amp; $N245 &amp; "'!$A:$G"),BI$2,0)</f>
        <v>0</v>
      </c>
      <c r="BJ245" s="56" t="n">
        <f aca="true">VLOOKUP($P245,INDIRECT("'M" &amp; $N245 &amp; "'!$A:$G"),BJ$2,0)</f>
        <v>0</v>
      </c>
      <c r="BK245" s="56" t="n">
        <f aca="true">VLOOKUP($P245,INDIRECT("'M" &amp; $N245 &amp; "'!$A:$G"),BK$2,0)</f>
        <v>0</v>
      </c>
      <c r="BL245" s="56" t="str">
        <f aca="false">IF(AND($BI245="Yes", $N245=2), "Yes", IF(ISBLANK(BI245), "", "No"))</f>
        <v>No</v>
      </c>
      <c r="BM245" s="56" t="n">
        <f aca="true">VLOOKUP($P245,INDIRECT("'M" &amp; $N245 &amp; "'!$A:$G"),BM$2,0)</f>
        <v>0</v>
      </c>
    </row>
    <row r="246" customFormat="false" ht="13.2" hidden="false" customHeight="false" outlineLevel="0" collapsed="false">
      <c r="A246" s="47"/>
      <c r="B246" s="56" t="str">
        <f aca="false">IF(ISERROR(B245),IF(ISERROR(B244),IF(ISERROR(B243),"BLANK",B243),B244),B245)</f>
        <v>eso</v>
      </c>
      <c r="C246" s="56" t="str">
        <f aca="false">IF(ISERROR(C245),IF(ISERROR(C244),IF(ISERROR(C243),"BLANK",C243),C244),C245)</f>
        <v>sdl</v>
      </c>
      <c r="D246" s="56" t="str">
        <f aca="false">IF(ISERROR(D245),IF(ISERROR(D244),IF(ISERROR(D243),"BLANK",D243),D244),D245)</f>
        <v>tas412</v>
      </c>
      <c r="E246" s="47" t="str">
        <f aca="false">IF(ISERROR(VLOOKUP($D246,SITES!$A:$E,2,0)),"",VLOOKUP($D246,SITES!$A:$E,2,0))</f>
        <v>St. Helens Island Kelp Bed</v>
      </c>
      <c r="F246" s="48" t="n">
        <f aca="false">IF(ISERROR(VLOOKUP($D246,SITES!$A:$E,3,0)),"",VLOOKUP($D246,SITES!$A:$E,3,0))</f>
        <v>-41.34386</v>
      </c>
      <c r="G246" s="49" t="n">
        <f aca="false">IF(ISERROR(VLOOKUP($D246,SITES!$A:$E,4,0)),"",VLOOKUP($D246,SITES!$A:$E,4,0))</f>
        <v>148.34277</v>
      </c>
      <c r="H246" s="50" t="n">
        <f aca="false">IF(ISERROR(H245),IF(ISERROR(H244),IF(ISERROR(H243),"BLANK",H243),H244),H245)</f>
        <v>43564</v>
      </c>
      <c r="I246" s="56" t="n">
        <f aca="false">IF(ISERROR(I245),IF(ISERROR(I244),IF(ISERROR(I243),"BLANK",I243),I244),I245)</f>
        <v>10</v>
      </c>
      <c r="J246" s="56" t="str">
        <f aca="false">IF(ISERROR(J245),IF(ISERROR(J244),IF(ISERROR(J243),"BLANK",J243),J244),J245)</f>
        <v>E</v>
      </c>
      <c r="K246" s="86" t="n">
        <f aca="false">IF(ISERROR(K245),IF(ISERROR(K244),IF(ISERROR(K243),"BLANK",K243),K244),K245)</f>
        <v>0.604166666666667</v>
      </c>
      <c r="L246" s="56" t="str">
        <f aca="false">IF(ISERROR(L245),IF(ISERROR(L244),IF(ISERROR(L243),"BLANK",L243),L244),L245)</f>
        <v>SDL</v>
      </c>
      <c r="M246" s="56" t="n">
        <f aca="false">IF(ISERROR(M245),IF(ISERROR(M244),IF(ISERROR(M243),"BLANK",M243),M244),M245)</f>
        <v>10</v>
      </c>
      <c r="N246" s="56" t="n">
        <f aca="false">IF(ISERROR(N245),IF(ISERROR(N244),IF(ISERROR(N243),"BLANK",N243),N244),N245)</f>
        <v>2</v>
      </c>
      <c r="O246" s="56" t="n">
        <f aca="false">IF(ISERROR(O245),IF(ISERROR(O244),IF(ISERROR(O243),"BLANK",O243),O244),O245)</f>
        <v>1</v>
      </c>
      <c r="P246" s="46" t="str">
        <f aca="false">+P245</f>
        <v>snd</v>
      </c>
      <c r="Q246" s="47" t="str">
        <f aca="false">IF($N246=1,IF(ISERROR(VLOOKUP($P246,M1!$A:$C,Q$2,0)),"NOT PRESENT",VLOOKUP($P246,M1!$A:$C,Q$2,0)),IF($N246=2,IF(ISERROR(VLOOKUP(main!$P246,M2!$A:$C,Q$2,0)),"NOT PRESENT",VLOOKUP(main!$P246,M2!$A:$C,Q$2,0)),IF($N246=0,IF(ISERROR(VLOOKUP($P246,M1!$A:$C,Q$2,0)),IF(ISERROR(VLOOKUP(main!$P246,M2!$A:$C,Q$2,0)),"NOT PRESENT",VLOOKUP(main!$P246,M2!$A:$C,Q$2,0)),VLOOKUP($P246,M1!$A:$C,Q$2,0)),"SPECIFY METHOD")))</f>
        <v>Survey Not Done</v>
      </c>
      <c r="R246" s="47" t="str">
        <f aca="false">IF($N246=1,IF(ISERROR(VLOOKUP($P246,M1!$A:$C,R$2,0)),"NOT PRESENT",VLOOKUP($P246,M1!$A:$C,R$2,0)),IF($N246=2,IF(ISERROR(VLOOKUP(main!$P246,M2!$A:$C,R$2,0)),"NOT PRESENT",VLOOKUP(main!$P246,M2!$A:$C,R$2,0)),IF($N246=0,IF(ISERROR(VLOOKUP($P246,M1!$A:$C,R$2,0)),IF(ISERROR(VLOOKUP(main!$P246,M2!$A:$C,R$2,0)),"NOT PRESENT",VLOOKUP(main!$P246,M2!$A:$C,R$2,0)),VLOOKUP($P246,M1!$A:$C,R$2,0)),"SPECIFY METHOD")))</f>
        <v>Survey Not Done</v>
      </c>
      <c r="S246" s="55" t="n">
        <f aca="false">SUM(T246:BH246)</f>
        <v>0</v>
      </c>
      <c r="T246" s="56" t="n">
        <v>0</v>
      </c>
      <c r="BI246" s="56" t="n">
        <f aca="true">VLOOKUP($P246,INDIRECT("'M" &amp; $N246 &amp; "'!$A:$G"),BI$2,0)</f>
        <v>0</v>
      </c>
      <c r="BJ246" s="56" t="n">
        <f aca="true">VLOOKUP($P246,INDIRECT("'M" &amp; $N246 &amp; "'!$A:$G"),BJ$2,0)</f>
        <v>0</v>
      </c>
      <c r="BK246" s="56" t="n">
        <f aca="true">VLOOKUP($P246,INDIRECT("'M" &amp; $N246 &amp; "'!$A:$G"),BK$2,0)</f>
        <v>0</v>
      </c>
      <c r="BL246" s="56" t="str">
        <f aca="false">IF(AND($BI246="Yes", $N246=2), "Yes", IF(ISBLANK(BI246), "", "No"))</f>
        <v>No</v>
      </c>
      <c r="BM246" s="56" t="n">
        <f aca="true">VLOOKUP($P246,INDIRECT("'M" &amp; $N246 &amp; "'!$A:$G"),BM$2,0)</f>
        <v>0</v>
      </c>
    </row>
    <row r="247" customFormat="false" ht="13.2" hidden="false" customHeight="false" outlineLevel="0" collapsed="false">
      <c r="A247" s="47"/>
      <c r="B247" s="56" t="str">
        <f aca="false">IF(ISERROR(B246),IF(ISERROR(B245),IF(ISERROR(B244),"BLANK",B244),B245),B246)</f>
        <v>eso</v>
      </c>
      <c r="C247" s="56" t="str">
        <f aca="false">IF(ISERROR(C246),IF(ISERROR(C245),IF(ISERROR(C244),"BLANK",C244),C245),C246)</f>
        <v>sdl</v>
      </c>
      <c r="D247" s="56" t="str">
        <f aca="false">IF(ISERROR(D246),IF(ISERROR(D245),IF(ISERROR(D244),"BLANK",D244),D245),D246)</f>
        <v>tas412</v>
      </c>
      <c r="E247" s="47" t="str">
        <f aca="false">IF(ISERROR(VLOOKUP($D247,SITES!$A:$E,2,0)),"",VLOOKUP($D247,SITES!$A:$E,2,0))</f>
        <v>St. Helens Island Kelp Bed</v>
      </c>
      <c r="F247" s="48" t="n">
        <f aca="false">IF(ISERROR(VLOOKUP($D247,SITES!$A:$E,3,0)),"",VLOOKUP($D247,SITES!$A:$E,3,0))</f>
        <v>-41.34386</v>
      </c>
      <c r="G247" s="49" t="n">
        <f aca="false">IF(ISERROR(VLOOKUP($D247,SITES!$A:$E,4,0)),"",VLOOKUP($D247,SITES!$A:$E,4,0))</f>
        <v>148.34277</v>
      </c>
      <c r="H247" s="50" t="n">
        <f aca="false">IF(ISERROR(H246),IF(ISERROR(H245),IF(ISERROR(H244),"BLANK",H244),H245),H246)</f>
        <v>43564</v>
      </c>
      <c r="I247" s="56" t="n">
        <f aca="false">IF(ISERROR(I246),IF(ISERROR(I245),IF(ISERROR(I244),"BLANK",I244),I245),I246)</f>
        <v>10</v>
      </c>
      <c r="J247" s="56" t="str">
        <f aca="false">IF(ISERROR(J246),IF(ISERROR(J245),IF(ISERROR(J244),"BLANK",J244),J245),J246)</f>
        <v>E</v>
      </c>
      <c r="K247" s="86" t="n">
        <f aca="false">IF(ISERROR(K246),IF(ISERROR(K245),IF(ISERROR(K244),"BLANK",K244),K245),K246)</f>
        <v>0.604166666666667</v>
      </c>
      <c r="L247" s="56" t="str">
        <f aca="false">IF(ISERROR(L246),IF(ISERROR(L245),IF(ISERROR(L244),"BLANK",L244),L245),L246)</f>
        <v>SDL</v>
      </c>
      <c r="M247" s="56" t="n">
        <f aca="false">IF(ISERROR(M246),IF(ISERROR(M245),IF(ISERROR(M244),"BLANK",M244),M245),M246)</f>
        <v>10</v>
      </c>
      <c r="N247" s="56" t="n">
        <f aca="false">IF(ISERROR(N246),IF(ISERROR(N245),IF(ISERROR(N244),"BLANK",N244),N245),N246)</f>
        <v>2</v>
      </c>
      <c r="O247" s="56" t="n">
        <f aca="false">IF(ISERROR(O246),IF(ISERROR(O245),IF(ISERROR(O244),"BLANK",O244),O245),O246)</f>
        <v>1</v>
      </c>
      <c r="P247" s="46" t="str">
        <f aca="false">+P246</f>
        <v>snd</v>
      </c>
      <c r="Q247" s="47" t="str">
        <f aca="false">IF($N247=1,IF(ISERROR(VLOOKUP($P247,M1!$A:$C,Q$2,0)),"NOT PRESENT",VLOOKUP($P247,M1!$A:$C,Q$2,0)),IF($N247=2,IF(ISERROR(VLOOKUP(main!$P247,M2!$A:$C,Q$2,0)),"NOT PRESENT",VLOOKUP(main!$P247,M2!$A:$C,Q$2,0)),IF($N247=0,IF(ISERROR(VLOOKUP($P247,M1!$A:$C,Q$2,0)),IF(ISERROR(VLOOKUP(main!$P247,M2!$A:$C,Q$2,0)),"NOT PRESENT",VLOOKUP(main!$P247,M2!$A:$C,Q$2,0)),VLOOKUP($P247,M1!$A:$C,Q$2,0)),"SPECIFY METHOD")))</f>
        <v>Survey Not Done</v>
      </c>
      <c r="R247" s="47" t="str">
        <f aca="false">IF($N247=1,IF(ISERROR(VLOOKUP($P247,M1!$A:$C,R$2,0)),"NOT PRESENT",VLOOKUP($P247,M1!$A:$C,R$2,0)),IF($N247=2,IF(ISERROR(VLOOKUP(main!$P247,M2!$A:$C,R$2,0)),"NOT PRESENT",VLOOKUP(main!$P247,M2!$A:$C,R$2,0)),IF($N247=0,IF(ISERROR(VLOOKUP($P247,M1!$A:$C,R$2,0)),IF(ISERROR(VLOOKUP(main!$P247,M2!$A:$C,R$2,0)),"NOT PRESENT",VLOOKUP(main!$P247,M2!$A:$C,R$2,0)),VLOOKUP($P247,M1!$A:$C,R$2,0)),"SPECIFY METHOD")))</f>
        <v>Survey Not Done</v>
      </c>
      <c r="S247" s="55" t="n">
        <f aca="false">SUM(T247:BH247)</f>
        <v>0</v>
      </c>
      <c r="T247" s="56" t="n">
        <v>0</v>
      </c>
      <c r="BI247" s="56" t="n">
        <f aca="true">VLOOKUP($P247,INDIRECT("'M" &amp; $N247 &amp; "'!$A:$G"),BI$2,0)</f>
        <v>0</v>
      </c>
      <c r="BJ247" s="56" t="n">
        <f aca="true">VLOOKUP($P247,INDIRECT("'M" &amp; $N247 &amp; "'!$A:$G"),BJ$2,0)</f>
        <v>0</v>
      </c>
      <c r="BK247" s="56" t="n">
        <f aca="true">VLOOKUP($P247,INDIRECT("'M" &amp; $N247 &amp; "'!$A:$G"),BK$2,0)</f>
        <v>0</v>
      </c>
      <c r="BL247" s="56" t="str">
        <f aca="false">IF(AND($BI247="Yes", $N247=2), "Yes", IF(ISBLANK(BI247), "", "No"))</f>
        <v>No</v>
      </c>
      <c r="BM247" s="56" t="n">
        <f aca="true">VLOOKUP($P247,INDIRECT("'M" &amp; $N247 &amp; "'!$A:$G"),BM$2,0)</f>
        <v>0</v>
      </c>
    </row>
    <row r="248" customFormat="false" ht="13.2" hidden="false" customHeight="false" outlineLevel="0" collapsed="false">
      <c r="A248" s="47"/>
      <c r="B248" s="56" t="str">
        <f aca="false">IF(ISERROR(B247),IF(ISERROR(B246),IF(ISERROR(B245),"BLANK",B245),B246),B247)</f>
        <v>eso</v>
      </c>
      <c r="C248" s="56" t="str">
        <f aca="false">IF(ISERROR(C247),IF(ISERROR(C246),IF(ISERROR(C245),"BLANK",C245),C246),C247)</f>
        <v>sdl</v>
      </c>
      <c r="D248" s="56" t="str">
        <f aca="false">IF(ISERROR(D247),IF(ISERROR(D246),IF(ISERROR(D245),"BLANK",D245),D246),D247)</f>
        <v>tas412</v>
      </c>
      <c r="E248" s="47" t="str">
        <f aca="false">IF(ISERROR(VLOOKUP($D248,SITES!$A:$E,2,0)),"",VLOOKUP($D248,SITES!$A:$E,2,0))</f>
        <v>St. Helens Island Kelp Bed</v>
      </c>
      <c r="F248" s="48" t="n">
        <f aca="false">IF(ISERROR(VLOOKUP($D248,SITES!$A:$E,3,0)),"",VLOOKUP($D248,SITES!$A:$E,3,0))</f>
        <v>-41.34386</v>
      </c>
      <c r="G248" s="49" t="n">
        <f aca="false">IF(ISERROR(VLOOKUP($D248,SITES!$A:$E,4,0)),"",VLOOKUP($D248,SITES!$A:$E,4,0))</f>
        <v>148.34277</v>
      </c>
      <c r="H248" s="50" t="n">
        <f aca="false">IF(ISERROR(H247),IF(ISERROR(H246),IF(ISERROR(H245),"BLANK",H245),H246),H247)</f>
        <v>43564</v>
      </c>
      <c r="I248" s="56" t="n">
        <f aca="false">IF(ISERROR(I247),IF(ISERROR(I246),IF(ISERROR(I245),"BLANK",I245),I246),I247)</f>
        <v>10</v>
      </c>
      <c r="J248" s="56" t="str">
        <f aca="false">IF(ISERROR(J247),IF(ISERROR(J246),IF(ISERROR(J245),"BLANK",J245),J246),J247)</f>
        <v>E</v>
      </c>
      <c r="K248" s="86" t="n">
        <f aca="false">IF(ISERROR(K247),IF(ISERROR(K246),IF(ISERROR(K245),"BLANK",K245),K246),K247)</f>
        <v>0.604166666666667</v>
      </c>
      <c r="L248" s="56" t="str">
        <f aca="false">IF(ISERROR(L247),IF(ISERROR(L246),IF(ISERROR(L245),"BLANK",L245),L246),L247)</f>
        <v>SDL</v>
      </c>
      <c r="M248" s="56" t="n">
        <f aca="false">IF(ISERROR(M247),IF(ISERROR(M246),IF(ISERROR(M245),"BLANK",M245),M246),M247)</f>
        <v>10</v>
      </c>
      <c r="N248" s="56" t="n">
        <f aca="false">IF(ISERROR(N247),IF(ISERROR(N246),IF(ISERROR(N245),"BLANK",N245),N246),N247)</f>
        <v>2</v>
      </c>
      <c r="O248" s="56" t="n">
        <f aca="false">IF(ISERROR(O247),IF(ISERROR(O246),IF(ISERROR(O245),"BLANK",O245),O246),O247)</f>
        <v>1</v>
      </c>
      <c r="P248" s="46" t="str">
        <f aca="false">+P247</f>
        <v>snd</v>
      </c>
      <c r="Q248" s="47" t="str">
        <f aca="false">IF($N248=1,IF(ISERROR(VLOOKUP($P248,M1!$A:$C,Q$2,0)),"NOT PRESENT",VLOOKUP($P248,M1!$A:$C,Q$2,0)),IF($N248=2,IF(ISERROR(VLOOKUP(main!$P248,M2!$A:$C,Q$2,0)),"NOT PRESENT",VLOOKUP(main!$P248,M2!$A:$C,Q$2,0)),IF($N248=0,IF(ISERROR(VLOOKUP($P248,M1!$A:$C,Q$2,0)),IF(ISERROR(VLOOKUP(main!$P248,M2!$A:$C,Q$2,0)),"NOT PRESENT",VLOOKUP(main!$P248,M2!$A:$C,Q$2,0)),VLOOKUP($P248,M1!$A:$C,Q$2,0)),"SPECIFY METHOD")))</f>
        <v>Survey Not Done</v>
      </c>
      <c r="R248" s="47" t="str">
        <f aca="false">IF($N248=1,IF(ISERROR(VLOOKUP($P248,M1!$A:$C,R$2,0)),"NOT PRESENT",VLOOKUP($P248,M1!$A:$C,R$2,0)),IF($N248=2,IF(ISERROR(VLOOKUP(main!$P248,M2!$A:$C,R$2,0)),"NOT PRESENT",VLOOKUP(main!$P248,M2!$A:$C,R$2,0)),IF($N248=0,IF(ISERROR(VLOOKUP($P248,M1!$A:$C,R$2,0)),IF(ISERROR(VLOOKUP(main!$P248,M2!$A:$C,R$2,0)),"NOT PRESENT",VLOOKUP(main!$P248,M2!$A:$C,R$2,0)),VLOOKUP($P248,M1!$A:$C,R$2,0)),"SPECIFY METHOD")))</f>
        <v>Survey Not Done</v>
      </c>
      <c r="S248" s="55" t="n">
        <f aca="false">SUM(T248:BH248)</f>
        <v>0</v>
      </c>
      <c r="T248" s="56" t="n">
        <v>0</v>
      </c>
      <c r="BI248" s="56" t="n">
        <f aca="true">VLOOKUP($P248,INDIRECT("'M" &amp; $N248 &amp; "'!$A:$G"),BI$2,0)</f>
        <v>0</v>
      </c>
      <c r="BJ248" s="56" t="n">
        <f aca="true">VLOOKUP($P248,INDIRECT("'M" &amp; $N248 &amp; "'!$A:$G"),BJ$2,0)</f>
        <v>0</v>
      </c>
      <c r="BK248" s="56" t="n">
        <f aca="true">VLOOKUP($P248,INDIRECT("'M" &amp; $N248 &amp; "'!$A:$G"),BK$2,0)</f>
        <v>0</v>
      </c>
      <c r="BL248" s="56" t="str">
        <f aca="false">IF(AND($BI248="Yes", $N248=2), "Yes", IF(ISBLANK(BI248), "", "No"))</f>
        <v>No</v>
      </c>
      <c r="BM248" s="56" t="n">
        <f aca="true">VLOOKUP($P248,INDIRECT("'M" &amp; $N248 &amp; "'!$A:$G"),BM$2,0)</f>
        <v>0</v>
      </c>
    </row>
    <row r="249" customFormat="false" ht="13.2" hidden="false" customHeight="false" outlineLevel="0" collapsed="false">
      <c r="A249" s="47"/>
      <c r="B249" s="56" t="str">
        <f aca="false">IF(ISERROR(B248),IF(ISERROR(B247),IF(ISERROR(B246),"BLANK",B246),B247),B248)</f>
        <v>eso</v>
      </c>
      <c r="C249" s="56" t="str">
        <f aca="false">IF(ISERROR(C248),IF(ISERROR(C247),IF(ISERROR(C246),"BLANK",C246),C247),C248)</f>
        <v>sdl</v>
      </c>
      <c r="D249" s="56" t="str">
        <f aca="false">IF(ISERROR(D248),IF(ISERROR(D247),IF(ISERROR(D246),"BLANK",D246),D247),D248)</f>
        <v>tas412</v>
      </c>
      <c r="E249" s="47" t="str">
        <f aca="false">IF(ISERROR(VLOOKUP($D249,SITES!$A:$E,2,0)),"",VLOOKUP($D249,SITES!$A:$E,2,0))</f>
        <v>St. Helens Island Kelp Bed</v>
      </c>
      <c r="F249" s="48" t="n">
        <f aca="false">IF(ISERROR(VLOOKUP($D249,SITES!$A:$E,3,0)),"",VLOOKUP($D249,SITES!$A:$E,3,0))</f>
        <v>-41.34386</v>
      </c>
      <c r="G249" s="49" t="n">
        <f aca="false">IF(ISERROR(VLOOKUP($D249,SITES!$A:$E,4,0)),"",VLOOKUP($D249,SITES!$A:$E,4,0))</f>
        <v>148.34277</v>
      </c>
      <c r="H249" s="50" t="n">
        <f aca="false">IF(ISERROR(H248),IF(ISERROR(H247),IF(ISERROR(H246),"BLANK",H246),H247),H248)</f>
        <v>43564</v>
      </c>
      <c r="I249" s="56" t="n">
        <f aca="false">IF(ISERROR(I248),IF(ISERROR(I247),IF(ISERROR(I246),"BLANK",I246),I247),I248)</f>
        <v>10</v>
      </c>
      <c r="J249" s="56" t="str">
        <f aca="false">IF(ISERROR(J248),IF(ISERROR(J247),IF(ISERROR(J246),"BLANK",J246),J247),J248)</f>
        <v>E</v>
      </c>
      <c r="K249" s="86" t="n">
        <f aca="false">IF(ISERROR(K248),IF(ISERROR(K247),IF(ISERROR(K246),"BLANK",K246),K247),K248)</f>
        <v>0.604166666666667</v>
      </c>
      <c r="L249" s="56" t="str">
        <f aca="false">IF(ISERROR(L248),IF(ISERROR(L247),IF(ISERROR(L246),"BLANK",L246),L247),L248)</f>
        <v>SDL</v>
      </c>
      <c r="M249" s="56" t="n">
        <f aca="false">IF(ISERROR(M248),IF(ISERROR(M247),IF(ISERROR(M246),"BLANK",M246),M247),M248)</f>
        <v>10</v>
      </c>
      <c r="N249" s="56" t="n">
        <f aca="false">IF(ISERROR(N248),IF(ISERROR(N247),IF(ISERROR(N246),"BLANK",N246),N247),N248)</f>
        <v>2</v>
      </c>
      <c r="O249" s="56" t="n">
        <f aca="false">IF(ISERROR(O248),IF(ISERROR(O247),IF(ISERROR(O246),"BLANK",O246),O247),O248)</f>
        <v>1</v>
      </c>
      <c r="P249" s="46" t="str">
        <f aca="false">+P248</f>
        <v>snd</v>
      </c>
      <c r="Q249" s="47" t="str">
        <f aca="false">IF($N249=1,IF(ISERROR(VLOOKUP($P249,M1!$A:$C,Q$2,0)),"NOT PRESENT",VLOOKUP($P249,M1!$A:$C,Q$2,0)),IF($N249=2,IF(ISERROR(VLOOKUP(main!$P249,M2!$A:$C,Q$2,0)),"NOT PRESENT",VLOOKUP(main!$P249,M2!$A:$C,Q$2,0)),IF($N249=0,IF(ISERROR(VLOOKUP($P249,M1!$A:$C,Q$2,0)),IF(ISERROR(VLOOKUP(main!$P249,M2!$A:$C,Q$2,0)),"NOT PRESENT",VLOOKUP(main!$P249,M2!$A:$C,Q$2,0)),VLOOKUP($P249,M1!$A:$C,Q$2,0)),"SPECIFY METHOD")))</f>
        <v>Survey Not Done</v>
      </c>
      <c r="R249" s="47" t="str">
        <f aca="false">IF($N249=1,IF(ISERROR(VLOOKUP($P249,M1!$A:$C,R$2,0)),"NOT PRESENT",VLOOKUP($P249,M1!$A:$C,R$2,0)),IF($N249=2,IF(ISERROR(VLOOKUP(main!$P249,M2!$A:$C,R$2,0)),"NOT PRESENT",VLOOKUP(main!$P249,M2!$A:$C,R$2,0)),IF($N249=0,IF(ISERROR(VLOOKUP($P249,M1!$A:$C,R$2,0)),IF(ISERROR(VLOOKUP(main!$P249,M2!$A:$C,R$2,0)),"NOT PRESENT",VLOOKUP(main!$P249,M2!$A:$C,R$2,0)),VLOOKUP($P249,M1!$A:$C,R$2,0)),"SPECIFY METHOD")))</f>
        <v>Survey Not Done</v>
      </c>
      <c r="S249" s="55" t="n">
        <f aca="false">SUM(T249:BH249)</f>
        <v>0</v>
      </c>
      <c r="T249" s="56" t="n">
        <v>0</v>
      </c>
      <c r="BI249" s="56" t="n">
        <f aca="true">VLOOKUP($P249,INDIRECT("'M" &amp; $N249 &amp; "'!$A:$G"),BI$2,0)</f>
        <v>0</v>
      </c>
      <c r="BJ249" s="56" t="n">
        <f aca="true">VLOOKUP($P249,INDIRECT("'M" &amp; $N249 &amp; "'!$A:$G"),BJ$2,0)</f>
        <v>0</v>
      </c>
      <c r="BK249" s="56" t="n">
        <f aca="true">VLOOKUP($P249,INDIRECT("'M" &amp; $N249 &amp; "'!$A:$G"),BK$2,0)</f>
        <v>0</v>
      </c>
      <c r="BL249" s="56" t="str">
        <f aca="false">IF(AND($BI249="Yes", $N249=2), "Yes", IF(ISBLANK(BI249), "", "No"))</f>
        <v>No</v>
      </c>
      <c r="BM249" s="56" t="n">
        <f aca="true">VLOOKUP($P249,INDIRECT("'M" &amp; $N249 &amp; "'!$A:$G"),BM$2,0)</f>
        <v>0</v>
      </c>
    </row>
    <row r="250" customFormat="false" ht="13.2" hidden="false" customHeight="false" outlineLevel="0" collapsed="false">
      <c r="A250" s="47"/>
      <c r="B250" s="56" t="str">
        <f aca="false">IF(ISERROR(B249),IF(ISERROR(B248),IF(ISERROR(B247),"BLANK",B247),B248),B249)</f>
        <v>eso</v>
      </c>
      <c r="C250" s="56" t="str">
        <f aca="false">IF(ISERROR(C249),IF(ISERROR(C248),IF(ISERROR(C247),"BLANK",C247),C248),C249)</f>
        <v>sdl</v>
      </c>
      <c r="D250" s="56" t="str">
        <f aca="false">IF(ISERROR(D249),IF(ISERROR(D248),IF(ISERROR(D247),"BLANK",D247),D248),D249)</f>
        <v>tas412</v>
      </c>
      <c r="E250" s="47" t="str">
        <f aca="false">IF(ISERROR(VLOOKUP($D250,SITES!$A:$E,2,0)),"",VLOOKUP($D250,SITES!$A:$E,2,0))</f>
        <v>St. Helens Island Kelp Bed</v>
      </c>
      <c r="F250" s="48" t="n">
        <f aca="false">IF(ISERROR(VLOOKUP($D250,SITES!$A:$E,3,0)),"",VLOOKUP($D250,SITES!$A:$E,3,0))</f>
        <v>-41.34386</v>
      </c>
      <c r="G250" s="49" t="n">
        <f aca="false">IF(ISERROR(VLOOKUP($D250,SITES!$A:$E,4,0)),"",VLOOKUP($D250,SITES!$A:$E,4,0))</f>
        <v>148.34277</v>
      </c>
      <c r="H250" s="50" t="n">
        <f aca="false">IF(ISERROR(H249),IF(ISERROR(H248),IF(ISERROR(H247),"BLANK",H247),H248),H249)</f>
        <v>43564</v>
      </c>
      <c r="I250" s="56" t="n">
        <f aca="false">IF(ISERROR(I249),IF(ISERROR(I248),IF(ISERROR(I247),"BLANK",I247),I248),I249)</f>
        <v>10</v>
      </c>
      <c r="J250" s="56" t="str">
        <f aca="false">IF(ISERROR(J249),IF(ISERROR(J248),IF(ISERROR(J247),"BLANK",J247),J248),J249)</f>
        <v>E</v>
      </c>
      <c r="K250" s="86" t="n">
        <f aca="false">IF(ISERROR(K249),IF(ISERROR(K248),IF(ISERROR(K247),"BLANK",K247),K248),K249)</f>
        <v>0.604166666666667</v>
      </c>
      <c r="L250" s="56" t="str">
        <f aca="false">IF(ISERROR(L249),IF(ISERROR(L248),IF(ISERROR(L247),"BLANK",L247),L248),L249)</f>
        <v>SDL</v>
      </c>
      <c r="M250" s="56" t="n">
        <f aca="false">IF(ISERROR(M249),IF(ISERROR(M248),IF(ISERROR(M247),"BLANK",M247),M248),M249)</f>
        <v>10</v>
      </c>
      <c r="N250" s="56" t="n">
        <f aca="false">IF(ISERROR(N249),IF(ISERROR(N248),IF(ISERROR(N247),"BLANK",N247),N248),N249)</f>
        <v>2</v>
      </c>
      <c r="O250" s="56" t="n">
        <f aca="false">IF(ISERROR(O249),IF(ISERROR(O248),IF(ISERROR(O247),"BLANK",O247),O248),O249)</f>
        <v>1</v>
      </c>
      <c r="P250" s="46" t="str">
        <f aca="false">+P249</f>
        <v>snd</v>
      </c>
      <c r="Q250" s="47" t="str">
        <f aca="false">IF($N250=1,IF(ISERROR(VLOOKUP($P250,M1!$A:$C,Q$2,0)),"NOT PRESENT",VLOOKUP($P250,M1!$A:$C,Q$2,0)),IF($N250=2,IF(ISERROR(VLOOKUP(main!$P250,M2!$A:$C,Q$2,0)),"NOT PRESENT",VLOOKUP(main!$P250,M2!$A:$C,Q$2,0)),IF($N250=0,IF(ISERROR(VLOOKUP($P250,M1!$A:$C,Q$2,0)),IF(ISERROR(VLOOKUP(main!$P250,M2!$A:$C,Q$2,0)),"NOT PRESENT",VLOOKUP(main!$P250,M2!$A:$C,Q$2,0)),VLOOKUP($P250,M1!$A:$C,Q$2,0)),"SPECIFY METHOD")))</f>
        <v>Survey Not Done</v>
      </c>
      <c r="R250" s="47" t="str">
        <f aca="false">IF($N250=1,IF(ISERROR(VLOOKUP($P250,M1!$A:$C,R$2,0)),"NOT PRESENT",VLOOKUP($P250,M1!$A:$C,R$2,0)),IF($N250=2,IF(ISERROR(VLOOKUP(main!$P250,M2!$A:$C,R$2,0)),"NOT PRESENT",VLOOKUP(main!$P250,M2!$A:$C,R$2,0)),IF($N250=0,IF(ISERROR(VLOOKUP($P250,M1!$A:$C,R$2,0)),IF(ISERROR(VLOOKUP(main!$P250,M2!$A:$C,R$2,0)),"NOT PRESENT",VLOOKUP(main!$P250,M2!$A:$C,R$2,0)),VLOOKUP($P250,M1!$A:$C,R$2,0)),"SPECIFY METHOD")))</f>
        <v>Survey Not Done</v>
      </c>
      <c r="S250" s="55" t="n">
        <f aca="false">SUM(T250:BH250)</f>
        <v>0</v>
      </c>
      <c r="T250" s="56" t="n">
        <v>0</v>
      </c>
      <c r="BI250" s="56" t="n">
        <f aca="true">VLOOKUP($P250,INDIRECT("'M" &amp; $N250 &amp; "'!$A:$G"),BI$2,0)</f>
        <v>0</v>
      </c>
      <c r="BJ250" s="56" t="n">
        <f aca="true">VLOOKUP($P250,INDIRECT("'M" &amp; $N250 &amp; "'!$A:$G"),BJ$2,0)</f>
        <v>0</v>
      </c>
      <c r="BK250" s="56" t="n">
        <f aca="true">VLOOKUP($P250,INDIRECT("'M" &amp; $N250 &amp; "'!$A:$G"),BK$2,0)</f>
        <v>0</v>
      </c>
      <c r="BL250" s="56" t="str">
        <f aca="false">IF(AND($BI250="Yes", $N250=2), "Yes", IF(ISBLANK(BI250), "", "No"))</f>
        <v>No</v>
      </c>
      <c r="BM250" s="56" t="n">
        <f aca="true">VLOOKUP($P250,INDIRECT("'M" &amp; $N250 &amp; "'!$A:$G"),BM$2,0)</f>
        <v>0</v>
      </c>
    </row>
    <row r="251" customFormat="false" ht="13.2" hidden="false" customHeight="false" outlineLevel="0" collapsed="false">
      <c r="A251" s="47"/>
      <c r="B251" s="56" t="str">
        <f aca="false">IF(ISERROR(B250),IF(ISERROR(B249),IF(ISERROR(B248),"BLANK",B248),B249),B250)</f>
        <v>eso</v>
      </c>
      <c r="C251" s="56" t="str">
        <f aca="false">IF(ISERROR(C250),IF(ISERROR(C249),IF(ISERROR(C248),"BLANK",C248),C249),C250)</f>
        <v>sdl</v>
      </c>
      <c r="D251" s="56" t="str">
        <f aca="false">IF(ISERROR(D250),IF(ISERROR(D249),IF(ISERROR(D248),"BLANK",D248),D249),D250)</f>
        <v>tas412</v>
      </c>
      <c r="E251" s="47" t="str">
        <f aca="false">IF(ISERROR(VLOOKUP($D251,SITES!$A:$E,2,0)),"",VLOOKUP($D251,SITES!$A:$E,2,0))</f>
        <v>St. Helens Island Kelp Bed</v>
      </c>
      <c r="F251" s="48" t="n">
        <f aca="false">IF(ISERROR(VLOOKUP($D251,SITES!$A:$E,3,0)),"",VLOOKUP($D251,SITES!$A:$E,3,0))</f>
        <v>-41.34386</v>
      </c>
      <c r="G251" s="49" t="n">
        <f aca="false">IF(ISERROR(VLOOKUP($D251,SITES!$A:$E,4,0)),"",VLOOKUP($D251,SITES!$A:$E,4,0))</f>
        <v>148.34277</v>
      </c>
      <c r="H251" s="50" t="n">
        <f aca="false">IF(ISERROR(H250),IF(ISERROR(H249),IF(ISERROR(H248),"BLANK",H248),H249),H250)</f>
        <v>43564</v>
      </c>
      <c r="I251" s="56" t="n">
        <f aca="false">IF(ISERROR(I250),IF(ISERROR(I249),IF(ISERROR(I248),"BLANK",I248),I249),I250)</f>
        <v>10</v>
      </c>
      <c r="J251" s="56" t="str">
        <f aca="false">IF(ISERROR(J250),IF(ISERROR(J249),IF(ISERROR(J248),"BLANK",J248),J249),J250)</f>
        <v>E</v>
      </c>
      <c r="K251" s="86" t="n">
        <f aca="false">IF(ISERROR(K250),IF(ISERROR(K249),IF(ISERROR(K248),"BLANK",K248),K249),K250)</f>
        <v>0.604166666666667</v>
      </c>
      <c r="L251" s="56" t="str">
        <f aca="false">IF(ISERROR(L250),IF(ISERROR(L249),IF(ISERROR(L248),"BLANK",L248),L249),L250)</f>
        <v>SDL</v>
      </c>
      <c r="M251" s="56" t="n">
        <f aca="false">IF(ISERROR(M250),IF(ISERROR(M249),IF(ISERROR(M248),"BLANK",M248),M249),M250)</f>
        <v>10</v>
      </c>
      <c r="N251" s="56" t="n">
        <f aca="false">IF(ISERROR(N250),IF(ISERROR(N249),IF(ISERROR(N248),"BLANK",N248),N249),N250)</f>
        <v>2</v>
      </c>
      <c r="O251" s="56" t="n">
        <f aca="false">IF(ISERROR(O250),IF(ISERROR(O249),IF(ISERROR(O248),"BLANK",O248),O249),O250)</f>
        <v>1</v>
      </c>
      <c r="P251" s="46" t="str">
        <f aca="false">+P250</f>
        <v>snd</v>
      </c>
      <c r="Q251" s="47" t="str">
        <f aca="false">IF($N251=1,IF(ISERROR(VLOOKUP($P251,M1!$A:$C,Q$2,0)),"NOT PRESENT",VLOOKUP($P251,M1!$A:$C,Q$2,0)),IF($N251=2,IF(ISERROR(VLOOKUP(main!$P251,M2!$A:$C,Q$2,0)),"NOT PRESENT",VLOOKUP(main!$P251,M2!$A:$C,Q$2,0)),IF($N251=0,IF(ISERROR(VLOOKUP($P251,M1!$A:$C,Q$2,0)),IF(ISERROR(VLOOKUP(main!$P251,M2!$A:$C,Q$2,0)),"NOT PRESENT",VLOOKUP(main!$P251,M2!$A:$C,Q$2,0)),VLOOKUP($P251,M1!$A:$C,Q$2,0)),"SPECIFY METHOD")))</f>
        <v>Survey Not Done</v>
      </c>
      <c r="R251" s="47" t="str">
        <f aca="false">IF($N251=1,IF(ISERROR(VLOOKUP($P251,M1!$A:$C,R$2,0)),"NOT PRESENT",VLOOKUP($P251,M1!$A:$C,R$2,0)),IF($N251=2,IF(ISERROR(VLOOKUP(main!$P251,M2!$A:$C,R$2,0)),"NOT PRESENT",VLOOKUP(main!$P251,M2!$A:$C,R$2,0)),IF($N251=0,IF(ISERROR(VLOOKUP($P251,M1!$A:$C,R$2,0)),IF(ISERROR(VLOOKUP(main!$P251,M2!$A:$C,R$2,0)),"NOT PRESENT",VLOOKUP(main!$P251,M2!$A:$C,R$2,0)),VLOOKUP($P251,M1!$A:$C,R$2,0)),"SPECIFY METHOD")))</f>
        <v>Survey Not Done</v>
      </c>
      <c r="S251" s="55" t="n">
        <f aca="false">SUM(T251:BH251)</f>
        <v>0</v>
      </c>
      <c r="T251" s="56" t="n">
        <v>0</v>
      </c>
      <c r="BI251" s="56" t="n">
        <f aca="true">VLOOKUP($P251,INDIRECT("'M" &amp; $N251 &amp; "'!$A:$G"),BI$2,0)</f>
        <v>0</v>
      </c>
      <c r="BJ251" s="56" t="n">
        <f aca="true">VLOOKUP($P251,INDIRECT("'M" &amp; $N251 &amp; "'!$A:$G"),BJ$2,0)</f>
        <v>0</v>
      </c>
      <c r="BK251" s="56" t="n">
        <f aca="true">VLOOKUP($P251,INDIRECT("'M" &amp; $N251 &amp; "'!$A:$G"),BK$2,0)</f>
        <v>0</v>
      </c>
      <c r="BL251" s="56" t="str">
        <f aca="false">IF(AND($BI251="Yes", $N251=2), "Yes", IF(ISBLANK(BI251), "", "No"))</f>
        <v>No</v>
      </c>
      <c r="BM251" s="56" t="n">
        <f aca="true">VLOOKUP($P251,INDIRECT("'M" &amp; $N251 &amp; "'!$A:$G"),BM$2,0)</f>
        <v>0</v>
      </c>
    </row>
    <row r="252" customFormat="false" ht="13.2" hidden="false" customHeight="false" outlineLevel="0" collapsed="false">
      <c r="A252" s="47"/>
      <c r="B252" s="56" t="str">
        <f aca="false">IF(ISERROR(B251),IF(ISERROR(B250),IF(ISERROR(B249),"BLANK",B249),B250),B251)</f>
        <v>eso</v>
      </c>
      <c r="C252" s="56" t="str">
        <f aca="false">IF(ISERROR(C251),IF(ISERROR(C250),IF(ISERROR(C249),"BLANK",C249),C250),C251)</f>
        <v>sdl</v>
      </c>
      <c r="D252" s="56" t="str">
        <f aca="false">IF(ISERROR(D251),IF(ISERROR(D250),IF(ISERROR(D249),"BLANK",D249),D250),D251)</f>
        <v>tas412</v>
      </c>
      <c r="E252" s="47" t="str">
        <f aca="false">IF(ISERROR(VLOOKUP($D252,SITES!$A:$E,2,0)),"",VLOOKUP($D252,SITES!$A:$E,2,0))</f>
        <v>St. Helens Island Kelp Bed</v>
      </c>
      <c r="F252" s="48" t="n">
        <f aca="false">IF(ISERROR(VLOOKUP($D252,SITES!$A:$E,3,0)),"",VLOOKUP($D252,SITES!$A:$E,3,0))</f>
        <v>-41.34386</v>
      </c>
      <c r="G252" s="49" t="n">
        <f aca="false">IF(ISERROR(VLOOKUP($D252,SITES!$A:$E,4,0)),"",VLOOKUP($D252,SITES!$A:$E,4,0))</f>
        <v>148.34277</v>
      </c>
      <c r="H252" s="50" t="n">
        <f aca="false">IF(ISERROR(H251),IF(ISERROR(H250),IF(ISERROR(H249),"BLANK",H249),H250),H251)</f>
        <v>43564</v>
      </c>
      <c r="I252" s="56" t="n">
        <f aca="false">IF(ISERROR(I251),IF(ISERROR(I250),IF(ISERROR(I249),"BLANK",I249),I250),I251)</f>
        <v>10</v>
      </c>
      <c r="J252" s="56" t="str">
        <f aca="false">IF(ISERROR(J251),IF(ISERROR(J250),IF(ISERROR(J249),"BLANK",J249),J250),J251)</f>
        <v>E</v>
      </c>
      <c r="K252" s="86" t="n">
        <f aca="false">IF(ISERROR(K251),IF(ISERROR(K250),IF(ISERROR(K249),"BLANK",K249),K250),K251)</f>
        <v>0.604166666666667</v>
      </c>
      <c r="L252" s="56" t="str">
        <f aca="false">IF(ISERROR(L251),IF(ISERROR(L250),IF(ISERROR(L249),"BLANK",L249),L250),L251)</f>
        <v>SDL</v>
      </c>
      <c r="M252" s="56" t="n">
        <f aca="false">IF(ISERROR(M251),IF(ISERROR(M250),IF(ISERROR(M249),"BLANK",M249),M250),M251)</f>
        <v>10</v>
      </c>
      <c r="N252" s="56" t="n">
        <f aca="false">IF(ISERROR(N251),IF(ISERROR(N250),IF(ISERROR(N249),"BLANK",N249),N250),N251)</f>
        <v>2</v>
      </c>
      <c r="O252" s="56" t="n">
        <f aca="false">IF(ISERROR(O251),IF(ISERROR(O250),IF(ISERROR(O249),"BLANK",O249),O250),O251)</f>
        <v>1</v>
      </c>
      <c r="P252" s="46" t="str">
        <f aca="false">+P251</f>
        <v>snd</v>
      </c>
      <c r="Q252" s="47" t="str">
        <f aca="false">IF($N252=1,IF(ISERROR(VLOOKUP($P252,M1!$A:$C,Q$2,0)),"NOT PRESENT",VLOOKUP($P252,M1!$A:$C,Q$2,0)),IF($N252=2,IF(ISERROR(VLOOKUP(main!$P252,M2!$A:$C,Q$2,0)),"NOT PRESENT",VLOOKUP(main!$P252,M2!$A:$C,Q$2,0)),IF($N252=0,IF(ISERROR(VLOOKUP($P252,M1!$A:$C,Q$2,0)),IF(ISERROR(VLOOKUP(main!$P252,M2!$A:$C,Q$2,0)),"NOT PRESENT",VLOOKUP(main!$P252,M2!$A:$C,Q$2,0)),VLOOKUP($P252,M1!$A:$C,Q$2,0)),"SPECIFY METHOD")))</f>
        <v>Survey Not Done</v>
      </c>
      <c r="R252" s="47" t="str">
        <f aca="false">IF($N252=1,IF(ISERROR(VLOOKUP($P252,M1!$A:$C,R$2,0)),"NOT PRESENT",VLOOKUP($P252,M1!$A:$C,R$2,0)),IF($N252=2,IF(ISERROR(VLOOKUP(main!$P252,M2!$A:$C,R$2,0)),"NOT PRESENT",VLOOKUP(main!$P252,M2!$A:$C,R$2,0)),IF($N252=0,IF(ISERROR(VLOOKUP($P252,M1!$A:$C,R$2,0)),IF(ISERROR(VLOOKUP(main!$P252,M2!$A:$C,R$2,0)),"NOT PRESENT",VLOOKUP(main!$P252,M2!$A:$C,R$2,0)),VLOOKUP($P252,M1!$A:$C,R$2,0)),"SPECIFY METHOD")))</f>
        <v>Survey Not Done</v>
      </c>
      <c r="S252" s="55" t="n">
        <f aca="false">SUM(T252:BH252)</f>
        <v>0</v>
      </c>
      <c r="T252" s="56" t="n">
        <v>0</v>
      </c>
      <c r="BI252" s="56" t="n">
        <f aca="true">VLOOKUP($P252,INDIRECT("'M" &amp; $N252 &amp; "'!$A:$G"),BI$2,0)</f>
        <v>0</v>
      </c>
      <c r="BJ252" s="56" t="n">
        <f aca="true">VLOOKUP($P252,INDIRECT("'M" &amp; $N252 &amp; "'!$A:$G"),BJ$2,0)</f>
        <v>0</v>
      </c>
      <c r="BK252" s="56" t="n">
        <f aca="true">VLOOKUP($P252,INDIRECT("'M" &amp; $N252 &amp; "'!$A:$G"),BK$2,0)</f>
        <v>0</v>
      </c>
      <c r="BL252" s="56" t="str">
        <f aca="false">IF(AND($BI252="Yes", $N252=2), "Yes", IF(ISBLANK(BI252), "", "No"))</f>
        <v>No</v>
      </c>
      <c r="BM252" s="56" t="n">
        <f aca="true">VLOOKUP($P252,INDIRECT("'M" &amp; $N252 &amp; "'!$A:$G"),BM$2,0)</f>
        <v>0</v>
      </c>
    </row>
    <row r="253" customFormat="false" ht="13.2" hidden="false" customHeight="false" outlineLevel="0" collapsed="false">
      <c r="A253" s="47"/>
      <c r="B253" s="56" t="str">
        <f aca="false">IF(ISERROR(B252),IF(ISERROR(B251),IF(ISERROR(B250),"BLANK",B250),B251),B252)</f>
        <v>eso</v>
      </c>
      <c r="C253" s="56" t="str">
        <f aca="false">IF(ISERROR(C252),IF(ISERROR(C251),IF(ISERROR(C250),"BLANK",C250),C251),C252)</f>
        <v>sdl</v>
      </c>
      <c r="D253" s="56" t="str">
        <f aca="false">IF(ISERROR(D252),IF(ISERROR(D251),IF(ISERROR(D250),"BLANK",D250),D251),D252)</f>
        <v>tas412</v>
      </c>
      <c r="E253" s="47" t="str">
        <f aca="false">IF(ISERROR(VLOOKUP($D253,SITES!$A:$E,2,0)),"",VLOOKUP($D253,SITES!$A:$E,2,0))</f>
        <v>St. Helens Island Kelp Bed</v>
      </c>
      <c r="F253" s="48" t="n">
        <f aca="false">IF(ISERROR(VLOOKUP($D253,SITES!$A:$E,3,0)),"",VLOOKUP($D253,SITES!$A:$E,3,0))</f>
        <v>-41.34386</v>
      </c>
      <c r="G253" s="49" t="n">
        <f aca="false">IF(ISERROR(VLOOKUP($D253,SITES!$A:$E,4,0)),"",VLOOKUP($D253,SITES!$A:$E,4,0))</f>
        <v>148.34277</v>
      </c>
      <c r="H253" s="50" t="n">
        <f aca="false">IF(ISERROR(H252),IF(ISERROR(H251),IF(ISERROR(H250),"BLANK",H250),H251),H252)</f>
        <v>43564</v>
      </c>
      <c r="I253" s="56" t="n">
        <f aca="false">IF(ISERROR(I252),IF(ISERROR(I251),IF(ISERROR(I250),"BLANK",I250),I251),I252)</f>
        <v>10</v>
      </c>
      <c r="J253" s="56" t="str">
        <f aca="false">IF(ISERROR(J252),IF(ISERROR(J251),IF(ISERROR(J250),"BLANK",J250),J251),J252)</f>
        <v>E</v>
      </c>
      <c r="K253" s="86" t="n">
        <f aca="false">IF(ISERROR(K252),IF(ISERROR(K251),IF(ISERROR(K250),"BLANK",K250),K251),K252)</f>
        <v>0.604166666666667</v>
      </c>
      <c r="L253" s="56" t="str">
        <f aca="false">IF(ISERROR(L252),IF(ISERROR(L251),IF(ISERROR(L250),"BLANK",L250),L251),L252)</f>
        <v>SDL</v>
      </c>
      <c r="M253" s="56" t="n">
        <f aca="false">IF(ISERROR(M252),IF(ISERROR(M251),IF(ISERROR(M250),"BLANK",M250),M251),M252)</f>
        <v>10</v>
      </c>
      <c r="N253" s="56" t="n">
        <f aca="false">IF(ISERROR(N252),IF(ISERROR(N251),IF(ISERROR(N250),"BLANK",N250),N251),N252)</f>
        <v>2</v>
      </c>
      <c r="O253" s="56" t="n">
        <f aca="false">IF(ISERROR(O252),IF(ISERROR(O251),IF(ISERROR(O250),"BLANK",O250),O251),O252)</f>
        <v>1</v>
      </c>
      <c r="P253" s="46" t="str">
        <f aca="false">+P252</f>
        <v>snd</v>
      </c>
      <c r="Q253" s="47" t="str">
        <f aca="false">IF($N253=1,IF(ISERROR(VLOOKUP($P253,M1!$A:$C,Q$2,0)),"NOT PRESENT",VLOOKUP($P253,M1!$A:$C,Q$2,0)),IF($N253=2,IF(ISERROR(VLOOKUP(main!$P253,M2!$A:$C,Q$2,0)),"NOT PRESENT",VLOOKUP(main!$P253,M2!$A:$C,Q$2,0)),IF($N253=0,IF(ISERROR(VLOOKUP($P253,M1!$A:$C,Q$2,0)),IF(ISERROR(VLOOKUP(main!$P253,M2!$A:$C,Q$2,0)),"NOT PRESENT",VLOOKUP(main!$P253,M2!$A:$C,Q$2,0)),VLOOKUP($P253,M1!$A:$C,Q$2,0)),"SPECIFY METHOD")))</f>
        <v>Survey Not Done</v>
      </c>
      <c r="R253" s="47" t="str">
        <f aca="false">IF($N253=1,IF(ISERROR(VLOOKUP($P253,M1!$A:$C,R$2,0)),"NOT PRESENT",VLOOKUP($P253,M1!$A:$C,R$2,0)),IF($N253=2,IF(ISERROR(VLOOKUP(main!$P253,M2!$A:$C,R$2,0)),"NOT PRESENT",VLOOKUP(main!$P253,M2!$A:$C,R$2,0)),IF($N253=0,IF(ISERROR(VLOOKUP($P253,M1!$A:$C,R$2,0)),IF(ISERROR(VLOOKUP(main!$P253,M2!$A:$C,R$2,0)),"NOT PRESENT",VLOOKUP(main!$P253,M2!$A:$C,R$2,0)),VLOOKUP($P253,M1!$A:$C,R$2,0)),"SPECIFY METHOD")))</f>
        <v>Survey Not Done</v>
      </c>
      <c r="S253" s="55" t="n">
        <f aca="false">SUM(T253:BH253)</f>
        <v>0</v>
      </c>
      <c r="T253" s="56" t="n">
        <v>0</v>
      </c>
      <c r="BI253" s="56" t="n">
        <f aca="true">VLOOKUP($P253,INDIRECT("'M" &amp; $N253 &amp; "'!$A:$G"),BI$2,0)</f>
        <v>0</v>
      </c>
      <c r="BJ253" s="56" t="n">
        <f aca="true">VLOOKUP($P253,INDIRECT("'M" &amp; $N253 &amp; "'!$A:$G"),BJ$2,0)</f>
        <v>0</v>
      </c>
      <c r="BK253" s="56" t="n">
        <f aca="true">VLOOKUP($P253,INDIRECT("'M" &amp; $N253 &amp; "'!$A:$G"),BK$2,0)</f>
        <v>0</v>
      </c>
      <c r="BL253" s="56" t="str">
        <f aca="false">IF(AND($BI253="Yes", $N253=2), "Yes", IF(ISBLANK(BI253), "", "No"))</f>
        <v>No</v>
      </c>
      <c r="BM253" s="56" t="n">
        <f aca="true">VLOOKUP($P253,INDIRECT("'M" &amp; $N253 &amp; "'!$A:$G"),BM$2,0)</f>
        <v>0</v>
      </c>
    </row>
    <row r="254" customFormat="false" ht="13.2" hidden="false" customHeight="false" outlineLevel="0" collapsed="false">
      <c r="A254" s="47"/>
      <c r="B254" s="56" t="str">
        <f aca="false">IF(ISERROR(B253),IF(ISERROR(B252),IF(ISERROR(B251),"BLANK",B251),B252),B253)</f>
        <v>eso</v>
      </c>
      <c r="C254" s="56" t="str">
        <f aca="false">IF(ISERROR(C253),IF(ISERROR(C252),IF(ISERROR(C251),"BLANK",C251),C252),C253)</f>
        <v>sdl</v>
      </c>
      <c r="D254" s="56" t="str">
        <f aca="false">IF(ISERROR(D253),IF(ISERROR(D252),IF(ISERROR(D251),"BLANK",D251),D252),D253)</f>
        <v>tas412</v>
      </c>
      <c r="E254" s="47" t="str">
        <f aca="false">IF(ISERROR(VLOOKUP($D254,SITES!$A:$E,2,0)),"",VLOOKUP($D254,SITES!$A:$E,2,0))</f>
        <v>St. Helens Island Kelp Bed</v>
      </c>
      <c r="F254" s="48" t="n">
        <f aca="false">IF(ISERROR(VLOOKUP($D254,SITES!$A:$E,3,0)),"",VLOOKUP($D254,SITES!$A:$E,3,0))</f>
        <v>-41.34386</v>
      </c>
      <c r="G254" s="49" t="n">
        <f aca="false">IF(ISERROR(VLOOKUP($D254,SITES!$A:$E,4,0)),"",VLOOKUP($D254,SITES!$A:$E,4,0))</f>
        <v>148.34277</v>
      </c>
      <c r="H254" s="50" t="n">
        <f aca="false">IF(ISERROR(H253),IF(ISERROR(H252),IF(ISERROR(H251),"BLANK",H251),H252),H253)</f>
        <v>43564</v>
      </c>
      <c r="I254" s="56" t="n">
        <f aca="false">IF(ISERROR(I253),IF(ISERROR(I252),IF(ISERROR(I251),"BLANK",I251),I252),I253)</f>
        <v>10</v>
      </c>
      <c r="J254" s="56" t="str">
        <f aca="false">IF(ISERROR(J253),IF(ISERROR(J252),IF(ISERROR(J251),"BLANK",J251),J252),J253)</f>
        <v>E</v>
      </c>
      <c r="K254" s="86" t="n">
        <f aca="false">IF(ISERROR(K253),IF(ISERROR(K252),IF(ISERROR(K251),"BLANK",K251),K252),K253)</f>
        <v>0.604166666666667</v>
      </c>
      <c r="L254" s="56" t="str">
        <f aca="false">IF(ISERROR(L253),IF(ISERROR(L252),IF(ISERROR(L251),"BLANK",L251),L252),L253)</f>
        <v>SDL</v>
      </c>
      <c r="M254" s="56" t="n">
        <f aca="false">IF(ISERROR(M253),IF(ISERROR(M252),IF(ISERROR(M251),"BLANK",M251),M252),M253)</f>
        <v>10</v>
      </c>
      <c r="N254" s="56" t="n">
        <f aca="false">IF(ISERROR(N253),IF(ISERROR(N252),IF(ISERROR(N251),"BLANK",N251),N252),N253)</f>
        <v>2</v>
      </c>
      <c r="O254" s="56" t="n">
        <f aca="false">IF(ISERROR(O253),IF(ISERROR(O252),IF(ISERROR(O251),"BLANK",O251),O252),O253)</f>
        <v>1</v>
      </c>
      <c r="P254" s="46" t="str">
        <f aca="false">+P253</f>
        <v>snd</v>
      </c>
      <c r="Q254" s="47" t="str">
        <f aca="false">IF($N254=1,IF(ISERROR(VLOOKUP($P254,M1!$A:$C,Q$2,0)),"NOT PRESENT",VLOOKUP($P254,M1!$A:$C,Q$2,0)),IF($N254=2,IF(ISERROR(VLOOKUP(main!$P254,M2!$A:$C,Q$2,0)),"NOT PRESENT",VLOOKUP(main!$P254,M2!$A:$C,Q$2,0)),IF($N254=0,IF(ISERROR(VLOOKUP($P254,M1!$A:$C,Q$2,0)),IF(ISERROR(VLOOKUP(main!$P254,M2!$A:$C,Q$2,0)),"NOT PRESENT",VLOOKUP(main!$P254,M2!$A:$C,Q$2,0)),VLOOKUP($P254,M1!$A:$C,Q$2,0)),"SPECIFY METHOD")))</f>
        <v>Survey Not Done</v>
      </c>
      <c r="R254" s="47" t="str">
        <f aca="false">IF($N254=1,IF(ISERROR(VLOOKUP($P254,M1!$A:$C,R$2,0)),"NOT PRESENT",VLOOKUP($P254,M1!$A:$C,R$2,0)),IF($N254=2,IF(ISERROR(VLOOKUP(main!$P254,M2!$A:$C,R$2,0)),"NOT PRESENT",VLOOKUP(main!$P254,M2!$A:$C,R$2,0)),IF($N254=0,IF(ISERROR(VLOOKUP($P254,M1!$A:$C,R$2,0)),IF(ISERROR(VLOOKUP(main!$P254,M2!$A:$C,R$2,0)),"NOT PRESENT",VLOOKUP(main!$P254,M2!$A:$C,R$2,0)),VLOOKUP($P254,M1!$A:$C,R$2,0)),"SPECIFY METHOD")))</f>
        <v>Survey Not Done</v>
      </c>
      <c r="S254" s="55" t="n">
        <f aca="false">SUM(T254:BH254)</f>
        <v>0</v>
      </c>
      <c r="T254" s="56" t="n">
        <v>0</v>
      </c>
      <c r="BI254" s="56" t="n">
        <f aca="true">VLOOKUP($P254,INDIRECT("'M" &amp; $N254 &amp; "'!$A:$G"),BI$2,0)</f>
        <v>0</v>
      </c>
      <c r="BJ254" s="56" t="n">
        <f aca="true">VLOOKUP($P254,INDIRECT("'M" &amp; $N254 &amp; "'!$A:$G"),BJ$2,0)</f>
        <v>0</v>
      </c>
      <c r="BK254" s="56" t="n">
        <f aca="true">VLOOKUP($P254,INDIRECT("'M" &amp; $N254 &amp; "'!$A:$G"),BK$2,0)</f>
        <v>0</v>
      </c>
      <c r="BL254" s="56" t="str">
        <f aca="false">IF(AND($BI254="Yes", $N254=2), "Yes", IF(ISBLANK(BI254), "", "No"))</f>
        <v>No</v>
      </c>
      <c r="BM254" s="56" t="n">
        <f aca="true">VLOOKUP($P254,INDIRECT("'M" &amp; $N254 &amp; "'!$A:$G"),BM$2,0)</f>
        <v>0</v>
      </c>
    </row>
    <row r="255" customFormat="false" ht="13.2" hidden="false" customHeight="false" outlineLevel="0" collapsed="false">
      <c r="A255" s="47"/>
      <c r="B255" s="56" t="str">
        <f aca="false">IF(ISERROR(B254),IF(ISERROR(B253),IF(ISERROR(B252),"BLANK",B252),B253),B254)</f>
        <v>eso</v>
      </c>
      <c r="C255" s="56" t="str">
        <f aca="false">IF(ISERROR(C254),IF(ISERROR(C253),IF(ISERROR(C252),"BLANK",C252),C253),C254)</f>
        <v>sdl</v>
      </c>
      <c r="D255" s="56" t="str">
        <f aca="false">IF(ISERROR(D254),IF(ISERROR(D253),IF(ISERROR(D252),"BLANK",D252),D253),D254)</f>
        <v>tas412</v>
      </c>
      <c r="E255" s="47" t="str">
        <f aca="false">IF(ISERROR(VLOOKUP($D255,SITES!$A:$E,2,0)),"",VLOOKUP($D255,SITES!$A:$E,2,0))</f>
        <v>St. Helens Island Kelp Bed</v>
      </c>
      <c r="F255" s="48" t="n">
        <f aca="false">IF(ISERROR(VLOOKUP($D255,SITES!$A:$E,3,0)),"",VLOOKUP($D255,SITES!$A:$E,3,0))</f>
        <v>-41.34386</v>
      </c>
      <c r="G255" s="49" t="n">
        <f aca="false">IF(ISERROR(VLOOKUP($D255,SITES!$A:$E,4,0)),"",VLOOKUP($D255,SITES!$A:$E,4,0))</f>
        <v>148.34277</v>
      </c>
      <c r="H255" s="50" t="n">
        <f aca="false">IF(ISERROR(H254),IF(ISERROR(H253),IF(ISERROR(H252),"BLANK",H252),H253),H254)</f>
        <v>43564</v>
      </c>
      <c r="I255" s="56" t="n">
        <f aca="false">IF(ISERROR(I254),IF(ISERROR(I253),IF(ISERROR(I252),"BLANK",I252),I253),I254)</f>
        <v>10</v>
      </c>
      <c r="J255" s="56" t="str">
        <f aca="false">IF(ISERROR(J254),IF(ISERROR(J253),IF(ISERROR(J252),"BLANK",J252),J253),J254)</f>
        <v>E</v>
      </c>
      <c r="K255" s="86" t="n">
        <f aca="false">IF(ISERROR(K254),IF(ISERROR(K253),IF(ISERROR(K252),"BLANK",K252),K253),K254)</f>
        <v>0.604166666666667</v>
      </c>
      <c r="L255" s="56" t="str">
        <f aca="false">IF(ISERROR(L254),IF(ISERROR(L253),IF(ISERROR(L252),"BLANK",L252),L253),L254)</f>
        <v>SDL</v>
      </c>
      <c r="M255" s="56" t="n">
        <f aca="false">IF(ISERROR(M254),IF(ISERROR(M253),IF(ISERROR(M252),"BLANK",M252),M253),M254)</f>
        <v>10</v>
      </c>
      <c r="N255" s="56" t="n">
        <f aca="false">IF(ISERROR(N254),IF(ISERROR(N253),IF(ISERROR(N252),"BLANK",N252),N253),N254)</f>
        <v>2</v>
      </c>
      <c r="O255" s="56" t="n">
        <f aca="false">IF(ISERROR(O254),IF(ISERROR(O253),IF(ISERROR(O252),"BLANK",O252),O253),O254)</f>
        <v>1</v>
      </c>
      <c r="P255" s="46" t="str">
        <f aca="false">+P254</f>
        <v>snd</v>
      </c>
      <c r="Q255" s="47" t="str">
        <f aca="false">IF($N255=1,IF(ISERROR(VLOOKUP($P255,M1!$A:$C,Q$2,0)),"NOT PRESENT",VLOOKUP($P255,M1!$A:$C,Q$2,0)),IF($N255=2,IF(ISERROR(VLOOKUP(main!$P255,M2!$A:$C,Q$2,0)),"NOT PRESENT",VLOOKUP(main!$P255,M2!$A:$C,Q$2,0)),IF($N255=0,IF(ISERROR(VLOOKUP($P255,M1!$A:$C,Q$2,0)),IF(ISERROR(VLOOKUP(main!$P255,M2!$A:$C,Q$2,0)),"NOT PRESENT",VLOOKUP(main!$P255,M2!$A:$C,Q$2,0)),VLOOKUP($P255,M1!$A:$C,Q$2,0)),"SPECIFY METHOD")))</f>
        <v>Survey Not Done</v>
      </c>
      <c r="R255" s="47" t="str">
        <f aca="false">IF($N255=1,IF(ISERROR(VLOOKUP($P255,M1!$A:$C,R$2,0)),"NOT PRESENT",VLOOKUP($P255,M1!$A:$C,R$2,0)),IF($N255=2,IF(ISERROR(VLOOKUP(main!$P255,M2!$A:$C,R$2,0)),"NOT PRESENT",VLOOKUP(main!$P255,M2!$A:$C,R$2,0)),IF($N255=0,IF(ISERROR(VLOOKUP($P255,M1!$A:$C,R$2,0)),IF(ISERROR(VLOOKUP(main!$P255,M2!$A:$C,R$2,0)),"NOT PRESENT",VLOOKUP(main!$P255,M2!$A:$C,R$2,0)),VLOOKUP($P255,M1!$A:$C,R$2,0)),"SPECIFY METHOD")))</f>
        <v>Survey Not Done</v>
      </c>
      <c r="S255" s="55" t="n">
        <f aca="false">SUM(T255:BH255)</f>
        <v>0</v>
      </c>
      <c r="T255" s="56" t="n">
        <v>0</v>
      </c>
      <c r="BI255" s="56" t="n">
        <f aca="true">VLOOKUP($P255,INDIRECT("'M" &amp; $N255 &amp; "'!$A:$G"),BI$2,0)</f>
        <v>0</v>
      </c>
      <c r="BJ255" s="56" t="n">
        <f aca="true">VLOOKUP($P255,INDIRECT("'M" &amp; $N255 &amp; "'!$A:$G"),BJ$2,0)</f>
        <v>0</v>
      </c>
      <c r="BK255" s="56" t="n">
        <f aca="true">VLOOKUP($P255,INDIRECT("'M" &amp; $N255 &amp; "'!$A:$G"),BK$2,0)</f>
        <v>0</v>
      </c>
      <c r="BL255" s="56" t="str">
        <f aca="false">IF(AND($BI255="Yes", $N255=2), "Yes", IF(ISBLANK(BI255), "", "No"))</f>
        <v>No</v>
      </c>
      <c r="BM255" s="56" t="n">
        <f aca="true">VLOOKUP($P255,INDIRECT("'M" &amp; $N255 &amp; "'!$A:$G"),BM$2,0)</f>
        <v>0</v>
      </c>
    </row>
    <row r="256" customFormat="false" ht="13.2" hidden="false" customHeight="false" outlineLevel="0" collapsed="false">
      <c r="A256" s="47"/>
      <c r="B256" s="56" t="str">
        <f aca="false">IF(ISERROR(B255),IF(ISERROR(B254),IF(ISERROR(B253),"BLANK",B253),B254),B255)</f>
        <v>eso</v>
      </c>
      <c r="C256" s="56" t="str">
        <f aca="false">IF(ISERROR(C255),IF(ISERROR(C254),IF(ISERROR(C253),"BLANK",C253),C254),C255)</f>
        <v>sdl</v>
      </c>
      <c r="D256" s="56" t="str">
        <f aca="false">IF(ISERROR(D255),IF(ISERROR(D254),IF(ISERROR(D253),"BLANK",D253),D254),D255)</f>
        <v>tas412</v>
      </c>
      <c r="E256" s="47" t="str">
        <f aca="false">IF(ISERROR(VLOOKUP($D256,SITES!$A:$E,2,0)),"",VLOOKUP($D256,SITES!$A:$E,2,0))</f>
        <v>St. Helens Island Kelp Bed</v>
      </c>
      <c r="F256" s="48" t="n">
        <f aca="false">IF(ISERROR(VLOOKUP($D256,SITES!$A:$E,3,0)),"",VLOOKUP($D256,SITES!$A:$E,3,0))</f>
        <v>-41.34386</v>
      </c>
      <c r="G256" s="49" t="n">
        <f aca="false">IF(ISERROR(VLOOKUP($D256,SITES!$A:$E,4,0)),"",VLOOKUP($D256,SITES!$A:$E,4,0))</f>
        <v>148.34277</v>
      </c>
      <c r="H256" s="50" t="n">
        <f aca="false">IF(ISERROR(H255),IF(ISERROR(H254),IF(ISERROR(H253),"BLANK",H253),H254),H255)</f>
        <v>43564</v>
      </c>
      <c r="I256" s="56" t="n">
        <f aca="false">IF(ISERROR(I255),IF(ISERROR(I254),IF(ISERROR(I253),"BLANK",I253),I254),I255)</f>
        <v>10</v>
      </c>
      <c r="J256" s="56" t="str">
        <f aca="false">IF(ISERROR(J255),IF(ISERROR(J254),IF(ISERROR(J253),"BLANK",J253),J254),J255)</f>
        <v>E</v>
      </c>
      <c r="K256" s="86" t="n">
        <f aca="false">IF(ISERROR(K255),IF(ISERROR(K254),IF(ISERROR(K253),"BLANK",K253),K254),K255)</f>
        <v>0.604166666666667</v>
      </c>
      <c r="L256" s="56" t="str">
        <f aca="false">IF(ISERROR(L255),IF(ISERROR(L254),IF(ISERROR(L253),"BLANK",L253),L254),L255)</f>
        <v>SDL</v>
      </c>
      <c r="M256" s="56" t="n">
        <f aca="false">IF(ISERROR(M255),IF(ISERROR(M254),IF(ISERROR(M253),"BLANK",M253),M254),M255)</f>
        <v>10</v>
      </c>
      <c r="N256" s="56" t="n">
        <f aca="false">IF(ISERROR(N255),IF(ISERROR(N254),IF(ISERROR(N253),"BLANK",N253),N254),N255)</f>
        <v>2</v>
      </c>
      <c r="O256" s="56" t="n">
        <f aca="false">IF(ISERROR(O255),IF(ISERROR(O254),IF(ISERROR(O253),"BLANK",O253),O254),O255)</f>
        <v>1</v>
      </c>
      <c r="P256" s="46" t="str">
        <f aca="false">+P255</f>
        <v>snd</v>
      </c>
      <c r="Q256" s="47" t="str">
        <f aca="false">IF($N256=1,IF(ISERROR(VLOOKUP($P256,M1!$A:$C,Q$2,0)),"NOT PRESENT",VLOOKUP($P256,M1!$A:$C,Q$2,0)),IF($N256=2,IF(ISERROR(VLOOKUP(main!$P256,M2!$A:$C,Q$2,0)),"NOT PRESENT",VLOOKUP(main!$P256,M2!$A:$C,Q$2,0)),IF($N256=0,IF(ISERROR(VLOOKUP($P256,M1!$A:$C,Q$2,0)),IF(ISERROR(VLOOKUP(main!$P256,M2!$A:$C,Q$2,0)),"NOT PRESENT",VLOOKUP(main!$P256,M2!$A:$C,Q$2,0)),VLOOKUP($P256,M1!$A:$C,Q$2,0)),"SPECIFY METHOD")))</f>
        <v>Survey Not Done</v>
      </c>
      <c r="R256" s="47" t="str">
        <f aca="false">IF($N256=1,IF(ISERROR(VLOOKUP($P256,M1!$A:$C,R$2,0)),"NOT PRESENT",VLOOKUP($P256,M1!$A:$C,R$2,0)),IF($N256=2,IF(ISERROR(VLOOKUP(main!$P256,M2!$A:$C,R$2,0)),"NOT PRESENT",VLOOKUP(main!$P256,M2!$A:$C,R$2,0)),IF($N256=0,IF(ISERROR(VLOOKUP($P256,M1!$A:$C,R$2,0)),IF(ISERROR(VLOOKUP(main!$P256,M2!$A:$C,R$2,0)),"NOT PRESENT",VLOOKUP(main!$P256,M2!$A:$C,R$2,0)),VLOOKUP($P256,M1!$A:$C,R$2,0)),"SPECIFY METHOD")))</f>
        <v>Survey Not Done</v>
      </c>
      <c r="S256" s="55" t="n">
        <f aca="false">SUM(T256:BH256)</f>
        <v>0</v>
      </c>
      <c r="T256" s="56" t="n">
        <v>0</v>
      </c>
      <c r="BI256" s="56" t="n">
        <f aca="true">VLOOKUP($P256,INDIRECT("'M" &amp; $N256 &amp; "'!$A:$G"),BI$2,0)</f>
        <v>0</v>
      </c>
      <c r="BJ256" s="56" t="n">
        <f aca="true">VLOOKUP($P256,INDIRECT("'M" &amp; $N256 &amp; "'!$A:$G"),BJ$2,0)</f>
        <v>0</v>
      </c>
      <c r="BK256" s="56" t="n">
        <f aca="true">VLOOKUP($P256,INDIRECT("'M" &amp; $N256 &amp; "'!$A:$G"),BK$2,0)</f>
        <v>0</v>
      </c>
      <c r="BL256" s="56" t="str">
        <f aca="false">IF(AND($BI256="Yes", $N256=2), "Yes", IF(ISBLANK(BI256), "", "No"))</f>
        <v>No</v>
      </c>
      <c r="BM256" s="56" t="n">
        <f aca="true">VLOOKUP($P256,INDIRECT("'M" &amp; $N256 &amp; "'!$A:$G"),BM$2,0)</f>
        <v>0</v>
      </c>
    </row>
    <row r="257" customFormat="false" ht="13.2" hidden="false" customHeight="false" outlineLevel="0" collapsed="false">
      <c r="A257" s="47"/>
      <c r="B257" s="56" t="str">
        <f aca="false">IF(ISERROR(B256),IF(ISERROR(B255),IF(ISERROR(B254),"BLANK",B254),B255),B256)</f>
        <v>eso</v>
      </c>
      <c r="C257" s="56" t="str">
        <f aca="false">IF(ISERROR(C256),IF(ISERROR(C255),IF(ISERROR(C254),"BLANK",C254),C255),C256)</f>
        <v>sdl</v>
      </c>
      <c r="D257" s="56" t="str">
        <f aca="false">IF(ISERROR(D256),IF(ISERROR(D255),IF(ISERROR(D254),"BLANK",D254),D255),D256)</f>
        <v>tas412</v>
      </c>
      <c r="E257" s="47" t="str">
        <f aca="false">IF(ISERROR(VLOOKUP($D257,SITES!$A:$E,2,0)),"",VLOOKUP($D257,SITES!$A:$E,2,0))</f>
        <v>St. Helens Island Kelp Bed</v>
      </c>
      <c r="F257" s="48" t="n">
        <f aca="false">IF(ISERROR(VLOOKUP($D257,SITES!$A:$E,3,0)),"",VLOOKUP($D257,SITES!$A:$E,3,0))</f>
        <v>-41.34386</v>
      </c>
      <c r="G257" s="49" t="n">
        <f aca="false">IF(ISERROR(VLOOKUP($D257,SITES!$A:$E,4,0)),"",VLOOKUP($D257,SITES!$A:$E,4,0))</f>
        <v>148.34277</v>
      </c>
      <c r="H257" s="50" t="n">
        <f aca="false">IF(ISERROR(H256),IF(ISERROR(H255),IF(ISERROR(H254),"BLANK",H254),H255),H256)</f>
        <v>43564</v>
      </c>
      <c r="I257" s="56" t="n">
        <f aca="false">IF(ISERROR(I256),IF(ISERROR(I255),IF(ISERROR(I254),"BLANK",I254),I255),I256)</f>
        <v>10</v>
      </c>
      <c r="J257" s="56" t="str">
        <f aca="false">IF(ISERROR(J256),IF(ISERROR(J255),IF(ISERROR(J254),"BLANK",J254),J255),J256)</f>
        <v>E</v>
      </c>
      <c r="K257" s="86" t="n">
        <f aca="false">IF(ISERROR(K256),IF(ISERROR(K255),IF(ISERROR(K254),"BLANK",K254),K255),K256)</f>
        <v>0.604166666666667</v>
      </c>
      <c r="L257" s="56" t="str">
        <f aca="false">IF(ISERROR(L256),IF(ISERROR(L255),IF(ISERROR(L254),"BLANK",L254),L255),L256)</f>
        <v>SDL</v>
      </c>
      <c r="M257" s="56" t="n">
        <f aca="false">IF(ISERROR(M256),IF(ISERROR(M255),IF(ISERROR(M254),"BLANK",M254),M255),M256)</f>
        <v>10</v>
      </c>
      <c r="N257" s="56" t="n">
        <f aca="false">IF(ISERROR(N256),IF(ISERROR(N255),IF(ISERROR(N254),"BLANK",N254),N255),N256)</f>
        <v>2</v>
      </c>
      <c r="O257" s="56" t="n">
        <f aca="false">IF(ISERROR(O256),IF(ISERROR(O255),IF(ISERROR(O254),"BLANK",O254),O255),O256)</f>
        <v>1</v>
      </c>
      <c r="P257" s="46" t="str">
        <f aca="false">+P256</f>
        <v>snd</v>
      </c>
      <c r="Q257" s="47" t="str">
        <f aca="false">IF($N257=1,IF(ISERROR(VLOOKUP($P257,M1!$A:$C,Q$2,0)),"NOT PRESENT",VLOOKUP($P257,M1!$A:$C,Q$2,0)),IF($N257=2,IF(ISERROR(VLOOKUP(main!$P257,M2!$A:$C,Q$2,0)),"NOT PRESENT",VLOOKUP(main!$P257,M2!$A:$C,Q$2,0)),IF($N257=0,IF(ISERROR(VLOOKUP($P257,M1!$A:$C,Q$2,0)),IF(ISERROR(VLOOKUP(main!$P257,M2!$A:$C,Q$2,0)),"NOT PRESENT",VLOOKUP(main!$P257,M2!$A:$C,Q$2,0)),VLOOKUP($P257,M1!$A:$C,Q$2,0)),"SPECIFY METHOD")))</f>
        <v>Survey Not Done</v>
      </c>
      <c r="R257" s="47" t="str">
        <f aca="false">IF($N257=1,IF(ISERROR(VLOOKUP($P257,M1!$A:$C,R$2,0)),"NOT PRESENT",VLOOKUP($P257,M1!$A:$C,R$2,0)),IF($N257=2,IF(ISERROR(VLOOKUP(main!$P257,M2!$A:$C,R$2,0)),"NOT PRESENT",VLOOKUP(main!$P257,M2!$A:$C,R$2,0)),IF($N257=0,IF(ISERROR(VLOOKUP($P257,M1!$A:$C,R$2,0)),IF(ISERROR(VLOOKUP(main!$P257,M2!$A:$C,R$2,0)),"NOT PRESENT",VLOOKUP(main!$P257,M2!$A:$C,R$2,0)),VLOOKUP($P257,M1!$A:$C,R$2,0)),"SPECIFY METHOD")))</f>
        <v>Survey Not Done</v>
      </c>
      <c r="S257" s="55" t="n">
        <f aca="false">SUM(T257:BH257)</f>
        <v>0</v>
      </c>
      <c r="T257" s="56" t="n">
        <v>0</v>
      </c>
      <c r="BI257" s="56" t="n">
        <f aca="true">VLOOKUP($P257,INDIRECT("'M" &amp; $N257 &amp; "'!$A:$G"),BI$2,0)</f>
        <v>0</v>
      </c>
      <c r="BJ257" s="56" t="n">
        <f aca="true">VLOOKUP($P257,INDIRECT("'M" &amp; $N257 &amp; "'!$A:$G"),BJ$2,0)</f>
        <v>0</v>
      </c>
      <c r="BK257" s="56" t="n">
        <f aca="true">VLOOKUP($P257,INDIRECT("'M" &amp; $N257 &amp; "'!$A:$G"),BK$2,0)</f>
        <v>0</v>
      </c>
      <c r="BL257" s="56" t="str">
        <f aca="false">IF(AND($BI257="Yes", $N257=2), "Yes", IF(ISBLANK(BI257), "", "No"))</f>
        <v>No</v>
      </c>
      <c r="BM257" s="56" t="n">
        <f aca="true">VLOOKUP($P257,INDIRECT("'M" &amp; $N257 &amp; "'!$A:$G"),BM$2,0)</f>
        <v>0</v>
      </c>
    </row>
    <row r="258" customFormat="false" ht="13.2" hidden="false" customHeight="false" outlineLevel="0" collapsed="false">
      <c r="A258" s="47"/>
      <c r="B258" s="56" t="str">
        <f aca="false">IF(ISERROR(B257),IF(ISERROR(B256),IF(ISERROR(B255),"BLANK",B255),B256),B257)</f>
        <v>eso</v>
      </c>
      <c r="C258" s="56" t="str">
        <f aca="false">IF(ISERROR(C257),IF(ISERROR(C256),IF(ISERROR(C255),"BLANK",C255),C256),C257)</f>
        <v>sdl</v>
      </c>
      <c r="D258" s="56" t="str">
        <f aca="false">IF(ISERROR(D257),IF(ISERROR(D256),IF(ISERROR(D255),"BLANK",D255),D256),D257)</f>
        <v>tas412</v>
      </c>
      <c r="E258" s="47" t="str">
        <f aca="false">IF(ISERROR(VLOOKUP($D258,SITES!$A:$E,2,0)),"",VLOOKUP($D258,SITES!$A:$E,2,0))</f>
        <v>St. Helens Island Kelp Bed</v>
      </c>
      <c r="F258" s="48" t="n">
        <f aca="false">IF(ISERROR(VLOOKUP($D258,SITES!$A:$E,3,0)),"",VLOOKUP($D258,SITES!$A:$E,3,0))</f>
        <v>-41.34386</v>
      </c>
      <c r="G258" s="49" t="n">
        <f aca="false">IF(ISERROR(VLOOKUP($D258,SITES!$A:$E,4,0)),"",VLOOKUP($D258,SITES!$A:$E,4,0))</f>
        <v>148.34277</v>
      </c>
      <c r="H258" s="50" t="n">
        <f aca="false">IF(ISERROR(H257),IF(ISERROR(H256),IF(ISERROR(H255),"BLANK",H255),H256),H257)</f>
        <v>43564</v>
      </c>
      <c r="I258" s="56" t="n">
        <f aca="false">IF(ISERROR(I257),IF(ISERROR(I256),IF(ISERROR(I255),"BLANK",I255),I256),I257)</f>
        <v>10</v>
      </c>
      <c r="J258" s="56" t="str">
        <f aca="false">IF(ISERROR(J257),IF(ISERROR(J256),IF(ISERROR(J255),"BLANK",J255),J256),J257)</f>
        <v>E</v>
      </c>
      <c r="K258" s="86" t="n">
        <f aca="false">IF(ISERROR(K257),IF(ISERROR(K256),IF(ISERROR(K255),"BLANK",K255),K256),K257)</f>
        <v>0.604166666666667</v>
      </c>
      <c r="L258" s="56" t="str">
        <f aca="false">IF(ISERROR(L257),IF(ISERROR(L256),IF(ISERROR(L255),"BLANK",L255),L256),L257)</f>
        <v>SDL</v>
      </c>
      <c r="M258" s="56" t="n">
        <f aca="false">IF(ISERROR(M257),IF(ISERROR(M256),IF(ISERROR(M255),"BLANK",M255),M256),M257)</f>
        <v>10</v>
      </c>
      <c r="N258" s="56" t="n">
        <f aca="false">IF(ISERROR(N257),IF(ISERROR(N256),IF(ISERROR(N255),"BLANK",N255),N256),N257)</f>
        <v>2</v>
      </c>
      <c r="O258" s="56" t="n">
        <f aca="false">IF(ISERROR(O257),IF(ISERROR(O256),IF(ISERROR(O255),"BLANK",O255),O256),O257)</f>
        <v>1</v>
      </c>
      <c r="P258" s="46" t="str">
        <f aca="false">+P257</f>
        <v>snd</v>
      </c>
      <c r="Q258" s="47" t="str">
        <f aca="false">IF($N258=1,IF(ISERROR(VLOOKUP($P258,M1!$A:$C,Q$2,0)),"NOT PRESENT",VLOOKUP($P258,M1!$A:$C,Q$2,0)),IF($N258=2,IF(ISERROR(VLOOKUP(main!$P258,M2!$A:$C,Q$2,0)),"NOT PRESENT",VLOOKUP(main!$P258,M2!$A:$C,Q$2,0)),IF($N258=0,IF(ISERROR(VLOOKUP($P258,M1!$A:$C,Q$2,0)),IF(ISERROR(VLOOKUP(main!$P258,M2!$A:$C,Q$2,0)),"NOT PRESENT",VLOOKUP(main!$P258,M2!$A:$C,Q$2,0)),VLOOKUP($P258,M1!$A:$C,Q$2,0)),"SPECIFY METHOD")))</f>
        <v>Survey Not Done</v>
      </c>
      <c r="R258" s="47" t="str">
        <f aca="false">IF($N258=1,IF(ISERROR(VLOOKUP($P258,M1!$A:$C,R$2,0)),"NOT PRESENT",VLOOKUP($P258,M1!$A:$C,R$2,0)),IF($N258=2,IF(ISERROR(VLOOKUP(main!$P258,M2!$A:$C,R$2,0)),"NOT PRESENT",VLOOKUP(main!$P258,M2!$A:$C,R$2,0)),IF($N258=0,IF(ISERROR(VLOOKUP($P258,M1!$A:$C,R$2,0)),IF(ISERROR(VLOOKUP(main!$P258,M2!$A:$C,R$2,0)),"NOT PRESENT",VLOOKUP(main!$P258,M2!$A:$C,R$2,0)),VLOOKUP($P258,M1!$A:$C,R$2,0)),"SPECIFY METHOD")))</f>
        <v>Survey Not Done</v>
      </c>
      <c r="S258" s="55" t="n">
        <f aca="false">SUM(T258:BH258)</f>
        <v>0</v>
      </c>
      <c r="T258" s="56" t="n">
        <v>0</v>
      </c>
      <c r="BI258" s="56" t="n">
        <f aca="true">VLOOKUP($P258,INDIRECT("'M" &amp; $N258 &amp; "'!$A:$G"),BI$2,0)</f>
        <v>0</v>
      </c>
      <c r="BJ258" s="56" t="n">
        <f aca="true">VLOOKUP($P258,INDIRECT("'M" &amp; $N258 &amp; "'!$A:$G"),BJ$2,0)</f>
        <v>0</v>
      </c>
      <c r="BK258" s="56" t="n">
        <f aca="true">VLOOKUP($P258,INDIRECT("'M" &amp; $N258 &amp; "'!$A:$G"),BK$2,0)</f>
        <v>0</v>
      </c>
      <c r="BL258" s="56" t="str">
        <f aca="false">IF(AND($BI258="Yes", $N258=2), "Yes", IF(ISBLANK(BI258), "", "No"))</f>
        <v>No</v>
      </c>
      <c r="BM258" s="56" t="n">
        <f aca="true">VLOOKUP($P258,INDIRECT("'M" &amp; $N258 &amp; "'!$A:$G"),BM$2,0)</f>
        <v>0</v>
      </c>
    </row>
    <row r="259" customFormat="false" ht="13.2" hidden="false" customHeight="false" outlineLevel="0" collapsed="false">
      <c r="A259" s="47"/>
      <c r="B259" s="56" t="str">
        <f aca="false">IF(ISERROR(B258),IF(ISERROR(B257),IF(ISERROR(B256),"BLANK",B256),B257),B258)</f>
        <v>eso</v>
      </c>
      <c r="C259" s="56" t="str">
        <f aca="false">IF(ISERROR(C258),IF(ISERROR(C257),IF(ISERROR(C256),"BLANK",C256),C257),C258)</f>
        <v>sdl</v>
      </c>
      <c r="D259" s="56" t="str">
        <f aca="false">IF(ISERROR(D258),IF(ISERROR(D257),IF(ISERROR(D256),"BLANK",D256),D257),D258)</f>
        <v>tas412</v>
      </c>
      <c r="E259" s="47" t="str">
        <f aca="false">IF(ISERROR(VLOOKUP($D259,SITES!$A:$E,2,0)),"",VLOOKUP($D259,SITES!$A:$E,2,0))</f>
        <v>St. Helens Island Kelp Bed</v>
      </c>
      <c r="F259" s="48" t="n">
        <f aca="false">IF(ISERROR(VLOOKUP($D259,SITES!$A:$E,3,0)),"",VLOOKUP($D259,SITES!$A:$E,3,0))</f>
        <v>-41.34386</v>
      </c>
      <c r="G259" s="49" t="n">
        <f aca="false">IF(ISERROR(VLOOKUP($D259,SITES!$A:$E,4,0)),"",VLOOKUP($D259,SITES!$A:$E,4,0))</f>
        <v>148.34277</v>
      </c>
      <c r="H259" s="50" t="n">
        <f aca="false">IF(ISERROR(H258),IF(ISERROR(H257),IF(ISERROR(H256),"BLANK",H256),H257),H258)</f>
        <v>43564</v>
      </c>
      <c r="I259" s="56" t="n">
        <f aca="false">IF(ISERROR(I258),IF(ISERROR(I257),IF(ISERROR(I256),"BLANK",I256),I257),I258)</f>
        <v>10</v>
      </c>
      <c r="J259" s="56" t="str">
        <f aca="false">IF(ISERROR(J258),IF(ISERROR(J257),IF(ISERROR(J256),"BLANK",J256),J257),J258)</f>
        <v>E</v>
      </c>
      <c r="K259" s="86" t="n">
        <f aca="false">IF(ISERROR(K258),IF(ISERROR(K257),IF(ISERROR(K256),"BLANK",K256),K257),K258)</f>
        <v>0.604166666666667</v>
      </c>
      <c r="L259" s="56" t="str">
        <f aca="false">IF(ISERROR(L258),IF(ISERROR(L257),IF(ISERROR(L256),"BLANK",L256),L257),L258)</f>
        <v>SDL</v>
      </c>
      <c r="M259" s="56" t="n">
        <f aca="false">IF(ISERROR(M258),IF(ISERROR(M257),IF(ISERROR(M256),"BLANK",M256),M257),M258)</f>
        <v>10</v>
      </c>
      <c r="N259" s="56" t="n">
        <f aca="false">IF(ISERROR(N258),IF(ISERROR(N257),IF(ISERROR(N256),"BLANK",N256),N257),N258)</f>
        <v>2</v>
      </c>
      <c r="O259" s="56" t="n">
        <f aca="false">IF(ISERROR(O258),IF(ISERROR(O257),IF(ISERROR(O256),"BLANK",O256),O257),O258)</f>
        <v>1</v>
      </c>
      <c r="P259" s="46" t="str">
        <f aca="false">+P258</f>
        <v>snd</v>
      </c>
      <c r="Q259" s="47" t="str">
        <f aca="false">IF($N259=1,IF(ISERROR(VLOOKUP($P259,M1!$A:$C,Q$2,0)),"NOT PRESENT",VLOOKUP($P259,M1!$A:$C,Q$2,0)),IF($N259=2,IF(ISERROR(VLOOKUP(main!$P259,M2!$A:$C,Q$2,0)),"NOT PRESENT",VLOOKUP(main!$P259,M2!$A:$C,Q$2,0)),IF($N259=0,IF(ISERROR(VLOOKUP($P259,M1!$A:$C,Q$2,0)),IF(ISERROR(VLOOKUP(main!$P259,M2!$A:$C,Q$2,0)),"NOT PRESENT",VLOOKUP(main!$P259,M2!$A:$C,Q$2,0)),VLOOKUP($P259,M1!$A:$C,Q$2,0)),"SPECIFY METHOD")))</f>
        <v>Survey Not Done</v>
      </c>
      <c r="R259" s="47" t="str">
        <f aca="false">IF($N259=1,IF(ISERROR(VLOOKUP($P259,M1!$A:$C,R$2,0)),"NOT PRESENT",VLOOKUP($P259,M1!$A:$C,R$2,0)),IF($N259=2,IF(ISERROR(VLOOKUP(main!$P259,M2!$A:$C,R$2,0)),"NOT PRESENT",VLOOKUP(main!$P259,M2!$A:$C,R$2,0)),IF($N259=0,IF(ISERROR(VLOOKUP($P259,M1!$A:$C,R$2,0)),IF(ISERROR(VLOOKUP(main!$P259,M2!$A:$C,R$2,0)),"NOT PRESENT",VLOOKUP(main!$P259,M2!$A:$C,R$2,0)),VLOOKUP($P259,M1!$A:$C,R$2,0)),"SPECIFY METHOD")))</f>
        <v>Survey Not Done</v>
      </c>
      <c r="S259" s="55" t="n">
        <f aca="false">SUM(T259:BH259)</f>
        <v>0</v>
      </c>
      <c r="T259" s="56" t="n">
        <v>0</v>
      </c>
      <c r="BI259" s="56" t="n">
        <f aca="true">VLOOKUP($P259,INDIRECT("'M" &amp; $N259 &amp; "'!$A:$G"),BI$2,0)</f>
        <v>0</v>
      </c>
      <c r="BJ259" s="56" t="n">
        <f aca="true">VLOOKUP($P259,INDIRECT("'M" &amp; $N259 &amp; "'!$A:$G"),BJ$2,0)</f>
        <v>0</v>
      </c>
      <c r="BK259" s="56" t="n">
        <f aca="true">VLOOKUP($P259,INDIRECT("'M" &amp; $N259 &amp; "'!$A:$G"),BK$2,0)</f>
        <v>0</v>
      </c>
      <c r="BL259" s="56" t="str">
        <f aca="false">IF(AND($BI259="Yes", $N259=2), "Yes", IF(ISBLANK(BI259), "", "No"))</f>
        <v>No</v>
      </c>
      <c r="BM259" s="56" t="n">
        <f aca="true">VLOOKUP($P259,INDIRECT("'M" &amp; $N259 &amp; "'!$A:$G"),BM$2,0)</f>
        <v>0</v>
      </c>
    </row>
    <row r="260" customFormat="false" ht="13.2" hidden="false" customHeight="false" outlineLevel="0" collapsed="false">
      <c r="A260" s="47"/>
      <c r="B260" s="56" t="str">
        <f aca="false">IF(ISERROR(B259),IF(ISERROR(B258),IF(ISERROR(B257),"BLANK",B257),B258),B259)</f>
        <v>eso</v>
      </c>
      <c r="C260" s="56" t="str">
        <f aca="false">IF(ISERROR(C259),IF(ISERROR(C258),IF(ISERROR(C257),"BLANK",C257),C258),C259)</f>
        <v>sdl</v>
      </c>
      <c r="D260" s="56" t="str">
        <f aca="false">IF(ISERROR(D259),IF(ISERROR(D258),IF(ISERROR(D257),"BLANK",D257),D258),D259)</f>
        <v>tas412</v>
      </c>
      <c r="E260" s="47" t="str">
        <f aca="false">IF(ISERROR(VLOOKUP($D260,SITES!$A:$E,2,0)),"",VLOOKUP($D260,SITES!$A:$E,2,0))</f>
        <v>St. Helens Island Kelp Bed</v>
      </c>
      <c r="F260" s="48" t="n">
        <f aca="false">IF(ISERROR(VLOOKUP($D260,SITES!$A:$E,3,0)),"",VLOOKUP($D260,SITES!$A:$E,3,0))</f>
        <v>-41.34386</v>
      </c>
      <c r="G260" s="49" t="n">
        <f aca="false">IF(ISERROR(VLOOKUP($D260,SITES!$A:$E,4,0)),"",VLOOKUP($D260,SITES!$A:$E,4,0))</f>
        <v>148.34277</v>
      </c>
      <c r="H260" s="50" t="n">
        <f aca="false">IF(ISERROR(H259),IF(ISERROR(H258),IF(ISERROR(H257),"BLANK",H257),H258),H259)</f>
        <v>43564</v>
      </c>
      <c r="I260" s="56" t="n">
        <f aca="false">IF(ISERROR(I259),IF(ISERROR(I258),IF(ISERROR(I257),"BLANK",I257),I258),I259)</f>
        <v>10</v>
      </c>
      <c r="J260" s="56" t="str">
        <f aca="false">IF(ISERROR(J259),IF(ISERROR(J258),IF(ISERROR(J257),"BLANK",J257),J258),J259)</f>
        <v>E</v>
      </c>
      <c r="K260" s="86" t="n">
        <f aca="false">IF(ISERROR(K259),IF(ISERROR(K258),IF(ISERROR(K257),"BLANK",K257),K258),K259)</f>
        <v>0.604166666666667</v>
      </c>
      <c r="L260" s="56" t="str">
        <f aca="false">IF(ISERROR(L259),IF(ISERROR(L258),IF(ISERROR(L257),"BLANK",L257),L258),L259)</f>
        <v>SDL</v>
      </c>
      <c r="M260" s="56" t="n">
        <f aca="false">IF(ISERROR(M259),IF(ISERROR(M258),IF(ISERROR(M257),"BLANK",M257),M258),M259)</f>
        <v>10</v>
      </c>
      <c r="N260" s="56" t="n">
        <f aca="false">IF(ISERROR(N259),IF(ISERROR(N258),IF(ISERROR(N257),"BLANK",N257),N258),N259)</f>
        <v>2</v>
      </c>
      <c r="O260" s="56" t="n">
        <f aca="false">IF(ISERROR(O259),IF(ISERROR(O258),IF(ISERROR(O257),"BLANK",O257),O258),O259)</f>
        <v>1</v>
      </c>
      <c r="P260" s="46" t="str">
        <f aca="false">+P259</f>
        <v>snd</v>
      </c>
      <c r="Q260" s="47" t="str">
        <f aca="false">IF($N260=1,IF(ISERROR(VLOOKUP($P260,M1!$A:$C,Q$2,0)),"NOT PRESENT",VLOOKUP($P260,M1!$A:$C,Q$2,0)),IF($N260=2,IF(ISERROR(VLOOKUP(main!$P260,M2!$A:$C,Q$2,0)),"NOT PRESENT",VLOOKUP(main!$P260,M2!$A:$C,Q$2,0)),IF($N260=0,IF(ISERROR(VLOOKUP($P260,M1!$A:$C,Q$2,0)),IF(ISERROR(VLOOKUP(main!$P260,M2!$A:$C,Q$2,0)),"NOT PRESENT",VLOOKUP(main!$P260,M2!$A:$C,Q$2,0)),VLOOKUP($P260,M1!$A:$C,Q$2,0)),"SPECIFY METHOD")))</f>
        <v>Survey Not Done</v>
      </c>
      <c r="R260" s="47" t="str">
        <f aca="false">IF($N260=1,IF(ISERROR(VLOOKUP($P260,M1!$A:$C,R$2,0)),"NOT PRESENT",VLOOKUP($P260,M1!$A:$C,R$2,0)),IF($N260=2,IF(ISERROR(VLOOKUP(main!$P260,M2!$A:$C,R$2,0)),"NOT PRESENT",VLOOKUP(main!$P260,M2!$A:$C,R$2,0)),IF($N260=0,IF(ISERROR(VLOOKUP($P260,M1!$A:$C,R$2,0)),IF(ISERROR(VLOOKUP(main!$P260,M2!$A:$C,R$2,0)),"NOT PRESENT",VLOOKUP(main!$P260,M2!$A:$C,R$2,0)),VLOOKUP($P260,M1!$A:$C,R$2,0)),"SPECIFY METHOD")))</f>
        <v>Survey Not Done</v>
      </c>
      <c r="S260" s="55" t="n">
        <f aca="false">SUM(T260:BH260)</f>
        <v>0</v>
      </c>
      <c r="T260" s="56" t="n">
        <v>0</v>
      </c>
      <c r="BI260" s="56" t="n">
        <f aca="true">VLOOKUP($P260,INDIRECT("'M" &amp; $N260 &amp; "'!$A:$G"),BI$2,0)</f>
        <v>0</v>
      </c>
      <c r="BJ260" s="56" t="n">
        <f aca="true">VLOOKUP($P260,INDIRECT("'M" &amp; $N260 &amp; "'!$A:$G"),BJ$2,0)</f>
        <v>0</v>
      </c>
      <c r="BK260" s="56" t="n">
        <f aca="true">VLOOKUP($P260,INDIRECT("'M" &amp; $N260 &amp; "'!$A:$G"),BK$2,0)</f>
        <v>0</v>
      </c>
      <c r="BL260" s="56" t="str">
        <f aca="false">IF(AND($BI260="Yes", $N260=2), "Yes", IF(ISBLANK(BI260), "", "No"))</f>
        <v>No</v>
      </c>
      <c r="BM260" s="56" t="n">
        <f aca="true">VLOOKUP($P260,INDIRECT("'M" &amp; $N260 &amp; "'!$A:$G"),BM$2,0)</f>
        <v>0</v>
      </c>
    </row>
    <row r="261" customFormat="false" ht="13.2" hidden="false" customHeight="false" outlineLevel="0" collapsed="false">
      <c r="A261" s="47"/>
      <c r="B261" s="56" t="str">
        <f aca="false">IF(ISERROR(B260),IF(ISERROR(B259),IF(ISERROR(B258),"BLANK",B258),B259),B260)</f>
        <v>eso</v>
      </c>
      <c r="C261" s="56" t="str">
        <f aca="false">IF(ISERROR(C260),IF(ISERROR(C259),IF(ISERROR(C258),"BLANK",C258),C259),C260)</f>
        <v>sdl</v>
      </c>
      <c r="D261" s="56" t="str">
        <f aca="false">IF(ISERROR(D260),IF(ISERROR(D259),IF(ISERROR(D258),"BLANK",D258),D259),D260)</f>
        <v>tas412</v>
      </c>
      <c r="E261" s="47" t="str">
        <f aca="false">IF(ISERROR(VLOOKUP($D261,SITES!$A:$E,2,0)),"",VLOOKUP($D261,SITES!$A:$E,2,0))</f>
        <v>St. Helens Island Kelp Bed</v>
      </c>
      <c r="F261" s="48" t="n">
        <f aca="false">IF(ISERROR(VLOOKUP($D261,SITES!$A:$E,3,0)),"",VLOOKUP($D261,SITES!$A:$E,3,0))</f>
        <v>-41.34386</v>
      </c>
      <c r="G261" s="49" t="n">
        <f aca="false">IF(ISERROR(VLOOKUP($D261,SITES!$A:$E,4,0)),"",VLOOKUP($D261,SITES!$A:$E,4,0))</f>
        <v>148.34277</v>
      </c>
      <c r="H261" s="50" t="n">
        <f aca="false">IF(ISERROR(H260),IF(ISERROR(H259),IF(ISERROR(H258),"BLANK",H258),H259),H260)</f>
        <v>43564</v>
      </c>
      <c r="I261" s="56" t="n">
        <f aca="false">IF(ISERROR(I260),IF(ISERROR(I259),IF(ISERROR(I258),"BLANK",I258),I259),I260)</f>
        <v>10</v>
      </c>
      <c r="J261" s="56" t="str">
        <f aca="false">IF(ISERROR(J260),IF(ISERROR(J259),IF(ISERROR(J258),"BLANK",J258),J259),J260)</f>
        <v>E</v>
      </c>
      <c r="K261" s="86" t="n">
        <f aca="false">IF(ISERROR(K260),IF(ISERROR(K259),IF(ISERROR(K258),"BLANK",K258),K259),K260)</f>
        <v>0.604166666666667</v>
      </c>
      <c r="L261" s="56" t="str">
        <f aca="false">IF(ISERROR(L260),IF(ISERROR(L259),IF(ISERROR(L258),"BLANK",L258),L259),L260)</f>
        <v>SDL</v>
      </c>
      <c r="M261" s="56" t="n">
        <f aca="false">IF(ISERROR(M260),IF(ISERROR(M259),IF(ISERROR(M258),"BLANK",M258),M259),M260)</f>
        <v>10</v>
      </c>
      <c r="N261" s="56" t="n">
        <f aca="false">IF(ISERROR(N260),IF(ISERROR(N259),IF(ISERROR(N258),"BLANK",N258),N259),N260)</f>
        <v>2</v>
      </c>
      <c r="O261" s="56" t="n">
        <f aca="false">IF(ISERROR(O260),IF(ISERROR(O259),IF(ISERROR(O258),"BLANK",O258),O259),O260)</f>
        <v>1</v>
      </c>
      <c r="P261" s="46" t="str">
        <f aca="false">+P260</f>
        <v>snd</v>
      </c>
      <c r="Q261" s="47" t="str">
        <f aca="false">IF($N261=1,IF(ISERROR(VLOOKUP($P261,M1!$A:$C,Q$2,0)),"NOT PRESENT",VLOOKUP($P261,M1!$A:$C,Q$2,0)),IF($N261=2,IF(ISERROR(VLOOKUP(main!$P261,M2!$A:$C,Q$2,0)),"NOT PRESENT",VLOOKUP(main!$P261,M2!$A:$C,Q$2,0)),IF($N261=0,IF(ISERROR(VLOOKUP($P261,M1!$A:$C,Q$2,0)),IF(ISERROR(VLOOKUP(main!$P261,M2!$A:$C,Q$2,0)),"NOT PRESENT",VLOOKUP(main!$P261,M2!$A:$C,Q$2,0)),VLOOKUP($P261,M1!$A:$C,Q$2,0)),"SPECIFY METHOD")))</f>
        <v>Survey Not Done</v>
      </c>
      <c r="R261" s="47" t="str">
        <f aca="false">IF($N261=1,IF(ISERROR(VLOOKUP($P261,M1!$A:$C,R$2,0)),"NOT PRESENT",VLOOKUP($P261,M1!$A:$C,R$2,0)),IF($N261=2,IF(ISERROR(VLOOKUP(main!$P261,M2!$A:$C,R$2,0)),"NOT PRESENT",VLOOKUP(main!$P261,M2!$A:$C,R$2,0)),IF($N261=0,IF(ISERROR(VLOOKUP($P261,M1!$A:$C,R$2,0)),IF(ISERROR(VLOOKUP(main!$P261,M2!$A:$C,R$2,0)),"NOT PRESENT",VLOOKUP(main!$P261,M2!$A:$C,R$2,0)),VLOOKUP($P261,M1!$A:$C,R$2,0)),"SPECIFY METHOD")))</f>
        <v>Survey Not Done</v>
      </c>
      <c r="S261" s="55" t="n">
        <f aca="false">SUM(T261:BH261)</f>
        <v>0</v>
      </c>
      <c r="T261" s="56" t="n">
        <v>0</v>
      </c>
      <c r="BI261" s="56" t="n">
        <f aca="true">VLOOKUP($P261,INDIRECT("'M" &amp; $N261 &amp; "'!$A:$G"),BI$2,0)</f>
        <v>0</v>
      </c>
      <c r="BJ261" s="56" t="n">
        <f aca="true">VLOOKUP($P261,INDIRECT("'M" &amp; $N261 &amp; "'!$A:$G"),BJ$2,0)</f>
        <v>0</v>
      </c>
      <c r="BK261" s="56" t="n">
        <f aca="true">VLOOKUP($P261,INDIRECT("'M" &amp; $N261 &amp; "'!$A:$G"),BK$2,0)</f>
        <v>0</v>
      </c>
      <c r="BL261" s="56" t="str">
        <f aca="false">IF(AND($BI261="Yes", $N261=2), "Yes", IF(ISBLANK(BI261), "", "No"))</f>
        <v>No</v>
      </c>
      <c r="BM261" s="56" t="n">
        <f aca="true">VLOOKUP($P261,INDIRECT("'M" &amp; $N261 &amp; "'!$A:$G"),BM$2,0)</f>
        <v>0</v>
      </c>
    </row>
    <row r="262" customFormat="false" ht="13.2" hidden="false" customHeight="false" outlineLevel="0" collapsed="false">
      <c r="A262" s="47"/>
      <c r="B262" s="56" t="str">
        <f aca="false">IF(ISERROR(B261),IF(ISERROR(B260),IF(ISERROR(B259),"BLANK",B259),B260),B261)</f>
        <v>eso</v>
      </c>
      <c r="C262" s="56" t="str">
        <f aca="false">IF(ISERROR(C261),IF(ISERROR(C260),IF(ISERROR(C259),"BLANK",C259),C260),C261)</f>
        <v>sdl</v>
      </c>
      <c r="D262" s="56" t="str">
        <f aca="false">IF(ISERROR(D261),IF(ISERROR(D260),IF(ISERROR(D259),"BLANK",D259),D260),D261)</f>
        <v>tas412</v>
      </c>
      <c r="E262" s="47" t="str">
        <f aca="false">IF(ISERROR(VLOOKUP($D262,SITES!$A:$E,2,0)),"",VLOOKUP($D262,SITES!$A:$E,2,0))</f>
        <v>St. Helens Island Kelp Bed</v>
      </c>
      <c r="F262" s="48" t="n">
        <f aca="false">IF(ISERROR(VLOOKUP($D262,SITES!$A:$E,3,0)),"",VLOOKUP($D262,SITES!$A:$E,3,0))</f>
        <v>-41.34386</v>
      </c>
      <c r="G262" s="49" t="n">
        <f aca="false">IF(ISERROR(VLOOKUP($D262,SITES!$A:$E,4,0)),"",VLOOKUP($D262,SITES!$A:$E,4,0))</f>
        <v>148.34277</v>
      </c>
      <c r="H262" s="50" t="n">
        <f aca="false">IF(ISERROR(H261),IF(ISERROR(H260),IF(ISERROR(H259),"BLANK",H259),H260),H261)</f>
        <v>43564</v>
      </c>
      <c r="I262" s="56" t="n">
        <f aca="false">IF(ISERROR(I261),IF(ISERROR(I260),IF(ISERROR(I259),"BLANK",I259),I260),I261)</f>
        <v>10</v>
      </c>
      <c r="J262" s="56" t="str">
        <f aca="false">IF(ISERROR(J261),IF(ISERROR(J260),IF(ISERROR(J259),"BLANK",J259),J260),J261)</f>
        <v>E</v>
      </c>
      <c r="K262" s="86" t="n">
        <f aca="false">IF(ISERROR(K261),IF(ISERROR(K260),IF(ISERROR(K259),"BLANK",K259),K260),K261)</f>
        <v>0.604166666666667</v>
      </c>
      <c r="L262" s="56" t="str">
        <f aca="false">IF(ISERROR(L261),IF(ISERROR(L260),IF(ISERROR(L259),"BLANK",L259),L260),L261)</f>
        <v>SDL</v>
      </c>
      <c r="M262" s="56" t="n">
        <f aca="false">IF(ISERROR(M261),IF(ISERROR(M260),IF(ISERROR(M259),"BLANK",M259),M260),M261)</f>
        <v>10</v>
      </c>
      <c r="N262" s="56" t="n">
        <f aca="false">IF(ISERROR(N261),IF(ISERROR(N260),IF(ISERROR(N259),"BLANK",N259),N260),N261)</f>
        <v>2</v>
      </c>
      <c r="O262" s="56" t="n">
        <f aca="false">IF(ISERROR(O261),IF(ISERROR(O260),IF(ISERROR(O259),"BLANK",O259),O260),O261)</f>
        <v>1</v>
      </c>
      <c r="P262" s="46" t="str">
        <f aca="false">+P261</f>
        <v>snd</v>
      </c>
      <c r="Q262" s="47" t="str">
        <f aca="false">IF($N262=1,IF(ISERROR(VLOOKUP($P262,M1!$A:$C,Q$2,0)),"NOT PRESENT",VLOOKUP($P262,M1!$A:$C,Q$2,0)),IF($N262=2,IF(ISERROR(VLOOKUP(main!$P262,M2!$A:$C,Q$2,0)),"NOT PRESENT",VLOOKUP(main!$P262,M2!$A:$C,Q$2,0)),IF($N262=0,IF(ISERROR(VLOOKUP($P262,M1!$A:$C,Q$2,0)),IF(ISERROR(VLOOKUP(main!$P262,M2!$A:$C,Q$2,0)),"NOT PRESENT",VLOOKUP(main!$P262,M2!$A:$C,Q$2,0)),VLOOKUP($P262,M1!$A:$C,Q$2,0)),"SPECIFY METHOD")))</f>
        <v>Survey Not Done</v>
      </c>
      <c r="R262" s="47" t="str">
        <f aca="false">IF($N262=1,IF(ISERROR(VLOOKUP($P262,M1!$A:$C,R$2,0)),"NOT PRESENT",VLOOKUP($P262,M1!$A:$C,R$2,0)),IF($N262=2,IF(ISERROR(VLOOKUP(main!$P262,M2!$A:$C,R$2,0)),"NOT PRESENT",VLOOKUP(main!$P262,M2!$A:$C,R$2,0)),IF($N262=0,IF(ISERROR(VLOOKUP($P262,M1!$A:$C,R$2,0)),IF(ISERROR(VLOOKUP(main!$P262,M2!$A:$C,R$2,0)),"NOT PRESENT",VLOOKUP(main!$P262,M2!$A:$C,R$2,0)),VLOOKUP($P262,M1!$A:$C,R$2,0)),"SPECIFY METHOD")))</f>
        <v>Survey Not Done</v>
      </c>
      <c r="S262" s="55" t="n">
        <f aca="false">SUM(T262:BH262)</f>
        <v>0</v>
      </c>
      <c r="T262" s="56" t="n">
        <v>0</v>
      </c>
      <c r="BI262" s="56" t="n">
        <f aca="true">VLOOKUP($P262,INDIRECT("'M" &amp; $N262 &amp; "'!$A:$G"),BI$2,0)</f>
        <v>0</v>
      </c>
      <c r="BJ262" s="56" t="n">
        <f aca="true">VLOOKUP($P262,INDIRECT("'M" &amp; $N262 &amp; "'!$A:$G"),BJ$2,0)</f>
        <v>0</v>
      </c>
      <c r="BK262" s="56" t="n">
        <f aca="true">VLOOKUP($P262,INDIRECT("'M" &amp; $N262 &amp; "'!$A:$G"),BK$2,0)</f>
        <v>0</v>
      </c>
      <c r="BL262" s="56" t="str">
        <f aca="false">IF(AND($BI262="Yes", $N262=2), "Yes", IF(ISBLANK(BI262), "", "No"))</f>
        <v>No</v>
      </c>
      <c r="BM262" s="56" t="n">
        <f aca="true">VLOOKUP($P262,INDIRECT("'M" &amp; $N262 &amp; "'!$A:$G"),BM$2,0)</f>
        <v>0</v>
      </c>
    </row>
    <row r="263" customFormat="false" ht="13.2" hidden="false" customHeight="false" outlineLevel="0" collapsed="false">
      <c r="A263" s="47"/>
      <c r="B263" s="56" t="str">
        <f aca="false">IF(ISERROR(B262),IF(ISERROR(B261),IF(ISERROR(B260),"BLANK",B260),B261),B262)</f>
        <v>eso</v>
      </c>
      <c r="C263" s="56" t="str">
        <f aca="false">IF(ISERROR(C262),IF(ISERROR(C261),IF(ISERROR(C260),"BLANK",C260),C261),C262)</f>
        <v>sdl</v>
      </c>
      <c r="D263" s="56" t="str">
        <f aca="false">IF(ISERROR(D262),IF(ISERROR(D261),IF(ISERROR(D260),"BLANK",D260),D261),D262)</f>
        <v>tas412</v>
      </c>
      <c r="E263" s="47" t="str">
        <f aca="false">IF(ISERROR(VLOOKUP($D263,SITES!$A:$E,2,0)),"",VLOOKUP($D263,SITES!$A:$E,2,0))</f>
        <v>St. Helens Island Kelp Bed</v>
      </c>
      <c r="F263" s="48" t="n">
        <f aca="false">IF(ISERROR(VLOOKUP($D263,SITES!$A:$E,3,0)),"",VLOOKUP($D263,SITES!$A:$E,3,0))</f>
        <v>-41.34386</v>
      </c>
      <c r="G263" s="49" t="n">
        <f aca="false">IF(ISERROR(VLOOKUP($D263,SITES!$A:$E,4,0)),"",VLOOKUP($D263,SITES!$A:$E,4,0))</f>
        <v>148.34277</v>
      </c>
      <c r="H263" s="50" t="n">
        <f aca="false">IF(ISERROR(H262),IF(ISERROR(H261),IF(ISERROR(H260),"BLANK",H260),H261),H262)</f>
        <v>43564</v>
      </c>
      <c r="I263" s="56" t="n">
        <f aca="false">IF(ISERROR(I262),IF(ISERROR(I261),IF(ISERROR(I260),"BLANK",I260),I261),I262)</f>
        <v>10</v>
      </c>
      <c r="J263" s="56" t="str">
        <f aca="false">IF(ISERROR(J262),IF(ISERROR(J261),IF(ISERROR(J260),"BLANK",J260),J261),J262)</f>
        <v>E</v>
      </c>
      <c r="K263" s="86" t="n">
        <f aca="false">IF(ISERROR(K262),IF(ISERROR(K261),IF(ISERROR(K260),"BLANK",K260),K261),K262)</f>
        <v>0.604166666666667</v>
      </c>
      <c r="L263" s="56" t="str">
        <f aca="false">IF(ISERROR(L262),IF(ISERROR(L261),IF(ISERROR(L260),"BLANK",L260),L261),L262)</f>
        <v>SDL</v>
      </c>
      <c r="M263" s="56" t="n">
        <f aca="false">IF(ISERROR(M262),IF(ISERROR(M261),IF(ISERROR(M260),"BLANK",M260),M261),M262)</f>
        <v>10</v>
      </c>
      <c r="N263" s="56" t="n">
        <f aca="false">IF(ISERROR(N262),IF(ISERROR(N261),IF(ISERROR(N260),"BLANK",N260),N261),N262)</f>
        <v>2</v>
      </c>
      <c r="O263" s="56" t="n">
        <f aca="false">IF(ISERROR(O262),IF(ISERROR(O261),IF(ISERROR(O260),"BLANK",O260),O261),O262)</f>
        <v>1</v>
      </c>
      <c r="P263" s="46" t="str">
        <f aca="false">+P262</f>
        <v>snd</v>
      </c>
      <c r="Q263" s="47" t="str">
        <f aca="false">IF($N263=1,IF(ISERROR(VLOOKUP($P263,M1!$A:$C,Q$2,0)),"NOT PRESENT",VLOOKUP($P263,M1!$A:$C,Q$2,0)),IF($N263=2,IF(ISERROR(VLOOKUP(main!$P263,M2!$A:$C,Q$2,0)),"NOT PRESENT",VLOOKUP(main!$P263,M2!$A:$C,Q$2,0)),IF($N263=0,IF(ISERROR(VLOOKUP($P263,M1!$A:$C,Q$2,0)),IF(ISERROR(VLOOKUP(main!$P263,M2!$A:$C,Q$2,0)),"NOT PRESENT",VLOOKUP(main!$P263,M2!$A:$C,Q$2,0)),VLOOKUP($P263,M1!$A:$C,Q$2,0)),"SPECIFY METHOD")))</f>
        <v>Survey Not Done</v>
      </c>
      <c r="R263" s="47" t="str">
        <f aca="false">IF($N263=1,IF(ISERROR(VLOOKUP($P263,M1!$A:$C,R$2,0)),"NOT PRESENT",VLOOKUP($P263,M1!$A:$C,R$2,0)),IF($N263=2,IF(ISERROR(VLOOKUP(main!$P263,M2!$A:$C,R$2,0)),"NOT PRESENT",VLOOKUP(main!$P263,M2!$A:$C,R$2,0)),IF($N263=0,IF(ISERROR(VLOOKUP($P263,M1!$A:$C,R$2,0)),IF(ISERROR(VLOOKUP(main!$P263,M2!$A:$C,R$2,0)),"NOT PRESENT",VLOOKUP(main!$P263,M2!$A:$C,R$2,0)),VLOOKUP($P263,M1!$A:$C,R$2,0)),"SPECIFY METHOD")))</f>
        <v>Survey Not Done</v>
      </c>
      <c r="S263" s="55" t="n">
        <f aca="false">SUM(T263:BH263)</f>
        <v>0</v>
      </c>
      <c r="T263" s="56" t="n">
        <v>0</v>
      </c>
      <c r="BI263" s="56" t="n">
        <f aca="true">VLOOKUP($P263,INDIRECT("'M" &amp; $N263 &amp; "'!$A:$G"),BI$2,0)</f>
        <v>0</v>
      </c>
      <c r="BJ263" s="56" t="n">
        <f aca="true">VLOOKUP($P263,INDIRECT("'M" &amp; $N263 &amp; "'!$A:$G"),BJ$2,0)</f>
        <v>0</v>
      </c>
      <c r="BK263" s="56" t="n">
        <f aca="true">VLOOKUP($P263,INDIRECT("'M" &amp; $N263 &amp; "'!$A:$G"),BK$2,0)</f>
        <v>0</v>
      </c>
      <c r="BL263" s="56" t="str">
        <f aca="false">IF(AND($BI263="Yes", $N263=2), "Yes", IF(ISBLANK(BI263), "", "No"))</f>
        <v>No</v>
      </c>
      <c r="BM263" s="56" t="n">
        <f aca="true">VLOOKUP($P263,INDIRECT("'M" &amp; $N263 &amp; "'!$A:$G"),BM$2,0)</f>
        <v>0</v>
      </c>
    </row>
    <row r="264" customFormat="false" ht="13.2" hidden="false" customHeight="false" outlineLevel="0" collapsed="false">
      <c r="A264" s="47"/>
      <c r="B264" s="56" t="str">
        <f aca="false">IF(ISERROR(B263),IF(ISERROR(B262),IF(ISERROR(B261),"BLANK",B261),B262),B263)</f>
        <v>eso</v>
      </c>
      <c r="C264" s="56" t="str">
        <f aca="false">IF(ISERROR(C263),IF(ISERROR(C262),IF(ISERROR(C261),"BLANK",C261),C262),C263)</f>
        <v>sdl</v>
      </c>
      <c r="D264" s="56" t="str">
        <f aca="false">IF(ISERROR(D263),IF(ISERROR(D262),IF(ISERROR(D261),"BLANK",D261),D262),D263)</f>
        <v>tas412</v>
      </c>
      <c r="E264" s="47" t="str">
        <f aca="false">IF(ISERROR(VLOOKUP($D264,SITES!$A:$E,2,0)),"",VLOOKUP($D264,SITES!$A:$E,2,0))</f>
        <v>St. Helens Island Kelp Bed</v>
      </c>
      <c r="F264" s="48" t="n">
        <f aca="false">IF(ISERROR(VLOOKUP($D264,SITES!$A:$E,3,0)),"",VLOOKUP($D264,SITES!$A:$E,3,0))</f>
        <v>-41.34386</v>
      </c>
      <c r="G264" s="49" t="n">
        <f aca="false">IF(ISERROR(VLOOKUP($D264,SITES!$A:$E,4,0)),"",VLOOKUP($D264,SITES!$A:$E,4,0))</f>
        <v>148.34277</v>
      </c>
      <c r="H264" s="50" t="n">
        <f aca="false">IF(ISERROR(H263),IF(ISERROR(H262),IF(ISERROR(H261),"BLANK",H261),H262),H263)</f>
        <v>43564</v>
      </c>
      <c r="I264" s="56" t="n">
        <f aca="false">IF(ISERROR(I263),IF(ISERROR(I262),IF(ISERROR(I261),"BLANK",I261),I262),I263)</f>
        <v>10</v>
      </c>
      <c r="J264" s="56" t="str">
        <f aca="false">IF(ISERROR(J263),IF(ISERROR(J262),IF(ISERROR(J261),"BLANK",J261),J262),J263)</f>
        <v>E</v>
      </c>
      <c r="K264" s="86" t="n">
        <f aca="false">IF(ISERROR(K263),IF(ISERROR(K262),IF(ISERROR(K261),"BLANK",K261),K262),K263)</f>
        <v>0.604166666666667</v>
      </c>
      <c r="L264" s="56" t="str">
        <f aca="false">IF(ISERROR(L263),IF(ISERROR(L262),IF(ISERROR(L261),"BLANK",L261),L262),L263)</f>
        <v>SDL</v>
      </c>
      <c r="M264" s="56" t="n">
        <f aca="false">IF(ISERROR(M263),IF(ISERROR(M262),IF(ISERROR(M261),"BLANK",M261),M262),M263)</f>
        <v>10</v>
      </c>
      <c r="N264" s="56" t="n">
        <f aca="false">IF(ISERROR(N263),IF(ISERROR(N262),IF(ISERROR(N261),"BLANK",N261),N262),N263)</f>
        <v>2</v>
      </c>
      <c r="O264" s="56" t="n">
        <f aca="false">IF(ISERROR(O263),IF(ISERROR(O262),IF(ISERROR(O261),"BLANK",O261),O262),O263)</f>
        <v>1</v>
      </c>
      <c r="P264" s="46" t="str">
        <f aca="false">+P263</f>
        <v>snd</v>
      </c>
      <c r="Q264" s="47" t="str">
        <f aca="false">IF($N264=1,IF(ISERROR(VLOOKUP($P264,M1!$A:$C,Q$2,0)),"NOT PRESENT",VLOOKUP($P264,M1!$A:$C,Q$2,0)),IF($N264=2,IF(ISERROR(VLOOKUP(main!$P264,M2!$A:$C,Q$2,0)),"NOT PRESENT",VLOOKUP(main!$P264,M2!$A:$C,Q$2,0)),IF($N264=0,IF(ISERROR(VLOOKUP($P264,M1!$A:$C,Q$2,0)),IF(ISERROR(VLOOKUP(main!$P264,M2!$A:$C,Q$2,0)),"NOT PRESENT",VLOOKUP(main!$P264,M2!$A:$C,Q$2,0)),VLOOKUP($P264,M1!$A:$C,Q$2,0)),"SPECIFY METHOD")))</f>
        <v>Survey Not Done</v>
      </c>
      <c r="R264" s="47" t="str">
        <f aca="false">IF($N264=1,IF(ISERROR(VLOOKUP($P264,M1!$A:$C,R$2,0)),"NOT PRESENT",VLOOKUP($P264,M1!$A:$C,R$2,0)),IF($N264=2,IF(ISERROR(VLOOKUP(main!$P264,M2!$A:$C,R$2,0)),"NOT PRESENT",VLOOKUP(main!$P264,M2!$A:$C,R$2,0)),IF($N264=0,IF(ISERROR(VLOOKUP($P264,M1!$A:$C,R$2,0)),IF(ISERROR(VLOOKUP(main!$P264,M2!$A:$C,R$2,0)),"NOT PRESENT",VLOOKUP(main!$P264,M2!$A:$C,R$2,0)),VLOOKUP($P264,M1!$A:$C,R$2,0)),"SPECIFY METHOD")))</f>
        <v>Survey Not Done</v>
      </c>
      <c r="S264" s="55" t="n">
        <f aca="false">SUM(T264:BH264)</f>
        <v>0</v>
      </c>
      <c r="T264" s="56" t="n">
        <v>0</v>
      </c>
      <c r="BI264" s="56" t="n">
        <f aca="true">VLOOKUP($P264,INDIRECT("'M" &amp; $N264 &amp; "'!$A:$G"),BI$2,0)</f>
        <v>0</v>
      </c>
      <c r="BJ264" s="56" t="n">
        <f aca="true">VLOOKUP($P264,INDIRECT("'M" &amp; $N264 &amp; "'!$A:$G"),BJ$2,0)</f>
        <v>0</v>
      </c>
      <c r="BK264" s="56" t="n">
        <f aca="true">VLOOKUP($P264,INDIRECT("'M" &amp; $N264 &amp; "'!$A:$G"),BK$2,0)</f>
        <v>0</v>
      </c>
      <c r="BL264" s="56" t="str">
        <f aca="false">IF(AND($BI264="Yes", $N264=2), "Yes", IF(ISBLANK(BI264), "", "No"))</f>
        <v>No</v>
      </c>
      <c r="BM264" s="56" t="n">
        <f aca="true">VLOOKUP($P264,INDIRECT("'M" &amp; $N264 &amp; "'!$A:$G"),BM$2,0)</f>
        <v>0</v>
      </c>
    </row>
    <row r="265" customFormat="false" ht="13.2" hidden="false" customHeight="false" outlineLevel="0" collapsed="false">
      <c r="A265" s="47"/>
      <c r="B265" s="56" t="str">
        <f aca="false">IF(ISERROR(B264),IF(ISERROR(B263),IF(ISERROR(B262),"BLANK",B262),B263),B264)</f>
        <v>eso</v>
      </c>
      <c r="C265" s="56" t="str">
        <f aca="false">IF(ISERROR(C264),IF(ISERROR(C263),IF(ISERROR(C262),"BLANK",C262),C263),C264)</f>
        <v>sdl</v>
      </c>
      <c r="D265" s="56" t="str">
        <f aca="false">IF(ISERROR(D264),IF(ISERROR(D263),IF(ISERROR(D262),"BLANK",D262),D263),D264)</f>
        <v>tas412</v>
      </c>
      <c r="E265" s="47" t="str">
        <f aca="false">IF(ISERROR(VLOOKUP($D265,SITES!$A:$E,2,0)),"",VLOOKUP($D265,SITES!$A:$E,2,0))</f>
        <v>St. Helens Island Kelp Bed</v>
      </c>
      <c r="F265" s="48" t="n">
        <f aca="false">IF(ISERROR(VLOOKUP($D265,SITES!$A:$E,3,0)),"",VLOOKUP($D265,SITES!$A:$E,3,0))</f>
        <v>-41.34386</v>
      </c>
      <c r="G265" s="49" t="n">
        <f aca="false">IF(ISERROR(VLOOKUP($D265,SITES!$A:$E,4,0)),"",VLOOKUP($D265,SITES!$A:$E,4,0))</f>
        <v>148.34277</v>
      </c>
      <c r="H265" s="50" t="n">
        <f aca="false">IF(ISERROR(H264),IF(ISERROR(H263),IF(ISERROR(H262),"BLANK",H262),H263),H264)</f>
        <v>43564</v>
      </c>
      <c r="I265" s="56" t="n">
        <f aca="false">IF(ISERROR(I264),IF(ISERROR(I263),IF(ISERROR(I262),"BLANK",I262),I263),I264)</f>
        <v>10</v>
      </c>
      <c r="J265" s="56" t="str">
        <f aca="false">IF(ISERROR(J264),IF(ISERROR(J263),IF(ISERROR(J262),"BLANK",J262),J263),J264)</f>
        <v>E</v>
      </c>
      <c r="K265" s="86" t="n">
        <f aca="false">IF(ISERROR(K264),IF(ISERROR(K263),IF(ISERROR(K262),"BLANK",K262),K263),K264)</f>
        <v>0.604166666666667</v>
      </c>
      <c r="L265" s="56" t="str">
        <f aca="false">IF(ISERROR(L264),IF(ISERROR(L263),IF(ISERROR(L262),"BLANK",L262),L263),L264)</f>
        <v>SDL</v>
      </c>
      <c r="M265" s="56" t="n">
        <f aca="false">IF(ISERROR(M264),IF(ISERROR(M263),IF(ISERROR(M262),"BLANK",M262),M263),M264)</f>
        <v>10</v>
      </c>
      <c r="N265" s="56" t="n">
        <f aca="false">IF(ISERROR(N264),IF(ISERROR(N263),IF(ISERROR(N262),"BLANK",N262),N263),N264)</f>
        <v>2</v>
      </c>
      <c r="O265" s="56" t="n">
        <f aca="false">IF(ISERROR(O264),IF(ISERROR(O263),IF(ISERROR(O262),"BLANK",O262),O263),O264)</f>
        <v>1</v>
      </c>
      <c r="P265" s="46" t="str">
        <f aca="false">+P264</f>
        <v>snd</v>
      </c>
      <c r="Q265" s="47" t="str">
        <f aca="false">IF($N265=1,IF(ISERROR(VLOOKUP($P265,M1!$A:$C,Q$2,0)),"NOT PRESENT",VLOOKUP($P265,M1!$A:$C,Q$2,0)),IF($N265=2,IF(ISERROR(VLOOKUP(main!$P265,M2!$A:$C,Q$2,0)),"NOT PRESENT",VLOOKUP(main!$P265,M2!$A:$C,Q$2,0)),IF($N265=0,IF(ISERROR(VLOOKUP($P265,M1!$A:$C,Q$2,0)),IF(ISERROR(VLOOKUP(main!$P265,M2!$A:$C,Q$2,0)),"NOT PRESENT",VLOOKUP(main!$P265,M2!$A:$C,Q$2,0)),VLOOKUP($P265,M1!$A:$C,Q$2,0)),"SPECIFY METHOD")))</f>
        <v>Survey Not Done</v>
      </c>
      <c r="R265" s="47" t="str">
        <f aca="false">IF($N265=1,IF(ISERROR(VLOOKUP($P265,M1!$A:$C,R$2,0)),"NOT PRESENT",VLOOKUP($P265,M1!$A:$C,R$2,0)),IF($N265=2,IF(ISERROR(VLOOKUP(main!$P265,M2!$A:$C,R$2,0)),"NOT PRESENT",VLOOKUP(main!$P265,M2!$A:$C,R$2,0)),IF($N265=0,IF(ISERROR(VLOOKUP($P265,M1!$A:$C,R$2,0)),IF(ISERROR(VLOOKUP(main!$P265,M2!$A:$C,R$2,0)),"NOT PRESENT",VLOOKUP(main!$P265,M2!$A:$C,R$2,0)),VLOOKUP($P265,M1!$A:$C,R$2,0)),"SPECIFY METHOD")))</f>
        <v>Survey Not Done</v>
      </c>
      <c r="S265" s="55" t="n">
        <f aca="false">SUM(T265:BH265)</f>
        <v>0</v>
      </c>
      <c r="T265" s="56" t="n">
        <v>0</v>
      </c>
      <c r="BI265" s="56" t="n">
        <f aca="true">VLOOKUP($P265,INDIRECT("'M" &amp; $N265 &amp; "'!$A:$G"),BI$2,0)</f>
        <v>0</v>
      </c>
      <c r="BJ265" s="56" t="n">
        <f aca="true">VLOOKUP($P265,INDIRECT("'M" &amp; $N265 &amp; "'!$A:$G"),BJ$2,0)</f>
        <v>0</v>
      </c>
      <c r="BK265" s="56" t="n">
        <f aca="true">VLOOKUP($P265,INDIRECT("'M" &amp; $N265 &amp; "'!$A:$G"),BK$2,0)</f>
        <v>0</v>
      </c>
      <c r="BL265" s="56" t="str">
        <f aca="false">IF(AND($BI265="Yes", $N265=2), "Yes", IF(ISBLANK(BI265), "", "No"))</f>
        <v>No</v>
      </c>
      <c r="BM265" s="56" t="n">
        <f aca="true">VLOOKUP($P265,INDIRECT("'M" &amp; $N265 &amp; "'!$A:$G"),BM$2,0)</f>
        <v>0</v>
      </c>
    </row>
    <row r="266" customFormat="false" ht="13.2" hidden="false" customHeight="false" outlineLevel="0" collapsed="false">
      <c r="A266" s="47"/>
      <c r="B266" s="56" t="str">
        <f aca="false">IF(ISERROR(B265),IF(ISERROR(B264),IF(ISERROR(B263),"BLANK",B263),B264),B265)</f>
        <v>eso</v>
      </c>
      <c r="C266" s="56" t="str">
        <f aca="false">IF(ISERROR(C265),IF(ISERROR(C264),IF(ISERROR(C263),"BLANK",C263),C264),C265)</f>
        <v>sdl</v>
      </c>
      <c r="D266" s="56" t="str">
        <f aca="false">IF(ISERROR(D265),IF(ISERROR(D264),IF(ISERROR(D263),"BLANK",D263),D264),D265)</f>
        <v>tas412</v>
      </c>
      <c r="E266" s="47" t="str">
        <f aca="false">IF(ISERROR(VLOOKUP($D266,SITES!$A:$E,2,0)),"",VLOOKUP($D266,SITES!$A:$E,2,0))</f>
        <v>St. Helens Island Kelp Bed</v>
      </c>
      <c r="F266" s="48" t="n">
        <f aca="false">IF(ISERROR(VLOOKUP($D266,SITES!$A:$E,3,0)),"",VLOOKUP($D266,SITES!$A:$E,3,0))</f>
        <v>-41.34386</v>
      </c>
      <c r="G266" s="49" t="n">
        <f aca="false">IF(ISERROR(VLOOKUP($D266,SITES!$A:$E,4,0)),"",VLOOKUP($D266,SITES!$A:$E,4,0))</f>
        <v>148.34277</v>
      </c>
      <c r="H266" s="50" t="n">
        <f aca="false">IF(ISERROR(H265),IF(ISERROR(H264),IF(ISERROR(H263),"BLANK",H263),H264),H265)</f>
        <v>43564</v>
      </c>
      <c r="I266" s="56" t="n">
        <f aca="false">IF(ISERROR(I265),IF(ISERROR(I264),IF(ISERROR(I263),"BLANK",I263),I264),I265)</f>
        <v>10</v>
      </c>
      <c r="J266" s="56" t="str">
        <f aca="false">IF(ISERROR(J265),IF(ISERROR(J264),IF(ISERROR(J263),"BLANK",J263),J264),J265)</f>
        <v>E</v>
      </c>
      <c r="K266" s="86" t="n">
        <f aca="false">IF(ISERROR(K265),IF(ISERROR(K264),IF(ISERROR(K263),"BLANK",K263),K264),K265)</f>
        <v>0.604166666666667</v>
      </c>
      <c r="L266" s="56" t="str">
        <f aca="false">IF(ISERROR(L265),IF(ISERROR(L264),IF(ISERROR(L263),"BLANK",L263),L264),L265)</f>
        <v>SDL</v>
      </c>
      <c r="M266" s="56" t="n">
        <f aca="false">IF(ISERROR(M265),IF(ISERROR(M264),IF(ISERROR(M263),"BLANK",M263),M264),M265)</f>
        <v>10</v>
      </c>
      <c r="N266" s="56" t="n">
        <f aca="false">IF(ISERROR(N265),IF(ISERROR(N264),IF(ISERROR(N263),"BLANK",N263),N264),N265)</f>
        <v>2</v>
      </c>
      <c r="O266" s="56" t="n">
        <f aca="false">IF(ISERROR(O265),IF(ISERROR(O264),IF(ISERROR(O263),"BLANK",O263),O264),O265)</f>
        <v>1</v>
      </c>
      <c r="P266" s="46" t="str">
        <f aca="false">+P265</f>
        <v>snd</v>
      </c>
      <c r="Q266" s="47" t="str">
        <f aca="false">IF($N266=1,IF(ISERROR(VLOOKUP($P266,M1!$A:$C,Q$2,0)),"NOT PRESENT",VLOOKUP($P266,M1!$A:$C,Q$2,0)),IF($N266=2,IF(ISERROR(VLOOKUP(main!$P266,M2!$A:$C,Q$2,0)),"NOT PRESENT",VLOOKUP(main!$P266,M2!$A:$C,Q$2,0)),IF($N266=0,IF(ISERROR(VLOOKUP($P266,M1!$A:$C,Q$2,0)),IF(ISERROR(VLOOKUP(main!$P266,M2!$A:$C,Q$2,0)),"NOT PRESENT",VLOOKUP(main!$P266,M2!$A:$C,Q$2,0)),VLOOKUP($P266,M1!$A:$C,Q$2,0)),"SPECIFY METHOD")))</f>
        <v>Survey Not Done</v>
      </c>
      <c r="R266" s="47" t="str">
        <f aca="false">IF($N266=1,IF(ISERROR(VLOOKUP($P266,M1!$A:$C,R$2,0)),"NOT PRESENT",VLOOKUP($P266,M1!$A:$C,R$2,0)),IF($N266=2,IF(ISERROR(VLOOKUP(main!$P266,M2!$A:$C,R$2,0)),"NOT PRESENT",VLOOKUP(main!$P266,M2!$A:$C,R$2,0)),IF($N266=0,IF(ISERROR(VLOOKUP($P266,M1!$A:$C,R$2,0)),IF(ISERROR(VLOOKUP(main!$P266,M2!$A:$C,R$2,0)),"NOT PRESENT",VLOOKUP(main!$P266,M2!$A:$C,R$2,0)),VLOOKUP($P266,M1!$A:$C,R$2,0)),"SPECIFY METHOD")))</f>
        <v>Survey Not Done</v>
      </c>
      <c r="S266" s="55" t="n">
        <f aca="false">SUM(T266:BH266)</f>
        <v>0</v>
      </c>
      <c r="T266" s="56" t="n">
        <v>0</v>
      </c>
      <c r="BI266" s="56" t="n">
        <f aca="true">VLOOKUP($P266,INDIRECT("'M" &amp; $N266 &amp; "'!$A:$G"),BI$2,0)</f>
        <v>0</v>
      </c>
      <c r="BJ266" s="56" t="n">
        <f aca="true">VLOOKUP($P266,INDIRECT("'M" &amp; $N266 &amp; "'!$A:$G"),BJ$2,0)</f>
        <v>0</v>
      </c>
      <c r="BK266" s="56" t="n">
        <f aca="true">VLOOKUP($P266,INDIRECT("'M" &amp; $N266 &amp; "'!$A:$G"),BK$2,0)</f>
        <v>0</v>
      </c>
      <c r="BL266" s="56" t="str">
        <f aca="false">IF(AND($BI266="Yes", $N266=2), "Yes", IF(ISBLANK(BI266), "", "No"))</f>
        <v>No</v>
      </c>
      <c r="BM266" s="56" t="n">
        <f aca="true">VLOOKUP($P266,INDIRECT("'M" &amp; $N266 &amp; "'!$A:$G"),BM$2,0)</f>
        <v>0</v>
      </c>
    </row>
    <row r="267" customFormat="false" ht="13.2" hidden="false" customHeight="false" outlineLevel="0" collapsed="false">
      <c r="A267" s="47"/>
      <c r="B267" s="56" t="str">
        <f aca="false">IF(ISERROR(B266),IF(ISERROR(B265),IF(ISERROR(B264),"BLANK",B264),B265),B266)</f>
        <v>eso</v>
      </c>
      <c r="C267" s="56" t="str">
        <f aca="false">IF(ISERROR(C266),IF(ISERROR(C265),IF(ISERROR(C264),"BLANK",C264),C265),C266)</f>
        <v>sdl</v>
      </c>
      <c r="D267" s="56" t="str">
        <f aca="false">IF(ISERROR(D266),IF(ISERROR(D265),IF(ISERROR(D264),"BLANK",D264),D265),D266)</f>
        <v>tas412</v>
      </c>
      <c r="E267" s="47" t="str">
        <f aca="false">IF(ISERROR(VLOOKUP($D267,SITES!$A:$E,2,0)),"",VLOOKUP($D267,SITES!$A:$E,2,0))</f>
        <v>St. Helens Island Kelp Bed</v>
      </c>
      <c r="F267" s="48" t="n">
        <f aca="false">IF(ISERROR(VLOOKUP($D267,SITES!$A:$E,3,0)),"",VLOOKUP($D267,SITES!$A:$E,3,0))</f>
        <v>-41.34386</v>
      </c>
      <c r="G267" s="49" t="n">
        <f aca="false">IF(ISERROR(VLOOKUP($D267,SITES!$A:$E,4,0)),"",VLOOKUP($D267,SITES!$A:$E,4,0))</f>
        <v>148.34277</v>
      </c>
      <c r="H267" s="50" t="n">
        <f aca="false">IF(ISERROR(H266),IF(ISERROR(H265),IF(ISERROR(H264),"BLANK",H264),H265),H266)</f>
        <v>43564</v>
      </c>
      <c r="I267" s="56" t="n">
        <f aca="false">IF(ISERROR(I266),IF(ISERROR(I265),IF(ISERROR(I264),"BLANK",I264),I265),I266)</f>
        <v>10</v>
      </c>
      <c r="J267" s="56" t="str">
        <f aca="false">IF(ISERROR(J266),IF(ISERROR(J265),IF(ISERROR(J264),"BLANK",J264),J265),J266)</f>
        <v>E</v>
      </c>
      <c r="K267" s="86" t="n">
        <f aca="false">IF(ISERROR(K266),IF(ISERROR(K265),IF(ISERROR(K264),"BLANK",K264),K265),K266)</f>
        <v>0.604166666666667</v>
      </c>
      <c r="L267" s="56" t="str">
        <f aca="false">IF(ISERROR(L266),IF(ISERROR(L265),IF(ISERROR(L264),"BLANK",L264),L265),L266)</f>
        <v>SDL</v>
      </c>
      <c r="M267" s="56" t="n">
        <f aca="false">IF(ISERROR(M266),IF(ISERROR(M265),IF(ISERROR(M264),"BLANK",M264),M265),M266)</f>
        <v>10</v>
      </c>
      <c r="N267" s="56" t="n">
        <f aca="false">IF(ISERROR(N266),IF(ISERROR(N265),IF(ISERROR(N264),"BLANK",N264),N265),N266)</f>
        <v>2</v>
      </c>
      <c r="O267" s="56" t="n">
        <f aca="false">IF(ISERROR(O266),IF(ISERROR(O265),IF(ISERROR(O264),"BLANK",O264),O265),O266)</f>
        <v>1</v>
      </c>
      <c r="P267" s="46" t="str">
        <f aca="false">+P266</f>
        <v>snd</v>
      </c>
      <c r="Q267" s="47" t="str">
        <f aca="false">IF($N267=1,IF(ISERROR(VLOOKUP($P267,M1!$A:$C,Q$2,0)),"NOT PRESENT",VLOOKUP($P267,M1!$A:$C,Q$2,0)),IF($N267=2,IF(ISERROR(VLOOKUP(main!$P267,M2!$A:$C,Q$2,0)),"NOT PRESENT",VLOOKUP(main!$P267,M2!$A:$C,Q$2,0)),IF($N267=0,IF(ISERROR(VLOOKUP($P267,M1!$A:$C,Q$2,0)),IF(ISERROR(VLOOKUP(main!$P267,M2!$A:$C,Q$2,0)),"NOT PRESENT",VLOOKUP(main!$P267,M2!$A:$C,Q$2,0)),VLOOKUP($P267,M1!$A:$C,Q$2,0)),"SPECIFY METHOD")))</f>
        <v>Survey Not Done</v>
      </c>
      <c r="R267" s="47" t="str">
        <f aca="false">IF($N267=1,IF(ISERROR(VLOOKUP($P267,M1!$A:$C,R$2,0)),"NOT PRESENT",VLOOKUP($P267,M1!$A:$C,R$2,0)),IF($N267=2,IF(ISERROR(VLOOKUP(main!$P267,M2!$A:$C,R$2,0)),"NOT PRESENT",VLOOKUP(main!$P267,M2!$A:$C,R$2,0)),IF($N267=0,IF(ISERROR(VLOOKUP($P267,M1!$A:$C,R$2,0)),IF(ISERROR(VLOOKUP(main!$P267,M2!$A:$C,R$2,0)),"NOT PRESENT",VLOOKUP(main!$P267,M2!$A:$C,R$2,0)),VLOOKUP($P267,M1!$A:$C,R$2,0)),"SPECIFY METHOD")))</f>
        <v>Survey Not Done</v>
      </c>
      <c r="S267" s="55" t="n">
        <f aca="false">SUM(T267:BH267)</f>
        <v>0</v>
      </c>
      <c r="T267" s="56" t="n">
        <v>0</v>
      </c>
      <c r="BI267" s="56" t="n">
        <f aca="true">VLOOKUP($P267,INDIRECT("'M" &amp; $N267 &amp; "'!$A:$G"),BI$2,0)</f>
        <v>0</v>
      </c>
      <c r="BJ267" s="56" t="n">
        <f aca="true">VLOOKUP($P267,INDIRECT("'M" &amp; $N267 &amp; "'!$A:$G"),BJ$2,0)</f>
        <v>0</v>
      </c>
      <c r="BK267" s="56" t="n">
        <f aca="true">VLOOKUP($P267,INDIRECT("'M" &amp; $N267 &amp; "'!$A:$G"),BK$2,0)</f>
        <v>0</v>
      </c>
      <c r="BL267" s="56" t="str">
        <f aca="false">IF(AND($BI267="Yes", $N267=2), "Yes", IF(ISBLANK(BI267), "", "No"))</f>
        <v>No</v>
      </c>
      <c r="BM267" s="56" t="n">
        <f aca="true">VLOOKUP($P267,INDIRECT("'M" &amp; $N267 &amp; "'!$A:$G"),BM$2,0)</f>
        <v>0</v>
      </c>
    </row>
    <row r="268" customFormat="false" ht="13.2" hidden="false" customHeight="false" outlineLevel="0" collapsed="false">
      <c r="A268" s="47"/>
      <c r="B268" s="56" t="str">
        <f aca="false">IF(ISERROR(B267),IF(ISERROR(B266),IF(ISERROR(B265),"BLANK",B265),B266),B267)</f>
        <v>eso</v>
      </c>
      <c r="C268" s="56" t="str">
        <f aca="false">IF(ISERROR(C267),IF(ISERROR(C266),IF(ISERROR(C265),"BLANK",C265),C266),C267)</f>
        <v>sdl</v>
      </c>
      <c r="D268" s="56" t="str">
        <f aca="false">IF(ISERROR(D267),IF(ISERROR(D266),IF(ISERROR(D265),"BLANK",D265),D266),D267)</f>
        <v>tas412</v>
      </c>
      <c r="E268" s="47" t="str">
        <f aca="false">IF(ISERROR(VLOOKUP($D268,SITES!$A:$E,2,0)),"",VLOOKUP($D268,SITES!$A:$E,2,0))</f>
        <v>St. Helens Island Kelp Bed</v>
      </c>
      <c r="F268" s="48" t="n">
        <f aca="false">IF(ISERROR(VLOOKUP($D268,SITES!$A:$E,3,0)),"",VLOOKUP($D268,SITES!$A:$E,3,0))</f>
        <v>-41.34386</v>
      </c>
      <c r="G268" s="49" t="n">
        <f aca="false">IF(ISERROR(VLOOKUP($D268,SITES!$A:$E,4,0)),"",VLOOKUP($D268,SITES!$A:$E,4,0))</f>
        <v>148.34277</v>
      </c>
      <c r="H268" s="50" t="n">
        <f aca="false">IF(ISERROR(H267),IF(ISERROR(H266),IF(ISERROR(H265),"BLANK",H265),H266),H267)</f>
        <v>43564</v>
      </c>
      <c r="I268" s="56" t="n">
        <f aca="false">IF(ISERROR(I267),IF(ISERROR(I266),IF(ISERROR(I265),"BLANK",I265),I266),I267)</f>
        <v>10</v>
      </c>
      <c r="J268" s="56" t="str">
        <f aca="false">IF(ISERROR(J267),IF(ISERROR(J266),IF(ISERROR(J265),"BLANK",J265),J266),J267)</f>
        <v>E</v>
      </c>
      <c r="K268" s="86" t="n">
        <f aca="false">IF(ISERROR(K267),IF(ISERROR(K266),IF(ISERROR(K265),"BLANK",K265),K266),K267)</f>
        <v>0.604166666666667</v>
      </c>
      <c r="L268" s="56" t="str">
        <f aca="false">IF(ISERROR(L267),IF(ISERROR(L266),IF(ISERROR(L265),"BLANK",L265),L266),L267)</f>
        <v>SDL</v>
      </c>
      <c r="M268" s="56" t="n">
        <f aca="false">IF(ISERROR(M267),IF(ISERROR(M266),IF(ISERROR(M265),"BLANK",M265),M266),M267)</f>
        <v>10</v>
      </c>
      <c r="N268" s="56" t="n">
        <f aca="false">IF(ISERROR(N267),IF(ISERROR(N266),IF(ISERROR(N265),"BLANK",N265),N266),N267)</f>
        <v>2</v>
      </c>
      <c r="O268" s="56" t="n">
        <f aca="false">IF(ISERROR(O267),IF(ISERROR(O266),IF(ISERROR(O265),"BLANK",O265),O266),O267)</f>
        <v>1</v>
      </c>
      <c r="P268" s="46" t="str">
        <f aca="false">+P267</f>
        <v>snd</v>
      </c>
      <c r="Q268" s="47" t="str">
        <f aca="false">IF($N268=1,IF(ISERROR(VLOOKUP($P268,M1!$A:$C,Q$2,0)),"NOT PRESENT",VLOOKUP($P268,M1!$A:$C,Q$2,0)),IF($N268=2,IF(ISERROR(VLOOKUP(main!$P268,M2!$A:$C,Q$2,0)),"NOT PRESENT",VLOOKUP(main!$P268,M2!$A:$C,Q$2,0)),IF($N268=0,IF(ISERROR(VLOOKUP($P268,M1!$A:$C,Q$2,0)),IF(ISERROR(VLOOKUP(main!$P268,M2!$A:$C,Q$2,0)),"NOT PRESENT",VLOOKUP(main!$P268,M2!$A:$C,Q$2,0)),VLOOKUP($P268,M1!$A:$C,Q$2,0)),"SPECIFY METHOD")))</f>
        <v>Survey Not Done</v>
      </c>
      <c r="R268" s="47" t="str">
        <f aca="false">IF($N268=1,IF(ISERROR(VLOOKUP($P268,M1!$A:$C,R$2,0)),"NOT PRESENT",VLOOKUP($P268,M1!$A:$C,R$2,0)),IF($N268=2,IF(ISERROR(VLOOKUP(main!$P268,M2!$A:$C,R$2,0)),"NOT PRESENT",VLOOKUP(main!$P268,M2!$A:$C,R$2,0)),IF($N268=0,IF(ISERROR(VLOOKUP($P268,M1!$A:$C,R$2,0)),IF(ISERROR(VLOOKUP(main!$P268,M2!$A:$C,R$2,0)),"NOT PRESENT",VLOOKUP(main!$P268,M2!$A:$C,R$2,0)),VLOOKUP($P268,M1!$A:$C,R$2,0)),"SPECIFY METHOD")))</f>
        <v>Survey Not Done</v>
      </c>
      <c r="S268" s="55" t="n">
        <f aca="false">SUM(T268:BH268)</f>
        <v>0</v>
      </c>
      <c r="T268" s="56" t="n">
        <v>0</v>
      </c>
      <c r="BI268" s="56" t="n">
        <f aca="true">VLOOKUP($P268,INDIRECT("'M" &amp; $N268 &amp; "'!$A:$G"),BI$2,0)</f>
        <v>0</v>
      </c>
      <c r="BJ268" s="56" t="n">
        <f aca="true">VLOOKUP($P268,INDIRECT("'M" &amp; $N268 &amp; "'!$A:$G"),BJ$2,0)</f>
        <v>0</v>
      </c>
      <c r="BK268" s="56" t="n">
        <f aca="true">VLOOKUP($P268,INDIRECT("'M" &amp; $N268 &amp; "'!$A:$G"),BK$2,0)</f>
        <v>0</v>
      </c>
      <c r="BL268" s="56" t="str">
        <f aca="false">IF(AND($BI268="Yes", $N268=2), "Yes", IF(ISBLANK(BI268), "", "No"))</f>
        <v>No</v>
      </c>
      <c r="BM268" s="56" t="n">
        <f aca="true">VLOOKUP($P268,INDIRECT("'M" &amp; $N268 &amp; "'!$A:$G"),BM$2,0)</f>
        <v>0</v>
      </c>
    </row>
    <row r="269" customFormat="false" ht="13.2" hidden="false" customHeight="false" outlineLevel="0" collapsed="false">
      <c r="A269" s="47"/>
      <c r="B269" s="56" t="str">
        <f aca="false">IF(ISERROR(B268),IF(ISERROR(B267),IF(ISERROR(B266),"BLANK",B266),B267),B268)</f>
        <v>eso</v>
      </c>
      <c r="C269" s="56" t="str">
        <f aca="false">IF(ISERROR(C268),IF(ISERROR(C267),IF(ISERROR(C266),"BLANK",C266),C267),C268)</f>
        <v>sdl</v>
      </c>
      <c r="D269" s="56" t="str">
        <f aca="false">IF(ISERROR(D268),IF(ISERROR(D267),IF(ISERROR(D266),"BLANK",D266),D267),D268)</f>
        <v>tas412</v>
      </c>
      <c r="E269" s="47" t="str">
        <f aca="false">IF(ISERROR(VLOOKUP($D269,SITES!$A:$E,2,0)),"",VLOOKUP($D269,SITES!$A:$E,2,0))</f>
        <v>St. Helens Island Kelp Bed</v>
      </c>
      <c r="F269" s="48" t="n">
        <f aca="false">IF(ISERROR(VLOOKUP($D269,SITES!$A:$E,3,0)),"",VLOOKUP($D269,SITES!$A:$E,3,0))</f>
        <v>-41.34386</v>
      </c>
      <c r="G269" s="49" t="n">
        <f aca="false">IF(ISERROR(VLOOKUP($D269,SITES!$A:$E,4,0)),"",VLOOKUP($D269,SITES!$A:$E,4,0))</f>
        <v>148.34277</v>
      </c>
      <c r="H269" s="50" t="n">
        <f aca="false">IF(ISERROR(H268),IF(ISERROR(H267),IF(ISERROR(H266),"BLANK",H266),H267),H268)</f>
        <v>43564</v>
      </c>
      <c r="I269" s="56" t="n">
        <f aca="false">IF(ISERROR(I268),IF(ISERROR(I267),IF(ISERROR(I266),"BLANK",I266),I267),I268)</f>
        <v>10</v>
      </c>
      <c r="J269" s="56" t="str">
        <f aca="false">IF(ISERROR(J268),IF(ISERROR(J267),IF(ISERROR(J266),"BLANK",J266),J267),J268)</f>
        <v>E</v>
      </c>
      <c r="K269" s="86" t="n">
        <f aca="false">IF(ISERROR(K268),IF(ISERROR(K267),IF(ISERROR(K266),"BLANK",K266),K267),K268)</f>
        <v>0.604166666666667</v>
      </c>
      <c r="L269" s="56" t="str">
        <f aca="false">IF(ISERROR(L268),IF(ISERROR(L267),IF(ISERROR(L266),"BLANK",L266),L267),L268)</f>
        <v>SDL</v>
      </c>
      <c r="M269" s="56" t="n">
        <f aca="false">IF(ISERROR(M268),IF(ISERROR(M267),IF(ISERROR(M266),"BLANK",M266),M267),M268)</f>
        <v>10</v>
      </c>
      <c r="N269" s="56" t="n">
        <f aca="false">IF(ISERROR(N268),IF(ISERROR(N267),IF(ISERROR(N266),"BLANK",N266),N267),N268)</f>
        <v>2</v>
      </c>
      <c r="O269" s="56" t="n">
        <f aca="false">IF(ISERROR(O268),IF(ISERROR(O267),IF(ISERROR(O266),"BLANK",O266),O267),O268)</f>
        <v>1</v>
      </c>
      <c r="P269" s="46" t="str">
        <f aca="false">+P268</f>
        <v>snd</v>
      </c>
      <c r="Q269" s="47" t="str">
        <f aca="false">IF($N269=1,IF(ISERROR(VLOOKUP($P269,M1!$A:$C,Q$2,0)),"NOT PRESENT",VLOOKUP($P269,M1!$A:$C,Q$2,0)),IF($N269=2,IF(ISERROR(VLOOKUP(main!$P269,M2!$A:$C,Q$2,0)),"NOT PRESENT",VLOOKUP(main!$P269,M2!$A:$C,Q$2,0)),IF($N269=0,IF(ISERROR(VLOOKUP($P269,M1!$A:$C,Q$2,0)),IF(ISERROR(VLOOKUP(main!$P269,M2!$A:$C,Q$2,0)),"NOT PRESENT",VLOOKUP(main!$P269,M2!$A:$C,Q$2,0)),VLOOKUP($P269,M1!$A:$C,Q$2,0)),"SPECIFY METHOD")))</f>
        <v>Survey Not Done</v>
      </c>
      <c r="R269" s="47" t="str">
        <f aca="false">IF($N269=1,IF(ISERROR(VLOOKUP($P269,M1!$A:$C,R$2,0)),"NOT PRESENT",VLOOKUP($P269,M1!$A:$C,R$2,0)),IF($N269=2,IF(ISERROR(VLOOKUP(main!$P269,M2!$A:$C,R$2,0)),"NOT PRESENT",VLOOKUP(main!$P269,M2!$A:$C,R$2,0)),IF($N269=0,IF(ISERROR(VLOOKUP($P269,M1!$A:$C,R$2,0)),IF(ISERROR(VLOOKUP(main!$P269,M2!$A:$C,R$2,0)),"NOT PRESENT",VLOOKUP(main!$P269,M2!$A:$C,R$2,0)),VLOOKUP($P269,M1!$A:$C,R$2,0)),"SPECIFY METHOD")))</f>
        <v>Survey Not Done</v>
      </c>
      <c r="S269" s="55" t="n">
        <f aca="false">SUM(T269:BH269)</f>
        <v>0</v>
      </c>
      <c r="T269" s="56" t="n">
        <v>0</v>
      </c>
      <c r="BI269" s="56" t="n">
        <f aca="true">VLOOKUP($P269,INDIRECT("'M" &amp; $N269 &amp; "'!$A:$G"),BI$2,0)</f>
        <v>0</v>
      </c>
      <c r="BJ269" s="56" t="n">
        <f aca="true">VLOOKUP($P269,INDIRECT("'M" &amp; $N269 &amp; "'!$A:$G"),BJ$2,0)</f>
        <v>0</v>
      </c>
      <c r="BK269" s="56" t="n">
        <f aca="true">VLOOKUP($P269,INDIRECT("'M" &amp; $N269 &amp; "'!$A:$G"),BK$2,0)</f>
        <v>0</v>
      </c>
      <c r="BL269" s="56" t="str">
        <f aca="false">IF(AND($BI269="Yes", $N269=2), "Yes", IF(ISBLANK(BI269), "", "No"))</f>
        <v>No</v>
      </c>
      <c r="BM269" s="56" t="n">
        <f aca="true">VLOOKUP($P269,INDIRECT("'M" &amp; $N269 &amp; "'!$A:$G"),BM$2,0)</f>
        <v>0</v>
      </c>
    </row>
    <row r="270" customFormat="false" ht="13.2" hidden="false" customHeight="false" outlineLevel="0" collapsed="false">
      <c r="A270" s="47"/>
      <c r="B270" s="56" t="str">
        <f aca="false">IF(ISERROR(B269),IF(ISERROR(B268),IF(ISERROR(B267),"BLANK",B267),B268),B269)</f>
        <v>eso</v>
      </c>
      <c r="C270" s="56" t="str">
        <f aca="false">IF(ISERROR(C269),IF(ISERROR(C268),IF(ISERROR(C267),"BLANK",C267),C268),C269)</f>
        <v>sdl</v>
      </c>
      <c r="D270" s="56" t="str">
        <f aca="false">IF(ISERROR(D269),IF(ISERROR(D268),IF(ISERROR(D267),"BLANK",D267),D268),D269)</f>
        <v>tas412</v>
      </c>
      <c r="E270" s="47" t="str">
        <f aca="false">IF(ISERROR(VLOOKUP($D270,SITES!$A:$E,2,0)),"",VLOOKUP($D270,SITES!$A:$E,2,0))</f>
        <v>St. Helens Island Kelp Bed</v>
      </c>
      <c r="F270" s="48" t="n">
        <f aca="false">IF(ISERROR(VLOOKUP($D270,SITES!$A:$E,3,0)),"",VLOOKUP($D270,SITES!$A:$E,3,0))</f>
        <v>-41.34386</v>
      </c>
      <c r="G270" s="49" t="n">
        <f aca="false">IF(ISERROR(VLOOKUP($D270,SITES!$A:$E,4,0)),"",VLOOKUP($D270,SITES!$A:$E,4,0))</f>
        <v>148.34277</v>
      </c>
      <c r="H270" s="50" t="n">
        <f aca="false">IF(ISERROR(H269),IF(ISERROR(H268),IF(ISERROR(H267),"BLANK",H267),H268),H269)</f>
        <v>43564</v>
      </c>
      <c r="I270" s="56" t="n">
        <f aca="false">IF(ISERROR(I269),IF(ISERROR(I268),IF(ISERROR(I267),"BLANK",I267),I268),I269)</f>
        <v>10</v>
      </c>
      <c r="J270" s="56" t="str">
        <f aca="false">IF(ISERROR(J269),IF(ISERROR(J268),IF(ISERROR(J267),"BLANK",J267),J268),J269)</f>
        <v>E</v>
      </c>
      <c r="K270" s="86" t="n">
        <f aca="false">IF(ISERROR(K269),IF(ISERROR(K268),IF(ISERROR(K267),"BLANK",K267),K268),K269)</f>
        <v>0.604166666666667</v>
      </c>
      <c r="L270" s="56" t="str">
        <f aca="false">IF(ISERROR(L269),IF(ISERROR(L268),IF(ISERROR(L267),"BLANK",L267),L268),L269)</f>
        <v>SDL</v>
      </c>
      <c r="M270" s="56" t="n">
        <f aca="false">IF(ISERROR(M269),IF(ISERROR(M268),IF(ISERROR(M267),"BLANK",M267),M268),M269)</f>
        <v>10</v>
      </c>
      <c r="N270" s="56" t="n">
        <f aca="false">IF(ISERROR(N269),IF(ISERROR(N268),IF(ISERROR(N267),"BLANK",N267),N268),N269)</f>
        <v>2</v>
      </c>
      <c r="O270" s="56" t="n">
        <f aca="false">IF(ISERROR(O269),IF(ISERROR(O268),IF(ISERROR(O267),"BLANK",O267),O268),O269)</f>
        <v>1</v>
      </c>
      <c r="P270" s="46" t="str">
        <f aca="false">+P269</f>
        <v>snd</v>
      </c>
      <c r="Q270" s="47" t="str">
        <f aca="false">IF($N270=1,IF(ISERROR(VLOOKUP($P270,M1!$A:$C,Q$2,0)),"NOT PRESENT",VLOOKUP($P270,M1!$A:$C,Q$2,0)),IF($N270=2,IF(ISERROR(VLOOKUP(main!$P270,M2!$A:$C,Q$2,0)),"NOT PRESENT",VLOOKUP(main!$P270,M2!$A:$C,Q$2,0)),IF($N270=0,IF(ISERROR(VLOOKUP($P270,M1!$A:$C,Q$2,0)),IF(ISERROR(VLOOKUP(main!$P270,M2!$A:$C,Q$2,0)),"NOT PRESENT",VLOOKUP(main!$P270,M2!$A:$C,Q$2,0)),VLOOKUP($P270,M1!$A:$C,Q$2,0)),"SPECIFY METHOD")))</f>
        <v>Survey Not Done</v>
      </c>
      <c r="R270" s="47" t="str">
        <f aca="false">IF($N270=1,IF(ISERROR(VLOOKUP($P270,M1!$A:$C,R$2,0)),"NOT PRESENT",VLOOKUP($P270,M1!$A:$C,R$2,0)),IF($N270=2,IF(ISERROR(VLOOKUP(main!$P270,M2!$A:$C,R$2,0)),"NOT PRESENT",VLOOKUP(main!$P270,M2!$A:$C,R$2,0)),IF($N270=0,IF(ISERROR(VLOOKUP($P270,M1!$A:$C,R$2,0)),IF(ISERROR(VLOOKUP(main!$P270,M2!$A:$C,R$2,0)),"NOT PRESENT",VLOOKUP(main!$P270,M2!$A:$C,R$2,0)),VLOOKUP($P270,M1!$A:$C,R$2,0)),"SPECIFY METHOD")))</f>
        <v>Survey Not Done</v>
      </c>
      <c r="S270" s="55" t="n">
        <f aca="false">SUM(T270:BH270)</f>
        <v>0</v>
      </c>
      <c r="T270" s="56" t="n">
        <v>0</v>
      </c>
      <c r="BI270" s="56" t="n">
        <f aca="true">VLOOKUP($P270,INDIRECT("'M" &amp; $N270 &amp; "'!$A:$G"),BI$2,0)</f>
        <v>0</v>
      </c>
      <c r="BJ270" s="56" t="n">
        <f aca="true">VLOOKUP($P270,INDIRECT("'M" &amp; $N270 &amp; "'!$A:$G"),BJ$2,0)</f>
        <v>0</v>
      </c>
      <c r="BK270" s="56" t="n">
        <f aca="true">VLOOKUP($P270,INDIRECT("'M" &amp; $N270 &amp; "'!$A:$G"),BK$2,0)</f>
        <v>0</v>
      </c>
      <c r="BL270" s="56" t="str">
        <f aca="false">IF(AND($BI270="Yes", $N270=2), "Yes", IF(ISBLANK(BI270), "", "No"))</f>
        <v>No</v>
      </c>
      <c r="BM270" s="56" t="n">
        <f aca="true">VLOOKUP($P270,INDIRECT("'M" &amp; $N270 &amp; "'!$A:$G"),BM$2,0)</f>
        <v>0</v>
      </c>
    </row>
    <row r="271" customFormat="false" ht="13.2" hidden="false" customHeight="false" outlineLevel="0" collapsed="false">
      <c r="A271" s="47"/>
      <c r="B271" s="56" t="str">
        <f aca="false">IF(ISERROR(B270),IF(ISERROR(B269),IF(ISERROR(B268),"BLANK",B268),B269),B270)</f>
        <v>eso</v>
      </c>
      <c r="C271" s="56" t="str">
        <f aca="false">IF(ISERROR(C270),IF(ISERROR(C269),IF(ISERROR(C268),"BLANK",C268),C269),C270)</f>
        <v>sdl</v>
      </c>
      <c r="D271" s="56" t="str">
        <f aca="false">IF(ISERROR(D270),IF(ISERROR(D269),IF(ISERROR(D268),"BLANK",D268),D269),D270)</f>
        <v>tas412</v>
      </c>
      <c r="E271" s="47" t="str">
        <f aca="false">IF(ISERROR(VLOOKUP($D271,SITES!$A:$E,2,0)),"",VLOOKUP($D271,SITES!$A:$E,2,0))</f>
        <v>St. Helens Island Kelp Bed</v>
      </c>
      <c r="F271" s="48" t="n">
        <f aca="false">IF(ISERROR(VLOOKUP($D271,SITES!$A:$E,3,0)),"",VLOOKUP($D271,SITES!$A:$E,3,0))</f>
        <v>-41.34386</v>
      </c>
      <c r="G271" s="49" t="n">
        <f aca="false">IF(ISERROR(VLOOKUP($D271,SITES!$A:$E,4,0)),"",VLOOKUP($D271,SITES!$A:$E,4,0))</f>
        <v>148.34277</v>
      </c>
      <c r="H271" s="50" t="n">
        <f aca="false">IF(ISERROR(H270),IF(ISERROR(H269),IF(ISERROR(H268),"BLANK",H268),H269),H270)</f>
        <v>43564</v>
      </c>
      <c r="I271" s="56" t="n">
        <f aca="false">IF(ISERROR(I270),IF(ISERROR(I269),IF(ISERROR(I268),"BLANK",I268),I269),I270)</f>
        <v>10</v>
      </c>
      <c r="J271" s="56" t="str">
        <f aca="false">IF(ISERROR(J270),IF(ISERROR(J269),IF(ISERROR(J268),"BLANK",J268),J269),J270)</f>
        <v>E</v>
      </c>
      <c r="K271" s="86" t="n">
        <f aca="false">IF(ISERROR(K270),IF(ISERROR(K269),IF(ISERROR(K268),"BLANK",K268),K269),K270)</f>
        <v>0.604166666666667</v>
      </c>
      <c r="L271" s="56" t="str">
        <f aca="false">IF(ISERROR(L270),IF(ISERROR(L269),IF(ISERROR(L268),"BLANK",L268),L269),L270)</f>
        <v>SDL</v>
      </c>
      <c r="M271" s="56" t="n">
        <f aca="false">IF(ISERROR(M270),IF(ISERROR(M269),IF(ISERROR(M268),"BLANK",M268),M269),M270)</f>
        <v>10</v>
      </c>
      <c r="N271" s="56" t="n">
        <f aca="false">IF(ISERROR(N270),IF(ISERROR(N269),IF(ISERROR(N268),"BLANK",N268),N269),N270)</f>
        <v>2</v>
      </c>
      <c r="O271" s="56" t="n">
        <f aca="false">IF(ISERROR(O270),IF(ISERROR(O269),IF(ISERROR(O268),"BLANK",O268),O269),O270)</f>
        <v>1</v>
      </c>
      <c r="P271" s="46" t="str">
        <f aca="false">+P270</f>
        <v>snd</v>
      </c>
      <c r="Q271" s="47" t="str">
        <f aca="false">IF($N271=1,IF(ISERROR(VLOOKUP($P271,M1!$A:$C,Q$2,0)),"NOT PRESENT",VLOOKUP($P271,M1!$A:$C,Q$2,0)),IF($N271=2,IF(ISERROR(VLOOKUP(main!$P271,M2!$A:$C,Q$2,0)),"NOT PRESENT",VLOOKUP(main!$P271,M2!$A:$C,Q$2,0)),IF($N271=0,IF(ISERROR(VLOOKUP($P271,M1!$A:$C,Q$2,0)),IF(ISERROR(VLOOKUP(main!$P271,M2!$A:$C,Q$2,0)),"NOT PRESENT",VLOOKUP(main!$P271,M2!$A:$C,Q$2,0)),VLOOKUP($P271,M1!$A:$C,Q$2,0)),"SPECIFY METHOD")))</f>
        <v>Survey Not Done</v>
      </c>
      <c r="R271" s="47" t="str">
        <f aca="false">IF($N271=1,IF(ISERROR(VLOOKUP($P271,M1!$A:$C,R$2,0)),"NOT PRESENT",VLOOKUP($P271,M1!$A:$C,R$2,0)),IF($N271=2,IF(ISERROR(VLOOKUP(main!$P271,M2!$A:$C,R$2,0)),"NOT PRESENT",VLOOKUP(main!$P271,M2!$A:$C,R$2,0)),IF($N271=0,IF(ISERROR(VLOOKUP($P271,M1!$A:$C,R$2,0)),IF(ISERROR(VLOOKUP(main!$P271,M2!$A:$C,R$2,0)),"NOT PRESENT",VLOOKUP(main!$P271,M2!$A:$C,R$2,0)),VLOOKUP($P271,M1!$A:$C,R$2,0)),"SPECIFY METHOD")))</f>
        <v>Survey Not Done</v>
      </c>
      <c r="S271" s="55" t="n">
        <f aca="false">SUM(T271:BH271)</f>
        <v>0</v>
      </c>
      <c r="T271" s="56" t="n">
        <v>0</v>
      </c>
      <c r="BI271" s="56" t="n">
        <f aca="true">VLOOKUP($P271,INDIRECT("'M" &amp; $N271 &amp; "'!$A:$G"),BI$2,0)</f>
        <v>0</v>
      </c>
      <c r="BJ271" s="56" t="n">
        <f aca="true">VLOOKUP($P271,INDIRECT("'M" &amp; $N271 &amp; "'!$A:$G"),BJ$2,0)</f>
        <v>0</v>
      </c>
      <c r="BK271" s="56" t="n">
        <f aca="true">VLOOKUP($P271,INDIRECT("'M" &amp; $N271 &amp; "'!$A:$G"),BK$2,0)</f>
        <v>0</v>
      </c>
      <c r="BL271" s="56" t="str">
        <f aca="false">IF(AND($BI271="Yes", $N271=2), "Yes", IF(ISBLANK(BI271), "", "No"))</f>
        <v>No</v>
      </c>
      <c r="BM271" s="56" t="n">
        <f aca="true">VLOOKUP($P271,INDIRECT("'M" &amp; $N271 &amp; "'!$A:$G"),BM$2,0)</f>
        <v>0</v>
      </c>
    </row>
    <row r="272" customFormat="false" ht="13.2" hidden="false" customHeight="false" outlineLevel="0" collapsed="false">
      <c r="A272" s="47"/>
      <c r="B272" s="56" t="str">
        <f aca="false">IF(ISERROR(B271),IF(ISERROR(B270),IF(ISERROR(B269),"BLANK",B269),B270),B271)</f>
        <v>eso</v>
      </c>
      <c r="C272" s="56" t="str">
        <f aca="false">IF(ISERROR(C271),IF(ISERROR(C270),IF(ISERROR(C269),"BLANK",C269),C270),C271)</f>
        <v>sdl</v>
      </c>
      <c r="D272" s="56" t="str">
        <f aca="false">IF(ISERROR(D271),IF(ISERROR(D270),IF(ISERROR(D269),"BLANK",D269),D270),D271)</f>
        <v>tas412</v>
      </c>
      <c r="E272" s="47" t="str">
        <f aca="false">IF(ISERROR(VLOOKUP($D272,SITES!$A:$E,2,0)),"",VLOOKUP($D272,SITES!$A:$E,2,0))</f>
        <v>St. Helens Island Kelp Bed</v>
      </c>
      <c r="F272" s="48" t="n">
        <f aca="false">IF(ISERROR(VLOOKUP($D272,SITES!$A:$E,3,0)),"",VLOOKUP($D272,SITES!$A:$E,3,0))</f>
        <v>-41.34386</v>
      </c>
      <c r="G272" s="49" t="n">
        <f aca="false">IF(ISERROR(VLOOKUP($D272,SITES!$A:$E,4,0)),"",VLOOKUP($D272,SITES!$A:$E,4,0))</f>
        <v>148.34277</v>
      </c>
      <c r="H272" s="50" t="n">
        <f aca="false">IF(ISERROR(H271),IF(ISERROR(H270),IF(ISERROR(H269),"BLANK",H269),H270),H271)</f>
        <v>43564</v>
      </c>
      <c r="I272" s="56" t="n">
        <f aca="false">IF(ISERROR(I271),IF(ISERROR(I270),IF(ISERROR(I269),"BLANK",I269),I270),I271)</f>
        <v>10</v>
      </c>
      <c r="J272" s="56" t="str">
        <f aca="false">IF(ISERROR(J271),IF(ISERROR(J270),IF(ISERROR(J269),"BLANK",J269),J270),J271)</f>
        <v>E</v>
      </c>
      <c r="K272" s="86" t="n">
        <f aca="false">IF(ISERROR(K271),IF(ISERROR(K270),IF(ISERROR(K269),"BLANK",K269),K270),K271)</f>
        <v>0.604166666666667</v>
      </c>
      <c r="L272" s="56" t="str">
        <f aca="false">IF(ISERROR(L271),IF(ISERROR(L270),IF(ISERROR(L269),"BLANK",L269),L270),L271)</f>
        <v>SDL</v>
      </c>
      <c r="M272" s="56" t="n">
        <f aca="false">IF(ISERROR(M271),IF(ISERROR(M270),IF(ISERROR(M269),"BLANK",M269),M270),M271)</f>
        <v>10</v>
      </c>
      <c r="N272" s="56" t="n">
        <f aca="false">IF(ISERROR(N271),IF(ISERROR(N270),IF(ISERROR(N269),"BLANK",N269),N270),N271)</f>
        <v>2</v>
      </c>
      <c r="O272" s="56" t="n">
        <f aca="false">IF(ISERROR(O271),IF(ISERROR(O270),IF(ISERROR(O269),"BLANK",O269),O270),O271)</f>
        <v>1</v>
      </c>
      <c r="P272" s="46" t="str">
        <f aca="false">+P271</f>
        <v>snd</v>
      </c>
      <c r="Q272" s="47" t="str">
        <f aca="false">IF($N272=1,IF(ISERROR(VLOOKUP($P272,M1!$A:$C,Q$2,0)),"NOT PRESENT",VLOOKUP($P272,M1!$A:$C,Q$2,0)),IF($N272=2,IF(ISERROR(VLOOKUP(main!$P272,M2!$A:$C,Q$2,0)),"NOT PRESENT",VLOOKUP(main!$P272,M2!$A:$C,Q$2,0)),IF($N272=0,IF(ISERROR(VLOOKUP($P272,M1!$A:$C,Q$2,0)),IF(ISERROR(VLOOKUP(main!$P272,M2!$A:$C,Q$2,0)),"NOT PRESENT",VLOOKUP(main!$P272,M2!$A:$C,Q$2,0)),VLOOKUP($P272,M1!$A:$C,Q$2,0)),"SPECIFY METHOD")))</f>
        <v>Survey Not Done</v>
      </c>
      <c r="R272" s="47" t="str">
        <f aca="false">IF($N272=1,IF(ISERROR(VLOOKUP($P272,M1!$A:$C,R$2,0)),"NOT PRESENT",VLOOKUP($P272,M1!$A:$C,R$2,0)),IF($N272=2,IF(ISERROR(VLOOKUP(main!$P272,M2!$A:$C,R$2,0)),"NOT PRESENT",VLOOKUP(main!$P272,M2!$A:$C,R$2,0)),IF($N272=0,IF(ISERROR(VLOOKUP($P272,M1!$A:$C,R$2,0)),IF(ISERROR(VLOOKUP(main!$P272,M2!$A:$C,R$2,0)),"NOT PRESENT",VLOOKUP(main!$P272,M2!$A:$C,R$2,0)),VLOOKUP($P272,M1!$A:$C,R$2,0)),"SPECIFY METHOD")))</f>
        <v>Survey Not Done</v>
      </c>
      <c r="S272" s="55" t="n">
        <f aca="false">SUM(T272:BH272)</f>
        <v>0</v>
      </c>
      <c r="T272" s="56" t="n">
        <v>0</v>
      </c>
      <c r="BI272" s="56" t="n">
        <f aca="true">VLOOKUP($P272,INDIRECT("'M" &amp; $N272 &amp; "'!$A:$G"),BI$2,0)</f>
        <v>0</v>
      </c>
      <c r="BJ272" s="56" t="n">
        <f aca="true">VLOOKUP($P272,INDIRECT("'M" &amp; $N272 &amp; "'!$A:$G"),BJ$2,0)</f>
        <v>0</v>
      </c>
      <c r="BK272" s="56" t="n">
        <f aca="true">VLOOKUP($P272,INDIRECT("'M" &amp; $N272 &amp; "'!$A:$G"),BK$2,0)</f>
        <v>0</v>
      </c>
      <c r="BL272" s="56" t="str">
        <f aca="false">IF(AND($BI272="Yes", $N272=2), "Yes", IF(ISBLANK(BI272), "", "No"))</f>
        <v>No</v>
      </c>
      <c r="BM272" s="56" t="n">
        <f aca="true">VLOOKUP($P272,INDIRECT("'M" &amp; $N272 &amp; "'!$A:$G"),BM$2,0)</f>
        <v>0</v>
      </c>
    </row>
    <row r="273" customFormat="false" ht="13.2" hidden="false" customHeight="false" outlineLevel="0" collapsed="false">
      <c r="A273" s="47"/>
      <c r="B273" s="56" t="str">
        <f aca="false">IF(ISERROR(B272),IF(ISERROR(B271),IF(ISERROR(B270),"BLANK",B270),B271),B272)</f>
        <v>eso</v>
      </c>
      <c r="C273" s="56" t="str">
        <f aca="false">IF(ISERROR(C272),IF(ISERROR(C271),IF(ISERROR(C270),"BLANK",C270),C271),C272)</f>
        <v>sdl</v>
      </c>
      <c r="D273" s="56" t="str">
        <f aca="false">IF(ISERROR(D272),IF(ISERROR(D271),IF(ISERROR(D270),"BLANK",D270),D271),D272)</f>
        <v>tas412</v>
      </c>
      <c r="E273" s="47" t="str">
        <f aca="false">IF(ISERROR(VLOOKUP($D273,SITES!$A:$E,2,0)),"",VLOOKUP($D273,SITES!$A:$E,2,0))</f>
        <v>St. Helens Island Kelp Bed</v>
      </c>
      <c r="F273" s="48" t="n">
        <f aca="false">IF(ISERROR(VLOOKUP($D273,SITES!$A:$E,3,0)),"",VLOOKUP($D273,SITES!$A:$E,3,0))</f>
        <v>-41.34386</v>
      </c>
      <c r="G273" s="49" t="n">
        <f aca="false">IF(ISERROR(VLOOKUP($D273,SITES!$A:$E,4,0)),"",VLOOKUP($D273,SITES!$A:$E,4,0))</f>
        <v>148.34277</v>
      </c>
      <c r="H273" s="50" t="n">
        <f aca="false">IF(ISERROR(H272),IF(ISERROR(H271),IF(ISERROR(H270),"BLANK",H270),H271),H272)</f>
        <v>43564</v>
      </c>
      <c r="I273" s="56" t="n">
        <f aca="false">IF(ISERROR(I272),IF(ISERROR(I271),IF(ISERROR(I270),"BLANK",I270),I271),I272)</f>
        <v>10</v>
      </c>
      <c r="J273" s="56" t="str">
        <f aca="false">IF(ISERROR(J272),IF(ISERROR(J271),IF(ISERROR(J270),"BLANK",J270),J271),J272)</f>
        <v>E</v>
      </c>
      <c r="K273" s="86" t="n">
        <f aca="false">IF(ISERROR(K272),IF(ISERROR(K271),IF(ISERROR(K270),"BLANK",K270),K271),K272)</f>
        <v>0.604166666666667</v>
      </c>
      <c r="L273" s="56" t="str">
        <f aca="false">IF(ISERROR(L272),IF(ISERROR(L271),IF(ISERROR(L270),"BLANK",L270),L271),L272)</f>
        <v>SDL</v>
      </c>
      <c r="M273" s="56" t="n">
        <f aca="false">IF(ISERROR(M272),IF(ISERROR(M271),IF(ISERROR(M270),"BLANK",M270),M271),M272)</f>
        <v>10</v>
      </c>
      <c r="N273" s="56" t="n">
        <f aca="false">IF(ISERROR(N272),IF(ISERROR(N271),IF(ISERROR(N270),"BLANK",N270),N271),N272)</f>
        <v>2</v>
      </c>
      <c r="O273" s="56" t="n">
        <f aca="false">IF(ISERROR(O272),IF(ISERROR(O271),IF(ISERROR(O270),"BLANK",O270),O271),O272)</f>
        <v>1</v>
      </c>
      <c r="P273" s="46" t="str">
        <f aca="false">+P272</f>
        <v>snd</v>
      </c>
      <c r="Q273" s="47" t="str">
        <f aca="false">IF($N273=1,IF(ISERROR(VLOOKUP($P273,M1!$A:$C,Q$2,0)),"NOT PRESENT",VLOOKUP($P273,M1!$A:$C,Q$2,0)),IF($N273=2,IF(ISERROR(VLOOKUP(main!$P273,M2!$A:$C,Q$2,0)),"NOT PRESENT",VLOOKUP(main!$P273,M2!$A:$C,Q$2,0)),IF($N273=0,IF(ISERROR(VLOOKUP($P273,M1!$A:$C,Q$2,0)),IF(ISERROR(VLOOKUP(main!$P273,M2!$A:$C,Q$2,0)),"NOT PRESENT",VLOOKUP(main!$P273,M2!$A:$C,Q$2,0)),VLOOKUP($P273,M1!$A:$C,Q$2,0)),"SPECIFY METHOD")))</f>
        <v>Survey Not Done</v>
      </c>
      <c r="R273" s="47" t="str">
        <f aca="false">IF($N273=1,IF(ISERROR(VLOOKUP($P273,M1!$A:$C,R$2,0)),"NOT PRESENT",VLOOKUP($P273,M1!$A:$C,R$2,0)),IF($N273=2,IF(ISERROR(VLOOKUP(main!$P273,M2!$A:$C,R$2,0)),"NOT PRESENT",VLOOKUP(main!$P273,M2!$A:$C,R$2,0)),IF($N273=0,IF(ISERROR(VLOOKUP($P273,M1!$A:$C,R$2,0)),IF(ISERROR(VLOOKUP(main!$P273,M2!$A:$C,R$2,0)),"NOT PRESENT",VLOOKUP(main!$P273,M2!$A:$C,R$2,0)),VLOOKUP($P273,M1!$A:$C,R$2,0)),"SPECIFY METHOD")))</f>
        <v>Survey Not Done</v>
      </c>
      <c r="S273" s="55" t="n">
        <f aca="false">SUM(T273:BH273)</f>
        <v>0</v>
      </c>
      <c r="T273" s="56" t="n">
        <v>0</v>
      </c>
      <c r="BI273" s="56" t="n">
        <f aca="true">VLOOKUP($P273,INDIRECT("'M" &amp; $N273 &amp; "'!$A:$G"),BI$2,0)</f>
        <v>0</v>
      </c>
      <c r="BJ273" s="56" t="n">
        <f aca="true">VLOOKUP($P273,INDIRECT("'M" &amp; $N273 &amp; "'!$A:$G"),BJ$2,0)</f>
        <v>0</v>
      </c>
      <c r="BK273" s="56" t="n">
        <f aca="true">VLOOKUP($P273,INDIRECT("'M" &amp; $N273 &amp; "'!$A:$G"),BK$2,0)</f>
        <v>0</v>
      </c>
      <c r="BL273" s="56" t="str">
        <f aca="false">IF(AND($BI273="Yes", $N273=2), "Yes", IF(ISBLANK(BI273), "", "No"))</f>
        <v>No</v>
      </c>
      <c r="BM273" s="56" t="n">
        <f aca="true">VLOOKUP($P273,INDIRECT("'M" &amp; $N273 &amp; "'!$A:$G"),BM$2,0)</f>
        <v>0</v>
      </c>
    </row>
    <row r="274" customFormat="false" ht="13.2" hidden="false" customHeight="false" outlineLevel="0" collapsed="false">
      <c r="A274" s="47"/>
      <c r="B274" s="56" t="str">
        <f aca="false">IF(ISERROR(B273),IF(ISERROR(B272),IF(ISERROR(B271),"BLANK",B271),B272),B273)</f>
        <v>eso</v>
      </c>
      <c r="C274" s="56" t="str">
        <f aca="false">IF(ISERROR(C273),IF(ISERROR(C272),IF(ISERROR(C271),"BLANK",C271),C272),C273)</f>
        <v>sdl</v>
      </c>
      <c r="D274" s="56" t="str">
        <f aca="false">IF(ISERROR(D273),IF(ISERROR(D272),IF(ISERROR(D271),"BLANK",D271),D272),D273)</f>
        <v>tas412</v>
      </c>
      <c r="E274" s="47" t="str">
        <f aca="false">IF(ISERROR(VLOOKUP($D274,SITES!$A:$E,2,0)),"",VLOOKUP($D274,SITES!$A:$E,2,0))</f>
        <v>St. Helens Island Kelp Bed</v>
      </c>
      <c r="F274" s="48" t="n">
        <f aca="false">IF(ISERROR(VLOOKUP($D274,SITES!$A:$E,3,0)),"",VLOOKUP($D274,SITES!$A:$E,3,0))</f>
        <v>-41.34386</v>
      </c>
      <c r="G274" s="49" t="n">
        <f aca="false">IF(ISERROR(VLOOKUP($D274,SITES!$A:$E,4,0)),"",VLOOKUP($D274,SITES!$A:$E,4,0))</f>
        <v>148.34277</v>
      </c>
      <c r="H274" s="50" t="n">
        <f aca="false">IF(ISERROR(H273),IF(ISERROR(H272),IF(ISERROR(H271),"BLANK",H271),H272),H273)</f>
        <v>43564</v>
      </c>
      <c r="I274" s="56" t="n">
        <f aca="false">IF(ISERROR(I273),IF(ISERROR(I272),IF(ISERROR(I271),"BLANK",I271),I272),I273)</f>
        <v>10</v>
      </c>
      <c r="J274" s="56" t="str">
        <f aca="false">IF(ISERROR(J273),IF(ISERROR(J272),IF(ISERROR(J271),"BLANK",J271),J272),J273)</f>
        <v>E</v>
      </c>
      <c r="K274" s="86" t="n">
        <f aca="false">IF(ISERROR(K273),IF(ISERROR(K272),IF(ISERROR(K271),"BLANK",K271),K272),K273)</f>
        <v>0.604166666666667</v>
      </c>
      <c r="L274" s="56" t="str">
        <f aca="false">IF(ISERROR(L273),IF(ISERROR(L272),IF(ISERROR(L271),"BLANK",L271),L272),L273)</f>
        <v>SDL</v>
      </c>
      <c r="M274" s="56" t="n">
        <f aca="false">IF(ISERROR(M273),IF(ISERROR(M272),IF(ISERROR(M271),"BLANK",M271),M272),M273)</f>
        <v>10</v>
      </c>
      <c r="N274" s="56" t="n">
        <f aca="false">IF(ISERROR(N273),IF(ISERROR(N272),IF(ISERROR(N271),"BLANK",N271),N272),N273)</f>
        <v>2</v>
      </c>
      <c r="O274" s="56" t="n">
        <f aca="false">IF(ISERROR(O273),IF(ISERROR(O272),IF(ISERROR(O271),"BLANK",O271),O272),O273)</f>
        <v>1</v>
      </c>
      <c r="P274" s="46" t="str">
        <f aca="false">+P273</f>
        <v>snd</v>
      </c>
      <c r="Q274" s="47" t="str">
        <f aca="false">IF($N274=1,IF(ISERROR(VLOOKUP($P274,M1!$A:$C,Q$2,0)),"NOT PRESENT",VLOOKUP($P274,M1!$A:$C,Q$2,0)),IF($N274=2,IF(ISERROR(VLOOKUP(main!$P274,M2!$A:$C,Q$2,0)),"NOT PRESENT",VLOOKUP(main!$P274,M2!$A:$C,Q$2,0)),IF($N274=0,IF(ISERROR(VLOOKUP($P274,M1!$A:$C,Q$2,0)),IF(ISERROR(VLOOKUP(main!$P274,M2!$A:$C,Q$2,0)),"NOT PRESENT",VLOOKUP(main!$P274,M2!$A:$C,Q$2,0)),VLOOKUP($P274,M1!$A:$C,Q$2,0)),"SPECIFY METHOD")))</f>
        <v>Survey Not Done</v>
      </c>
      <c r="R274" s="47" t="str">
        <f aca="false">IF($N274=1,IF(ISERROR(VLOOKUP($P274,M1!$A:$C,R$2,0)),"NOT PRESENT",VLOOKUP($P274,M1!$A:$C,R$2,0)),IF($N274=2,IF(ISERROR(VLOOKUP(main!$P274,M2!$A:$C,R$2,0)),"NOT PRESENT",VLOOKUP(main!$P274,M2!$A:$C,R$2,0)),IF($N274=0,IF(ISERROR(VLOOKUP($P274,M1!$A:$C,R$2,0)),IF(ISERROR(VLOOKUP(main!$P274,M2!$A:$C,R$2,0)),"NOT PRESENT",VLOOKUP(main!$P274,M2!$A:$C,R$2,0)),VLOOKUP($P274,M1!$A:$C,R$2,0)),"SPECIFY METHOD")))</f>
        <v>Survey Not Done</v>
      </c>
      <c r="S274" s="55" t="n">
        <f aca="false">SUM(T274:BH274)</f>
        <v>0</v>
      </c>
      <c r="T274" s="56" t="n">
        <v>0</v>
      </c>
      <c r="BI274" s="56" t="n">
        <f aca="true">VLOOKUP($P274,INDIRECT("'M" &amp; $N274 &amp; "'!$A:$G"),BI$2,0)</f>
        <v>0</v>
      </c>
      <c r="BJ274" s="56" t="n">
        <f aca="true">VLOOKUP($P274,INDIRECT("'M" &amp; $N274 &amp; "'!$A:$G"),BJ$2,0)</f>
        <v>0</v>
      </c>
      <c r="BK274" s="56" t="n">
        <f aca="true">VLOOKUP($P274,INDIRECT("'M" &amp; $N274 &amp; "'!$A:$G"),BK$2,0)</f>
        <v>0</v>
      </c>
      <c r="BL274" s="56" t="str">
        <f aca="false">IF(AND($BI274="Yes", $N274=2), "Yes", IF(ISBLANK(BI274), "", "No"))</f>
        <v>No</v>
      </c>
      <c r="BM274" s="56" t="n">
        <f aca="true">VLOOKUP($P274,INDIRECT("'M" &amp; $N274 &amp; "'!$A:$G"),BM$2,0)</f>
        <v>0</v>
      </c>
    </row>
    <row r="275" customFormat="false" ht="13.2" hidden="false" customHeight="false" outlineLevel="0" collapsed="false">
      <c r="A275" s="47"/>
      <c r="B275" s="56" t="str">
        <f aca="false">IF(ISERROR(B274),IF(ISERROR(B273),IF(ISERROR(B272),"BLANK",B272),B273),B274)</f>
        <v>eso</v>
      </c>
      <c r="C275" s="56" t="str">
        <f aca="false">IF(ISERROR(C274),IF(ISERROR(C273),IF(ISERROR(C272),"BLANK",C272),C273),C274)</f>
        <v>sdl</v>
      </c>
      <c r="D275" s="56" t="str">
        <f aca="false">IF(ISERROR(D274),IF(ISERROR(D273),IF(ISERROR(D272),"BLANK",D272),D273),D274)</f>
        <v>tas412</v>
      </c>
      <c r="E275" s="47" t="str">
        <f aca="false">IF(ISERROR(VLOOKUP($D275,SITES!$A:$E,2,0)),"",VLOOKUP($D275,SITES!$A:$E,2,0))</f>
        <v>St. Helens Island Kelp Bed</v>
      </c>
      <c r="F275" s="48" t="n">
        <f aca="false">IF(ISERROR(VLOOKUP($D275,SITES!$A:$E,3,0)),"",VLOOKUP($D275,SITES!$A:$E,3,0))</f>
        <v>-41.34386</v>
      </c>
      <c r="G275" s="49" t="n">
        <f aca="false">IF(ISERROR(VLOOKUP($D275,SITES!$A:$E,4,0)),"",VLOOKUP($D275,SITES!$A:$E,4,0))</f>
        <v>148.34277</v>
      </c>
      <c r="H275" s="50" t="n">
        <f aca="false">IF(ISERROR(H274),IF(ISERROR(H273),IF(ISERROR(H272),"BLANK",H272),H273),H274)</f>
        <v>43564</v>
      </c>
      <c r="I275" s="56" t="n">
        <f aca="false">IF(ISERROR(I274),IF(ISERROR(I273),IF(ISERROR(I272),"BLANK",I272),I273),I274)</f>
        <v>10</v>
      </c>
      <c r="J275" s="56" t="str">
        <f aca="false">IF(ISERROR(J274),IF(ISERROR(J273),IF(ISERROR(J272),"BLANK",J272),J273),J274)</f>
        <v>E</v>
      </c>
      <c r="K275" s="86" t="n">
        <f aca="false">IF(ISERROR(K274),IF(ISERROR(K273),IF(ISERROR(K272),"BLANK",K272),K273),K274)</f>
        <v>0.604166666666667</v>
      </c>
      <c r="L275" s="56" t="str">
        <f aca="false">IF(ISERROR(L274),IF(ISERROR(L273),IF(ISERROR(L272),"BLANK",L272),L273),L274)</f>
        <v>SDL</v>
      </c>
      <c r="M275" s="56" t="n">
        <f aca="false">IF(ISERROR(M274),IF(ISERROR(M273),IF(ISERROR(M272),"BLANK",M272),M273),M274)</f>
        <v>10</v>
      </c>
      <c r="N275" s="56" t="n">
        <f aca="false">IF(ISERROR(N274),IF(ISERROR(N273),IF(ISERROR(N272),"BLANK",N272),N273),N274)</f>
        <v>2</v>
      </c>
      <c r="O275" s="56" t="n">
        <f aca="false">IF(ISERROR(O274),IF(ISERROR(O273),IF(ISERROR(O272),"BLANK",O272),O273),O274)</f>
        <v>1</v>
      </c>
      <c r="P275" s="46" t="str">
        <f aca="false">+P274</f>
        <v>snd</v>
      </c>
      <c r="Q275" s="47" t="str">
        <f aca="false">IF($N275=1,IF(ISERROR(VLOOKUP($P275,M1!$A:$C,Q$2,0)),"NOT PRESENT",VLOOKUP($P275,M1!$A:$C,Q$2,0)),IF($N275=2,IF(ISERROR(VLOOKUP(main!$P275,M2!$A:$C,Q$2,0)),"NOT PRESENT",VLOOKUP(main!$P275,M2!$A:$C,Q$2,0)),IF($N275=0,IF(ISERROR(VLOOKUP($P275,M1!$A:$C,Q$2,0)),IF(ISERROR(VLOOKUP(main!$P275,M2!$A:$C,Q$2,0)),"NOT PRESENT",VLOOKUP(main!$P275,M2!$A:$C,Q$2,0)),VLOOKUP($P275,M1!$A:$C,Q$2,0)),"SPECIFY METHOD")))</f>
        <v>Survey Not Done</v>
      </c>
      <c r="R275" s="47" t="str">
        <f aca="false">IF($N275=1,IF(ISERROR(VLOOKUP($P275,M1!$A:$C,R$2,0)),"NOT PRESENT",VLOOKUP($P275,M1!$A:$C,R$2,0)),IF($N275=2,IF(ISERROR(VLOOKUP(main!$P275,M2!$A:$C,R$2,0)),"NOT PRESENT",VLOOKUP(main!$P275,M2!$A:$C,R$2,0)),IF($N275=0,IF(ISERROR(VLOOKUP($P275,M1!$A:$C,R$2,0)),IF(ISERROR(VLOOKUP(main!$P275,M2!$A:$C,R$2,0)),"NOT PRESENT",VLOOKUP(main!$P275,M2!$A:$C,R$2,0)),VLOOKUP($P275,M1!$A:$C,R$2,0)),"SPECIFY METHOD")))</f>
        <v>Survey Not Done</v>
      </c>
      <c r="S275" s="55" t="n">
        <f aca="false">SUM(T275:BH275)</f>
        <v>0</v>
      </c>
      <c r="T275" s="56" t="n">
        <v>0</v>
      </c>
      <c r="BI275" s="56" t="n">
        <f aca="true">VLOOKUP($P275,INDIRECT("'M" &amp; $N275 &amp; "'!$A:$G"),BI$2,0)</f>
        <v>0</v>
      </c>
      <c r="BJ275" s="56" t="n">
        <f aca="true">VLOOKUP($P275,INDIRECT("'M" &amp; $N275 &amp; "'!$A:$G"),BJ$2,0)</f>
        <v>0</v>
      </c>
      <c r="BK275" s="56" t="n">
        <f aca="true">VLOOKUP($P275,INDIRECT("'M" &amp; $N275 &amp; "'!$A:$G"),BK$2,0)</f>
        <v>0</v>
      </c>
      <c r="BL275" s="56" t="str">
        <f aca="false">IF(AND($BI275="Yes", $N275=2), "Yes", IF(ISBLANK(BI275), "", "No"))</f>
        <v>No</v>
      </c>
      <c r="BM275" s="56" t="n">
        <f aca="true">VLOOKUP($P275,INDIRECT("'M" &amp; $N275 &amp; "'!$A:$G"),BM$2,0)</f>
        <v>0</v>
      </c>
    </row>
    <row r="276" customFormat="false" ht="13.2" hidden="false" customHeight="false" outlineLevel="0" collapsed="false">
      <c r="A276" s="47"/>
      <c r="B276" s="56" t="str">
        <f aca="false">IF(ISERROR(B275),IF(ISERROR(B274),IF(ISERROR(B273),"BLANK",B273),B274),B275)</f>
        <v>eso</v>
      </c>
      <c r="C276" s="56" t="str">
        <f aca="false">IF(ISERROR(C275),IF(ISERROR(C274),IF(ISERROR(C273),"BLANK",C273),C274),C275)</f>
        <v>sdl</v>
      </c>
      <c r="D276" s="56" t="str">
        <f aca="false">IF(ISERROR(D275),IF(ISERROR(D274),IF(ISERROR(D273),"BLANK",D273),D274),D275)</f>
        <v>tas412</v>
      </c>
      <c r="E276" s="47" t="str">
        <f aca="false">IF(ISERROR(VLOOKUP($D276,SITES!$A:$E,2,0)),"",VLOOKUP($D276,SITES!$A:$E,2,0))</f>
        <v>St. Helens Island Kelp Bed</v>
      </c>
      <c r="F276" s="48" t="n">
        <f aca="false">IF(ISERROR(VLOOKUP($D276,SITES!$A:$E,3,0)),"",VLOOKUP($D276,SITES!$A:$E,3,0))</f>
        <v>-41.34386</v>
      </c>
      <c r="G276" s="49" t="n">
        <f aca="false">IF(ISERROR(VLOOKUP($D276,SITES!$A:$E,4,0)),"",VLOOKUP($D276,SITES!$A:$E,4,0))</f>
        <v>148.34277</v>
      </c>
      <c r="H276" s="50" t="n">
        <f aca="false">IF(ISERROR(H275),IF(ISERROR(H274),IF(ISERROR(H273),"BLANK",H273),H274),H275)</f>
        <v>43564</v>
      </c>
      <c r="I276" s="56" t="n">
        <f aca="false">IF(ISERROR(I275),IF(ISERROR(I274),IF(ISERROR(I273),"BLANK",I273),I274),I275)</f>
        <v>10</v>
      </c>
      <c r="J276" s="56" t="str">
        <f aca="false">IF(ISERROR(J275),IF(ISERROR(J274),IF(ISERROR(J273),"BLANK",J273),J274),J275)</f>
        <v>E</v>
      </c>
      <c r="K276" s="86" t="n">
        <f aca="false">IF(ISERROR(K275),IF(ISERROR(K274),IF(ISERROR(K273),"BLANK",K273),K274),K275)</f>
        <v>0.604166666666667</v>
      </c>
      <c r="L276" s="56" t="str">
        <f aca="false">IF(ISERROR(L275),IF(ISERROR(L274),IF(ISERROR(L273),"BLANK",L273),L274),L275)</f>
        <v>SDL</v>
      </c>
      <c r="M276" s="56" t="n">
        <f aca="false">IF(ISERROR(M275),IF(ISERROR(M274),IF(ISERROR(M273),"BLANK",M273),M274),M275)</f>
        <v>10</v>
      </c>
      <c r="N276" s="56" t="n">
        <f aca="false">IF(ISERROR(N275),IF(ISERROR(N274),IF(ISERROR(N273),"BLANK",N273),N274),N275)</f>
        <v>2</v>
      </c>
      <c r="O276" s="56" t="n">
        <f aca="false">IF(ISERROR(O275),IF(ISERROR(O274),IF(ISERROR(O273),"BLANK",O273),O274),O275)</f>
        <v>1</v>
      </c>
      <c r="P276" s="46" t="str">
        <f aca="false">+P275</f>
        <v>snd</v>
      </c>
      <c r="Q276" s="47" t="str">
        <f aca="false">IF($N276=1,IF(ISERROR(VLOOKUP($P276,M1!$A:$C,Q$2,0)),"NOT PRESENT",VLOOKUP($P276,M1!$A:$C,Q$2,0)),IF($N276=2,IF(ISERROR(VLOOKUP(main!$P276,M2!$A:$C,Q$2,0)),"NOT PRESENT",VLOOKUP(main!$P276,M2!$A:$C,Q$2,0)),IF($N276=0,IF(ISERROR(VLOOKUP($P276,M1!$A:$C,Q$2,0)),IF(ISERROR(VLOOKUP(main!$P276,M2!$A:$C,Q$2,0)),"NOT PRESENT",VLOOKUP(main!$P276,M2!$A:$C,Q$2,0)),VLOOKUP($P276,M1!$A:$C,Q$2,0)),"SPECIFY METHOD")))</f>
        <v>Survey Not Done</v>
      </c>
      <c r="R276" s="47" t="str">
        <f aca="false">IF($N276=1,IF(ISERROR(VLOOKUP($P276,M1!$A:$C,R$2,0)),"NOT PRESENT",VLOOKUP($P276,M1!$A:$C,R$2,0)),IF($N276=2,IF(ISERROR(VLOOKUP(main!$P276,M2!$A:$C,R$2,0)),"NOT PRESENT",VLOOKUP(main!$P276,M2!$A:$C,R$2,0)),IF($N276=0,IF(ISERROR(VLOOKUP($P276,M1!$A:$C,R$2,0)),IF(ISERROR(VLOOKUP(main!$P276,M2!$A:$C,R$2,0)),"NOT PRESENT",VLOOKUP(main!$P276,M2!$A:$C,R$2,0)),VLOOKUP($P276,M1!$A:$C,R$2,0)),"SPECIFY METHOD")))</f>
        <v>Survey Not Done</v>
      </c>
      <c r="S276" s="55" t="n">
        <f aca="false">SUM(T276:BH276)</f>
        <v>0</v>
      </c>
      <c r="T276" s="56" t="n">
        <v>0</v>
      </c>
      <c r="BI276" s="56" t="n">
        <f aca="true">VLOOKUP($P276,INDIRECT("'M" &amp; $N276 &amp; "'!$A:$G"),BI$2,0)</f>
        <v>0</v>
      </c>
      <c r="BJ276" s="56" t="n">
        <f aca="true">VLOOKUP($P276,INDIRECT("'M" &amp; $N276 &amp; "'!$A:$G"),BJ$2,0)</f>
        <v>0</v>
      </c>
      <c r="BK276" s="56" t="n">
        <f aca="true">VLOOKUP($P276,INDIRECT("'M" &amp; $N276 &amp; "'!$A:$G"),BK$2,0)</f>
        <v>0</v>
      </c>
      <c r="BL276" s="56" t="str">
        <f aca="false">IF(AND($BI276="Yes", $N276=2), "Yes", IF(ISBLANK(BI276), "", "No"))</f>
        <v>No</v>
      </c>
      <c r="BM276" s="56" t="n">
        <f aca="true">VLOOKUP($P276,INDIRECT("'M" &amp; $N276 &amp; "'!$A:$G"),BM$2,0)</f>
        <v>0</v>
      </c>
    </row>
    <row r="277" customFormat="false" ht="13.2" hidden="false" customHeight="false" outlineLevel="0" collapsed="false">
      <c r="A277" s="47"/>
      <c r="B277" s="56" t="str">
        <f aca="false">IF(ISERROR(B276),IF(ISERROR(B275),IF(ISERROR(B274),"BLANK",B274),B275),B276)</f>
        <v>eso</v>
      </c>
      <c r="C277" s="56" t="str">
        <f aca="false">IF(ISERROR(C276),IF(ISERROR(C275),IF(ISERROR(C274),"BLANK",C274),C275),C276)</f>
        <v>sdl</v>
      </c>
      <c r="D277" s="56" t="str">
        <f aca="false">IF(ISERROR(D276),IF(ISERROR(D275),IF(ISERROR(D274),"BLANK",D274),D275),D276)</f>
        <v>tas412</v>
      </c>
      <c r="E277" s="47" t="str">
        <f aca="false">IF(ISERROR(VLOOKUP($D277,SITES!$A:$E,2,0)),"",VLOOKUP($D277,SITES!$A:$E,2,0))</f>
        <v>St. Helens Island Kelp Bed</v>
      </c>
      <c r="F277" s="48" t="n">
        <f aca="false">IF(ISERROR(VLOOKUP($D277,SITES!$A:$E,3,0)),"",VLOOKUP($D277,SITES!$A:$E,3,0))</f>
        <v>-41.34386</v>
      </c>
      <c r="G277" s="49" t="n">
        <f aca="false">IF(ISERROR(VLOOKUP($D277,SITES!$A:$E,4,0)),"",VLOOKUP($D277,SITES!$A:$E,4,0))</f>
        <v>148.34277</v>
      </c>
      <c r="H277" s="50" t="n">
        <f aca="false">IF(ISERROR(H276),IF(ISERROR(H275),IF(ISERROR(H274),"BLANK",H274),H275),H276)</f>
        <v>43564</v>
      </c>
      <c r="I277" s="56" t="n">
        <f aca="false">IF(ISERROR(I276),IF(ISERROR(I275),IF(ISERROR(I274),"BLANK",I274),I275),I276)</f>
        <v>10</v>
      </c>
      <c r="J277" s="56" t="str">
        <f aca="false">IF(ISERROR(J276),IF(ISERROR(J275),IF(ISERROR(J274),"BLANK",J274),J275),J276)</f>
        <v>E</v>
      </c>
      <c r="K277" s="86" t="n">
        <f aca="false">IF(ISERROR(K276),IF(ISERROR(K275),IF(ISERROR(K274),"BLANK",K274),K275),K276)</f>
        <v>0.604166666666667</v>
      </c>
      <c r="L277" s="56" t="str">
        <f aca="false">IF(ISERROR(L276),IF(ISERROR(L275),IF(ISERROR(L274),"BLANK",L274),L275),L276)</f>
        <v>SDL</v>
      </c>
      <c r="M277" s="56" t="n">
        <f aca="false">IF(ISERROR(M276),IF(ISERROR(M275),IF(ISERROR(M274),"BLANK",M274),M275),M276)</f>
        <v>10</v>
      </c>
      <c r="N277" s="56" t="n">
        <f aca="false">IF(ISERROR(N276),IF(ISERROR(N275),IF(ISERROR(N274),"BLANK",N274),N275),N276)</f>
        <v>2</v>
      </c>
      <c r="O277" s="56" t="n">
        <f aca="false">IF(ISERROR(O276),IF(ISERROR(O275),IF(ISERROR(O274),"BLANK",O274),O275),O276)</f>
        <v>1</v>
      </c>
      <c r="P277" s="46" t="str">
        <f aca="false">+P276</f>
        <v>snd</v>
      </c>
      <c r="Q277" s="47" t="str">
        <f aca="false">IF($N277=1,IF(ISERROR(VLOOKUP($P277,M1!$A:$C,Q$2,0)),"NOT PRESENT",VLOOKUP($P277,M1!$A:$C,Q$2,0)),IF($N277=2,IF(ISERROR(VLOOKUP(main!$P277,M2!$A:$C,Q$2,0)),"NOT PRESENT",VLOOKUP(main!$P277,M2!$A:$C,Q$2,0)),IF($N277=0,IF(ISERROR(VLOOKUP($P277,M1!$A:$C,Q$2,0)),IF(ISERROR(VLOOKUP(main!$P277,M2!$A:$C,Q$2,0)),"NOT PRESENT",VLOOKUP(main!$P277,M2!$A:$C,Q$2,0)),VLOOKUP($P277,M1!$A:$C,Q$2,0)),"SPECIFY METHOD")))</f>
        <v>Survey Not Done</v>
      </c>
      <c r="R277" s="47" t="str">
        <f aca="false">IF($N277=1,IF(ISERROR(VLOOKUP($P277,M1!$A:$C,R$2,0)),"NOT PRESENT",VLOOKUP($P277,M1!$A:$C,R$2,0)),IF($N277=2,IF(ISERROR(VLOOKUP(main!$P277,M2!$A:$C,R$2,0)),"NOT PRESENT",VLOOKUP(main!$P277,M2!$A:$C,R$2,0)),IF($N277=0,IF(ISERROR(VLOOKUP($P277,M1!$A:$C,R$2,0)),IF(ISERROR(VLOOKUP(main!$P277,M2!$A:$C,R$2,0)),"NOT PRESENT",VLOOKUP(main!$P277,M2!$A:$C,R$2,0)),VLOOKUP($P277,M1!$A:$C,R$2,0)),"SPECIFY METHOD")))</f>
        <v>Survey Not Done</v>
      </c>
      <c r="S277" s="55" t="n">
        <f aca="false">SUM(T277:BH277)</f>
        <v>0</v>
      </c>
      <c r="T277" s="56" t="n">
        <v>0</v>
      </c>
      <c r="BI277" s="56" t="n">
        <f aca="true">VLOOKUP($P277,INDIRECT("'M" &amp; $N277 &amp; "'!$A:$G"),BI$2,0)</f>
        <v>0</v>
      </c>
      <c r="BJ277" s="56" t="n">
        <f aca="true">VLOOKUP($P277,INDIRECT("'M" &amp; $N277 &amp; "'!$A:$G"),BJ$2,0)</f>
        <v>0</v>
      </c>
      <c r="BK277" s="56" t="n">
        <f aca="true">VLOOKUP($P277,INDIRECT("'M" &amp; $N277 &amp; "'!$A:$G"),BK$2,0)</f>
        <v>0</v>
      </c>
      <c r="BL277" s="56" t="str">
        <f aca="false">IF(AND($BI277="Yes", $N277=2), "Yes", IF(ISBLANK(BI277), "", "No"))</f>
        <v>No</v>
      </c>
      <c r="BM277" s="56" t="n">
        <f aca="true">VLOOKUP($P277,INDIRECT("'M" &amp; $N277 &amp; "'!$A:$G"),BM$2,0)</f>
        <v>0</v>
      </c>
    </row>
    <row r="278" customFormat="false" ht="13.2" hidden="false" customHeight="false" outlineLevel="0" collapsed="false">
      <c r="A278" s="47"/>
      <c r="B278" s="56" t="str">
        <f aca="false">IF(ISERROR(B277),IF(ISERROR(B276),IF(ISERROR(B275),"BLANK",B275),B276),B277)</f>
        <v>eso</v>
      </c>
      <c r="C278" s="56" t="str">
        <f aca="false">IF(ISERROR(C277),IF(ISERROR(C276),IF(ISERROR(C275),"BLANK",C275),C276),C277)</f>
        <v>sdl</v>
      </c>
      <c r="D278" s="56" t="str">
        <f aca="false">IF(ISERROR(D277),IF(ISERROR(D276),IF(ISERROR(D275),"BLANK",D275),D276),D277)</f>
        <v>tas412</v>
      </c>
      <c r="E278" s="47" t="str">
        <f aca="false">IF(ISERROR(VLOOKUP($D278,SITES!$A:$E,2,0)),"",VLOOKUP($D278,SITES!$A:$E,2,0))</f>
        <v>St. Helens Island Kelp Bed</v>
      </c>
      <c r="F278" s="48" t="n">
        <f aca="false">IF(ISERROR(VLOOKUP($D278,SITES!$A:$E,3,0)),"",VLOOKUP($D278,SITES!$A:$E,3,0))</f>
        <v>-41.34386</v>
      </c>
      <c r="G278" s="49" t="n">
        <f aca="false">IF(ISERROR(VLOOKUP($D278,SITES!$A:$E,4,0)),"",VLOOKUP($D278,SITES!$A:$E,4,0))</f>
        <v>148.34277</v>
      </c>
      <c r="H278" s="50" t="n">
        <f aca="false">IF(ISERROR(H277),IF(ISERROR(H276),IF(ISERROR(H275),"BLANK",H275),H276),H277)</f>
        <v>43564</v>
      </c>
      <c r="I278" s="56" t="n">
        <f aca="false">IF(ISERROR(I277),IF(ISERROR(I276),IF(ISERROR(I275),"BLANK",I275),I276),I277)</f>
        <v>10</v>
      </c>
      <c r="J278" s="56" t="str">
        <f aca="false">IF(ISERROR(J277),IF(ISERROR(J276),IF(ISERROR(J275),"BLANK",J275),J276),J277)</f>
        <v>E</v>
      </c>
      <c r="K278" s="86" t="n">
        <f aca="false">IF(ISERROR(K277),IF(ISERROR(K276),IF(ISERROR(K275),"BLANK",K275),K276),K277)</f>
        <v>0.604166666666667</v>
      </c>
      <c r="L278" s="56" t="str">
        <f aca="false">IF(ISERROR(L277),IF(ISERROR(L276),IF(ISERROR(L275),"BLANK",L275),L276),L277)</f>
        <v>SDL</v>
      </c>
      <c r="M278" s="56" t="n">
        <f aca="false">IF(ISERROR(M277),IF(ISERROR(M276),IF(ISERROR(M275),"BLANK",M275),M276),M277)</f>
        <v>10</v>
      </c>
      <c r="N278" s="56" t="n">
        <f aca="false">IF(ISERROR(N277),IF(ISERROR(N276),IF(ISERROR(N275),"BLANK",N275),N276),N277)</f>
        <v>2</v>
      </c>
      <c r="O278" s="56" t="n">
        <f aca="false">IF(ISERROR(O277),IF(ISERROR(O276),IF(ISERROR(O275),"BLANK",O275),O276),O277)</f>
        <v>1</v>
      </c>
      <c r="P278" s="46" t="str">
        <f aca="false">+P277</f>
        <v>snd</v>
      </c>
      <c r="Q278" s="47" t="str">
        <f aca="false">IF($N278=1,IF(ISERROR(VLOOKUP($P278,M1!$A:$C,Q$2,0)),"NOT PRESENT",VLOOKUP($P278,M1!$A:$C,Q$2,0)),IF($N278=2,IF(ISERROR(VLOOKUP(main!$P278,M2!$A:$C,Q$2,0)),"NOT PRESENT",VLOOKUP(main!$P278,M2!$A:$C,Q$2,0)),IF($N278=0,IF(ISERROR(VLOOKUP($P278,M1!$A:$C,Q$2,0)),IF(ISERROR(VLOOKUP(main!$P278,M2!$A:$C,Q$2,0)),"NOT PRESENT",VLOOKUP(main!$P278,M2!$A:$C,Q$2,0)),VLOOKUP($P278,M1!$A:$C,Q$2,0)),"SPECIFY METHOD")))</f>
        <v>Survey Not Done</v>
      </c>
      <c r="R278" s="47" t="str">
        <f aca="false">IF($N278=1,IF(ISERROR(VLOOKUP($P278,M1!$A:$C,R$2,0)),"NOT PRESENT",VLOOKUP($P278,M1!$A:$C,R$2,0)),IF($N278=2,IF(ISERROR(VLOOKUP(main!$P278,M2!$A:$C,R$2,0)),"NOT PRESENT",VLOOKUP(main!$P278,M2!$A:$C,R$2,0)),IF($N278=0,IF(ISERROR(VLOOKUP($P278,M1!$A:$C,R$2,0)),IF(ISERROR(VLOOKUP(main!$P278,M2!$A:$C,R$2,0)),"NOT PRESENT",VLOOKUP(main!$P278,M2!$A:$C,R$2,0)),VLOOKUP($P278,M1!$A:$C,R$2,0)),"SPECIFY METHOD")))</f>
        <v>Survey Not Done</v>
      </c>
      <c r="S278" s="55" t="n">
        <f aca="false">SUM(T278:BH278)</f>
        <v>0</v>
      </c>
      <c r="T278" s="56" t="n">
        <v>0</v>
      </c>
      <c r="BI278" s="56" t="n">
        <f aca="true">VLOOKUP($P278,INDIRECT("'M" &amp; $N278 &amp; "'!$A:$G"),BI$2,0)</f>
        <v>0</v>
      </c>
      <c r="BJ278" s="56" t="n">
        <f aca="true">VLOOKUP($P278,INDIRECT("'M" &amp; $N278 &amp; "'!$A:$G"),BJ$2,0)</f>
        <v>0</v>
      </c>
      <c r="BK278" s="56" t="n">
        <f aca="true">VLOOKUP($P278,INDIRECT("'M" &amp; $N278 &amp; "'!$A:$G"),BK$2,0)</f>
        <v>0</v>
      </c>
      <c r="BL278" s="56" t="str">
        <f aca="false">IF(AND($BI278="Yes", $N278=2), "Yes", IF(ISBLANK(BI278), "", "No"))</f>
        <v>No</v>
      </c>
      <c r="BM278" s="56" t="n">
        <f aca="true">VLOOKUP($P278,INDIRECT("'M" &amp; $N278 &amp; "'!$A:$G"),BM$2,0)</f>
        <v>0</v>
      </c>
    </row>
    <row r="279" customFormat="false" ht="13.2" hidden="false" customHeight="false" outlineLevel="0" collapsed="false">
      <c r="A279" s="47"/>
      <c r="B279" s="56" t="str">
        <f aca="false">IF(ISERROR(B278),IF(ISERROR(B277),IF(ISERROR(B276),"BLANK",B276),B277),B278)</f>
        <v>eso</v>
      </c>
      <c r="C279" s="56" t="str">
        <f aca="false">IF(ISERROR(C278),IF(ISERROR(C277),IF(ISERROR(C276),"BLANK",C276),C277),C278)</f>
        <v>sdl</v>
      </c>
      <c r="D279" s="56" t="str">
        <f aca="false">IF(ISERROR(D278),IF(ISERROR(D277),IF(ISERROR(D276),"BLANK",D276),D277),D278)</f>
        <v>tas412</v>
      </c>
      <c r="E279" s="47" t="str">
        <f aca="false">IF(ISERROR(VLOOKUP($D279,SITES!$A:$E,2,0)),"",VLOOKUP($D279,SITES!$A:$E,2,0))</f>
        <v>St. Helens Island Kelp Bed</v>
      </c>
      <c r="F279" s="48" t="n">
        <f aca="false">IF(ISERROR(VLOOKUP($D279,SITES!$A:$E,3,0)),"",VLOOKUP($D279,SITES!$A:$E,3,0))</f>
        <v>-41.34386</v>
      </c>
      <c r="G279" s="49" t="n">
        <f aca="false">IF(ISERROR(VLOOKUP($D279,SITES!$A:$E,4,0)),"",VLOOKUP($D279,SITES!$A:$E,4,0))</f>
        <v>148.34277</v>
      </c>
      <c r="H279" s="50" t="n">
        <f aca="false">IF(ISERROR(H278),IF(ISERROR(H277),IF(ISERROR(H276),"BLANK",H276),H277),H278)</f>
        <v>43564</v>
      </c>
      <c r="I279" s="56" t="n">
        <f aca="false">IF(ISERROR(I278),IF(ISERROR(I277),IF(ISERROR(I276),"BLANK",I276),I277),I278)</f>
        <v>10</v>
      </c>
      <c r="J279" s="56" t="str">
        <f aca="false">IF(ISERROR(J278),IF(ISERROR(J277),IF(ISERROR(J276),"BLANK",J276),J277),J278)</f>
        <v>E</v>
      </c>
      <c r="K279" s="86" t="n">
        <f aca="false">IF(ISERROR(K278),IF(ISERROR(K277),IF(ISERROR(K276),"BLANK",K276),K277),K278)</f>
        <v>0.604166666666667</v>
      </c>
      <c r="L279" s="56" t="str">
        <f aca="false">IF(ISERROR(L278),IF(ISERROR(L277),IF(ISERROR(L276),"BLANK",L276),L277),L278)</f>
        <v>SDL</v>
      </c>
      <c r="M279" s="56" t="n">
        <f aca="false">IF(ISERROR(M278),IF(ISERROR(M277),IF(ISERROR(M276),"BLANK",M276),M277),M278)</f>
        <v>10</v>
      </c>
      <c r="N279" s="56" t="n">
        <f aca="false">IF(ISERROR(N278),IF(ISERROR(N277),IF(ISERROR(N276),"BLANK",N276),N277),N278)</f>
        <v>2</v>
      </c>
      <c r="O279" s="56" t="n">
        <f aca="false">IF(ISERROR(O278),IF(ISERROR(O277),IF(ISERROR(O276),"BLANK",O276),O277),O278)</f>
        <v>1</v>
      </c>
      <c r="P279" s="46" t="str">
        <f aca="false">+P278</f>
        <v>snd</v>
      </c>
      <c r="Q279" s="47" t="str">
        <f aca="false">IF($N279=1,IF(ISERROR(VLOOKUP($P279,M1!$A:$C,Q$2,0)),"NOT PRESENT",VLOOKUP($P279,M1!$A:$C,Q$2,0)),IF($N279=2,IF(ISERROR(VLOOKUP(main!$P279,M2!$A:$C,Q$2,0)),"NOT PRESENT",VLOOKUP(main!$P279,M2!$A:$C,Q$2,0)),IF($N279=0,IF(ISERROR(VLOOKUP($P279,M1!$A:$C,Q$2,0)),IF(ISERROR(VLOOKUP(main!$P279,M2!$A:$C,Q$2,0)),"NOT PRESENT",VLOOKUP(main!$P279,M2!$A:$C,Q$2,0)),VLOOKUP($P279,M1!$A:$C,Q$2,0)),"SPECIFY METHOD")))</f>
        <v>Survey Not Done</v>
      </c>
      <c r="R279" s="47" t="str">
        <f aca="false">IF($N279=1,IF(ISERROR(VLOOKUP($P279,M1!$A:$C,R$2,0)),"NOT PRESENT",VLOOKUP($P279,M1!$A:$C,R$2,0)),IF($N279=2,IF(ISERROR(VLOOKUP(main!$P279,M2!$A:$C,R$2,0)),"NOT PRESENT",VLOOKUP(main!$P279,M2!$A:$C,R$2,0)),IF($N279=0,IF(ISERROR(VLOOKUP($P279,M1!$A:$C,R$2,0)),IF(ISERROR(VLOOKUP(main!$P279,M2!$A:$C,R$2,0)),"NOT PRESENT",VLOOKUP(main!$P279,M2!$A:$C,R$2,0)),VLOOKUP($P279,M1!$A:$C,R$2,0)),"SPECIFY METHOD")))</f>
        <v>Survey Not Done</v>
      </c>
      <c r="S279" s="55" t="n">
        <f aca="false">SUM(T279:BH279)</f>
        <v>0</v>
      </c>
      <c r="T279" s="56" t="n">
        <v>0</v>
      </c>
      <c r="BI279" s="56" t="n">
        <f aca="true">VLOOKUP($P279,INDIRECT("'M" &amp; $N279 &amp; "'!$A:$G"),BI$2,0)</f>
        <v>0</v>
      </c>
      <c r="BJ279" s="56" t="n">
        <f aca="true">VLOOKUP($P279,INDIRECT("'M" &amp; $N279 &amp; "'!$A:$G"),BJ$2,0)</f>
        <v>0</v>
      </c>
      <c r="BK279" s="56" t="n">
        <f aca="true">VLOOKUP($P279,INDIRECT("'M" &amp; $N279 &amp; "'!$A:$G"),BK$2,0)</f>
        <v>0</v>
      </c>
      <c r="BL279" s="56" t="str">
        <f aca="false">IF(AND($BI279="Yes", $N279=2), "Yes", IF(ISBLANK(BI279), "", "No"))</f>
        <v>No</v>
      </c>
      <c r="BM279" s="56" t="n">
        <f aca="true">VLOOKUP($P279,INDIRECT("'M" &amp; $N279 &amp; "'!$A:$G"),BM$2,0)</f>
        <v>0</v>
      </c>
    </row>
    <row r="280" customFormat="false" ht="13.2" hidden="false" customHeight="false" outlineLevel="0" collapsed="false">
      <c r="A280" s="47"/>
      <c r="B280" s="56" t="str">
        <f aca="false">IF(ISERROR(B279),IF(ISERROR(B278),IF(ISERROR(B277),"BLANK",B277),B278),B279)</f>
        <v>eso</v>
      </c>
      <c r="C280" s="56" t="str">
        <f aca="false">IF(ISERROR(C279),IF(ISERROR(C278),IF(ISERROR(C277),"BLANK",C277),C278),C279)</f>
        <v>sdl</v>
      </c>
      <c r="D280" s="56" t="str">
        <f aca="false">IF(ISERROR(D279),IF(ISERROR(D278),IF(ISERROR(D277),"BLANK",D277),D278),D279)</f>
        <v>tas412</v>
      </c>
      <c r="E280" s="47" t="str">
        <f aca="false">IF(ISERROR(VLOOKUP($D280,SITES!$A:$E,2,0)),"",VLOOKUP($D280,SITES!$A:$E,2,0))</f>
        <v>St. Helens Island Kelp Bed</v>
      </c>
      <c r="F280" s="48" t="n">
        <f aca="false">IF(ISERROR(VLOOKUP($D280,SITES!$A:$E,3,0)),"",VLOOKUP($D280,SITES!$A:$E,3,0))</f>
        <v>-41.34386</v>
      </c>
      <c r="G280" s="49" t="n">
        <f aca="false">IF(ISERROR(VLOOKUP($D280,SITES!$A:$E,4,0)),"",VLOOKUP($D280,SITES!$A:$E,4,0))</f>
        <v>148.34277</v>
      </c>
      <c r="H280" s="50" t="n">
        <f aca="false">IF(ISERROR(H279),IF(ISERROR(H278),IF(ISERROR(H277),"BLANK",H277),H278),H279)</f>
        <v>43564</v>
      </c>
      <c r="I280" s="56" t="n">
        <f aca="false">IF(ISERROR(I279),IF(ISERROR(I278),IF(ISERROR(I277),"BLANK",I277),I278),I279)</f>
        <v>10</v>
      </c>
      <c r="J280" s="56" t="str">
        <f aca="false">IF(ISERROR(J279),IF(ISERROR(J278),IF(ISERROR(J277),"BLANK",J277),J278),J279)</f>
        <v>E</v>
      </c>
      <c r="K280" s="86" t="n">
        <f aca="false">IF(ISERROR(K279),IF(ISERROR(K278),IF(ISERROR(K277),"BLANK",K277),K278),K279)</f>
        <v>0.604166666666667</v>
      </c>
      <c r="L280" s="56" t="str">
        <f aca="false">IF(ISERROR(L279),IF(ISERROR(L278),IF(ISERROR(L277),"BLANK",L277),L278),L279)</f>
        <v>SDL</v>
      </c>
      <c r="M280" s="56" t="n">
        <f aca="false">IF(ISERROR(M279),IF(ISERROR(M278),IF(ISERROR(M277),"BLANK",M277),M278),M279)</f>
        <v>10</v>
      </c>
      <c r="N280" s="56" t="n">
        <f aca="false">IF(ISERROR(N279),IF(ISERROR(N278),IF(ISERROR(N277),"BLANK",N277),N278),N279)</f>
        <v>2</v>
      </c>
      <c r="O280" s="56" t="n">
        <f aca="false">IF(ISERROR(O279),IF(ISERROR(O278),IF(ISERROR(O277),"BLANK",O277),O278),O279)</f>
        <v>1</v>
      </c>
      <c r="P280" s="46" t="str">
        <f aca="false">+P279</f>
        <v>snd</v>
      </c>
      <c r="Q280" s="47" t="str">
        <f aca="false">IF($N280=1,IF(ISERROR(VLOOKUP($P280,M1!$A:$C,Q$2,0)),"NOT PRESENT",VLOOKUP($P280,M1!$A:$C,Q$2,0)),IF($N280=2,IF(ISERROR(VLOOKUP(main!$P280,M2!$A:$C,Q$2,0)),"NOT PRESENT",VLOOKUP(main!$P280,M2!$A:$C,Q$2,0)),IF($N280=0,IF(ISERROR(VLOOKUP($P280,M1!$A:$C,Q$2,0)),IF(ISERROR(VLOOKUP(main!$P280,M2!$A:$C,Q$2,0)),"NOT PRESENT",VLOOKUP(main!$P280,M2!$A:$C,Q$2,0)),VLOOKUP($P280,M1!$A:$C,Q$2,0)),"SPECIFY METHOD")))</f>
        <v>Survey Not Done</v>
      </c>
      <c r="R280" s="47" t="str">
        <f aca="false">IF($N280=1,IF(ISERROR(VLOOKUP($P280,M1!$A:$C,R$2,0)),"NOT PRESENT",VLOOKUP($P280,M1!$A:$C,R$2,0)),IF($N280=2,IF(ISERROR(VLOOKUP(main!$P280,M2!$A:$C,R$2,0)),"NOT PRESENT",VLOOKUP(main!$P280,M2!$A:$C,R$2,0)),IF($N280=0,IF(ISERROR(VLOOKUP($P280,M1!$A:$C,R$2,0)),IF(ISERROR(VLOOKUP(main!$P280,M2!$A:$C,R$2,0)),"NOT PRESENT",VLOOKUP(main!$P280,M2!$A:$C,R$2,0)),VLOOKUP($P280,M1!$A:$C,R$2,0)),"SPECIFY METHOD")))</f>
        <v>Survey Not Done</v>
      </c>
      <c r="S280" s="55" t="n">
        <f aca="false">SUM(T280:BH280)</f>
        <v>0</v>
      </c>
      <c r="T280" s="56" t="n">
        <v>0</v>
      </c>
      <c r="BI280" s="56" t="n">
        <f aca="true">VLOOKUP($P280,INDIRECT("'M" &amp; $N280 &amp; "'!$A:$G"),BI$2,0)</f>
        <v>0</v>
      </c>
      <c r="BJ280" s="56" t="n">
        <f aca="true">VLOOKUP($P280,INDIRECT("'M" &amp; $N280 &amp; "'!$A:$G"),BJ$2,0)</f>
        <v>0</v>
      </c>
      <c r="BK280" s="56" t="n">
        <f aca="true">VLOOKUP($P280,INDIRECT("'M" &amp; $N280 &amp; "'!$A:$G"),BK$2,0)</f>
        <v>0</v>
      </c>
      <c r="BL280" s="56" t="str">
        <f aca="false">IF(AND($BI280="Yes", $N280=2), "Yes", IF(ISBLANK(BI280), "", "No"))</f>
        <v>No</v>
      </c>
      <c r="BM280" s="56" t="n">
        <f aca="true">VLOOKUP($P280,INDIRECT("'M" &amp; $N280 &amp; "'!$A:$G"),BM$2,0)</f>
        <v>0</v>
      </c>
    </row>
    <row r="281" customFormat="false" ht="13.2" hidden="false" customHeight="false" outlineLevel="0" collapsed="false">
      <c r="A281" s="47"/>
      <c r="B281" s="56" t="str">
        <f aca="false">IF(ISERROR(B280),IF(ISERROR(B279),IF(ISERROR(B278),"BLANK",B278),B279),B280)</f>
        <v>eso</v>
      </c>
      <c r="C281" s="56" t="str">
        <f aca="false">IF(ISERROR(C280),IF(ISERROR(C279),IF(ISERROR(C278),"BLANK",C278),C279),C280)</f>
        <v>sdl</v>
      </c>
      <c r="D281" s="56" t="str">
        <f aca="false">IF(ISERROR(D280),IF(ISERROR(D279),IF(ISERROR(D278),"BLANK",D278),D279),D280)</f>
        <v>tas412</v>
      </c>
      <c r="E281" s="47" t="str">
        <f aca="false">IF(ISERROR(VLOOKUP($D281,SITES!$A:$E,2,0)),"",VLOOKUP($D281,SITES!$A:$E,2,0))</f>
        <v>St. Helens Island Kelp Bed</v>
      </c>
      <c r="F281" s="48" t="n">
        <f aca="false">IF(ISERROR(VLOOKUP($D281,SITES!$A:$E,3,0)),"",VLOOKUP($D281,SITES!$A:$E,3,0))</f>
        <v>-41.34386</v>
      </c>
      <c r="G281" s="49" t="n">
        <f aca="false">IF(ISERROR(VLOOKUP($D281,SITES!$A:$E,4,0)),"",VLOOKUP($D281,SITES!$A:$E,4,0))</f>
        <v>148.34277</v>
      </c>
      <c r="H281" s="50" t="n">
        <f aca="false">IF(ISERROR(H280),IF(ISERROR(H279),IF(ISERROR(H278),"BLANK",H278),H279),H280)</f>
        <v>43564</v>
      </c>
      <c r="I281" s="56" t="n">
        <f aca="false">IF(ISERROR(I280),IF(ISERROR(I279),IF(ISERROR(I278),"BLANK",I278),I279),I280)</f>
        <v>10</v>
      </c>
      <c r="J281" s="56" t="str">
        <f aca="false">IF(ISERROR(J280),IF(ISERROR(J279),IF(ISERROR(J278),"BLANK",J278),J279),J280)</f>
        <v>E</v>
      </c>
      <c r="K281" s="86" t="n">
        <f aca="false">IF(ISERROR(K280),IF(ISERROR(K279),IF(ISERROR(K278),"BLANK",K278),K279),K280)</f>
        <v>0.604166666666667</v>
      </c>
      <c r="L281" s="56" t="str">
        <f aca="false">IF(ISERROR(L280),IF(ISERROR(L279),IF(ISERROR(L278),"BLANK",L278),L279),L280)</f>
        <v>SDL</v>
      </c>
      <c r="M281" s="56" t="n">
        <f aca="false">IF(ISERROR(M280),IF(ISERROR(M279),IF(ISERROR(M278),"BLANK",M278),M279),M280)</f>
        <v>10</v>
      </c>
      <c r="N281" s="56" t="n">
        <f aca="false">IF(ISERROR(N280),IF(ISERROR(N279),IF(ISERROR(N278),"BLANK",N278),N279),N280)</f>
        <v>2</v>
      </c>
      <c r="O281" s="56" t="n">
        <f aca="false">IF(ISERROR(O280),IF(ISERROR(O279),IF(ISERROR(O278),"BLANK",O278),O279),O280)</f>
        <v>1</v>
      </c>
      <c r="P281" s="46" t="str">
        <f aca="false">+P280</f>
        <v>snd</v>
      </c>
      <c r="Q281" s="47" t="str">
        <f aca="false">IF($N281=1,IF(ISERROR(VLOOKUP($P281,M1!$A:$C,Q$2,0)),"NOT PRESENT",VLOOKUP($P281,M1!$A:$C,Q$2,0)),IF($N281=2,IF(ISERROR(VLOOKUP(main!$P281,M2!$A:$C,Q$2,0)),"NOT PRESENT",VLOOKUP(main!$P281,M2!$A:$C,Q$2,0)),IF($N281=0,IF(ISERROR(VLOOKUP($P281,M1!$A:$C,Q$2,0)),IF(ISERROR(VLOOKUP(main!$P281,M2!$A:$C,Q$2,0)),"NOT PRESENT",VLOOKUP(main!$P281,M2!$A:$C,Q$2,0)),VLOOKUP($P281,M1!$A:$C,Q$2,0)),"SPECIFY METHOD")))</f>
        <v>Survey Not Done</v>
      </c>
      <c r="R281" s="47" t="str">
        <f aca="false">IF($N281=1,IF(ISERROR(VLOOKUP($P281,M1!$A:$C,R$2,0)),"NOT PRESENT",VLOOKUP($P281,M1!$A:$C,R$2,0)),IF($N281=2,IF(ISERROR(VLOOKUP(main!$P281,M2!$A:$C,R$2,0)),"NOT PRESENT",VLOOKUP(main!$P281,M2!$A:$C,R$2,0)),IF($N281=0,IF(ISERROR(VLOOKUP($P281,M1!$A:$C,R$2,0)),IF(ISERROR(VLOOKUP(main!$P281,M2!$A:$C,R$2,0)),"NOT PRESENT",VLOOKUP(main!$P281,M2!$A:$C,R$2,0)),VLOOKUP($P281,M1!$A:$C,R$2,0)),"SPECIFY METHOD")))</f>
        <v>Survey Not Done</v>
      </c>
      <c r="S281" s="55" t="n">
        <f aca="false">SUM(T281:BH281)</f>
        <v>0</v>
      </c>
      <c r="T281" s="56" t="n">
        <v>0</v>
      </c>
      <c r="BI281" s="56" t="n">
        <f aca="true">VLOOKUP($P281,INDIRECT("'M" &amp; $N281 &amp; "'!$A:$G"),BI$2,0)</f>
        <v>0</v>
      </c>
      <c r="BJ281" s="56" t="n">
        <f aca="true">VLOOKUP($P281,INDIRECT("'M" &amp; $N281 &amp; "'!$A:$G"),BJ$2,0)</f>
        <v>0</v>
      </c>
      <c r="BK281" s="56" t="n">
        <f aca="true">VLOOKUP($P281,INDIRECT("'M" &amp; $N281 &amp; "'!$A:$G"),BK$2,0)</f>
        <v>0</v>
      </c>
      <c r="BL281" s="56" t="str">
        <f aca="false">IF(AND($BI281="Yes", $N281=2), "Yes", IF(ISBLANK(BI281), "", "No"))</f>
        <v>No</v>
      </c>
      <c r="BM281" s="56" t="n">
        <f aca="true">VLOOKUP($P281,INDIRECT("'M" &amp; $N281 &amp; "'!$A:$G"),BM$2,0)</f>
        <v>0</v>
      </c>
    </row>
    <row r="282" customFormat="false" ht="13.2" hidden="false" customHeight="false" outlineLevel="0" collapsed="false">
      <c r="A282" s="47"/>
      <c r="B282" s="56" t="str">
        <f aca="false">IF(ISERROR(B281),IF(ISERROR(B280),IF(ISERROR(B279),"BLANK",B279),B280),B281)</f>
        <v>eso</v>
      </c>
      <c r="C282" s="56" t="str">
        <f aca="false">IF(ISERROR(C281),IF(ISERROR(C280),IF(ISERROR(C279),"BLANK",C279),C280),C281)</f>
        <v>sdl</v>
      </c>
      <c r="D282" s="56" t="str">
        <f aca="false">IF(ISERROR(D281),IF(ISERROR(D280),IF(ISERROR(D279),"BLANK",D279),D280),D281)</f>
        <v>tas412</v>
      </c>
      <c r="E282" s="47" t="str">
        <f aca="false">IF(ISERROR(VLOOKUP($D282,SITES!$A:$E,2,0)),"",VLOOKUP($D282,SITES!$A:$E,2,0))</f>
        <v>St. Helens Island Kelp Bed</v>
      </c>
      <c r="F282" s="48" t="n">
        <f aca="false">IF(ISERROR(VLOOKUP($D282,SITES!$A:$E,3,0)),"",VLOOKUP($D282,SITES!$A:$E,3,0))</f>
        <v>-41.34386</v>
      </c>
      <c r="G282" s="49" t="n">
        <f aca="false">IF(ISERROR(VLOOKUP($D282,SITES!$A:$E,4,0)),"",VLOOKUP($D282,SITES!$A:$E,4,0))</f>
        <v>148.34277</v>
      </c>
      <c r="H282" s="50" t="n">
        <f aca="false">IF(ISERROR(H281),IF(ISERROR(H280),IF(ISERROR(H279),"BLANK",H279),H280),H281)</f>
        <v>43564</v>
      </c>
      <c r="I282" s="56" t="n">
        <f aca="false">IF(ISERROR(I281),IF(ISERROR(I280),IF(ISERROR(I279),"BLANK",I279),I280),I281)</f>
        <v>10</v>
      </c>
      <c r="J282" s="56" t="str">
        <f aca="false">IF(ISERROR(J281),IF(ISERROR(J280),IF(ISERROR(J279),"BLANK",J279),J280),J281)</f>
        <v>E</v>
      </c>
      <c r="K282" s="86" t="n">
        <f aca="false">IF(ISERROR(K281),IF(ISERROR(K280),IF(ISERROR(K279),"BLANK",K279),K280),K281)</f>
        <v>0.604166666666667</v>
      </c>
      <c r="L282" s="56" t="str">
        <f aca="false">IF(ISERROR(L281),IF(ISERROR(L280),IF(ISERROR(L279),"BLANK",L279),L280),L281)</f>
        <v>SDL</v>
      </c>
      <c r="M282" s="56" t="n">
        <f aca="false">IF(ISERROR(M281),IF(ISERROR(M280),IF(ISERROR(M279),"BLANK",M279),M280),M281)</f>
        <v>10</v>
      </c>
      <c r="N282" s="56" t="n">
        <f aca="false">IF(ISERROR(N281),IF(ISERROR(N280),IF(ISERROR(N279),"BLANK",N279),N280),N281)</f>
        <v>2</v>
      </c>
      <c r="O282" s="56" t="n">
        <f aca="false">IF(ISERROR(O281),IF(ISERROR(O280),IF(ISERROR(O279),"BLANK",O279),O280),O281)</f>
        <v>1</v>
      </c>
      <c r="P282" s="46" t="str">
        <f aca="false">+P281</f>
        <v>snd</v>
      </c>
      <c r="Q282" s="47" t="str">
        <f aca="false">IF($N282=1,IF(ISERROR(VLOOKUP($P282,M1!$A:$C,Q$2,0)),"NOT PRESENT",VLOOKUP($P282,M1!$A:$C,Q$2,0)),IF($N282=2,IF(ISERROR(VLOOKUP(main!$P282,M2!$A:$C,Q$2,0)),"NOT PRESENT",VLOOKUP(main!$P282,M2!$A:$C,Q$2,0)),IF($N282=0,IF(ISERROR(VLOOKUP($P282,M1!$A:$C,Q$2,0)),IF(ISERROR(VLOOKUP(main!$P282,M2!$A:$C,Q$2,0)),"NOT PRESENT",VLOOKUP(main!$P282,M2!$A:$C,Q$2,0)),VLOOKUP($P282,M1!$A:$C,Q$2,0)),"SPECIFY METHOD")))</f>
        <v>Survey Not Done</v>
      </c>
      <c r="R282" s="47" t="str">
        <f aca="false">IF($N282=1,IF(ISERROR(VLOOKUP($P282,M1!$A:$C,R$2,0)),"NOT PRESENT",VLOOKUP($P282,M1!$A:$C,R$2,0)),IF($N282=2,IF(ISERROR(VLOOKUP(main!$P282,M2!$A:$C,R$2,0)),"NOT PRESENT",VLOOKUP(main!$P282,M2!$A:$C,R$2,0)),IF($N282=0,IF(ISERROR(VLOOKUP($P282,M1!$A:$C,R$2,0)),IF(ISERROR(VLOOKUP(main!$P282,M2!$A:$C,R$2,0)),"NOT PRESENT",VLOOKUP(main!$P282,M2!$A:$C,R$2,0)),VLOOKUP($P282,M1!$A:$C,R$2,0)),"SPECIFY METHOD")))</f>
        <v>Survey Not Done</v>
      </c>
      <c r="S282" s="55" t="n">
        <f aca="false">SUM(T282:BH282)</f>
        <v>0</v>
      </c>
      <c r="T282" s="56" t="n">
        <v>0</v>
      </c>
      <c r="BI282" s="56" t="n">
        <f aca="true">VLOOKUP($P282,INDIRECT("'M" &amp; $N282 &amp; "'!$A:$G"),BI$2,0)</f>
        <v>0</v>
      </c>
      <c r="BJ282" s="56" t="n">
        <f aca="true">VLOOKUP($P282,INDIRECT("'M" &amp; $N282 &amp; "'!$A:$G"),BJ$2,0)</f>
        <v>0</v>
      </c>
      <c r="BK282" s="56" t="n">
        <f aca="true">VLOOKUP($P282,INDIRECT("'M" &amp; $N282 &amp; "'!$A:$G"),BK$2,0)</f>
        <v>0</v>
      </c>
      <c r="BL282" s="56" t="str">
        <f aca="false">IF(AND($BI282="Yes", $N282=2), "Yes", IF(ISBLANK(BI282), "", "No"))</f>
        <v>No</v>
      </c>
      <c r="BM282" s="56" t="n">
        <f aca="true">VLOOKUP($P282,INDIRECT("'M" &amp; $N282 &amp; "'!$A:$G"),BM$2,0)</f>
        <v>0</v>
      </c>
    </row>
    <row r="283" customFormat="false" ht="13.2" hidden="false" customHeight="false" outlineLevel="0" collapsed="false">
      <c r="A283" s="47"/>
      <c r="B283" s="56" t="str">
        <f aca="false">IF(ISERROR(B282),IF(ISERROR(B281),IF(ISERROR(B280),"BLANK",B280),B281),B282)</f>
        <v>eso</v>
      </c>
      <c r="C283" s="56" t="str">
        <f aca="false">IF(ISERROR(C282),IF(ISERROR(C281),IF(ISERROR(C280),"BLANK",C280),C281),C282)</f>
        <v>sdl</v>
      </c>
      <c r="D283" s="56" t="str">
        <f aca="false">IF(ISERROR(D282),IF(ISERROR(D281),IF(ISERROR(D280),"BLANK",D280),D281),D282)</f>
        <v>tas412</v>
      </c>
      <c r="E283" s="47" t="str">
        <f aca="false">IF(ISERROR(VLOOKUP($D283,SITES!$A:$E,2,0)),"",VLOOKUP($D283,SITES!$A:$E,2,0))</f>
        <v>St. Helens Island Kelp Bed</v>
      </c>
      <c r="F283" s="48" t="n">
        <f aca="false">IF(ISERROR(VLOOKUP($D283,SITES!$A:$E,3,0)),"",VLOOKUP($D283,SITES!$A:$E,3,0))</f>
        <v>-41.34386</v>
      </c>
      <c r="G283" s="49" t="n">
        <f aca="false">IF(ISERROR(VLOOKUP($D283,SITES!$A:$E,4,0)),"",VLOOKUP($D283,SITES!$A:$E,4,0))</f>
        <v>148.34277</v>
      </c>
      <c r="H283" s="50" t="n">
        <f aca="false">IF(ISERROR(H282),IF(ISERROR(H281),IF(ISERROR(H280),"BLANK",H280),H281),H282)</f>
        <v>43564</v>
      </c>
      <c r="I283" s="56" t="n">
        <f aca="false">IF(ISERROR(I282),IF(ISERROR(I281),IF(ISERROR(I280),"BLANK",I280),I281),I282)</f>
        <v>10</v>
      </c>
      <c r="J283" s="56" t="str">
        <f aca="false">IF(ISERROR(J282),IF(ISERROR(J281),IF(ISERROR(J280),"BLANK",J280),J281),J282)</f>
        <v>E</v>
      </c>
      <c r="K283" s="86" t="n">
        <f aca="false">IF(ISERROR(K282),IF(ISERROR(K281),IF(ISERROR(K280),"BLANK",K280),K281),K282)</f>
        <v>0.604166666666667</v>
      </c>
      <c r="L283" s="56" t="str">
        <f aca="false">IF(ISERROR(L282),IF(ISERROR(L281),IF(ISERROR(L280),"BLANK",L280),L281),L282)</f>
        <v>SDL</v>
      </c>
      <c r="M283" s="56" t="n">
        <f aca="false">IF(ISERROR(M282),IF(ISERROR(M281),IF(ISERROR(M280),"BLANK",M280),M281),M282)</f>
        <v>10</v>
      </c>
      <c r="N283" s="56" t="n">
        <f aca="false">IF(ISERROR(N282),IF(ISERROR(N281),IF(ISERROR(N280),"BLANK",N280),N281),N282)</f>
        <v>2</v>
      </c>
      <c r="O283" s="56" t="n">
        <f aca="false">IF(ISERROR(O282),IF(ISERROR(O281),IF(ISERROR(O280),"BLANK",O280),O281),O282)</f>
        <v>1</v>
      </c>
      <c r="P283" s="46" t="str">
        <f aca="false">+P282</f>
        <v>snd</v>
      </c>
      <c r="Q283" s="47" t="str">
        <f aca="false">IF($N283=1,IF(ISERROR(VLOOKUP($P283,M1!$A:$C,Q$2,0)),"NOT PRESENT",VLOOKUP($P283,M1!$A:$C,Q$2,0)),IF($N283=2,IF(ISERROR(VLOOKUP(main!$P283,M2!$A:$C,Q$2,0)),"NOT PRESENT",VLOOKUP(main!$P283,M2!$A:$C,Q$2,0)),IF($N283=0,IF(ISERROR(VLOOKUP($P283,M1!$A:$C,Q$2,0)),IF(ISERROR(VLOOKUP(main!$P283,M2!$A:$C,Q$2,0)),"NOT PRESENT",VLOOKUP(main!$P283,M2!$A:$C,Q$2,0)),VLOOKUP($P283,M1!$A:$C,Q$2,0)),"SPECIFY METHOD")))</f>
        <v>Survey Not Done</v>
      </c>
      <c r="R283" s="47" t="str">
        <f aca="false">IF($N283=1,IF(ISERROR(VLOOKUP($P283,M1!$A:$C,R$2,0)),"NOT PRESENT",VLOOKUP($P283,M1!$A:$C,R$2,0)),IF($N283=2,IF(ISERROR(VLOOKUP(main!$P283,M2!$A:$C,R$2,0)),"NOT PRESENT",VLOOKUP(main!$P283,M2!$A:$C,R$2,0)),IF($N283=0,IF(ISERROR(VLOOKUP($P283,M1!$A:$C,R$2,0)),IF(ISERROR(VLOOKUP(main!$P283,M2!$A:$C,R$2,0)),"NOT PRESENT",VLOOKUP(main!$P283,M2!$A:$C,R$2,0)),VLOOKUP($P283,M1!$A:$C,R$2,0)),"SPECIFY METHOD")))</f>
        <v>Survey Not Done</v>
      </c>
      <c r="S283" s="55" t="n">
        <f aca="false">SUM(T283:BH283)</f>
        <v>0</v>
      </c>
      <c r="T283" s="56" t="n">
        <v>0</v>
      </c>
      <c r="BI283" s="56" t="n">
        <f aca="true">VLOOKUP($P283,INDIRECT("'M" &amp; $N283 &amp; "'!$A:$G"),BI$2,0)</f>
        <v>0</v>
      </c>
      <c r="BJ283" s="56" t="n">
        <f aca="true">VLOOKUP($P283,INDIRECT("'M" &amp; $N283 &amp; "'!$A:$G"),BJ$2,0)</f>
        <v>0</v>
      </c>
      <c r="BK283" s="56" t="n">
        <f aca="true">VLOOKUP($P283,INDIRECT("'M" &amp; $N283 &amp; "'!$A:$G"),BK$2,0)</f>
        <v>0</v>
      </c>
      <c r="BL283" s="56" t="str">
        <f aca="false">IF(AND($BI283="Yes", $N283=2), "Yes", IF(ISBLANK(BI283), "", "No"))</f>
        <v>No</v>
      </c>
      <c r="BM283" s="56" t="n">
        <f aca="true">VLOOKUP($P283,INDIRECT("'M" &amp; $N283 &amp; "'!$A:$G"),BM$2,0)</f>
        <v>0</v>
      </c>
    </row>
    <row r="284" customFormat="false" ht="13.2" hidden="false" customHeight="false" outlineLevel="0" collapsed="false">
      <c r="A284" s="47"/>
      <c r="B284" s="56" t="str">
        <f aca="false">IF(ISERROR(B283),IF(ISERROR(B282),IF(ISERROR(B281),"BLANK",B281),B282),B283)</f>
        <v>eso</v>
      </c>
      <c r="C284" s="56" t="str">
        <f aca="false">IF(ISERROR(C283),IF(ISERROR(C282),IF(ISERROR(C281),"BLANK",C281),C282),C283)</f>
        <v>sdl</v>
      </c>
      <c r="D284" s="56" t="str">
        <f aca="false">IF(ISERROR(D283),IF(ISERROR(D282),IF(ISERROR(D281),"BLANK",D281),D282),D283)</f>
        <v>tas412</v>
      </c>
      <c r="E284" s="47" t="str">
        <f aca="false">IF(ISERROR(VLOOKUP($D284,SITES!$A:$E,2,0)),"",VLOOKUP($D284,SITES!$A:$E,2,0))</f>
        <v>St. Helens Island Kelp Bed</v>
      </c>
      <c r="F284" s="48" t="n">
        <f aca="false">IF(ISERROR(VLOOKUP($D284,SITES!$A:$E,3,0)),"",VLOOKUP($D284,SITES!$A:$E,3,0))</f>
        <v>-41.34386</v>
      </c>
      <c r="G284" s="49" t="n">
        <f aca="false">IF(ISERROR(VLOOKUP($D284,SITES!$A:$E,4,0)),"",VLOOKUP($D284,SITES!$A:$E,4,0))</f>
        <v>148.34277</v>
      </c>
      <c r="H284" s="50" t="n">
        <f aca="false">IF(ISERROR(H283),IF(ISERROR(H282),IF(ISERROR(H281),"BLANK",H281),H282),H283)</f>
        <v>43564</v>
      </c>
      <c r="I284" s="56" t="n">
        <f aca="false">IF(ISERROR(I283),IF(ISERROR(I282),IF(ISERROR(I281),"BLANK",I281),I282),I283)</f>
        <v>10</v>
      </c>
      <c r="J284" s="56" t="str">
        <f aca="false">IF(ISERROR(J283),IF(ISERROR(J282),IF(ISERROR(J281),"BLANK",J281),J282),J283)</f>
        <v>E</v>
      </c>
      <c r="K284" s="86" t="n">
        <f aca="false">IF(ISERROR(K283),IF(ISERROR(K282),IF(ISERROR(K281),"BLANK",K281),K282),K283)</f>
        <v>0.604166666666667</v>
      </c>
      <c r="L284" s="56" t="str">
        <f aca="false">IF(ISERROR(L283),IF(ISERROR(L282),IF(ISERROR(L281),"BLANK",L281),L282),L283)</f>
        <v>SDL</v>
      </c>
      <c r="M284" s="56" t="n">
        <f aca="false">IF(ISERROR(M283),IF(ISERROR(M282),IF(ISERROR(M281),"BLANK",M281),M282),M283)</f>
        <v>10</v>
      </c>
      <c r="N284" s="56" t="n">
        <f aca="false">IF(ISERROR(N283),IF(ISERROR(N282),IF(ISERROR(N281),"BLANK",N281),N282),N283)</f>
        <v>2</v>
      </c>
      <c r="O284" s="56" t="n">
        <f aca="false">IF(ISERROR(O283),IF(ISERROR(O282),IF(ISERROR(O281),"BLANK",O281),O282),O283)</f>
        <v>1</v>
      </c>
      <c r="P284" s="46" t="str">
        <f aca="false">+P283</f>
        <v>snd</v>
      </c>
      <c r="Q284" s="47" t="str">
        <f aca="false">IF($N284=1,IF(ISERROR(VLOOKUP($P284,M1!$A:$C,Q$2,0)),"NOT PRESENT",VLOOKUP($P284,M1!$A:$C,Q$2,0)),IF($N284=2,IF(ISERROR(VLOOKUP(main!$P284,M2!$A:$C,Q$2,0)),"NOT PRESENT",VLOOKUP(main!$P284,M2!$A:$C,Q$2,0)),IF($N284=0,IF(ISERROR(VLOOKUP($P284,M1!$A:$C,Q$2,0)),IF(ISERROR(VLOOKUP(main!$P284,M2!$A:$C,Q$2,0)),"NOT PRESENT",VLOOKUP(main!$P284,M2!$A:$C,Q$2,0)),VLOOKUP($P284,M1!$A:$C,Q$2,0)),"SPECIFY METHOD")))</f>
        <v>Survey Not Done</v>
      </c>
      <c r="R284" s="47" t="str">
        <f aca="false">IF($N284=1,IF(ISERROR(VLOOKUP($P284,M1!$A:$C,R$2,0)),"NOT PRESENT",VLOOKUP($P284,M1!$A:$C,R$2,0)),IF($N284=2,IF(ISERROR(VLOOKUP(main!$P284,M2!$A:$C,R$2,0)),"NOT PRESENT",VLOOKUP(main!$P284,M2!$A:$C,R$2,0)),IF($N284=0,IF(ISERROR(VLOOKUP($P284,M1!$A:$C,R$2,0)),IF(ISERROR(VLOOKUP(main!$P284,M2!$A:$C,R$2,0)),"NOT PRESENT",VLOOKUP(main!$P284,M2!$A:$C,R$2,0)),VLOOKUP($P284,M1!$A:$C,R$2,0)),"SPECIFY METHOD")))</f>
        <v>Survey Not Done</v>
      </c>
      <c r="S284" s="55" t="n">
        <f aca="false">SUM(T284:BH284)</f>
        <v>0</v>
      </c>
      <c r="T284" s="56" t="n">
        <v>0</v>
      </c>
      <c r="BI284" s="56" t="n">
        <f aca="true">VLOOKUP($P284,INDIRECT("'M" &amp; $N284 &amp; "'!$A:$G"),BI$2,0)</f>
        <v>0</v>
      </c>
      <c r="BJ284" s="56" t="n">
        <f aca="true">VLOOKUP($P284,INDIRECT("'M" &amp; $N284 &amp; "'!$A:$G"),BJ$2,0)</f>
        <v>0</v>
      </c>
      <c r="BK284" s="56" t="n">
        <f aca="true">VLOOKUP($P284,INDIRECT("'M" &amp; $N284 &amp; "'!$A:$G"),BK$2,0)</f>
        <v>0</v>
      </c>
      <c r="BL284" s="56" t="str">
        <f aca="false">IF(AND($BI284="Yes", $N284=2), "Yes", IF(ISBLANK(BI284), "", "No"))</f>
        <v>No</v>
      </c>
      <c r="BM284" s="56" t="n">
        <f aca="true">VLOOKUP($P284,INDIRECT("'M" &amp; $N284 &amp; "'!$A:$G"),BM$2,0)</f>
        <v>0</v>
      </c>
    </row>
    <row r="285" customFormat="false" ht="13.2" hidden="false" customHeight="false" outlineLevel="0" collapsed="false">
      <c r="A285" s="47"/>
      <c r="B285" s="56" t="str">
        <f aca="false">IF(ISERROR(B284),IF(ISERROR(B283),IF(ISERROR(B282),"BLANK",B282),B283),B284)</f>
        <v>eso</v>
      </c>
      <c r="C285" s="56" t="str">
        <f aca="false">IF(ISERROR(C284),IF(ISERROR(C283),IF(ISERROR(C282),"BLANK",C282),C283),C284)</f>
        <v>sdl</v>
      </c>
      <c r="D285" s="56" t="str">
        <f aca="false">IF(ISERROR(D284),IF(ISERROR(D283),IF(ISERROR(D282),"BLANK",D282),D283),D284)</f>
        <v>tas412</v>
      </c>
      <c r="E285" s="47" t="str">
        <f aca="false">IF(ISERROR(VLOOKUP($D285,SITES!$A:$E,2,0)),"",VLOOKUP($D285,SITES!$A:$E,2,0))</f>
        <v>St. Helens Island Kelp Bed</v>
      </c>
      <c r="F285" s="48" t="n">
        <f aca="false">IF(ISERROR(VLOOKUP($D285,SITES!$A:$E,3,0)),"",VLOOKUP($D285,SITES!$A:$E,3,0))</f>
        <v>-41.34386</v>
      </c>
      <c r="G285" s="49" t="n">
        <f aca="false">IF(ISERROR(VLOOKUP($D285,SITES!$A:$E,4,0)),"",VLOOKUP($D285,SITES!$A:$E,4,0))</f>
        <v>148.34277</v>
      </c>
      <c r="H285" s="50" t="n">
        <f aca="false">IF(ISERROR(H284),IF(ISERROR(H283),IF(ISERROR(H282),"BLANK",H282),H283),H284)</f>
        <v>43564</v>
      </c>
      <c r="I285" s="56" t="n">
        <f aca="false">IF(ISERROR(I284),IF(ISERROR(I283),IF(ISERROR(I282),"BLANK",I282),I283),I284)</f>
        <v>10</v>
      </c>
      <c r="J285" s="56" t="str">
        <f aca="false">IF(ISERROR(J284),IF(ISERROR(J283),IF(ISERROR(J282),"BLANK",J282),J283),J284)</f>
        <v>E</v>
      </c>
      <c r="K285" s="86" t="n">
        <f aca="false">IF(ISERROR(K284),IF(ISERROR(K283),IF(ISERROR(K282),"BLANK",K282),K283),K284)</f>
        <v>0.604166666666667</v>
      </c>
      <c r="L285" s="56" t="str">
        <f aca="false">IF(ISERROR(L284),IF(ISERROR(L283),IF(ISERROR(L282),"BLANK",L282),L283),L284)</f>
        <v>SDL</v>
      </c>
      <c r="M285" s="56" t="n">
        <f aca="false">IF(ISERROR(M284),IF(ISERROR(M283),IF(ISERROR(M282),"BLANK",M282),M283),M284)</f>
        <v>10</v>
      </c>
      <c r="N285" s="56" t="n">
        <f aca="false">IF(ISERROR(N284),IF(ISERROR(N283),IF(ISERROR(N282),"BLANK",N282),N283),N284)</f>
        <v>2</v>
      </c>
      <c r="O285" s="56" t="n">
        <f aca="false">IF(ISERROR(O284),IF(ISERROR(O283),IF(ISERROR(O282),"BLANK",O282),O283),O284)</f>
        <v>1</v>
      </c>
      <c r="P285" s="46" t="str">
        <f aca="false">+P284</f>
        <v>snd</v>
      </c>
      <c r="Q285" s="47" t="str">
        <f aca="false">IF($N285=1,IF(ISERROR(VLOOKUP($P285,M1!$A:$C,Q$2,0)),"NOT PRESENT",VLOOKUP($P285,M1!$A:$C,Q$2,0)),IF($N285=2,IF(ISERROR(VLOOKUP(main!$P285,M2!$A:$C,Q$2,0)),"NOT PRESENT",VLOOKUP(main!$P285,M2!$A:$C,Q$2,0)),IF($N285=0,IF(ISERROR(VLOOKUP($P285,M1!$A:$C,Q$2,0)),IF(ISERROR(VLOOKUP(main!$P285,M2!$A:$C,Q$2,0)),"NOT PRESENT",VLOOKUP(main!$P285,M2!$A:$C,Q$2,0)),VLOOKUP($P285,M1!$A:$C,Q$2,0)),"SPECIFY METHOD")))</f>
        <v>Survey Not Done</v>
      </c>
      <c r="R285" s="47" t="str">
        <f aca="false">IF($N285=1,IF(ISERROR(VLOOKUP($P285,M1!$A:$C,R$2,0)),"NOT PRESENT",VLOOKUP($P285,M1!$A:$C,R$2,0)),IF($N285=2,IF(ISERROR(VLOOKUP(main!$P285,M2!$A:$C,R$2,0)),"NOT PRESENT",VLOOKUP(main!$P285,M2!$A:$C,R$2,0)),IF($N285=0,IF(ISERROR(VLOOKUP($P285,M1!$A:$C,R$2,0)),IF(ISERROR(VLOOKUP(main!$P285,M2!$A:$C,R$2,0)),"NOT PRESENT",VLOOKUP(main!$P285,M2!$A:$C,R$2,0)),VLOOKUP($P285,M1!$A:$C,R$2,0)),"SPECIFY METHOD")))</f>
        <v>Survey Not Done</v>
      </c>
      <c r="S285" s="55" t="n">
        <f aca="false">SUM(T285:BH285)</f>
        <v>0</v>
      </c>
      <c r="T285" s="56" t="n">
        <v>0</v>
      </c>
      <c r="BI285" s="56" t="n">
        <f aca="true">VLOOKUP($P285,INDIRECT("'M" &amp; $N285 &amp; "'!$A:$G"),BI$2,0)</f>
        <v>0</v>
      </c>
      <c r="BJ285" s="56" t="n">
        <f aca="true">VLOOKUP($P285,INDIRECT("'M" &amp; $N285 &amp; "'!$A:$G"),BJ$2,0)</f>
        <v>0</v>
      </c>
      <c r="BK285" s="56" t="n">
        <f aca="true">VLOOKUP($P285,INDIRECT("'M" &amp; $N285 &amp; "'!$A:$G"),BK$2,0)</f>
        <v>0</v>
      </c>
      <c r="BL285" s="56" t="str">
        <f aca="false">IF(AND($BI285="Yes", $N285=2), "Yes", IF(ISBLANK(BI285), "", "No"))</f>
        <v>No</v>
      </c>
      <c r="BM285" s="56" t="n">
        <f aca="true">VLOOKUP($P285,INDIRECT("'M" &amp; $N285 &amp; "'!$A:$G"),BM$2,0)</f>
        <v>0</v>
      </c>
    </row>
    <row r="286" customFormat="false" ht="13.2" hidden="false" customHeight="false" outlineLevel="0" collapsed="false">
      <c r="A286" s="47"/>
      <c r="B286" s="56" t="str">
        <f aca="false">IF(ISERROR(B285),IF(ISERROR(B284),IF(ISERROR(B283),"BLANK",B283),B284),B285)</f>
        <v>eso</v>
      </c>
      <c r="C286" s="56" t="str">
        <f aca="false">IF(ISERROR(C285),IF(ISERROR(C284),IF(ISERROR(C283),"BLANK",C283),C284),C285)</f>
        <v>sdl</v>
      </c>
      <c r="D286" s="56" t="str">
        <f aca="false">IF(ISERROR(D285),IF(ISERROR(D284),IF(ISERROR(D283),"BLANK",D283),D284),D285)</f>
        <v>tas412</v>
      </c>
      <c r="E286" s="47" t="str">
        <f aca="false">IF(ISERROR(VLOOKUP($D286,SITES!$A:$E,2,0)),"",VLOOKUP($D286,SITES!$A:$E,2,0))</f>
        <v>St. Helens Island Kelp Bed</v>
      </c>
      <c r="F286" s="48" t="n">
        <f aca="false">IF(ISERROR(VLOOKUP($D286,SITES!$A:$E,3,0)),"",VLOOKUP($D286,SITES!$A:$E,3,0))</f>
        <v>-41.34386</v>
      </c>
      <c r="G286" s="49" t="n">
        <f aca="false">IF(ISERROR(VLOOKUP($D286,SITES!$A:$E,4,0)),"",VLOOKUP($D286,SITES!$A:$E,4,0))</f>
        <v>148.34277</v>
      </c>
      <c r="H286" s="50" t="n">
        <f aca="false">IF(ISERROR(H285),IF(ISERROR(H284),IF(ISERROR(H283),"BLANK",H283),H284),H285)</f>
        <v>43564</v>
      </c>
      <c r="I286" s="56" t="n">
        <f aca="false">IF(ISERROR(I285),IF(ISERROR(I284),IF(ISERROR(I283),"BLANK",I283),I284),I285)</f>
        <v>10</v>
      </c>
      <c r="J286" s="56" t="str">
        <f aca="false">IF(ISERROR(J285),IF(ISERROR(J284),IF(ISERROR(J283),"BLANK",J283),J284),J285)</f>
        <v>E</v>
      </c>
      <c r="K286" s="86" t="n">
        <f aca="false">IF(ISERROR(K285),IF(ISERROR(K284),IF(ISERROR(K283),"BLANK",K283),K284),K285)</f>
        <v>0.604166666666667</v>
      </c>
      <c r="L286" s="56" t="str">
        <f aca="false">IF(ISERROR(L285),IF(ISERROR(L284),IF(ISERROR(L283),"BLANK",L283),L284),L285)</f>
        <v>SDL</v>
      </c>
      <c r="M286" s="56" t="n">
        <f aca="false">IF(ISERROR(M285),IF(ISERROR(M284),IF(ISERROR(M283),"BLANK",M283),M284),M285)</f>
        <v>10</v>
      </c>
      <c r="N286" s="56" t="n">
        <f aca="false">IF(ISERROR(N285),IF(ISERROR(N284),IF(ISERROR(N283),"BLANK",N283),N284),N285)</f>
        <v>2</v>
      </c>
      <c r="O286" s="56" t="n">
        <f aca="false">IF(ISERROR(O285),IF(ISERROR(O284),IF(ISERROR(O283),"BLANK",O283),O284),O285)</f>
        <v>1</v>
      </c>
      <c r="P286" s="46" t="str">
        <f aca="false">+P285</f>
        <v>snd</v>
      </c>
      <c r="Q286" s="47" t="str">
        <f aca="false">IF($N286=1,IF(ISERROR(VLOOKUP($P286,M1!$A:$C,Q$2,0)),"NOT PRESENT",VLOOKUP($P286,M1!$A:$C,Q$2,0)),IF($N286=2,IF(ISERROR(VLOOKUP(main!$P286,M2!$A:$C,Q$2,0)),"NOT PRESENT",VLOOKUP(main!$P286,M2!$A:$C,Q$2,0)),IF($N286=0,IF(ISERROR(VLOOKUP($P286,M1!$A:$C,Q$2,0)),IF(ISERROR(VLOOKUP(main!$P286,M2!$A:$C,Q$2,0)),"NOT PRESENT",VLOOKUP(main!$P286,M2!$A:$C,Q$2,0)),VLOOKUP($P286,M1!$A:$C,Q$2,0)),"SPECIFY METHOD")))</f>
        <v>Survey Not Done</v>
      </c>
      <c r="R286" s="47" t="str">
        <f aca="false">IF($N286=1,IF(ISERROR(VLOOKUP($P286,M1!$A:$C,R$2,0)),"NOT PRESENT",VLOOKUP($P286,M1!$A:$C,R$2,0)),IF($N286=2,IF(ISERROR(VLOOKUP(main!$P286,M2!$A:$C,R$2,0)),"NOT PRESENT",VLOOKUP(main!$P286,M2!$A:$C,R$2,0)),IF($N286=0,IF(ISERROR(VLOOKUP($P286,M1!$A:$C,R$2,0)),IF(ISERROR(VLOOKUP(main!$P286,M2!$A:$C,R$2,0)),"NOT PRESENT",VLOOKUP(main!$P286,M2!$A:$C,R$2,0)),VLOOKUP($P286,M1!$A:$C,R$2,0)),"SPECIFY METHOD")))</f>
        <v>Survey Not Done</v>
      </c>
      <c r="S286" s="55" t="n">
        <f aca="false">SUM(T286:BH286)</f>
        <v>0</v>
      </c>
      <c r="T286" s="56" t="n">
        <v>0</v>
      </c>
      <c r="BI286" s="56" t="n">
        <f aca="true">VLOOKUP($P286,INDIRECT("'M" &amp; $N286 &amp; "'!$A:$G"),BI$2,0)</f>
        <v>0</v>
      </c>
      <c r="BJ286" s="56" t="n">
        <f aca="true">VLOOKUP($P286,INDIRECT("'M" &amp; $N286 &amp; "'!$A:$G"),BJ$2,0)</f>
        <v>0</v>
      </c>
      <c r="BK286" s="56" t="n">
        <f aca="true">VLOOKUP($P286,INDIRECT("'M" &amp; $N286 &amp; "'!$A:$G"),BK$2,0)</f>
        <v>0</v>
      </c>
      <c r="BL286" s="56" t="str">
        <f aca="false">IF(AND($BI286="Yes", $N286=2), "Yes", IF(ISBLANK(BI286), "", "No"))</f>
        <v>No</v>
      </c>
      <c r="BM286" s="56" t="n">
        <f aca="true">VLOOKUP($P286,INDIRECT("'M" &amp; $N286 &amp; "'!$A:$G"),BM$2,0)</f>
        <v>0</v>
      </c>
    </row>
    <row r="287" customFormat="false" ht="13.2" hidden="false" customHeight="false" outlineLevel="0" collapsed="false">
      <c r="A287" s="47"/>
      <c r="B287" s="56" t="str">
        <f aca="false">IF(ISERROR(B286),IF(ISERROR(B285),IF(ISERROR(B284),"BLANK",B284),B285),B286)</f>
        <v>eso</v>
      </c>
      <c r="C287" s="56" t="str">
        <f aca="false">IF(ISERROR(C286),IF(ISERROR(C285),IF(ISERROR(C284),"BLANK",C284),C285),C286)</f>
        <v>sdl</v>
      </c>
      <c r="D287" s="56" t="str">
        <f aca="false">IF(ISERROR(D286),IF(ISERROR(D285),IF(ISERROR(D284),"BLANK",D284),D285),D286)</f>
        <v>tas412</v>
      </c>
      <c r="E287" s="47" t="str">
        <f aca="false">IF(ISERROR(VLOOKUP($D287,SITES!$A:$E,2,0)),"",VLOOKUP($D287,SITES!$A:$E,2,0))</f>
        <v>St. Helens Island Kelp Bed</v>
      </c>
      <c r="F287" s="48" t="n">
        <f aca="false">IF(ISERROR(VLOOKUP($D287,SITES!$A:$E,3,0)),"",VLOOKUP($D287,SITES!$A:$E,3,0))</f>
        <v>-41.34386</v>
      </c>
      <c r="G287" s="49" t="n">
        <f aca="false">IF(ISERROR(VLOOKUP($D287,SITES!$A:$E,4,0)),"",VLOOKUP($D287,SITES!$A:$E,4,0))</f>
        <v>148.34277</v>
      </c>
      <c r="H287" s="50" t="n">
        <f aca="false">IF(ISERROR(H286),IF(ISERROR(H285),IF(ISERROR(H284),"BLANK",H284),H285),H286)</f>
        <v>43564</v>
      </c>
      <c r="I287" s="56" t="n">
        <f aca="false">IF(ISERROR(I286),IF(ISERROR(I285),IF(ISERROR(I284),"BLANK",I284),I285),I286)</f>
        <v>10</v>
      </c>
      <c r="J287" s="56" t="str">
        <f aca="false">IF(ISERROR(J286),IF(ISERROR(J285),IF(ISERROR(J284),"BLANK",J284),J285),J286)</f>
        <v>E</v>
      </c>
      <c r="K287" s="86" t="n">
        <f aca="false">IF(ISERROR(K286),IF(ISERROR(K285),IF(ISERROR(K284),"BLANK",K284),K285),K286)</f>
        <v>0.604166666666667</v>
      </c>
      <c r="L287" s="56" t="str">
        <f aca="false">IF(ISERROR(L286),IF(ISERROR(L285),IF(ISERROR(L284),"BLANK",L284),L285),L286)</f>
        <v>SDL</v>
      </c>
      <c r="M287" s="56" t="n">
        <f aca="false">IF(ISERROR(M286),IF(ISERROR(M285),IF(ISERROR(M284),"BLANK",M284),M285),M286)</f>
        <v>10</v>
      </c>
      <c r="N287" s="56" t="n">
        <f aca="false">IF(ISERROR(N286),IF(ISERROR(N285),IF(ISERROR(N284),"BLANK",N284),N285),N286)</f>
        <v>2</v>
      </c>
      <c r="O287" s="56" t="n">
        <f aca="false">IF(ISERROR(O286),IF(ISERROR(O285),IF(ISERROR(O284),"BLANK",O284),O285),O286)</f>
        <v>1</v>
      </c>
      <c r="P287" s="46" t="str">
        <f aca="false">+P286</f>
        <v>snd</v>
      </c>
      <c r="Q287" s="47" t="str">
        <f aca="false">IF($N287=1,IF(ISERROR(VLOOKUP($P287,M1!$A:$C,Q$2,0)),"NOT PRESENT",VLOOKUP($P287,M1!$A:$C,Q$2,0)),IF($N287=2,IF(ISERROR(VLOOKUP(main!$P287,M2!$A:$C,Q$2,0)),"NOT PRESENT",VLOOKUP(main!$P287,M2!$A:$C,Q$2,0)),IF($N287=0,IF(ISERROR(VLOOKUP($P287,M1!$A:$C,Q$2,0)),IF(ISERROR(VLOOKUP(main!$P287,M2!$A:$C,Q$2,0)),"NOT PRESENT",VLOOKUP(main!$P287,M2!$A:$C,Q$2,0)),VLOOKUP($P287,M1!$A:$C,Q$2,0)),"SPECIFY METHOD")))</f>
        <v>Survey Not Done</v>
      </c>
      <c r="R287" s="47" t="str">
        <f aca="false">IF($N287=1,IF(ISERROR(VLOOKUP($P287,M1!$A:$C,R$2,0)),"NOT PRESENT",VLOOKUP($P287,M1!$A:$C,R$2,0)),IF($N287=2,IF(ISERROR(VLOOKUP(main!$P287,M2!$A:$C,R$2,0)),"NOT PRESENT",VLOOKUP(main!$P287,M2!$A:$C,R$2,0)),IF($N287=0,IF(ISERROR(VLOOKUP($P287,M1!$A:$C,R$2,0)),IF(ISERROR(VLOOKUP(main!$P287,M2!$A:$C,R$2,0)),"NOT PRESENT",VLOOKUP(main!$P287,M2!$A:$C,R$2,0)),VLOOKUP($P287,M1!$A:$C,R$2,0)),"SPECIFY METHOD")))</f>
        <v>Survey Not Done</v>
      </c>
      <c r="S287" s="55" t="n">
        <f aca="false">SUM(T287:BH287)</f>
        <v>0</v>
      </c>
      <c r="T287" s="56" t="n">
        <v>0</v>
      </c>
      <c r="BI287" s="56" t="n">
        <f aca="true">VLOOKUP($P287,INDIRECT("'M" &amp; $N287 &amp; "'!$A:$G"),BI$2,0)</f>
        <v>0</v>
      </c>
      <c r="BJ287" s="56" t="n">
        <f aca="true">VLOOKUP($P287,INDIRECT("'M" &amp; $N287 &amp; "'!$A:$G"),BJ$2,0)</f>
        <v>0</v>
      </c>
      <c r="BK287" s="56" t="n">
        <f aca="true">VLOOKUP($P287,INDIRECT("'M" &amp; $N287 &amp; "'!$A:$G"),BK$2,0)</f>
        <v>0</v>
      </c>
      <c r="BL287" s="56" t="str">
        <f aca="false">IF(AND($BI287="Yes", $N287=2), "Yes", IF(ISBLANK(BI287), "", "No"))</f>
        <v>No</v>
      </c>
      <c r="BM287" s="56" t="n">
        <f aca="true">VLOOKUP($P287,INDIRECT("'M" &amp; $N287 &amp; "'!$A:$G"),BM$2,0)</f>
        <v>0</v>
      </c>
    </row>
    <row r="288" customFormat="false" ht="13.2" hidden="false" customHeight="false" outlineLevel="0" collapsed="false">
      <c r="A288" s="47"/>
      <c r="B288" s="56" t="str">
        <f aca="false">IF(ISERROR(B287),IF(ISERROR(B286),IF(ISERROR(B285),"BLANK",B285),B286),B287)</f>
        <v>eso</v>
      </c>
      <c r="C288" s="56" t="str">
        <f aca="false">IF(ISERROR(C287),IF(ISERROR(C286),IF(ISERROR(C285),"BLANK",C285),C286),C287)</f>
        <v>sdl</v>
      </c>
      <c r="D288" s="56" t="str">
        <f aca="false">IF(ISERROR(D287),IF(ISERROR(D286),IF(ISERROR(D285),"BLANK",D285),D286),D287)</f>
        <v>tas412</v>
      </c>
      <c r="E288" s="47" t="str">
        <f aca="false">IF(ISERROR(VLOOKUP($D288,SITES!$A:$E,2,0)),"",VLOOKUP($D288,SITES!$A:$E,2,0))</f>
        <v>St. Helens Island Kelp Bed</v>
      </c>
      <c r="F288" s="48" t="n">
        <f aca="false">IF(ISERROR(VLOOKUP($D288,SITES!$A:$E,3,0)),"",VLOOKUP($D288,SITES!$A:$E,3,0))</f>
        <v>-41.34386</v>
      </c>
      <c r="G288" s="49" t="n">
        <f aca="false">IF(ISERROR(VLOOKUP($D288,SITES!$A:$E,4,0)),"",VLOOKUP($D288,SITES!$A:$E,4,0))</f>
        <v>148.34277</v>
      </c>
      <c r="H288" s="50" t="n">
        <f aca="false">IF(ISERROR(H287),IF(ISERROR(H286),IF(ISERROR(H285),"BLANK",H285),H286),H287)</f>
        <v>43564</v>
      </c>
      <c r="I288" s="56" t="n">
        <f aca="false">IF(ISERROR(I287),IF(ISERROR(I286),IF(ISERROR(I285),"BLANK",I285),I286),I287)</f>
        <v>10</v>
      </c>
      <c r="J288" s="56" t="str">
        <f aca="false">IF(ISERROR(J287),IF(ISERROR(J286),IF(ISERROR(J285),"BLANK",J285),J286),J287)</f>
        <v>E</v>
      </c>
      <c r="K288" s="86" t="n">
        <f aca="false">IF(ISERROR(K287),IF(ISERROR(K286),IF(ISERROR(K285),"BLANK",K285),K286),K287)</f>
        <v>0.604166666666667</v>
      </c>
      <c r="L288" s="56" t="str">
        <f aca="false">IF(ISERROR(L287),IF(ISERROR(L286),IF(ISERROR(L285),"BLANK",L285),L286),L287)</f>
        <v>SDL</v>
      </c>
      <c r="M288" s="56" t="n">
        <f aca="false">IF(ISERROR(M287),IF(ISERROR(M286),IF(ISERROR(M285),"BLANK",M285),M286),M287)</f>
        <v>10</v>
      </c>
      <c r="N288" s="56" t="n">
        <f aca="false">IF(ISERROR(N287),IF(ISERROR(N286),IF(ISERROR(N285),"BLANK",N285),N286),N287)</f>
        <v>2</v>
      </c>
      <c r="O288" s="56" t="n">
        <f aca="false">IF(ISERROR(O287),IF(ISERROR(O286),IF(ISERROR(O285),"BLANK",O285),O286),O287)</f>
        <v>1</v>
      </c>
      <c r="P288" s="46" t="str">
        <f aca="false">+P287</f>
        <v>snd</v>
      </c>
      <c r="Q288" s="47" t="str">
        <f aca="false">IF($N288=1,IF(ISERROR(VLOOKUP($P288,M1!$A:$C,Q$2,0)),"NOT PRESENT",VLOOKUP($P288,M1!$A:$C,Q$2,0)),IF($N288=2,IF(ISERROR(VLOOKUP(main!$P288,M2!$A:$C,Q$2,0)),"NOT PRESENT",VLOOKUP(main!$P288,M2!$A:$C,Q$2,0)),IF($N288=0,IF(ISERROR(VLOOKUP($P288,M1!$A:$C,Q$2,0)),IF(ISERROR(VLOOKUP(main!$P288,M2!$A:$C,Q$2,0)),"NOT PRESENT",VLOOKUP(main!$P288,M2!$A:$C,Q$2,0)),VLOOKUP($P288,M1!$A:$C,Q$2,0)),"SPECIFY METHOD")))</f>
        <v>Survey Not Done</v>
      </c>
      <c r="R288" s="47" t="str">
        <f aca="false">IF($N288=1,IF(ISERROR(VLOOKUP($P288,M1!$A:$C,R$2,0)),"NOT PRESENT",VLOOKUP($P288,M1!$A:$C,R$2,0)),IF($N288=2,IF(ISERROR(VLOOKUP(main!$P288,M2!$A:$C,R$2,0)),"NOT PRESENT",VLOOKUP(main!$P288,M2!$A:$C,R$2,0)),IF($N288=0,IF(ISERROR(VLOOKUP($P288,M1!$A:$C,R$2,0)),IF(ISERROR(VLOOKUP(main!$P288,M2!$A:$C,R$2,0)),"NOT PRESENT",VLOOKUP(main!$P288,M2!$A:$C,R$2,0)),VLOOKUP($P288,M1!$A:$C,R$2,0)),"SPECIFY METHOD")))</f>
        <v>Survey Not Done</v>
      </c>
      <c r="S288" s="55" t="n">
        <f aca="false">SUM(T288:BH288)</f>
        <v>0</v>
      </c>
      <c r="T288" s="56" t="n">
        <v>0</v>
      </c>
      <c r="BI288" s="56" t="n">
        <f aca="true">VLOOKUP($P288,INDIRECT("'M" &amp; $N288 &amp; "'!$A:$G"),BI$2,0)</f>
        <v>0</v>
      </c>
      <c r="BJ288" s="56" t="n">
        <f aca="true">VLOOKUP($P288,INDIRECT("'M" &amp; $N288 &amp; "'!$A:$G"),BJ$2,0)</f>
        <v>0</v>
      </c>
      <c r="BK288" s="56" t="n">
        <f aca="true">VLOOKUP($P288,INDIRECT("'M" &amp; $N288 &amp; "'!$A:$G"),BK$2,0)</f>
        <v>0</v>
      </c>
      <c r="BL288" s="56" t="str">
        <f aca="false">IF(AND($BI288="Yes", $N288=2), "Yes", IF(ISBLANK(BI288), "", "No"))</f>
        <v>No</v>
      </c>
      <c r="BM288" s="56" t="n">
        <f aca="true">VLOOKUP($P288,INDIRECT("'M" &amp; $N288 &amp; "'!$A:$G"),BM$2,0)</f>
        <v>0</v>
      </c>
    </row>
    <row r="289" customFormat="false" ht="13.2" hidden="false" customHeight="false" outlineLevel="0" collapsed="false">
      <c r="A289" s="47"/>
      <c r="B289" s="56" t="str">
        <f aca="false">IF(ISERROR(B288),IF(ISERROR(B287),IF(ISERROR(B286),"BLANK",B286),B287),B288)</f>
        <v>eso</v>
      </c>
      <c r="C289" s="56" t="str">
        <f aca="false">IF(ISERROR(C288),IF(ISERROR(C287),IF(ISERROR(C286),"BLANK",C286),C287),C288)</f>
        <v>sdl</v>
      </c>
      <c r="D289" s="56" t="str">
        <f aca="false">IF(ISERROR(D288),IF(ISERROR(D287),IF(ISERROR(D286),"BLANK",D286),D287),D288)</f>
        <v>tas412</v>
      </c>
      <c r="E289" s="47" t="str">
        <f aca="false">IF(ISERROR(VLOOKUP($D289,SITES!$A:$E,2,0)),"",VLOOKUP($D289,SITES!$A:$E,2,0))</f>
        <v>St. Helens Island Kelp Bed</v>
      </c>
      <c r="F289" s="48" t="n">
        <f aca="false">IF(ISERROR(VLOOKUP($D289,SITES!$A:$E,3,0)),"",VLOOKUP($D289,SITES!$A:$E,3,0))</f>
        <v>-41.34386</v>
      </c>
      <c r="G289" s="49" t="n">
        <f aca="false">IF(ISERROR(VLOOKUP($D289,SITES!$A:$E,4,0)),"",VLOOKUP($D289,SITES!$A:$E,4,0))</f>
        <v>148.34277</v>
      </c>
      <c r="H289" s="50" t="n">
        <f aca="false">IF(ISERROR(H288),IF(ISERROR(H287),IF(ISERROR(H286),"BLANK",H286),H287),H288)</f>
        <v>43564</v>
      </c>
      <c r="I289" s="56" t="n">
        <f aca="false">IF(ISERROR(I288),IF(ISERROR(I287),IF(ISERROR(I286),"BLANK",I286),I287),I288)</f>
        <v>10</v>
      </c>
      <c r="J289" s="56" t="str">
        <f aca="false">IF(ISERROR(J288),IF(ISERROR(J287),IF(ISERROR(J286),"BLANK",J286),J287),J288)</f>
        <v>E</v>
      </c>
      <c r="K289" s="86" t="n">
        <f aca="false">IF(ISERROR(K288),IF(ISERROR(K287),IF(ISERROR(K286),"BLANK",K286),K287),K288)</f>
        <v>0.604166666666667</v>
      </c>
      <c r="L289" s="56" t="str">
        <f aca="false">IF(ISERROR(L288),IF(ISERROR(L287),IF(ISERROR(L286),"BLANK",L286),L287),L288)</f>
        <v>SDL</v>
      </c>
      <c r="M289" s="56" t="n">
        <f aca="false">IF(ISERROR(M288),IF(ISERROR(M287),IF(ISERROR(M286),"BLANK",M286),M287),M288)</f>
        <v>10</v>
      </c>
      <c r="N289" s="56" t="n">
        <f aca="false">IF(ISERROR(N288),IF(ISERROR(N287),IF(ISERROR(N286),"BLANK",N286),N287),N288)</f>
        <v>2</v>
      </c>
      <c r="O289" s="56" t="n">
        <f aca="false">IF(ISERROR(O288),IF(ISERROR(O287),IF(ISERROR(O286),"BLANK",O286),O287),O288)</f>
        <v>1</v>
      </c>
      <c r="P289" s="46" t="str">
        <f aca="false">+P288</f>
        <v>snd</v>
      </c>
      <c r="Q289" s="47" t="str">
        <f aca="false">IF($N289=1,IF(ISERROR(VLOOKUP($P289,M1!$A:$C,Q$2,0)),"NOT PRESENT",VLOOKUP($P289,M1!$A:$C,Q$2,0)),IF($N289=2,IF(ISERROR(VLOOKUP(main!$P289,M2!$A:$C,Q$2,0)),"NOT PRESENT",VLOOKUP(main!$P289,M2!$A:$C,Q$2,0)),IF($N289=0,IF(ISERROR(VLOOKUP($P289,M1!$A:$C,Q$2,0)),IF(ISERROR(VLOOKUP(main!$P289,M2!$A:$C,Q$2,0)),"NOT PRESENT",VLOOKUP(main!$P289,M2!$A:$C,Q$2,0)),VLOOKUP($P289,M1!$A:$C,Q$2,0)),"SPECIFY METHOD")))</f>
        <v>Survey Not Done</v>
      </c>
      <c r="R289" s="47" t="str">
        <f aca="false">IF($N289=1,IF(ISERROR(VLOOKUP($P289,M1!$A:$C,R$2,0)),"NOT PRESENT",VLOOKUP($P289,M1!$A:$C,R$2,0)),IF($N289=2,IF(ISERROR(VLOOKUP(main!$P289,M2!$A:$C,R$2,0)),"NOT PRESENT",VLOOKUP(main!$P289,M2!$A:$C,R$2,0)),IF($N289=0,IF(ISERROR(VLOOKUP($P289,M1!$A:$C,R$2,0)),IF(ISERROR(VLOOKUP(main!$P289,M2!$A:$C,R$2,0)),"NOT PRESENT",VLOOKUP(main!$P289,M2!$A:$C,R$2,0)),VLOOKUP($P289,M1!$A:$C,R$2,0)),"SPECIFY METHOD")))</f>
        <v>Survey Not Done</v>
      </c>
      <c r="S289" s="55" t="n">
        <f aca="false">SUM(T289:BH289)</f>
        <v>0</v>
      </c>
      <c r="T289" s="56" t="n">
        <v>0</v>
      </c>
      <c r="BI289" s="56" t="n">
        <f aca="true">VLOOKUP($P289,INDIRECT("'M" &amp; $N289 &amp; "'!$A:$G"),BI$2,0)</f>
        <v>0</v>
      </c>
      <c r="BJ289" s="56" t="n">
        <f aca="true">VLOOKUP($P289,INDIRECT("'M" &amp; $N289 &amp; "'!$A:$G"),BJ$2,0)</f>
        <v>0</v>
      </c>
      <c r="BK289" s="56" t="n">
        <f aca="true">VLOOKUP($P289,INDIRECT("'M" &amp; $N289 &amp; "'!$A:$G"),BK$2,0)</f>
        <v>0</v>
      </c>
      <c r="BL289" s="56" t="str">
        <f aca="false">IF(AND($BI289="Yes", $N289=2), "Yes", IF(ISBLANK(BI289), "", "No"))</f>
        <v>No</v>
      </c>
      <c r="BM289" s="56" t="n">
        <f aca="true">VLOOKUP($P289,INDIRECT("'M" &amp; $N289 &amp; "'!$A:$G"),BM$2,0)</f>
        <v>0</v>
      </c>
    </row>
    <row r="290" customFormat="false" ht="13.2" hidden="false" customHeight="false" outlineLevel="0" collapsed="false">
      <c r="A290" s="47"/>
      <c r="B290" s="56" t="str">
        <f aca="false">IF(ISERROR(B289),IF(ISERROR(B288),IF(ISERROR(B287),"BLANK",B287),B288),B289)</f>
        <v>eso</v>
      </c>
      <c r="C290" s="56" t="str">
        <f aca="false">IF(ISERROR(C289),IF(ISERROR(C288),IF(ISERROR(C287),"BLANK",C287),C288),C289)</f>
        <v>sdl</v>
      </c>
      <c r="D290" s="56" t="str">
        <f aca="false">IF(ISERROR(D289),IF(ISERROR(D288),IF(ISERROR(D287),"BLANK",D287),D288),D289)</f>
        <v>tas412</v>
      </c>
      <c r="E290" s="47" t="str">
        <f aca="false">IF(ISERROR(VLOOKUP($D290,SITES!$A:$E,2,0)),"",VLOOKUP($D290,SITES!$A:$E,2,0))</f>
        <v>St. Helens Island Kelp Bed</v>
      </c>
      <c r="F290" s="48" t="n">
        <f aca="false">IF(ISERROR(VLOOKUP($D290,SITES!$A:$E,3,0)),"",VLOOKUP($D290,SITES!$A:$E,3,0))</f>
        <v>-41.34386</v>
      </c>
      <c r="G290" s="49" t="n">
        <f aca="false">IF(ISERROR(VLOOKUP($D290,SITES!$A:$E,4,0)),"",VLOOKUP($D290,SITES!$A:$E,4,0))</f>
        <v>148.34277</v>
      </c>
      <c r="H290" s="50" t="n">
        <f aca="false">IF(ISERROR(H289),IF(ISERROR(H288),IF(ISERROR(H287),"BLANK",H287),H288),H289)</f>
        <v>43564</v>
      </c>
      <c r="I290" s="56" t="n">
        <f aca="false">IF(ISERROR(I289),IF(ISERROR(I288),IF(ISERROR(I287),"BLANK",I287),I288),I289)</f>
        <v>10</v>
      </c>
      <c r="J290" s="56" t="str">
        <f aca="false">IF(ISERROR(J289),IF(ISERROR(J288),IF(ISERROR(J287),"BLANK",J287),J288),J289)</f>
        <v>E</v>
      </c>
      <c r="K290" s="86" t="n">
        <f aca="false">IF(ISERROR(K289),IF(ISERROR(K288),IF(ISERROR(K287),"BLANK",K287),K288),K289)</f>
        <v>0.604166666666667</v>
      </c>
      <c r="L290" s="56" t="str">
        <f aca="false">IF(ISERROR(L289),IF(ISERROR(L288),IF(ISERROR(L287),"BLANK",L287),L288),L289)</f>
        <v>SDL</v>
      </c>
      <c r="M290" s="56" t="n">
        <f aca="false">IF(ISERROR(M289),IF(ISERROR(M288),IF(ISERROR(M287),"BLANK",M287),M288),M289)</f>
        <v>10</v>
      </c>
      <c r="N290" s="56" t="n">
        <f aca="false">IF(ISERROR(N289),IF(ISERROR(N288),IF(ISERROR(N287),"BLANK",N287),N288),N289)</f>
        <v>2</v>
      </c>
      <c r="O290" s="56" t="n">
        <f aca="false">IF(ISERROR(O289),IF(ISERROR(O288),IF(ISERROR(O287),"BLANK",O287),O288),O289)</f>
        <v>1</v>
      </c>
      <c r="P290" s="46" t="str">
        <f aca="false">+P289</f>
        <v>snd</v>
      </c>
      <c r="Q290" s="47" t="str">
        <f aca="false">IF($N290=1,IF(ISERROR(VLOOKUP($P290,M1!$A:$C,Q$2,0)),"NOT PRESENT",VLOOKUP($P290,M1!$A:$C,Q$2,0)),IF($N290=2,IF(ISERROR(VLOOKUP(main!$P290,M2!$A:$C,Q$2,0)),"NOT PRESENT",VLOOKUP(main!$P290,M2!$A:$C,Q$2,0)),IF($N290=0,IF(ISERROR(VLOOKUP($P290,M1!$A:$C,Q$2,0)),IF(ISERROR(VLOOKUP(main!$P290,M2!$A:$C,Q$2,0)),"NOT PRESENT",VLOOKUP(main!$P290,M2!$A:$C,Q$2,0)),VLOOKUP($P290,M1!$A:$C,Q$2,0)),"SPECIFY METHOD")))</f>
        <v>Survey Not Done</v>
      </c>
      <c r="R290" s="47" t="str">
        <f aca="false">IF($N290=1,IF(ISERROR(VLOOKUP($P290,M1!$A:$C,R$2,0)),"NOT PRESENT",VLOOKUP($P290,M1!$A:$C,R$2,0)),IF($N290=2,IF(ISERROR(VLOOKUP(main!$P290,M2!$A:$C,R$2,0)),"NOT PRESENT",VLOOKUP(main!$P290,M2!$A:$C,R$2,0)),IF($N290=0,IF(ISERROR(VLOOKUP($P290,M1!$A:$C,R$2,0)),IF(ISERROR(VLOOKUP(main!$P290,M2!$A:$C,R$2,0)),"NOT PRESENT",VLOOKUP(main!$P290,M2!$A:$C,R$2,0)),VLOOKUP($P290,M1!$A:$C,R$2,0)),"SPECIFY METHOD")))</f>
        <v>Survey Not Done</v>
      </c>
      <c r="S290" s="55" t="n">
        <f aca="false">SUM(T290:BH290)</f>
        <v>0</v>
      </c>
      <c r="T290" s="56" t="n">
        <v>0</v>
      </c>
      <c r="BI290" s="56" t="n">
        <f aca="true">VLOOKUP($P290,INDIRECT("'M" &amp; $N290 &amp; "'!$A:$G"),BI$2,0)</f>
        <v>0</v>
      </c>
      <c r="BJ290" s="56" t="n">
        <f aca="true">VLOOKUP($P290,INDIRECT("'M" &amp; $N290 &amp; "'!$A:$G"),BJ$2,0)</f>
        <v>0</v>
      </c>
      <c r="BK290" s="56" t="n">
        <f aca="true">VLOOKUP($P290,INDIRECT("'M" &amp; $N290 &amp; "'!$A:$G"),BK$2,0)</f>
        <v>0</v>
      </c>
      <c r="BL290" s="56" t="str">
        <f aca="false">IF(AND($BI290="Yes", $N290=2), "Yes", IF(ISBLANK(BI290), "", "No"))</f>
        <v>No</v>
      </c>
      <c r="BM290" s="56" t="n">
        <f aca="true">VLOOKUP($P290,INDIRECT("'M" &amp; $N290 &amp; "'!$A:$G"),BM$2,0)</f>
        <v>0</v>
      </c>
    </row>
    <row r="291" customFormat="false" ht="13.2" hidden="false" customHeight="false" outlineLevel="0" collapsed="false">
      <c r="A291" s="47"/>
      <c r="B291" s="56" t="str">
        <f aca="false">IF(ISERROR(B290),IF(ISERROR(B289),IF(ISERROR(B288),"BLANK",B288),B289),B290)</f>
        <v>eso</v>
      </c>
      <c r="C291" s="56" t="str">
        <f aca="false">IF(ISERROR(C290),IF(ISERROR(C289),IF(ISERROR(C288),"BLANK",C288),C289),C290)</f>
        <v>sdl</v>
      </c>
      <c r="D291" s="56" t="str">
        <f aca="false">IF(ISERROR(D290),IF(ISERROR(D289),IF(ISERROR(D288),"BLANK",D288),D289),D290)</f>
        <v>tas412</v>
      </c>
      <c r="E291" s="47" t="str">
        <f aca="false">IF(ISERROR(VLOOKUP($D291,SITES!$A:$E,2,0)),"",VLOOKUP($D291,SITES!$A:$E,2,0))</f>
        <v>St. Helens Island Kelp Bed</v>
      </c>
      <c r="F291" s="48" t="n">
        <f aca="false">IF(ISERROR(VLOOKUP($D291,SITES!$A:$E,3,0)),"",VLOOKUP($D291,SITES!$A:$E,3,0))</f>
        <v>-41.34386</v>
      </c>
      <c r="G291" s="49" t="n">
        <f aca="false">IF(ISERROR(VLOOKUP($D291,SITES!$A:$E,4,0)),"",VLOOKUP($D291,SITES!$A:$E,4,0))</f>
        <v>148.34277</v>
      </c>
      <c r="H291" s="50" t="n">
        <f aca="false">IF(ISERROR(H290),IF(ISERROR(H289),IF(ISERROR(H288),"BLANK",H288),H289),H290)</f>
        <v>43564</v>
      </c>
      <c r="I291" s="56" t="n">
        <f aca="false">IF(ISERROR(I290),IF(ISERROR(I289),IF(ISERROR(I288),"BLANK",I288),I289),I290)</f>
        <v>10</v>
      </c>
      <c r="J291" s="56" t="str">
        <f aca="false">IF(ISERROR(J290),IF(ISERROR(J289),IF(ISERROR(J288),"BLANK",J288),J289),J290)</f>
        <v>E</v>
      </c>
      <c r="K291" s="86" t="n">
        <f aca="false">IF(ISERROR(K290),IF(ISERROR(K289),IF(ISERROR(K288),"BLANK",K288),K289),K290)</f>
        <v>0.604166666666667</v>
      </c>
      <c r="L291" s="56" t="str">
        <f aca="false">IF(ISERROR(L290),IF(ISERROR(L289),IF(ISERROR(L288),"BLANK",L288),L289),L290)</f>
        <v>SDL</v>
      </c>
      <c r="M291" s="56" t="n">
        <f aca="false">IF(ISERROR(M290),IF(ISERROR(M289),IF(ISERROR(M288),"BLANK",M288),M289),M290)</f>
        <v>10</v>
      </c>
      <c r="N291" s="56" t="n">
        <f aca="false">IF(ISERROR(N290),IF(ISERROR(N289),IF(ISERROR(N288),"BLANK",N288),N289),N290)</f>
        <v>2</v>
      </c>
      <c r="O291" s="56" t="n">
        <f aca="false">IF(ISERROR(O290),IF(ISERROR(O289),IF(ISERROR(O288),"BLANK",O288),O289),O290)</f>
        <v>1</v>
      </c>
      <c r="P291" s="46" t="str">
        <f aca="false">+P290</f>
        <v>snd</v>
      </c>
      <c r="Q291" s="47" t="str">
        <f aca="false">IF($N291=1,IF(ISERROR(VLOOKUP($P291,M1!$A:$C,Q$2,0)),"NOT PRESENT",VLOOKUP($P291,M1!$A:$C,Q$2,0)),IF($N291=2,IF(ISERROR(VLOOKUP(main!$P291,M2!$A:$C,Q$2,0)),"NOT PRESENT",VLOOKUP(main!$P291,M2!$A:$C,Q$2,0)),IF($N291=0,IF(ISERROR(VLOOKUP($P291,M1!$A:$C,Q$2,0)),IF(ISERROR(VLOOKUP(main!$P291,M2!$A:$C,Q$2,0)),"NOT PRESENT",VLOOKUP(main!$P291,M2!$A:$C,Q$2,0)),VLOOKUP($P291,M1!$A:$C,Q$2,0)),"SPECIFY METHOD")))</f>
        <v>Survey Not Done</v>
      </c>
      <c r="R291" s="47" t="str">
        <f aca="false">IF($N291=1,IF(ISERROR(VLOOKUP($P291,M1!$A:$C,R$2,0)),"NOT PRESENT",VLOOKUP($P291,M1!$A:$C,R$2,0)),IF($N291=2,IF(ISERROR(VLOOKUP(main!$P291,M2!$A:$C,R$2,0)),"NOT PRESENT",VLOOKUP(main!$P291,M2!$A:$C,R$2,0)),IF($N291=0,IF(ISERROR(VLOOKUP($P291,M1!$A:$C,R$2,0)),IF(ISERROR(VLOOKUP(main!$P291,M2!$A:$C,R$2,0)),"NOT PRESENT",VLOOKUP(main!$P291,M2!$A:$C,R$2,0)),VLOOKUP($P291,M1!$A:$C,R$2,0)),"SPECIFY METHOD")))</f>
        <v>Survey Not Done</v>
      </c>
      <c r="S291" s="55" t="n">
        <f aca="false">SUM(T291:BH291)</f>
        <v>0</v>
      </c>
      <c r="T291" s="56" t="n">
        <v>0</v>
      </c>
      <c r="BI291" s="56" t="n">
        <f aca="true">VLOOKUP($P291,INDIRECT("'M" &amp; $N291 &amp; "'!$A:$G"),BI$2,0)</f>
        <v>0</v>
      </c>
      <c r="BJ291" s="56" t="n">
        <f aca="true">VLOOKUP($P291,INDIRECT("'M" &amp; $N291 &amp; "'!$A:$G"),BJ$2,0)</f>
        <v>0</v>
      </c>
      <c r="BK291" s="56" t="n">
        <f aca="true">VLOOKUP($P291,INDIRECT("'M" &amp; $N291 &amp; "'!$A:$G"),BK$2,0)</f>
        <v>0</v>
      </c>
      <c r="BL291" s="56" t="str">
        <f aca="false">IF(AND($BI291="Yes", $N291=2), "Yes", IF(ISBLANK(BI291), "", "No"))</f>
        <v>No</v>
      </c>
      <c r="BM291" s="56" t="n">
        <f aca="true">VLOOKUP($P291,INDIRECT("'M" &amp; $N291 &amp; "'!$A:$G"),BM$2,0)</f>
        <v>0</v>
      </c>
    </row>
    <row r="292" customFormat="false" ht="13.2" hidden="false" customHeight="false" outlineLevel="0" collapsed="false">
      <c r="A292" s="47"/>
      <c r="B292" s="56" t="str">
        <f aca="false">IF(ISERROR(B291),IF(ISERROR(B290),IF(ISERROR(B289),"BLANK",B289),B290),B291)</f>
        <v>eso</v>
      </c>
      <c r="C292" s="56" t="str">
        <f aca="false">IF(ISERROR(C291),IF(ISERROR(C290),IF(ISERROR(C289),"BLANK",C289),C290),C291)</f>
        <v>sdl</v>
      </c>
      <c r="D292" s="56" t="str">
        <f aca="false">IF(ISERROR(D291),IF(ISERROR(D290),IF(ISERROR(D289),"BLANK",D289),D290),D291)</f>
        <v>tas412</v>
      </c>
      <c r="E292" s="47" t="str">
        <f aca="false">IF(ISERROR(VLOOKUP($D292,SITES!$A:$E,2,0)),"",VLOOKUP($D292,SITES!$A:$E,2,0))</f>
        <v>St. Helens Island Kelp Bed</v>
      </c>
      <c r="F292" s="48" t="n">
        <f aca="false">IF(ISERROR(VLOOKUP($D292,SITES!$A:$E,3,0)),"",VLOOKUP($D292,SITES!$A:$E,3,0))</f>
        <v>-41.34386</v>
      </c>
      <c r="G292" s="49" t="n">
        <f aca="false">IF(ISERROR(VLOOKUP($D292,SITES!$A:$E,4,0)),"",VLOOKUP($D292,SITES!$A:$E,4,0))</f>
        <v>148.34277</v>
      </c>
      <c r="H292" s="50" t="n">
        <f aca="false">IF(ISERROR(H291),IF(ISERROR(H290),IF(ISERROR(H289),"BLANK",H289),H290),H291)</f>
        <v>43564</v>
      </c>
      <c r="I292" s="56" t="n">
        <f aca="false">IF(ISERROR(I291),IF(ISERROR(I290),IF(ISERROR(I289),"BLANK",I289),I290),I291)</f>
        <v>10</v>
      </c>
      <c r="J292" s="56" t="str">
        <f aca="false">IF(ISERROR(J291),IF(ISERROR(J290),IF(ISERROR(J289),"BLANK",J289),J290),J291)</f>
        <v>E</v>
      </c>
      <c r="K292" s="86" t="n">
        <f aca="false">IF(ISERROR(K291),IF(ISERROR(K290),IF(ISERROR(K289),"BLANK",K289),K290),K291)</f>
        <v>0.604166666666667</v>
      </c>
      <c r="L292" s="56" t="str">
        <f aca="false">IF(ISERROR(L291),IF(ISERROR(L290),IF(ISERROR(L289),"BLANK",L289),L290),L291)</f>
        <v>SDL</v>
      </c>
      <c r="M292" s="56" t="n">
        <f aca="false">IF(ISERROR(M291),IF(ISERROR(M290),IF(ISERROR(M289),"BLANK",M289),M290),M291)</f>
        <v>10</v>
      </c>
      <c r="N292" s="56" t="n">
        <f aca="false">IF(ISERROR(N291),IF(ISERROR(N290),IF(ISERROR(N289),"BLANK",N289),N290),N291)</f>
        <v>2</v>
      </c>
      <c r="O292" s="56" t="n">
        <f aca="false">IF(ISERROR(O291),IF(ISERROR(O290),IF(ISERROR(O289),"BLANK",O289),O290),O291)</f>
        <v>1</v>
      </c>
      <c r="P292" s="46" t="str">
        <f aca="false">+P291</f>
        <v>snd</v>
      </c>
      <c r="Q292" s="47" t="str">
        <f aca="false">IF($N292=1,IF(ISERROR(VLOOKUP($P292,M1!$A:$C,Q$2,0)),"NOT PRESENT",VLOOKUP($P292,M1!$A:$C,Q$2,0)),IF($N292=2,IF(ISERROR(VLOOKUP(main!$P292,M2!$A:$C,Q$2,0)),"NOT PRESENT",VLOOKUP(main!$P292,M2!$A:$C,Q$2,0)),IF($N292=0,IF(ISERROR(VLOOKUP($P292,M1!$A:$C,Q$2,0)),IF(ISERROR(VLOOKUP(main!$P292,M2!$A:$C,Q$2,0)),"NOT PRESENT",VLOOKUP(main!$P292,M2!$A:$C,Q$2,0)),VLOOKUP($P292,M1!$A:$C,Q$2,0)),"SPECIFY METHOD")))</f>
        <v>Survey Not Done</v>
      </c>
      <c r="R292" s="47" t="str">
        <f aca="false">IF($N292=1,IF(ISERROR(VLOOKUP($P292,M1!$A:$C,R$2,0)),"NOT PRESENT",VLOOKUP($P292,M1!$A:$C,R$2,0)),IF($N292=2,IF(ISERROR(VLOOKUP(main!$P292,M2!$A:$C,R$2,0)),"NOT PRESENT",VLOOKUP(main!$P292,M2!$A:$C,R$2,0)),IF($N292=0,IF(ISERROR(VLOOKUP($P292,M1!$A:$C,R$2,0)),IF(ISERROR(VLOOKUP(main!$P292,M2!$A:$C,R$2,0)),"NOT PRESENT",VLOOKUP(main!$P292,M2!$A:$C,R$2,0)),VLOOKUP($P292,M1!$A:$C,R$2,0)),"SPECIFY METHOD")))</f>
        <v>Survey Not Done</v>
      </c>
      <c r="S292" s="55" t="n">
        <f aca="false">SUM(T292:BH292)</f>
        <v>0</v>
      </c>
      <c r="T292" s="56" t="n">
        <v>0</v>
      </c>
      <c r="BI292" s="56" t="n">
        <f aca="true">VLOOKUP($P292,INDIRECT("'M" &amp; $N292 &amp; "'!$A:$G"),BI$2,0)</f>
        <v>0</v>
      </c>
      <c r="BJ292" s="56" t="n">
        <f aca="true">VLOOKUP($P292,INDIRECT("'M" &amp; $N292 &amp; "'!$A:$G"),BJ$2,0)</f>
        <v>0</v>
      </c>
      <c r="BK292" s="56" t="n">
        <f aca="true">VLOOKUP($P292,INDIRECT("'M" &amp; $N292 &amp; "'!$A:$G"),BK$2,0)</f>
        <v>0</v>
      </c>
      <c r="BL292" s="56" t="str">
        <f aca="false">IF(AND($BI292="Yes", $N292=2), "Yes", IF(ISBLANK(BI292), "", "No"))</f>
        <v>No</v>
      </c>
      <c r="BM292" s="56" t="n">
        <f aca="true">VLOOKUP($P292,INDIRECT("'M" &amp; $N292 &amp; "'!$A:$G"),BM$2,0)</f>
        <v>0</v>
      </c>
    </row>
    <row r="293" customFormat="false" ht="13.2" hidden="false" customHeight="false" outlineLevel="0" collapsed="false">
      <c r="A293" s="47"/>
      <c r="B293" s="56" t="str">
        <f aca="false">IF(ISERROR(B292),IF(ISERROR(B291),IF(ISERROR(B290),"BLANK",B290),B291),B292)</f>
        <v>eso</v>
      </c>
      <c r="C293" s="56" t="str">
        <f aca="false">IF(ISERROR(C292),IF(ISERROR(C291),IF(ISERROR(C290),"BLANK",C290),C291),C292)</f>
        <v>sdl</v>
      </c>
      <c r="D293" s="56" t="str">
        <f aca="false">IF(ISERROR(D292),IF(ISERROR(D291),IF(ISERROR(D290),"BLANK",D290),D291),D292)</f>
        <v>tas412</v>
      </c>
      <c r="E293" s="47" t="str">
        <f aca="false">IF(ISERROR(VLOOKUP($D293,SITES!$A:$E,2,0)),"",VLOOKUP($D293,SITES!$A:$E,2,0))</f>
        <v>St. Helens Island Kelp Bed</v>
      </c>
      <c r="F293" s="48" t="n">
        <f aca="false">IF(ISERROR(VLOOKUP($D293,SITES!$A:$E,3,0)),"",VLOOKUP($D293,SITES!$A:$E,3,0))</f>
        <v>-41.34386</v>
      </c>
      <c r="G293" s="49" t="n">
        <f aca="false">IF(ISERROR(VLOOKUP($D293,SITES!$A:$E,4,0)),"",VLOOKUP($D293,SITES!$A:$E,4,0))</f>
        <v>148.34277</v>
      </c>
      <c r="H293" s="50" t="n">
        <f aca="false">IF(ISERROR(H292),IF(ISERROR(H291),IF(ISERROR(H290),"BLANK",H290),H291),H292)</f>
        <v>43564</v>
      </c>
      <c r="I293" s="56" t="n">
        <f aca="false">IF(ISERROR(I292),IF(ISERROR(I291),IF(ISERROR(I290),"BLANK",I290),I291),I292)</f>
        <v>10</v>
      </c>
      <c r="J293" s="56" t="str">
        <f aca="false">IF(ISERROR(J292),IF(ISERROR(J291),IF(ISERROR(J290),"BLANK",J290),J291),J292)</f>
        <v>E</v>
      </c>
      <c r="K293" s="86" t="n">
        <f aca="false">IF(ISERROR(K292),IF(ISERROR(K291),IF(ISERROR(K290),"BLANK",K290),K291),K292)</f>
        <v>0.604166666666667</v>
      </c>
      <c r="L293" s="56" t="str">
        <f aca="false">IF(ISERROR(L292),IF(ISERROR(L291),IF(ISERROR(L290),"BLANK",L290),L291),L292)</f>
        <v>SDL</v>
      </c>
      <c r="M293" s="56" t="n">
        <f aca="false">IF(ISERROR(M292),IF(ISERROR(M291),IF(ISERROR(M290),"BLANK",M290),M291),M292)</f>
        <v>10</v>
      </c>
      <c r="N293" s="56" t="n">
        <f aca="false">IF(ISERROR(N292),IF(ISERROR(N291),IF(ISERROR(N290),"BLANK",N290),N291),N292)</f>
        <v>2</v>
      </c>
      <c r="O293" s="56" t="n">
        <f aca="false">IF(ISERROR(O292),IF(ISERROR(O291),IF(ISERROR(O290),"BLANK",O290),O291),O292)</f>
        <v>1</v>
      </c>
      <c r="P293" s="46" t="str">
        <f aca="false">+P292</f>
        <v>snd</v>
      </c>
      <c r="Q293" s="47" t="str">
        <f aca="false">IF($N293=1,IF(ISERROR(VLOOKUP($P293,M1!$A:$C,Q$2,0)),"NOT PRESENT",VLOOKUP($P293,M1!$A:$C,Q$2,0)),IF($N293=2,IF(ISERROR(VLOOKUP(main!$P293,M2!$A:$C,Q$2,0)),"NOT PRESENT",VLOOKUP(main!$P293,M2!$A:$C,Q$2,0)),IF($N293=0,IF(ISERROR(VLOOKUP($P293,M1!$A:$C,Q$2,0)),IF(ISERROR(VLOOKUP(main!$P293,M2!$A:$C,Q$2,0)),"NOT PRESENT",VLOOKUP(main!$P293,M2!$A:$C,Q$2,0)),VLOOKUP($P293,M1!$A:$C,Q$2,0)),"SPECIFY METHOD")))</f>
        <v>Survey Not Done</v>
      </c>
      <c r="R293" s="47" t="str">
        <f aca="false">IF($N293=1,IF(ISERROR(VLOOKUP($P293,M1!$A:$C,R$2,0)),"NOT PRESENT",VLOOKUP($P293,M1!$A:$C,R$2,0)),IF($N293=2,IF(ISERROR(VLOOKUP(main!$P293,M2!$A:$C,R$2,0)),"NOT PRESENT",VLOOKUP(main!$P293,M2!$A:$C,R$2,0)),IF($N293=0,IF(ISERROR(VLOOKUP($P293,M1!$A:$C,R$2,0)),IF(ISERROR(VLOOKUP(main!$P293,M2!$A:$C,R$2,0)),"NOT PRESENT",VLOOKUP(main!$P293,M2!$A:$C,R$2,0)),VLOOKUP($P293,M1!$A:$C,R$2,0)),"SPECIFY METHOD")))</f>
        <v>Survey Not Done</v>
      </c>
      <c r="S293" s="55" t="n">
        <f aca="false">SUM(T293:BH293)</f>
        <v>0</v>
      </c>
      <c r="T293" s="56" t="n">
        <v>0</v>
      </c>
      <c r="BI293" s="56" t="n">
        <f aca="true">VLOOKUP($P293,INDIRECT("'M" &amp; $N293 &amp; "'!$A:$G"),BI$2,0)</f>
        <v>0</v>
      </c>
      <c r="BJ293" s="56" t="n">
        <f aca="true">VLOOKUP($P293,INDIRECT("'M" &amp; $N293 &amp; "'!$A:$G"),BJ$2,0)</f>
        <v>0</v>
      </c>
      <c r="BK293" s="56" t="n">
        <f aca="true">VLOOKUP($P293,INDIRECT("'M" &amp; $N293 &amp; "'!$A:$G"),BK$2,0)</f>
        <v>0</v>
      </c>
      <c r="BL293" s="56" t="str">
        <f aca="false">IF(AND($BI293="Yes", $N293=2), "Yes", IF(ISBLANK(BI293), "", "No"))</f>
        <v>No</v>
      </c>
      <c r="BM293" s="56" t="n">
        <f aca="true">VLOOKUP($P293,INDIRECT("'M" &amp; $N293 &amp; "'!$A:$G"),BM$2,0)</f>
        <v>0</v>
      </c>
    </row>
    <row r="294" customFormat="false" ht="13.2" hidden="false" customHeight="false" outlineLevel="0" collapsed="false">
      <c r="A294" s="47"/>
      <c r="B294" s="56" t="str">
        <f aca="false">IF(ISERROR(B293),IF(ISERROR(B292),IF(ISERROR(B291),"BLANK",B291),B292),B293)</f>
        <v>eso</v>
      </c>
      <c r="C294" s="56" t="str">
        <f aca="false">IF(ISERROR(C293),IF(ISERROR(C292),IF(ISERROR(C291),"BLANK",C291),C292),C293)</f>
        <v>sdl</v>
      </c>
      <c r="D294" s="56" t="str">
        <f aca="false">IF(ISERROR(D293),IF(ISERROR(D292),IF(ISERROR(D291),"BLANK",D291),D292),D293)</f>
        <v>tas412</v>
      </c>
      <c r="E294" s="47" t="str">
        <f aca="false">IF(ISERROR(VLOOKUP($D294,SITES!$A:$E,2,0)),"",VLOOKUP($D294,SITES!$A:$E,2,0))</f>
        <v>St. Helens Island Kelp Bed</v>
      </c>
      <c r="F294" s="48" t="n">
        <f aca="false">IF(ISERROR(VLOOKUP($D294,SITES!$A:$E,3,0)),"",VLOOKUP($D294,SITES!$A:$E,3,0))</f>
        <v>-41.34386</v>
      </c>
      <c r="G294" s="49" t="n">
        <f aca="false">IF(ISERROR(VLOOKUP($D294,SITES!$A:$E,4,0)),"",VLOOKUP($D294,SITES!$A:$E,4,0))</f>
        <v>148.34277</v>
      </c>
      <c r="H294" s="50" t="n">
        <f aca="false">IF(ISERROR(H293),IF(ISERROR(H292),IF(ISERROR(H291),"BLANK",H291),H292),H293)</f>
        <v>43564</v>
      </c>
      <c r="I294" s="56" t="n">
        <f aca="false">IF(ISERROR(I293),IF(ISERROR(I292),IF(ISERROR(I291),"BLANK",I291),I292),I293)</f>
        <v>10</v>
      </c>
      <c r="J294" s="56" t="str">
        <f aca="false">IF(ISERROR(J293),IF(ISERROR(J292),IF(ISERROR(J291),"BLANK",J291),J292),J293)</f>
        <v>E</v>
      </c>
      <c r="K294" s="86" t="n">
        <f aca="false">IF(ISERROR(K293),IF(ISERROR(K292),IF(ISERROR(K291),"BLANK",K291),K292),K293)</f>
        <v>0.604166666666667</v>
      </c>
      <c r="L294" s="56" t="str">
        <f aca="false">IF(ISERROR(L293),IF(ISERROR(L292),IF(ISERROR(L291),"BLANK",L291),L292),L293)</f>
        <v>SDL</v>
      </c>
      <c r="M294" s="56" t="n">
        <f aca="false">IF(ISERROR(M293),IF(ISERROR(M292),IF(ISERROR(M291),"BLANK",M291),M292),M293)</f>
        <v>10</v>
      </c>
      <c r="N294" s="56" t="n">
        <f aca="false">IF(ISERROR(N293),IF(ISERROR(N292),IF(ISERROR(N291),"BLANK",N291),N292),N293)</f>
        <v>2</v>
      </c>
      <c r="O294" s="56" t="n">
        <f aca="false">IF(ISERROR(O293),IF(ISERROR(O292),IF(ISERROR(O291),"BLANK",O291),O292),O293)</f>
        <v>1</v>
      </c>
      <c r="P294" s="46" t="str">
        <f aca="false">+P293</f>
        <v>snd</v>
      </c>
      <c r="Q294" s="47" t="str">
        <f aca="false">IF($N294=1,IF(ISERROR(VLOOKUP($P294,M1!$A:$C,Q$2,0)),"NOT PRESENT",VLOOKUP($P294,M1!$A:$C,Q$2,0)),IF($N294=2,IF(ISERROR(VLOOKUP(main!$P294,M2!$A:$C,Q$2,0)),"NOT PRESENT",VLOOKUP(main!$P294,M2!$A:$C,Q$2,0)),IF($N294=0,IF(ISERROR(VLOOKUP($P294,M1!$A:$C,Q$2,0)),IF(ISERROR(VLOOKUP(main!$P294,M2!$A:$C,Q$2,0)),"NOT PRESENT",VLOOKUP(main!$P294,M2!$A:$C,Q$2,0)),VLOOKUP($P294,M1!$A:$C,Q$2,0)),"SPECIFY METHOD")))</f>
        <v>Survey Not Done</v>
      </c>
      <c r="R294" s="47" t="str">
        <f aca="false">IF($N294=1,IF(ISERROR(VLOOKUP($P294,M1!$A:$C,R$2,0)),"NOT PRESENT",VLOOKUP($P294,M1!$A:$C,R$2,0)),IF($N294=2,IF(ISERROR(VLOOKUP(main!$P294,M2!$A:$C,R$2,0)),"NOT PRESENT",VLOOKUP(main!$P294,M2!$A:$C,R$2,0)),IF($N294=0,IF(ISERROR(VLOOKUP($P294,M1!$A:$C,R$2,0)),IF(ISERROR(VLOOKUP(main!$P294,M2!$A:$C,R$2,0)),"NOT PRESENT",VLOOKUP(main!$P294,M2!$A:$C,R$2,0)),VLOOKUP($P294,M1!$A:$C,R$2,0)),"SPECIFY METHOD")))</f>
        <v>Survey Not Done</v>
      </c>
      <c r="S294" s="55" t="n">
        <f aca="false">SUM(T294:BH294)</f>
        <v>0</v>
      </c>
      <c r="T294" s="56" t="n">
        <v>0</v>
      </c>
      <c r="BI294" s="56" t="n">
        <f aca="true">VLOOKUP($P294,INDIRECT("'M" &amp; $N294 &amp; "'!$A:$G"),BI$2,0)</f>
        <v>0</v>
      </c>
      <c r="BJ294" s="56" t="n">
        <f aca="true">VLOOKUP($P294,INDIRECT("'M" &amp; $N294 &amp; "'!$A:$G"),BJ$2,0)</f>
        <v>0</v>
      </c>
      <c r="BK294" s="56" t="n">
        <f aca="true">VLOOKUP($P294,INDIRECT("'M" &amp; $N294 &amp; "'!$A:$G"),BK$2,0)</f>
        <v>0</v>
      </c>
      <c r="BL294" s="56" t="str">
        <f aca="false">IF(AND($BI294="Yes", $N294=2), "Yes", IF(ISBLANK(BI294), "", "No"))</f>
        <v>No</v>
      </c>
      <c r="BM294" s="56" t="n">
        <f aca="true">VLOOKUP($P294,INDIRECT("'M" &amp; $N294 &amp; "'!$A:$G"),BM$2,0)</f>
        <v>0</v>
      </c>
    </row>
    <row r="295" customFormat="false" ht="13.2" hidden="false" customHeight="false" outlineLevel="0" collapsed="false">
      <c r="A295" s="47"/>
      <c r="B295" s="56" t="str">
        <f aca="false">IF(ISERROR(B294),IF(ISERROR(B293),IF(ISERROR(B292),"BLANK",B292),B293),B294)</f>
        <v>eso</v>
      </c>
      <c r="C295" s="56" t="str">
        <f aca="false">IF(ISERROR(C294),IF(ISERROR(C293),IF(ISERROR(C292),"BLANK",C292),C293),C294)</f>
        <v>sdl</v>
      </c>
      <c r="D295" s="56" t="str">
        <f aca="false">IF(ISERROR(D294),IF(ISERROR(D293),IF(ISERROR(D292),"BLANK",D292),D293),D294)</f>
        <v>tas412</v>
      </c>
      <c r="E295" s="47" t="str">
        <f aca="false">IF(ISERROR(VLOOKUP($D295,SITES!$A:$E,2,0)),"",VLOOKUP($D295,SITES!$A:$E,2,0))</f>
        <v>St. Helens Island Kelp Bed</v>
      </c>
      <c r="F295" s="48" t="n">
        <f aca="false">IF(ISERROR(VLOOKUP($D295,SITES!$A:$E,3,0)),"",VLOOKUP($D295,SITES!$A:$E,3,0))</f>
        <v>-41.34386</v>
      </c>
      <c r="G295" s="49" t="n">
        <f aca="false">IF(ISERROR(VLOOKUP($D295,SITES!$A:$E,4,0)),"",VLOOKUP($D295,SITES!$A:$E,4,0))</f>
        <v>148.34277</v>
      </c>
      <c r="H295" s="50" t="n">
        <f aca="false">IF(ISERROR(H294),IF(ISERROR(H293),IF(ISERROR(H292),"BLANK",H292),H293),H294)</f>
        <v>43564</v>
      </c>
      <c r="I295" s="56" t="n">
        <f aca="false">IF(ISERROR(I294),IF(ISERROR(I293),IF(ISERROR(I292),"BLANK",I292),I293),I294)</f>
        <v>10</v>
      </c>
      <c r="J295" s="56" t="str">
        <f aca="false">IF(ISERROR(J294),IF(ISERROR(J293),IF(ISERROR(J292),"BLANK",J292),J293),J294)</f>
        <v>E</v>
      </c>
      <c r="K295" s="86" t="n">
        <f aca="false">IF(ISERROR(K294),IF(ISERROR(K293),IF(ISERROR(K292),"BLANK",K292),K293),K294)</f>
        <v>0.604166666666667</v>
      </c>
      <c r="L295" s="56" t="str">
        <f aca="false">IF(ISERROR(L294),IF(ISERROR(L293),IF(ISERROR(L292),"BLANK",L292),L293),L294)</f>
        <v>SDL</v>
      </c>
      <c r="M295" s="56" t="n">
        <f aca="false">IF(ISERROR(M294),IF(ISERROR(M293),IF(ISERROR(M292),"BLANK",M292),M293),M294)</f>
        <v>10</v>
      </c>
      <c r="N295" s="56" t="n">
        <f aca="false">IF(ISERROR(N294),IF(ISERROR(N293),IF(ISERROR(N292),"BLANK",N292),N293),N294)</f>
        <v>2</v>
      </c>
      <c r="O295" s="56" t="n">
        <f aca="false">IF(ISERROR(O294),IF(ISERROR(O293),IF(ISERROR(O292),"BLANK",O292),O293),O294)</f>
        <v>1</v>
      </c>
      <c r="P295" s="46" t="str">
        <f aca="false">+P294</f>
        <v>snd</v>
      </c>
      <c r="Q295" s="47" t="str">
        <f aca="false">IF($N295=1,IF(ISERROR(VLOOKUP($P295,M1!$A:$C,Q$2,0)),"NOT PRESENT",VLOOKUP($P295,M1!$A:$C,Q$2,0)),IF($N295=2,IF(ISERROR(VLOOKUP(main!$P295,M2!$A:$C,Q$2,0)),"NOT PRESENT",VLOOKUP(main!$P295,M2!$A:$C,Q$2,0)),IF($N295=0,IF(ISERROR(VLOOKUP($P295,M1!$A:$C,Q$2,0)),IF(ISERROR(VLOOKUP(main!$P295,M2!$A:$C,Q$2,0)),"NOT PRESENT",VLOOKUP(main!$P295,M2!$A:$C,Q$2,0)),VLOOKUP($P295,M1!$A:$C,Q$2,0)),"SPECIFY METHOD")))</f>
        <v>Survey Not Done</v>
      </c>
      <c r="R295" s="47" t="str">
        <f aca="false">IF($N295=1,IF(ISERROR(VLOOKUP($P295,M1!$A:$C,R$2,0)),"NOT PRESENT",VLOOKUP($P295,M1!$A:$C,R$2,0)),IF($N295=2,IF(ISERROR(VLOOKUP(main!$P295,M2!$A:$C,R$2,0)),"NOT PRESENT",VLOOKUP(main!$P295,M2!$A:$C,R$2,0)),IF($N295=0,IF(ISERROR(VLOOKUP($P295,M1!$A:$C,R$2,0)),IF(ISERROR(VLOOKUP(main!$P295,M2!$A:$C,R$2,0)),"NOT PRESENT",VLOOKUP(main!$P295,M2!$A:$C,R$2,0)),VLOOKUP($P295,M1!$A:$C,R$2,0)),"SPECIFY METHOD")))</f>
        <v>Survey Not Done</v>
      </c>
      <c r="S295" s="55" t="n">
        <f aca="false">SUM(T295:BH295)</f>
        <v>0</v>
      </c>
      <c r="T295" s="56" t="n">
        <v>0</v>
      </c>
      <c r="BI295" s="56" t="n">
        <f aca="true">VLOOKUP($P295,INDIRECT("'M" &amp; $N295 &amp; "'!$A:$G"),BI$2,0)</f>
        <v>0</v>
      </c>
      <c r="BJ295" s="56" t="n">
        <f aca="true">VLOOKUP($P295,INDIRECT("'M" &amp; $N295 &amp; "'!$A:$G"),BJ$2,0)</f>
        <v>0</v>
      </c>
      <c r="BK295" s="56" t="n">
        <f aca="true">VLOOKUP($P295,INDIRECT("'M" &amp; $N295 &amp; "'!$A:$G"),BK$2,0)</f>
        <v>0</v>
      </c>
      <c r="BL295" s="56" t="str">
        <f aca="false">IF(AND($BI295="Yes", $N295=2), "Yes", IF(ISBLANK(BI295), "", "No"))</f>
        <v>No</v>
      </c>
      <c r="BM295" s="56" t="n">
        <f aca="true">VLOOKUP($P295,INDIRECT("'M" &amp; $N295 &amp; "'!$A:$G"),BM$2,0)</f>
        <v>0</v>
      </c>
    </row>
    <row r="296" customFormat="false" ht="13.2" hidden="false" customHeight="false" outlineLevel="0" collapsed="false">
      <c r="A296" s="47"/>
      <c r="B296" s="56" t="str">
        <f aca="false">IF(ISERROR(B295),IF(ISERROR(B294),IF(ISERROR(B293),"BLANK",B293),B294),B295)</f>
        <v>eso</v>
      </c>
      <c r="C296" s="56" t="str">
        <f aca="false">IF(ISERROR(C295),IF(ISERROR(C294),IF(ISERROR(C293),"BLANK",C293),C294),C295)</f>
        <v>sdl</v>
      </c>
      <c r="D296" s="56" t="str">
        <f aca="false">IF(ISERROR(D295),IF(ISERROR(D294),IF(ISERROR(D293),"BLANK",D293),D294),D295)</f>
        <v>tas412</v>
      </c>
      <c r="E296" s="47" t="str">
        <f aca="false">IF(ISERROR(VLOOKUP($D296,SITES!$A:$E,2,0)),"",VLOOKUP($D296,SITES!$A:$E,2,0))</f>
        <v>St. Helens Island Kelp Bed</v>
      </c>
      <c r="F296" s="48" t="n">
        <f aca="false">IF(ISERROR(VLOOKUP($D296,SITES!$A:$E,3,0)),"",VLOOKUP($D296,SITES!$A:$E,3,0))</f>
        <v>-41.34386</v>
      </c>
      <c r="G296" s="49" t="n">
        <f aca="false">IF(ISERROR(VLOOKUP($D296,SITES!$A:$E,4,0)),"",VLOOKUP($D296,SITES!$A:$E,4,0))</f>
        <v>148.34277</v>
      </c>
      <c r="H296" s="50" t="n">
        <f aca="false">IF(ISERROR(H295),IF(ISERROR(H294),IF(ISERROR(H293),"BLANK",H293),H294),H295)</f>
        <v>43564</v>
      </c>
      <c r="I296" s="56" t="n">
        <f aca="false">IF(ISERROR(I295),IF(ISERROR(I294),IF(ISERROR(I293),"BLANK",I293),I294),I295)</f>
        <v>10</v>
      </c>
      <c r="J296" s="56" t="str">
        <f aca="false">IF(ISERROR(J295),IF(ISERROR(J294),IF(ISERROR(J293),"BLANK",J293),J294),J295)</f>
        <v>E</v>
      </c>
      <c r="K296" s="86" t="n">
        <f aca="false">IF(ISERROR(K295),IF(ISERROR(K294),IF(ISERROR(K293),"BLANK",K293),K294),K295)</f>
        <v>0.604166666666667</v>
      </c>
      <c r="L296" s="56" t="str">
        <f aca="false">IF(ISERROR(L295),IF(ISERROR(L294),IF(ISERROR(L293),"BLANK",L293),L294),L295)</f>
        <v>SDL</v>
      </c>
      <c r="M296" s="56" t="n">
        <f aca="false">IF(ISERROR(M295),IF(ISERROR(M294),IF(ISERROR(M293),"BLANK",M293),M294),M295)</f>
        <v>10</v>
      </c>
      <c r="N296" s="56" t="n">
        <f aca="false">IF(ISERROR(N295),IF(ISERROR(N294),IF(ISERROR(N293),"BLANK",N293),N294),N295)</f>
        <v>2</v>
      </c>
      <c r="O296" s="56" t="n">
        <f aca="false">IF(ISERROR(O295),IF(ISERROR(O294),IF(ISERROR(O293),"BLANK",O293),O294),O295)</f>
        <v>1</v>
      </c>
      <c r="P296" s="46" t="str">
        <f aca="false">+P295</f>
        <v>snd</v>
      </c>
      <c r="Q296" s="47" t="str">
        <f aca="false">IF($N296=1,IF(ISERROR(VLOOKUP($P296,M1!$A:$C,Q$2,0)),"NOT PRESENT",VLOOKUP($P296,M1!$A:$C,Q$2,0)),IF($N296=2,IF(ISERROR(VLOOKUP(main!$P296,M2!$A:$C,Q$2,0)),"NOT PRESENT",VLOOKUP(main!$P296,M2!$A:$C,Q$2,0)),IF($N296=0,IF(ISERROR(VLOOKUP($P296,M1!$A:$C,Q$2,0)),IF(ISERROR(VLOOKUP(main!$P296,M2!$A:$C,Q$2,0)),"NOT PRESENT",VLOOKUP(main!$P296,M2!$A:$C,Q$2,0)),VLOOKUP($P296,M1!$A:$C,Q$2,0)),"SPECIFY METHOD")))</f>
        <v>Survey Not Done</v>
      </c>
      <c r="R296" s="47" t="str">
        <f aca="false">IF($N296=1,IF(ISERROR(VLOOKUP($P296,M1!$A:$C,R$2,0)),"NOT PRESENT",VLOOKUP($P296,M1!$A:$C,R$2,0)),IF($N296=2,IF(ISERROR(VLOOKUP(main!$P296,M2!$A:$C,R$2,0)),"NOT PRESENT",VLOOKUP(main!$P296,M2!$A:$C,R$2,0)),IF($N296=0,IF(ISERROR(VLOOKUP($P296,M1!$A:$C,R$2,0)),IF(ISERROR(VLOOKUP(main!$P296,M2!$A:$C,R$2,0)),"NOT PRESENT",VLOOKUP(main!$P296,M2!$A:$C,R$2,0)),VLOOKUP($P296,M1!$A:$C,R$2,0)),"SPECIFY METHOD")))</f>
        <v>Survey Not Done</v>
      </c>
      <c r="S296" s="55" t="n">
        <f aca="false">SUM(T296:BH296)</f>
        <v>0</v>
      </c>
      <c r="T296" s="56" t="n">
        <v>0</v>
      </c>
      <c r="BI296" s="56" t="n">
        <f aca="true">VLOOKUP($P296,INDIRECT("'M" &amp; $N296 &amp; "'!$A:$G"),BI$2,0)</f>
        <v>0</v>
      </c>
      <c r="BJ296" s="56" t="n">
        <f aca="true">VLOOKUP($P296,INDIRECT("'M" &amp; $N296 &amp; "'!$A:$G"),BJ$2,0)</f>
        <v>0</v>
      </c>
      <c r="BK296" s="56" t="n">
        <f aca="true">VLOOKUP($P296,INDIRECT("'M" &amp; $N296 &amp; "'!$A:$G"),BK$2,0)</f>
        <v>0</v>
      </c>
      <c r="BL296" s="56" t="str">
        <f aca="false">IF(AND($BI296="Yes", $N296=2), "Yes", IF(ISBLANK(BI296), "", "No"))</f>
        <v>No</v>
      </c>
      <c r="BM296" s="56" t="n">
        <f aca="true">VLOOKUP($P296,INDIRECT("'M" &amp; $N296 &amp; "'!$A:$G"),BM$2,0)</f>
        <v>0</v>
      </c>
    </row>
    <row r="297" customFormat="false" ht="13.2" hidden="false" customHeight="false" outlineLevel="0" collapsed="false">
      <c r="A297" s="47"/>
      <c r="B297" s="56" t="str">
        <f aca="false">IF(ISERROR(B296),IF(ISERROR(B295),IF(ISERROR(B294),"BLANK",B294),B295),B296)</f>
        <v>eso</v>
      </c>
      <c r="C297" s="56" t="str">
        <f aca="false">IF(ISERROR(C296),IF(ISERROR(C295),IF(ISERROR(C294),"BLANK",C294),C295),C296)</f>
        <v>sdl</v>
      </c>
      <c r="D297" s="56" t="str">
        <f aca="false">IF(ISERROR(D296),IF(ISERROR(D295),IF(ISERROR(D294),"BLANK",D294),D295),D296)</f>
        <v>tas412</v>
      </c>
      <c r="E297" s="47" t="str">
        <f aca="false">IF(ISERROR(VLOOKUP($D297,SITES!$A:$E,2,0)),"",VLOOKUP($D297,SITES!$A:$E,2,0))</f>
        <v>St. Helens Island Kelp Bed</v>
      </c>
      <c r="F297" s="48" t="n">
        <f aca="false">IF(ISERROR(VLOOKUP($D297,SITES!$A:$E,3,0)),"",VLOOKUP($D297,SITES!$A:$E,3,0))</f>
        <v>-41.34386</v>
      </c>
      <c r="G297" s="49" t="n">
        <f aca="false">IF(ISERROR(VLOOKUP($D297,SITES!$A:$E,4,0)),"",VLOOKUP($D297,SITES!$A:$E,4,0))</f>
        <v>148.34277</v>
      </c>
      <c r="H297" s="50" t="n">
        <f aca="false">IF(ISERROR(H296),IF(ISERROR(H295),IF(ISERROR(H294),"BLANK",H294),H295),H296)</f>
        <v>43564</v>
      </c>
      <c r="I297" s="56" t="n">
        <f aca="false">IF(ISERROR(I296),IF(ISERROR(I295),IF(ISERROR(I294),"BLANK",I294),I295),I296)</f>
        <v>10</v>
      </c>
      <c r="J297" s="56" t="str">
        <f aca="false">IF(ISERROR(J296),IF(ISERROR(J295),IF(ISERROR(J294),"BLANK",J294),J295),J296)</f>
        <v>E</v>
      </c>
      <c r="K297" s="86" t="n">
        <f aca="false">IF(ISERROR(K296),IF(ISERROR(K295),IF(ISERROR(K294),"BLANK",K294),K295),K296)</f>
        <v>0.604166666666667</v>
      </c>
      <c r="L297" s="56" t="str">
        <f aca="false">IF(ISERROR(L296),IF(ISERROR(L295),IF(ISERROR(L294),"BLANK",L294),L295),L296)</f>
        <v>SDL</v>
      </c>
      <c r="M297" s="56" t="n">
        <f aca="false">IF(ISERROR(M296),IF(ISERROR(M295),IF(ISERROR(M294),"BLANK",M294),M295),M296)</f>
        <v>10</v>
      </c>
      <c r="N297" s="56" t="n">
        <f aca="false">IF(ISERROR(N296),IF(ISERROR(N295),IF(ISERROR(N294),"BLANK",N294),N295),N296)</f>
        <v>2</v>
      </c>
      <c r="O297" s="56" t="n">
        <f aca="false">IF(ISERROR(O296),IF(ISERROR(O295),IF(ISERROR(O294),"BLANK",O294),O295),O296)</f>
        <v>1</v>
      </c>
      <c r="P297" s="46" t="str">
        <f aca="false">+P296</f>
        <v>snd</v>
      </c>
      <c r="Q297" s="47" t="str">
        <f aca="false">IF($N297=1,IF(ISERROR(VLOOKUP($P297,M1!$A:$C,Q$2,0)),"NOT PRESENT",VLOOKUP($P297,M1!$A:$C,Q$2,0)),IF($N297=2,IF(ISERROR(VLOOKUP(main!$P297,M2!$A:$C,Q$2,0)),"NOT PRESENT",VLOOKUP(main!$P297,M2!$A:$C,Q$2,0)),IF($N297=0,IF(ISERROR(VLOOKUP($P297,M1!$A:$C,Q$2,0)),IF(ISERROR(VLOOKUP(main!$P297,M2!$A:$C,Q$2,0)),"NOT PRESENT",VLOOKUP(main!$P297,M2!$A:$C,Q$2,0)),VLOOKUP($P297,M1!$A:$C,Q$2,0)),"SPECIFY METHOD")))</f>
        <v>Survey Not Done</v>
      </c>
      <c r="R297" s="47" t="str">
        <f aca="false">IF($N297=1,IF(ISERROR(VLOOKUP($P297,M1!$A:$C,R$2,0)),"NOT PRESENT",VLOOKUP($P297,M1!$A:$C,R$2,0)),IF($N297=2,IF(ISERROR(VLOOKUP(main!$P297,M2!$A:$C,R$2,0)),"NOT PRESENT",VLOOKUP(main!$P297,M2!$A:$C,R$2,0)),IF($N297=0,IF(ISERROR(VLOOKUP($P297,M1!$A:$C,R$2,0)),IF(ISERROR(VLOOKUP(main!$P297,M2!$A:$C,R$2,0)),"NOT PRESENT",VLOOKUP(main!$P297,M2!$A:$C,R$2,0)),VLOOKUP($P297,M1!$A:$C,R$2,0)),"SPECIFY METHOD")))</f>
        <v>Survey Not Done</v>
      </c>
      <c r="S297" s="55" t="n">
        <f aca="false">SUM(T297:BH297)</f>
        <v>0</v>
      </c>
      <c r="T297" s="56" t="n">
        <v>0</v>
      </c>
      <c r="BI297" s="56" t="n">
        <f aca="true">VLOOKUP($P297,INDIRECT("'M" &amp; $N297 &amp; "'!$A:$G"),BI$2,0)</f>
        <v>0</v>
      </c>
      <c r="BJ297" s="56" t="n">
        <f aca="true">VLOOKUP($P297,INDIRECT("'M" &amp; $N297 &amp; "'!$A:$G"),BJ$2,0)</f>
        <v>0</v>
      </c>
      <c r="BK297" s="56" t="n">
        <f aca="true">VLOOKUP($P297,INDIRECT("'M" &amp; $N297 &amp; "'!$A:$G"),BK$2,0)</f>
        <v>0</v>
      </c>
      <c r="BL297" s="56" t="str">
        <f aca="false">IF(AND($BI297="Yes", $N297=2), "Yes", IF(ISBLANK(BI297), "", "No"))</f>
        <v>No</v>
      </c>
      <c r="BM297" s="56" t="n">
        <f aca="true">VLOOKUP($P297,INDIRECT("'M" &amp; $N297 &amp; "'!$A:$G"),BM$2,0)</f>
        <v>0</v>
      </c>
    </row>
    <row r="298" customFormat="false" ht="13.2" hidden="false" customHeight="false" outlineLevel="0" collapsed="false">
      <c r="A298" s="47"/>
      <c r="B298" s="56" t="str">
        <f aca="false">IF(ISERROR(B297),IF(ISERROR(B296),IF(ISERROR(B295),"BLANK",B295),B296),B297)</f>
        <v>eso</v>
      </c>
      <c r="C298" s="56" t="str">
        <f aca="false">IF(ISERROR(C297),IF(ISERROR(C296),IF(ISERROR(C295),"BLANK",C295),C296),C297)</f>
        <v>sdl</v>
      </c>
      <c r="D298" s="56" t="str">
        <f aca="false">IF(ISERROR(D297),IF(ISERROR(D296),IF(ISERROR(D295),"BLANK",D295),D296),D297)</f>
        <v>tas412</v>
      </c>
      <c r="E298" s="47" t="str">
        <f aca="false">IF(ISERROR(VLOOKUP($D298,SITES!$A:$E,2,0)),"",VLOOKUP($D298,SITES!$A:$E,2,0))</f>
        <v>St. Helens Island Kelp Bed</v>
      </c>
      <c r="F298" s="48" t="n">
        <f aca="false">IF(ISERROR(VLOOKUP($D298,SITES!$A:$E,3,0)),"",VLOOKUP($D298,SITES!$A:$E,3,0))</f>
        <v>-41.34386</v>
      </c>
      <c r="G298" s="49" t="n">
        <f aca="false">IF(ISERROR(VLOOKUP($D298,SITES!$A:$E,4,0)),"",VLOOKUP($D298,SITES!$A:$E,4,0))</f>
        <v>148.34277</v>
      </c>
      <c r="H298" s="50" t="n">
        <f aca="false">IF(ISERROR(H297),IF(ISERROR(H296),IF(ISERROR(H295),"BLANK",H295),H296),H297)</f>
        <v>43564</v>
      </c>
      <c r="I298" s="56" t="n">
        <f aca="false">IF(ISERROR(I297),IF(ISERROR(I296),IF(ISERROR(I295),"BLANK",I295),I296),I297)</f>
        <v>10</v>
      </c>
      <c r="J298" s="56" t="str">
        <f aca="false">IF(ISERROR(J297),IF(ISERROR(J296),IF(ISERROR(J295),"BLANK",J295),J296),J297)</f>
        <v>E</v>
      </c>
      <c r="K298" s="86" t="n">
        <f aca="false">IF(ISERROR(K297),IF(ISERROR(K296),IF(ISERROR(K295),"BLANK",K295),K296),K297)</f>
        <v>0.604166666666667</v>
      </c>
      <c r="L298" s="56" t="str">
        <f aca="false">IF(ISERROR(L297),IF(ISERROR(L296),IF(ISERROR(L295),"BLANK",L295),L296),L297)</f>
        <v>SDL</v>
      </c>
      <c r="M298" s="56" t="n">
        <f aca="false">IF(ISERROR(M297),IF(ISERROR(M296),IF(ISERROR(M295),"BLANK",M295),M296),M297)</f>
        <v>10</v>
      </c>
      <c r="N298" s="56" t="n">
        <f aca="false">IF(ISERROR(N297),IF(ISERROR(N296),IF(ISERROR(N295),"BLANK",N295),N296),N297)</f>
        <v>2</v>
      </c>
      <c r="O298" s="56" t="n">
        <f aca="false">IF(ISERROR(O297),IF(ISERROR(O296),IF(ISERROR(O295),"BLANK",O295),O296),O297)</f>
        <v>1</v>
      </c>
      <c r="P298" s="46" t="str">
        <f aca="false">+P297</f>
        <v>snd</v>
      </c>
      <c r="Q298" s="47" t="str">
        <f aca="false">IF($N298=1,IF(ISERROR(VLOOKUP($P298,M1!$A:$C,Q$2,0)),"NOT PRESENT",VLOOKUP($P298,M1!$A:$C,Q$2,0)),IF($N298=2,IF(ISERROR(VLOOKUP(main!$P298,M2!$A:$C,Q$2,0)),"NOT PRESENT",VLOOKUP(main!$P298,M2!$A:$C,Q$2,0)),IF($N298=0,IF(ISERROR(VLOOKUP($P298,M1!$A:$C,Q$2,0)),IF(ISERROR(VLOOKUP(main!$P298,M2!$A:$C,Q$2,0)),"NOT PRESENT",VLOOKUP(main!$P298,M2!$A:$C,Q$2,0)),VLOOKUP($P298,M1!$A:$C,Q$2,0)),"SPECIFY METHOD")))</f>
        <v>Survey Not Done</v>
      </c>
      <c r="R298" s="47" t="str">
        <f aca="false">IF($N298=1,IF(ISERROR(VLOOKUP($P298,M1!$A:$C,R$2,0)),"NOT PRESENT",VLOOKUP($P298,M1!$A:$C,R$2,0)),IF($N298=2,IF(ISERROR(VLOOKUP(main!$P298,M2!$A:$C,R$2,0)),"NOT PRESENT",VLOOKUP(main!$P298,M2!$A:$C,R$2,0)),IF($N298=0,IF(ISERROR(VLOOKUP($P298,M1!$A:$C,R$2,0)),IF(ISERROR(VLOOKUP(main!$P298,M2!$A:$C,R$2,0)),"NOT PRESENT",VLOOKUP(main!$P298,M2!$A:$C,R$2,0)),VLOOKUP($P298,M1!$A:$C,R$2,0)),"SPECIFY METHOD")))</f>
        <v>Survey Not Done</v>
      </c>
      <c r="S298" s="55" t="n">
        <f aca="false">SUM(T298:BH298)</f>
        <v>0</v>
      </c>
      <c r="T298" s="56" t="n">
        <v>0</v>
      </c>
      <c r="BI298" s="56" t="n">
        <f aca="true">VLOOKUP($P298,INDIRECT("'M" &amp; $N298 &amp; "'!$A:$G"),BI$2,0)</f>
        <v>0</v>
      </c>
      <c r="BJ298" s="56" t="n">
        <f aca="true">VLOOKUP($P298,INDIRECT("'M" &amp; $N298 &amp; "'!$A:$G"),BJ$2,0)</f>
        <v>0</v>
      </c>
      <c r="BK298" s="56" t="n">
        <f aca="true">VLOOKUP($P298,INDIRECT("'M" &amp; $N298 &amp; "'!$A:$G"),BK$2,0)</f>
        <v>0</v>
      </c>
      <c r="BL298" s="56" t="str">
        <f aca="false">IF(AND($BI298="Yes", $N298=2), "Yes", IF(ISBLANK(BI298), "", "No"))</f>
        <v>No</v>
      </c>
      <c r="BM298" s="56" t="n">
        <f aca="true">VLOOKUP($P298,INDIRECT("'M" &amp; $N298 &amp; "'!$A:$G"),BM$2,0)</f>
        <v>0</v>
      </c>
    </row>
    <row r="299" customFormat="false" ht="13.2" hidden="false" customHeight="false" outlineLevel="0" collapsed="false">
      <c r="A299" s="47"/>
      <c r="B299" s="56" t="str">
        <f aca="false">IF(ISERROR(B298),IF(ISERROR(B297),IF(ISERROR(B296),"BLANK",B296),B297),B298)</f>
        <v>eso</v>
      </c>
      <c r="C299" s="56" t="str">
        <f aca="false">IF(ISERROR(C298),IF(ISERROR(C297),IF(ISERROR(C296),"BLANK",C296),C297),C298)</f>
        <v>sdl</v>
      </c>
      <c r="D299" s="56" t="str">
        <f aca="false">IF(ISERROR(D298),IF(ISERROR(D297),IF(ISERROR(D296),"BLANK",D296),D297),D298)</f>
        <v>tas412</v>
      </c>
      <c r="E299" s="47" t="str">
        <f aca="false">IF(ISERROR(VLOOKUP($D299,SITES!$A:$E,2,0)),"",VLOOKUP($D299,SITES!$A:$E,2,0))</f>
        <v>St. Helens Island Kelp Bed</v>
      </c>
      <c r="F299" s="48" t="n">
        <f aca="false">IF(ISERROR(VLOOKUP($D299,SITES!$A:$E,3,0)),"",VLOOKUP($D299,SITES!$A:$E,3,0))</f>
        <v>-41.34386</v>
      </c>
      <c r="G299" s="49" t="n">
        <f aca="false">IF(ISERROR(VLOOKUP($D299,SITES!$A:$E,4,0)),"",VLOOKUP($D299,SITES!$A:$E,4,0))</f>
        <v>148.34277</v>
      </c>
      <c r="H299" s="50" t="n">
        <f aca="false">IF(ISERROR(H298),IF(ISERROR(H297),IF(ISERROR(H296),"BLANK",H296),H297),H298)</f>
        <v>43564</v>
      </c>
      <c r="I299" s="56" t="n">
        <f aca="false">IF(ISERROR(I298),IF(ISERROR(I297),IF(ISERROR(I296),"BLANK",I296),I297),I298)</f>
        <v>10</v>
      </c>
      <c r="J299" s="56" t="str">
        <f aca="false">IF(ISERROR(J298),IF(ISERROR(J297),IF(ISERROR(J296),"BLANK",J296),J297),J298)</f>
        <v>E</v>
      </c>
      <c r="K299" s="86" t="n">
        <f aca="false">IF(ISERROR(K298),IF(ISERROR(K297),IF(ISERROR(K296),"BLANK",K296),K297),K298)</f>
        <v>0.604166666666667</v>
      </c>
      <c r="L299" s="56" t="str">
        <f aca="false">IF(ISERROR(L298),IF(ISERROR(L297),IF(ISERROR(L296),"BLANK",L296),L297),L298)</f>
        <v>SDL</v>
      </c>
      <c r="M299" s="56" t="n">
        <f aca="false">IF(ISERROR(M298),IF(ISERROR(M297),IF(ISERROR(M296),"BLANK",M296),M297),M298)</f>
        <v>10</v>
      </c>
      <c r="N299" s="56" t="n">
        <f aca="false">IF(ISERROR(N298),IF(ISERROR(N297),IF(ISERROR(N296),"BLANK",N296),N297),N298)</f>
        <v>2</v>
      </c>
      <c r="O299" s="56" t="n">
        <f aca="false">IF(ISERROR(O298),IF(ISERROR(O297),IF(ISERROR(O296),"BLANK",O296),O297),O298)</f>
        <v>1</v>
      </c>
      <c r="P299" s="46" t="str">
        <f aca="false">+P298</f>
        <v>snd</v>
      </c>
      <c r="Q299" s="47" t="str">
        <f aca="false">IF($N299=1,IF(ISERROR(VLOOKUP($P299,M1!$A:$C,Q$2,0)),"NOT PRESENT",VLOOKUP($P299,M1!$A:$C,Q$2,0)),IF($N299=2,IF(ISERROR(VLOOKUP(main!$P299,M2!$A:$C,Q$2,0)),"NOT PRESENT",VLOOKUP(main!$P299,M2!$A:$C,Q$2,0)),IF($N299=0,IF(ISERROR(VLOOKUP($P299,M1!$A:$C,Q$2,0)),IF(ISERROR(VLOOKUP(main!$P299,M2!$A:$C,Q$2,0)),"NOT PRESENT",VLOOKUP(main!$P299,M2!$A:$C,Q$2,0)),VLOOKUP($P299,M1!$A:$C,Q$2,0)),"SPECIFY METHOD")))</f>
        <v>Survey Not Done</v>
      </c>
      <c r="R299" s="47" t="str">
        <f aca="false">IF($N299=1,IF(ISERROR(VLOOKUP($P299,M1!$A:$C,R$2,0)),"NOT PRESENT",VLOOKUP($P299,M1!$A:$C,R$2,0)),IF($N299=2,IF(ISERROR(VLOOKUP(main!$P299,M2!$A:$C,R$2,0)),"NOT PRESENT",VLOOKUP(main!$P299,M2!$A:$C,R$2,0)),IF($N299=0,IF(ISERROR(VLOOKUP($P299,M1!$A:$C,R$2,0)),IF(ISERROR(VLOOKUP(main!$P299,M2!$A:$C,R$2,0)),"NOT PRESENT",VLOOKUP(main!$P299,M2!$A:$C,R$2,0)),VLOOKUP($P299,M1!$A:$C,R$2,0)),"SPECIFY METHOD")))</f>
        <v>Survey Not Done</v>
      </c>
      <c r="S299" s="55" t="n">
        <f aca="false">SUM(T299:BH299)</f>
        <v>0</v>
      </c>
      <c r="T299" s="56" t="n">
        <v>0</v>
      </c>
      <c r="BI299" s="56" t="n">
        <f aca="true">VLOOKUP($P299,INDIRECT("'M" &amp; $N299 &amp; "'!$A:$G"),BI$2,0)</f>
        <v>0</v>
      </c>
      <c r="BJ299" s="56" t="n">
        <f aca="true">VLOOKUP($P299,INDIRECT("'M" &amp; $N299 &amp; "'!$A:$G"),BJ$2,0)</f>
        <v>0</v>
      </c>
      <c r="BK299" s="56" t="n">
        <f aca="true">VLOOKUP($P299,INDIRECT("'M" &amp; $N299 &amp; "'!$A:$G"),BK$2,0)</f>
        <v>0</v>
      </c>
      <c r="BL299" s="56" t="str">
        <f aca="false">IF(AND($BI299="Yes", $N299=2), "Yes", IF(ISBLANK(BI299), "", "No"))</f>
        <v>No</v>
      </c>
      <c r="BM299" s="56" t="n">
        <f aca="true">VLOOKUP($P299,INDIRECT("'M" &amp; $N299 &amp; "'!$A:$G"),BM$2,0)</f>
        <v>0</v>
      </c>
    </row>
    <row r="300" customFormat="false" ht="13.2" hidden="false" customHeight="false" outlineLevel="0" collapsed="false">
      <c r="A300" s="47"/>
      <c r="B300" s="56" t="str">
        <f aca="false">IF(ISERROR(B299),IF(ISERROR(B298),IF(ISERROR(B297),"BLANK",B297),B298),B299)</f>
        <v>eso</v>
      </c>
      <c r="C300" s="56" t="str">
        <f aca="false">IF(ISERROR(C299),IF(ISERROR(C298),IF(ISERROR(C297),"BLANK",C297),C298),C299)</f>
        <v>sdl</v>
      </c>
      <c r="D300" s="56" t="str">
        <f aca="false">IF(ISERROR(D299),IF(ISERROR(D298),IF(ISERROR(D297),"BLANK",D297),D298),D299)</f>
        <v>tas412</v>
      </c>
      <c r="E300" s="47" t="str">
        <f aca="false">IF(ISERROR(VLOOKUP($D300,SITES!$A:$E,2,0)),"",VLOOKUP($D300,SITES!$A:$E,2,0))</f>
        <v>St. Helens Island Kelp Bed</v>
      </c>
      <c r="F300" s="48" t="n">
        <f aca="false">IF(ISERROR(VLOOKUP($D300,SITES!$A:$E,3,0)),"",VLOOKUP($D300,SITES!$A:$E,3,0))</f>
        <v>-41.34386</v>
      </c>
      <c r="G300" s="49" t="n">
        <f aca="false">IF(ISERROR(VLOOKUP($D300,SITES!$A:$E,4,0)),"",VLOOKUP($D300,SITES!$A:$E,4,0))</f>
        <v>148.34277</v>
      </c>
      <c r="H300" s="50" t="n">
        <f aca="false">IF(ISERROR(H299),IF(ISERROR(H298),IF(ISERROR(H297),"BLANK",H297),H298),H299)</f>
        <v>43564</v>
      </c>
      <c r="I300" s="56" t="n">
        <f aca="false">IF(ISERROR(I299),IF(ISERROR(I298),IF(ISERROR(I297),"BLANK",I297),I298),I299)</f>
        <v>10</v>
      </c>
      <c r="J300" s="56" t="str">
        <f aca="false">IF(ISERROR(J299),IF(ISERROR(J298),IF(ISERROR(J297),"BLANK",J297),J298),J299)</f>
        <v>E</v>
      </c>
      <c r="K300" s="86" t="n">
        <f aca="false">IF(ISERROR(K299),IF(ISERROR(K298),IF(ISERROR(K297),"BLANK",K297),K298),K299)</f>
        <v>0.604166666666667</v>
      </c>
      <c r="L300" s="56" t="str">
        <f aca="false">IF(ISERROR(L299),IF(ISERROR(L298),IF(ISERROR(L297),"BLANK",L297),L298),L299)</f>
        <v>SDL</v>
      </c>
      <c r="M300" s="56" t="n">
        <f aca="false">IF(ISERROR(M299),IF(ISERROR(M298),IF(ISERROR(M297),"BLANK",M297),M298),M299)</f>
        <v>10</v>
      </c>
      <c r="N300" s="56" t="n">
        <f aca="false">IF(ISERROR(N299),IF(ISERROR(N298),IF(ISERROR(N297),"BLANK",N297),N298),N299)</f>
        <v>2</v>
      </c>
      <c r="O300" s="56" t="n">
        <f aca="false">IF(ISERROR(O299),IF(ISERROR(O298),IF(ISERROR(O297),"BLANK",O297),O298),O299)</f>
        <v>1</v>
      </c>
      <c r="P300" s="46" t="str">
        <f aca="false">+P299</f>
        <v>snd</v>
      </c>
      <c r="Q300" s="47" t="str">
        <f aca="false">IF($N300=1,IF(ISERROR(VLOOKUP($P300,M1!$A:$C,Q$2,0)),"NOT PRESENT",VLOOKUP($P300,M1!$A:$C,Q$2,0)),IF($N300=2,IF(ISERROR(VLOOKUP(main!$P300,M2!$A:$C,Q$2,0)),"NOT PRESENT",VLOOKUP(main!$P300,M2!$A:$C,Q$2,0)),IF($N300=0,IF(ISERROR(VLOOKUP($P300,M1!$A:$C,Q$2,0)),IF(ISERROR(VLOOKUP(main!$P300,M2!$A:$C,Q$2,0)),"NOT PRESENT",VLOOKUP(main!$P300,M2!$A:$C,Q$2,0)),VLOOKUP($P300,M1!$A:$C,Q$2,0)),"SPECIFY METHOD")))</f>
        <v>Survey Not Done</v>
      </c>
      <c r="R300" s="47" t="str">
        <f aca="false">IF($N300=1,IF(ISERROR(VLOOKUP($P300,M1!$A:$C,R$2,0)),"NOT PRESENT",VLOOKUP($P300,M1!$A:$C,R$2,0)),IF($N300=2,IF(ISERROR(VLOOKUP(main!$P300,M2!$A:$C,R$2,0)),"NOT PRESENT",VLOOKUP(main!$P300,M2!$A:$C,R$2,0)),IF($N300=0,IF(ISERROR(VLOOKUP($P300,M1!$A:$C,R$2,0)),IF(ISERROR(VLOOKUP(main!$P300,M2!$A:$C,R$2,0)),"NOT PRESENT",VLOOKUP(main!$P300,M2!$A:$C,R$2,0)),VLOOKUP($P300,M1!$A:$C,R$2,0)),"SPECIFY METHOD")))</f>
        <v>Survey Not Done</v>
      </c>
      <c r="S300" s="55" t="n">
        <f aca="false">SUM(T300:BH300)</f>
        <v>0</v>
      </c>
      <c r="T300" s="56" t="n">
        <v>0</v>
      </c>
      <c r="BI300" s="56" t="n">
        <f aca="true">VLOOKUP($P300,INDIRECT("'M" &amp; $N300 &amp; "'!$A:$G"),BI$2,0)</f>
        <v>0</v>
      </c>
      <c r="BJ300" s="56" t="n">
        <f aca="true">VLOOKUP($P300,INDIRECT("'M" &amp; $N300 &amp; "'!$A:$G"),BJ$2,0)</f>
        <v>0</v>
      </c>
      <c r="BK300" s="56" t="n">
        <f aca="true">VLOOKUP($P300,INDIRECT("'M" &amp; $N300 &amp; "'!$A:$G"),BK$2,0)</f>
        <v>0</v>
      </c>
      <c r="BL300" s="56" t="str">
        <f aca="false">IF(AND($BI300="Yes", $N300=2), "Yes", IF(ISBLANK(BI300), "", "No"))</f>
        <v>No</v>
      </c>
      <c r="BM300" s="56" t="n">
        <f aca="true">VLOOKUP($P300,INDIRECT("'M" &amp; $N300 &amp; "'!$A:$G"),BM$2,0)</f>
        <v>0</v>
      </c>
    </row>
    <row r="301" customFormat="false" ht="13.2" hidden="false" customHeight="false" outlineLevel="0" collapsed="false">
      <c r="A301" s="47"/>
      <c r="B301" s="56" t="str">
        <f aca="false">IF(ISERROR(B300),IF(ISERROR(B299),IF(ISERROR(B298),"BLANK",B298),B299),B300)</f>
        <v>eso</v>
      </c>
      <c r="C301" s="56" t="str">
        <f aca="false">IF(ISERROR(C300),IF(ISERROR(C299),IF(ISERROR(C298),"BLANK",C298),C299),C300)</f>
        <v>sdl</v>
      </c>
      <c r="D301" s="56" t="str">
        <f aca="false">IF(ISERROR(D300),IF(ISERROR(D299),IF(ISERROR(D298),"BLANK",D298),D299),D300)</f>
        <v>tas412</v>
      </c>
      <c r="E301" s="47" t="str">
        <f aca="false">IF(ISERROR(VLOOKUP($D301,SITES!$A:$E,2,0)),"",VLOOKUP($D301,SITES!$A:$E,2,0))</f>
        <v>St. Helens Island Kelp Bed</v>
      </c>
      <c r="F301" s="48" t="n">
        <f aca="false">IF(ISERROR(VLOOKUP($D301,SITES!$A:$E,3,0)),"",VLOOKUP($D301,SITES!$A:$E,3,0))</f>
        <v>-41.34386</v>
      </c>
      <c r="G301" s="49" t="n">
        <f aca="false">IF(ISERROR(VLOOKUP($D301,SITES!$A:$E,4,0)),"",VLOOKUP($D301,SITES!$A:$E,4,0))</f>
        <v>148.34277</v>
      </c>
      <c r="H301" s="50" t="n">
        <f aca="false">IF(ISERROR(H300),IF(ISERROR(H299),IF(ISERROR(H298),"BLANK",H298),H299),H300)</f>
        <v>43564</v>
      </c>
      <c r="I301" s="56" t="n">
        <f aca="false">IF(ISERROR(I300),IF(ISERROR(I299),IF(ISERROR(I298),"BLANK",I298),I299),I300)</f>
        <v>10</v>
      </c>
      <c r="J301" s="56" t="str">
        <f aca="false">IF(ISERROR(J300),IF(ISERROR(J299),IF(ISERROR(J298),"BLANK",J298),J299),J300)</f>
        <v>E</v>
      </c>
      <c r="K301" s="86" t="n">
        <f aca="false">IF(ISERROR(K300),IF(ISERROR(K299),IF(ISERROR(K298),"BLANK",K298),K299),K300)</f>
        <v>0.604166666666667</v>
      </c>
      <c r="L301" s="56" t="str">
        <f aca="false">IF(ISERROR(L300),IF(ISERROR(L299),IF(ISERROR(L298),"BLANK",L298),L299),L300)</f>
        <v>SDL</v>
      </c>
      <c r="M301" s="56" t="n">
        <f aca="false">IF(ISERROR(M300),IF(ISERROR(M299),IF(ISERROR(M298),"BLANK",M298),M299),M300)</f>
        <v>10</v>
      </c>
      <c r="N301" s="56" t="n">
        <f aca="false">IF(ISERROR(N300),IF(ISERROR(N299),IF(ISERROR(N298),"BLANK",N298),N299),N300)</f>
        <v>2</v>
      </c>
      <c r="O301" s="56" t="n">
        <f aca="false">IF(ISERROR(O300),IF(ISERROR(O299),IF(ISERROR(O298),"BLANK",O298),O299),O300)</f>
        <v>1</v>
      </c>
      <c r="P301" s="46" t="str">
        <f aca="false">+P300</f>
        <v>snd</v>
      </c>
      <c r="Q301" s="47" t="str">
        <f aca="false">IF($N301=1,IF(ISERROR(VLOOKUP($P301,M1!$A:$C,Q$2,0)),"NOT PRESENT",VLOOKUP($P301,M1!$A:$C,Q$2,0)),IF($N301=2,IF(ISERROR(VLOOKUP(main!$P301,M2!$A:$C,Q$2,0)),"NOT PRESENT",VLOOKUP(main!$P301,M2!$A:$C,Q$2,0)),IF($N301=0,IF(ISERROR(VLOOKUP($P301,M1!$A:$C,Q$2,0)),IF(ISERROR(VLOOKUP(main!$P301,M2!$A:$C,Q$2,0)),"NOT PRESENT",VLOOKUP(main!$P301,M2!$A:$C,Q$2,0)),VLOOKUP($P301,M1!$A:$C,Q$2,0)),"SPECIFY METHOD")))</f>
        <v>Survey Not Done</v>
      </c>
      <c r="R301" s="47" t="str">
        <f aca="false">IF($N301=1,IF(ISERROR(VLOOKUP($P301,M1!$A:$C,R$2,0)),"NOT PRESENT",VLOOKUP($P301,M1!$A:$C,R$2,0)),IF($N301=2,IF(ISERROR(VLOOKUP(main!$P301,M2!$A:$C,R$2,0)),"NOT PRESENT",VLOOKUP(main!$P301,M2!$A:$C,R$2,0)),IF($N301=0,IF(ISERROR(VLOOKUP($P301,M1!$A:$C,R$2,0)),IF(ISERROR(VLOOKUP(main!$P301,M2!$A:$C,R$2,0)),"NOT PRESENT",VLOOKUP(main!$P301,M2!$A:$C,R$2,0)),VLOOKUP($P301,M1!$A:$C,R$2,0)),"SPECIFY METHOD")))</f>
        <v>Survey Not Done</v>
      </c>
      <c r="S301" s="55" t="n">
        <f aca="false">SUM(T301:BH301)</f>
        <v>0</v>
      </c>
      <c r="T301" s="56" t="n">
        <v>0</v>
      </c>
      <c r="BI301" s="56" t="n">
        <f aca="true">VLOOKUP($P301,INDIRECT("'M" &amp; $N301 &amp; "'!$A:$G"),BI$2,0)</f>
        <v>0</v>
      </c>
      <c r="BJ301" s="56" t="n">
        <f aca="true">VLOOKUP($P301,INDIRECT("'M" &amp; $N301 &amp; "'!$A:$G"),BJ$2,0)</f>
        <v>0</v>
      </c>
      <c r="BK301" s="56" t="n">
        <f aca="true">VLOOKUP($P301,INDIRECT("'M" &amp; $N301 &amp; "'!$A:$G"),BK$2,0)</f>
        <v>0</v>
      </c>
      <c r="BL301" s="56" t="str">
        <f aca="false">IF(AND($BI301="Yes", $N301=2), "Yes", IF(ISBLANK(BI301), "", "No"))</f>
        <v>No</v>
      </c>
      <c r="BM301" s="56" t="n">
        <f aca="true">VLOOKUP($P301,INDIRECT("'M" &amp; $N301 &amp; "'!$A:$G"),BM$2,0)</f>
        <v>0</v>
      </c>
    </row>
    <row r="302" customFormat="false" ht="13.2" hidden="false" customHeight="false" outlineLevel="0" collapsed="false">
      <c r="A302" s="47"/>
      <c r="B302" s="56" t="str">
        <f aca="false">IF(ISERROR(B301),IF(ISERROR(B300),IF(ISERROR(B299),"BLANK",B299),B300),B301)</f>
        <v>eso</v>
      </c>
      <c r="C302" s="56" t="str">
        <f aca="false">IF(ISERROR(C301),IF(ISERROR(C300),IF(ISERROR(C299),"BLANK",C299),C300),C301)</f>
        <v>sdl</v>
      </c>
      <c r="D302" s="56" t="str">
        <f aca="false">IF(ISERROR(D301),IF(ISERROR(D300),IF(ISERROR(D299),"BLANK",D299),D300),D301)</f>
        <v>tas412</v>
      </c>
      <c r="E302" s="47" t="str">
        <f aca="false">IF(ISERROR(VLOOKUP($D302,SITES!$A:$E,2,0)),"",VLOOKUP($D302,SITES!$A:$E,2,0))</f>
        <v>St. Helens Island Kelp Bed</v>
      </c>
      <c r="F302" s="48" t="n">
        <f aca="false">IF(ISERROR(VLOOKUP($D302,SITES!$A:$E,3,0)),"",VLOOKUP($D302,SITES!$A:$E,3,0))</f>
        <v>-41.34386</v>
      </c>
      <c r="G302" s="49" t="n">
        <f aca="false">IF(ISERROR(VLOOKUP($D302,SITES!$A:$E,4,0)),"",VLOOKUP($D302,SITES!$A:$E,4,0))</f>
        <v>148.34277</v>
      </c>
      <c r="H302" s="50" t="n">
        <f aca="false">IF(ISERROR(H301),IF(ISERROR(H300),IF(ISERROR(H299),"BLANK",H299),H300),H301)</f>
        <v>43564</v>
      </c>
      <c r="I302" s="56" t="n">
        <f aca="false">IF(ISERROR(I301),IF(ISERROR(I300),IF(ISERROR(I299),"BLANK",I299),I300),I301)</f>
        <v>10</v>
      </c>
      <c r="J302" s="56" t="str">
        <f aca="false">IF(ISERROR(J301),IF(ISERROR(J300),IF(ISERROR(J299),"BLANK",J299),J300),J301)</f>
        <v>E</v>
      </c>
      <c r="K302" s="86" t="n">
        <f aca="false">IF(ISERROR(K301),IF(ISERROR(K300),IF(ISERROR(K299),"BLANK",K299),K300),K301)</f>
        <v>0.604166666666667</v>
      </c>
      <c r="L302" s="56" t="str">
        <f aca="false">IF(ISERROR(L301),IF(ISERROR(L300),IF(ISERROR(L299),"BLANK",L299),L300),L301)</f>
        <v>SDL</v>
      </c>
      <c r="M302" s="56" t="n">
        <f aca="false">IF(ISERROR(M301),IF(ISERROR(M300),IF(ISERROR(M299),"BLANK",M299),M300),M301)</f>
        <v>10</v>
      </c>
      <c r="N302" s="56" t="n">
        <f aca="false">IF(ISERROR(N301),IF(ISERROR(N300),IF(ISERROR(N299),"BLANK",N299),N300),N301)</f>
        <v>2</v>
      </c>
      <c r="O302" s="56" t="n">
        <f aca="false">IF(ISERROR(O301),IF(ISERROR(O300),IF(ISERROR(O299),"BLANK",O299),O300),O301)</f>
        <v>1</v>
      </c>
      <c r="P302" s="46" t="str">
        <f aca="false">+P301</f>
        <v>snd</v>
      </c>
      <c r="Q302" s="47" t="str">
        <f aca="false">IF($N302=1,IF(ISERROR(VLOOKUP($P302,M1!$A:$C,Q$2,0)),"NOT PRESENT",VLOOKUP($P302,M1!$A:$C,Q$2,0)),IF($N302=2,IF(ISERROR(VLOOKUP(main!$P302,M2!$A:$C,Q$2,0)),"NOT PRESENT",VLOOKUP(main!$P302,M2!$A:$C,Q$2,0)),IF($N302=0,IF(ISERROR(VLOOKUP($P302,M1!$A:$C,Q$2,0)),IF(ISERROR(VLOOKUP(main!$P302,M2!$A:$C,Q$2,0)),"NOT PRESENT",VLOOKUP(main!$P302,M2!$A:$C,Q$2,0)),VLOOKUP($P302,M1!$A:$C,Q$2,0)),"SPECIFY METHOD")))</f>
        <v>Survey Not Done</v>
      </c>
      <c r="R302" s="47" t="str">
        <f aca="false">IF($N302=1,IF(ISERROR(VLOOKUP($P302,M1!$A:$C,R$2,0)),"NOT PRESENT",VLOOKUP($P302,M1!$A:$C,R$2,0)),IF($N302=2,IF(ISERROR(VLOOKUP(main!$P302,M2!$A:$C,R$2,0)),"NOT PRESENT",VLOOKUP(main!$P302,M2!$A:$C,R$2,0)),IF($N302=0,IF(ISERROR(VLOOKUP($P302,M1!$A:$C,R$2,0)),IF(ISERROR(VLOOKUP(main!$P302,M2!$A:$C,R$2,0)),"NOT PRESENT",VLOOKUP(main!$P302,M2!$A:$C,R$2,0)),VLOOKUP($P302,M1!$A:$C,R$2,0)),"SPECIFY METHOD")))</f>
        <v>Survey Not Done</v>
      </c>
      <c r="S302" s="55" t="n">
        <f aca="false">SUM(T302:BH302)</f>
        <v>0</v>
      </c>
      <c r="T302" s="56" t="n">
        <v>0</v>
      </c>
      <c r="BI302" s="56" t="n">
        <f aca="true">VLOOKUP($P302,INDIRECT("'M" &amp; $N302 &amp; "'!$A:$G"),BI$2,0)</f>
        <v>0</v>
      </c>
      <c r="BJ302" s="56" t="n">
        <f aca="true">VLOOKUP($P302,INDIRECT("'M" &amp; $N302 &amp; "'!$A:$G"),BJ$2,0)</f>
        <v>0</v>
      </c>
      <c r="BK302" s="56" t="n">
        <f aca="true">VLOOKUP($P302,INDIRECT("'M" &amp; $N302 &amp; "'!$A:$G"),BK$2,0)</f>
        <v>0</v>
      </c>
      <c r="BL302" s="56" t="str">
        <f aca="false">IF(AND($BI302="Yes", $N302=2), "Yes", IF(ISBLANK(BI302), "", "No"))</f>
        <v>No</v>
      </c>
      <c r="BM302" s="56" t="n">
        <f aca="true">VLOOKUP($P302,INDIRECT("'M" &amp; $N302 &amp; "'!$A:$G"),BM$2,0)</f>
        <v>0</v>
      </c>
    </row>
    <row r="303" customFormat="false" ht="13.2" hidden="false" customHeight="false" outlineLevel="0" collapsed="false">
      <c r="A303" s="47"/>
      <c r="B303" s="56" t="str">
        <f aca="false">IF(ISERROR(B302),IF(ISERROR(B301),IF(ISERROR(B300),"BLANK",B300),B301),B302)</f>
        <v>eso</v>
      </c>
      <c r="C303" s="56" t="str">
        <f aca="false">IF(ISERROR(C302),IF(ISERROR(C301),IF(ISERROR(C300),"BLANK",C300),C301),C302)</f>
        <v>sdl</v>
      </c>
      <c r="D303" s="56" t="str">
        <f aca="false">IF(ISERROR(D302),IF(ISERROR(D301),IF(ISERROR(D300),"BLANK",D300),D301),D302)</f>
        <v>tas412</v>
      </c>
      <c r="E303" s="47" t="str">
        <f aca="false">IF(ISERROR(VLOOKUP($D303,SITES!$A:$E,2,0)),"",VLOOKUP($D303,SITES!$A:$E,2,0))</f>
        <v>St. Helens Island Kelp Bed</v>
      </c>
      <c r="F303" s="48" t="n">
        <f aca="false">IF(ISERROR(VLOOKUP($D303,SITES!$A:$E,3,0)),"",VLOOKUP($D303,SITES!$A:$E,3,0))</f>
        <v>-41.34386</v>
      </c>
      <c r="G303" s="49" t="n">
        <f aca="false">IF(ISERROR(VLOOKUP($D303,SITES!$A:$E,4,0)),"",VLOOKUP($D303,SITES!$A:$E,4,0))</f>
        <v>148.34277</v>
      </c>
      <c r="H303" s="50" t="n">
        <f aca="false">IF(ISERROR(H302),IF(ISERROR(H301),IF(ISERROR(H300),"BLANK",H300),H301),H302)</f>
        <v>43564</v>
      </c>
      <c r="I303" s="56" t="n">
        <f aca="false">IF(ISERROR(I302),IF(ISERROR(I301),IF(ISERROR(I300),"BLANK",I300),I301),I302)</f>
        <v>10</v>
      </c>
      <c r="J303" s="56" t="str">
        <f aca="false">IF(ISERROR(J302),IF(ISERROR(J301),IF(ISERROR(J300),"BLANK",J300),J301),J302)</f>
        <v>E</v>
      </c>
      <c r="K303" s="86" t="n">
        <f aca="false">IF(ISERROR(K302),IF(ISERROR(K301),IF(ISERROR(K300),"BLANK",K300),K301),K302)</f>
        <v>0.604166666666667</v>
      </c>
      <c r="L303" s="56" t="str">
        <f aca="false">IF(ISERROR(L302),IF(ISERROR(L301),IF(ISERROR(L300),"BLANK",L300),L301),L302)</f>
        <v>SDL</v>
      </c>
      <c r="M303" s="56" t="n">
        <f aca="false">IF(ISERROR(M302),IF(ISERROR(M301),IF(ISERROR(M300),"BLANK",M300),M301),M302)</f>
        <v>10</v>
      </c>
      <c r="N303" s="56" t="n">
        <f aca="false">IF(ISERROR(N302),IF(ISERROR(N301),IF(ISERROR(N300),"BLANK",N300),N301),N302)</f>
        <v>2</v>
      </c>
      <c r="O303" s="56" t="n">
        <f aca="false">IF(ISERROR(O302),IF(ISERROR(O301),IF(ISERROR(O300),"BLANK",O300),O301),O302)</f>
        <v>1</v>
      </c>
      <c r="P303" s="46" t="str">
        <f aca="false">+P302</f>
        <v>snd</v>
      </c>
      <c r="Q303" s="47" t="str">
        <f aca="false">IF($N303=1,IF(ISERROR(VLOOKUP($P303,M1!$A:$C,Q$2,0)),"NOT PRESENT",VLOOKUP($P303,M1!$A:$C,Q$2,0)),IF($N303=2,IF(ISERROR(VLOOKUP(main!$P303,M2!$A:$C,Q$2,0)),"NOT PRESENT",VLOOKUP(main!$P303,M2!$A:$C,Q$2,0)),IF($N303=0,IF(ISERROR(VLOOKUP($P303,M1!$A:$C,Q$2,0)),IF(ISERROR(VLOOKUP(main!$P303,M2!$A:$C,Q$2,0)),"NOT PRESENT",VLOOKUP(main!$P303,M2!$A:$C,Q$2,0)),VLOOKUP($P303,M1!$A:$C,Q$2,0)),"SPECIFY METHOD")))</f>
        <v>Survey Not Done</v>
      </c>
      <c r="R303" s="47" t="str">
        <f aca="false">IF($N303=1,IF(ISERROR(VLOOKUP($P303,M1!$A:$C,R$2,0)),"NOT PRESENT",VLOOKUP($P303,M1!$A:$C,R$2,0)),IF($N303=2,IF(ISERROR(VLOOKUP(main!$P303,M2!$A:$C,R$2,0)),"NOT PRESENT",VLOOKUP(main!$P303,M2!$A:$C,R$2,0)),IF($N303=0,IF(ISERROR(VLOOKUP($P303,M1!$A:$C,R$2,0)),IF(ISERROR(VLOOKUP(main!$P303,M2!$A:$C,R$2,0)),"NOT PRESENT",VLOOKUP(main!$P303,M2!$A:$C,R$2,0)),VLOOKUP($P303,M1!$A:$C,R$2,0)),"SPECIFY METHOD")))</f>
        <v>Survey Not Done</v>
      </c>
      <c r="S303" s="55" t="n">
        <f aca="false">SUM(T303:BH303)</f>
        <v>0</v>
      </c>
      <c r="T303" s="56" t="n">
        <v>0</v>
      </c>
      <c r="BI303" s="56" t="n">
        <f aca="true">VLOOKUP($P303,INDIRECT("'M" &amp; $N303 &amp; "'!$A:$G"),BI$2,0)</f>
        <v>0</v>
      </c>
      <c r="BJ303" s="56" t="n">
        <f aca="true">VLOOKUP($P303,INDIRECT("'M" &amp; $N303 &amp; "'!$A:$G"),BJ$2,0)</f>
        <v>0</v>
      </c>
      <c r="BK303" s="56" t="n">
        <f aca="true">VLOOKUP($P303,INDIRECT("'M" &amp; $N303 &amp; "'!$A:$G"),BK$2,0)</f>
        <v>0</v>
      </c>
      <c r="BL303" s="56" t="str">
        <f aca="false">IF(AND($BI303="Yes", $N303=2), "Yes", IF(ISBLANK(BI303), "", "No"))</f>
        <v>No</v>
      </c>
      <c r="BM303" s="56" t="n">
        <f aca="true">VLOOKUP($P303,INDIRECT("'M" &amp; $N303 &amp; "'!$A:$G"),BM$2,0)</f>
        <v>0</v>
      </c>
    </row>
    <row r="304" customFormat="false" ht="13.2" hidden="false" customHeight="false" outlineLevel="0" collapsed="false">
      <c r="A304" s="47"/>
      <c r="B304" s="56" t="str">
        <f aca="false">IF(ISERROR(B303),IF(ISERROR(B302),IF(ISERROR(B301),"BLANK",B301),B302),B303)</f>
        <v>eso</v>
      </c>
      <c r="C304" s="56" t="str">
        <f aca="false">IF(ISERROR(C303),IF(ISERROR(C302),IF(ISERROR(C301),"BLANK",C301),C302),C303)</f>
        <v>sdl</v>
      </c>
      <c r="D304" s="56" t="str">
        <f aca="false">IF(ISERROR(D303),IF(ISERROR(D302),IF(ISERROR(D301),"BLANK",D301),D302),D303)</f>
        <v>tas412</v>
      </c>
      <c r="E304" s="47" t="str">
        <f aca="false">IF(ISERROR(VLOOKUP($D304,SITES!$A:$E,2,0)),"",VLOOKUP($D304,SITES!$A:$E,2,0))</f>
        <v>St. Helens Island Kelp Bed</v>
      </c>
      <c r="F304" s="48" t="n">
        <f aca="false">IF(ISERROR(VLOOKUP($D304,SITES!$A:$E,3,0)),"",VLOOKUP($D304,SITES!$A:$E,3,0))</f>
        <v>-41.34386</v>
      </c>
      <c r="G304" s="49" t="n">
        <f aca="false">IF(ISERROR(VLOOKUP($D304,SITES!$A:$E,4,0)),"",VLOOKUP($D304,SITES!$A:$E,4,0))</f>
        <v>148.34277</v>
      </c>
      <c r="H304" s="50" t="n">
        <f aca="false">IF(ISERROR(H303),IF(ISERROR(H302),IF(ISERROR(H301),"BLANK",H301),H302),H303)</f>
        <v>43564</v>
      </c>
      <c r="I304" s="56" t="n">
        <f aca="false">IF(ISERROR(I303),IF(ISERROR(I302),IF(ISERROR(I301),"BLANK",I301),I302),I303)</f>
        <v>10</v>
      </c>
      <c r="J304" s="56" t="str">
        <f aca="false">IF(ISERROR(J303),IF(ISERROR(J302),IF(ISERROR(J301),"BLANK",J301),J302),J303)</f>
        <v>E</v>
      </c>
      <c r="K304" s="86" t="n">
        <f aca="false">IF(ISERROR(K303),IF(ISERROR(K302),IF(ISERROR(K301),"BLANK",K301),K302),K303)</f>
        <v>0.604166666666667</v>
      </c>
      <c r="L304" s="56" t="str">
        <f aca="false">IF(ISERROR(L303),IF(ISERROR(L302),IF(ISERROR(L301),"BLANK",L301),L302),L303)</f>
        <v>SDL</v>
      </c>
      <c r="M304" s="56" t="n">
        <f aca="false">IF(ISERROR(M303),IF(ISERROR(M302),IF(ISERROR(M301),"BLANK",M301),M302),M303)</f>
        <v>10</v>
      </c>
      <c r="N304" s="56" t="n">
        <f aca="false">IF(ISERROR(N303),IF(ISERROR(N302),IF(ISERROR(N301),"BLANK",N301),N302),N303)</f>
        <v>2</v>
      </c>
      <c r="O304" s="56" t="n">
        <f aca="false">IF(ISERROR(O303),IF(ISERROR(O302),IF(ISERROR(O301),"BLANK",O301),O302),O303)</f>
        <v>1</v>
      </c>
      <c r="P304" s="46" t="str">
        <f aca="false">+P303</f>
        <v>snd</v>
      </c>
      <c r="Q304" s="47" t="str">
        <f aca="false">IF($N304=1,IF(ISERROR(VLOOKUP($P304,M1!$A:$C,Q$2,0)),"NOT PRESENT",VLOOKUP($P304,M1!$A:$C,Q$2,0)),IF($N304=2,IF(ISERROR(VLOOKUP(main!$P304,M2!$A:$C,Q$2,0)),"NOT PRESENT",VLOOKUP(main!$P304,M2!$A:$C,Q$2,0)),IF($N304=0,IF(ISERROR(VLOOKUP($P304,M1!$A:$C,Q$2,0)),IF(ISERROR(VLOOKUP(main!$P304,M2!$A:$C,Q$2,0)),"NOT PRESENT",VLOOKUP(main!$P304,M2!$A:$C,Q$2,0)),VLOOKUP($P304,M1!$A:$C,Q$2,0)),"SPECIFY METHOD")))</f>
        <v>Survey Not Done</v>
      </c>
      <c r="R304" s="47" t="str">
        <f aca="false">IF($N304=1,IF(ISERROR(VLOOKUP($P304,M1!$A:$C,R$2,0)),"NOT PRESENT",VLOOKUP($P304,M1!$A:$C,R$2,0)),IF($N304=2,IF(ISERROR(VLOOKUP(main!$P304,M2!$A:$C,R$2,0)),"NOT PRESENT",VLOOKUP(main!$P304,M2!$A:$C,R$2,0)),IF($N304=0,IF(ISERROR(VLOOKUP($P304,M1!$A:$C,R$2,0)),IF(ISERROR(VLOOKUP(main!$P304,M2!$A:$C,R$2,0)),"NOT PRESENT",VLOOKUP(main!$P304,M2!$A:$C,R$2,0)),VLOOKUP($P304,M1!$A:$C,R$2,0)),"SPECIFY METHOD")))</f>
        <v>Survey Not Done</v>
      </c>
      <c r="S304" s="55" t="n">
        <f aca="false">SUM(T304:BH304)</f>
        <v>0</v>
      </c>
      <c r="T304" s="56" t="n">
        <v>0</v>
      </c>
      <c r="BI304" s="56" t="n">
        <f aca="true">VLOOKUP($P304,INDIRECT("'M" &amp; $N304 &amp; "'!$A:$G"),BI$2,0)</f>
        <v>0</v>
      </c>
      <c r="BJ304" s="56" t="n">
        <f aca="true">VLOOKUP($P304,INDIRECT("'M" &amp; $N304 &amp; "'!$A:$G"),BJ$2,0)</f>
        <v>0</v>
      </c>
      <c r="BK304" s="56" t="n">
        <f aca="true">VLOOKUP($P304,INDIRECT("'M" &amp; $N304 &amp; "'!$A:$G"),BK$2,0)</f>
        <v>0</v>
      </c>
      <c r="BL304" s="56" t="str">
        <f aca="false">IF(AND($BI304="Yes", $N304=2), "Yes", IF(ISBLANK(BI304), "", "No"))</f>
        <v>No</v>
      </c>
      <c r="BM304" s="56" t="n">
        <f aca="true">VLOOKUP($P304,INDIRECT("'M" &amp; $N304 &amp; "'!$A:$G"),BM$2,0)</f>
        <v>0</v>
      </c>
    </row>
    <row r="305" customFormat="false" ht="13.2" hidden="false" customHeight="false" outlineLevel="0" collapsed="false">
      <c r="A305" s="47"/>
      <c r="B305" s="56" t="str">
        <f aca="false">IF(ISERROR(B304),IF(ISERROR(B303),IF(ISERROR(B302),"BLANK",B302),B303),B304)</f>
        <v>eso</v>
      </c>
      <c r="C305" s="56" t="str">
        <f aca="false">IF(ISERROR(C304),IF(ISERROR(C303),IF(ISERROR(C302),"BLANK",C302),C303),C304)</f>
        <v>sdl</v>
      </c>
      <c r="D305" s="56" t="str">
        <f aca="false">IF(ISERROR(D304),IF(ISERROR(D303),IF(ISERROR(D302),"BLANK",D302),D303),D304)</f>
        <v>tas412</v>
      </c>
      <c r="E305" s="47" t="str">
        <f aca="false">IF(ISERROR(VLOOKUP($D305,SITES!$A:$E,2,0)),"",VLOOKUP($D305,SITES!$A:$E,2,0))</f>
        <v>St. Helens Island Kelp Bed</v>
      </c>
      <c r="F305" s="48" t="n">
        <f aca="false">IF(ISERROR(VLOOKUP($D305,SITES!$A:$E,3,0)),"",VLOOKUP($D305,SITES!$A:$E,3,0))</f>
        <v>-41.34386</v>
      </c>
      <c r="G305" s="49" t="n">
        <f aca="false">IF(ISERROR(VLOOKUP($D305,SITES!$A:$E,4,0)),"",VLOOKUP($D305,SITES!$A:$E,4,0))</f>
        <v>148.34277</v>
      </c>
      <c r="H305" s="50" t="n">
        <f aca="false">IF(ISERROR(H304),IF(ISERROR(H303),IF(ISERROR(H302),"BLANK",H302),H303),H304)</f>
        <v>43564</v>
      </c>
      <c r="I305" s="56" t="n">
        <f aca="false">IF(ISERROR(I304),IF(ISERROR(I303),IF(ISERROR(I302),"BLANK",I302),I303),I304)</f>
        <v>10</v>
      </c>
      <c r="J305" s="56" t="str">
        <f aca="false">IF(ISERROR(J304),IF(ISERROR(J303),IF(ISERROR(J302),"BLANK",J302),J303),J304)</f>
        <v>E</v>
      </c>
      <c r="K305" s="86" t="n">
        <f aca="false">IF(ISERROR(K304),IF(ISERROR(K303),IF(ISERROR(K302),"BLANK",K302),K303),K304)</f>
        <v>0.604166666666667</v>
      </c>
      <c r="L305" s="56" t="str">
        <f aca="false">IF(ISERROR(L304),IF(ISERROR(L303),IF(ISERROR(L302),"BLANK",L302),L303),L304)</f>
        <v>SDL</v>
      </c>
      <c r="M305" s="56" t="n">
        <f aca="false">IF(ISERROR(M304),IF(ISERROR(M303),IF(ISERROR(M302),"BLANK",M302),M303),M304)</f>
        <v>10</v>
      </c>
      <c r="N305" s="56" t="n">
        <f aca="false">IF(ISERROR(N304),IF(ISERROR(N303),IF(ISERROR(N302),"BLANK",N302),N303),N304)</f>
        <v>2</v>
      </c>
      <c r="O305" s="56" t="n">
        <f aca="false">IF(ISERROR(O304),IF(ISERROR(O303),IF(ISERROR(O302),"BLANK",O302),O303),O304)</f>
        <v>1</v>
      </c>
      <c r="P305" s="46" t="str">
        <f aca="false">+P304</f>
        <v>snd</v>
      </c>
      <c r="Q305" s="47" t="str">
        <f aca="false">IF($N305=1,IF(ISERROR(VLOOKUP($P305,M1!$A:$C,Q$2,0)),"NOT PRESENT",VLOOKUP($P305,M1!$A:$C,Q$2,0)),IF($N305=2,IF(ISERROR(VLOOKUP(main!$P305,M2!$A:$C,Q$2,0)),"NOT PRESENT",VLOOKUP(main!$P305,M2!$A:$C,Q$2,0)),IF($N305=0,IF(ISERROR(VLOOKUP($P305,M1!$A:$C,Q$2,0)),IF(ISERROR(VLOOKUP(main!$P305,M2!$A:$C,Q$2,0)),"NOT PRESENT",VLOOKUP(main!$P305,M2!$A:$C,Q$2,0)),VLOOKUP($P305,M1!$A:$C,Q$2,0)),"SPECIFY METHOD")))</f>
        <v>Survey Not Done</v>
      </c>
      <c r="R305" s="47" t="str">
        <f aca="false">IF($N305=1,IF(ISERROR(VLOOKUP($P305,M1!$A:$C,R$2,0)),"NOT PRESENT",VLOOKUP($P305,M1!$A:$C,R$2,0)),IF($N305=2,IF(ISERROR(VLOOKUP(main!$P305,M2!$A:$C,R$2,0)),"NOT PRESENT",VLOOKUP(main!$P305,M2!$A:$C,R$2,0)),IF($N305=0,IF(ISERROR(VLOOKUP($P305,M1!$A:$C,R$2,0)),IF(ISERROR(VLOOKUP(main!$P305,M2!$A:$C,R$2,0)),"NOT PRESENT",VLOOKUP(main!$P305,M2!$A:$C,R$2,0)),VLOOKUP($P305,M1!$A:$C,R$2,0)),"SPECIFY METHOD")))</f>
        <v>Survey Not Done</v>
      </c>
      <c r="S305" s="55" t="n">
        <f aca="false">SUM(T305:BH305)</f>
        <v>0</v>
      </c>
      <c r="T305" s="56" t="n">
        <v>0</v>
      </c>
      <c r="BI305" s="56" t="n">
        <f aca="true">VLOOKUP($P305,INDIRECT("'M" &amp; $N305 &amp; "'!$A:$G"),BI$2,0)</f>
        <v>0</v>
      </c>
      <c r="BJ305" s="56" t="n">
        <f aca="true">VLOOKUP($P305,INDIRECT("'M" &amp; $N305 &amp; "'!$A:$G"),BJ$2,0)</f>
        <v>0</v>
      </c>
      <c r="BK305" s="56" t="n">
        <f aca="true">VLOOKUP($P305,INDIRECT("'M" &amp; $N305 &amp; "'!$A:$G"),BK$2,0)</f>
        <v>0</v>
      </c>
      <c r="BL305" s="56" t="str">
        <f aca="false">IF(AND($BI305="Yes", $N305=2), "Yes", IF(ISBLANK(BI305), "", "No"))</f>
        <v>No</v>
      </c>
      <c r="BM305" s="56" t="n">
        <f aca="true">VLOOKUP($P305,INDIRECT("'M" &amp; $N305 &amp; "'!$A:$G"),BM$2,0)</f>
        <v>0</v>
      </c>
    </row>
    <row r="306" customFormat="false" ht="13.2" hidden="false" customHeight="false" outlineLevel="0" collapsed="false">
      <c r="A306" s="47"/>
      <c r="B306" s="56" t="str">
        <f aca="false">IF(ISERROR(B305),IF(ISERROR(B304),IF(ISERROR(B303),"BLANK",B303),B304),B305)</f>
        <v>eso</v>
      </c>
      <c r="C306" s="56" t="str">
        <f aca="false">IF(ISERROR(C305),IF(ISERROR(C304),IF(ISERROR(C303),"BLANK",C303),C304),C305)</f>
        <v>sdl</v>
      </c>
      <c r="D306" s="56" t="str">
        <f aca="false">IF(ISERROR(D305),IF(ISERROR(D304),IF(ISERROR(D303),"BLANK",D303),D304),D305)</f>
        <v>tas412</v>
      </c>
      <c r="E306" s="47" t="str">
        <f aca="false">IF(ISERROR(VLOOKUP($D306,SITES!$A:$E,2,0)),"",VLOOKUP($D306,SITES!$A:$E,2,0))</f>
        <v>St. Helens Island Kelp Bed</v>
      </c>
      <c r="F306" s="48" t="n">
        <f aca="false">IF(ISERROR(VLOOKUP($D306,SITES!$A:$E,3,0)),"",VLOOKUP($D306,SITES!$A:$E,3,0))</f>
        <v>-41.34386</v>
      </c>
      <c r="G306" s="49" t="n">
        <f aca="false">IF(ISERROR(VLOOKUP($D306,SITES!$A:$E,4,0)),"",VLOOKUP($D306,SITES!$A:$E,4,0))</f>
        <v>148.34277</v>
      </c>
      <c r="H306" s="50" t="n">
        <f aca="false">IF(ISERROR(H305),IF(ISERROR(H304),IF(ISERROR(H303),"BLANK",H303),H304),H305)</f>
        <v>43564</v>
      </c>
      <c r="I306" s="56" t="n">
        <f aca="false">IF(ISERROR(I305),IF(ISERROR(I304),IF(ISERROR(I303),"BLANK",I303),I304),I305)</f>
        <v>10</v>
      </c>
      <c r="J306" s="56" t="str">
        <f aca="false">IF(ISERROR(J305),IF(ISERROR(J304),IF(ISERROR(J303),"BLANK",J303),J304),J305)</f>
        <v>E</v>
      </c>
      <c r="K306" s="86" t="n">
        <f aca="false">IF(ISERROR(K305),IF(ISERROR(K304),IF(ISERROR(K303),"BLANK",K303),K304),K305)</f>
        <v>0.604166666666667</v>
      </c>
      <c r="L306" s="56" t="str">
        <f aca="false">IF(ISERROR(L305),IF(ISERROR(L304),IF(ISERROR(L303),"BLANK",L303),L304),L305)</f>
        <v>SDL</v>
      </c>
      <c r="M306" s="56" t="n">
        <f aca="false">IF(ISERROR(M305),IF(ISERROR(M304),IF(ISERROR(M303),"BLANK",M303),M304),M305)</f>
        <v>10</v>
      </c>
      <c r="N306" s="56" t="n">
        <f aca="false">IF(ISERROR(N305),IF(ISERROR(N304),IF(ISERROR(N303),"BLANK",N303),N304),N305)</f>
        <v>2</v>
      </c>
      <c r="O306" s="56" t="n">
        <f aca="false">IF(ISERROR(O305),IF(ISERROR(O304),IF(ISERROR(O303),"BLANK",O303),O304),O305)</f>
        <v>1</v>
      </c>
      <c r="P306" s="46" t="str">
        <f aca="false">+P305</f>
        <v>snd</v>
      </c>
      <c r="Q306" s="47" t="str">
        <f aca="false">IF($N306=1,IF(ISERROR(VLOOKUP($P306,M1!$A:$C,Q$2,0)),"NOT PRESENT",VLOOKUP($P306,M1!$A:$C,Q$2,0)),IF($N306=2,IF(ISERROR(VLOOKUP(main!$P306,M2!$A:$C,Q$2,0)),"NOT PRESENT",VLOOKUP(main!$P306,M2!$A:$C,Q$2,0)),IF($N306=0,IF(ISERROR(VLOOKUP($P306,M1!$A:$C,Q$2,0)),IF(ISERROR(VLOOKUP(main!$P306,M2!$A:$C,Q$2,0)),"NOT PRESENT",VLOOKUP(main!$P306,M2!$A:$C,Q$2,0)),VLOOKUP($P306,M1!$A:$C,Q$2,0)),"SPECIFY METHOD")))</f>
        <v>Survey Not Done</v>
      </c>
      <c r="R306" s="47" t="str">
        <f aca="false">IF($N306=1,IF(ISERROR(VLOOKUP($P306,M1!$A:$C,R$2,0)),"NOT PRESENT",VLOOKUP($P306,M1!$A:$C,R$2,0)),IF($N306=2,IF(ISERROR(VLOOKUP(main!$P306,M2!$A:$C,R$2,0)),"NOT PRESENT",VLOOKUP(main!$P306,M2!$A:$C,R$2,0)),IF($N306=0,IF(ISERROR(VLOOKUP($P306,M1!$A:$C,R$2,0)),IF(ISERROR(VLOOKUP(main!$P306,M2!$A:$C,R$2,0)),"NOT PRESENT",VLOOKUP(main!$P306,M2!$A:$C,R$2,0)),VLOOKUP($P306,M1!$A:$C,R$2,0)),"SPECIFY METHOD")))</f>
        <v>Survey Not Done</v>
      </c>
      <c r="S306" s="55" t="n">
        <f aca="false">SUM(T306:BH306)</f>
        <v>0</v>
      </c>
      <c r="T306" s="56" t="n">
        <v>0</v>
      </c>
      <c r="BI306" s="56" t="n">
        <f aca="true">VLOOKUP($P306,INDIRECT("'M" &amp; $N306 &amp; "'!$A:$G"),BI$2,0)</f>
        <v>0</v>
      </c>
      <c r="BJ306" s="56" t="n">
        <f aca="true">VLOOKUP($P306,INDIRECT("'M" &amp; $N306 &amp; "'!$A:$G"),BJ$2,0)</f>
        <v>0</v>
      </c>
      <c r="BK306" s="56" t="n">
        <f aca="true">VLOOKUP($P306,INDIRECT("'M" &amp; $N306 &amp; "'!$A:$G"),BK$2,0)</f>
        <v>0</v>
      </c>
      <c r="BL306" s="56" t="str">
        <f aca="false">IF(AND($BI306="Yes", $N306=2), "Yes", IF(ISBLANK(BI306), "", "No"))</f>
        <v>No</v>
      </c>
      <c r="BM306" s="56" t="n">
        <f aca="true">VLOOKUP($P306,INDIRECT("'M" &amp; $N306 &amp; "'!$A:$G"),BM$2,0)</f>
        <v>0</v>
      </c>
    </row>
    <row r="307" customFormat="false" ht="13.2" hidden="false" customHeight="false" outlineLevel="0" collapsed="false">
      <c r="A307" s="47"/>
      <c r="B307" s="56" t="str">
        <f aca="false">IF(ISERROR(B306),IF(ISERROR(B305),IF(ISERROR(B304),"BLANK",B304),B305),B306)</f>
        <v>eso</v>
      </c>
      <c r="C307" s="56" t="str">
        <f aca="false">IF(ISERROR(C306),IF(ISERROR(C305),IF(ISERROR(C304),"BLANK",C304),C305),C306)</f>
        <v>sdl</v>
      </c>
      <c r="D307" s="56" t="str">
        <f aca="false">IF(ISERROR(D306),IF(ISERROR(D305),IF(ISERROR(D304),"BLANK",D304),D305),D306)</f>
        <v>tas412</v>
      </c>
      <c r="E307" s="47" t="str">
        <f aca="false">IF(ISERROR(VLOOKUP($D307,SITES!$A:$E,2,0)),"",VLOOKUP($D307,SITES!$A:$E,2,0))</f>
        <v>St. Helens Island Kelp Bed</v>
      </c>
      <c r="F307" s="48" t="n">
        <f aca="false">IF(ISERROR(VLOOKUP($D307,SITES!$A:$E,3,0)),"",VLOOKUP($D307,SITES!$A:$E,3,0))</f>
        <v>-41.34386</v>
      </c>
      <c r="G307" s="49" t="n">
        <f aca="false">IF(ISERROR(VLOOKUP($D307,SITES!$A:$E,4,0)),"",VLOOKUP($D307,SITES!$A:$E,4,0))</f>
        <v>148.34277</v>
      </c>
      <c r="H307" s="50" t="n">
        <f aca="false">IF(ISERROR(H306),IF(ISERROR(H305),IF(ISERROR(H304),"BLANK",H304),H305),H306)</f>
        <v>43564</v>
      </c>
      <c r="I307" s="56" t="n">
        <f aca="false">IF(ISERROR(I306),IF(ISERROR(I305),IF(ISERROR(I304),"BLANK",I304),I305),I306)</f>
        <v>10</v>
      </c>
      <c r="J307" s="56" t="str">
        <f aca="false">IF(ISERROR(J306),IF(ISERROR(J305),IF(ISERROR(J304),"BLANK",J304),J305),J306)</f>
        <v>E</v>
      </c>
      <c r="K307" s="86" t="n">
        <f aca="false">IF(ISERROR(K306),IF(ISERROR(K305),IF(ISERROR(K304),"BLANK",K304),K305),K306)</f>
        <v>0.604166666666667</v>
      </c>
      <c r="L307" s="56" t="str">
        <f aca="false">IF(ISERROR(L306),IF(ISERROR(L305),IF(ISERROR(L304),"BLANK",L304),L305),L306)</f>
        <v>SDL</v>
      </c>
      <c r="M307" s="56" t="n">
        <f aca="false">IF(ISERROR(M306),IF(ISERROR(M305),IF(ISERROR(M304),"BLANK",M304),M305),M306)</f>
        <v>10</v>
      </c>
      <c r="N307" s="56" t="n">
        <f aca="false">IF(ISERROR(N306),IF(ISERROR(N305),IF(ISERROR(N304),"BLANK",N304),N305),N306)</f>
        <v>2</v>
      </c>
      <c r="O307" s="56" t="n">
        <f aca="false">IF(ISERROR(O306),IF(ISERROR(O305),IF(ISERROR(O304),"BLANK",O304),O305),O306)</f>
        <v>1</v>
      </c>
      <c r="P307" s="46" t="str">
        <f aca="false">+P306</f>
        <v>snd</v>
      </c>
      <c r="Q307" s="47" t="str">
        <f aca="false">IF($N307=1,IF(ISERROR(VLOOKUP($P307,M1!$A:$C,Q$2,0)),"NOT PRESENT",VLOOKUP($P307,M1!$A:$C,Q$2,0)),IF($N307=2,IF(ISERROR(VLOOKUP(main!$P307,M2!$A:$C,Q$2,0)),"NOT PRESENT",VLOOKUP(main!$P307,M2!$A:$C,Q$2,0)),IF($N307=0,IF(ISERROR(VLOOKUP($P307,M1!$A:$C,Q$2,0)),IF(ISERROR(VLOOKUP(main!$P307,M2!$A:$C,Q$2,0)),"NOT PRESENT",VLOOKUP(main!$P307,M2!$A:$C,Q$2,0)),VLOOKUP($P307,M1!$A:$C,Q$2,0)),"SPECIFY METHOD")))</f>
        <v>Survey Not Done</v>
      </c>
      <c r="R307" s="47" t="str">
        <f aca="false">IF($N307=1,IF(ISERROR(VLOOKUP($P307,M1!$A:$C,R$2,0)),"NOT PRESENT",VLOOKUP($P307,M1!$A:$C,R$2,0)),IF($N307=2,IF(ISERROR(VLOOKUP(main!$P307,M2!$A:$C,R$2,0)),"NOT PRESENT",VLOOKUP(main!$P307,M2!$A:$C,R$2,0)),IF($N307=0,IF(ISERROR(VLOOKUP($P307,M1!$A:$C,R$2,0)),IF(ISERROR(VLOOKUP(main!$P307,M2!$A:$C,R$2,0)),"NOT PRESENT",VLOOKUP(main!$P307,M2!$A:$C,R$2,0)),VLOOKUP($P307,M1!$A:$C,R$2,0)),"SPECIFY METHOD")))</f>
        <v>Survey Not Done</v>
      </c>
      <c r="S307" s="55" t="n">
        <f aca="false">SUM(T307:BH307)</f>
        <v>0</v>
      </c>
      <c r="T307" s="56" t="n">
        <v>0</v>
      </c>
      <c r="BI307" s="56" t="n">
        <f aca="true">VLOOKUP($P307,INDIRECT("'M" &amp; $N307 &amp; "'!$A:$G"),BI$2,0)</f>
        <v>0</v>
      </c>
      <c r="BJ307" s="56" t="n">
        <f aca="true">VLOOKUP($P307,INDIRECT("'M" &amp; $N307 &amp; "'!$A:$G"),BJ$2,0)</f>
        <v>0</v>
      </c>
      <c r="BK307" s="56" t="n">
        <f aca="true">VLOOKUP($P307,INDIRECT("'M" &amp; $N307 &amp; "'!$A:$G"),BK$2,0)</f>
        <v>0</v>
      </c>
      <c r="BL307" s="56" t="str">
        <f aca="false">IF(AND($BI307="Yes", $N307=2), "Yes", IF(ISBLANK(BI307), "", "No"))</f>
        <v>No</v>
      </c>
      <c r="BM307" s="56" t="n">
        <f aca="true">VLOOKUP($P307,INDIRECT("'M" &amp; $N307 &amp; "'!$A:$G"),BM$2,0)</f>
        <v>0</v>
      </c>
    </row>
    <row r="308" customFormat="false" ht="13.2" hidden="false" customHeight="false" outlineLevel="0" collapsed="false">
      <c r="A308" s="47"/>
      <c r="B308" s="56" t="str">
        <f aca="false">IF(ISERROR(B307),IF(ISERROR(B306),IF(ISERROR(B305),"BLANK",B305),B306),B307)</f>
        <v>eso</v>
      </c>
      <c r="C308" s="56" t="str">
        <f aca="false">IF(ISERROR(C307),IF(ISERROR(C306),IF(ISERROR(C305),"BLANK",C305),C306),C307)</f>
        <v>sdl</v>
      </c>
      <c r="D308" s="56" t="str">
        <f aca="false">IF(ISERROR(D307),IF(ISERROR(D306),IF(ISERROR(D305),"BLANK",D305),D306),D307)</f>
        <v>tas412</v>
      </c>
      <c r="E308" s="47" t="str">
        <f aca="false">IF(ISERROR(VLOOKUP($D308,SITES!$A:$E,2,0)),"",VLOOKUP($D308,SITES!$A:$E,2,0))</f>
        <v>St. Helens Island Kelp Bed</v>
      </c>
      <c r="F308" s="48" t="n">
        <f aca="false">IF(ISERROR(VLOOKUP($D308,SITES!$A:$E,3,0)),"",VLOOKUP($D308,SITES!$A:$E,3,0))</f>
        <v>-41.34386</v>
      </c>
      <c r="G308" s="49" t="n">
        <f aca="false">IF(ISERROR(VLOOKUP($D308,SITES!$A:$E,4,0)),"",VLOOKUP($D308,SITES!$A:$E,4,0))</f>
        <v>148.34277</v>
      </c>
      <c r="H308" s="50" t="n">
        <f aca="false">IF(ISERROR(H307),IF(ISERROR(H306),IF(ISERROR(H305),"BLANK",H305),H306),H307)</f>
        <v>43564</v>
      </c>
      <c r="I308" s="56" t="n">
        <f aca="false">IF(ISERROR(I307),IF(ISERROR(I306),IF(ISERROR(I305),"BLANK",I305),I306),I307)</f>
        <v>10</v>
      </c>
      <c r="J308" s="56" t="str">
        <f aca="false">IF(ISERROR(J307),IF(ISERROR(J306),IF(ISERROR(J305),"BLANK",J305),J306),J307)</f>
        <v>E</v>
      </c>
      <c r="K308" s="86" t="n">
        <f aca="false">IF(ISERROR(K307),IF(ISERROR(K306),IF(ISERROR(K305),"BLANK",K305),K306),K307)</f>
        <v>0.604166666666667</v>
      </c>
      <c r="L308" s="56" t="str">
        <f aca="false">IF(ISERROR(L307),IF(ISERROR(L306),IF(ISERROR(L305),"BLANK",L305),L306),L307)</f>
        <v>SDL</v>
      </c>
      <c r="M308" s="56" t="n">
        <f aca="false">IF(ISERROR(M307),IF(ISERROR(M306),IF(ISERROR(M305),"BLANK",M305),M306),M307)</f>
        <v>10</v>
      </c>
      <c r="N308" s="56" t="n">
        <f aca="false">IF(ISERROR(N307),IF(ISERROR(N306),IF(ISERROR(N305),"BLANK",N305),N306),N307)</f>
        <v>2</v>
      </c>
      <c r="O308" s="56" t="n">
        <f aca="false">IF(ISERROR(O307),IF(ISERROR(O306),IF(ISERROR(O305),"BLANK",O305),O306),O307)</f>
        <v>1</v>
      </c>
      <c r="P308" s="46" t="str">
        <f aca="false">+P307</f>
        <v>snd</v>
      </c>
      <c r="Q308" s="47" t="str">
        <f aca="false">IF($N308=1,IF(ISERROR(VLOOKUP($P308,M1!$A:$C,Q$2,0)),"NOT PRESENT",VLOOKUP($P308,M1!$A:$C,Q$2,0)),IF($N308=2,IF(ISERROR(VLOOKUP(main!$P308,M2!$A:$C,Q$2,0)),"NOT PRESENT",VLOOKUP(main!$P308,M2!$A:$C,Q$2,0)),IF($N308=0,IF(ISERROR(VLOOKUP($P308,M1!$A:$C,Q$2,0)),IF(ISERROR(VLOOKUP(main!$P308,M2!$A:$C,Q$2,0)),"NOT PRESENT",VLOOKUP(main!$P308,M2!$A:$C,Q$2,0)),VLOOKUP($P308,M1!$A:$C,Q$2,0)),"SPECIFY METHOD")))</f>
        <v>Survey Not Done</v>
      </c>
      <c r="R308" s="47" t="str">
        <f aca="false">IF($N308=1,IF(ISERROR(VLOOKUP($P308,M1!$A:$C,R$2,0)),"NOT PRESENT",VLOOKUP($P308,M1!$A:$C,R$2,0)),IF($N308=2,IF(ISERROR(VLOOKUP(main!$P308,M2!$A:$C,R$2,0)),"NOT PRESENT",VLOOKUP(main!$P308,M2!$A:$C,R$2,0)),IF($N308=0,IF(ISERROR(VLOOKUP($P308,M1!$A:$C,R$2,0)),IF(ISERROR(VLOOKUP(main!$P308,M2!$A:$C,R$2,0)),"NOT PRESENT",VLOOKUP(main!$P308,M2!$A:$C,R$2,0)),VLOOKUP($P308,M1!$A:$C,R$2,0)),"SPECIFY METHOD")))</f>
        <v>Survey Not Done</v>
      </c>
      <c r="S308" s="55" t="n">
        <f aca="false">SUM(T308:BH308)</f>
        <v>0</v>
      </c>
      <c r="T308" s="56" t="n">
        <v>0</v>
      </c>
      <c r="BI308" s="56" t="n">
        <f aca="true">VLOOKUP($P308,INDIRECT("'M" &amp; $N308 &amp; "'!$A:$G"),BI$2,0)</f>
        <v>0</v>
      </c>
      <c r="BJ308" s="56" t="n">
        <f aca="true">VLOOKUP($P308,INDIRECT("'M" &amp; $N308 &amp; "'!$A:$G"),BJ$2,0)</f>
        <v>0</v>
      </c>
      <c r="BK308" s="56" t="n">
        <f aca="true">VLOOKUP($P308,INDIRECT("'M" &amp; $N308 &amp; "'!$A:$G"),BK$2,0)</f>
        <v>0</v>
      </c>
      <c r="BL308" s="56" t="str">
        <f aca="false">IF(AND($BI308="Yes", $N308=2), "Yes", IF(ISBLANK(BI308), "", "No"))</f>
        <v>No</v>
      </c>
      <c r="BM308" s="56" t="n">
        <f aca="true">VLOOKUP($P308,INDIRECT("'M" &amp; $N308 &amp; "'!$A:$G"),BM$2,0)</f>
        <v>0</v>
      </c>
    </row>
    <row r="309" customFormat="false" ht="13.2" hidden="false" customHeight="false" outlineLevel="0" collapsed="false">
      <c r="A309" s="47"/>
      <c r="B309" s="56" t="str">
        <f aca="false">IF(ISERROR(B308),IF(ISERROR(B307),IF(ISERROR(B306),"BLANK",B306),B307),B308)</f>
        <v>eso</v>
      </c>
      <c r="C309" s="56" t="str">
        <f aca="false">IF(ISERROR(C308),IF(ISERROR(C307),IF(ISERROR(C306),"BLANK",C306),C307),C308)</f>
        <v>sdl</v>
      </c>
      <c r="D309" s="56" t="str">
        <f aca="false">IF(ISERROR(D308),IF(ISERROR(D307),IF(ISERROR(D306),"BLANK",D306),D307),D308)</f>
        <v>tas412</v>
      </c>
      <c r="E309" s="47" t="str">
        <f aca="false">IF(ISERROR(VLOOKUP($D309,SITES!$A:$E,2,0)),"",VLOOKUP($D309,SITES!$A:$E,2,0))</f>
        <v>St. Helens Island Kelp Bed</v>
      </c>
      <c r="F309" s="48" t="n">
        <f aca="false">IF(ISERROR(VLOOKUP($D309,SITES!$A:$E,3,0)),"",VLOOKUP($D309,SITES!$A:$E,3,0))</f>
        <v>-41.34386</v>
      </c>
      <c r="G309" s="49" t="n">
        <f aca="false">IF(ISERROR(VLOOKUP($D309,SITES!$A:$E,4,0)),"",VLOOKUP($D309,SITES!$A:$E,4,0))</f>
        <v>148.34277</v>
      </c>
      <c r="H309" s="50" t="n">
        <f aca="false">IF(ISERROR(H308),IF(ISERROR(H307),IF(ISERROR(H306),"BLANK",H306),H307),H308)</f>
        <v>43564</v>
      </c>
      <c r="I309" s="56" t="n">
        <f aca="false">IF(ISERROR(I308),IF(ISERROR(I307),IF(ISERROR(I306),"BLANK",I306),I307),I308)</f>
        <v>10</v>
      </c>
      <c r="J309" s="56" t="str">
        <f aca="false">IF(ISERROR(J308),IF(ISERROR(J307),IF(ISERROR(J306),"BLANK",J306),J307),J308)</f>
        <v>E</v>
      </c>
      <c r="K309" s="86" t="n">
        <f aca="false">IF(ISERROR(K308),IF(ISERROR(K307),IF(ISERROR(K306),"BLANK",K306),K307),K308)</f>
        <v>0.604166666666667</v>
      </c>
      <c r="L309" s="56" t="str">
        <f aca="false">IF(ISERROR(L308),IF(ISERROR(L307),IF(ISERROR(L306),"BLANK",L306),L307),L308)</f>
        <v>SDL</v>
      </c>
      <c r="M309" s="56" t="n">
        <f aca="false">IF(ISERROR(M308),IF(ISERROR(M307),IF(ISERROR(M306),"BLANK",M306),M307),M308)</f>
        <v>10</v>
      </c>
      <c r="N309" s="56" t="n">
        <f aca="false">IF(ISERROR(N308),IF(ISERROR(N307),IF(ISERROR(N306),"BLANK",N306),N307),N308)</f>
        <v>2</v>
      </c>
      <c r="O309" s="56" t="n">
        <f aca="false">IF(ISERROR(O308),IF(ISERROR(O307),IF(ISERROR(O306),"BLANK",O306),O307),O308)</f>
        <v>1</v>
      </c>
      <c r="P309" s="46" t="str">
        <f aca="false">+P308</f>
        <v>snd</v>
      </c>
      <c r="Q309" s="47" t="str">
        <f aca="false">IF($N309=1,IF(ISERROR(VLOOKUP($P309,M1!$A:$C,Q$2,0)),"NOT PRESENT",VLOOKUP($P309,M1!$A:$C,Q$2,0)),IF($N309=2,IF(ISERROR(VLOOKUP(main!$P309,M2!$A:$C,Q$2,0)),"NOT PRESENT",VLOOKUP(main!$P309,M2!$A:$C,Q$2,0)),IF($N309=0,IF(ISERROR(VLOOKUP($P309,M1!$A:$C,Q$2,0)),IF(ISERROR(VLOOKUP(main!$P309,M2!$A:$C,Q$2,0)),"NOT PRESENT",VLOOKUP(main!$P309,M2!$A:$C,Q$2,0)),VLOOKUP($P309,M1!$A:$C,Q$2,0)),"SPECIFY METHOD")))</f>
        <v>Survey Not Done</v>
      </c>
      <c r="R309" s="47" t="str">
        <f aca="false">IF($N309=1,IF(ISERROR(VLOOKUP($P309,M1!$A:$C,R$2,0)),"NOT PRESENT",VLOOKUP($P309,M1!$A:$C,R$2,0)),IF($N309=2,IF(ISERROR(VLOOKUP(main!$P309,M2!$A:$C,R$2,0)),"NOT PRESENT",VLOOKUP(main!$P309,M2!$A:$C,R$2,0)),IF($N309=0,IF(ISERROR(VLOOKUP($P309,M1!$A:$C,R$2,0)),IF(ISERROR(VLOOKUP(main!$P309,M2!$A:$C,R$2,0)),"NOT PRESENT",VLOOKUP(main!$P309,M2!$A:$C,R$2,0)),VLOOKUP($P309,M1!$A:$C,R$2,0)),"SPECIFY METHOD")))</f>
        <v>Survey Not Done</v>
      </c>
      <c r="S309" s="55" t="n">
        <f aca="false">SUM(T309:BH309)</f>
        <v>0</v>
      </c>
      <c r="T309" s="56" t="n">
        <v>0</v>
      </c>
      <c r="BI309" s="56" t="n">
        <f aca="true">VLOOKUP($P309,INDIRECT("'M" &amp; $N309 &amp; "'!$A:$G"),BI$2,0)</f>
        <v>0</v>
      </c>
      <c r="BJ309" s="56" t="n">
        <f aca="true">VLOOKUP($P309,INDIRECT("'M" &amp; $N309 &amp; "'!$A:$G"),BJ$2,0)</f>
        <v>0</v>
      </c>
      <c r="BK309" s="56" t="n">
        <f aca="true">VLOOKUP($P309,INDIRECT("'M" &amp; $N309 &amp; "'!$A:$G"),BK$2,0)</f>
        <v>0</v>
      </c>
      <c r="BL309" s="56" t="str">
        <f aca="false">IF(AND($BI309="Yes", $N309=2), "Yes", IF(ISBLANK(BI309), "", "No"))</f>
        <v>No</v>
      </c>
      <c r="BM309" s="56" t="n">
        <f aca="true">VLOOKUP($P309,INDIRECT("'M" &amp; $N309 &amp; "'!$A:$G"),BM$2,0)</f>
        <v>0</v>
      </c>
    </row>
    <row r="310" customFormat="false" ht="13.2" hidden="false" customHeight="false" outlineLevel="0" collapsed="false">
      <c r="A310" s="47"/>
      <c r="B310" s="56" t="str">
        <f aca="false">IF(ISERROR(B309),IF(ISERROR(B308),IF(ISERROR(B307),"BLANK",B307),B308),B309)</f>
        <v>eso</v>
      </c>
      <c r="C310" s="56" t="str">
        <f aca="false">IF(ISERROR(C309),IF(ISERROR(C308),IF(ISERROR(C307),"BLANK",C307),C308),C309)</f>
        <v>sdl</v>
      </c>
      <c r="D310" s="56" t="str">
        <f aca="false">IF(ISERROR(D309),IF(ISERROR(D308),IF(ISERROR(D307),"BLANK",D307),D308),D309)</f>
        <v>tas412</v>
      </c>
      <c r="E310" s="47" t="str">
        <f aca="false">IF(ISERROR(VLOOKUP($D310,SITES!$A:$E,2,0)),"",VLOOKUP($D310,SITES!$A:$E,2,0))</f>
        <v>St. Helens Island Kelp Bed</v>
      </c>
      <c r="F310" s="48" t="n">
        <f aca="false">IF(ISERROR(VLOOKUP($D310,SITES!$A:$E,3,0)),"",VLOOKUP($D310,SITES!$A:$E,3,0))</f>
        <v>-41.34386</v>
      </c>
      <c r="G310" s="49" t="n">
        <f aca="false">IF(ISERROR(VLOOKUP($D310,SITES!$A:$E,4,0)),"",VLOOKUP($D310,SITES!$A:$E,4,0))</f>
        <v>148.34277</v>
      </c>
      <c r="H310" s="50" t="n">
        <f aca="false">IF(ISERROR(H309),IF(ISERROR(H308),IF(ISERROR(H307),"BLANK",H307),H308),H309)</f>
        <v>43564</v>
      </c>
      <c r="I310" s="56" t="n">
        <f aca="false">IF(ISERROR(I309),IF(ISERROR(I308),IF(ISERROR(I307),"BLANK",I307),I308),I309)</f>
        <v>10</v>
      </c>
      <c r="J310" s="56" t="str">
        <f aca="false">IF(ISERROR(J309),IF(ISERROR(J308),IF(ISERROR(J307),"BLANK",J307),J308),J309)</f>
        <v>E</v>
      </c>
      <c r="K310" s="86" t="n">
        <f aca="false">IF(ISERROR(K309),IF(ISERROR(K308),IF(ISERROR(K307),"BLANK",K307),K308),K309)</f>
        <v>0.604166666666667</v>
      </c>
      <c r="L310" s="56" t="str">
        <f aca="false">IF(ISERROR(L309),IF(ISERROR(L308),IF(ISERROR(L307),"BLANK",L307),L308),L309)</f>
        <v>SDL</v>
      </c>
      <c r="M310" s="56" t="n">
        <f aca="false">IF(ISERROR(M309),IF(ISERROR(M308),IF(ISERROR(M307),"BLANK",M307),M308),M309)</f>
        <v>10</v>
      </c>
      <c r="N310" s="56" t="n">
        <f aca="false">IF(ISERROR(N309),IF(ISERROR(N308),IF(ISERROR(N307),"BLANK",N307),N308),N309)</f>
        <v>2</v>
      </c>
      <c r="O310" s="56" t="n">
        <f aca="false">IF(ISERROR(O309),IF(ISERROR(O308),IF(ISERROR(O307),"BLANK",O307),O308),O309)</f>
        <v>1</v>
      </c>
      <c r="P310" s="46" t="str">
        <f aca="false">+P309</f>
        <v>snd</v>
      </c>
      <c r="Q310" s="47" t="str">
        <f aca="false">IF($N310=1,IF(ISERROR(VLOOKUP($P310,M1!$A:$C,Q$2,0)),"NOT PRESENT",VLOOKUP($P310,M1!$A:$C,Q$2,0)),IF($N310=2,IF(ISERROR(VLOOKUP(main!$P310,M2!$A:$C,Q$2,0)),"NOT PRESENT",VLOOKUP(main!$P310,M2!$A:$C,Q$2,0)),IF($N310=0,IF(ISERROR(VLOOKUP($P310,M1!$A:$C,Q$2,0)),IF(ISERROR(VLOOKUP(main!$P310,M2!$A:$C,Q$2,0)),"NOT PRESENT",VLOOKUP(main!$P310,M2!$A:$C,Q$2,0)),VLOOKUP($P310,M1!$A:$C,Q$2,0)),"SPECIFY METHOD")))</f>
        <v>Survey Not Done</v>
      </c>
      <c r="R310" s="47" t="str">
        <f aca="false">IF($N310=1,IF(ISERROR(VLOOKUP($P310,M1!$A:$C,R$2,0)),"NOT PRESENT",VLOOKUP($P310,M1!$A:$C,R$2,0)),IF($N310=2,IF(ISERROR(VLOOKUP(main!$P310,M2!$A:$C,R$2,0)),"NOT PRESENT",VLOOKUP(main!$P310,M2!$A:$C,R$2,0)),IF($N310=0,IF(ISERROR(VLOOKUP($P310,M1!$A:$C,R$2,0)),IF(ISERROR(VLOOKUP(main!$P310,M2!$A:$C,R$2,0)),"NOT PRESENT",VLOOKUP(main!$P310,M2!$A:$C,R$2,0)),VLOOKUP($P310,M1!$A:$C,R$2,0)),"SPECIFY METHOD")))</f>
        <v>Survey Not Done</v>
      </c>
      <c r="S310" s="55" t="n">
        <f aca="false">SUM(T310:BH310)</f>
        <v>0</v>
      </c>
      <c r="T310" s="56" t="n">
        <v>0</v>
      </c>
      <c r="BI310" s="56" t="n">
        <f aca="true">VLOOKUP($P310,INDIRECT("'M" &amp; $N310 &amp; "'!$A:$G"),BI$2,0)</f>
        <v>0</v>
      </c>
      <c r="BJ310" s="56" t="n">
        <f aca="true">VLOOKUP($P310,INDIRECT("'M" &amp; $N310 &amp; "'!$A:$G"),BJ$2,0)</f>
        <v>0</v>
      </c>
      <c r="BK310" s="56" t="n">
        <f aca="true">VLOOKUP($P310,INDIRECT("'M" &amp; $N310 &amp; "'!$A:$G"),BK$2,0)</f>
        <v>0</v>
      </c>
      <c r="BL310" s="56" t="str">
        <f aca="false">IF(AND($BI310="Yes", $N310=2), "Yes", IF(ISBLANK(BI310), "", "No"))</f>
        <v>No</v>
      </c>
      <c r="BM310" s="56" t="n">
        <f aca="true">VLOOKUP($P310,INDIRECT("'M" &amp; $N310 &amp; "'!$A:$G"),BM$2,0)</f>
        <v>0</v>
      </c>
    </row>
    <row r="311" customFormat="false" ht="13.2" hidden="false" customHeight="false" outlineLevel="0" collapsed="false">
      <c r="A311" s="47"/>
      <c r="B311" s="56" t="str">
        <f aca="false">IF(ISERROR(B310),IF(ISERROR(B309),IF(ISERROR(B308),"BLANK",B308),B309),B310)</f>
        <v>eso</v>
      </c>
      <c r="C311" s="56" t="str">
        <f aca="false">IF(ISERROR(C310),IF(ISERROR(C309),IF(ISERROR(C308),"BLANK",C308),C309),C310)</f>
        <v>sdl</v>
      </c>
      <c r="D311" s="56" t="str">
        <f aca="false">IF(ISERROR(D310),IF(ISERROR(D309),IF(ISERROR(D308),"BLANK",D308),D309),D310)</f>
        <v>tas412</v>
      </c>
      <c r="E311" s="47" t="str">
        <f aca="false">IF(ISERROR(VLOOKUP($D311,SITES!$A:$E,2,0)),"",VLOOKUP($D311,SITES!$A:$E,2,0))</f>
        <v>St. Helens Island Kelp Bed</v>
      </c>
      <c r="F311" s="48" t="n">
        <f aca="false">IF(ISERROR(VLOOKUP($D311,SITES!$A:$E,3,0)),"",VLOOKUP($D311,SITES!$A:$E,3,0))</f>
        <v>-41.34386</v>
      </c>
      <c r="G311" s="49" t="n">
        <f aca="false">IF(ISERROR(VLOOKUP($D311,SITES!$A:$E,4,0)),"",VLOOKUP($D311,SITES!$A:$E,4,0))</f>
        <v>148.34277</v>
      </c>
      <c r="H311" s="50" t="n">
        <f aca="false">IF(ISERROR(H310),IF(ISERROR(H309),IF(ISERROR(H308),"BLANK",H308),H309),H310)</f>
        <v>43564</v>
      </c>
      <c r="I311" s="56" t="n">
        <f aca="false">IF(ISERROR(I310),IF(ISERROR(I309),IF(ISERROR(I308),"BLANK",I308),I309),I310)</f>
        <v>10</v>
      </c>
      <c r="J311" s="56" t="str">
        <f aca="false">IF(ISERROR(J310),IF(ISERROR(J309),IF(ISERROR(J308),"BLANK",J308),J309),J310)</f>
        <v>E</v>
      </c>
      <c r="K311" s="86" t="n">
        <f aca="false">IF(ISERROR(K310),IF(ISERROR(K309),IF(ISERROR(K308),"BLANK",K308),K309),K310)</f>
        <v>0.604166666666667</v>
      </c>
      <c r="L311" s="56" t="str">
        <f aca="false">IF(ISERROR(L310),IF(ISERROR(L309),IF(ISERROR(L308),"BLANK",L308),L309),L310)</f>
        <v>SDL</v>
      </c>
      <c r="M311" s="56" t="n">
        <f aca="false">IF(ISERROR(M310),IF(ISERROR(M309),IF(ISERROR(M308),"BLANK",M308),M309),M310)</f>
        <v>10</v>
      </c>
      <c r="N311" s="56" t="n">
        <f aca="false">IF(ISERROR(N310),IF(ISERROR(N309),IF(ISERROR(N308),"BLANK",N308),N309),N310)</f>
        <v>2</v>
      </c>
      <c r="O311" s="56" t="n">
        <f aca="false">IF(ISERROR(O310),IF(ISERROR(O309),IF(ISERROR(O308),"BLANK",O308),O309),O310)</f>
        <v>1</v>
      </c>
      <c r="P311" s="46" t="str">
        <f aca="false">+P310</f>
        <v>snd</v>
      </c>
      <c r="Q311" s="47" t="str">
        <f aca="false">IF($N311=1,IF(ISERROR(VLOOKUP($P311,M1!$A:$C,Q$2,0)),"NOT PRESENT",VLOOKUP($P311,M1!$A:$C,Q$2,0)),IF($N311=2,IF(ISERROR(VLOOKUP(main!$P311,M2!$A:$C,Q$2,0)),"NOT PRESENT",VLOOKUP(main!$P311,M2!$A:$C,Q$2,0)),IF($N311=0,IF(ISERROR(VLOOKUP($P311,M1!$A:$C,Q$2,0)),IF(ISERROR(VLOOKUP(main!$P311,M2!$A:$C,Q$2,0)),"NOT PRESENT",VLOOKUP(main!$P311,M2!$A:$C,Q$2,0)),VLOOKUP($P311,M1!$A:$C,Q$2,0)),"SPECIFY METHOD")))</f>
        <v>Survey Not Done</v>
      </c>
      <c r="R311" s="47" t="str">
        <f aca="false">IF($N311=1,IF(ISERROR(VLOOKUP($P311,M1!$A:$C,R$2,0)),"NOT PRESENT",VLOOKUP($P311,M1!$A:$C,R$2,0)),IF($N311=2,IF(ISERROR(VLOOKUP(main!$P311,M2!$A:$C,R$2,0)),"NOT PRESENT",VLOOKUP(main!$P311,M2!$A:$C,R$2,0)),IF($N311=0,IF(ISERROR(VLOOKUP($P311,M1!$A:$C,R$2,0)),IF(ISERROR(VLOOKUP(main!$P311,M2!$A:$C,R$2,0)),"NOT PRESENT",VLOOKUP(main!$P311,M2!$A:$C,R$2,0)),VLOOKUP($P311,M1!$A:$C,R$2,0)),"SPECIFY METHOD")))</f>
        <v>Survey Not Done</v>
      </c>
      <c r="S311" s="55" t="n">
        <f aca="false">SUM(T311:BH311)</f>
        <v>0</v>
      </c>
      <c r="T311" s="56" t="n">
        <v>0</v>
      </c>
      <c r="BI311" s="56" t="n">
        <f aca="true">VLOOKUP($P311,INDIRECT("'M" &amp; $N311 &amp; "'!$A:$G"),BI$2,0)</f>
        <v>0</v>
      </c>
      <c r="BJ311" s="56" t="n">
        <f aca="true">VLOOKUP($P311,INDIRECT("'M" &amp; $N311 &amp; "'!$A:$G"),BJ$2,0)</f>
        <v>0</v>
      </c>
      <c r="BK311" s="56" t="n">
        <f aca="true">VLOOKUP($P311,INDIRECT("'M" &amp; $N311 &amp; "'!$A:$G"),BK$2,0)</f>
        <v>0</v>
      </c>
      <c r="BL311" s="56" t="str">
        <f aca="false">IF(AND($BI311="Yes", $N311=2), "Yes", IF(ISBLANK(BI311), "", "No"))</f>
        <v>No</v>
      </c>
      <c r="BM311" s="56" t="n">
        <f aca="true">VLOOKUP($P311,INDIRECT("'M" &amp; $N311 &amp; "'!$A:$G"),BM$2,0)</f>
        <v>0</v>
      </c>
    </row>
    <row r="312" customFormat="false" ht="13.2" hidden="false" customHeight="false" outlineLevel="0" collapsed="false">
      <c r="A312" s="47"/>
      <c r="B312" s="56" t="str">
        <f aca="false">IF(ISERROR(B311),IF(ISERROR(B310),IF(ISERROR(B309),"BLANK",B309),B310),B311)</f>
        <v>eso</v>
      </c>
      <c r="C312" s="56" t="str">
        <f aca="false">IF(ISERROR(C311),IF(ISERROR(C310),IF(ISERROR(C309),"BLANK",C309),C310),C311)</f>
        <v>sdl</v>
      </c>
      <c r="D312" s="56" t="str">
        <f aca="false">IF(ISERROR(D311),IF(ISERROR(D310),IF(ISERROR(D309),"BLANK",D309),D310),D311)</f>
        <v>tas412</v>
      </c>
      <c r="E312" s="47" t="str">
        <f aca="false">IF(ISERROR(VLOOKUP($D312,SITES!$A:$E,2,0)),"",VLOOKUP($D312,SITES!$A:$E,2,0))</f>
        <v>St. Helens Island Kelp Bed</v>
      </c>
      <c r="F312" s="48" t="n">
        <f aca="false">IF(ISERROR(VLOOKUP($D312,SITES!$A:$E,3,0)),"",VLOOKUP($D312,SITES!$A:$E,3,0))</f>
        <v>-41.34386</v>
      </c>
      <c r="G312" s="49" t="n">
        <f aca="false">IF(ISERROR(VLOOKUP($D312,SITES!$A:$E,4,0)),"",VLOOKUP($D312,SITES!$A:$E,4,0))</f>
        <v>148.34277</v>
      </c>
      <c r="H312" s="50" t="n">
        <f aca="false">IF(ISERROR(H311),IF(ISERROR(H310),IF(ISERROR(H309),"BLANK",H309),H310),H311)</f>
        <v>43564</v>
      </c>
      <c r="I312" s="56" t="n">
        <f aca="false">IF(ISERROR(I311),IF(ISERROR(I310),IF(ISERROR(I309),"BLANK",I309),I310),I311)</f>
        <v>10</v>
      </c>
      <c r="J312" s="56" t="str">
        <f aca="false">IF(ISERROR(J311),IF(ISERROR(J310),IF(ISERROR(J309),"BLANK",J309),J310),J311)</f>
        <v>E</v>
      </c>
      <c r="K312" s="86" t="n">
        <f aca="false">IF(ISERROR(K311),IF(ISERROR(K310),IF(ISERROR(K309),"BLANK",K309),K310),K311)</f>
        <v>0.604166666666667</v>
      </c>
      <c r="L312" s="56" t="str">
        <f aca="false">IF(ISERROR(L311),IF(ISERROR(L310),IF(ISERROR(L309),"BLANK",L309),L310),L311)</f>
        <v>SDL</v>
      </c>
      <c r="M312" s="56" t="n">
        <f aca="false">IF(ISERROR(M311),IF(ISERROR(M310),IF(ISERROR(M309),"BLANK",M309),M310),M311)</f>
        <v>10</v>
      </c>
      <c r="N312" s="56" t="n">
        <f aca="false">IF(ISERROR(N311),IF(ISERROR(N310),IF(ISERROR(N309),"BLANK",N309),N310),N311)</f>
        <v>2</v>
      </c>
      <c r="O312" s="56" t="n">
        <f aca="false">IF(ISERROR(O311),IF(ISERROR(O310),IF(ISERROR(O309),"BLANK",O309),O310),O311)</f>
        <v>1</v>
      </c>
      <c r="P312" s="46" t="str">
        <f aca="false">+P311</f>
        <v>snd</v>
      </c>
      <c r="Q312" s="47" t="str">
        <f aca="false">IF($N312=1,IF(ISERROR(VLOOKUP($P312,M1!$A:$C,Q$2,0)),"NOT PRESENT",VLOOKUP($P312,M1!$A:$C,Q$2,0)),IF($N312=2,IF(ISERROR(VLOOKUP(main!$P312,M2!$A:$C,Q$2,0)),"NOT PRESENT",VLOOKUP(main!$P312,M2!$A:$C,Q$2,0)),IF($N312=0,IF(ISERROR(VLOOKUP($P312,M1!$A:$C,Q$2,0)),IF(ISERROR(VLOOKUP(main!$P312,M2!$A:$C,Q$2,0)),"NOT PRESENT",VLOOKUP(main!$P312,M2!$A:$C,Q$2,0)),VLOOKUP($P312,M1!$A:$C,Q$2,0)),"SPECIFY METHOD")))</f>
        <v>Survey Not Done</v>
      </c>
      <c r="R312" s="47" t="str">
        <f aca="false">IF($N312=1,IF(ISERROR(VLOOKUP($P312,M1!$A:$C,R$2,0)),"NOT PRESENT",VLOOKUP($P312,M1!$A:$C,R$2,0)),IF($N312=2,IF(ISERROR(VLOOKUP(main!$P312,M2!$A:$C,R$2,0)),"NOT PRESENT",VLOOKUP(main!$P312,M2!$A:$C,R$2,0)),IF($N312=0,IF(ISERROR(VLOOKUP($P312,M1!$A:$C,R$2,0)),IF(ISERROR(VLOOKUP(main!$P312,M2!$A:$C,R$2,0)),"NOT PRESENT",VLOOKUP(main!$P312,M2!$A:$C,R$2,0)),VLOOKUP($P312,M1!$A:$C,R$2,0)),"SPECIFY METHOD")))</f>
        <v>Survey Not Done</v>
      </c>
      <c r="S312" s="55" t="n">
        <f aca="false">SUM(T312:BH312)</f>
        <v>0</v>
      </c>
      <c r="T312" s="56" t="n">
        <v>0</v>
      </c>
      <c r="BI312" s="56" t="n">
        <f aca="true">VLOOKUP($P312,INDIRECT("'M" &amp; $N312 &amp; "'!$A:$G"),BI$2,0)</f>
        <v>0</v>
      </c>
      <c r="BJ312" s="56" t="n">
        <f aca="true">VLOOKUP($P312,INDIRECT("'M" &amp; $N312 &amp; "'!$A:$G"),BJ$2,0)</f>
        <v>0</v>
      </c>
      <c r="BK312" s="56" t="n">
        <f aca="true">VLOOKUP($P312,INDIRECT("'M" &amp; $N312 &amp; "'!$A:$G"),BK$2,0)</f>
        <v>0</v>
      </c>
      <c r="BL312" s="56" t="str">
        <f aca="false">IF(AND($BI312="Yes", $N312=2), "Yes", IF(ISBLANK(BI312), "", "No"))</f>
        <v>No</v>
      </c>
      <c r="BM312" s="56" t="n">
        <f aca="true">VLOOKUP($P312,INDIRECT("'M" &amp; $N312 &amp; "'!$A:$G"),BM$2,0)</f>
        <v>0</v>
      </c>
    </row>
    <row r="313" customFormat="false" ht="13.2" hidden="false" customHeight="false" outlineLevel="0" collapsed="false">
      <c r="A313" s="47"/>
      <c r="B313" s="56" t="str">
        <f aca="false">IF(ISERROR(B312),IF(ISERROR(B311),IF(ISERROR(B310),"BLANK",B310),B311),B312)</f>
        <v>eso</v>
      </c>
      <c r="C313" s="56" t="str">
        <f aca="false">IF(ISERROR(C312),IF(ISERROR(C311),IF(ISERROR(C310),"BLANK",C310),C311),C312)</f>
        <v>sdl</v>
      </c>
      <c r="D313" s="56" t="str">
        <f aca="false">IF(ISERROR(D312),IF(ISERROR(D311),IF(ISERROR(D310),"BLANK",D310),D311),D312)</f>
        <v>tas412</v>
      </c>
      <c r="E313" s="47" t="str">
        <f aca="false">IF(ISERROR(VLOOKUP($D313,SITES!$A:$E,2,0)),"",VLOOKUP($D313,SITES!$A:$E,2,0))</f>
        <v>St. Helens Island Kelp Bed</v>
      </c>
      <c r="F313" s="48" t="n">
        <f aca="false">IF(ISERROR(VLOOKUP($D313,SITES!$A:$E,3,0)),"",VLOOKUP($D313,SITES!$A:$E,3,0))</f>
        <v>-41.34386</v>
      </c>
      <c r="G313" s="49" t="n">
        <f aca="false">IF(ISERROR(VLOOKUP($D313,SITES!$A:$E,4,0)),"",VLOOKUP($D313,SITES!$A:$E,4,0))</f>
        <v>148.34277</v>
      </c>
      <c r="H313" s="50" t="n">
        <f aca="false">IF(ISERROR(H312),IF(ISERROR(H311),IF(ISERROR(H310),"BLANK",H310),H311),H312)</f>
        <v>43564</v>
      </c>
      <c r="I313" s="56" t="n">
        <f aca="false">IF(ISERROR(I312),IF(ISERROR(I311),IF(ISERROR(I310),"BLANK",I310),I311),I312)</f>
        <v>10</v>
      </c>
      <c r="J313" s="56" t="str">
        <f aca="false">IF(ISERROR(J312),IF(ISERROR(J311),IF(ISERROR(J310),"BLANK",J310),J311),J312)</f>
        <v>E</v>
      </c>
      <c r="K313" s="86" t="n">
        <f aca="false">IF(ISERROR(K312),IF(ISERROR(K311),IF(ISERROR(K310),"BLANK",K310),K311),K312)</f>
        <v>0.604166666666667</v>
      </c>
      <c r="L313" s="56" t="str">
        <f aca="false">IF(ISERROR(L312),IF(ISERROR(L311),IF(ISERROR(L310),"BLANK",L310),L311),L312)</f>
        <v>SDL</v>
      </c>
      <c r="M313" s="56" t="n">
        <f aca="false">IF(ISERROR(M312),IF(ISERROR(M311),IF(ISERROR(M310),"BLANK",M310),M311),M312)</f>
        <v>10</v>
      </c>
      <c r="N313" s="56" t="n">
        <f aca="false">IF(ISERROR(N312),IF(ISERROR(N311),IF(ISERROR(N310),"BLANK",N310),N311),N312)</f>
        <v>2</v>
      </c>
      <c r="O313" s="56" t="n">
        <f aca="false">IF(ISERROR(O312),IF(ISERROR(O311),IF(ISERROR(O310),"BLANK",O310),O311),O312)</f>
        <v>1</v>
      </c>
      <c r="P313" s="46" t="str">
        <f aca="false">+P312</f>
        <v>snd</v>
      </c>
      <c r="Q313" s="47" t="str">
        <f aca="false">IF($N313=1,IF(ISERROR(VLOOKUP($P313,M1!$A:$C,Q$2,0)),"NOT PRESENT",VLOOKUP($P313,M1!$A:$C,Q$2,0)),IF($N313=2,IF(ISERROR(VLOOKUP(main!$P313,M2!$A:$C,Q$2,0)),"NOT PRESENT",VLOOKUP(main!$P313,M2!$A:$C,Q$2,0)),IF($N313=0,IF(ISERROR(VLOOKUP($P313,M1!$A:$C,Q$2,0)),IF(ISERROR(VLOOKUP(main!$P313,M2!$A:$C,Q$2,0)),"NOT PRESENT",VLOOKUP(main!$P313,M2!$A:$C,Q$2,0)),VLOOKUP($P313,M1!$A:$C,Q$2,0)),"SPECIFY METHOD")))</f>
        <v>Survey Not Done</v>
      </c>
      <c r="R313" s="47" t="str">
        <f aca="false">IF($N313=1,IF(ISERROR(VLOOKUP($P313,M1!$A:$C,R$2,0)),"NOT PRESENT",VLOOKUP($P313,M1!$A:$C,R$2,0)),IF($N313=2,IF(ISERROR(VLOOKUP(main!$P313,M2!$A:$C,R$2,0)),"NOT PRESENT",VLOOKUP(main!$P313,M2!$A:$C,R$2,0)),IF($N313=0,IF(ISERROR(VLOOKUP($P313,M1!$A:$C,R$2,0)),IF(ISERROR(VLOOKUP(main!$P313,M2!$A:$C,R$2,0)),"NOT PRESENT",VLOOKUP(main!$P313,M2!$A:$C,R$2,0)),VLOOKUP($P313,M1!$A:$C,R$2,0)),"SPECIFY METHOD")))</f>
        <v>Survey Not Done</v>
      </c>
      <c r="S313" s="55" t="n">
        <f aca="false">SUM(T313:BH313)</f>
        <v>0</v>
      </c>
      <c r="T313" s="56" t="n">
        <v>0</v>
      </c>
      <c r="BI313" s="56" t="n">
        <f aca="true">VLOOKUP($P313,INDIRECT("'M" &amp; $N313 &amp; "'!$A:$G"),BI$2,0)</f>
        <v>0</v>
      </c>
      <c r="BJ313" s="56" t="n">
        <f aca="true">VLOOKUP($P313,INDIRECT("'M" &amp; $N313 &amp; "'!$A:$G"),BJ$2,0)</f>
        <v>0</v>
      </c>
      <c r="BK313" s="56" t="n">
        <f aca="true">VLOOKUP($P313,INDIRECT("'M" &amp; $N313 &amp; "'!$A:$G"),BK$2,0)</f>
        <v>0</v>
      </c>
      <c r="BL313" s="56" t="str">
        <f aca="false">IF(AND($BI313="Yes", $N313=2), "Yes", IF(ISBLANK(BI313), "", "No"))</f>
        <v>No</v>
      </c>
      <c r="BM313" s="56" t="n">
        <f aca="true">VLOOKUP($P313,INDIRECT("'M" &amp; $N313 &amp; "'!$A:$G"),BM$2,0)</f>
        <v>0</v>
      </c>
    </row>
    <row r="314" customFormat="false" ht="13.2" hidden="false" customHeight="false" outlineLevel="0" collapsed="false">
      <c r="A314" s="47"/>
      <c r="B314" s="56" t="str">
        <f aca="false">IF(ISERROR(B313),IF(ISERROR(B312),IF(ISERROR(B311),"BLANK",B311),B312),B313)</f>
        <v>eso</v>
      </c>
      <c r="C314" s="56" t="str">
        <f aca="false">IF(ISERROR(C313),IF(ISERROR(C312),IF(ISERROR(C311),"BLANK",C311),C312),C313)</f>
        <v>sdl</v>
      </c>
      <c r="D314" s="56" t="str">
        <f aca="false">IF(ISERROR(D313),IF(ISERROR(D312),IF(ISERROR(D311),"BLANK",D311),D312),D313)</f>
        <v>tas412</v>
      </c>
      <c r="E314" s="47" t="str">
        <f aca="false">IF(ISERROR(VLOOKUP($D314,SITES!$A:$E,2,0)),"",VLOOKUP($D314,SITES!$A:$E,2,0))</f>
        <v>St. Helens Island Kelp Bed</v>
      </c>
      <c r="F314" s="48" t="n">
        <f aca="false">IF(ISERROR(VLOOKUP($D314,SITES!$A:$E,3,0)),"",VLOOKUP($D314,SITES!$A:$E,3,0))</f>
        <v>-41.34386</v>
      </c>
      <c r="G314" s="49" t="n">
        <f aca="false">IF(ISERROR(VLOOKUP($D314,SITES!$A:$E,4,0)),"",VLOOKUP($D314,SITES!$A:$E,4,0))</f>
        <v>148.34277</v>
      </c>
      <c r="H314" s="50" t="n">
        <f aca="false">IF(ISERROR(H313),IF(ISERROR(H312),IF(ISERROR(H311),"BLANK",H311),H312),H313)</f>
        <v>43564</v>
      </c>
      <c r="I314" s="56" t="n">
        <f aca="false">IF(ISERROR(I313),IF(ISERROR(I312),IF(ISERROR(I311),"BLANK",I311),I312),I313)</f>
        <v>10</v>
      </c>
      <c r="J314" s="56" t="str">
        <f aca="false">IF(ISERROR(J313),IF(ISERROR(J312),IF(ISERROR(J311),"BLANK",J311),J312),J313)</f>
        <v>E</v>
      </c>
      <c r="K314" s="86" t="n">
        <f aca="false">IF(ISERROR(K313),IF(ISERROR(K312),IF(ISERROR(K311),"BLANK",K311),K312),K313)</f>
        <v>0.604166666666667</v>
      </c>
      <c r="L314" s="56" t="str">
        <f aca="false">IF(ISERROR(L313),IF(ISERROR(L312),IF(ISERROR(L311),"BLANK",L311),L312),L313)</f>
        <v>SDL</v>
      </c>
      <c r="M314" s="56" t="n">
        <f aca="false">IF(ISERROR(M313),IF(ISERROR(M312),IF(ISERROR(M311),"BLANK",M311),M312),M313)</f>
        <v>10</v>
      </c>
      <c r="N314" s="56" t="n">
        <f aca="false">IF(ISERROR(N313),IF(ISERROR(N312),IF(ISERROR(N311),"BLANK",N311),N312),N313)</f>
        <v>2</v>
      </c>
      <c r="O314" s="56" t="n">
        <f aca="false">IF(ISERROR(O313),IF(ISERROR(O312),IF(ISERROR(O311),"BLANK",O311),O312),O313)</f>
        <v>1</v>
      </c>
      <c r="P314" s="46" t="str">
        <f aca="false">+P313</f>
        <v>snd</v>
      </c>
      <c r="Q314" s="47" t="str">
        <f aca="false">IF($N314=1,IF(ISERROR(VLOOKUP($P314,M1!$A:$C,Q$2,0)),"NOT PRESENT",VLOOKUP($P314,M1!$A:$C,Q$2,0)),IF($N314=2,IF(ISERROR(VLOOKUP(main!$P314,M2!$A:$C,Q$2,0)),"NOT PRESENT",VLOOKUP(main!$P314,M2!$A:$C,Q$2,0)),IF($N314=0,IF(ISERROR(VLOOKUP($P314,M1!$A:$C,Q$2,0)),IF(ISERROR(VLOOKUP(main!$P314,M2!$A:$C,Q$2,0)),"NOT PRESENT",VLOOKUP(main!$P314,M2!$A:$C,Q$2,0)),VLOOKUP($P314,M1!$A:$C,Q$2,0)),"SPECIFY METHOD")))</f>
        <v>Survey Not Done</v>
      </c>
      <c r="R314" s="47" t="str">
        <f aca="false">IF($N314=1,IF(ISERROR(VLOOKUP($P314,M1!$A:$C,R$2,0)),"NOT PRESENT",VLOOKUP($P314,M1!$A:$C,R$2,0)),IF($N314=2,IF(ISERROR(VLOOKUP(main!$P314,M2!$A:$C,R$2,0)),"NOT PRESENT",VLOOKUP(main!$P314,M2!$A:$C,R$2,0)),IF($N314=0,IF(ISERROR(VLOOKUP($P314,M1!$A:$C,R$2,0)),IF(ISERROR(VLOOKUP(main!$P314,M2!$A:$C,R$2,0)),"NOT PRESENT",VLOOKUP(main!$P314,M2!$A:$C,R$2,0)),VLOOKUP($P314,M1!$A:$C,R$2,0)),"SPECIFY METHOD")))</f>
        <v>Survey Not Done</v>
      </c>
      <c r="S314" s="55" t="n">
        <f aca="false">SUM(T314:BH314)</f>
        <v>0</v>
      </c>
      <c r="T314" s="56" t="n">
        <v>0</v>
      </c>
      <c r="BI314" s="56" t="n">
        <f aca="true">VLOOKUP($P314,INDIRECT("'M" &amp; $N314 &amp; "'!$A:$G"),BI$2,0)</f>
        <v>0</v>
      </c>
      <c r="BJ314" s="56" t="n">
        <f aca="true">VLOOKUP($P314,INDIRECT("'M" &amp; $N314 &amp; "'!$A:$G"),BJ$2,0)</f>
        <v>0</v>
      </c>
      <c r="BK314" s="56" t="n">
        <f aca="true">VLOOKUP($P314,INDIRECT("'M" &amp; $N314 &amp; "'!$A:$G"),BK$2,0)</f>
        <v>0</v>
      </c>
      <c r="BL314" s="56" t="str">
        <f aca="false">IF(AND($BI314="Yes", $N314=2), "Yes", IF(ISBLANK(BI314), "", "No"))</f>
        <v>No</v>
      </c>
      <c r="BM314" s="56" t="n">
        <f aca="true">VLOOKUP($P314,INDIRECT("'M" &amp; $N314 &amp; "'!$A:$G"),BM$2,0)</f>
        <v>0</v>
      </c>
    </row>
    <row r="315" customFormat="false" ht="13.2" hidden="false" customHeight="false" outlineLevel="0" collapsed="false">
      <c r="A315" s="47"/>
      <c r="B315" s="56" t="str">
        <f aca="false">IF(ISERROR(B314),IF(ISERROR(B313),IF(ISERROR(B312),"BLANK",B312),B313),B314)</f>
        <v>eso</v>
      </c>
      <c r="C315" s="56" t="str">
        <f aca="false">IF(ISERROR(C314),IF(ISERROR(C313),IF(ISERROR(C312),"BLANK",C312),C313),C314)</f>
        <v>sdl</v>
      </c>
      <c r="D315" s="56" t="str">
        <f aca="false">IF(ISERROR(D314),IF(ISERROR(D313),IF(ISERROR(D312),"BLANK",D312),D313),D314)</f>
        <v>tas412</v>
      </c>
      <c r="E315" s="47" t="str">
        <f aca="false">IF(ISERROR(VLOOKUP($D315,SITES!$A:$E,2,0)),"",VLOOKUP($D315,SITES!$A:$E,2,0))</f>
        <v>St. Helens Island Kelp Bed</v>
      </c>
      <c r="F315" s="48" t="n">
        <f aca="false">IF(ISERROR(VLOOKUP($D315,SITES!$A:$E,3,0)),"",VLOOKUP($D315,SITES!$A:$E,3,0))</f>
        <v>-41.34386</v>
      </c>
      <c r="G315" s="49" t="n">
        <f aca="false">IF(ISERROR(VLOOKUP($D315,SITES!$A:$E,4,0)),"",VLOOKUP($D315,SITES!$A:$E,4,0))</f>
        <v>148.34277</v>
      </c>
      <c r="H315" s="50" t="n">
        <f aca="false">IF(ISERROR(H314),IF(ISERROR(H313),IF(ISERROR(H312),"BLANK",H312),H313),H314)</f>
        <v>43564</v>
      </c>
      <c r="I315" s="56" t="n">
        <f aca="false">IF(ISERROR(I314),IF(ISERROR(I313),IF(ISERROR(I312),"BLANK",I312),I313),I314)</f>
        <v>10</v>
      </c>
      <c r="J315" s="56" t="str">
        <f aca="false">IF(ISERROR(J314),IF(ISERROR(J313),IF(ISERROR(J312),"BLANK",J312),J313),J314)</f>
        <v>E</v>
      </c>
      <c r="K315" s="86" t="n">
        <f aca="false">IF(ISERROR(K314),IF(ISERROR(K313),IF(ISERROR(K312),"BLANK",K312),K313),K314)</f>
        <v>0.604166666666667</v>
      </c>
      <c r="L315" s="56" t="str">
        <f aca="false">IF(ISERROR(L314),IF(ISERROR(L313),IF(ISERROR(L312),"BLANK",L312),L313),L314)</f>
        <v>SDL</v>
      </c>
      <c r="M315" s="56" t="n">
        <f aca="false">IF(ISERROR(M314),IF(ISERROR(M313),IF(ISERROR(M312),"BLANK",M312),M313),M314)</f>
        <v>10</v>
      </c>
      <c r="N315" s="56" t="n">
        <f aca="false">IF(ISERROR(N314),IF(ISERROR(N313),IF(ISERROR(N312),"BLANK",N312),N313),N314)</f>
        <v>2</v>
      </c>
      <c r="O315" s="56" t="n">
        <f aca="false">IF(ISERROR(O314),IF(ISERROR(O313),IF(ISERROR(O312),"BLANK",O312),O313),O314)</f>
        <v>1</v>
      </c>
      <c r="P315" s="46" t="str">
        <f aca="false">+P314</f>
        <v>snd</v>
      </c>
      <c r="Q315" s="47" t="str">
        <f aca="false">IF($N315=1,IF(ISERROR(VLOOKUP($P315,M1!$A:$C,Q$2,0)),"NOT PRESENT",VLOOKUP($P315,M1!$A:$C,Q$2,0)),IF($N315=2,IF(ISERROR(VLOOKUP(main!$P315,M2!$A:$C,Q$2,0)),"NOT PRESENT",VLOOKUP(main!$P315,M2!$A:$C,Q$2,0)),IF($N315=0,IF(ISERROR(VLOOKUP($P315,M1!$A:$C,Q$2,0)),IF(ISERROR(VLOOKUP(main!$P315,M2!$A:$C,Q$2,0)),"NOT PRESENT",VLOOKUP(main!$P315,M2!$A:$C,Q$2,0)),VLOOKUP($P315,M1!$A:$C,Q$2,0)),"SPECIFY METHOD")))</f>
        <v>Survey Not Done</v>
      </c>
      <c r="R315" s="47" t="str">
        <f aca="false">IF($N315=1,IF(ISERROR(VLOOKUP($P315,M1!$A:$C,R$2,0)),"NOT PRESENT",VLOOKUP($P315,M1!$A:$C,R$2,0)),IF($N315=2,IF(ISERROR(VLOOKUP(main!$P315,M2!$A:$C,R$2,0)),"NOT PRESENT",VLOOKUP(main!$P315,M2!$A:$C,R$2,0)),IF($N315=0,IF(ISERROR(VLOOKUP($P315,M1!$A:$C,R$2,0)),IF(ISERROR(VLOOKUP(main!$P315,M2!$A:$C,R$2,0)),"NOT PRESENT",VLOOKUP(main!$P315,M2!$A:$C,R$2,0)),VLOOKUP($P315,M1!$A:$C,R$2,0)),"SPECIFY METHOD")))</f>
        <v>Survey Not Done</v>
      </c>
      <c r="S315" s="55" t="n">
        <f aca="false">SUM(T315:BH315)</f>
        <v>0</v>
      </c>
      <c r="T315" s="56" t="n">
        <v>0</v>
      </c>
      <c r="BI315" s="56" t="n">
        <f aca="true">VLOOKUP($P315,INDIRECT("'M" &amp; $N315 &amp; "'!$A:$G"),BI$2,0)</f>
        <v>0</v>
      </c>
      <c r="BJ315" s="56" t="n">
        <f aca="true">VLOOKUP($P315,INDIRECT("'M" &amp; $N315 &amp; "'!$A:$G"),BJ$2,0)</f>
        <v>0</v>
      </c>
      <c r="BK315" s="56" t="n">
        <f aca="true">VLOOKUP($P315,INDIRECT("'M" &amp; $N315 &amp; "'!$A:$G"),BK$2,0)</f>
        <v>0</v>
      </c>
      <c r="BL315" s="56" t="str">
        <f aca="false">IF(AND($BI315="Yes", $N315=2), "Yes", IF(ISBLANK(BI315), "", "No"))</f>
        <v>No</v>
      </c>
      <c r="BM315" s="56" t="n">
        <f aca="true">VLOOKUP($P315,INDIRECT("'M" &amp; $N315 &amp; "'!$A:$G"),BM$2,0)</f>
        <v>0</v>
      </c>
    </row>
    <row r="316" customFormat="false" ht="13.2" hidden="false" customHeight="false" outlineLevel="0" collapsed="false">
      <c r="A316" s="47"/>
      <c r="B316" s="56" t="str">
        <f aca="false">IF(ISERROR(B315),IF(ISERROR(B314),IF(ISERROR(B313),"BLANK",B313),B314),B315)</f>
        <v>eso</v>
      </c>
      <c r="C316" s="56" t="str">
        <f aca="false">IF(ISERROR(C315),IF(ISERROR(C314),IF(ISERROR(C313),"BLANK",C313),C314),C315)</f>
        <v>sdl</v>
      </c>
      <c r="D316" s="56" t="str">
        <f aca="false">IF(ISERROR(D315),IF(ISERROR(D314),IF(ISERROR(D313),"BLANK",D313),D314),D315)</f>
        <v>tas412</v>
      </c>
      <c r="E316" s="47" t="str">
        <f aca="false">IF(ISERROR(VLOOKUP($D316,SITES!$A:$E,2,0)),"",VLOOKUP($D316,SITES!$A:$E,2,0))</f>
        <v>St. Helens Island Kelp Bed</v>
      </c>
      <c r="F316" s="48" t="n">
        <f aca="false">IF(ISERROR(VLOOKUP($D316,SITES!$A:$E,3,0)),"",VLOOKUP($D316,SITES!$A:$E,3,0))</f>
        <v>-41.34386</v>
      </c>
      <c r="G316" s="49" t="n">
        <f aca="false">IF(ISERROR(VLOOKUP($D316,SITES!$A:$E,4,0)),"",VLOOKUP($D316,SITES!$A:$E,4,0))</f>
        <v>148.34277</v>
      </c>
      <c r="H316" s="50" t="n">
        <f aca="false">IF(ISERROR(H315),IF(ISERROR(H314),IF(ISERROR(H313),"BLANK",H313),H314),H315)</f>
        <v>43564</v>
      </c>
      <c r="I316" s="56" t="n">
        <f aca="false">IF(ISERROR(I315),IF(ISERROR(I314),IF(ISERROR(I313),"BLANK",I313),I314),I315)</f>
        <v>10</v>
      </c>
      <c r="J316" s="56" t="str">
        <f aca="false">IF(ISERROR(J315),IF(ISERROR(J314),IF(ISERROR(J313),"BLANK",J313),J314),J315)</f>
        <v>E</v>
      </c>
      <c r="K316" s="86" t="n">
        <f aca="false">IF(ISERROR(K315),IF(ISERROR(K314),IF(ISERROR(K313),"BLANK",K313),K314),K315)</f>
        <v>0.604166666666667</v>
      </c>
      <c r="L316" s="56" t="str">
        <f aca="false">IF(ISERROR(L315),IF(ISERROR(L314),IF(ISERROR(L313),"BLANK",L313),L314),L315)</f>
        <v>SDL</v>
      </c>
      <c r="M316" s="56" t="n">
        <f aca="false">IF(ISERROR(M315),IF(ISERROR(M314),IF(ISERROR(M313),"BLANK",M313),M314),M315)</f>
        <v>10</v>
      </c>
      <c r="N316" s="56" t="n">
        <f aca="false">IF(ISERROR(N315),IF(ISERROR(N314),IF(ISERROR(N313),"BLANK",N313),N314),N315)</f>
        <v>2</v>
      </c>
      <c r="O316" s="56" t="n">
        <f aca="false">IF(ISERROR(O315),IF(ISERROR(O314),IF(ISERROR(O313),"BLANK",O313),O314),O315)</f>
        <v>1</v>
      </c>
      <c r="P316" s="46" t="str">
        <f aca="false">+P315</f>
        <v>snd</v>
      </c>
      <c r="Q316" s="47" t="str">
        <f aca="false">IF($N316=1,IF(ISERROR(VLOOKUP($P316,M1!$A:$C,Q$2,0)),"NOT PRESENT",VLOOKUP($P316,M1!$A:$C,Q$2,0)),IF($N316=2,IF(ISERROR(VLOOKUP(main!$P316,M2!$A:$C,Q$2,0)),"NOT PRESENT",VLOOKUP(main!$P316,M2!$A:$C,Q$2,0)),IF($N316=0,IF(ISERROR(VLOOKUP($P316,M1!$A:$C,Q$2,0)),IF(ISERROR(VLOOKUP(main!$P316,M2!$A:$C,Q$2,0)),"NOT PRESENT",VLOOKUP(main!$P316,M2!$A:$C,Q$2,0)),VLOOKUP($P316,M1!$A:$C,Q$2,0)),"SPECIFY METHOD")))</f>
        <v>Survey Not Done</v>
      </c>
      <c r="R316" s="47" t="str">
        <f aca="false">IF($N316=1,IF(ISERROR(VLOOKUP($P316,M1!$A:$C,R$2,0)),"NOT PRESENT",VLOOKUP($P316,M1!$A:$C,R$2,0)),IF($N316=2,IF(ISERROR(VLOOKUP(main!$P316,M2!$A:$C,R$2,0)),"NOT PRESENT",VLOOKUP(main!$P316,M2!$A:$C,R$2,0)),IF($N316=0,IF(ISERROR(VLOOKUP($P316,M1!$A:$C,R$2,0)),IF(ISERROR(VLOOKUP(main!$P316,M2!$A:$C,R$2,0)),"NOT PRESENT",VLOOKUP(main!$P316,M2!$A:$C,R$2,0)),VLOOKUP($P316,M1!$A:$C,R$2,0)),"SPECIFY METHOD")))</f>
        <v>Survey Not Done</v>
      </c>
      <c r="S316" s="55" t="n">
        <f aca="false">SUM(T316:BH316)</f>
        <v>0</v>
      </c>
      <c r="T316" s="56" t="n">
        <v>0</v>
      </c>
      <c r="BI316" s="56" t="n">
        <f aca="true">VLOOKUP($P316,INDIRECT("'M" &amp; $N316 &amp; "'!$A:$G"),BI$2,0)</f>
        <v>0</v>
      </c>
      <c r="BJ316" s="56" t="n">
        <f aca="true">VLOOKUP($P316,INDIRECT("'M" &amp; $N316 &amp; "'!$A:$G"),BJ$2,0)</f>
        <v>0</v>
      </c>
      <c r="BK316" s="56" t="n">
        <f aca="true">VLOOKUP($P316,INDIRECT("'M" &amp; $N316 &amp; "'!$A:$G"),BK$2,0)</f>
        <v>0</v>
      </c>
      <c r="BL316" s="56" t="str">
        <f aca="false">IF(AND($BI316="Yes", $N316=2), "Yes", IF(ISBLANK(BI316), "", "No"))</f>
        <v>No</v>
      </c>
      <c r="BM316" s="56" t="n">
        <f aca="true">VLOOKUP($P316,INDIRECT("'M" &amp; $N316 &amp; "'!$A:$G"),BM$2,0)</f>
        <v>0</v>
      </c>
    </row>
    <row r="317" customFormat="false" ht="13.2" hidden="false" customHeight="false" outlineLevel="0" collapsed="false">
      <c r="A317" s="47"/>
      <c r="B317" s="56" t="str">
        <f aca="false">IF(ISERROR(B316),IF(ISERROR(B315),IF(ISERROR(B314),"BLANK",B314),B315),B316)</f>
        <v>eso</v>
      </c>
      <c r="C317" s="56" t="str">
        <f aca="false">IF(ISERROR(C316),IF(ISERROR(C315),IF(ISERROR(C314),"BLANK",C314),C315),C316)</f>
        <v>sdl</v>
      </c>
      <c r="D317" s="56" t="str">
        <f aca="false">IF(ISERROR(D316),IF(ISERROR(D315),IF(ISERROR(D314),"BLANK",D314),D315),D316)</f>
        <v>tas412</v>
      </c>
      <c r="E317" s="47" t="str">
        <f aca="false">IF(ISERROR(VLOOKUP($D317,SITES!$A:$E,2,0)),"",VLOOKUP($D317,SITES!$A:$E,2,0))</f>
        <v>St. Helens Island Kelp Bed</v>
      </c>
      <c r="F317" s="48" t="n">
        <f aca="false">IF(ISERROR(VLOOKUP($D317,SITES!$A:$E,3,0)),"",VLOOKUP($D317,SITES!$A:$E,3,0))</f>
        <v>-41.34386</v>
      </c>
      <c r="G317" s="49" t="n">
        <f aca="false">IF(ISERROR(VLOOKUP($D317,SITES!$A:$E,4,0)),"",VLOOKUP($D317,SITES!$A:$E,4,0))</f>
        <v>148.34277</v>
      </c>
      <c r="H317" s="50" t="n">
        <f aca="false">IF(ISERROR(H316),IF(ISERROR(H315),IF(ISERROR(H314),"BLANK",H314),H315),H316)</f>
        <v>43564</v>
      </c>
      <c r="I317" s="56" t="n">
        <f aca="false">IF(ISERROR(I316),IF(ISERROR(I315),IF(ISERROR(I314),"BLANK",I314),I315),I316)</f>
        <v>10</v>
      </c>
      <c r="J317" s="56" t="str">
        <f aca="false">IF(ISERROR(J316),IF(ISERROR(J315),IF(ISERROR(J314),"BLANK",J314),J315),J316)</f>
        <v>E</v>
      </c>
      <c r="K317" s="86" t="n">
        <f aca="false">IF(ISERROR(K316),IF(ISERROR(K315),IF(ISERROR(K314),"BLANK",K314),K315),K316)</f>
        <v>0.604166666666667</v>
      </c>
      <c r="L317" s="56" t="str">
        <f aca="false">IF(ISERROR(L316),IF(ISERROR(L315),IF(ISERROR(L314),"BLANK",L314),L315),L316)</f>
        <v>SDL</v>
      </c>
      <c r="M317" s="56" t="n">
        <f aca="false">IF(ISERROR(M316),IF(ISERROR(M315),IF(ISERROR(M314),"BLANK",M314),M315),M316)</f>
        <v>10</v>
      </c>
      <c r="N317" s="56" t="n">
        <f aca="false">IF(ISERROR(N316),IF(ISERROR(N315),IF(ISERROR(N314),"BLANK",N314),N315),N316)</f>
        <v>2</v>
      </c>
      <c r="O317" s="56" t="n">
        <f aca="false">IF(ISERROR(O316),IF(ISERROR(O315),IF(ISERROR(O314),"BLANK",O314),O315),O316)</f>
        <v>1</v>
      </c>
      <c r="P317" s="46" t="str">
        <f aca="false">+P316</f>
        <v>snd</v>
      </c>
      <c r="Q317" s="47" t="str">
        <f aca="false">IF($N317=1,IF(ISERROR(VLOOKUP($P317,M1!$A:$C,Q$2,0)),"NOT PRESENT",VLOOKUP($P317,M1!$A:$C,Q$2,0)),IF($N317=2,IF(ISERROR(VLOOKUP(main!$P317,M2!$A:$C,Q$2,0)),"NOT PRESENT",VLOOKUP(main!$P317,M2!$A:$C,Q$2,0)),IF($N317=0,IF(ISERROR(VLOOKUP($P317,M1!$A:$C,Q$2,0)),IF(ISERROR(VLOOKUP(main!$P317,M2!$A:$C,Q$2,0)),"NOT PRESENT",VLOOKUP(main!$P317,M2!$A:$C,Q$2,0)),VLOOKUP($P317,M1!$A:$C,Q$2,0)),"SPECIFY METHOD")))</f>
        <v>Survey Not Done</v>
      </c>
      <c r="R317" s="47" t="str">
        <f aca="false">IF($N317=1,IF(ISERROR(VLOOKUP($P317,M1!$A:$C,R$2,0)),"NOT PRESENT",VLOOKUP($P317,M1!$A:$C,R$2,0)),IF($N317=2,IF(ISERROR(VLOOKUP(main!$P317,M2!$A:$C,R$2,0)),"NOT PRESENT",VLOOKUP(main!$P317,M2!$A:$C,R$2,0)),IF($N317=0,IF(ISERROR(VLOOKUP($P317,M1!$A:$C,R$2,0)),IF(ISERROR(VLOOKUP(main!$P317,M2!$A:$C,R$2,0)),"NOT PRESENT",VLOOKUP(main!$P317,M2!$A:$C,R$2,0)),VLOOKUP($P317,M1!$A:$C,R$2,0)),"SPECIFY METHOD")))</f>
        <v>Survey Not Done</v>
      </c>
      <c r="S317" s="55" t="n">
        <f aca="false">SUM(T317:BH317)</f>
        <v>0</v>
      </c>
      <c r="T317" s="56" t="n">
        <v>0</v>
      </c>
      <c r="BI317" s="56" t="n">
        <f aca="true">VLOOKUP($P317,INDIRECT("'M" &amp; $N317 &amp; "'!$A:$G"),BI$2,0)</f>
        <v>0</v>
      </c>
      <c r="BJ317" s="56" t="n">
        <f aca="true">VLOOKUP($P317,INDIRECT("'M" &amp; $N317 &amp; "'!$A:$G"),BJ$2,0)</f>
        <v>0</v>
      </c>
      <c r="BK317" s="56" t="n">
        <f aca="true">VLOOKUP($P317,INDIRECT("'M" &amp; $N317 &amp; "'!$A:$G"),BK$2,0)</f>
        <v>0</v>
      </c>
      <c r="BL317" s="56" t="str">
        <f aca="false">IF(AND($BI317="Yes", $N317=2), "Yes", IF(ISBLANK(BI317), "", "No"))</f>
        <v>No</v>
      </c>
      <c r="BM317" s="56" t="n">
        <f aca="true">VLOOKUP($P317,INDIRECT("'M" &amp; $N317 &amp; "'!$A:$G"),BM$2,0)</f>
        <v>0</v>
      </c>
    </row>
    <row r="318" customFormat="false" ht="13.2" hidden="false" customHeight="false" outlineLevel="0" collapsed="false">
      <c r="A318" s="47"/>
      <c r="B318" s="56" t="str">
        <f aca="false">IF(ISERROR(B317),IF(ISERROR(B316),IF(ISERROR(B315),"BLANK",B315),B316),B317)</f>
        <v>eso</v>
      </c>
      <c r="C318" s="56" t="str">
        <f aca="false">IF(ISERROR(C317),IF(ISERROR(C316),IF(ISERROR(C315),"BLANK",C315),C316),C317)</f>
        <v>sdl</v>
      </c>
      <c r="D318" s="56" t="str">
        <f aca="false">IF(ISERROR(D317),IF(ISERROR(D316),IF(ISERROR(D315),"BLANK",D315),D316),D317)</f>
        <v>tas412</v>
      </c>
      <c r="E318" s="47" t="str">
        <f aca="false">IF(ISERROR(VLOOKUP($D318,SITES!$A:$E,2,0)),"",VLOOKUP($D318,SITES!$A:$E,2,0))</f>
        <v>St. Helens Island Kelp Bed</v>
      </c>
      <c r="F318" s="48" t="n">
        <f aca="false">IF(ISERROR(VLOOKUP($D318,SITES!$A:$E,3,0)),"",VLOOKUP($D318,SITES!$A:$E,3,0))</f>
        <v>-41.34386</v>
      </c>
      <c r="G318" s="49" t="n">
        <f aca="false">IF(ISERROR(VLOOKUP($D318,SITES!$A:$E,4,0)),"",VLOOKUP($D318,SITES!$A:$E,4,0))</f>
        <v>148.34277</v>
      </c>
      <c r="H318" s="50" t="n">
        <f aca="false">IF(ISERROR(H317),IF(ISERROR(H316),IF(ISERROR(H315),"BLANK",H315),H316),H317)</f>
        <v>43564</v>
      </c>
      <c r="I318" s="56" t="n">
        <f aca="false">IF(ISERROR(I317),IF(ISERROR(I316),IF(ISERROR(I315),"BLANK",I315),I316),I317)</f>
        <v>10</v>
      </c>
      <c r="J318" s="56" t="str">
        <f aca="false">IF(ISERROR(J317),IF(ISERROR(J316),IF(ISERROR(J315),"BLANK",J315),J316),J317)</f>
        <v>E</v>
      </c>
      <c r="K318" s="86" t="n">
        <f aca="false">IF(ISERROR(K317),IF(ISERROR(K316),IF(ISERROR(K315),"BLANK",K315),K316),K317)</f>
        <v>0.604166666666667</v>
      </c>
      <c r="L318" s="56" t="str">
        <f aca="false">IF(ISERROR(L317),IF(ISERROR(L316),IF(ISERROR(L315),"BLANK",L315),L316),L317)</f>
        <v>SDL</v>
      </c>
      <c r="M318" s="56" t="n">
        <f aca="false">IF(ISERROR(M317),IF(ISERROR(M316),IF(ISERROR(M315),"BLANK",M315),M316),M317)</f>
        <v>10</v>
      </c>
      <c r="N318" s="56" t="n">
        <f aca="false">IF(ISERROR(N317),IF(ISERROR(N316),IF(ISERROR(N315),"BLANK",N315),N316),N317)</f>
        <v>2</v>
      </c>
      <c r="O318" s="56" t="n">
        <f aca="false">IF(ISERROR(O317),IF(ISERROR(O316),IF(ISERROR(O315),"BLANK",O315),O316),O317)</f>
        <v>1</v>
      </c>
      <c r="P318" s="46" t="str">
        <f aca="false">+P317</f>
        <v>snd</v>
      </c>
      <c r="Q318" s="47" t="str">
        <f aca="false">IF($N318=1,IF(ISERROR(VLOOKUP($P318,M1!$A:$C,Q$2,0)),"NOT PRESENT",VLOOKUP($P318,M1!$A:$C,Q$2,0)),IF($N318=2,IF(ISERROR(VLOOKUP(main!$P318,M2!$A:$C,Q$2,0)),"NOT PRESENT",VLOOKUP(main!$P318,M2!$A:$C,Q$2,0)),IF($N318=0,IF(ISERROR(VLOOKUP($P318,M1!$A:$C,Q$2,0)),IF(ISERROR(VLOOKUP(main!$P318,M2!$A:$C,Q$2,0)),"NOT PRESENT",VLOOKUP(main!$P318,M2!$A:$C,Q$2,0)),VLOOKUP($P318,M1!$A:$C,Q$2,0)),"SPECIFY METHOD")))</f>
        <v>Survey Not Done</v>
      </c>
      <c r="R318" s="47" t="str">
        <f aca="false">IF($N318=1,IF(ISERROR(VLOOKUP($P318,M1!$A:$C,R$2,0)),"NOT PRESENT",VLOOKUP($P318,M1!$A:$C,R$2,0)),IF($N318=2,IF(ISERROR(VLOOKUP(main!$P318,M2!$A:$C,R$2,0)),"NOT PRESENT",VLOOKUP(main!$P318,M2!$A:$C,R$2,0)),IF($N318=0,IF(ISERROR(VLOOKUP($P318,M1!$A:$C,R$2,0)),IF(ISERROR(VLOOKUP(main!$P318,M2!$A:$C,R$2,0)),"NOT PRESENT",VLOOKUP(main!$P318,M2!$A:$C,R$2,0)),VLOOKUP($P318,M1!$A:$C,R$2,0)),"SPECIFY METHOD")))</f>
        <v>Survey Not Done</v>
      </c>
      <c r="S318" s="55" t="n">
        <f aca="false">SUM(T318:BH318)</f>
        <v>0</v>
      </c>
      <c r="T318" s="56" t="n">
        <v>0</v>
      </c>
      <c r="BI318" s="56" t="n">
        <f aca="true">VLOOKUP($P318,INDIRECT("'M" &amp; $N318 &amp; "'!$A:$G"),BI$2,0)</f>
        <v>0</v>
      </c>
      <c r="BJ318" s="56" t="n">
        <f aca="true">VLOOKUP($P318,INDIRECT("'M" &amp; $N318 &amp; "'!$A:$G"),BJ$2,0)</f>
        <v>0</v>
      </c>
      <c r="BK318" s="56" t="n">
        <f aca="true">VLOOKUP($P318,INDIRECT("'M" &amp; $N318 &amp; "'!$A:$G"),BK$2,0)</f>
        <v>0</v>
      </c>
      <c r="BL318" s="56" t="str">
        <f aca="false">IF(AND($BI318="Yes", $N318=2), "Yes", IF(ISBLANK(BI318), "", "No"))</f>
        <v>No</v>
      </c>
      <c r="BM318" s="56" t="n">
        <f aca="true">VLOOKUP($P318,INDIRECT("'M" &amp; $N318 &amp; "'!$A:$G"),BM$2,0)</f>
        <v>0</v>
      </c>
    </row>
    <row r="319" customFormat="false" ht="13.2" hidden="false" customHeight="false" outlineLevel="0" collapsed="false">
      <c r="A319" s="47"/>
      <c r="B319" s="56" t="str">
        <f aca="false">IF(ISERROR(B318),IF(ISERROR(B317),IF(ISERROR(B316),"BLANK",B316),B317),B318)</f>
        <v>eso</v>
      </c>
      <c r="C319" s="56" t="str">
        <f aca="false">IF(ISERROR(C318),IF(ISERROR(C317),IF(ISERROR(C316),"BLANK",C316),C317),C318)</f>
        <v>sdl</v>
      </c>
      <c r="D319" s="56" t="str">
        <f aca="false">IF(ISERROR(D318),IF(ISERROR(D317),IF(ISERROR(D316),"BLANK",D316),D317),D318)</f>
        <v>tas412</v>
      </c>
      <c r="E319" s="47" t="str">
        <f aca="false">IF(ISERROR(VLOOKUP($D319,SITES!$A:$E,2,0)),"",VLOOKUP($D319,SITES!$A:$E,2,0))</f>
        <v>St. Helens Island Kelp Bed</v>
      </c>
      <c r="F319" s="48" t="n">
        <f aca="false">IF(ISERROR(VLOOKUP($D319,SITES!$A:$E,3,0)),"",VLOOKUP($D319,SITES!$A:$E,3,0))</f>
        <v>-41.34386</v>
      </c>
      <c r="G319" s="49" t="n">
        <f aca="false">IF(ISERROR(VLOOKUP($D319,SITES!$A:$E,4,0)),"",VLOOKUP($D319,SITES!$A:$E,4,0))</f>
        <v>148.34277</v>
      </c>
      <c r="H319" s="50" t="n">
        <f aca="false">IF(ISERROR(H318),IF(ISERROR(H317),IF(ISERROR(H316),"BLANK",H316),H317),H318)</f>
        <v>43564</v>
      </c>
      <c r="I319" s="56" t="n">
        <f aca="false">IF(ISERROR(I318),IF(ISERROR(I317),IF(ISERROR(I316),"BLANK",I316),I317),I318)</f>
        <v>10</v>
      </c>
      <c r="J319" s="56" t="str">
        <f aca="false">IF(ISERROR(J318),IF(ISERROR(J317),IF(ISERROR(J316),"BLANK",J316),J317),J318)</f>
        <v>E</v>
      </c>
      <c r="K319" s="86" t="n">
        <f aca="false">IF(ISERROR(K318),IF(ISERROR(K317),IF(ISERROR(K316),"BLANK",K316),K317),K318)</f>
        <v>0.604166666666667</v>
      </c>
      <c r="L319" s="56" t="str">
        <f aca="false">IF(ISERROR(L318),IF(ISERROR(L317),IF(ISERROR(L316),"BLANK",L316),L317),L318)</f>
        <v>SDL</v>
      </c>
      <c r="M319" s="56" t="n">
        <f aca="false">IF(ISERROR(M318),IF(ISERROR(M317),IF(ISERROR(M316),"BLANK",M316),M317),M318)</f>
        <v>10</v>
      </c>
      <c r="N319" s="56" t="n">
        <f aca="false">IF(ISERROR(N318),IF(ISERROR(N317),IF(ISERROR(N316),"BLANK",N316),N317),N318)</f>
        <v>2</v>
      </c>
      <c r="O319" s="56" t="n">
        <f aca="false">IF(ISERROR(O318),IF(ISERROR(O317),IF(ISERROR(O316),"BLANK",O316),O317),O318)</f>
        <v>1</v>
      </c>
      <c r="P319" s="46" t="str">
        <f aca="false">+P318</f>
        <v>snd</v>
      </c>
      <c r="Q319" s="47" t="str">
        <f aca="false">IF($N319=1,IF(ISERROR(VLOOKUP($P319,M1!$A:$C,Q$2,0)),"NOT PRESENT",VLOOKUP($P319,M1!$A:$C,Q$2,0)),IF($N319=2,IF(ISERROR(VLOOKUP(main!$P319,M2!$A:$C,Q$2,0)),"NOT PRESENT",VLOOKUP(main!$P319,M2!$A:$C,Q$2,0)),IF($N319=0,IF(ISERROR(VLOOKUP($P319,M1!$A:$C,Q$2,0)),IF(ISERROR(VLOOKUP(main!$P319,M2!$A:$C,Q$2,0)),"NOT PRESENT",VLOOKUP(main!$P319,M2!$A:$C,Q$2,0)),VLOOKUP($P319,M1!$A:$C,Q$2,0)),"SPECIFY METHOD")))</f>
        <v>Survey Not Done</v>
      </c>
      <c r="R319" s="47" t="str">
        <f aca="false">IF($N319=1,IF(ISERROR(VLOOKUP($P319,M1!$A:$C,R$2,0)),"NOT PRESENT",VLOOKUP($P319,M1!$A:$C,R$2,0)),IF($N319=2,IF(ISERROR(VLOOKUP(main!$P319,M2!$A:$C,R$2,0)),"NOT PRESENT",VLOOKUP(main!$P319,M2!$A:$C,R$2,0)),IF($N319=0,IF(ISERROR(VLOOKUP($P319,M1!$A:$C,R$2,0)),IF(ISERROR(VLOOKUP(main!$P319,M2!$A:$C,R$2,0)),"NOT PRESENT",VLOOKUP(main!$P319,M2!$A:$C,R$2,0)),VLOOKUP($P319,M1!$A:$C,R$2,0)),"SPECIFY METHOD")))</f>
        <v>Survey Not Done</v>
      </c>
      <c r="S319" s="55" t="n">
        <f aca="false">SUM(T319:BH319)</f>
        <v>0</v>
      </c>
      <c r="T319" s="56" t="n">
        <v>0</v>
      </c>
      <c r="BI319" s="56" t="n">
        <f aca="true">VLOOKUP($P319,INDIRECT("'M" &amp; $N319 &amp; "'!$A:$G"),BI$2,0)</f>
        <v>0</v>
      </c>
      <c r="BJ319" s="56" t="n">
        <f aca="true">VLOOKUP($P319,INDIRECT("'M" &amp; $N319 &amp; "'!$A:$G"),BJ$2,0)</f>
        <v>0</v>
      </c>
      <c r="BK319" s="56" t="n">
        <f aca="true">VLOOKUP($P319,INDIRECT("'M" &amp; $N319 &amp; "'!$A:$G"),BK$2,0)</f>
        <v>0</v>
      </c>
      <c r="BL319" s="56" t="str">
        <f aca="false">IF(AND($BI319="Yes", $N319=2), "Yes", IF(ISBLANK(BI319), "", "No"))</f>
        <v>No</v>
      </c>
      <c r="BM319" s="56" t="n">
        <f aca="true">VLOOKUP($P319,INDIRECT("'M" &amp; $N319 &amp; "'!$A:$G"),BM$2,0)</f>
        <v>0</v>
      </c>
    </row>
    <row r="320" customFormat="false" ht="13.2" hidden="false" customHeight="false" outlineLevel="0" collapsed="false">
      <c r="A320" s="47"/>
      <c r="B320" s="56" t="str">
        <f aca="false">IF(ISERROR(B319),IF(ISERROR(B318),IF(ISERROR(B317),"BLANK",B317),B318),B319)</f>
        <v>eso</v>
      </c>
      <c r="C320" s="56" t="str">
        <f aca="false">IF(ISERROR(C319),IF(ISERROR(C318),IF(ISERROR(C317),"BLANK",C317),C318),C319)</f>
        <v>sdl</v>
      </c>
      <c r="D320" s="56" t="str">
        <f aca="false">IF(ISERROR(D319),IF(ISERROR(D318),IF(ISERROR(D317),"BLANK",D317),D318),D319)</f>
        <v>tas412</v>
      </c>
      <c r="E320" s="47" t="str">
        <f aca="false">IF(ISERROR(VLOOKUP($D320,SITES!$A:$E,2,0)),"",VLOOKUP($D320,SITES!$A:$E,2,0))</f>
        <v>St. Helens Island Kelp Bed</v>
      </c>
      <c r="F320" s="48" t="n">
        <f aca="false">IF(ISERROR(VLOOKUP($D320,SITES!$A:$E,3,0)),"",VLOOKUP($D320,SITES!$A:$E,3,0))</f>
        <v>-41.34386</v>
      </c>
      <c r="G320" s="49" t="n">
        <f aca="false">IF(ISERROR(VLOOKUP($D320,SITES!$A:$E,4,0)),"",VLOOKUP($D320,SITES!$A:$E,4,0))</f>
        <v>148.34277</v>
      </c>
      <c r="H320" s="50" t="n">
        <f aca="false">IF(ISERROR(H319),IF(ISERROR(H318),IF(ISERROR(H317),"BLANK",H317),H318),H319)</f>
        <v>43564</v>
      </c>
      <c r="I320" s="56" t="n">
        <f aca="false">IF(ISERROR(I319),IF(ISERROR(I318),IF(ISERROR(I317),"BLANK",I317),I318),I319)</f>
        <v>10</v>
      </c>
      <c r="J320" s="56" t="str">
        <f aca="false">IF(ISERROR(J319),IF(ISERROR(J318),IF(ISERROR(J317),"BLANK",J317),J318),J319)</f>
        <v>E</v>
      </c>
      <c r="K320" s="86" t="n">
        <f aca="false">IF(ISERROR(K319),IF(ISERROR(K318),IF(ISERROR(K317),"BLANK",K317),K318),K319)</f>
        <v>0.604166666666667</v>
      </c>
      <c r="L320" s="56" t="str">
        <f aca="false">IF(ISERROR(L319),IF(ISERROR(L318),IF(ISERROR(L317),"BLANK",L317),L318),L319)</f>
        <v>SDL</v>
      </c>
      <c r="M320" s="56" t="n">
        <f aca="false">IF(ISERROR(M319),IF(ISERROR(M318),IF(ISERROR(M317),"BLANK",M317),M318),M319)</f>
        <v>10</v>
      </c>
      <c r="N320" s="56" t="n">
        <f aca="false">IF(ISERROR(N319),IF(ISERROR(N318),IF(ISERROR(N317),"BLANK",N317),N318),N319)</f>
        <v>2</v>
      </c>
      <c r="O320" s="56" t="n">
        <f aca="false">IF(ISERROR(O319),IF(ISERROR(O318),IF(ISERROR(O317),"BLANK",O317),O318),O319)</f>
        <v>1</v>
      </c>
      <c r="P320" s="46" t="str">
        <f aca="false">+P319</f>
        <v>snd</v>
      </c>
      <c r="Q320" s="47" t="str">
        <f aca="false">IF($N320=1,IF(ISERROR(VLOOKUP($P320,M1!$A:$C,Q$2,0)),"NOT PRESENT",VLOOKUP($P320,M1!$A:$C,Q$2,0)),IF($N320=2,IF(ISERROR(VLOOKUP(main!$P320,M2!$A:$C,Q$2,0)),"NOT PRESENT",VLOOKUP(main!$P320,M2!$A:$C,Q$2,0)),IF($N320=0,IF(ISERROR(VLOOKUP($P320,M1!$A:$C,Q$2,0)),IF(ISERROR(VLOOKUP(main!$P320,M2!$A:$C,Q$2,0)),"NOT PRESENT",VLOOKUP(main!$P320,M2!$A:$C,Q$2,0)),VLOOKUP($P320,M1!$A:$C,Q$2,0)),"SPECIFY METHOD")))</f>
        <v>Survey Not Done</v>
      </c>
      <c r="R320" s="47" t="str">
        <f aca="false">IF($N320=1,IF(ISERROR(VLOOKUP($P320,M1!$A:$C,R$2,0)),"NOT PRESENT",VLOOKUP($P320,M1!$A:$C,R$2,0)),IF($N320=2,IF(ISERROR(VLOOKUP(main!$P320,M2!$A:$C,R$2,0)),"NOT PRESENT",VLOOKUP(main!$P320,M2!$A:$C,R$2,0)),IF($N320=0,IF(ISERROR(VLOOKUP($P320,M1!$A:$C,R$2,0)),IF(ISERROR(VLOOKUP(main!$P320,M2!$A:$C,R$2,0)),"NOT PRESENT",VLOOKUP(main!$P320,M2!$A:$C,R$2,0)),VLOOKUP($P320,M1!$A:$C,R$2,0)),"SPECIFY METHOD")))</f>
        <v>Survey Not Done</v>
      </c>
      <c r="S320" s="55" t="n">
        <f aca="false">SUM(T320:BH320)</f>
        <v>0</v>
      </c>
      <c r="T320" s="56" t="n">
        <v>0</v>
      </c>
      <c r="BI320" s="56" t="n">
        <f aca="true">VLOOKUP($P320,INDIRECT("'M" &amp; $N320 &amp; "'!$A:$G"),BI$2,0)</f>
        <v>0</v>
      </c>
      <c r="BJ320" s="56" t="n">
        <f aca="true">VLOOKUP($P320,INDIRECT("'M" &amp; $N320 &amp; "'!$A:$G"),BJ$2,0)</f>
        <v>0</v>
      </c>
      <c r="BK320" s="56" t="n">
        <f aca="true">VLOOKUP($P320,INDIRECT("'M" &amp; $N320 &amp; "'!$A:$G"),BK$2,0)</f>
        <v>0</v>
      </c>
      <c r="BL320" s="56" t="str">
        <f aca="false">IF(AND($BI320="Yes", $N320=2), "Yes", IF(ISBLANK(BI320), "", "No"))</f>
        <v>No</v>
      </c>
      <c r="BM320" s="56" t="n">
        <f aca="true">VLOOKUP($P320,INDIRECT("'M" &amp; $N320 &amp; "'!$A:$G"),BM$2,0)</f>
        <v>0</v>
      </c>
    </row>
    <row r="321" customFormat="false" ht="13.2" hidden="false" customHeight="false" outlineLevel="0" collapsed="false">
      <c r="A321" s="47"/>
      <c r="B321" s="56" t="str">
        <f aca="false">IF(ISERROR(B320),IF(ISERROR(B319),IF(ISERROR(B318),"BLANK",B318),B319),B320)</f>
        <v>eso</v>
      </c>
      <c r="C321" s="56" t="str">
        <f aca="false">IF(ISERROR(C320),IF(ISERROR(C319),IF(ISERROR(C318),"BLANK",C318),C319),C320)</f>
        <v>sdl</v>
      </c>
      <c r="D321" s="56" t="str">
        <f aca="false">IF(ISERROR(D320),IF(ISERROR(D319),IF(ISERROR(D318),"BLANK",D318),D319),D320)</f>
        <v>tas412</v>
      </c>
      <c r="E321" s="47" t="str">
        <f aca="false">IF(ISERROR(VLOOKUP($D321,SITES!$A:$E,2,0)),"",VLOOKUP($D321,SITES!$A:$E,2,0))</f>
        <v>St. Helens Island Kelp Bed</v>
      </c>
      <c r="F321" s="48" t="n">
        <f aca="false">IF(ISERROR(VLOOKUP($D321,SITES!$A:$E,3,0)),"",VLOOKUP($D321,SITES!$A:$E,3,0))</f>
        <v>-41.34386</v>
      </c>
      <c r="G321" s="49" t="n">
        <f aca="false">IF(ISERROR(VLOOKUP($D321,SITES!$A:$E,4,0)),"",VLOOKUP($D321,SITES!$A:$E,4,0))</f>
        <v>148.34277</v>
      </c>
      <c r="H321" s="50" t="n">
        <f aca="false">IF(ISERROR(H320),IF(ISERROR(H319),IF(ISERROR(H318),"BLANK",H318),H319),H320)</f>
        <v>43564</v>
      </c>
      <c r="I321" s="56" t="n">
        <f aca="false">IF(ISERROR(I320),IF(ISERROR(I319),IF(ISERROR(I318),"BLANK",I318),I319),I320)</f>
        <v>10</v>
      </c>
      <c r="J321" s="56" t="str">
        <f aca="false">IF(ISERROR(J320),IF(ISERROR(J319),IF(ISERROR(J318),"BLANK",J318),J319),J320)</f>
        <v>E</v>
      </c>
      <c r="K321" s="86" t="n">
        <f aca="false">IF(ISERROR(K320),IF(ISERROR(K319),IF(ISERROR(K318),"BLANK",K318),K319),K320)</f>
        <v>0.604166666666667</v>
      </c>
      <c r="L321" s="56" t="str">
        <f aca="false">IF(ISERROR(L320),IF(ISERROR(L319),IF(ISERROR(L318),"BLANK",L318),L319),L320)</f>
        <v>SDL</v>
      </c>
      <c r="M321" s="56" t="n">
        <f aca="false">IF(ISERROR(M320),IF(ISERROR(M319),IF(ISERROR(M318),"BLANK",M318),M319),M320)</f>
        <v>10</v>
      </c>
      <c r="N321" s="56" t="n">
        <f aca="false">IF(ISERROR(N320),IF(ISERROR(N319),IF(ISERROR(N318),"BLANK",N318),N319),N320)</f>
        <v>2</v>
      </c>
      <c r="O321" s="56" t="n">
        <f aca="false">IF(ISERROR(O320),IF(ISERROR(O319),IF(ISERROR(O318),"BLANK",O318),O319),O320)</f>
        <v>1</v>
      </c>
      <c r="P321" s="46" t="str">
        <f aca="false">+P320</f>
        <v>snd</v>
      </c>
      <c r="Q321" s="47" t="str">
        <f aca="false">IF($N321=1,IF(ISERROR(VLOOKUP($P321,M1!$A:$C,Q$2,0)),"NOT PRESENT",VLOOKUP($P321,M1!$A:$C,Q$2,0)),IF($N321=2,IF(ISERROR(VLOOKUP(main!$P321,M2!$A:$C,Q$2,0)),"NOT PRESENT",VLOOKUP(main!$P321,M2!$A:$C,Q$2,0)),IF($N321=0,IF(ISERROR(VLOOKUP($P321,M1!$A:$C,Q$2,0)),IF(ISERROR(VLOOKUP(main!$P321,M2!$A:$C,Q$2,0)),"NOT PRESENT",VLOOKUP(main!$P321,M2!$A:$C,Q$2,0)),VLOOKUP($P321,M1!$A:$C,Q$2,0)),"SPECIFY METHOD")))</f>
        <v>Survey Not Done</v>
      </c>
      <c r="R321" s="47" t="str">
        <f aca="false">IF($N321=1,IF(ISERROR(VLOOKUP($P321,M1!$A:$C,R$2,0)),"NOT PRESENT",VLOOKUP($P321,M1!$A:$C,R$2,0)),IF($N321=2,IF(ISERROR(VLOOKUP(main!$P321,M2!$A:$C,R$2,0)),"NOT PRESENT",VLOOKUP(main!$P321,M2!$A:$C,R$2,0)),IF($N321=0,IF(ISERROR(VLOOKUP($P321,M1!$A:$C,R$2,0)),IF(ISERROR(VLOOKUP(main!$P321,M2!$A:$C,R$2,0)),"NOT PRESENT",VLOOKUP(main!$P321,M2!$A:$C,R$2,0)),VLOOKUP($P321,M1!$A:$C,R$2,0)),"SPECIFY METHOD")))</f>
        <v>Survey Not Done</v>
      </c>
      <c r="S321" s="55" t="n">
        <f aca="false">SUM(T321:BH321)</f>
        <v>0</v>
      </c>
      <c r="T321" s="56" t="n">
        <v>0</v>
      </c>
      <c r="BI321" s="56" t="n">
        <f aca="true">VLOOKUP($P321,INDIRECT("'M" &amp; $N321 &amp; "'!$A:$G"),BI$2,0)</f>
        <v>0</v>
      </c>
      <c r="BJ321" s="56" t="n">
        <f aca="true">VLOOKUP($P321,INDIRECT("'M" &amp; $N321 &amp; "'!$A:$G"),BJ$2,0)</f>
        <v>0</v>
      </c>
      <c r="BK321" s="56" t="n">
        <f aca="true">VLOOKUP($P321,INDIRECT("'M" &amp; $N321 &amp; "'!$A:$G"),BK$2,0)</f>
        <v>0</v>
      </c>
      <c r="BL321" s="56" t="str">
        <f aca="false">IF(AND($BI321="Yes", $N321=2), "Yes", IF(ISBLANK(BI321), "", "No"))</f>
        <v>No</v>
      </c>
      <c r="BM321" s="56" t="n">
        <f aca="true">VLOOKUP($P321,INDIRECT("'M" &amp; $N321 &amp; "'!$A:$G"),BM$2,0)</f>
        <v>0</v>
      </c>
    </row>
    <row r="322" customFormat="false" ht="13.2" hidden="false" customHeight="false" outlineLevel="0" collapsed="false">
      <c r="A322" s="47"/>
      <c r="B322" s="56" t="str">
        <f aca="false">IF(ISERROR(B321),IF(ISERROR(B320),IF(ISERROR(B319),"BLANK",B319),B320),B321)</f>
        <v>eso</v>
      </c>
      <c r="C322" s="56" t="str">
        <f aca="false">IF(ISERROR(C321),IF(ISERROR(C320),IF(ISERROR(C319),"BLANK",C319),C320),C321)</f>
        <v>sdl</v>
      </c>
      <c r="D322" s="56" t="str">
        <f aca="false">IF(ISERROR(D321),IF(ISERROR(D320),IF(ISERROR(D319),"BLANK",D319),D320),D321)</f>
        <v>tas412</v>
      </c>
      <c r="E322" s="47" t="str">
        <f aca="false">IF(ISERROR(VLOOKUP($D322,SITES!$A:$E,2,0)),"",VLOOKUP($D322,SITES!$A:$E,2,0))</f>
        <v>St. Helens Island Kelp Bed</v>
      </c>
      <c r="F322" s="48" t="n">
        <f aca="false">IF(ISERROR(VLOOKUP($D322,SITES!$A:$E,3,0)),"",VLOOKUP($D322,SITES!$A:$E,3,0))</f>
        <v>-41.34386</v>
      </c>
      <c r="G322" s="49" t="n">
        <f aca="false">IF(ISERROR(VLOOKUP($D322,SITES!$A:$E,4,0)),"",VLOOKUP($D322,SITES!$A:$E,4,0))</f>
        <v>148.34277</v>
      </c>
      <c r="H322" s="50" t="n">
        <f aca="false">IF(ISERROR(H321),IF(ISERROR(H320),IF(ISERROR(H319),"BLANK",H319),H320),H321)</f>
        <v>43564</v>
      </c>
      <c r="I322" s="56" t="n">
        <f aca="false">IF(ISERROR(I321),IF(ISERROR(I320),IF(ISERROR(I319),"BLANK",I319),I320),I321)</f>
        <v>10</v>
      </c>
      <c r="J322" s="56" t="str">
        <f aca="false">IF(ISERROR(J321),IF(ISERROR(J320),IF(ISERROR(J319),"BLANK",J319),J320),J321)</f>
        <v>E</v>
      </c>
      <c r="K322" s="86" t="n">
        <f aca="false">IF(ISERROR(K321),IF(ISERROR(K320),IF(ISERROR(K319),"BLANK",K319),K320),K321)</f>
        <v>0.604166666666667</v>
      </c>
      <c r="L322" s="56" t="str">
        <f aca="false">IF(ISERROR(L321),IF(ISERROR(L320),IF(ISERROR(L319),"BLANK",L319),L320),L321)</f>
        <v>SDL</v>
      </c>
      <c r="M322" s="56" t="n">
        <f aca="false">IF(ISERROR(M321),IF(ISERROR(M320),IF(ISERROR(M319),"BLANK",M319),M320),M321)</f>
        <v>10</v>
      </c>
      <c r="N322" s="56" t="n">
        <f aca="false">IF(ISERROR(N321),IF(ISERROR(N320),IF(ISERROR(N319),"BLANK",N319),N320),N321)</f>
        <v>2</v>
      </c>
      <c r="O322" s="56" t="n">
        <f aca="false">IF(ISERROR(O321),IF(ISERROR(O320),IF(ISERROR(O319),"BLANK",O319),O320),O321)</f>
        <v>1</v>
      </c>
      <c r="P322" s="46" t="str">
        <f aca="false">+P321</f>
        <v>snd</v>
      </c>
      <c r="Q322" s="47" t="str">
        <f aca="false">IF($N322=1,IF(ISERROR(VLOOKUP($P322,M1!$A:$C,Q$2,0)),"NOT PRESENT",VLOOKUP($P322,M1!$A:$C,Q$2,0)),IF($N322=2,IF(ISERROR(VLOOKUP(main!$P322,M2!$A:$C,Q$2,0)),"NOT PRESENT",VLOOKUP(main!$P322,M2!$A:$C,Q$2,0)),IF($N322=0,IF(ISERROR(VLOOKUP($P322,M1!$A:$C,Q$2,0)),IF(ISERROR(VLOOKUP(main!$P322,M2!$A:$C,Q$2,0)),"NOT PRESENT",VLOOKUP(main!$P322,M2!$A:$C,Q$2,0)),VLOOKUP($P322,M1!$A:$C,Q$2,0)),"SPECIFY METHOD")))</f>
        <v>Survey Not Done</v>
      </c>
      <c r="R322" s="47" t="str">
        <f aca="false">IF($N322=1,IF(ISERROR(VLOOKUP($P322,M1!$A:$C,R$2,0)),"NOT PRESENT",VLOOKUP($P322,M1!$A:$C,R$2,0)),IF($N322=2,IF(ISERROR(VLOOKUP(main!$P322,M2!$A:$C,R$2,0)),"NOT PRESENT",VLOOKUP(main!$P322,M2!$A:$C,R$2,0)),IF($N322=0,IF(ISERROR(VLOOKUP($P322,M1!$A:$C,R$2,0)),IF(ISERROR(VLOOKUP(main!$P322,M2!$A:$C,R$2,0)),"NOT PRESENT",VLOOKUP(main!$P322,M2!$A:$C,R$2,0)),VLOOKUP($P322,M1!$A:$C,R$2,0)),"SPECIFY METHOD")))</f>
        <v>Survey Not Done</v>
      </c>
      <c r="S322" s="55" t="n">
        <f aca="false">SUM(T322:BH322)</f>
        <v>0</v>
      </c>
      <c r="T322" s="56" t="n">
        <v>0</v>
      </c>
      <c r="BI322" s="56" t="n">
        <f aca="true">VLOOKUP($P322,INDIRECT("'M" &amp; $N322 &amp; "'!$A:$G"),BI$2,0)</f>
        <v>0</v>
      </c>
      <c r="BJ322" s="56" t="n">
        <f aca="true">VLOOKUP($P322,INDIRECT("'M" &amp; $N322 &amp; "'!$A:$G"),BJ$2,0)</f>
        <v>0</v>
      </c>
      <c r="BK322" s="56" t="n">
        <f aca="true">VLOOKUP($P322,INDIRECT("'M" &amp; $N322 &amp; "'!$A:$G"),BK$2,0)</f>
        <v>0</v>
      </c>
      <c r="BL322" s="56" t="str">
        <f aca="false">IF(AND($BI322="Yes", $N322=2), "Yes", IF(ISBLANK(BI322), "", "No"))</f>
        <v>No</v>
      </c>
      <c r="BM322" s="56" t="n">
        <f aca="true">VLOOKUP($P322,INDIRECT("'M" &amp; $N322 &amp; "'!$A:$G"),BM$2,0)</f>
        <v>0</v>
      </c>
    </row>
    <row r="323" customFormat="false" ht="13.2" hidden="false" customHeight="false" outlineLevel="0" collapsed="false">
      <c r="A323" s="47"/>
      <c r="B323" s="56" t="str">
        <f aca="false">IF(ISERROR(B322),IF(ISERROR(B321),IF(ISERROR(B320),"BLANK",B320),B321),B322)</f>
        <v>eso</v>
      </c>
      <c r="C323" s="56" t="str">
        <f aca="false">IF(ISERROR(C322),IF(ISERROR(C321),IF(ISERROR(C320),"BLANK",C320),C321),C322)</f>
        <v>sdl</v>
      </c>
      <c r="D323" s="56" t="str">
        <f aca="false">IF(ISERROR(D322),IF(ISERROR(D321),IF(ISERROR(D320),"BLANK",D320),D321),D322)</f>
        <v>tas412</v>
      </c>
      <c r="E323" s="47" t="str">
        <f aca="false">IF(ISERROR(VLOOKUP($D323,SITES!$A:$E,2,0)),"",VLOOKUP($D323,SITES!$A:$E,2,0))</f>
        <v>St. Helens Island Kelp Bed</v>
      </c>
      <c r="F323" s="48" t="n">
        <f aca="false">IF(ISERROR(VLOOKUP($D323,SITES!$A:$E,3,0)),"",VLOOKUP($D323,SITES!$A:$E,3,0))</f>
        <v>-41.34386</v>
      </c>
      <c r="G323" s="49" t="n">
        <f aca="false">IF(ISERROR(VLOOKUP($D323,SITES!$A:$E,4,0)),"",VLOOKUP($D323,SITES!$A:$E,4,0))</f>
        <v>148.34277</v>
      </c>
      <c r="H323" s="50" t="n">
        <f aca="false">IF(ISERROR(H322),IF(ISERROR(H321),IF(ISERROR(H320),"BLANK",H320),H321),H322)</f>
        <v>43564</v>
      </c>
      <c r="I323" s="56" t="n">
        <f aca="false">IF(ISERROR(I322),IF(ISERROR(I321),IF(ISERROR(I320),"BLANK",I320),I321),I322)</f>
        <v>10</v>
      </c>
      <c r="J323" s="56" t="str">
        <f aca="false">IF(ISERROR(J322),IF(ISERROR(J321),IF(ISERROR(J320),"BLANK",J320),J321),J322)</f>
        <v>E</v>
      </c>
      <c r="K323" s="86" t="n">
        <f aca="false">IF(ISERROR(K322),IF(ISERROR(K321),IF(ISERROR(K320),"BLANK",K320),K321),K322)</f>
        <v>0.604166666666667</v>
      </c>
      <c r="L323" s="56" t="str">
        <f aca="false">IF(ISERROR(L322),IF(ISERROR(L321),IF(ISERROR(L320),"BLANK",L320),L321),L322)</f>
        <v>SDL</v>
      </c>
      <c r="M323" s="56" t="n">
        <f aca="false">IF(ISERROR(M322),IF(ISERROR(M321),IF(ISERROR(M320),"BLANK",M320),M321),M322)</f>
        <v>10</v>
      </c>
      <c r="N323" s="56" t="n">
        <f aca="false">IF(ISERROR(N322),IF(ISERROR(N321),IF(ISERROR(N320),"BLANK",N320),N321),N322)</f>
        <v>2</v>
      </c>
      <c r="O323" s="56" t="n">
        <f aca="false">IF(ISERROR(O322),IF(ISERROR(O321),IF(ISERROR(O320),"BLANK",O320),O321),O322)</f>
        <v>1</v>
      </c>
      <c r="P323" s="46" t="str">
        <f aca="false">+P322</f>
        <v>snd</v>
      </c>
      <c r="Q323" s="47" t="str">
        <f aca="false">IF($N323=1,IF(ISERROR(VLOOKUP($P323,M1!$A:$C,Q$2,0)),"NOT PRESENT",VLOOKUP($P323,M1!$A:$C,Q$2,0)),IF($N323=2,IF(ISERROR(VLOOKUP(main!$P323,M2!$A:$C,Q$2,0)),"NOT PRESENT",VLOOKUP(main!$P323,M2!$A:$C,Q$2,0)),IF($N323=0,IF(ISERROR(VLOOKUP($P323,M1!$A:$C,Q$2,0)),IF(ISERROR(VLOOKUP(main!$P323,M2!$A:$C,Q$2,0)),"NOT PRESENT",VLOOKUP(main!$P323,M2!$A:$C,Q$2,0)),VLOOKUP($P323,M1!$A:$C,Q$2,0)),"SPECIFY METHOD")))</f>
        <v>Survey Not Done</v>
      </c>
      <c r="R323" s="47" t="str">
        <f aca="false">IF($N323=1,IF(ISERROR(VLOOKUP($P323,M1!$A:$C,R$2,0)),"NOT PRESENT",VLOOKUP($P323,M1!$A:$C,R$2,0)),IF($N323=2,IF(ISERROR(VLOOKUP(main!$P323,M2!$A:$C,R$2,0)),"NOT PRESENT",VLOOKUP(main!$P323,M2!$A:$C,R$2,0)),IF($N323=0,IF(ISERROR(VLOOKUP($P323,M1!$A:$C,R$2,0)),IF(ISERROR(VLOOKUP(main!$P323,M2!$A:$C,R$2,0)),"NOT PRESENT",VLOOKUP(main!$P323,M2!$A:$C,R$2,0)),VLOOKUP($P323,M1!$A:$C,R$2,0)),"SPECIFY METHOD")))</f>
        <v>Survey Not Done</v>
      </c>
      <c r="S323" s="55" t="n">
        <f aca="false">SUM(T323:BH323)</f>
        <v>0</v>
      </c>
      <c r="T323" s="56" t="n">
        <v>0</v>
      </c>
      <c r="BI323" s="56" t="n">
        <f aca="true">VLOOKUP($P323,INDIRECT("'M" &amp; $N323 &amp; "'!$A:$G"),BI$2,0)</f>
        <v>0</v>
      </c>
      <c r="BJ323" s="56" t="n">
        <f aca="true">VLOOKUP($P323,INDIRECT("'M" &amp; $N323 &amp; "'!$A:$G"),BJ$2,0)</f>
        <v>0</v>
      </c>
      <c r="BK323" s="56" t="n">
        <f aca="true">VLOOKUP($P323,INDIRECT("'M" &amp; $N323 &amp; "'!$A:$G"),BK$2,0)</f>
        <v>0</v>
      </c>
      <c r="BL323" s="56" t="str">
        <f aca="false">IF(AND($BI323="Yes", $N323=2), "Yes", IF(ISBLANK(BI323), "", "No"))</f>
        <v>No</v>
      </c>
      <c r="BM323" s="56" t="n">
        <f aca="true">VLOOKUP($P323,INDIRECT("'M" &amp; $N323 &amp; "'!$A:$G"),BM$2,0)</f>
        <v>0</v>
      </c>
    </row>
    <row r="324" customFormat="false" ht="13.2" hidden="false" customHeight="false" outlineLevel="0" collapsed="false">
      <c r="A324" s="47"/>
      <c r="B324" s="56" t="str">
        <f aca="false">IF(ISERROR(B323),IF(ISERROR(B322),IF(ISERROR(B321),"BLANK",B321),B322),B323)</f>
        <v>eso</v>
      </c>
      <c r="C324" s="56" t="str">
        <f aca="false">IF(ISERROR(C323),IF(ISERROR(C322),IF(ISERROR(C321),"BLANK",C321),C322),C323)</f>
        <v>sdl</v>
      </c>
      <c r="D324" s="56" t="str">
        <f aca="false">IF(ISERROR(D323),IF(ISERROR(D322),IF(ISERROR(D321),"BLANK",D321),D322),D323)</f>
        <v>tas412</v>
      </c>
      <c r="E324" s="47" t="str">
        <f aca="false">IF(ISERROR(VLOOKUP($D324,SITES!$A:$E,2,0)),"",VLOOKUP($D324,SITES!$A:$E,2,0))</f>
        <v>St. Helens Island Kelp Bed</v>
      </c>
      <c r="F324" s="48" t="n">
        <f aca="false">IF(ISERROR(VLOOKUP($D324,SITES!$A:$E,3,0)),"",VLOOKUP($D324,SITES!$A:$E,3,0))</f>
        <v>-41.34386</v>
      </c>
      <c r="G324" s="49" t="n">
        <f aca="false">IF(ISERROR(VLOOKUP($D324,SITES!$A:$E,4,0)),"",VLOOKUP($D324,SITES!$A:$E,4,0))</f>
        <v>148.34277</v>
      </c>
      <c r="H324" s="50" t="n">
        <f aca="false">IF(ISERROR(H323),IF(ISERROR(H322),IF(ISERROR(H321),"BLANK",H321),H322),H323)</f>
        <v>43564</v>
      </c>
      <c r="I324" s="56" t="n">
        <f aca="false">IF(ISERROR(I323),IF(ISERROR(I322),IF(ISERROR(I321),"BLANK",I321),I322),I323)</f>
        <v>10</v>
      </c>
      <c r="J324" s="56" t="str">
        <f aca="false">IF(ISERROR(J323),IF(ISERROR(J322),IF(ISERROR(J321),"BLANK",J321),J322),J323)</f>
        <v>E</v>
      </c>
      <c r="K324" s="86" t="n">
        <f aca="false">IF(ISERROR(K323),IF(ISERROR(K322),IF(ISERROR(K321),"BLANK",K321),K322),K323)</f>
        <v>0.604166666666667</v>
      </c>
      <c r="L324" s="56" t="str">
        <f aca="false">IF(ISERROR(L323),IF(ISERROR(L322),IF(ISERROR(L321),"BLANK",L321),L322),L323)</f>
        <v>SDL</v>
      </c>
      <c r="M324" s="56" t="n">
        <f aca="false">IF(ISERROR(M323),IF(ISERROR(M322),IF(ISERROR(M321),"BLANK",M321),M322),M323)</f>
        <v>10</v>
      </c>
      <c r="N324" s="56" t="n">
        <f aca="false">IF(ISERROR(N323),IF(ISERROR(N322),IF(ISERROR(N321),"BLANK",N321),N322),N323)</f>
        <v>2</v>
      </c>
      <c r="O324" s="56" t="n">
        <f aca="false">IF(ISERROR(O323),IF(ISERROR(O322),IF(ISERROR(O321),"BLANK",O321),O322),O323)</f>
        <v>1</v>
      </c>
      <c r="P324" s="46" t="str">
        <f aca="false">+P323</f>
        <v>snd</v>
      </c>
      <c r="Q324" s="47" t="str">
        <f aca="false">IF($N324=1,IF(ISERROR(VLOOKUP($P324,M1!$A:$C,Q$2,0)),"NOT PRESENT",VLOOKUP($P324,M1!$A:$C,Q$2,0)),IF($N324=2,IF(ISERROR(VLOOKUP(main!$P324,M2!$A:$C,Q$2,0)),"NOT PRESENT",VLOOKUP(main!$P324,M2!$A:$C,Q$2,0)),IF($N324=0,IF(ISERROR(VLOOKUP($P324,M1!$A:$C,Q$2,0)),IF(ISERROR(VLOOKUP(main!$P324,M2!$A:$C,Q$2,0)),"NOT PRESENT",VLOOKUP(main!$P324,M2!$A:$C,Q$2,0)),VLOOKUP($P324,M1!$A:$C,Q$2,0)),"SPECIFY METHOD")))</f>
        <v>Survey Not Done</v>
      </c>
      <c r="R324" s="47" t="str">
        <f aca="false">IF($N324=1,IF(ISERROR(VLOOKUP($P324,M1!$A:$C,R$2,0)),"NOT PRESENT",VLOOKUP($P324,M1!$A:$C,R$2,0)),IF($N324=2,IF(ISERROR(VLOOKUP(main!$P324,M2!$A:$C,R$2,0)),"NOT PRESENT",VLOOKUP(main!$P324,M2!$A:$C,R$2,0)),IF($N324=0,IF(ISERROR(VLOOKUP($P324,M1!$A:$C,R$2,0)),IF(ISERROR(VLOOKUP(main!$P324,M2!$A:$C,R$2,0)),"NOT PRESENT",VLOOKUP(main!$P324,M2!$A:$C,R$2,0)),VLOOKUP($P324,M1!$A:$C,R$2,0)),"SPECIFY METHOD")))</f>
        <v>Survey Not Done</v>
      </c>
      <c r="S324" s="55" t="n">
        <f aca="false">SUM(T324:BH324)</f>
        <v>0</v>
      </c>
      <c r="T324" s="56" t="n">
        <v>0</v>
      </c>
      <c r="BI324" s="56" t="n">
        <f aca="true">VLOOKUP($P324,INDIRECT("'M" &amp; $N324 &amp; "'!$A:$G"),BI$2,0)</f>
        <v>0</v>
      </c>
      <c r="BJ324" s="56" t="n">
        <f aca="true">VLOOKUP($P324,INDIRECT("'M" &amp; $N324 &amp; "'!$A:$G"),BJ$2,0)</f>
        <v>0</v>
      </c>
      <c r="BK324" s="56" t="n">
        <f aca="true">VLOOKUP($P324,INDIRECT("'M" &amp; $N324 &amp; "'!$A:$G"),BK$2,0)</f>
        <v>0</v>
      </c>
      <c r="BL324" s="56" t="str">
        <f aca="false">IF(AND($BI324="Yes", $N324=2), "Yes", IF(ISBLANK(BI324), "", "No"))</f>
        <v>No</v>
      </c>
      <c r="BM324" s="56" t="n">
        <f aca="true">VLOOKUP($P324,INDIRECT("'M" &amp; $N324 &amp; "'!$A:$G"),BM$2,0)</f>
        <v>0</v>
      </c>
    </row>
    <row r="325" customFormat="false" ht="13.2" hidden="false" customHeight="false" outlineLevel="0" collapsed="false">
      <c r="A325" s="47"/>
      <c r="B325" s="56" t="str">
        <f aca="false">IF(ISERROR(B324),IF(ISERROR(B323),IF(ISERROR(B322),"BLANK",B322),B323),B324)</f>
        <v>eso</v>
      </c>
      <c r="C325" s="56" t="str">
        <f aca="false">IF(ISERROR(C324),IF(ISERROR(C323),IF(ISERROR(C322),"BLANK",C322),C323),C324)</f>
        <v>sdl</v>
      </c>
      <c r="D325" s="56" t="str">
        <f aca="false">IF(ISERROR(D324),IF(ISERROR(D323),IF(ISERROR(D322),"BLANK",D322),D323),D324)</f>
        <v>tas412</v>
      </c>
      <c r="E325" s="47" t="str">
        <f aca="false">IF(ISERROR(VLOOKUP($D325,SITES!$A:$E,2,0)),"",VLOOKUP($D325,SITES!$A:$E,2,0))</f>
        <v>St. Helens Island Kelp Bed</v>
      </c>
      <c r="F325" s="48" t="n">
        <f aca="false">IF(ISERROR(VLOOKUP($D325,SITES!$A:$E,3,0)),"",VLOOKUP($D325,SITES!$A:$E,3,0))</f>
        <v>-41.34386</v>
      </c>
      <c r="G325" s="49" t="n">
        <f aca="false">IF(ISERROR(VLOOKUP($D325,SITES!$A:$E,4,0)),"",VLOOKUP($D325,SITES!$A:$E,4,0))</f>
        <v>148.34277</v>
      </c>
      <c r="H325" s="50" t="n">
        <f aca="false">IF(ISERROR(H324),IF(ISERROR(H323),IF(ISERROR(H322),"BLANK",H322),H323),H324)</f>
        <v>43564</v>
      </c>
      <c r="I325" s="56" t="n">
        <f aca="false">IF(ISERROR(I324),IF(ISERROR(I323),IF(ISERROR(I322),"BLANK",I322),I323),I324)</f>
        <v>10</v>
      </c>
      <c r="J325" s="56" t="str">
        <f aca="false">IF(ISERROR(J324),IF(ISERROR(J323),IF(ISERROR(J322),"BLANK",J322),J323),J324)</f>
        <v>E</v>
      </c>
      <c r="K325" s="86" t="n">
        <f aca="false">IF(ISERROR(K324),IF(ISERROR(K323),IF(ISERROR(K322),"BLANK",K322),K323),K324)</f>
        <v>0.604166666666667</v>
      </c>
      <c r="L325" s="56" t="str">
        <f aca="false">IF(ISERROR(L324),IF(ISERROR(L323),IF(ISERROR(L322),"BLANK",L322),L323),L324)</f>
        <v>SDL</v>
      </c>
      <c r="M325" s="56" t="n">
        <f aca="false">IF(ISERROR(M324),IF(ISERROR(M323),IF(ISERROR(M322),"BLANK",M322),M323),M324)</f>
        <v>10</v>
      </c>
      <c r="N325" s="56" t="n">
        <f aca="false">IF(ISERROR(N324),IF(ISERROR(N323),IF(ISERROR(N322),"BLANK",N322),N323),N324)</f>
        <v>2</v>
      </c>
      <c r="O325" s="56" t="n">
        <f aca="false">IF(ISERROR(O324),IF(ISERROR(O323),IF(ISERROR(O322),"BLANK",O322),O323),O324)</f>
        <v>1</v>
      </c>
      <c r="P325" s="46" t="str">
        <f aca="false">+P324</f>
        <v>snd</v>
      </c>
      <c r="Q325" s="47" t="str">
        <f aca="false">IF($N325=1,IF(ISERROR(VLOOKUP($P325,M1!$A:$C,Q$2,0)),"NOT PRESENT",VLOOKUP($P325,M1!$A:$C,Q$2,0)),IF($N325=2,IF(ISERROR(VLOOKUP(main!$P325,M2!$A:$C,Q$2,0)),"NOT PRESENT",VLOOKUP(main!$P325,M2!$A:$C,Q$2,0)),IF($N325=0,IF(ISERROR(VLOOKUP($P325,M1!$A:$C,Q$2,0)),IF(ISERROR(VLOOKUP(main!$P325,M2!$A:$C,Q$2,0)),"NOT PRESENT",VLOOKUP(main!$P325,M2!$A:$C,Q$2,0)),VLOOKUP($P325,M1!$A:$C,Q$2,0)),"SPECIFY METHOD")))</f>
        <v>Survey Not Done</v>
      </c>
      <c r="R325" s="47" t="str">
        <f aca="false">IF($N325=1,IF(ISERROR(VLOOKUP($P325,M1!$A:$C,R$2,0)),"NOT PRESENT",VLOOKUP($P325,M1!$A:$C,R$2,0)),IF($N325=2,IF(ISERROR(VLOOKUP(main!$P325,M2!$A:$C,R$2,0)),"NOT PRESENT",VLOOKUP(main!$P325,M2!$A:$C,R$2,0)),IF($N325=0,IF(ISERROR(VLOOKUP($P325,M1!$A:$C,R$2,0)),IF(ISERROR(VLOOKUP(main!$P325,M2!$A:$C,R$2,0)),"NOT PRESENT",VLOOKUP(main!$P325,M2!$A:$C,R$2,0)),VLOOKUP($P325,M1!$A:$C,R$2,0)),"SPECIFY METHOD")))</f>
        <v>Survey Not Done</v>
      </c>
      <c r="S325" s="55" t="n">
        <f aca="false">SUM(T325:BH325)</f>
        <v>0</v>
      </c>
      <c r="T325" s="56" t="n">
        <v>0</v>
      </c>
      <c r="BI325" s="56" t="n">
        <f aca="true">VLOOKUP($P325,INDIRECT("'M" &amp; $N325 &amp; "'!$A:$G"),BI$2,0)</f>
        <v>0</v>
      </c>
      <c r="BJ325" s="56" t="n">
        <f aca="true">VLOOKUP($P325,INDIRECT("'M" &amp; $N325 &amp; "'!$A:$G"),BJ$2,0)</f>
        <v>0</v>
      </c>
      <c r="BK325" s="56" t="n">
        <f aca="true">VLOOKUP($P325,INDIRECT("'M" &amp; $N325 &amp; "'!$A:$G"),BK$2,0)</f>
        <v>0</v>
      </c>
      <c r="BL325" s="56" t="str">
        <f aca="false">IF(AND($BI325="Yes", $N325=2), "Yes", IF(ISBLANK(BI325), "", "No"))</f>
        <v>No</v>
      </c>
      <c r="BM325" s="56" t="n">
        <f aca="true">VLOOKUP($P325,INDIRECT("'M" &amp; $N325 &amp; "'!$A:$G"),BM$2,0)</f>
        <v>0</v>
      </c>
    </row>
    <row r="326" customFormat="false" ht="13.2" hidden="false" customHeight="false" outlineLevel="0" collapsed="false">
      <c r="A326" s="47"/>
      <c r="B326" s="56" t="str">
        <f aca="false">IF(ISERROR(B325),IF(ISERROR(B324),IF(ISERROR(B323),"BLANK",B323),B324),B325)</f>
        <v>eso</v>
      </c>
      <c r="C326" s="56" t="str">
        <f aca="false">IF(ISERROR(C325),IF(ISERROR(C324),IF(ISERROR(C323),"BLANK",C323),C324),C325)</f>
        <v>sdl</v>
      </c>
      <c r="D326" s="56" t="str">
        <f aca="false">IF(ISERROR(D325),IF(ISERROR(D324),IF(ISERROR(D323),"BLANK",D323),D324),D325)</f>
        <v>tas412</v>
      </c>
      <c r="E326" s="47" t="str">
        <f aca="false">IF(ISERROR(VLOOKUP($D326,SITES!$A:$E,2,0)),"",VLOOKUP($D326,SITES!$A:$E,2,0))</f>
        <v>St. Helens Island Kelp Bed</v>
      </c>
      <c r="F326" s="48" t="n">
        <f aca="false">IF(ISERROR(VLOOKUP($D326,SITES!$A:$E,3,0)),"",VLOOKUP($D326,SITES!$A:$E,3,0))</f>
        <v>-41.34386</v>
      </c>
      <c r="G326" s="49" t="n">
        <f aca="false">IF(ISERROR(VLOOKUP($D326,SITES!$A:$E,4,0)),"",VLOOKUP($D326,SITES!$A:$E,4,0))</f>
        <v>148.34277</v>
      </c>
      <c r="H326" s="50" t="n">
        <f aca="false">IF(ISERROR(H325),IF(ISERROR(H324),IF(ISERROR(H323),"BLANK",H323),H324),H325)</f>
        <v>43564</v>
      </c>
      <c r="I326" s="56" t="n">
        <f aca="false">IF(ISERROR(I325),IF(ISERROR(I324),IF(ISERROR(I323),"BLANK",I323),I324),I325)</f>
        <v>10</v>
      </c>
      <c r="J326" s="56" t="str">
        <f aca="false">IF(ISERROR(J325),IF(ISERROR(J324),IF(ISERROR(J323),"BLANK",J323),J324),J325)</f>
        <v>E</v>
      </c>
      <c r="K326" s="86" t="n">
        <f aca="false">IF(ISERROR(K325),IF(ISERROR(K324),IF(ISERROR(K323),"BLANK",K323),K324),K325)</f>
        <v>0.604166666666667</v>
      </c>
      <c r="L326" s="56" t="str">
        <f aca="false">IF(ISERROR(L325),IF(ISERROR(L324),IF(ISERROR(L323),"BLANK",L323),L324),L325)</f>
        <v>SDL</v>
      </c>
      <c r="M326" s="56" t="n">
        <f aca="false">IF(ISERROR(M325),IF(ISERROR(M324),IF(ISERROR(M323),"BLANK",M323),M324),M325)</f>
        <v>10</v>
      </c>
      <c r="N326" s="56" t="n">
        <f aca="false">IF(ISERROR(N325),IF(ISERROR(N324),IF(ISERROR(N323),"BLANK",N323),N324),N325)</f>
        <v>2</v>
      </c>
      <c r="O326" s="56" t="n">
        <f aca="false">IF(ISERROR(O325),IF(ISERROR(O324),IF(ISERROR(O323),"BLANK",O323),O324),O325)</f>
        <v>1</v>
      </c>
      <c r="P326" s="46" t="str">
        <f aca="false">+P325</f>
        <v>snd</v>
      </c>
      <c r="Q326" s="47" t="str">
        <f aca="false">IF($N326=1,IF(ISERROR(VLOOKUP($P326,M1!$A:$C,Q$2,0)),"NOT PRESENT",VLOOKUP($P326,M1!$A:$C,Q$2,0)),IF($N326=2,IF(ISERROR(VLOOKUP(main!$P326,M2!$A:$C,Q$2,0)),"NOT PRESENT",VLOOKUP(main!$P326,M2!$A:$C,Q$2,0)),IF($N326=0,IF(ISERROR(VLOOKUP($P326,M1!$A:$C,Q$2,0)),IF(ISERROR(VLOOKUP(main!$P326,M2!$A:$C,Q$2,0)),"NOT PRESENT",VLOOKUP(main!$P326,M2!$A:$C,Q$2,0)),VLOOKUP($P326,M1!$A:$C,Q$2,0)),"SPECIFY METHOD")))</f>
        <v>Survey Not Done</v>
      </c>
      <c r="R326" s="47" t="str">
        <f aca="false">IF($N326=1,IF(ISERROR(VLOOKUP($P326,M1!$A:$C,R$2,0)),"NOT PRESENT",VLOOKUP($P326,M1!$A:$C,R$2,0)),IF($N326=2,IF(ISERROR(VLOOKUP(main!$P326,M2!$A:$C,R$2,0)),"NOT PRESENT",VLOOKUP(main!$P326,M2!$A:$C,R$2,0)),IF($N326=0,IF(ISERROR(VLOOKUP($P326,M1!$A:$C,R$2,0)),IF(ISERROR(VLOOKUP(main!$P326,M2!$A:$C,R$2,0)),"NOT PRESENT",VLOOKUP(main!$P326,M2!$A:$C,R$2,0)),VLOOKUP($P326,M1!$A:$C,R$2,0)),"SPECIFY METHOD")))</f>
        <v>Survey Not Done</v>
      </c>
      <c r="S326" s="55" t="n">
        <f aca="false">SUM(T326:BH326)</f>
        <v>0</v>
      </c>
      <c r="T326" s="56" t="n">
        <v>0</v>
      </c>
      <c r="BI326" s="56" t="n">
        <f aca="true">VLOOKUP($P326,INDIRECT("'M" &amp; $N326 &amp; "'!$A:$G"),BI$2,0)</f>
        <v>0</v>
      </c>
      <c r="BJ326" s="56" t="n">
        <f aca="true">VLOOKUP($P326,INDIRECT("'M" &amp; $N326 &amp; "'!$A:$G"),BJ$2,0)</f>
        <v>0</v>
      </c>
      <c r="BK326" s="56" t="n">
        <f aca="true">VLOOKUP($P326,INDIRECT("'M" &amp; $N326 &amp; "'!$A:$G"),BK$2,0)</f>
        <v>0</v>
      </c>
      <c r="BL326" s="56" t="str">
        <f aca="false">IF(AND($BI326="Yes", $N326=2), "Yes", IF(ISBLANK(BI326), "", "No"))</f>
        <v>No</v>
      </c>
      <c r="BM326" s="56" t="n">
        <f aca="true">VLOOKUP($P326,INDIRECT("'M" &amp; $N326 &amp; "'!$A:$G"),BM$2,0)</f>
        <v>0</v>
      </c>
    </row>
    <row r="327" customFormat="false" ht="13.2" hidden="false" customHeight="false" outlineLevel="0" collapsed="false">
      <c r="A327" s="47"/>
      <c r="B327" s="56" t="str">
        <f aca="false">IF(ISERROR(B326),IF(ISERROR(B325),IF(ISERROR(B324),"BLANK",B324),B325),B326)</f>
        <v>eso</v>
      </c>
      <c r="C327" s="56" t="str">
        <f aca="false">IF(ISERROR(C326),IF(ISERROR(C325),IF(ISERROR(C324),"BLANK",C324),C325),C326)</f>
        <v>sdl</v>
      </c>
      <c r="D327" s="56" t="str">
        <f aca="false">IF(ISERROR(D326),IF(ISERROR(D325),IF(ISERROR(D324),"BLANK",D324),D325),D326)</f>
        <v>tas412</v>
      </c>
      <c r="E327" s="47" t="str">
        <f aca="false">IF(ISERROR(VLOOKUP($D327,SITES!$A:$E,2,0)),"",VLOOKUP($D327,SITES!$A:$E,2,0))</f>
        <v>St. Helens Island Kelp Bed</v>
      </c>
      <c r="F327" s="48" t="n">
        <f aca="false">IF(ISERROR(VLOOKUP($D327,SITES!$A:$E,3,0)),"",VLOOKUP($D327,SITES!$A:$E,3,0))</f>
        <v>-41.34386</v>
      </c>
      <c r="G327" s="49" t="n">
        <f aca="false">IF(ISERROR(VLOOKUP($D327,SITES!$A:$E,4,0)),"",VLOOKUP($D327,SITES!$A:$E,4,0))</f>
        <v>148.34277</v>
      </c>
      <c r="H327" s="50" t="n">
        <f aca="false">IF(ISERROR(H326),IF(ISERROR(H325),IF(ISERROR(H324),"BLANK",H324),H325),H326)</f>
        <v>43564</v>
      </c>
      <c r="I327" s="56" t="n">
        <f aca="false">IF(ISERROR(I326),IF(ISERROR(I325),IF(ISERROR(I324),"BLANK",I324),I325),I326)</f>
        <v>10</v>
      </c>
      <c r="J327" s="56" t="str">
        <f aca="false">IF(ISERROR(J326),IF(ISERROR(J325),IF(ISERROR(J324),"BLANK",J324),J325),J326)</f>
        <v>E</v>
      </c>
      <c r="K327" s="86" t="n">
        <f aca="false">IF(ISERROR(K326),IF(ISERROR(K325),IF(ISERROR(K324),"BLANK",K324),K325),K326)</f>
        <v>0.604166666666667</v>
      </c>
      <c r="L327" s="56" t="str">
        <f aca="false">IF(ISERROR(L326),IF(ISERROR(L325),IF(ISERROR(L324),"BLANK",L324),L325),L326)</f>
        <v>SDL</v>
      </c>
      <c r="M327" s="56" t="n">
        <f aca="false">IF(ISERROR(M326),IF(ISERROR(M325),IF(ISERROR(M324),"BLANK",M324),M325),M326)</f>
        <v>10</v>
      </c>
      <c r="N327" s="56" t="n">
        <f aca="false">IF(ISERROR(N326),IF(ISERROR(N325),IF(ISERROR(N324),"BLANK",N324),N325),N326)</f>
        <v>2</v>
      </c>
      <c r="O327" s="56" t="n">
        <f aca="false">IF(ISERROR(O326),IF(ISERROR(O325),IF(ISERROR(O324),"BLANK",O324),O325),O326)</f>
        <v>1</v>
      </c>
      <c r="P327" s="46" t="str">
        <f aca="false">+P326</f>
        <v>snd</v>
      </c>
      <c r="Q327" s="47" t="str">
        <f aca="false">IF($N327=1,IF(ISERROR(VLOOKUP($P327,M1!$A:$C,Q$2,0)),"NOT PRESENT",VLOOKUP($P327,M1!$A:$C,Q$2,0)),IF($N327=2,IF(ISERROR(VLOOKUP(main!$P327,M2!$A:$C,Q$2,0)),"NOT PRESENT",VLOOKUP(main!$P327,M2!$A:$C,Q$2,0)),IF($N327=0,IF(ISERROR(VLOOKUP($P327,M1!$A:$C,Q$2,0)),IF(ISERROR(VLOOKUP(main!$P327,M2!$A:$C,Q$2,0)),"NOT PRESENT",VLOOKUP(main!$P327,M2!$A:$C,Q$2,0)),VLOOKUP($P327,M1!$A:$C,Q$2,0)),"SPECIFY METHOD")))</f>
        <v>Survey Not Done</v>
      </c>
      <c r="R327" s="47" t="str">
        <f aca="false">IF($N327=1,IF(ISERROR(VLOOKUP($P327,M1!$A:$C,R$2,0)),"NOT PRESENT",VLOOKUP($P327,M1!$A:$C,R$2,0)),IF($N327=2,IF(ISERROR(VLOOKUP(main!$P327,M2!$A:$C,R$2,0)),"NOT PRESENT",VLOOKUP(main!$P327,M2!$A:$C,R$2,0)),IF($N327=0,IF(ISERROR(VLOOKUP($P327,M1!$A:$C,R$2,0)),IF(ISERROR(VLOOKUP(main!$P327,M2!$A:$C,R$2,0)),"NOT PRESENT",VLOOKUP(main!$P327,M2!$A:$C,R$2,0)),VLOOKUP($P327,M1!$A:$C,R$2,0)),"SPECIFY METHOD")))</f>
        <v>Survey Not Done</v>
      </c>
      <c r="S327" s="55" t="n">
        <f aca="false">SUM(T327:BH327)</f>
        <v>0</v>
      </c>
      <c r="T327" s="56" t="n">
        <v>0</v>
      </c>
      <c r="BI327" s="56" t="n">
        <f aca="true">VLOOKUP($P327,INDIRECT("'M" &amp; $N327 &amp; "'!$A:$G"),BI$2,0)</f>
        <v>0</v>
      </c>
      <c r="BJ327" s="56" t="n">
        <f aca="true">VLOOKUP($P327,INDIRECT("'M" &amp; $N327 &amp; "'!$A:$G"),BJ$2,0)</f>
        <v>0</v>
      </c>
      <c r="BK327" s="56" t="n">
        <f aca="true">VLOOKUP($P327,INDIRECT("'M" &amp; $N327 &amp; "'!$A:$G"),BK$2,0)</f>
        <v>0</v>
      </c>
      <c r="BL327" s="56" t="str">
        <f aca="false">IF(AND($BI327="Yes", $N327=2), "Yes", IF(ISBLANK(BI327), "", "No"))</f>
        <v>No</v>
      </c>
      <c r="BM327" s="56" t="n">
        <f aca="true">VLOOKUP($P327,INDIRECT("'M" &amp; $N327 &amp; "'!$A:$G"),BM$2,0)</f>
        <v>0</v>
      </c>
    </row>
    <row r="328" customFormat="false" ht="13.2" hidden="false" customHeight="false" outlineLevel="0" collapsed="false">
      <c r="A328" s="47"/>
      <c r="B328" s="56" t="str">
        <f aca="false">IF(ISERROR(B327),IF(ISERROR(B326),IF(ISERROR(B325),"BLANK",B325),B326),B327)</f>
        <v>eso</v>
      </c>
      <c r="C328" s="56" t="str">
        <f aca="false">IF(ISERROR(C327),IF(ISERROR(C326),IF(ISERROR(C325),"BLANK",C325),C326),C327)</f>
        <v>sdl</v>
      </c>
      <c r="D328" s="56" t="str">
        <f aca="false">IF(ISERROR(D327),IF(ISERROR(D326),IF(ISERROR(D325),"BLANK",D325),D326),D327)</f>
        <v>tas412</v>
      </c>
      <c r="E328" s="47" t="str">
        <f aca="false">IF(ISERROR(VLOOKUP($D328,SITES!$A:$E,2,0)),"",VLOOKUP($D328,SITES!$A:$E,2,0))</f>
        <v>St. Helens Island Kelp Bed</v>
      </c>
      <c r="F328" s="48" t="n">
        <f aca="false">IF(ISERROR(VLOOKUP($D328,SITES!$A:$E,3,0)),"",VLOOKUP($D328,SITES!$A:$E,3,0))</f>
        <v>-41.34386</v>
      </c>
      <c r="G328" s="49" t="n">
        <f aca="false">IF(ISERROR(VLOOKUP($D328,SITES!$A:$E,4,0)),"",VLOOKUP($D328,SITES!$A:$E,4,0))</f>
        <v>148.34277</v>
      </c>
      <c r="H328" s="50" t="n">
        <f aca="false">IF(ISERROR(H327),IF(ISERROR(H326),IF(ISERROR(H325),"BLANK",H325),H326),H327)</f>
        <v>43564</v>
      </c>
      <c r="I328" s="56" t="n">
        <f aca="false">IF(ISERROR(I327),IF(ISERROR(I326),IF(ISERROR(I325),"BLANK",I325),I326),I327)</f>
        <v>10</v>
      </c>
      <c r="J328" s="56" t="str">
        <f aca="false">IF(ISERROR(J327),IF(ISERROR(J326),IF(ISERROR(J325),"BLANK",J325),J326),J327)</f>
        <v>E</v>
      </c>
      <c r="K328" s="86" t="n">
        <f aca="false">IF(ISERROR(K327),IF(ISERROR(K326),IF(ISERROR(K325),"BLANK",K325),K326),K327)</f>
        <v>0.604166666666667</v>
      </c>
      <c r="L328" s="56" t="str">
        <f aca="false">IF(ISERROR(L327),IF(ISERROR(L326),IF(ISERROR(L325),"BLANK",L325),L326),L327)</f>
        <v>SDL</v>
      </c>
      <c r="M328" s="56" t="n">
        <f aca="false">IF(ISERROR(M327),IF(ISERROR(M326),IF(ISERROR(M325),"BLANK",M325),M326),M327)</f>
        <v>10</v>
      </c>
      <c r="N328" s="56" t="n">
        <f aca="false">IF(ISERROR(N327),IF(ISERROR(N326),IF(ISERROR(N325),"BLANK",N325),N326),N327)</f>
        <v>2</v>
      </c>
      <c r="O328" s="56" t="n">
        <f aca="false">IF(ISERROR(O327),IF(ISERROR(O326),IF(ISERROR(O325),"BLANK",O325),O326),O327)</f>
        <v>1</v>
      </c>
      <c r="P328" s="46" t="str">
        <f aca="false">+P327</f>
        <v>snd</v>
      </c>
      <c r="Q328" s="47" t="str">
        <f aca="false">IF($N328=1,IF(ISERROR(VLOOKUP($P328,M1!$A:$C,Q$2,0)),"NOT PRESENT",VLOOKUP($P328,M1!$A:$C,Q$2,0)),IF($N328=2,IF(ISERROR(VLOOKUP(main!$P328,M2!$A:$C,Q$2,0)),"NOT PRESENT",VLOOKUP(main!$P328,M2!$A:$C,Q$2,0)),IF($N328=0,IF(ISERROR(VLOOKUP($P328,M1!$A:$C,Q$2,0)),IF(ISERROR(VLOOKUP(main!$P328,M2!$A:$C,Q$2,0)),"NOT PRESENT",VLOOKUP(main!$P328,M2!$A:$C,Q$2,0)),VLOOKUP($P328,M1!$A:$C,Q$2,0)),"SPECIFY METHOD")))</f>
        <v>Survey Not Done</v>
      </c>
      <c r="R328" s="47" t="str">
        <f aca="false">IF($N328=1,IF(ISERROR(VLOOKUP($P328,M1!$A:$C,R$2,0)),"NOT PRESENT",VLOOKUP($P328,M1!$A:$C,R$2,0)),IF($N328=2,IF(ISERROR(VLOOKUP(main!$P328,M2!$A:$C,R$2,0)),"NOT PRESENT",VLOOKUP(main!$P328,M2!$A:$C,R$2,0)),IF($N328=0,IF(ISERROR(VLOOKUP($P328,M1!$A:$C,R$2,0)),IF(ISERROR(VLOOKUP(main!$P328,M2!$A:$C,R$2,0)),"NOT PRESENT",VLOOKUP(main!$P328,M2!$A:$C,R$2,0)),VLOOKUP($P328,M1!$A:$C,R$2,0)),"SPECIFY METHOD")))</f>
        <v>Survey Not Done</v>
      </c>
      <c r="S328" s="55" t="n">
        <f aca="false">SUM(T328:BH328)</f>
        <v>0</v>
      </c>
      <c r="T328" s="56" t="n">
        <v>0</v>
      </c>
      <c r="BI328" s="56" t="n">
        <f aca="true">VLOOKUP($P328,INDIRECT("'M" &amp; $N328 &amp; "'!$A:$G"),BI$2,0)</f>
        <v>0</v>
      </c>
      <c r="BJ328" s="56" t="n">
        <f aca="true">VLOOKUP($P328,INDIRECT("'M" &amp; $N328 &amp; "'!$A:$G"),BJ$2,0)</f>
        <v>0</v>
      </c>
      <c r="BK328" s="56" t="n">
        <f aca="true">VLOOKUP($P328,INDIRECT("'M" &amp; $N328 &amp; "'!$A:$G"),BK$2,0)</f>
        <v>0</v>
      </c>
      <c r="BL328" s="56" t="str">
        <f aca="false">IF(AND($BI328="Yes", $N328=2), "Yes", IF(ISBLANK(BI328), "", "No"))</f>
        <v>No</v>
      </c>
      <c r="BM328" s="56" t="n">
        <f aca="true">VLOOKUP($P328,INDIRECT("'M" &amp; $N328 &amp; "'!$A:$G"),BM$2,0)</f>
        <v>0</v>
      </c>
    </row>
    <row r="329" customFormat="false" ht="13.2" hidden="false" customHeight="false" outlineLevel="0" collapsed="false">
      <c r="A329" s="47"/>
      <c r="B329" s="56" t="str">
        <f aca="false">IF(ISERROR(B328),IF(ISERROR(B327),IF(ISERROR(B326),"BLANK",B326),B327),B328)</f>
        <v>eso</v>
      </c>
      <c r="C329" s="56" t="str">
        <f aca="false">IF(ISERROR(C328),IF(ISERROR(C327),IF(ISERROR(C326),"BLANK",C326),C327),C328)</f>
        <v>sdl</v>
      </c>
      <c r="D329" s="56" t="str">
        <f aca="false">IF(ISERROR(D328),IF(ISERROR(D327),IF(ISERROR(D326),"BLANK",D326),D327),D328)</f>
        <v>tas412</v>
      </c>
      <c r="E329" s="47" t="str">
        <f aca="false">IF(ISERROR(VLOOKUP($D329,SITES!$A:$E,2,0)),"",VLOOKUP($D329,SITES!$A:$E,2,0))</f>
        <v>St. Helens Island Kelp Bed</v>
      </c>
      <c r="F329" s="48" t="n">
        <f aca="false">IF(ISERROR(VLOOKUP($D329,SITES!$A:$E,3,0)),"",VLOOKUP($D329,SITES!$A:$E,3,0))</f>
        <v>-41.34386</v>
      </c>
      <c r="G329" s="49" t="n">
        <f aca="false">IF(ISERROR(VLOOKUP($D329,SITES!$A:$E,4,0)),"",VLOOKUP($D329,SITES!$A:$E,4,0))</f>
        <v>148.34277</v>
      </c>
      <c r="H329" s="50" t="n">
        <f aca="false">IF(ISERROR(H328),IF(ISERROR(H327),IF(ISERROR(H326),"BLANK",H326),H327),H328)</f>
        <v>43564</v>
      </c>
      <c r="I329" s="56" t="n">
        <f aca="false">IF(ISERROR(I328),IF(ISERROR(I327),IF(ISERROR(I326),"BLANK",I326),I327),I328)</f>
        <v>10</v>
      </c>
      <c r="J329" s="56" t="str">
        <f aca="false">IF(ISERROR(J328),IF(ISERROR(J327),IF(ISERROR(J326),"BLANK",J326),J327),J328)</f>
        <v>E</v>
      </c>
      <c r="K329" s="86" t="n">
        <f aca="false">IF(ISERROR(K328),IF(ISERROR(K327),IF(ISERROR(K326),"BLANK",K326),K327),K328)</f>
        <v>0.604166666666667</v>
      </c>
      <c r="L329" s="56" t="str">
        <f aca="false">IF(ISERROR(L328),IF(ISERROR(L327),IF(ISERROR(L326),"BLANK",L326),L327),L328)</f>
        <v>SDL</v>
      </c>
      <c r="M329" s="56" t="n">
        <f aca="false">IF(ISERROR(M328),IF(ISERROR(M327),IF(ISERROR(M326),"BLANK",M326),M327),M328)</f>
        <v>10</v>
      </c>
      <c r="N329" s="56" t="n">
        <f aca="false">IF(ISERROR(N328),IF(ISERROR(N327),IF(ISERROR(N326),"BLANK",N326),N327),N328)</f>
        <v>2</v>
      </c>
      <c r="O329" s="56" t="n">
        <f aca="false">IF(ISERROR(O328),IF(ISERROR(O327),IF(ISERROR(O326),"BLANK",O326),O327),O328)</f>
        <v>1</v>
      </c>
      <c r="P329" s="46" t="str">
        <f aca="false">+P328</f>
        <v>snd</v>
      </c>
      <c r="Q329" s="47" t="str">
        <f aca="false">IF($N329=1,IF(ISERROR(VLOOKUP($P329,M1!$A:$C,Q$2,0)),"NOT PRESENT",VLOOKUP($P329,M1!$A:$C,Q$2,0)),IF($N329=2,IF(ISERROR(VLOOKUP(main!$P329,M2!$A:$C,Q$2,0)),"NOT PRESENT",VLOOKUP(main!$P329,M2!$A:$C,Q$2,0)),IF($N329=0,IF(ISERROR(VLOOKUP($P329,M1!$A:$C,Q$2,0)),IF(ISERROR(VLOOKUP(main!$P329,M2!$A:$C,Q$2,0)),"NOT PRESENT",VLOOKUP(main!$P329,M2!$A:$C,Q$2,0)),VLOOKUP($P329,M1!$A:$C,Q$2,0)),"SPECIFY METHOD")))</f>
        <v>Survey Not Done</v>
      </c>
      <c r="R329" s="47" t="str">
        <f aca="false">IF($N329=1,IF(ISERROR(VLOOKUP($P329,M1!$A:$C,R$2,0)),"NOT PRESENT",VLOOKUP($P329,M1!$A:$C,R$2,0)),IF($N329=2,IF(ISERROR(VLOOKUP(main!$P329,M2!$A:$C,R$2,0)),"NOT PRESENT",VLOOKUP(main!$P329,M2!$A:$C,R$2,0)),IF($N329=0,IF(ISERROR(VLOOKUP($P329,M1!$A:$C,R$2,0)),IF(ISERROR(VLOOKUP(main!$P329,M2!$A:$C,R$2,0)),"NOT PRESENT",VLOOKUP(main!$P329,M2!$A:$C,R$2,0)),VLOOKUP($P329,M1!$A:$C,R$2,0)),"SPECIFY METHOD")))</f>
        <v>Survey Not Done</v>
      </c>
      <c r="S329" s="55" t="n">
        <f aca="false">SUM(T329:BH329)</f>
        <v>0</v>
      </c>
      <c r="T329" s="56" t="n">
        <v>0</v>
      </c>
      <c r="BI329" s="56" t="n">
        <f aca="true">VLOOKUP($P329,INDIRECT("'M" &amp; $N329 &amp; "'!$A:$G"),BI$2,0)</f>
        <v>0</v>
      </c>
      <c r="BJ329" s="56" t="n">
        <f aca="true">VLOOKUP($P329,INDIRECT("'M" &amp; $N329 &amp; "'!$A:$G"),BJ$2,0)</f>
        <v>0</v>
      </c>
      <c r="BK329" s="56" t="n">
        <f aca="true">VLOOKUP($P329,INDIRECT("'M" &amp; $N329 &amp; "'!$A:$G"),BK$2,0)</f>
        <v>0</v>
      </c>
      <c r="BL329" s="56" t="str">
        <f aca="false">IF(AND($BI329="Yes", $N329=2), "Yes", IF(ISBLANK(BI329), "", "No"))</f>
        <v>No</v>
      </c>
      <c r="BM329" s="56" t="n">
        <f aca="true">VLOOKUP($P329,INDIRECT("'M" &amp; $N329 &amp; "'!$A:$G"),BM$2,0)</f>
        <v>0</v>
      </c>
    </row>
    <row r="330" customFormat="false" ht="13.2" hidden="false" customHeight="false" outlineLevel="0" collapsed="false">
      <c r="A330" s="47"/>
      <c r="B330" s="56" t="str">
        <f aca="false">IF(ISERROR(B329),IF(ISERROR(B328),IF(ISERROR(B327),"BLANK",B327),B328),B329)</f>
        <v>eso</v>
      </c>
      <c r="C330" s="56" t="str">
        <f aca="false">IF(ISERROR(C329),IF(ISERROR(C328),IF(ISERROR(C327),"BLANK",C327),C328),C329)</f>
        <v>sdl</v>
      </c>
      <c r="D330" s="56" t="str">
        <f aca="false">IF(ISERROR(D329),IF(ISERROR(D328),IF(ISERROR(D327),"BLANK",D327),D328),D329)</f>
        <v>tas412</v>
      </c>
      <c r="E330" s="47" t="str">
        <f aca="false">IF(ISERROR(VLOOKUP($D330,SITES!$A:$E,2,0)),"",VLOOKUP($D330,SITES!$A:$E,2,0))</f>
        <v>St. Helens Island Kelp Bed</v>
      </c>
      <c r="F330" s="48" t="n">
        <f aca="false">IF(ISERROR(VLOOKUP($D330,SITES!$A:$E,3,0)),"",VLOOKUP($D330,SITES!$A:$E,3,0))</f>
        <v>-41.34386</v>
      </c>
      <c r="G330" s="49" t="n">
        <f aca="false">IF(ISERROR(VLOOKUP($D330,SITES!$A:$E,4,0)),"",VLOOKUP($D330,SITES!$A:$E,4,0))</f>
        <v>148.34277</v>
      </c>
      <c r="H330" s="50" t="n">
        <f aca="false">IF(ISERROR(H329),IF(ISERROR(H328),IF(ISERROR(H327),"BLANK",H327),H328),H329)</f>
        <v>43564</v>
      </c>
      <c r="I330" s="56" t="n">
        <f aca="false">IF(ISERROR(I329),IF(ISERROR(I328),IF(ISERROR(I327),"BLANK",I327),I328),I329)</f>
        <v>10</v>
      </c>
      <c r="J330" s="56" t="str">
        <f aca="false">IF(ISERROR(J329),IF(ISERROR(J328),IF(ISERROR(J327),"BLANK",J327),J328),J329)</f>
        <v>E</v>
      </c>
      <c r="K330" s="86" t="n">
        <f aca="false">IF(ISERROR(K329),IF(ISERROR(K328),IF(ISERROR(K327),"BLANK",K327),K328),K329)</f>
        <v>0.604166666666667</v>
      </c>
      <c r="L330" s="56" t="str">
        <f aca="false">IF(ISERROR(L329),IF(ISERROR(L328),IF(ISERROR(L327),"BLANK",L327),L328),L329)</f>
        <v>SDL</v>
      </c>
      <c r="M330" s="56" t="n">
        <f aca="false">IF(ISERROR(M329),IF(ISERROR(M328),IF(ISERROR(M327),"BLANK",M327),M328),M329)</f>
        <v>10</v>
      </c>
      <c r="N330" s="56" t="n">
        <f aca="false">IF(ISERROR(N329),IF(ISERROR(N328),IF(ISERROR(N327),"BLANK",N327),N328),N329)</f>
        <v>2</v>
      </c>
      <c r="O330" s="56" t="n">
        <f aca="false">IF(ISERROR(O329),IF(ISERROR(O328),IF(ISERROR(O327),"BLANK",O327),O328),O329)</f>
        <v>1</v>
      </c>
      <c r="P330" s="46" t="str">
        <f aca="false">+P329</f>
        <v>snd</v>
      </c>
      <c r="Q330" s="47" t="str">
        <f aca="false">IF($N330=1,IF(ISERROR(VLOOKUP($P330,M1!$A:$C,Q$2,0)),"NOT PRESENT",VLOOKUP($P330,M1!$A:$C,Q$2,0)),IF($N330=2,IF(ISERROR(VLOOKUP(main!$P330,M2!$A:$C,Q$2,0)),"NOT PRESENT",VLOOKUP(main!$P330,M2!$A:$C,Q$2,0)),IF($N330=0,IF(ISERROR(VLOOKUP($P330,M1!$A:$C,Q$2,0)),IF(ISERROR(VLOOKUP(main!$P330,M2!$A:$C,Q$2,0)),"NOT PRESENT",VLOOKUP(main!$P330,M2!$A:$C,Q$2,0)),VLOOKUP($P330,M1!$A:$C,Q$2,0)),"SPECIFY METHOD")))</f>
        <v>Survey Not Done</v>
      </c>
      <c r="R330" s="47" t="str">
        <f aca="false">IF($N330=1,IF(ISERROR(VLOOKUP($P330,M1!$A:$C,R$2,0)),"NOT PRESENT",VLOOKUP($P330,M1!$A:$C,R$2,0)),IF($N330=2,IF(ISERROR(VLOOKUP(main!$P330,M2!$A:$C,R$2,0)),"NOT PRESENT",VLOOKUP(main!$P330,M2!$A:$C,R$2,0)),IF($N330=0,IF(ISERROR(VLOOKUP($P330,M1!$A:$C,R$2,0)),IF(ISERROR(VLOOKUP(main!$P330,M2!$A:$C,R$2,0)),"NOT PRESENT",VLOOKUP(main!$P330,M2!$A:$C,R$2,0)),VLOOKUP($P330,M1!$A:$C,R$2,0)),"SPECIFY METHOD")))</f>
        <v>Survey Not Done</v>
      </c>
      <c r="S330" s="55" t="n">
        <f aca="false">SUM(T330:BH330)</f>
        <v>0</v>
      </c>
      <c r="T330" s="56" t="n">
        <v>0</v>
      </c>
      <c r="BI330" s="56" t="n">
        <f aca="true">VLOOKUP($P330,INDIRECT("'M" &amp; $N330 &amp; "'!$A:$G"),BI$2,0)</f>
        <v>0</v>
      </c>
      <c r="BJ330" s="56" t="n">
        <f aca="true">VLOOKUP($P330,INDIRECT("'M" &amp; $N330 &amp; "'!$A:$G"),BJ$2,0)</f>
        <v>0</v>
      </c>
      <c r="BK330" s="56" t="n">
        <f aca="true">VLOOKUP($P330,INDIRECT("'M" &amp; $N330 &amp; "'!$A:$G"),BK$2,0)</f>
        <v>0</v>
      </c>
      <c r="BL330" s="56" t="str">
        <f aca="false">IF(AND($BI330="Yes", $N330=2), "Yes", IF(ISBLANK(BI330), "", "No"))</f>
        <v>No</v>
      </c>
      <c r="BM330" s="56" t="n">
        <f aca="true">VLOOKUP($P330,INDIRECT("'M" &amp; $N330 &amp; "'!$A:$G"),BM$2,0)</f>
        <v>0</v>
      </c>
    </row>
    <row r="331" customFormat="false" ht="13.2" hidden="false" customHeight="false" outlineLevel="0" collapsed="false">
      <c r="A331" s="47"/>
      <c r="B331" s="56" t="str">
        <f aca="false">IF(ISERROR(B330),IF(ISERROR(B329),IF(ISERROR(B328),"BLANK",B328),B329),B330)</f>
        <v>eso</v>
      </c>
      <c r="C331" s="56" t="str">
        <f aca="false">IF(ISERROR(C330),IF(ISERROR(C329),IF(ISERROR(C328),"BLANK",C328),C329),C330)</f>
        <v>sdl</v>
      </c>
      <c r="D331" s="56" t="str">
        <f aca="false">IF(ISERROR(D330),IF(ISERROR(D329),IF(ISERROR(D328),"BLANK",D328),D329),D330)</f>
        <v>tas412</v>
      </c>
      <c r="E331" s="47" t="str">
        <f aca="false">IF(ISERROR(VLOOKUP($D331,SITES!$A:$E,2,0)),"",VLOOKUP($D331,SITES!$A:$E,2,0))</f>
        <v>St. Helens Island Kelp Bed</v>
      </c>
      <c r="F331" s="48" t="n">
        <f aca="false">IF(ISERROR(VLOOKUP($D331,SITES!$A:$E,3,0)),"",VLOOKUP($D331,SITES!$A:$E,3,0))</f>
        <v>-41.34386</v>
      </c>
      <c r="G331" s="49" t="n">
        <f aca="false">IF(ISERROR(VLOOKUP($D331,SITES!$A:$E,4,0)),"",VLOOKUP($D331,SITES!$A:$E,4,0))</f>
        <v>148.34277</v>
      </c>
      <c r="H331" s="50" t="n">
        <f aca="false">IF(ISERROR(H330),IF(ISERROR(H329),IF(ISERROR(H328),"BLANK",H328),H329),H330)</f>
        <v>43564</v>
      </c>
      <c r="I331" s="56" t="n">
        <f aca="false">IF(ISERROR(I330),IF(ISERROR(I329),IF(ISERROR(I328),"BLANK",I328),I329),I330)</f>
        <v>10</v>
      </c>
      <c r="J331" s="56" t="str">
        <f aca="false">IF(ISERROR(J330),IF(ISERROR(J329),IF(ISERROR(J328),"BLANK",J328),J329),J330)</f>
        <v>E</v>
      </c>
      <c r="K331" s="86" t="n">
        <f aca="false">IF(ISERROR(K330),IF(ISERROR(K329),IF(ISERROR(K328),"BLANK",K328),K329),K330)</f>
        <v>0.604166666666667</v>
      </c>
      <c r="L331" s="56" t="str">
        <f aca="false">IF(ISERROR(L330),IF(ISERROR(L329),IF(ISERROR(L328),"BLANK",L328),L329),L330)</f>
        <v>SDL</v>
      </c>
      <c r="M331" s="56" t="n">
        <f aca="false">IF(ISERROR(M330),IF(ISERROR(M329),IF(ISERROR(M328),"BLANK",M328),M329),M330)</f>
        <v>10</v>
      </c>
      <c r="N331" s="56" t="n">
        <f aca="false">IF(ISERROR(N330),IF(ISERROR(N329),IF(ISERROR(N328),"BLANK",N328),N329),N330)</f>
        <v>2</v>
      </c>
      <c r="O331" s="56" t="n">
        <f aca="false">IF(ISERROR(O330),IF(ISERROR(O329),IF(ISERROR(O328),"BLANK",O328),O329),O330)</f>
        <v>1</v>
      </c>
      <c r="P331" s="46" t="str">
        <f aca="false">+P330</f>
        <v>snd</v>
      </c>
      <c r="Q331" s="47" t="str">
        <f aca="false">IF($N331=1,IF(ISERROR(VLOOKUP($P331,M1!$A:$C,Q$2,0)),"NOT PRESENT",VLOOKUP($P331,M1!$A:$C,Q$2,0)),IF($N331=2,IF(ISERROR(VLOOKUP(main!$P331,M2!$A:$C,Q$2,0)),"NOT PRESENT",VLOOKUP(main!$P331,M2!$A:$C,Q$2,0)),IF($N331=0,IF(ISERROR(VLOOKUP($P331,M1!$A:$C,Q$2,0)),IF(ISERROR(VLOOKUP(main!$P331,M2!$A:$C,Q$2,0)),"NOT PRESENT",VLOOKUP(main!$P331,M2!$A:$C,Q$2,0)),VLOOKUP($P331,M1!$A:$C,Q$2,0)),"SPECIFY METHOD")))</f>
        <v>Survey Not Done</v>
      </c>
      <c r="R331" s="47" t="str">
        <f aca="false">IF($N331=1,IF(ISERROR(VLOOKUP($P331,M1!$A:$C,R$2,0)),"NOT PRESENT",VLOOKUP($P331,M1!$A:$C,R$2,0)),IF($N331=2,IF(ISERROR(VLOOKUP(main!$P331,M2!$A:$C,R$2,0)),"NOT PRESENT",VLOOKUP(main!$P331,M2!$A:$C,R$2,0)),IF($N331=0,IF(ISERROR(VLOOKUP($P331,M1!$A:$C,R$2,0)),IF(ISERROR(VLOOKUP(main!$P331,M2!$A:$C,R$2,0)),"NOT PRESENT",VLOOKUP(main!$P331,M2!$A:$C,R$2,0)),VLOOKUP($P331,M1!$A:$C,R$2,0)),"SPECIFY METHOD")))</f>
        <v>Survey Not Done</v>
      </c>
      <c r="S331" s="55" t="n">
        <f aca="false">SUM(T331:BH331)</f>
        <v>0</v>
      </c>
      <c r="T331" s="56" t="n">
        <v>0</v>
      </c>
      <c r="BI331" s="56" t="n">
        <f aca="true">VLOOKUP($P331,INDIRECT("'M" &amp; $N331 &amp; "'!$A:$G"),BI$2,0)</f>
        <v>0</v>
      </c>
      <c r="BJ331" s="56" t="n">
        <f aca="true">VLOOKUP($P331,INDIRECT("'M" &amp; $N331 &amp; "'!$A:$G"),BJ$2,0)</f>
        <v>0</v>
      </c>
      <c r="BK331" s="56" t="n">
        <f aca="true">VLOOKUP($P331,INDIRECT("'M" &amp; $N331 &amp; "'!$A:$G"),BK$2,0)</f>
        <v>0</v>
      </c>
      <c r="BL331" s="56" t="str">
        <f aca="false">IF(AND($BI331="Yes", $N331=2), "Yes", IF(ISBLANK(BI331), "", "No"))</f>
        <v>No</v>
      </c>
      <c r="BM331" s="56" t="n">
        <f aca="true">VLOOKUP($P331,INDIRECT("'M" &amp; $N331 &amp; "'!$A:$G"),BM$2,0)</f>
        <v>0</v>
      </c>
    </row>
    <row r="332" customFormat="false" ht="13.2" hidden="false" customHeight="false" outlineLevel="0" collapsed="false">
      <c r="A332" s="47"/>
      <c r="B332" s="56" t="str">
        <f aca="false">IF(ISERROR(B331),IF(ISERROR(B330),IF(ISERROR(B329),"BLANK",B329),B330),B331)</f>
        <v>eso</v>
      </c>
      <c r="C332" s="56" t="str">
        <f aca="false">IF(ISERROR(C331),IF(ISERROR(C330),IF(ISERROR(C329),"BLANK",C329),C330),C331)</f>
        <v>sdl</v>
      </c>
      <c r="D332" s="56" t="str">
        <f aca="false">IF(ISERROR(D331),IF(ISERROR(D330),IF(ISERROR(D329),"BLANK",D329),D330),D331)</f>
        <v>tas412</v>
      </c>
      <c r="E332" s="47" t="str">
        <f aca="false">IF(ISERROR(VLOOKUP($D332,SITES!$A:$E,2,0)),"",VLOOKUP($D332,SITES!$A:$E,2,0))</f>
        <v>St. Helens Island Kelp Bed</v>
      </c>
      <c r="F332" s="48" t="n">
        <f aca="false">IF(ISERROR(VLOOKUP($D332,SITES!$A:$E,3,0)),"",VLOOKUP($D332,SITES!$A:$E,3,0))</f>
        <v>-41.34386</v>
      </c>
      <c r="G332" s="49" t="n">
        <f aca="false">IF(ISERROR(VLOOKUP($D332,SITES!$A:$E,4,0)),"",VLOOKUP($D332,SITES!$A:$E,4,0))</f>
        <v>148.34277</v>
      </c>
      <c r="H332" s="50" t="n">
        <f aca="false">IF(ISERROR(H331),IF(ISERROR(H330),IF(ISERROR(H329),"BLANK",H329),H330),H331)</f>
        <v>43564</v>
      </c>
      <c r="I332" s="56" t="n">
        <f aca="false">IF(ISERROR(I331),IF(ISERROR(I330),IF(ISERROR(I329),"BLANK",I329),I330),I331)</f>
        <v>10</v>
      </c>
      <c r="J332" s="56" t="str">
        <f aca="false">IF(ISERROR(J331),IF(ISERROR(J330),IF(ISERROR(J329),"BLANK",J329),J330),J331)</f>
        <v>E</v>
      </c>
      <c r="K332" s="86" t="n">
        <f aca="false">IF(ISERROR(K331),IF(ISERROR(K330),IF(ISERROR(K329),"BLANK",K329),K330),K331)</f>
        <v>0.604166666666667</v>
      </c>
      <c r="L332" s="56" t="str">
        <f aca="false">IF(ISERROR(L331),IF(ISERROR(L330),IF(ISERROR(L329),"BLANK",L329),L330),L331)</f>
        <v>SDL</v>
      </c>
      <c r="M332" s="56" t="n">
        <f aca="false">IF(ISERROR(M331),IF(ISERROR(M330),IF(ISERROR(M329),"BLANK",M329),M330),M331)</f>
        <v>10</v>
      </c>
      <c r="N332" s="56" t="n">
        <f aca="false">IF(ISERROR(N331),IF(ISERROR(N330),IF(ISERROR(N329),"BLANK",N329),N330),N331)</f>
        <v>2</v>
      </c>
      <c r="O332" s="56" t="n">
        <f aca="false">IF(ISERROR(O331),IF(ISERROR(O330),IF(ISERROR(O329),"BLANK",O329),O330),O331)</f>
        <v>1</v>
      </c>
      <c r="P332" s="46" t="str">
        <f aca="false">+P331</f>
        <v>snd</v>
      </c>
      <c r="Q332" s="47" t="str">
        <f aca="false">IF($N332=1,IF(ISERROR(VLOOKUP($P332,M1!$A:$C,Q$2,0)),"NOT PRESENT",VLOOKUP($P332,M1!$A:$C,Q$2,0)),IF($N332=2,IF(ISERROR(VLOOKUP(main!$P332,M2!$A:$C,Q$2,0)),"NOT PRESENT",VLOOKUP(main!$P332,M2!$A:$C,Q$2,0)),IF($N332=0,IF(ISERROR(VLOOKUP($P332,M1!$A:$C,Q$2,0)),IF(ISERROR(VLOOKUP(main!$P332,M2!$A:$C,Q$2,0)),"NOT PRESENT",VLOOKUP(main!$P332,M2!$A:$C,Q$2,0)),VLOOKUP($P332,M1!$A:$C,Q$2,0)),"SPECIFY METHOD")))</f>
        <v>Survey Not Done</v>
      </c>
      <c r="R332" s="47" t="str">
        <f aca="false">IF($N332=1,IF(ISERROR(VLOOKUP($P332,M1!$A:$C,R$2,0)),"NOT PRESENT",VLOOKUP($P332,M1!$A:$C,R$2,0)),IF($N332=2,IF(ISERROR(VLOOKUP(main!$P332,M2!$A:$C,R$2,0)),"NOT PRESENT",VLOOKUP(main!$P332,M2!$A:$C,R$2,0)),IF($N332=0,IF(ISERROR(VLOOKUP($P332,M1!$A:$C,R$2,0)),IF(ISERROR(VLOOKUP(main!$P332,M2!$A:$C,R$2,0)),"NOT PRESENT",VLOOKUP(main!$P332,M2!$A:$C,R$2,0)),VLOOKUP($P332,M1!$A:$C,R$2,0)),"SPECIFY METHOD")))</f>
        <v>Survey Not Done</v>
      </c>
      <c r="S332" s="55" t="n">
        <f aca="false">SUM(T332:BH332)</f>
        <v>0</v>
      </c>
      <c r="T332" s="56" t="n">
        <v>0</v>
      </c>
      <c r="BI332" s="56" t="n">
        <f aca="true">VLOOKUP($P332,INDIRECT("'M" &amp; $N332 &amp; "'!$A:$G"),BI$2,0)</f>
        <v>0</v>
      </c>
      <c r="BJ332" s="56" t="n">
        <f aca="true">VLOOKUP($P332,INDIRECT("'M" &amp; $N332 &amp; "'!$A:$G"),BJ$2,0)</f>
        <v>0</v>
      </c>
      <c r="BK332" s="56" t="n">
        <f aca="true">VLOOKUP($P332,INDIRECT("'M" &amp; $N332 &amp; "'!$A:$G"),BK$2,0)</f>
        <v>0</v>
      </c>
      <c r="BL332" s="56" t="str">
        <f aca="false">IF(AND($BI332="Yes", $N332=2), "Yes", IF(ISBLANK(BI332), "", "No"))</f>
        <v>No</v>
      </c>
      <c r="BM332" s="56" t="n">
        <f aca="true">VLOOKUP($P332,INDIRECT("'M" &amp; $N332 &amp; "'!$A:$G"),BM$2,0)</f>
        <v>0</v>
      </c>
    </row>
    <row r="333" customFormat="false" ht="13.2" hidden="false" customHeight="false" outlineLevel="0" collapsed="false">
      <c r="A333" s="47"/>
      <c r="B333" s="56" t="str">
        <f aca="false">IF(ISERROR(B332),IF(ISERROR(B331),IF(ISERROR(B330),"BLANK",B330),B331),B332)</f>
        <v>eso</v>
      </c>
      <c r="C333" s="56" t="str">
        <f aca="false">IF(ISERROR(C332),IF(ISERROR(C331),IF(ISERROR(C330),"BLANK",C330),C331),C332)</f>
        <v>sdl</v>
      </c>
      <c r="D333" s="56" t="str">
        <f aca="false">IF(ISERROR(D332),IF(ISERROR(D331),IF(ISERROR(D330),"BLANK",D330),D331),D332)</f>
        <v>tas412</v>
      </c>
      <c r="E333" s="47" t="str">
        <f aca="false">IF(ISERROR(VLOOKUP($D333,SITES!$A:$E,2,0)),"",VLOOKUP($D333,SITES!$A:$E,2,0))</f>
        <v>St. Helens Island Kelp Bed</v>
      </c>
      <c r="F333" s="48" t="n">
        <f aca="false">IF(ISERROR(VLOOKUP($D333,SITES!$A:$E,3,0)),"",VLOOKUP($D333,SITES!$A:$E,3,0))</f>
        <v>-41.34386</v>
      </c>
      <c r="G333" s="49" t="n">
        <f aca="false">IF(ISERROR(VLOOKUP($D333,SITES!$A:$E,4,0)),"",VLOOKUP($D333,SITES!$A:$E,4,0))</f>
        <v>148.34277</v>
      </c>
      <c r="H333" s="50" t="n">
        <f aca="false">IF(ISERROR(H332),IF(ISERROR(H331),IF(ISERROR(H330),"BLANK",H330),H331),H332)</f>
        <v>43564</v>
      </c>
      <c r="I333" s="56" t="n">
        <f aca="false">IF(ISERROR(I332),IF(ISERROR(I331),IF(ISERROR(I330),"BLANK",I330),I331),I332)</f>
        <v>10</v>
      </c>
      <c r="J333" s="56" t="str">
        <f aca="false">IF(ISERROR(J332),IF(ISERROR(J331),IF(ISERROR(J330),"BLANK",J330),J331),J332)</f>
        <v>E</v>
      </c>
      <c r="K333" s="86" t="n">
        <f aca="false">IF(ISERROR(K332),IF(ISERROR(K331),IF(ISERROR(K330),"BLANK",K330),K331),K332)</f>
        <v>0.604166666666667</v>
      </c>
      <c r="L333" s="56" t="str">
        <f aca="false">IF(ISERROR(L332),IF(ISERROR(L331),IF(ISERROR(L330),"BLANK",L330),L331),L332)</f>
        <v>SDL</v>
      </c>
      <c r="M333" s="56" t="n">
        <f aca="false">IF(ISERROR(M332),IF(ISERROR(M331),IF(ISERROR(M330),"BLANK",M330),M331),M332)</f>
        <v>10</v>
      </c>
      <c r="N333" s="56" t="n">
        <f aca="false">IF(ISERROR(N332),IF(ISERROR(N331),IF(ISERROR(N330),"BLANK",N330),N331),N332)</f>
        <v>2</v>
      </c>
      <c r="O333" s="56" t="n">
        <f aca="false">IF(ISERROR(O332),IF(ISERROR(O331),IF(ISERROR(O330),"BLANK",O330),O331),O332)</f>
        <v>1</v>
      </c>
      <c r="P333" s="46" t="str">
        <f aca="false">+P332</f>
        <v>snd</v>
      </c>
      <c r="Q333" s="47" t="str">
        <f aca="false">IF($N333=1,IF(ISERROR(VLOOKUP($P333,M1!$A:$C,Q$2,0)),"NOT PRESENT",VLOOKUP($P333,M1!$A:$C,Q$2,0)),IF($N333=2,IF(ISERROR(VLOOKUP(main!$P333,M2!$A:$C,Q$2,0)),"NOT PRESENT",VLOOKUP(main!$P333,M2!$A:$C,Q$2,0)),IF($N333=0,IF(ISERROR(VLOOKUP($P333,M1!$A:$C,Q$2,0)),IF(ISERROR(VLOOKUP(main!$P333,M2!$A:$C,Q$2,0)),"NOT PRESENT",VLOOKUP(main!$P333,M2!$A:$C,Q$2,0)),VLOOKUP($P333,M1!$A:$C,Q$2,0)),"SPECIFY METHOD")))</f>
        <v>Survey Not Done</v>
      </c>
      <c r="R333" s="47" t="str">
        <f aca="false">IF($N333=1,IF(ISERROR(VLOOKUP($P333,M1!$A:$C,R$2,0)),"NOT PRESENT",VLOOKUP($P333,M1!$A:$C,R$2,0)),IF($N333=2,IF(ISERROR(VLOOKUP(main!$P333,M2!$A:$C,R$2,0)),"NOT PRESENT",VLOOKUP(main!$P333,M2!$A:$C,R$2,0)),IF($N333=0,IF(ISERROR(VLOOKUP($P333,M1!$A:$C,R$2,0)),IF(ISERROR(VLOOKUP(main!$P333,M2!$A:$C,R$2,0)),"NOT PRESENT",VLOOKUP(main!$P333,M2!$A:$C,R$2,0)),VLOOKUP($P333,M1!$A:$C,R$2,0)),"SPECIFY METHOD")))</f>
        <v>Survey Not Done</v>
      </c>
      <c r="S333" s="55" t="n">
        <f aca="false">SUM(T333:BH333)</f>
        <v>0</v>
      </c>
      <c r="T333" s="56" t="n">
        <v>0</v>
      </c>
      <c r="BI333" s="56" t="n">
        <f aca="true">VLOOKUP($P333,INDIRECT("'M" &amp; $N333 &amp; "'!$A:$G"),BI$2,0)</f>
        <v>0</v>
      </c>
      <c r="BJ333" s="56" t="n">
        <f aca="true">VLOOKUP($P333,INDIRECT("'M" &amp; $N333 &amp; "'!$A:$G"),BJ$2,0)</f>
        <v>0</v>
      </c>
      <c r="BK333" s="56" t="n">
        <f aca="true">VLOOKUP($P333,INDIRECT("'M" &amp; $N333 &amp; "'!$A:$G"),BK$2,0)</f>
        <v>0</v>
      </c>
      <c r="BL333" s="56" t="str">
        <f aca="false">IF(AND($BI333="Yes", $N333=2), "Yes", IF(ISBLANK(BI333), "", "No"))</f>
        <v>No</v>
      </c>
      <c r="BM333" s="56" t="n">
        <f aca="true">VLOOKUP($P333,INDIRECT("'M" &amp; $N333 &amp; "'!$A:$G"),BM$2,0)</f>
        <v>0</v>
      </c>
    </row>
    <row r="334" customFormat="false" ht="13.2" hidden="false" customHeight="false" outlineLevel="0" collapsed="false">
      <c r="A334" s="47"/>
      <c r="B334" s="56" t="str">
        <f aca="false">IF(ISERROR(B333),IF(ISERROR(B332),IF(ISERROR(B331),"BLANK",B331),B332),B333)</f>
        <v>eso</v>
      </c>
      <c r="C334" s="56" t="str">
        <f aca="false">IF(ISERROR(C333),IF(ISERROR(C332),IF(ISERROR(C331),"BLANK",C331),C332),C333)</f>
        <v>sdl</v>
      </c>
      <c r="D334" s="56" t="str">
        <f aca="false">IF(ISERROR(D333),IF(ISERROR(D332),IF(ISERROR(D331),"BLANK",D331),D332),D333)</f>
        <v>tas412</v>
      </c>
      <c r="E334" s="47" t="str">
        <f aca="false">IF(ISERROR(VLOOKUP($D334,SITES!$A:$E,2,0)),"",VLOOKUP($D334,SITES!$A:$E,2,0))</f>
        <v>St. Helens Island Kelp Bed</v>
      </c>
      <c r="F334" s="48" t="n">
        <f aca="false">IF(ISERROR(VLOOKUP($D334,SITES!$A:$E,3,0)),"",VLOOKUP($D334,SITES!$A:$E,3,0))</f>
        <v>-41.34386</v>
      </c>
      <c r="G334" s="49" t="n">
        <f aca="false">IF(ISERROR(VLOOKUP($D334,SITES!$A:$E,4,0)),"",VLOOKUP($D334,SITES!$A:$E,4,0))</f>
        <v>148.34277</v>
      </c>
      <c r="H334" s="50" t="n">
        <f aca="false">IF(ISERROR(H333),IF(ISERROR(H332),IF(ISERROR(H331),"BLANK",H331),H332),H333)</f>
        <v>43564</v>
      </c>
      <c r="I334" s="56" t="n">
        <f aca="false">IF(ISERROR(I333),IF(ISERROR(I332),IF(ISERROR(I331),"BLANK",I331),I332),I333)</f>
        <v>10</v>
      </c>
      <c r="J334" s="56" t="str">
        <f aca="false">IF(ISERROR(J333),IF(ISERROR(J332),IF(ISERROR(J331),"BLANK",J331),J332),J333)</f>
        <v>E</v>
      </c>
      <c r="K334" s="86" t="n">
        <f aca="false">IF(ISERROR(K333),IF(ISERROR(K332),IF(ISERROR(K331),"BLANK",K331),K332),K333)</f>
        <v>0.604166666666667</v>
      </c>
      <c r="L334" s="56" t="str">
        <f aca="false">IF(ISERROR(L333),IF(ISERROR(L332),IF(ISERROR(L331),"BLANK",L331),L332),L333)</f>
        <v>SDL</v>
      </c>
      <c r="M334" s="56" t="n">
        <f aca="false">IF(ISERROR(M333),IF(ISERROR(M332),IF(ISERROR(M331),"BLANK",M331),M332),M333)</f>
        <v>10</v>
      </c>
      <c r="N334" s="56" t="n">
        <f aca="false">IF(ISERROR(N333),IF(ISERROR(N332),IF(ISERROR(N331),"BLANK",N331),N332),N333)</f>
        <v>2</v>
      </c>
      <c r="O334" s="56" t="n">
        <f aca="false">IF(ISERROR(O333),IF(ISERROR(O332),IF(ISERROR(O331),"BLANK",O331),O332),O333)</f>
        <v>1</v>
      </c>
      <c r="P334" s="46" t="str">
        <f aca="false">+P333</f>
        <v>snd</v>
      </c>
      <c r="Q334" s="47" t="str">
        <f aca="false">IF($N334=1,IF(ISERROR(VLOOKUP($P334,M1!$A:$C,Q$2,0)),"NOT PRESENT",VLOOKUP($P334,M1!$A:$C,Q$2,0)),IF($N334=2,IF(ISERROR(VLOOKUP(main!$P334,M2!$A:$C,Q$2,0)),"NOT PRESENT",VLOOKUP(main!$P334,M2!$A:$C,Q$2,0)),IF($N334=0,IF(ISERROR(VLOOKUP($P334,M1!$A:$C,Q$2,0)),IF(ISERROR(VLOOKUP(main!$P334,M2!$A:$C,Q$2,0)),"NOT PRESENT",VLOOKUP(main!$P334,M2!$A:$C,Q$2,0)),VLOOKUP($P334,M1!$A:$C,Q$2,0)),"SPECIFY METHOD")))</f>
        <v>Survey Not Done</v>
      </c>
      <c r="R334" s="47" t="str">
        <f aca="false">IF($N334=1,IF(ISERROR(VLOOKUP($P334,M1!$A:$C,R$2,0)),"NOT PRESENT",VLOOKUP($P334,M1!$A:$C,R$2,0)),IF($N334=2,IF(ISERROR(VLOOKUP(main!$P334,M2!$A:$C,R$2,0)),"NOT PRESENT",VLOOKUP(main!$P334,M2!$A:$C,R$2,0)),IF($N334=0,IF(ISERROR(VLOOKUP($P334,M1!$A:$C,R$2,0)),IF(ISERROR(VLOOKUP(main!$P334,M2!$A:$C,R$2,0)),"NOT PRESENT",VLOOKUP(main!$P334,M2!$A:$C,R$2,0)),VLOOKUP($P334,M1!$A:$C,R$2,0)),"SPECIFY METHOD")))</f>
        <v>Survey Not Done</v>
      </c>
      <c r="S334" s="55" t="n">
        <f aca="false">SUM(T334:BH334)</f>
        <v>0</v>
      </c>
      <c r="T334" s="56" t="n">
        <v>0</v>
      </c>
      <c r="BI334" s="56" t="n">
        <f aca="true">VLOOKUP($P334,INDIRECT("'M" &amp; $N334 &amp; "'!$A:$G"),BI$2,0)</f>
        <v>0</v>
      </c>
      <c r="BJ334" s="56" t="n">
        <f aca="true">VLOOKUP($P334,INDIRECT("'M" &amp; $N334 &amp; "'!$A:$G"),BJ$2,0)</f>
        <v>0</v>
      </c>
      <c r="BK334" s="56" t="n">
        <f aca="true">VLOOKUP($P334,INDIRECT("'M" &amp; $N334 &amp; "'!$A:$G"),BK$2,0)</f>
        <v>0</v>
      </c>
      <c r="BL334" s="56" t="str">
        <f aca="false">IF(AND($BI334="Yes", $N334=2), "Yes", IF(ISBLANK(BI334), "", "No"))</f>
        <v>No</v>
      </c>
      <c r="BM334" s="56" t="n">
        <f aca="true">VLOOKUP($P334,INDIRECT("'M" &amp; $N334 &amp; "'!$A:$G"),BM$2,0)</f>
        <v>0</v>
      </c>
    </row>
    <row r="335" customFormat="false" ht="13.2" hidden="false" customHeight="false" outlineLevel="0" collapsed="false">
      <c r="A335" s="47"/>
      <c r="B335" s="56" t="str">
        <f aca="false">IF(ISERROR(B334),IF(ISERROR(B333),IF(ISERROR(B332),"BLANK",B332),B333),B334)</f>
        <v>eso</v>
      </c>
      <c r="C335" s="56" t="str">
        <f aca="false">IF(ISERROR(C334),IF(ISERROR(C333),IF(ISERROR(C332),"BLANK",C332),C333),C334)</f>
        <v>sdl</v>
      </c>
      <c r="D335" s="56" t="str">
        <f aca="false">IF(ISERROR(D334),IF(ISERROR(D333),IF(ISERROR(D332),"BLANK",D332),D333),D334)</f>
        <v>tas412</v>
      </c>
      <c r="E335" s="47" t="str">
        <f aca="false">IF(ISERROR(VLOOKUP($D335,SITES!$A:$E,2,0)),"",VLOOKUP($D335,SITES!$A:$E,2,0))</f>
        <v>St. Helens Island Kelp Bed</v>
      </c>
      <c r="F335" s="48" t="n">
        <f aca="false">IF(ISERROR(VLOOKUP($D335,SITES!$A:$E,3,0)),"",VLOOKUP($D335,SITES!$A:$E,3,0))</f>
        <v>-41.34386</v>
      </c>
      <c r="G335" s="49" t="n">
        <f aca="false">IF(ISERROR(VLOOKUP($D335,SITES!$A:$E,4,0)),"",VLOOKUP($D335,SITES!$A:$E,4,0))</f>
        <v>148.34277</v>
      </c>
      <c r="H335" s="50" t="n">
        <f aca="false">IF(ISERROR(H334),IF(ISERROR(H333),IF(ISERROR(H332),"BLANK",H332),H333),H334)</f>
        <v>43564</v>
      </c>
      <c r="I335" s="56" t="n">
        <f aca="false">IF(ISERROR(I334),IF(ISERROR(I333),IF(ISERROR(I332),"BLANK",I332),I333),I334)</f>
        <v>10</v>
      </c>
      <c r="J335" s="56" t="str">
        <f aca="false">IF(ISERROR(J334),IF(ISERROR(J333),IF(ISERROR(J332),"BLANK",J332),J333),J334)</f>
        <v>E</v>
      </c>
      <c r="K335" s="86" t="n">
        <f aca="false">IF(ISERROR(K334),IF(ISERROR(K333),IF(ISERROR(K332),"BLANK",K332),K333),K334)</f>
        <v>0.604166666666667</v>
      </c>
      <c r="L335" s="56" t="str">
        <f aca="false">IF(ISERROR(L334),IF(ISERROR(L333),IF(ISERROR(L332),"BLANK",L332),L333),L334)</f>
        <v>SDL</v>
      </c>
      <c r="M335" s="56" t="n">
        <f aca="false">IF(ISERROR(M334),IF(ISERROR(M333),IF(ISERROR(M332),"BLANK",M332),M333),M334)</f>
        <v>10</v>
      </c>
      <c r="N335" s="56" t="n">
        <f aca="false">IF(ISERROR(N334),IF(ISERROR(N333),IF(ISERROR(N332),"BLANK",N332),N333),N334)</f>
        <v>2</v>
      </c>
      <c r="O335" s="56" t="n">
        <f aca="false">IF(ISERROR(O334),IF(ISERROR(O333),IF(ISERROR(O332),"BLANK",O332),O333),O334)</f>
        <v>1</v>
      </c>
      <c r="P335" s="46" t="str">
        <f aca="false">+P334</f>
        <v>snd</v>
      </c>
      <c r="Q335" s="47" t="str">
        <f aca="false">IF($N335=1,IF(ISERROR(VLOOKUP($P335,M1!$A:$C,Q$2,0)),"NOT PRESENT",VLOOKUP($P335,M1!$A:$C,Q$2,0)),IF($N335=2,IF(ISERROR(VLOOKUP(main!$P335,M2!$A:$C,Q$2,0)),"NOT PRESENT",VLOOKUP(main!$P335,M2!$A:$C,Q$2,0)),IF($N335=0,IF(ISERROR(VLOOKUP($P335,M1!$A:$C,Q$2,0)),IF(ISERROR(VLOOKUP(main!$P335,M2!$A:$C,Q$2,0)),"NOT PRESENT",VLOOKUP(main!$P335,M2!$A:$C,Q$2,0)),VLOOKUP($P335,M1!$A:$C,Q$2,0)),"SPECIFY METHOD")))</f>
        <v>Survey Not Done</v>
      </c>
      <c r="R335" s="47" t="str">
        <f aca="false">IF($N335=1,IF(ISERROR(VLOOKUP($P335,M1!$A:$C,R$2,0)),"NOT PRESENT",VLOOKUP($P335,M1!$A:$C,R$2,0)),IF($N335=2,IF(ISERROR(VLOOKUP(main!$P335,M2!$A:$C,R$2,0)),"NOT PRESENT",VLOOKUP(main!$P335,M2!$A:$C,R$2,0)),IF($N335=0,IF(ISERROR(VLOOKUP($P335,M1!$A:$C,R$2,0)),IF(ISERROR(VLOOKUP(main!$P335,M2!$A:$C,R$2,0)),"NOT PRESENT",VLOOKUP(main!$P335,M2!$A:$C,R$2,0)),VLOOKUP($P335,M1!$A:$C,R$2,0)),"SPECIFY METHOD")))</f>
        <v>Survey Not Done</v>
      </c>
      <c r="S335" s="55" t="n">
        <f aca="false">SUM(T335:BH335)</f>
        <v>0</v>
      </c>
      <c r="T335" s="56" t="n">
        <v>0</v>
      </c>
      <c r="BI335" s="56" t="n">
        <f aca="true">VLOOKUP($P335,INDIRECT("'M" &amp; $N335 &amp; "'!$A:$G"),BI$2,0)</f>
        <v>0</v>
      </c>
      <c r="BJ335" s="56" t="n">
        <f aca="true">VLOOKUP($P335,INDIRECT("'M" &amp; $N335 &amp; "'!$A:$G"),BJ$2,0)</f>
        <v>0</v>
      </c>
      <c r="BK335" s="56" t="n">
        <f aca="true">VLOOKUP($P335,INDIRECT("'M" &amp; $N335 &amp; "'!$A:$G"),BK$2,0)</f>
        <v>0</v>
      </c>
      <c r="BL335" s="56" t="str">
        <f aca="false">IF(AND($BI335="Yes", $N335=2), "Yes", IF(ISBLANK(BI335), "", "No"))</f>
        <v>No</v>
      </c>
      <c r="BM335" s="56" t="n">
        <f aca="true">VLOOKUP($P335,INDIRECT("'M" &amp; $N335 &amp; "'!$A:$G"),BM$2,0)</f>
        <v>0</v>
      </c>
    </row>
    <row r="336" customFormat="false" ht="13.2" hidden="false" customHeight="false" outlineLevel="0" collapsed="false">
      <c r="A336" s="47"/>
      <c r="B336" s="56" t="str">
        <f aca="false">IF(ISERROR(B335),IF(ISERROR(B334),IF(ISERROR(B333),"BLANK",B333),B334),B335)</f>
        <v>eso</v>
      </c>
      <c r="C336" s="56" t="str">
        <f aca="false">IF(ISERROR(C335),IF(ISERROR(C334),IF(ISERROR(C333),"BLANK",C333),C334),C335)</f>
        <v>sdl</v>
      </c>
      <c r="D336" s="56" t="str">
        <f aca="false">IF(ISERROR(D335),IF(ISERROR(D334),IF(ISERROR(D333),"BLANK",D333),D334),D335)</f>
        <v>tas412</v>
      </c>
      <c r="E336" s="47" t="str">
        <f aca="false">IF(ISERROR(VLOOKUP($D336,SITES!$A:$E,2,0)),"",VLOOKUP($D336,SITES!$A:$E,2,0))</f>
        <v>St. Helens Island Kelp Bed</v>
      </c>
      <c r="F336" s="48" t="n">
        <f aca="false">IF(ISERROR(VLOOKUP($D336,SITES!$A:$E,3,0)),"",VLOOKUP($D336,SITES!$A:$E,3,0))</f>
        <v>-41.34386</v>
      </c>
      <c r="G336" s="49" t="n">
        <f aca="false">IF(ISERROR(VLOOKUP($D336,SITES!$A:$E,4,0)),"",VLOOKUP($D336,SITES!$A:$E,4,0))</f>
        <v>148.34277</v>
      </c>
      <c r="H336" s="50" t="n">
        <f aca="false">IF(ISERROR(H335),IF(ISERROR(H334),IF(ISERROR(H333),"BLANK",H333),H334),H335)</f>
        <v>43564</v>
      </c>
      <c r="I336" s="56" t="n">
        <f aca="false">IF(ISERROR(I335),IF(ISERROR(I334),IF(ISERROR(I333),"BLANK",I333),I334),I335)</f>
        <v>10</v>
      </c>
      <c r="J336" s="56" t="str">
        <f aca="false">IF(ISERROR(J335),IF(ISERROR(J334),IF(ISERROR(J333),"BLANK",J333),J334),J335)</f>
        <v>E</v>
      </c>
      <c r="K336" s="86" t="n">
        <f aca="false">IF(ISERROR(K335),IF(ISERROR(K334),IF(ISERROR(K333),"BLANK",K333),K334),K335)</f>
        <v>0.604166666666667</v>
      </c>
      <c r="L336" s="56" t="str">
        <f aca="false">IF(ISERROR(L335),IF(ISERROR(L334),IF(ISERROR(L333),"BLANK",L333),L334),L335)</f>
        <v>SDL</v>
      </c>
      <c r="M336" s="56" t="n">
        <f aca="false">IF(ISERROR(M335),IF(ISERROR(M334),IF(ISERROR(M333),"BLANK",M333),M334),M335)</f>
        <v>10</v>
      </c>
      <c r="N336" s="56" t="n">
        <f aca="false">IF(ISERROR(N335),IF(ISERROR(N334),IF(ISERROR(N333),"BLANK",N333),N334),N335)</f>
        <v>2</v>
      </c>
      <c r="O336" s="56" t="n">
        <f aca="false">IF(ISERROR(O335),IF(ISERROR(O334),IF(ISERROR(O333),"BLANK",O333),O334),O335)</f>
        <v>1</v>
      </c>
      <c r="P336" s="46" t="str">
        <f aca="false">+P335</f>
        <v>snd</v>
      </c>
      <c r="Q336" s="47" t="str">
        <f aca="false">IF($N336=1,IF(ISERROR(VLOOKUP($P336,M1!$A:$C,Q$2,0)),"NOT PRESENT",VLOOKUP($P336,M1!$A:$C,Q$2,0)),IF($N336=2,IF(ISERROR(VLOOKUP(main!$P336,M2!$A:$C,Q$2,0)),"NOT PRESENT",VLOOKUP(main!$P336,M2!$A:$C,Q$2,0)),IF($N336=0,IF(ISERROR(VLOOKUP($P336,M1!$A:$C,Q$2,0)),IF(ISERROR(VLOOKUP(main!$P336,M2!$A:$C,Q$2,0)),"NOT PRESENT",VLOOKUP(main!$P336,M2!$A:$C,Q$2,0)),VLOOKUP($P336,M1!$A:$C,Q$2,0)),"SPECIFY METHOD")))</f>
        <v>Survey Not Done</v>
      </c>
      <c r="R336" s="47" t="str">
        <f aca="false">IF($N336=1,IF(ISERROR(VLOOKUP($P336,M1!$A:$C,R$2,0)),"NOT PRESENT",VLOOKUP($P336,M1!$A:$C,R$2,0)),IF($N336=2,IF(ISERROR(VLOOKUP(main!$P336,M2!$A:$C,R$2,0)),"NOT PRESENT",VLOOKUP(main!$P336,M2!$A:$C,R$2,0)),IF($N336=0,IF(ISERROR(VLOOKUP($P336,M1!$A:$C,R$2,0)),IF(ISERROR(VLOOKUP(main!$P336,M2!$A:$C,R$2,0)),"NOT PRESENT",VLOOKUP(main!$P336,M2!$A:$C,R$2,0)),VLOOKUP($P336,M1!$A:$C,R$2,0)),"SPECIFY METHOD")))</f>
        <v>Survey Not Done</v>
      </c>
      <c r="S336" s="55" t="n">
        <f aca="false">SUM(T336:BH336)</f>
        <v>0</v>
      </c>
      <c r="T336" s="56" t="n">
        <v>0</v>
      </c>
      <c r="BI336" s="56" t="n">
        <f aca="true">VLOOKUP($P336,INDIRECT("'M" &amp; $N336 &amp; "'!$A:$G"),BI$2,0)</f>
        <v>0</v>
      </c>
      <c r="BJ336" s="56" t="n">
        <f aca="true">VLOOKUP($P336,INDIRECT("'M" &amp; $N336 &amp; "'!$A:$G"),BJ$2,0)</f>
        <v>0</v>
      </c>
      <c r="BK336" s="56" t="n">
        <f aca="true">VLOOKUP($P336,INDIRECT("'M" &amp; $N336 &amp; "'!$A:$G"),BK$2,0)</f>
        <v>0</v>
      </c>
      <c r="BL336" s="56" t="str">
        <f aca="false">IF(AND($BI336="Yes", $N336=2), "Yes", IF(ISBLANK(BI336), "", "No"))</f>
        <v>No</v>
      </c>
      <c r="BM336" s="56" t="n">
        <f aca="true">VLOOKUP($P336,INDIRECT("'M" &amp; $N336 &amp; "'!$A:$G"),BM$2,0)</f>
        <v>0</v>
      </c>
    </row>
    <row r="337" customFormat="false" ht="13.2" hidden="false" customHeight="false" outlineLevel="0" collapsed="false">
      <c r="A337" s="47"/>
      <c r="B337" s="56" t="str">
        <f aca="false">IF(ISERROR(B336),IF(ISERROR(B335),IF(ISERROR(B334),"BLANK",B334),B335),B336)</f>
        <v>eso</v>
      </c>
      <c r="C337" s="56" t="str">
        <f aca="false">IF(ISERROR(C336),IF(ISERROR(C335),IF(ISERROR(C334),"BLANK",C334),C335),C336)</f>
        <v>sdl</v>
      </c>
      <c r="D337" s="56" t="str">
        <f aca="false">IF(ISERROR(D336),IF(ISERROR(D335),IF(ISERROR(D334),"BLANK",D334),D335),D336)</f>
        <v>tas412</v>
      </c>
      <c r="E337" s="47" t="str">
        <f aca="false">IF(ISERROR(VLOOKUP($D337,SITES!$A:$E,2,0)),"",VLOOKUP($D337,SITES!$A:$E,2,0))</f>
        <v>St. Helens Island Kelp Bed</v>
      </c>
      <c r="F337" s="48" t="n">
        <f aca="false">IF(ISERROR(VLOOKUP($D337,SITES!$A:$E,3,0)),"",VLOOKUP($D337,SITES!$A:$E,3,0))</f>
        <v>-41.34386</v>
      </c>
      <c r="G337" s="49" t="n">
        <f aca="false">IF(ISERROR(VLOOKUP($D337,SITES!$A:$E,4,0)),"",VLOOKUP($D337,SITES!$A:$E,4,0))</f>
        <v>148.34277</v>
      </c>
      <c r="H337" s="50" t="n">
        <f aca="false">IF(ISERROR(H336),IF(ISERROR(H335),IF(ISERROR(H334),"BLANK",H334),H335),H336)</f>
        <v>43564</v>
      </c>
      <c r="I337" s="56" t="n">
        <f aca="false">IF(ISERROR(I336),IF(ISERROR(I335),IF(ISERROR(I334),"BLANK",I334),I335),I336)</f>
        <v>10</v>
      </c>
      <c r="J337" s="56" t="str">
        <f aca="false">IF(ISERROR(J336),IF(ISERROR(J335),IF(ISERROR(J334),"BLANK",J334),J335),J336)</f>
        <v>E</v>
      </c>
      <c r="K337" s="86" t="n">
        <f aca="false">IF(ISERROR(K336),IF(ISERROR(K335),IF(ISERROR(K334),"BLANK",K334),K335),K336)</f>
        <v>0.604166666666667</v>
      </c>
      <c r="L337" s="56" t="str">
        <f aca="false">IF(ISERROR(L336),IF(ISERROR(L335),IF(ISERROR(L334),"BLANK",L334),L335),L336)</f>
        <v>SDL</v>
      </c>
      <c r="M337" s="56" t="n">
        <f aca="false">IF(ISERROR(M336),IF(ISERROR(M335),IF(ISERROR(M334),"BLANK",M334),M335),M336)</f>
        <v>10</v>
      </c>
      <c r="N337" s="56" t="n">
        <f aca="false">IF(ISERROR(N336),IF(ISERROR(N335),IF(ISERROR(N334),"BLANK",N334),N335),N336)</f>
        <v>2</v>
      </c>
      <c r="O337" s="56" t="n">
        <f aca="false">IF(ISERROR(O336),IF(ISERROR(O335),IF(ISERROR(O334),"BLANK",O334),O335),O336)</f>
        <v>1</v>
      </c>
      <c r="P337" s="46" t="str">
        <f aca="false">+P336</f>
        <v>snd</v>
      </c>
      <c r="Q337" s="47" t="str">
        <f aca="false">IF($N337=1,IF(ISERROR(VLOOKUP($P337,M1!$A:$C,Q$2,0)),"NOT PRESENT",VLOOKUP($P337,M1!$A:$C,Q$2,0)),IF($N337=2,IF(ISERROR(VLOOKUP(main!$P337,M2!$A:$C,Q$2,0)),"NOT PRESENT",VLOOKUP(main!$P337,M2!$A:$C,Q$2,0)),IF($N337=0,IF(ISERROR(VLOOKUP($P337,M1!$A:$C,Q$2,0)),IF(ISERROR(VLOOKUP(main!$P337,M2!$A:$C,Q$2,0)),"NOT PRESENT",VLOOKUP(main!$P337,M2!$A:$C,Q$2,0)),VLOOKUP($P337,M1!$A:$C,Q$2,0)),"SPECIFY METHOD")))</f>
        <v>Survey Not Done</v>
      </c>
      <c r="R337" s="47" t="str">
        <f aca="false">IF($N337=1,IF(ISERROR(VLOOKUP($P337,M1!$A:$C,R$2,0)),"NOT PRESENT",VLOOKUP($P337,M1!$A:$C,R$2,0)),IF($N337=2,IF(ISERROR(VLOOKUP(main!$P337,M2!$A:$C,R$2,0)),"NOT PRESENT",VLOOKUP(main!$P337,M2!$A:$C,R$2,0)),IF($N337=0,IF(ISERROR(VLOOKUP($P337,M1!$A:$C,R$2,0)),IF(ISERROR(VLOOKUP(main!$P337,M2!$A:$C,R$2,0)),"NOT PRESENT",VLOOKUP(main!$P337,M2!$A:$C,R$2,0)),VLOOKUP($P337,M1!$A:$C,R$2,0)),"SPECIFY METHOD")))</f>
        <v>Survey Not Done</v>
      </c>
      <c r="S337" s="55" t="n">
        <f aca="false">SUM(T337:BH337)</f>
        <v>0</v>
      </c>
      <c r="T337" s="56" t="n">
        <v>0</v>
      </c>
      <c r="BI337" s="56" t="n">
        <f aca="true">VLOOKUP($P337,INDIRECT("'M" &amp; $N337 &amp; "'!$A:$G"),BI$2,0)</f>
        <v>0</v>
      </c>
      <c r="BJ337" s="56" t="n">
        <f aca="true">VLOOKUP($P337,INDIRECT("'M" &amp; $N337 &amp; "'!$A:$G"),BJ$2,0)</f>
        <v>0</v>
      </c>
      <c r="BK337" s="56" t="n">
        <f aca="true">VLOOKUP($P337,INDIRECT("'M" &amp; $N337 &amp; "'!$A:$G"),BK$2,0)</f>
        <v>0</v>
      </c>
      <c r="BL337" s="56" t="str">
        <f aca="false">IF(AND($BI337="Yes", $N337=2), "Yes", IF(ISBLANK(BI337), "", "No"))</f>
        <v>No</v>
      </c>
      <c r="BM337" s="56" t="n">
        <f aca="true">VLOOKUP($P337,INDIRECT("'M" &amp; $N337 &amp; "'!$A:$G"),BM$2,0)</f>
        <v>0</v>
      </c>
    </row>
    <row r="338" customFormat="false" ht="13.2" hidden="false" customHeight="false" outlineLevel="0" collapsed="false">
      <c r="A338" s="47"/>
      <c r="B338" s="56" t="str">
        <f aca="false">IF(ISERROR(B337),IF(ISERROR(B336),IF(ISERROR(B335),"BLANK",B335),B336),B337)</f>
        <v>eso</v>
      </c>
      <c r="C338" s="56" t="str">
        <f aca="false">IF(ISERROR(C337),IF(ISERROR(C336),IF(ISERROR(C335),"BLANK",C335),C336),C337)</f>
        <v>sdl</v>
      </c>
      <c r="D338" s="56" t="str">
        <f aca="false">IF(ISERROR(D337),IF(ISERROR(D336),IF(ISERROR(D335),"BLANK",D335),D336),D337)</f>
        <v>tas412</v>
      </c>
      <c r="E338" s="47" t="str">
        <f aca="false">IF(ISERROR(VLOOKUP($D338,SITES!$A:$E,2,0)),"",VLOOKUP($D338,SITES!$A:$E,2,0))</f>
        <v>St. Helens Island Kelp Bed</v>
      </c>
      <c r="F338" s="48" t="n">
        <f aca="false">IF(ISERROR(VLOOKUP($D338,SITES!$A:$E,3,0)),"",VLOOKUP($D338,SITES!$A:$E,3,0))</f>
        <v>-41.34386</v>
      </c>
      <c r="G338" s="49" t="n">
        <f aca="false">IF(ISERROR(VLOOKUP($D338,SITES!$A:$E,4,0)),"",VLOOKUP($D338,SITES!$A:$E,4,0))</f>
        <v>148.34277</v>
      </c>
      <c r="H338" s="50" t="n">
        <f aca="false">IF(ISERROR(H337),IF(ISERROR(H336),IF(ISERROR(H335),"BLANK",H335),H336),H337)</f>
        <v>43564</v>
      </c>
      <c r="I338" s="56" t="n">
        <f aca="false">IF(ISERROR(I337),IF(ISERROR(I336),IF(ISERROR(I335),"BLANK",I335),I336),I337)</f>
        <v>10</v>
      </c>
      <c r="J338" s="56" t="str">
        <f aca="false">IF(ISERROR(J337),IF(ISERROR(J336),IF(ISERROR(J335),"BLANK",J335),J336),J337)</f>
        <v>E</v>
      </c>
      <c r="K338" s="86" t="n">
        <f aca="false">IF(ISERROR(K337),IF(ISERROR(K336),IF(ISERROR(K335),"BLANK",K335),K336),K337)</f>
        <v>0.604166666666667</v>
      </c>
      <c r="L338" s="56" t="str">
        <f aca="false">IF(ISERROR(L337),IF(ISERROR(L336),IF(ISERROR(L335),"BLANK",L335),L336),L337)</f>
        <v>SDL</v>
      </c>
      <c r="M338" s="56" t="n">
        <f aca="false">IF(ISERROR(M337),IF(ISERROR(M336),IF(ISERROR(M335),"BLANK",M335),M336),M337)</f>
        <v>10</v>
      </c>
      <c r="N338" s="56" t="n">
        <f aca="false">IF(ISERROR(N337),IF(ISERROR(N336),IF(ISERROR(N335),"BLANK",N335),N336),N337)</f>
        <v>2</v>
      </c>
      <c r="O338" s="56" t="n">
        <f aca="false">IF(ISERROR(O337),IF(ISERROR(O336),IF(ISERROR(O335),"BLANK",O335),O336),O337)</f>
        <v>1</v>
      </c>
      <c r="P338" s="46" t="str">
        <f aca="false">+P337</f>
        <v>snd</v>
      </c>
      <c r="Q338" s="47" t="str">
        <f aca="false">IF($N338=1,IF(ISERROR(VLOOKUP($P338,M1!$A:$C,Q$2,0)),"NOT PRESENT",VLOOKUP($P338,M1!$A:$C,Q$2,0)),IF($N338=2,IF(ISERROR(VLOOKUP(main!$P338,M2!$A:$C,Q$2,0)),"NOT PRESENT",VLOOKUP(main!$P338,M2!$A:$C,Q$2,0)),IF($N338=0,IF(ISERROR(VLOOKUP($P338,M1!$A:$C,Q$2,0)),IF(ISERROR(VLOOKUP(main!$P338,M2!$A:$C,Q$2,0)),"NOT PRESENT",VLOOKUP(main!$P338,M2!$A:$C,Q$2,0)),VLOOKUP($P338,M1!$A:$C,Q$2,0)),"SPECIFY METHOD")))</f>
        <v>Survey Not Done</v>
      </c>
      <c r="R338" s="47" t="str">
        <f aca="false">IF($N338=1,IF(ISERROR(VLOOKUP($P338,M1!$A:$C,R$2,0)),"NOT PRESENT",VLOOKUP($P338,M1!$A:$C,R$2,0)),IF($N338=2,IF(ISERROR(VLOOKUP(main!$P338,M2!$A:$C,R$2,0)),"NOT PRESENT",VLOOKUP(main!$P338,M2!$A:$C,R$2,0)),IF($N338=0,IF(ISERROR(VLOOKUP($P338,M1!$A:$C,R$2,0)),IF(ISERROR(VLOOKUP(main!$P338,M2!$A:$C,R$2,0)),"NOT PRESENT",VLOOKUP(main!$P338,M2!$A:$C,R$2,0)),VLOOKUP($P338,M1!$A:$C,R$2,0)),"SPECIFY METHOD")))</f>
        <v>Survey Not Done</v>
      </c>
      <c r="S338" s="55" t="n">
        <f aca="false">SUM(T338:BH338)</f>
        <v>0</v>
      </c>
      <c r="T338" s="56" t="n">
        <v>0</v>
      </c>
      <c r="BI338" s="56" t="n">
        <f aca="true">VLOOKUP($P338,INDIRECT("'M" &amp; $N338 &amp; "'!$A:$G"),BI$2,0)</f>
        <v>0</v>
      </c>
      <c r="BJ338" s="56" t="n">
        <f aca="true">VLOOKUP($P338,INDIRECT("'M" &amp; $N338 &amp; "'!$A:$G"),BJ$2,0)</f>
        <v>0</v>
      </c>
      <c r="BK338" s="56" t="n">
        <f aca="true">VLOOKUP($P338,INDIRECT("'M" &amp; $N338 &amp; "'!$A:$G"),BK$2,0)</f>
        <v>0</v>
      </c>
      <c r="BL338" s="56" t="str">
        <f aca="false">IF(AND($BI338="Yes", $N338=2), "Yes", IF(ISBLANK(BI338), "", "No"))</f>
        <v>No</v>
      </c>
      <c r="BM338" s="56" t="n">
        <f aca="true">VLOOKUP($P338,INDIRECT("'M" &amp; $N338 &amp; "'!$A:$G"),BM$2,0)</f>
        <v>0</v>
      </c>
    </row>
    <row r="339" customFormat="false" ht="13.2" hidden="false" customHeight="false" outlineLevel="0" collapsed="false">
      <c r="A339" s="47"/>
      <c r="B339" s="56" t="str">
        <f aca="false">IF(ISERROR(B338),IF(ISERROR(B337),IF(ISERROR(B336),"BLANK",B336),B337),B338)</f>
        <v>eso</v>
      </c>
      <c r="C339" s="56" t="str">
        <f aca="false">IF(ISERROR(C338),IF(ISERROR(C337),IF(ISERROR(C336),"BLANK",C336),C337),C338)</f>
        <v>sdl</v>
      </c>
      <c r="D339" s="56" t="str">
        <f aca="false">IF(ISERROR(D338),IF(ISERROR(D337),IF(ISERROR(D336),"BLANK",D336),D337),D338)</f>
        <v>tas412</v>
      </c>
      <c r="E339" s="47" t="str">
        <f aca="false">IF(ISERROR(VLOOKUP($D339,SITES!$A:$E,2,0)),"",VLOOKUP($D339,SITES!$A:$E,2,0))</f>
        <v>St. Helens Island Kelp Bed</v>
      </c>
      <c r="F339" s="48" t="n">
        <f aca="false">IF(ISERROR(VLOOKUP($D339,SITES!$A:$E,3,0)),"",VLOOKUP($D339,SITES!$A:$E,3,0))</f>
        <v>-41.34386</v>
      </c>
      <c r="G339" s="49" t="n">
        <f aca="false">IF(ISERROR(VLOOKUP($D339,SITES!$A:$E,4,0)),"",VLOOKUP($D339,SITES!$A:$E,4,0))</f>
        <v>148.34277</v>
      </c>
      <c r="H339" s="50" t="n">
        <f aca="false">IF(ISERROR(H338),IF(ISERROR(H337),IF(ISERROR(H336),"BLANK",H336),H337),H338)</f>
        <v>43564</v>
      </c>
      <c r="I339" s="56" t="n">
        <f aca="false">IF(ISERROR(I338),IF(ISERROR(I337),IF(ISERROR(I336),"BLANK",I336),I337),I338)</f>
        <v>10</v>
      </c>
      <c r="J339" s="56" t="str">
        <f aca="false">IF(ISERROR(J338),IF(ISERROR(J337),IF(ISERROR(J336),"BLANK",J336),J337),J338)</f>
        <v>E</v>
      </c>
      <c r="K339" s="86" t="n">
        <f aca="false">IF(ISERROR(K338),IF(ISERROR(K337),IF(ISERROR(K336),"BLANK",K336),K337),K338)</f>
        <v>0.604166666666667</v>
      </c>
      <c r="L339" s="56" t="str">
        <f aca="false">IF(ISERROR(L338),IF(ISERROR(L337),IF(ISERROR(L336),"BLANK",L336),L337),L338)</f>
        <v>SDL</v>
      </c>
      <c r="M339" s="56" t="n">
        <f aca="false">IF(ISERROR(M338),IF(ISERROR(M337),IF(ISERROR(M336),"BLANK",M336),M337),M338)</f>
        <v>10</v>
      </c>
      <c r="N339" s="56" t="n">
        <f aca="false">IF(ISERROR(N338),IF(ISERROR(N337),IF(ISERROR(N336),"BLANK",N336),N337),N338)</f>
        <v>2</v>
      </c>
      <c r="O339" s="56" t="n">
        <f aca="false">IF(ISERROR(O338),IF(ISERROR(O337),IF(ISERROR(O336),"BLANK",O336),O337),O338)</f>
        <v>1</v>
      </c>
      <c r="P339" s="46" t="str">
        <f aca="false">+P338</f>
        <v>snd</v>
      </c>
      <c r="Q339" s="47" t="str">
        <f aca="false">IF($N339=1,IF(ISERROR(VLOOKUP($P339,M1!$A:$C,Q$2,0)),"NOT PRESENT",VLOOKUP($P339,M1!$A:$C,Q$2,0)),IF($N339=2,IF(ISERROR(VLOOKUP(main!$P339,M2!$A:$C,Q$2,0)),"NOT PRESENT",VLOOKUP(main!$P339,M2!$A:$C,Q$2,0)),IF($N339=0,IF(ISERROR(VLOOKUP($P339,M1!$A:$C,Q$2,0)),IF(ISERROR(VLOOKUP(main!$P339,M2!$A:$C,Q$2,0)),"NOT PRESENT",VLOOKUP(main!$P339,M2!$A:$C,Q$2,0)),VLOOKUP($P339,M1!$A:$C,Q$2,0)),"SPECIFY METHOD")))</f>
        <v>Survey Not Done</v>
      </c>
      <c r="R339" s="47" t="str">
        <f aca="false">IF($N339=1,IF(ISERROR(VLOOKUP($P339,M1!$A:$C,R$2,0)),"NOT PRESENT",VLOOKUP($P339,M1!$A:$C,R$2,0)),IF($N339=2,IF(ISERROR(VLOOKUP(main!$P339,M2!$A:$C,R$2,0)),"NOT PRESENT",VLOOKUP(main!$P339,M2!$A:$C,R$2,0)),IF($N339=0,IF(ISERROR(VLOOKUP($P339,M1!$A:$C,R$2,0)),IF(ISERROR(VLOOKUP(main!$P339,M2!$A:$C,R$2,0)),"NOT PRESENT",VLOOKUP(main!$P339,M2!$A:$C,R$2,0)),VLOOKUP($P339,M1!$A:$C,R$2,0)),"SPECIFY METHOD")))</f>
        <v>Survey Not Done</v>
      </c>
      <c r="S339" s="55" t="n">
        <f aca="false">SUM(T339:BH339)</f>
        <v>0</v>
      </c>
      <c r="T339" s="56" t="n">
        <v>0</v>
      </c>
      <c r="BI339" s="56" t="n">
        <f aca="true">VLOOKUP($P339,INDIRECT("'M" &amp; $N339 &amp; "'!$A:$G"),BI$2,0)</f>
        <v>0</v>
      </c>
      <c r="BJ339" s="56" t="n">
        <f aca="true">VLOOKUP($P339,INDIRECT("'M" &amp; $N339 &amp; "'!$A:$G"),BJ$2,0)</f>
        <v>0</v>
      </c>
      <c r="BK339" s="56" t="n">
        <f aca="true">VLOOKUP($P339,INDIRECT("'M" &amp; $N339 &amp; "'!$A:$G"),BK$2,0)</f>
        <v>0</v>
      </c>
      <c r="BL339" s="56" t="str">
        <f aca="false">IF(AND($BI339="Yes", $N339=2), "Yes", IF(ISBLANK(BI339), "", "No"))</f>
        <v>No</v>
      </c>
      <c r="BM339" s="56" t="n">
        <f aca="true">VLOOKUP($P339,INDIRECT("'M" &amp; $N339 &amp; "'!$A:$G"),BM$2,0)</f>
        <v>0</v>
      </c>
    </row>
    <row r="340" customFormat="false" ht="13.2" hidden="false" customHeight="false" outlineLevel="0" collapsed="false">
      <c r="A340" s="47"/>
      <c r="B340" s="56" t="str">
        <f aca="false">IF(ISERROR(B339),IF(ISERROR(B338),IF(ISERROR(B337),"BLANK",B337),B338),B339)</f>
        <v>eso</v>
      </c>
      <c r="C340" s="56" t="str">
        <f aca="false">IF(ISERROR(C339),IF(ISERROR(C338),IF(ISERROR(C337),"BLANK",C337),C338),C339)</f>
        <v>sdl</v>
      </c>
      <c r="D340" s="56" t="str">
        <f aca="false">IF(ISERROR(D339),IF(ISERROR(D338),IF(ISERROR(D337),"BLANK",D337),D338),D339)</f>
        <v>tas412</v>
      </c>
      <c r="E340" s="47" t="str">
        <f aca="false">IF(ISERROR(VLOOKUP($D340,SITES!$A:$E,2,0)),"",VLOOKUP($D340,SITES!$A:$E,2,0))</f>
        <v>St. Helens Island Kelp Bed</v>
      </c>
      <c r="F340" s="48" t="n">
        <f aca="false">IF(ISERROR(VLOOKUP($D340,SITES!$A:$E,3,0)),"",VLOOKUP($D340,SITES!$A:$E,3,0))</f>
        <v>-41.34386</v>
      </c>
      <c r="G340" s="49" t="n">
        <f aca="false">IF(ISERROR(VLOOKUP($D340,SITES!$A:$E,4,0)),"",VLOOKUP($D340,SITES!$A:$E,4,0))</f>
        <v>148.34277</v>
      </c>
      <c r="H340" s="50" t="n">
        <f aca="false">IF(ISERROR(H339),IF(ISERROR(H338),IF(ISERROR(H337),"BLANK",H337),H338),H339)</f>
        <v>43564</v>
      </c>
      <c r="I340" s="56" t="n">
        <f aca="false">IF(ISERROR(I339),IF(ISERROR(I338),IF(ISERROR(I337),"BLANK",I337),I338),I339)</f>
        <v>10</v>
      </c>
      <c r="J340" s="56" t="str">
        <f aca="false">IF(ISERROR(J339),IF(ISERROR(J338),IF(ISERROR(J337),"BLANK",J337),J338),J339)</f>
        <v>E</v>
      </c>
      <c r="K340" s="86" t="n">
        <f aca="false">IF(ISERROR(K339),IF(ISERROR(K338),IF(ISERROR(K337),"BLANK",K337),K338),K339)</f>
        <v>0.604166666666667</v>
      </c>
      <c r="L340" s="56" t="str">
        <f aca="false">IF(ISERROR(L339),IF(ISERROR(L338),IF(ISERROR(L337),"BLANK",L337),L338),L339)</f>
        <v>SDL</v>
      </c>
      <c r="M340" s="56" t="n">
        <f aca="false">IF(ISERROR(M339),IF(ISERROR(M338),IF(ISERROR(M337),"BLANK",M337),M338),M339)</f>
        <v>10</v>
      </c>
      <c r="N340" s="56" t="n">
        <f aca="false">IF(ISERROR(N339),IF(ISERROR(N338),IF(ISERROR(N337),"BLANK",N337),N338),N339)</f>
        <v>2</v>
      </c>
      <c r="O340" s="56" t="n">
        <f aca="false">IF(ISERROR(O339),IF(ISERROR(O338),IF(ISERROR(O337),"BLANK",O337),O338),O339)</f>
        <v>1</v>
      </c>
      <c r="P340" s="46" t="str">
        <f aca="false">+P339</f>
        <v>snd</v>
      </c>
      <c r="Q340" s="47" t="str">
        <f aca="false">IF($N340=1,IF(ISERROR(VLOOKUP($P340,M1!$A:$C,Q$2,0)),"NOT PRESENT",VLOOKUP($P340,M1!$A:$C,Q$2,0)),IF($N340=2,IF(ISERROR(VLOOKUP(main!$P340,M2!$A:$C,Q$2,0)),"NOT PRESENT",VLOOKUP(main!$P340,M2!$A:$C,Q$2,0)),IF($N340=0,IF(ISERROR(VLOOKUP($P340,M1!$A:$C,Q$2,0)),IF(ISERROR(VLOOKUP(main!$P340,M2!$A:$C,Q$2,0)),"NOT PRESENT",VLOOKUP(main!$P340,M2!$A:$C,Q$2,0)),VLOOKUP($P340,M1!$A:$C,Q$2,0)),"SPECIFY METHOD")))</f>
        <v>Survey Not Done</v>
      </c>
      <c r="R340" s="47" t="str">
        <f aca="false">IF($N340=1,IF(ISERROR(VLOOKUP($P340,M1!$A:$C,R$2,0)),"NOT PRESENT",VLOOKUP($P340,M1!$A:$C,R$2,0)),IF($N340=2,IF(ISERROR(VLOOKUP(main!$P340,M2!$A:$C,R$2,0)),"NOT PRESENT",VLOOKUP(main!$P340,M2!$A:$C,R$2,0)),IF($N340=0,IF(ISERROR(VLOOKUP($P340,M1!$A:$C,R$2,0)),IF(ISERROR(VLOOKUP(main!$P340,M2!$A:$C,R$2,0)),"NOT PRESENT",VLOOKUP(main!$P340,M2!$A:$C,R$2,0)),VLOOKUP($P340,M1!$A:$C,R$2,0)),"SPECIFY METHOD")))</f>
        <v>Survey Not Done</v>
      </c>
      <c r="S340" s="55" t="n">
        <f aca="false">SUM(T340:BH340)</f>
        <v>0</v>
      </c>
      <c r="T340" s="56" t="n">
        <v>0</v>
      </c>
      <c r="BI340" s="56" t="n">
        <f aca="true">VLOOKUP($P340,INDIRECT("'M" &amp; $N340 &amp; "'!$A:$G"),BI$2,0)</f>
        <v>0</v>
      </c>
      <c r="BJ340" s="56" t="n">
        <f aca="true">VLOOKUP($P340,INDIRECT("'M" &amp; $N340 &amp; "'!$A:$G"),BJ$2,0)</f>
        <v>0</v>
      </c>
      <c r="BK340" s="56" t="n">
        <f aca="true">VLOOKUP($P340,INDIRECT("'M" &amp; $N340 &amp; "'!$A:$G"),BK$2,0)</f>
        <v>0</v>
      </c>
      <c r="BL340" s="56" t="str">
        <f aca="false">IF(AND($BI340="Yes", $N340=2), "Yes", IF(ISBLANK(BI340), "", "No"))</f>
        <v>No</v>
      </c>
      <c r="BM340" s="56" t="n">
        <f aca="true">VLOOKUP($P340,INDIRECT("'M" &amp; $N340 &amp; "'!$A:$G"),BM$2,0)</f>
        <v>0</v>
      </c>
    </row>
    <row r="341" customFormat="false" ht="13.2" hidden="false" customHeight="false" outlineLevel="0" collapsed="false">
      <c r="A341" s="47"/>
      <c r="B341" s="56" t="str">
        <f aca="false">IF(ISERROR(B340),IF(ISERROR(B339),IF(ISERROR(B338),"BLANK",B338),B339),B340)</f>
        <v>eso</v>
      </c>
      <c r="C341" s="56" t="str">
        <f aca="false">IF(ISERROR(C340),IF(ISERROR(C339),IF(ISERROR(C338),"BLANK",C338),C339),C340)</f>
        <v>sdl</v>
      </c>
      <c r="D341" s="56" t="str">
        <f aca="false">IF(ISERROR(D340),IF(ISERROR(D339),IF(ISERROR(D338),"BLANK",D338),D339),D340)</f>
        <v>tas412</v>
      </c>
      <c r="E341" s="47" t="str">
        <f aca="false">IF(ISERROR(VLOOKUP($D341,SITES!$A:$E,2,0)),"",VLOOKUP($D341,SITES!$A:$E,2,0))</f>
        <v>St. Helens Island Kelp Bed</v>
      </c>
      <c r="F341" s="48" t="n">
        <f aca="false">IF(ISERROR(VLOOKUP($D341,SITES!$A:$E,3,0)),"",VLOOKUP($D341,SITES!$A:$E,3,0))</f>
        <v>-41.34386</v>
      </c>
      <c r="G341" s="49" t="n">
        <f aca="false">IF(ISERROR(VLOOKUP($D341,SITES!$A:$E,4,0)),"",VLOOKUP($D341,SITES!$A:$E,4,0))</f>
        <v>148.34277</v>
      </c>
      <c r="H341" s="50" t="n">
        <f aca="false">IF(ISERROR(H340),IF(ISERROR(H339),IF(ISERROR(H338),"BLANK",H338),H339),H340)</f>
        <v>43564</v>
      </c>
      <c r="I341" s="56" t="n">
        <f aca="false">IF(ISERROR(I340),IF(ISERROR(I339),IF(ISERROR(I338),"BLANK",I338),I339),I340)</f>
        <v>10</v>
      </c>
      <c r="J341" s="56" t="str">
        <f aca="false">IF(ISERROR(J340),IF(ISERROR(J339),IF(ISERROR(J338),"BLANK",J338),J339),J340)</f>
        <v>E</v>
      </c>
      <c r="K341" s="86" t="n">
        <f aca="false">IF(ISERROR(K340),IF(ISERROR(K339),IF(ISERROR(K338),"BLANK",K338),K339),K340)</f>
        <v>0.604166666666667</v>
      </c>
      <c r="L341" s="56" t="str">
        <f aca="false">IF(ISERROR(L340),IF(ISERROR(L339),IF(ISERROR(L338),"BLANK",L338),L339),L340)</f>
        <v>SDL</v>
      </c>
      <c r="M341" s="56" t="n">
        <f aca="false">IF(ISERROR(M340),IF(ISERROR(M339),IF(ISERROR(M338),"BLANK",M338),M339),M340)</f>
        <v>10</v>
      </c>
      <c r="N341" s="56" t="n">
        <f aca="false">IF(ISERROR(N340),IF(ISERROR(N339),IF(ISERROR(N338),"BLANK",N338),N339),N340)</f>
        <v>2</v>
      </c>
      <c r="O341" s="56" t="n">
        <f aca="false">IF(ISERROR(O340),IF(ISERROR(O339),IF(ISERROR(O338),"BLANK",O338),O339),O340)</f>
        <v>1</v>
      </c>
      <c r="P341" s="46" t="str">
        <f aca="false">+P340</f>
        <v>snd</v>
      </c>
      <c r="Q341" s="47" t="str">
        <f aca="false">IF($N341=1,IF(ISERROR(VLOOKUP($P341,M1!$A:$C,Q$2,0)),"NOT PRESENT",VLOOKUP($P341,M1!$A:$C,Q$2,0)),IF($N341=2,IF(ISERROR(VLOOKUP(main!$P341,M2!$A:$C,Q$2,0)),"NOT PRESENT",VLOOKUP(main!$P341,M2!$A:$C,Q$2,0)),IF($N341=0,IF(ISERROR(VLOOKUP($P341,M1!$A:$C,Q$2,0)),IF(ISERROR(VLOOKUP(main!$P341,M2!$A:$C,Q$2,0)),"NOT PRESENT",VLOOKUP(main!$P341,M2!$A:$C,Q$2,0)),VLOOKUP($P341,M1!$A:$C,Q$2,0)),"SPECIFY METHOD")))</f>
        <v>Survey Not Done</v>
      </c>
      <c r="R341" s="47" t="str">
        <f aca="false">IF($N341=1,IF(ISERROR(VLOOKUP($P341,M1!$A:$C,R$2,0)),"NOT PRESENT",VLOOKUP($P341,M1!$A:$C,R$2,0)),IF($N341=2,IF(ISERROR(VLOOKUP(main!$P341,M2!$A:$C,R$2,0)),"NOT PRESENT",VLOOKUP(main!$P341,M2!$A:$C,R$2,0)),IF($N341=0,IF(ISERROR(VLOOKUP($P341,M1!$A:$C,R$2,0)),IF(ISERROR(VLOOKUP(main!$P341,M2!$A:$C,R$2,0)),"NOT PRESENT",VLOOKUP(main!$P341,M2!$A:$C,R$2,0)),VLOOKUP($P341,M1!$A:$C,R$2,0)),"SPECIFY METHOD")))</f>
        <v>Survey Not Done</v>
      </c>
      <c r="S341" s="55" t="n">
        <f aca="false">SUM(T341:BH341)</f>
        <v>0</v>
      </c>
      <c r="T341" s="56" t="n">
        <v>0</v>
      </c>
      <c r="BI341" s="56" t="n">
        <f aca="true">VLOOKUP($P341,INDIRECT("'M" &amp; $N341 &amp; "'!$A:$G"),BI$2,0)</f>
        <v>0</v>
      </c>
      <c r="BJ341" s="56" t="n">
        <f aca="true">VLOOKUP($P341,INDIRECT("'M" &amp; $N341 &amp; "'!$A:$G"),BJ$2,0)</f>
        <v>0</v>
      </c>
      <c r="BK341" s="56" t="n">
        <f aca="true">VLOOKUP($P341,INDIRECT("'M" &amp; $N341 &amp; "'!$A:$G"),BK$2,0)</f>
        <v>0</v>
      </c>
      <c r="BL341" s="56" t="str">
        <f aca="false">IF(AND($BI341="Yes", $N341=2), "Yes", IF(ISBLANK(BI341), "", "No"))</f>
        <v>No</v>
      </c>
      <c r="BM341" s="56" t="n">
        <f aca="true">VLOOKUP($P341,INDIRECT("'M" &amp; $N341 &amp; "'!$A:$G"),BM$2,0)</f>
        <v>0</v>
      </c>
    </row>
    <row r="342" customFormat="false" ht="13.2" hidden="false" customHeight="false" outlineLevel="0" collapsed="false">
      <c r="A342" s="47"/>
      <c r="B342" s="56" t="str">
        <f aca="false">IF(ISERROR(B341),IF(ISERROR(B340),IF(ISERROR(B339),"BLANK",B339),B340),B341)</f>
        <v>eso</v>
      </c>
      <c r="C342" s="56" t="str">
        <f aca="false">IF(ISERROR(C341),IF(ISERROR(C340),IF(ISERROR(C339),"BLANK",C339),C340),C341)</f>
        <v>sdl</v>
      </c>
      <c r="D342" s="56" t="str">
        <f aca="false">IF(ISERROR(D341),IF(ISERROR(D340),IF(ISERROR(D339),"BLANK",D339),D340),D341)</f>
        <v>tas412</v>
      </c>
      <c r="E342" s="47" t="str">
        <f aca="false">IF(ISERROR(VLOOKUP($D342,SITES!$A:$E,2,0)),"",VLOOKUP($D342,SITES!$A:$E,2,0))</f>
        <v>St. Helens Island Kelp Bed</v>
      </c>
      <c r="F342" s="48" t="n">
        <f aca="false">IF(ISERROR(VLOOKUP($D342,SITES!$A:$E,3,0)),"",VLOOKUP($D342,SITES!$A:$E,3,0))</f>
        <v>-41.34386</v>
      </c>
      <c r="G342" s="49" t="n">
        <f aca="false">IF(ISERROR(VLOOKUP($D342,SITES!$A:$E,4,0)),"",VLOOKUP($D342,SITES!$A:$E,4,0))</f>
        <v>148.34277</v>
      </c>
      <c r="H342" s="50" t="n">
        <f aca="false">IF(ISERROR(H341),IF(ISERROR(H340),IF(ISERROR(H339),"BLANK",H339),H340),H341)</f>
        <v>43564</v>
      </c>
      <c r="I342" s="56" t="n">
        <f aca="false">IF(ISERROR(I341),IF(ISERROR(I340),IF(ISERROR(I339),"BLANK",I339),I340),I341)</f>
        <v>10</v>
      </c>
      <c r="J342" s="56" t="str">
        <f aca="false">IF(ISERROR(J341),IF(ISERROR(J340),IF(ISERROR(J339),"BLANK",J339),J340),J341)</f>
        <v>E</v>
      </c>
      <c r="K342" s="86" t="n">
        <f aca="false">IF(ISERROR(K341),IF(ISERROR(K340),IF(ISERROR(K339),"BLANK",K339),K340),K341)</f>
        <v>0.604166666666667</v>
      </c>
      <c r="L342" s="56" t="str">
        <f aca="false">IF(ISERROR(L341),IF(ISERROR(L340),IF(ISERROR(L339),"BLANK",L339),L340),L341)</f>
        <v>SDL</v>
      </c>
      <c r="M342" s="56" t="n">
        <f aca="false">IF(ISERROR(M341),IF(ISERROR(M340),IF(ISERROR(M339),"BLANK",M339),M340),M341)</f>
        <v>10</v>
      </c>
      <c r="N342" s="56" t="n">
        <f aca="false">IF(ISERROR(N341),IF(ISERROR(N340),IF(ISERROR(N339),"BLANK",N339),N340),N341)</f>
        <v>2</v>
      </c>
      <c r="O342" s="56" t="n">
        <f aca="false">IF(ISERROR(O341),IF(ISERROR(O340),IF(ISERROR(O339),"BLANK",O339),O340),O341)</f>
        <v>1</v>
      </c>
      <c r="P342" s="46" t="str">
        <f aca="false">+P341</f>
        <v>snd</v>
      </c>
      <c r="Q342" s="47" t="str">
        <f aca="false">IF($N342=1,IF(ISERROR(VLOOKUP($P342,M1!$A:$C,Q$2,0)),"NOT PRESENT",VLOOKUP($P342,M1!$A:$C,Q$2,0)),IF($N342=2,IF(ISERROR(VLOOKUP(main!$P342,M2!$A:$C,Q$2,0)),"NOT PRESENT",VLOOKUP(main!$P342,M2!$A:$C,Q$2,0)),IF($N342=0,IF(ISERROR(VLOOKUP($P342,M1!$A:$C,Q$2,0)),IF(ISERROR(VLOOKUP(main!$P342,M2!$A:$C,Q$2,0)),"NOT PRESENT",VLOOKUP(main!$P342,M2!$A:$C,Q$2,0)),VLOOKUP($P342,M1!$A:$C,Q$2,0)),"SPECIFY METHOD")))</f>
        <v>Survey Not Done</v>
      </c>
      <c r="R342" s="47" t="str">
        <f aca="false">IF($N342=1,IF(ISERROR(VLOOKUP($P342,M1!$A:$C,R$2,0)),"NOT PRESENT",VLOOKUP($P342,M1!$A:$C,R$2,0)),IF($N342=2,IF(ISERROR(VLOOKUP(main!$P342,M2!$A:$C,R$2,0)),"NOT PRESENT",VLOOKUP(main!$P342,M2!$A:$C,R$2,0)),IF($N342=0,IF(ISERROR(VLOOKUP($P342,M1!$A:$C,R$2,0)),IF(ISERROR(VLOOKUP(main!$P342,M2!$A:$C,R$2,0)),"NOT PRESENT",VLOOKUP(main!$P342,M2!$A:$C,R$2,0)),VLOOKUP($P342,M1!$A:$C,R$2,0)),"SPECIFY METHOD")))</f>
        <v>Survey Not Done</v>
      </c>
      <c r="S342" s="55" t="n">
        <f aca="false">SUM(T342:BH342)</f>
        <v>0</v>
      </c>
      <c r="T342" s="56" t="n">
        <v>0</v>
      </c>
      <c r="BI342" s="56" t="n">
        <f aca="true">VLOOKUP($P342,INDIRECT("'M" &amp; $N342 &amp; "'!$A:$G"),BI$2,0)</f>
        <v>0</v>
      </c>
      <c r="BJ342" s="56" t="n">
        <f aca="true">VLOOKUP($P342,INDIRECT("'M" &amp; $N342 &amp; "'!$A:$G"),BJ$2,0)</f>
        <v>0</v>
      </c>
      <c r="BK342" s="56" t="n">
        <f aca="true">VLOOKUP($P342,INDIRECT("'M" &amp; $N342 &amp; "'!$A:$G"),BK$2,0)</f>
        <v>0</v>
      </c>
      <c r="BL342" s="56" t="str">
        <f aca="false">IF(AND($BI342="Yes", $N342=2), "Yes", IF(ISBLANK(BI342), "", "No"))</f>
        <v>No</v>
      </c>
      <c r="BM342" s="56" t="n">
        <f aca="true">VLOOKUP($P342,INDIRECT("'M" &amp; $N342 &amp; "'!$A:$G"),BM$2,0)</f>
        <v>0</v>
      </c>
    </row>
    <row r="343" customFormat="false" ht="13.2" hidden="false" customHeight="false" outlineLevel="0" collapsed="false">
      <c r="A343" s="47"/>
      <c r="B343" s="56" t="str">
        <f aca="false">IF(ISERROR(B342),IF(ISERROR(B341),IF(ISERROR(B340),"BLANK",B340),B341),B342)</f>
        <v>eso</v>
      </c>
      <c r="C343" s="56" t="str">
        <f aca="false">IF(ISERROR(C342),IF(ISERROR(C341),IF(ISERROR(C340),"BLANK",C340),C341),C342)</f>
        <v>sdl</v>
      </c>
      <c r="D343" s="56" t="str">
        <f aca="false">IF(ISERROR(D342),IF(ISERROR(D341),IF(ISERROR(D340),"BLANK",D340),D341),D342)</f>
        <v>tas412</v>
      </c>
      <c r="E343" s="47" t="str">
        <f aca="false">IF(ISERROR(VLOOKUP($D343,SITES!$A:$E,2,0)),"",VLOOKUP($D343,SITES!$A:$E,2,0))</f>
        <v>St. Helens Island Kelp Bed</v>
      </c>
      <c r="F343" s="48" t="n">
        <f aca="false">IF(ISERROR(VLOOKUP($D343,SITES!$A:$E,3,0)),"",VLOOKUP($D343,SITES!$A:$E,3,0))</f>
        <v>-41.34386</v>
      </c>
      <c r="G343" s="49" t="n">
        <f aca="false">IF(ISERROR(VLOOKUP($D343,SITES!$A:$E,4,0)),"",VLOOKUP($D343,SITES!$A:$E,4,0))</f>
        <v>148.34277</v>
      </c>
      <c r="H343" s="50" t="n">
        <f aca="false">IF(ISERROR(H342),IF(ISERROR(H341),IF(ISERROR(H340),"BLANK",H340),H341),H342)</f>
        <v>43564</v>
      </c>
      <c r="I343" s="56" t="n">
        <f aca="false">IF(ISERROR(I342),IF(ISERROR(I341),IF(ISERROR(I340),"BLANK",I340),I341),I342)</f>
        <v>10</v>
      </c>
      <c r="J343" s="56" t="str">
        <f aca="false">IF(ISERROR(J342),IF(ISERROR(J341),IF(ISERROR(J340),"BLANK",J340),J341),J342)</f>
        <v>E</v>
      </c>
      <c r="K343" s="86" t="n">
        <f aca="false">IF(ISERROR(K342),IF(ISERROR(K341),IF(ISERROR(K340),"BLANK",K340),K341),K342)</f>
        <v>0.604166666666667</v>
      </c>
      <c r="L343" s="56" t="str">
        <f aca="false">IF(ISERROR(L342),IF(ISERROR(L341),IF(ISERROR(L340),"BLANK",L340),L341),L342)</f>
        <v>SDL</v>
      </c>
      <c r="M343" s="56" t="n">
        <f aca="false">IF(ISERROR(M342),IF(ISERROR(M341),IF(ISERROR(M340),"BLANK",M340),M341),M342)</f>
        <v>10</v>
      </c>
      <c r="N343" s="56" t="n">
        <f aca="false">IF(ISERROR(N342),IF(ISERROR(N341),IF(ISERROR(N340),"BLANK",N340),N341),N342)</f>
        <v>2</v>
      </c>
      <c r="O343" s="56" t="n">
        <f aca="false">IF(ISERROR(O342),IF(ISERROR(O341),IF(ISERROR(O340),"BLANK",O340),O341),O342)</f>
        <v>1</v>
      </c>
      <c r="P343" s="46" t="str">
        <f aca="false">+P342</f>
        <v>snd</v>
      </c>
      <c r="Q343" s="47" t="str">
        <f aca="false">IF($N343=1,IF(ISERROR(VLOOKUP($P343,M1!$A:$C,Q$2,0)),"NOT PRESENT",VLOOKUP($P343,M1!$A:$C,Q$2,0)),IF($N343=2,IF(ISERROR(VLOOKUP(main!$P343,M2!$A:$C,Q$2,0)),"NOT PRESENT",VLOOKUP(main!$P343,M2!$A:$C,Q$2,0)),IF($N343=0,IF(ISERROR(VLOOKUP($P343,M1!$A:$C,Q$2,0)),IF(ISERROR(VLOOKUP(main!$P343,M2!$A:$C,Q$2,0)),"NOT PRESENT",VLOOKUP(main!$P343,M2!$A:$C,Q$2,0)),VLOOKUP($P343,M1!$A:$C,Q$2,0)),"SPECIFY METHOD")))</f>
        <v>Survey Not Done</v>
      </c>
      <c r="R343" s="47" t="str">
        <f aca="false">IF($N343=1,IF(ISERROR(VLOOKUP($P343,M1!$A:$C,R$2,0)),"NOT PRESENT",VLOOKUP($P343,M1!$A:$C,R$2,0)),IF($N343=2,IF(ISERROR(VLOOKUP(main!$P343,M2!$A:$C,R$2,0)),"NOT PRESENT",VLOOKUP(main!$P343,M2!$A:$C,R$2,0)),IF($N343=0,IF(ISERROR(VLOOKUP($P343,M1!$A:$C,R$2,0)),IF(ISERROR(VLOOKUP(main!$P343,M2!$A:$C,R$2,0)),"NOT PRESENT",VLOOKUP(main!$P343,M2!$A:$C,R$2,0)),VLOOKUP($P343,M1!$A:$C,R$2,0)),"SPECIFY METHOD")))</f>
        <v>Survey Not Done</v>
      </c>
      <c r="S343" s="55" t="n">
        <f aca="false">SUM(T343:BH343)</f>
        <v>0</v>
      </c>
      <c r="T343" s="56" t="n">
        <v>0</v>
      </c>
      <c r="BI343" s="56" t="n">
        <f aca="true">VLOOKUP($P343,INDIRECT("'M" &amp; $N343 &amp; "'!$A:$G"),BI$2,0)</f>
        <v>0</v>
      </c>
      <c r="BJ343" s="56" t="n">
        <f aca="true">VLOOKUP($P343,INDIRECT("'M" &amp; $N343 &amp; "'!$A:$G"),BJ$2,0)</f>
        <v>0</v>
      </c>
      <c r="BK343" s="56" t="n">
        <f aca="true">VLOOKUP($P343,INDIRECT("'M" &amp; $N343 &amp; "'!$A:$G"),BK$2,0)</f>
        <v>0</v>
      </c>
      <c r="BL343" s="56" t="str">
        <f aca="false">IF(AND($BI343="Yes", $N343=2), "Yes", IF(ISBLANK(BI343), "", "No"))</f>
        <v>No</v>
      </c>
      <c r="BM343" s="56" t="n">
        <f aca="true">VLOOKUP($P343,INDIRECT("'M" &amp; $N343 &amp; "'!$A:$G"),BM$2,0)</f>
        <v>0</v>
      </c>
    </row>
    <row r="344" customFormat="false" ht="13.2" hidden="false" customHeight="false" outlineLevel="0" collapsed="false">
      <c r="A344" s="47"/>
      <c r="B344" s="56" t="str">
        <f aca="false">IF(ISERROR(B343),IF(ISERROR(B342),IF(ISERROR(B341),"BLANK",B341),B342),B343)</f>
        <v>eso</v>
      </c>
      <c r="C344" s="56" t="str">
        <f aca="false">IF(ISERROR(C343),IF(ISERROR(C342),IF(ISERROR(C341),"BLANK",C341),C342),C343)</f>
        <v>sdl</v>
      </c>
      <c r="D344" s="56" t="str">
        <f aca="false">IF(ISERROR(D343),IF(ISERROR(D342),IF(ISERROR(D341),"BLANK",D341),D342),D343)</f>
        <v>tas412</v>
      </c>
      <c r="E344" s="47" t="str">
        <f aca="false">IF(ISERROR(VLOOKUP($D344,SITES!$A:$E,2,0)),"",VLOOKUP($D344,SITES!$A:$E,2,0))</f>
        <v>St. Helens Island Kelp Bed</v>
      </c>
      <c r="F344" s="48" t="n">
        <f aca="false">IF(ISERROR(VLOOKUP($D344,SITES!$A:$E,3,0)),"",VLOOKUP($D344,SITES!$A:$E,3,0))</f>
        <v>-41.34386</v>
      </c>
      <c r="G344" s="49" t="n">
        <f aca="false">IF(ISERROR(VLOOKUP($D344,SITES!$A:$E,4,0)),"",VLOOKUP($D344,SITES!$A:$E,4,0))</f>
        <v>148.34277</v>
      </c>
      <c r="H344" s="50" t="n">
        <f aca="false">IF(ISERROR(H343),IF(ISERROR(H342),IF(ISERROR(H341),"BLANK",H341),H342),H343)</f>
        <v>43564</v>
      </c>
      <c r="I344" s="56" t="n">
        <f aca="false">IF(ISERROR(I343),IF(ISERROR(I342),IF(ISERROR(I341),"BLANK",I341),I342),I343)</f>
        <v>10</v>
      </c>
      <c r="J344" s="56" t="str">
        <f aca="false">IF(ISERROR(J343),IF(ISERROR(J342),IF(ISERROR(J341),"BLANK",J341),J342),J343)</f>
        <v>E</v>
      </c>
      <c r="K344" s="86" t="n">
        <f aca="false">IF(ISERROR(K343),IF(ISERROR(K342),IF(ISERROR(K341),"BLANK",K341),K342),K343)</f>
        <v>0.604166666666667</v>
      </c>
      <c r="L344" s="56" t="str">
        <f aca="false">IF(ISERROR(L343),IF(ISERROR(L342),IF(ISERROR(L341),"BLANK",L341),L342),L343)</f>
        <v>SDL</v>
      </c>
      <c r="M344" s="56" t="n">
        <f aca="false">IF(ISERROR(M343),IF(ISERROR(M342),IF(ISERROR(M341),"BLANK",M341),M342),M343)</f>
        <v>10</v>
      </c>
      <c r="N344" s="56" t="n">
        <f aca="false">IF(ISERROR(N343),IF(ISERROR(N342),IF(ISERROR(N341),"BLANK",N341),N342),N343)</f>
        <v>2</v>
      </c>
      <c r="O344" s="56" t="n">
        <f aca="false">IF(ISERROR(O343),IF(ISERROR(O342),IF(ISERROR(O341),"BLANK",O341),O342),O343)</f>
        <v>1</v>
      </c>
      <c r="P344" s="46" t="str">
        <f aca="false">+P343</f>
        <v>snd</v>
      </c>
      <c r="Q344" s="47" t="str">
        <f aca="false">IF($N344=1,IF(ISERROR(VLOOKUP($P344,M1!$A:$C,Q$2,0)),"NOT PRESENT",VLOOKUP($P344,M1!$A:$C,Q$2,0)),IF($N344=2,IF(ISERROR(VLOOKUP(main!$P344,M2!$A:$C,Q$2,0)),"NOT PRESENT",VLOOKUP(main!$P344,M2!$A:$C,Q$2,0)),IF($N344=0,IF(ISERROR(VLOOKUP($P344,M1!$A:$C,Q$2,0)),IF(ISERROR(VLOOKUP(main!$P344,M2!$A:$C,Q$2,0)),"NOT PRESENT",VLOOKUP(main!$P344,M2!$A:$C,Q$2,0)),VLOOKUP($P344,M1!$A:$C,Q$2,0)),"SPECIFY METHOD")))</f>
        <v>Survey Not Done</v>
      </c>
      <c r="R344" s="47" t="str">
        <f aca="false">IF($N344=1,IF(ISERROR(VLOOKUP($P344,M1!$A:$C,R$2,0)),"NOT PRESENT",VLOOKUP($P344,M1!$A:$C,R$2,0)),IF($N344=2,IF(ISERROR(VLOOKUP(main!$P344,M2!$A:$C,R$2,0)),"NOT PRESENT",VLOOKUP(main!$P344,M2!$A:$C,R$2,0)),IF($N344=0,IF(ISERROR(VLOOKUP($P344,M1!$A:$C,R$2,0)),IF(ISERROR(VLOOKUP(main!$P344,M2!$A:$C,R$2,0)),"NOT PRESENT",VLOOKUP(main!$P344,M2!$A:$C,R$2,0)),VLOOKUP($P344,M1!$A:$C,R$2,0)),"SPECIFY METHOD")))</f>
        <v>Survey Not Done</v>
      </c>
      <c r="S344" s="55" t="n">
        <f aca="false">SUM(T344:BH344)</f>
        <v>0</v>
      </c>
      <c r="T344" s="56" t="n">
        <v>0</v>
      </c>
      <c r="BI344" s="56" t="n">
        <f aca="true">VLOOKUP($P344,INDIRECT("'M" &amp; $N344 &amp; "'!$A:$G"),BI$2,0)</f>
        <v>0</v>
      </c>
      <c r="BJ344" s="56" t="n">
        <f aca="true">VLOOKUP($P344,INDIRECT("'M" &amp; $N344 &amp; "'!$A:$G"),BJ$2,0)</f>
        <v>0</v>
      </c>
      <c r="BK344" s="56" t="n">
        <f aca="true">VLOOKUP($P344,INDIRECT("'M" &amp; $N344 &amp; "'!$A:$G"),BK$2,0)</f>
        <v>0</v>
      </c>
      <c r="BL344" s="56" t="str">
        <f aca="false">IF(AND($BI344="Yes", $N344=2), "Yes", IF(ISBLANK(BI344), "", "No"))</f>
        <v>No</v>
      </c>
      <c r="BM344" s="56" t="n">
        <f aca="true">VLOOKUP($P344,INDIRECT("'M" &amp; $N344 &amp; "'!$A:$G"),BM$2,0)</f>
        <v>0</v>
      </c>
    </row>
    <row r="345" customFormat="false" ht="13.2" hidden="false" customHeight="false" outlineLevel="0" collapsed="false">
      <c r="A345" s="47"/>
      <c r="B345" s="56" t="str">
        <f aca="false">IF(ISERROR(B344),IF(ISERROR(B343),IF(ISERROR(B342),"BLANK",B342),B343),B344)</f>
        <v>eso</v>
      </c>
      <c r="C345" s="56" t="str">
        <f aca="false">IF(ISERROR(C344),IF(ISERROR(C343),IF(ISERROR(C342),"BLANK",C342),C343),C344)</f>
        <v>sdl</v>
      </c>
      <c r="D345" s="56" t="str">
        <f aca="false">IF(ISERROR(D344),IF(ISERROR(D343),IF(ISERROR(D342),"BLANK",D342),D343),D344)</f>
        <v>tas412</v>
      </c>
      <c r="E345" s="47" t="str">
        <f aca="false">IF(ISERROR(VLOOKUP($D345,SITES!$A:$E,2,0)),"",VLOOKUP($D345,SITES!$A:$E,2,0))</f>
        <v>St. Helens Island Kelp Bed</v>
      </c>
      <c r="F345" s="48" t="n">
        <f aca="false">IF(ISERROR(VLOOKUP($D345,SITES!$A:$E,3,0)),"",VLOOKUP($D345,SITES!$A:$E,3,0))</f>
        <v>-41.34386</v>
      </c>
      <c r="G345" s="49" t="n">
        <f aca="false">IF(ISERROR(VLOOKUP($D345,SITES!$A:$E,4,0)),"",VLOOKUP($D345,SITES!$A:$E,4,0))</f>
        <v>148.34277</v>
      </c>
      <c r="H345" s="50" t="n">
        <f aca="false">IF(ISERROR(H344),IF(ISERROR(H343),IF(ISERROR(H342),"BLANK",H342),H343),H344)</f>
        <v>43564</v>
      </c>
      <c r="I345" s="56" t="n">
        <f aca="false">IF(ISERROR(I344),IF(ISERROR(I343),IF(ISERROR(I342),"BLANK",I342),I343),I344)</f>
        <v>10</v>
      </c>
      <c r="J345" s="56" t="str">
        <f aca="false">IF(ISERROR(J344),IF(ISERROR(J343),IF(ISERROR(J342),"BLANK",J342),J343),J344)</f>
        <v>E</v>
      </c>
      <c r="K345" s="86" t="n">
        <f aca="false">IF(ISERROR(K344),IF(ISERROR(K343),IF(ISERROR(K342),"BLANK",K342),K343),K344)</f>
        <v>0.604166666666667</v>
      </c>
      <c r="L345" s="56" t="str">
        <f aca="false">IF(ISERROR(L344),IF(ISERROR(L343),IF(ISERROR(L342),"BLANK",L342),L343),L344)</f>
        <v>SDL</v>
      </c>
      <c r="M345" s="56" t="n">
        <f aca="false">IF(ISERROR(M344),IF(ISERROR(M343),IF(ISERROR(M342),"BLANK",M342),M343),M344)</f>
        <v>10</v>
      </c>
      <c r="N345" s="56" t="n">
        <f aca="false">IF(ISERROR(N344),IF(ISERROR(N343),IF(ISERROR(N342),"BLANK",N342),N343),N344)</f>
        <v>2</v>
      </c>
      <c r="O345" s="56" t="n">
        <f aca="false">IF(ISERROR(O344),IF(ISERROR(O343),IF(ISERROR(O342),"BLANK",O342),O343),O344)</f>
        <v>1</v>
      </c>
      <c r="P345" s="46" t="str">
        <f aca="false">+P344</f>
        <v>snd</v>
      </c>
      <c r="Q345" s="47" t="str">
        <f aca="false">IF($N345=1,IF(ISERROR(VLOOKUP($P345,M1!$A:$C,Q$2,0)),"NOT PRESENT",VLOOKUP($P345,M1!$A:$C,Q$2,0)),IF($N345=2,IF(ISERROR(VLOOKUP(main!$P345,M2!$A:$C,Q$2,0)),"NOT PRESENT",VLOOKUP(main!$P345,M2!$A:$C,Q$2,0)),IF($N345=0,IF(ISERROR(VLOOKUP($P345,M1!$A:$C,Q$2,0)),IF(ISERROR(VLOOKUP(main!$P345,M2!$A:$C,Q$2,0)),"NOT PRESENT",VLOOKUP(main!$P345,M2!$A:$C,Q$2,0)),VLOOKUP($P345,M1!$A:$C,Q$2,0)),"SPECIFY METHOD")))</f>
        <v>Survey Not Done</v>
      </c>
      <c r="R345" s="47" t="str">
        <f aca="false">IF($N345=1,IF(ISERROR(VLOOKUP($P345,M1!$A:$C,R$2,0)),"NOT PRESENT",VLOOKUP($P345,M1!$A:$C,R$2,0)),IF($N345=2,IF(ISERROR(VLOOKUP(main!$P345,M2!$A:$C,R$2,0)),"NOT PRESENT",VLOOKUP(main!$P345,M2!$A:$C,R$2,0)),IF($N345=0,IF(ISERROR(VLOOKUP($P345,M1!$A:$C,R$2,0)),IF(ISERROR(VLOOKUP(main!$P345,M2!$A:$C,R$2,0)),"NOT PRESENT",VLOOKUP(main!$P345,M2!$A:$C,R$2,0)),VLOOKUP($P345,M1!$A:$C,R$2,0)),"SPECIFY METHOD")))</f>
        <v>Survey Not Done</v>
      </c>
      <c r="S345" s="55" t="n">
        <f aca="false">SUM(T345:BH345)</f>
        <v>0</v>
      </c>
      <c r="T345" s="56" t="n">
        <v>0</v>
      </c>
      <c r="BI345" s="56" t="n">
        <f aca="true">VLOOKUP($P345,INDIRECT("'M" &amp; $N345 &amp; "'!$A:$G"),BI$2,0)</f>
        <v>0</v>
      </c>
      <c r="BJ345" s="56" t="n">
        <f aca="true">VLOOKUP($P345,INDIRECT("'M" &amp; $N345 &amp; "'!$A:$G"),BJ$2,0)</f>
        <v>0</v>
      </c>
      <c r="BK345" s="56" t="n">
        <f aca="true">VLOOKUP($P345,INDIRECT("'M" &amp; $N345 &amp; "'!$A:$G"),BK$2,0)</f>
        <v>0</v>
      </c>
      <c r="BL345" s="56" t="str">
        <f aca="false">IF(AND($BI345="Yes", $N345=2), "Yes", IF(ISBLANK(BI345), "", "No"))</f>
        <v>No</v>
      </c>
      <c r="BM345" s="56" t="n">
        <f aca="true">VLOOKUP($P345,INDIRECT("'M" &amp; $N345 &amp; "'!$A:$G"),BM$2,0)</f>
        <v>0</v>
      </c>
    </row>
    <row r="346" customFormat="false" ht="13.2" hidden="false" customHeight="false" outlineLevel="0" collapsed="false">
      <c r="A346" s="47"/>
      <c r="B346" s="56" t="str">
        <f aca="false">IF(ISERROR(B345),IF(ISERROR(B344),IF(ISERROR(B343),"BLANK",B343),B344),B345)</f>
        <v>eso</v>
      </c>
      <c r="C346" s="56" t="str">
        <f aca="false">IF(ISERROR(C345),IF(ISERROR(C344),IF(ISERROR(C343),"BLANK",C343),C344),C345)</f>
        <v>sdl</v>
      </c>
      <c r="D346" s="56" t="str">
        <f aca="false">IF(ISERROR(D345),IF(ISERROR(D344),IF(ISERROR(D343),"BLANK",D343),D344),D345)</f>
        <v>tas412</v>
      </c>
      <c r="E346" s="47" t="str">
        <f aca="false">IF(ISERROR(VLOOKUP($D346,SITES!$A:$E,2,0)),"",VLOOKUP($D346,SITES!$A:$E,2,0))</f>
        <v>St. Helens Island Kelp Bed</v>
      </c>
      <c r="F346" s="48" t="n">
        <f aca="false">IF(ISERROR(VLOOKUP($D346,SITES!$A:$E,3,0)),"",VLOOKUP($D346,SITES!$A:$E,3,0))</f>
        <v>-41.34386</v>
      </c>
      <c r="G346" s="49" t="n">
        <f aca="false">IF(ISERROR(VLOOKUP($D346,SITES!$A:$E,4,0)),"",VLOOKUP($D346,SITES!$A:$E,4,0))</f>
        <v>148.34277</v>
      </c>
      <c r="H346" s="50" t="n">
        <f aca="false">IF(ISERROR(H345),IF(ISERROR(H344),IF(ISERROR(H343),"BLANK",H343),H344),H345)</f>
        <v>43564</v>
      </c>
      <c r="I346" s="56" t="n">
        <f aca="false">IF(ISERROR(I345),IF(ISERROR(I344),IF(ISERROR(I343),"BLANK",I343),I344),I345)</f>
        <v>10</v>
      </c>
      <c r="J346" s="56" t="str">
        <f aca="false">IF(ISERROR(J345),IF(ISERROR(J344),IF(ISERROR(J343),"BLANK",J343),J344),J345)</f>
        <v>E</v>
      </c>
      <c r="K346" s="86" t="n">
        <f aca="false">IF(ISERROR(K345),IF(ISERROR(K344),IF(ISERROR(K343),"BLANK",K343),K344),K345)</f>
        <v>0.604166666666667</v>
      </c>
      <c r="L346" s="56" t="str">
        <f aca="false">IF(ISERROR(L345),IF(ISERROR(L344),IF(ISERROR(L343),"BLANK",L343),L344),L345)</f>
        <v>SDL</v>
      </c>
      <c r="M346" s="56" t="n">
        <f aca="false">IF(ISERROR(M345),IF(ISERROR(M344),IF(ISERROR(M343),"BLANK",M343),M344),M345)</f>
        <v>10</v>
      </c>
      <c r="N346" s="56" t="n">
        <f aca="false">IF(ISERROR(N345),IF(ISERROR(N344),IF(ISERROR(N343),"BLANK",N343),N344),N345)</f>
        <v>2</v>
      </c>
      <c r="O346" s="56" t="n">
        <f aca="false">IF(ISERROR(O345),IF(ISERROR(O344),IF(ISERROR(O343),"BLANK",O343),O344),O345)</f>
        <v>1</v>
      </c>
      <c r="P346" s="46" t="str">
        <f aca="false">+P345</f>
        <v>snd</v>
      </c>
      <c r="Q346" s="47" t="str">
        <f aca="false">IF($N346=1,IF(ISERROR(VLOOKUP($P346,M1!$A:$C,Q$2,0)),"NOT PRESENT",VLOOKUP($P346,M1!$A:$C,Q$2,0)),IF($N346=2,IF(ISERROR(VLOOKUP(main!$P346,M2!$A:$C,Q$2,0)),"NOT PRESENT",VLOOKUP(main!$P346,M2!$A:$C,Q$2,0)),IF($N346=0,IF(ISERROR(VLOOKUP($P346,M1!$A:$C,Q$2,0)),IF(ISERROR(VLOOKUP(main!$P346,M2!$A:$C,Q$2,0)),"NOT PRESENT",VLOOKUP(main!$P346,M2!$A:$C,Q$2,0)),VLOOKUP($P346,M1!$A:$C,Q$2,0)),"SPECIFY METHOD")))</f>
        <v>Survey Not Done</v>
      </c>
      <c r="R346" s="47" t="str">
        <f aca="false">IF($N346=1,IF(ISERROR(VLOOKUP($P346,M1!$A:$C,R$2,0)),"NOT PRESENT",VLOOKUP($P346,M1!$A:$C,R$2,0)),IF($N346=2,IF(ISERROR(VLOOKUP(main!$P346,M2!$A:$C,R$2,0)),"NOT PRESENT",VLOOKUP(main!$P346,M2!$A:$C,R$2,0)),IF($N346=0,IF(ISERROR(VLOOKUP($P346,M1!$A:$C,R$2,0)),IF(ISERROR(VLOOKUP(main!$P346,M2!$A:$C,R$2,0)),"NOT PRESENT",VLOOKUP(main!$P346,M2!$A:$C,R$2,0)),VLOOKUP($P346,M1!$A:$C,R$2,0)),"SPECIFY METHOD")))</f>
        <v>Survey Not Done</v>
      </c>
      <c r="S346" s="55" t="n">
        <f aca="false">SUM(T346:BH346)</f>
        <v>0</v>
      </c>
      <c r="T346" s="56" t="n">
        <v>0</v>
      </c>
      <c r="BI346" s="56" t="n">
        <f aca="true">VLOOKUP($P346,INDIRECT("'M" &amp; $N346 &amp; "'!$A:$G"),BI$2,0)</f>
        <v>0</v>
      </c>
      <c r="BJ346" s="56" t="n">
        <f aca="true">VLOOKUP($P346,INDIRECT("'M" &amp; $N346 &amp; "'!$A:$G"),BJ$2,0)</f>
        <v>0</v>
      </c>
      <c r="BK346" s="56" t="n">
        <f aca="true">VLOOKUP($P346,INDIRECT("'M" &amp; $N346 &amp; "'!$A:$G"),BK$2,0)</f>
        <v>0</v>
      </c>
      <c r="BL346" s="56" t="str">
        <f aca="false">IF(AND($BI346="Yes", $N346=2), "Yes", IF(ISBLANK(BI346), "", "No"))</f>
        <v>No</v>
      </c>
      <c r="BM346" s="56" t="n">
        <f aca="true">VLOOKUP($P346,INDIRECT("'M" &amp; $N346 &amp; "'!$A:$G"),BM$2,0)</f>
        <v>0</v>
      </c>
    </row>
    <row r="347" customFormat="false" ht="13.2" hidden="false" customHeight="false" outlineLevel="0" collapsed="false">
      <c r="A347" s="47"/>
      <c r="B347" s="56" t="str">
        <f aca="false">IF(ISERROR(B346),IF(ISERROR(B345),IF(ISERROR(B344),"BLANK",B344),B345),B346)</f>
        <v>eso</v>
      </c>
      <c r="C347" s="56" t="str">
        <f aca="false">IF(ISERROR(C346),IF(ISERROR(C345),IF(ISERROR(C344),"BLANK",C344),C345),C346)</f>
        <v>sdl</v>
      </c>
      <c r="D347" s="56" t="str">
        <f aca="false">IF(ISERROR(D346),IF(ISERROR(D345),IF(ISERROR(D344),"BLANK",D344),D345),D346)</f>
        <v>tas412</v>
      </c>
      <c r="E347" s="47" t="str">
        <f aca="false">IF(ISERROR(VLOOKUP($D347,SITES!$A:$E,2,0)),"",VLOOKUP($D347,SITES!$A:$E,2,0))</f>
        <v>St. Helens Island Kelp Bed</v>
      </c>
      <c r="F347" s="48" t="n">
        <f aca="false">IF(ISERROR(VLOOKUP($D347,SITES!$A:$E,3,0)),"",VLOOKUP($D347,SITES!$A:$E,3,0))</f>
        <v>-41.34386</v>
      </c>
      <c r="G347" s="49" t="n">
        <f aca="false">IF(ISERROR(VLOOKUP($D347,SITES!$A:$E,4,0)),"",VLOOKUP($D347,SITES!$A:$E,4,0))</f>
        <v>148.34277</v>
      </c>
      <c r="H347" s="50" t="n">
        <f aca="false">IF(ISERROR(H346),IF(ISERROR(H345),IF(ISERROR(H344),"BLANK",H344),H345),H346)</f>
        <v>43564</v>
      </c>
      <c r="I347" s="56" t="n">
        <f aca="false">IF(ISERROR(I346),IF(ISERROR(I345),IF(ISERROR(I344),"BLANK",I344),I345),I346)</f>
        <v>10</v>
      </c>
      <c r="J347" s="56" t="str">
        <f aca="false">IF(ISERROR(J346),IF(ISERROR(J345),IF(ISERROR(J344),"BLANK",J344),J345),J346)</f>
        <v>E</v>
      </c>
      <c r="K347" s="86" t="n">
        <f aca="false">IF(ISERROR(K346),IF(ISERROR(K345),IF(ISERROR(K344),"BLANK",K344),K345),K346)</f>
        <v>0.604166666666667</v>
      </c>
      <c r="L347" s="56" t="str">
        <f aca="false">IF(ISERROR(L346),IF(ISERROR(L345),IF(ISERROR(L344),"BLANK",L344),L345),L346)</f>
        <v>SDL</v>
      </c>
      <c r="M347" s="56" t="n">
        <f aca="false">IF(ISERROR(M346),IF(ISERROR(M345),IF(ISERROR(M344),"BLANK",M344),M345),M346)</f>
        <v>10</v>
      </c>
      <c r="N347" s="56" t="n">
        <f aca="false">IF(ISERROR(N346),IF(ISERROR(N345),IF(ISERROR(N344),"BLANK",N344),N345),N346)</f>
        <v>2</v>
      </c>
      <c r="O347" s="56" t="n">
        <f aca="false">IF(ISERROR(O346),IF(ISERROR(O345),IF(ISERROR(O344),"BLANK",O344),O345),O346)</f>
        <v>1</v>
      </c>
      <c r="P347" s="46" t="str">
        <f aca="false">+P346</f>
        <v>snd</v>
      </c>
      <c r="Q347" s="47" t="str">
        <f aca="false">IF($N347=1,IF(ISERROR(VLOOKUP($P347,M1!$A:$C,Q$2,0)),"NOT PRESENT",VLOOKUP($P347,M1!$A:$C,Q$2,0)),IF($N347=2,IF(ISERROR(VLOOKUP(main!$P347,M2!$A:$C,Q$2,0)),"NOT PRESENT",VLOOKUP(main!$P347,M2!$A:$C,Q$2,0)),IF($N347=0,IF(ISERROR(VLOOKUP($P347,M1!$A:$C,Q$2,0)),IF(ISERROR(VLOOKUP(main!$P347,M2!$A:$C,Q$2,0)),"NOT PRESENT",VLOOKUP(main!$P347,M2!$A:$C,Q$2,0)),VLOOKUP($P347,M1!$A:$C,Q$2,0)),"SPECIFY METHOD")))</f>
        <v>Survey Not Done</v>
      </c>
      <c r="R347" s="47" t="str">
        <f aca="false">IF($N347=1,IF(ISERROR(VLOOKUP($P347,M1!$A:$C,R$2,0)),"NOT PRESENT",VLOOKUP($P347,M1!$A:$C,R$2,0)),IF($N347=2,IF(ISERROR(VLOOKUP(main!$P347,M2!$A:$C,R$2,0)),"NOT PRESENT",VLOOKUP(main!$P347,M2!$A:$C,R$2,0)),IF($N347=0,IF(ISERROR(VLOOKUP($P347,M1!$A:$C,R$2,0)),IF(ISERROR(VLOOKUP(main!$P347,M2!$A:$C,R$2,0)),"NOT PRESENT",VLOOKUP(main!$P347,M2!$A:$C,R$2,0)),VLOOKUP($P347,M1!$A:$C,R$2,0)),"SPECIFY METHOD")))</f>
        <v>Survey Not Done</v>
      </c>
      <c r="S347" s="55" t="n">
        <f aca="false">SUM(T347:BH347)</f>
        <v>0</v>
      </c>
      <c r="T347" s="56" t="n">
        <v>0</v>
      </c>
      <c r="BI347" s="56" t="n">
        <f aca="true">VLOOKUP($P347,INDIRECT("'M" &amp; $N347 &amp; "'!$A:$G"),BI$2,0)</f>
        <v>0</v>
      </c>
      <c r="BJ347" s="56" t="n">
        <f aca="true">VLOOKUP($P347,INDIRECT("'M" &amp; $N347 &amp; "'!$A:$G"),BJ$2,0)</f>
        <v>0</v>
      </c>
      <c r="BK347" s="56" t="n">
        <f aca="true">VLOOKUP($P347,INDIRECT("'M" &amp; $N347 &amp; "'!$A:$G"),BK$2,0)</f>
        <v>0</v>
      </c>
      <c r="BL347" s="56" t="str">
        <f aca="false">IF(AND($BI347="Yes", $N347=2), "Yes", IF(ISBLANK(BI347), "", "No"))</f>
        <v>No</v>
      </c>
      <c r="BM347" s="56" t="n">
        <f aca="true">VLOOKUP($P347,INDIRECT("'M" &amp; $N347 &amp; "'!$A:$G"),BM$2,0)</f>
        <v>0</v>
      </c>
    </row>
    <row r="348" customFormat="false" ht="13.2" hidden="false" customHeight="false" outlineLevel="0" collapsed="false">
      <c r="A348" s="47"/>
      <c r="B348" s="56" t="str">
        <f aca="false">IF(ISERROR(B347),IF(ISERROR(B346),IF(ISERROR(B345),"BLANK",B345),B346),B347)</f>
        <v>eso</v>
      </c>
      <c r="C348" s="56" t="str">
        <f aca="false">IF(ISERROR(C347),IF(ISERROR(C346),IF(ISERROR(C345),"BLANK",C345),C346),C347)</f>
        <v>sdl</v>
      </c>
      <c r="D348" s="56" t="str">
        <f aca="false">IF(ISERROR(D347),IF(ISERROR(D346),IF(ISERROR(D345),"BLANK",D345),D346),D347)</f>
        <v>tas412</v>
      </c>
      <c r="E348" s="47" t="str">
        <f aca="false">IF(ISERROR(VLOOKUP($D348,SITES!$A:$E,2,0)),"",VLOOKUP($D348,SITES!$A:$E,2,0))</f>
        <v>St. Helens Island Kelp Bed</v>
      </c>
      <c r="F348" s="48" t="n">
        <f aca="false">IF(ISERROR(VLOOKUP($D348,SITES!$A:$E,3,0)),"",VLOOKUP($D348,SITES!$A:$E,3,0))</f>
        <v>-41.34386</v>
      </c>
      <c r="G348" s="49" t="n">
        <f aca="false">IF(ISERROR(VLOOKUP($D348,SITES!$A:$E,4,0)),"",VLOOKUP($D348,SITES!$A:$E,4,0))</f>
        <v>148.34277</v>
      </c>
      <c r="H348" s="50" t="n">
        <f aca="false">IF(ISERROR(H347),IF(ISERROR(H346),IF(ISERROR(H345),"BLANK",H345),H346),H347)</f>
        <v>43564</v>
      </c>
      <c r="I348" s="56" t="n">
        <f aca="false">IF(ISERROR(I347),IF(ISERROR(I346),IF(ISERROR(I345),"BLANK",I345),I346),I347)</f>
        <v>10</v>
      </c>
      <c r="J348" s="56" t="str">
        <f aca="false">IF(ISERROR(J347),IF(ISERROR(J346),IF(ISERROR(J345),"BLANK",J345),J346),J347)</f>
        <v>E</v>
      </c>
      <c r="K348" s="86" t="n">
        <f aca="false">IF(ISERROR(K347),IF(ISERROR(K346),IF(ISERROR(K345),"BLANK",K345),K346),K347)</f>
        <v>0.604166666666667</v>
      </c>
      <c r="L348" s="56" t="str">
        <f aca="false">IF(ISERROR(L347),IF(ISERROR(L346),IF(ISERROR(L345),"BLANK",L345),L346),L347)</f>
        <v>SDL</v>
      </c>
      <c r="M348" s="56" t="n">
        <f aca="false">IF(ISERROR(M347),IF(ISERROR(M346),IF(ISERROR(M345),"BLANK",M345),M346),M347)</f>
        <v>10</v>
      </c>
      <c r="N348" s="56" t="n">
        <f aca="false">IF(ISERROR(N347),IF(ISERROR(N346),IF(ISERROR(N345),"BLANK",N345),N346),N347)</f>
        <v>2</v>
      </c>
      <c r="O348" s="56" t="n">
        <f aca="false">IF(ISERROR(O347),IF(ISERROR(O346),IF(ISERROR(O345),"BLANK",O345),O346),O347)</f>
        <v>1</v>
      </c>
      <c r="P348" s="46" t="str">
        <f aca="false">+P347</f>
        <v>snd</v>
      </c>
      <c r="Q348" s="47" t="str">
        <f aca="false">IF($N348=1,IF(ISERROR(VLOOKUP($P348,M1!$A:$C,Q$2,0)),"NOT PRESENT",VLOOKUP($P348,M1!$A:$C,Q$2,0)),IF($N348=2,IF(ISERROR(VLOOKUP(main!$P348,M2!$A:$C,Q$2,0)),"NOT PRESENT",VLOOKUP(main!$P348,M2!$A:$C,Q$2,0)),IF($N348=0,IF(ISERROR(VLOOKUP($P348,M1!$A:$C,Q$2,0)),IF(ISERROR(VLOOKUP(main!$P348,M2!$A:$C,Q$2,0)),"NOT PRESENT",VLOOKUP(main!$P348,M2!$A:$C,Q$2,0)),VLOOKUP($P348,M1!$A:$C,Q$2,0)),"SPECIFY METHOD")))</f>
        <v>Survey Not Done</v>
      </c>
      <c r="R348" s="47" t="str">
        <f aca="false">IF($N348=1,IF(ISERROR(VLOOKUP($P348,M1!$A:$C,R$2,0)),"NOT PRESENT",VLOOKUP($P348,M1!$A:$C,R$2,0)),IF($N348=2,IF(ISERROR(VLOOKUP(main!$P348,M2!$A:$C,R$2,0)),"NOT PRESENT",VLOOKUP(main!$P348,M2!$A:$C,R$2,0)),IF($N348=0,IF(ISERROR(VLOOKUP($P348,M1!$A:$C,R$2,0)),IF(ISERROR(VLOOKUP(main!$P348,M2!$A:$C,R$2,0)),"NOT PRESENT",VLOOKUP(main!$P348,M2!$A:$C,R$2,0)),VLOOKUP($P348,M1!$A:$C,R$2,0)),"SPECIFY METHOD")))</f>
        <v>Survey Not Done</v>
      </c>
      <c r="S348" s="55" t="n">
        <f aca="false">SUM(T348:BH348)</f>
        <v>0</v>
      </c>
      <c r="T348" s="56" t="n">
        <v>0</v>
      </c>
      <c r="BI348" s="56" t="n">
        <f aca="true">VLOOKUP($P348,INDIRECT("'M" &amp; $N348 &amp; "'!$A:$G"),BI$2,0)</f>
        <v>0</v>
      </c>
      <c r="BJ348" s="56" t="n">
        <f aca="true">VLOOKUP($P348,INDIRECT("'M" &amp; $N348 &amp; "'!$A:$G"),BJ$2,0)</f>
        <v>0</v>
      </c>
      <c r="BK348" s="56" t="n">
        <f aca="true">VLOOKUP($P348,INDIRECT("'M" &amp; $N348 &amp; "'!$A:$G"),BK$2,0)</f>
        <v>0</v>
      </c>
      <c r="BL348" s="56" t="str">
        <f aca="false">IF(AND($BI348="Yes", $N348=2), "Yes", IF(ISBLANK(BI348), "", "No"))</f>
        <v>No</v>
      </c>
      <c r="BM348" s="56" t="n">
        <f aca="true">VLOOKUP($P348,INDIRECT("'M" &amp; $N348 &amp; "'!$A:$G"),BM$2,0)</f>
        <v>0</v>
      </c>
    </row>
    <row r="349" customFormat="false" ht="13.2" hidden="false" customHeight="false" outlineLevel="0" collapsed="false">
      <c r="A349" s="47"/>
      <c r="B349" s="56" t="str">
        <f aca="false">IF(ISERROR(B348),IF(ISERROR(B347),IF(ISERROR(B346),"BLANK",B346),B347),B348)</f>
        <v>eso</v>
      </c>
      <c r="C349" s="56" t="str">
        <f aca="false">IF(ISERROR(C348),IF(ISERROR(C347),IF(ISERROR(C346),"BLANK",C346),C347),C348)</f>
        <v>sdl</v>
      </c>
      <c r="D349" s="56" t="str">
        <f aca="false">IF(ISERROR(D348),IF(ISERROR(D347),IF(ISERROR(D346),"BLANK",D346),D347),D348)</f>
        <v>tas412</v>
      </c>
      <c r="E349" s="47" t="str">
        <f aca="false">IF(ISERROR(VLOOKUP($D349,SITES!$A:$E,2,0)),"",VLOOKUP($D349,SITES!$A:$E,2,0))</f>
        <v>St. Helens Island Kelp Bed</v>
      </c>
      <c r="F349" s="48" t="n">
        <f aca="false">IF(ISERROR(VLOOKUP($D349,SITES!$A:$E,3,0)),"",VLOOKUP($D349,SITES!$A:$E,3,0))</f>
        <v>-41.34386</v>
      </c>
      <c r="G349" s="49" t="n">
        <f aca="false">IF(ISERROR(VLOOKUP($D349,SITES!$A:$E,4,0)),"",VLOOKUP($D349,SITES!$A:$E,4,0))</f>
        <v>148.34277</v>
      </c>
      <c r="H349" s="50" t="n">
        <f aca="false">IF(ISERROR(H348),IF(ISERROR(H347),IF(ISERROR(H346),"BLANK",H346),H347),H348)</f>
        <v>43564</v>
      </c>
      <c r="I349" s="56" t="n">
        <f aca="false">IF(ISERROR(I348),IF(ISERROR(I347),IF(ISERROR(I346),"BLANK",I346),I347),I348)</f>
        <v>10</v>
      </c>
      <c r="J349" s="56" t="str">
        <f aca="false">IF(ISERROR(J348),IF(ISERROR(J347),IF(ISERROR(J346),"BLANK",J346),J347),J348)</f>
        <v>E</v>
      </c>
      <c r="K349" s="86" t="n">
        <f aca="false">IF(ISERROR(K348),IF(ISERROR(K347),IF(ISERROR(K346),"BLANK",K346),K347),K348)</f>
        <v>0.604166666666667</v>
      </c>
      <c r="L349" s="56" t="str">
        <f aca="false">IF(ISERROR(L348),IF(ISERROR(L347),IF(ISERROR(L346),"BLANK",L346),L347),L348)</f>
        <v>SDL</v>
      </c>
      <c r="M349" s="56" t="n">
        <f aca="false">IF(ISERROR(M348),IF(ISERROR(M347),IF(ISERROR(M346),"BLANK",M346),M347),M348)</f>
        <v>10</v>
      </c>
      <c r="N349" s="56" t="n">
        <f aca="false">IF(ISERROR(N348),IF(ISERROR(N347),IF(ISERROR(N346),"BLANK",N346),N347),N348)</f>
        <v>2</v>
      </c>
      <c r="O349" s="56" t="n">
        <f aca="false">IF(ISERROR(O348),IF(ISERROR(O347),IF(ISERROR(O346),"BLANK",O346),O347),O348)</f>
        <v>1</v>
      </c>
      <c r="P349" s="46" t="str">
        <f aca="false">+P348</f>
        <v>snd</v>
      </c>
      <c r="Q349" s="47" t="str">
        <f aca="false">IF($N349=1,IF(ISERROR(VLOOKUP($P349,M1!$A:$C,Q$2,0)),"NOT PRESENT",VLOOKUP($P349,M1!$A:$C,Q$2,0)),IF($N349=2,IF(ISERROR(VLOOKUP(main!$P349,M2!$A:$C,Q$2,0)),"NOT PRESENT",VLOOKUP(main!$P349,M2!$A:$C,Q$2,0)),IF($N349=0,IF(ISERROR(VLOOKUP($P349,M1!$A:$C,Q$2,0)),IF(ISERROR(VLOOKUP(main!$P349,M2!$A:$C,Q$2,0)),"NOT PRESENT",VLOOKUP(main!$P349,M2!$A:$C,Q$2,0)),VLOOKUP($P349,M1!$A:$C,Q$2,0)),"SPECIFY METHOD")))</f>
        <v>Survey Not Done</v>
      </c>
      <c r="R349" s="47" t="str">
        <f aca="false">IF($N349=1,IF(ISERROR(VLOOKUP($P349,M1!$A:$C,R$2,0)),"NOT PRESENT",VLOOKUP($P349,M1!$A:$C,R$2,0)),IF($N349=2,IF(ISERROR(VLOOKUP(main!$P349,M2!$A:$C,R$2,0)),"NOT PRESENT",VLOOKUP(main!$P349,M2!$A:$C,R$2,0)),IF($N349=0,IF(ISERROR(VLOOKUP($P349,M1!$A:$C,R$2,0)),IF(ISERROR(VLOOKUP(main!$P349,M2!$A:$C,R$2,0)),"NOT PRESENT",VLOOKUP(main!$P349,M2!$A:$C,R$2,0)),VLOOKUP($P349,M1!$A:$C,R$2,0)),"SPECIFY METHOD")))</f>
        <v>Survey Not Done</v>
      </c>
      <c r="S349" s="55" t="n">
        <f aca="false">SUM(T349:BH349)</f>
        <v>0</v>
      </c>
      <c r="T349" s="56" t="n">
        <v>0</v>
      </c>
      <c r="BI349" s="56" t="n">
        <f aca="true">VLOOKUP($P349,INDIRECT("'M" &amp; $N349 &amp; "'!$A:$G"),BI$2,0)</f>
        <v>0</v>
      </c>
      <c r="BJ349" s="56" t="n">
        <f aca="true">VLOOKUP($P349,INDIRECT("'M" &amp; $N349 &amp; "'!$A:$G"),BJ$2,0)</f>
        <v>0</v>
      </c>
      <c r="BK349" s="56" t="n">
        <f aca="true">VLOOKUP($P349,INDIRECT("'M" &amp; $N349 &amp; "'!$A:$G"),BK$2,0)</f>
        <v>0</v>
      </c>
      <c r="BL349" s="56" t="str">
        <f aca="false">IF(AND($BI349="Yes", $N349=2), "Yes", IF(ISBLANK(BI349), "", "No"))</f>
        <v>No</v>
      </c>
      <c r="BM349" s="56" t="n">
        <f aca="true">VLOOKUP($P349,INDIRECT("'M" &amp; $N349 &amp; "'!$A:$G"),BM$2,0)</f>
        <v>0</v>
      </c>
    </row>
    <row r="350" customFormat="false" ht="13.2" hidden="false" customHeight="false" outlineLevel="0" collapsed="false">
      <c r="A350" s="47"/>
      <c r="B350" s="56" t="str">
        <f aca="false">IF(ISERROR(B349),IF(ISERROR(B348),IF(ISERROR(B347),"BLANK",B347),B348),B349)</f>
        <v>eso</v>
      </c>
      <c r="C350" s="56" t="str">
        <f aca="false">IF(ISERROR(C349),IF(ISERROR(C348),IF(ISERROR(C347),"BLANK",C347),C348),C349)</f>
        <v>sdl</v>
      </c>
      <c r="D350" s="56" t="str">
        <f aca="false">IF(ISERROR(D349),IF(ISERROR(D348),IF(ISERROR(D347),"BLANK",D347),D348),D349)</f>
        <v>tas412</v>
      </c>
      <c r="E350" s="47" t="str">
        <f aca="false">IF(ISERROR(VLOOKUP($D350,SITES!$A:$E,2,0)),"",VLOOKUP($D350,SITES!$A:$E,2,0))</f>
        <v>St. Helens Island Kelp Bed</v>
      </c>
      <c r="F350" s="48" t="n">
        <f aca="false">IF(ISERROR(VLOOKUP($D350,SITES!$A:$E,3,0)),"",VLOOKUP($D350,SITES!$A:$E,3,0))</f>
        <v>-41.34386</v>
      </c>
      <c r="G350" s="49" t="n">
        <f aca="false">IF(ISERROR(VLOOKUP($D350,SITES!$A:$E,4,0)),"",VLOOKUP($D350,SITES!$A:$E,4,0))</f>
        <v>148.34277</v>
      </c>
      <c r="H350" s="50" t="n">
        <f aca="false">IF(ISERROR(H349),IF(ISERROR(H348),IF(ISERROR(H347),"BLANK",H347),H348),H349)</f>
        <v>43564</v>
      </c>
      <c r="I350" s="56" t="n">
        <f aca="false">IF(ISERROR(I349),IF(ISERROR(I348),IF(ISERROR(I347),"BLANK",I347),I348),I349)</f>
        <v>10</v>
      </c>
      <c r="J350" s="56" t="str">
        <f aca="false">IF(ISERROR(J349),IF(ISERROR(J348),IF(ISERROR(J347),"BLANK",J347),J348),J349)</f>
        <v>E</v>
      </c>
      <c r="K350" s="86" t="n">
        <f aca="false">IF(ISERROR(K349),IF(ISERROR(K348),IF(ISERROR(K347),"BLANK",K347),K348),K349)</f>
        <v>0.604166666666667</v>
      </c>
      <c r="L350" s="56" t="str">
        <f aca="false">IF(ISERROR(L349),IF(ISERROR(L348),IF(ISERROR(L347),"BLANK",L347),L348),L349)</f>
        <v>SDL</v>
      </c>
      <c r="M350" s="56" t="n">
        <f aca="false">IF(ISERROR(M349),IF(ISERROR(M348),IF(ISERROR(M347),"BLANK",M347),M348),M349)</f>
        <v>10</v>
      </c>
      <c r="N350" s="56" t="n">
        <f aca="false">IF(ISERROR(N349),IF(ISERROR(N348),IF(ISERROR(N347),"BLANK",N347),N348),N349)</f>
        <v>2</v>
      </c>
      <c r="O350" s="56" t="n">
        <f aca="false">IF(ISERROR(O349),IF(ISERROR(O348),IF(ISERROR(O347),"BLANK",O347),O348),O349)</f>
        <v>1</v>
      </c>
      <c r="P350" s="46" t="str">
        <f aca="false">+P349</f>
        <v>snd</v>
      </c>
      <c r="Q350" s="47" t="str">
        <f aca="false">IF($N350=1,IF(ISERROR(VLOOKUP($P350,M1!$A:$C,Q$2,0)),"NOT PRESENT",VLOOKUP($P350,M1!$A:$C,Q$2,0)),IF($N350=2,IF(ISERROR(VLOOKUP(main!$P350,M2!$A:$C,Q$2,0)),"NOT PRESENT",VLOOKUP(main!$P350,M2!$A:$C,Q$2,0)),IF($N350=0,IF(ISERROR(VLOOKUP($P350,M1!$A:$C,Q$2,0)),IF(ISERROR(VLOOKUP(main!$P350,M2!$A:$C,Q$2,0)),"NOT PRESENT",VLOOKUP(main!$P350,M2!$A:$C,Q$2,0)),VLOOKUP($P350,M1!$A:$C,Q$2,0)),"SPECIFY METHOD")))</f>
        <v>Survey Not Done</v>
      </c>
      <c r="R350" s="47" t="str">
        <f aca="false">IF($N350=1,IF(ISERROR(VLOOKUP($P350,M1!$A:$C,R$2,0)),"NOT PRESENT",VLOOKUP($P350,M1!$A:$C,R$2,0)),IF($N350=2,IF(ISERROR(VLOOKUP(main!$P350,M2!$A:$C,R$2,0)),"NOT PRESENT",VLOOKUP(main!$P350,M2!$A:$C,R$2,0)),IF($N350=0,IF(ISERROR(VLOOKUP($P350,M1!$A:$C,R$2,0)),IF(ISERROR(VLOOKUP(main!$P350,M2!$A:$C,R$2,0)),"NOT PRESENT",VLOOKUP(main!$P350,M2!$A:$C,R$2,0)),VLOOKUP($P350,M1!$A:$C,R$2,0)),"SPECIFY METHOD")))</f>
        <v>Survey Not Done</v>
      </c>
      <c r="S350" s="55" t="n">
        <f aca="false">SUM(T350:BH350)</f>
        <v>0</v>
      </c>
      <c r="T350" s="56" t="n">
        <v>0</v>
      </c>
      <c r="BI350" s="56" t="n">
        <f aca="true">VLOOKUP($P350,INDIRECT("'M" &amp; $N350 &amp; "'!$A:$G"),BI$2,0)</f>
        <v>0</v>
      </c>
      <c r="BJ350" s="56" t="n">
        <f aca="true">VLOOKUP($P350,INDIRECT("'M" &amp; $N350 &amp; "'!$A:$G"),BJ$2,0)</f>
        <v>0</v>
      </c>
      <c r="BK350" s="56" t="n">
        <f aca="true">VLOOKUP($P350,INDIRECT("'M" &amp; $N350 &amp; "'!$A:$G"),BK$2,0)</f>
        <v>0</v>
      </c>
      <c r="BL350" s="56" t="str">
        <f aca="false">IF(AND($BI350="Yes", $N350=2), "Yes", IF(ISBLANK(BI350), "", "No"))</f>
        <v>No</v>
      </c>
      <c r="BM350" s="56" t="n">
        <f aca="true">VLOOKUP($P350,INDIRECT("'M" &amp; $N350 &amp; "'!$A:$G"),BM$2,0)</f>
        <v>0</v>
      </c>
    </row>
    <row r="351" customFormat="false" ht="13.2" hidden="false" customHeight="false" outlineLevel="0" collapsed="false">
      <c r="A351" s="47"/>
      <c r="B351" s="56" t="str">
        <f aca="false">IF(ISERROR(B350),IF(ISERROR(B349),IF(ISERROR(B348),"BLANK",B348),B349),B350)</f>
        <v>eso</v>
      </c>
      <c r="C351" s="56" t="str">
        <f aca="false">IF(ISERROR(C350),IF(ISERROR(C349),IF(ISERROR(C348),"BLANK",C348),C349),C350)</f>
        <v>sdl</v>
      </c>
      <c r="D351" s="56" t="str">
        <f aca="false">IF(ISERROR(D350),IF(ISERROR(D349),IF(ISERROR(D348),"BLANK",D348),D349),D350)</f>
        <v>tas412</v>
      </c>
      <c r="E351" s="47" t="str">
        <f aca="false">IF(ISERROR(VLOOKUP($D351,SITES!$A:$E,2,0)),"",VLOOKUP($D351,SITES!$A:$E,2,0))</f>
        <v>St. Helens Island Kelp Bed</v>
      </c>
      <c r="F351" s="48" t="n">
        <f aca="false">IF(ISERROR(VLOOKUP($D351,SITES!$A:$E,3,0)),"",VLOOKUP($D351,SITES!$A:$E,3,0))</f>
        <v>-41.34386</v>
      </c>
      <c r="G351" s="49" t="n">
        <f aca="false">IF(ISERROR(VLOOKUP($D351,SITES!$A:$E,4,0)),"",VLOOKUP($D351,SITES!$A:$E,4,0))</f>
        <v>148.34277</v>
      </c>
      <c r="H351" s="50" t="n">
        <f aca="false">IF(ISERROR(H350),IF(ISERROR(H349),IF(ISERROR(H348),"BLANK",H348),H349),H350)</f>
        <v>43564</v>
      </c>
      <c r="I351" s="56" t="n">
        <f aca="false">IF(ISERROR(I350),IF(ISERROR(I349),IF(ISERROR(I348),"BLANK",I348),I349),I350)</f>
        <v>10</v>
      </c>
      <c r="J351" s="56" t="str">
        <f aca="false">IF(ISERROR(J350),IF(ISERROR(J349),IF(ISERROR(J348),"BLANK",J348),J349),J350)</f>
        <v>E</v>
      </c>
      <c r="K351" s="86" t="n">
        <f aca="false">IF(ISERROR(K350),IF(ISERROR(K349),IF(ISERROR(K348),"BLANK",K348),K349),K350)</f>
        <v>0.604166666666667</v>
      </c>
      <c r="L351" s="56" t="str">
        <f aca="false">IF(ISERROR(L350),IF(ISERROR(L349),IF(ISERROR(L348),"BLANK",L348),L349),L350)</f>
        <v>SDL</v>
      </c>
      <c r="M351" s="56" t="n">
        <f aca="false">IF(ISERROR(M350),IF(ISERROR(M349),IF(ISERROR(M348),"BLANK",M348),M349),M350)</f>
        <v>10</v>
      </c>
      <c r="N351" s="56" t="n">
        <f aca="false">IF(ISERROR(N350),IF(ISERROR(N349),IF(ISERROR(N348),"BLANK",N348),N349),N350)</f>
        <v>2</v>
      </c>
      <c r="O351" s="56" t="n">
        <f aca="false">IF(ISERROR(O350),IF(ISERROR(O349),IF(ISERROR(O348),"BLANK",O348),O349),O350)</f>
        <v>1</v>
      </c>
      <c r="P351" s="46" t="str">
        <f aca="false">+P350</f>
        <v>snd</v>
      </c>
      <c r="Q351" s="47" t="str">
        <f aca="false">IF($N351=1,IF(ISERROR(VLOOKUP($P351,M1!$A:$C,Q$2,0)),"NOT PRESENT",VLOOKUP($P351,M1!$A:$C,Q$2,0)),IF($N351=2,IF(ISERROR(VLOOKUP(main!$P351,M2!$A:$C,Q$2,0)),"NOT PRESENT",VLOOKUP(main!$P351,M2!$A:$C,Q$2,0)),IF($N351=0,IF(ISERROR(VLOOKUP($P351,M1!$A:$C,Q$2,0)),IF(ISERROR(VLOOKUP(main!$P351,M2!$A:$C,Q$2,0)),"NOT PRESENT",VLOOKUP(main!$P351,M2!$A:$C,Q$2,0)),VLOOKUP($P351,M1!$A:$C,Q$2,0)),"SPECIFY METHOD")))</f>
        <v>Survey Not Done</v>
      </c>
      <c r="R351" s="47" t="str">
        <f aca="false">IF($N351=1,IF(ISERROR(VLOOKUP($P351,M1!$A:$C,R$2,0)),"NOT PRESENT",VLOOKUP($P351,M1!$A:$C,R$2,0)),IF($N351=2,IF(ISERROR(VLOOKUP(main!$P351,M2!$A:$C,R$2,0)),"NOT PRESENT",VLOOKUP(main!$P351,M2!$A:$C,R$2,0)),IF($N351=0,IF(ISERROR(VLOOKUP($P351,M1!$A:$C,R$2,0)),IF(ISERROR(VLOOKUP(main!$P351,M2!$A:$C,R$2,0)),"NOT PRESENT",VLOOKUP(main!$P351,M2!$A:$C,R$2,0)),VLOOKUP($P351,M1!$A:$C,R$2,0)),"SPECIFY METHOD")))</f>
        <v>Survey Not Done</v>
      </c>
      <c r="S351" s="55" t="n">
        <f aca="false">SUM(T351:BH351)</f>
        <v>0</v>
      </c>
      <c r="T351" s="56" t="n">
        <v>0</v>
      </c>
      <c r="BI351" s="56" t="n">
        <f aca="true">VLOOKUP($P351,INDIRECT("'M" &amp; $N351 &amp; "'!$A:$G"),BI$2,0)</f>
        <v>0</v>
      </c>
      <c r="BJ351" s="56" t="n">
        <f aca="true">VLOOKUP($P351,INDIRECT("'M" &amp; $N351 &amp; "'!$A:$G"),BJ$2,0)</f>
        <v>0</v>
      </c>
      <c r="BK351" s="56" t="n">
        <f aca="true">VLOOKUP($P351,INDIRECT("'M" &amp; $N351 &amp; "'!$A:$G"),BK$2,0)</f>
        <v>0</v>
      </c>
      <c r="BL351" s="56" t="str">
        <f aca="false">IF(AND($BI351="Yes", $N351=2), "Yes", IF(ISBLANK(BI351), "", "No"))</f>
        <v>No</v>
      </c>
      <c r="BM351" s="56" t="n">
        <f aca="true">VLOOKUP($P351,INDIRECT("'M" &amp; $N351 &amp; "'!$A:$G"),BM$2,0)</f>
        <v>0</v>
      </c>
    </row>
    <row r="352" customFormat="false" ht="13.2" hidden="false" customHeight="false" outlineLevel="0" collapsed="false">
      <c r="A352" s="47"/>
      <c r="B352" s="56" t="str">
        <f aca="false">IF(ISERROR(B351),IF(ISERROR(B350),IF(ISERROR(B349),"BLANK",B349),B350),B351)</f>
        <v>eso</v>
      </c>
      <c r="C352" s="56" t="str">
        <f aca="false">IF(ISERROR(C351),IF(ISERROR(C350),IF(ISERROR(C349),"BLANK",C349),C350),C351)</f>
        <v>sdl</v>
      </c>
      <c r="D352" s="56" t="str">
        <f aca="false">IF(ISERROR(D351),IF(ISERROR(D350),IF(ISERROR(D349),"BLANK",D349),D350),D351)</f>
        <v>tas412</v>
      </c>
      <c r="E352" s="47" t="str">
        <f aca="false">IF(ISERROR(VLOOKUP($D352,SITES!$A:$E,2,0)),"",VLOOKUP($D352,SITES!$A:$E,2,0))</f>
        <v>St. Helens Island Kelp Bed</v>
      </c>
      <c r="F352" s="48" t="n">
        <f aca="false">IF(ISERROR(VLOOKUP($D352,SITES!$A:$E,3,0)),"",VLOOKUP($D352,SITES!$A:$E,3,0))</f>
        <v>-41.34386</v>
      </c>
      <c r="G352" s="49" t="n">
        <f aca="false">IF(ISERROR(VLOOKUP($D352,SITES!$A:$E,4,0)),"",VLOOKUP($D352,SITES!$A:$E,4,0))</f>
        <v>148.34277</v>
      </c>
      <c r="H352" s="50" t="n">
        <f aca="false">IF(ISERROR(H351),IF(ISERROR(H350),IF(ISERROR(H349),"BLANK",H349),H350),H351)</f>
        <v>43564</v>
      </c>
      <c r="I352" s="56" t="n">
        <f aca="false">IF(ISERROR(I351),IF(ISERROR(I350),IF(ISERROR(I349),"BLANK",I349),I350),I351)</f>
        <v>10</v>
      </c>
      <c r="J352" s="56" t="str">
        <f aca="false">IF(ISERROR(J351),IF(ISERROR(J350),IF(ISERROR(J349),"BLANK",J349),J350),J351)</f>
        <v>E</v>
      </c>
      <c r="K352" s="86" t="n">
        <f aca="false">IF(ISERROR(K351),IF(ISERROR(K350),IF(ISERROR(K349),"BLANK",K349),K350),K351)</f>
        <v>0.604166666666667</v>
      </c>
      <c r="L352" s="56" t="str">
        <f aca="false">IF(ISERROR(L351),IF(ISERROR(L350),IF(ISERROR(L349),"BLANK",L349),L350),L351)</f>
        <v>SDL</v>
      </c>
      <c r="M352" s="56" t="n">
        <f aca="false">IF(ISERROR(M351),IF(ISERROR(M350),IF(ISERROR(M349),"BLANK",M349),M350),M351)</f>
        <v>10</v>
      </c>
      <c r="N352" s="56" t="n">
        <f aca="false">IF(ISERROR(N351),IF(ISERROR(N350),IF(ISERROR(N349),"BLANK",N349),N350),N351)</f>
        <v>2</v>
      </c>
      <c r="O352" s="56" t="n">
        <f aca="false">IF(ISERROR(O351),IF(ISERROR(O350),IF(ISERROR(O349),"BLANK",O349),O350),O351)</f>
        <v>1</v>
      </c>
      <c r="P352" s="46" t="str">
        <f aca="false">+P351</f>
        <v>snd</v>
      </c>
      <c r="Q352" s="47" t="str">
        <f aca="false">IF($N352=1,IF(ISERROR(VLOOKUP($P352,M1!$A:$C,Q$2,0)),"NOT PRESENT",VLOOKUP($P352,M1!$A:$C,Q$2,0)),IF($N352=2,IF(ISERROR(VLOOKUP(main!$P352,M2!$A:$C,Q$2,0)),"NOT PRESENT",VLOOKUP(main!$P352,M2!$A:$C,Q$2,0)),IF($N352=0,IF(ISERROR(VLOOKUP($P352,M1!$A:$C,Q$2,0)),IF(ISERROR(VLOOKUP(main!$P352,M2!$A:$C,Q$2,0)),"NOT PRESENT",VLOOKUP(main!$P352,M2!$A:$C,Q$2,0)),VLOOKUP($P352,M1!$A:$C,Q$2,0)),"SPECIFY METHOD")))</f>
        <v>Survey Not Done</v>
      </c>
      <c r="R352" s="47" t="str">
        <f aca="false">IF($N352=1,IF(ISERROR(VLOOKUP($P352,M1!$A:$C,R$2,0)),"NOT PRESENT",VLOOKUP($P352,M1!$A:$C,R$2,0)),IF($N352=2,IF(ISERROR(VLOOKUP(main!$P352,M2!$A:$C,R$2,0)),"NOT PRESENT",VLOOKUP(main!$P352,M2!$A:$C,R$2,0)),IF($N352=0,IF(ISERROR(VLOOKUP($P352,M1!$A:$C,R$2,0)),IF(ISERROR(VLOOKUP(main!$P352,M2!$A:$C,R$2,0)),"NOT PRESENT",VLOOKUP(main!$P352,M2!$A:$C,R$2,0)),VLOOKUP($P352,M1!$A:$C,R$2,0)),"SPECIFY METHOD")))</f>
        <v>Survey Not Done</v>
      </c>
      <c r="S352" s="55" t="n">
        <f aca="false">SUM(T352:BH352)</f>
        <v>0</v>
      </c>
      <c r="T352" s="56" t="n">
        <v>0</v>
      </c>
      <c r="BI352" s="56" t="n">
        <f aca="true">VLOOKUP($P352,INDIRECT("'M" &amp; $N352 &amp; "'!$A:$G"),BI$2,0)</f>
        <v>0</v>
      </c>
      <c r="BJ352" s="56" t="n">
        <f aca="true">VLOOKUP($P352,INDIRECT("'M" &amp; $N352 &amp; "'!$A:$G"),BJ$2,0)</f>
        <v>0</v>
      </c>
      <c r="BK352" s="56" t="n">
        <f aca="true">VLOOKUP($P352,INDIRECT("'M" &amp; $N352 &amp; "'!$A:$G"),BK$2,0)</f>
        <v>0</v>
      </c>
      <c r="BL352" s="56" t="str">
        <f aca="false">IF(AND($BI352="Yes", $N352=2), "Yes", IF(ISBLANK(BI352), "", "No"))</f>
        <v>No</v>
      </c>
      <c r="BM352" s="56" t="n">
        <f aca="true">VLOOKUP($P352,INDIRECT("'M" &amp; $N352 &amp; "'!$A:$G"),BM$2,0)</f>
        <v>0</v>
      </c>
    </row>
    <row r="353" customFormat="false" ht="13.2" hidden="false" customHeight="false" outlineLevel="0" collapsed="false">
      <c r="A353" s="47"/>
      <c r="B353" s="56" t="str">
        <f aca="false">IF(ISERROR(B352),IF(ISERROR(B351),IF(ISERROR(B350),"BLANK",B350),B351),B352)</f>
        <v>eso</v>
      </c>
      <c r="C353" s="56" t="str">
        <f aca="false">IF(ISERROR(C352),IF(ISERROR(C351),IF(ISERROR(C350),"BLANK",C350),C351),C352)</f>
        <v>sdl</v>
      </c>
      <c r="D353" s="56" t="str">
        <f aca="false">IF(ISERROR(D352),IF(ISERROR(D351),IF(ISERROR(D350),"BLANK",D350),D351),D352)</f>
        <v>tas412</v>
      </c>
      <c r="E353" s="47" t="str">
        <f aca="false">IF(ISERROR(VLOOKUP($D353,SITES!$A:$E,2,0)),"",VLOOKUP($D353,SITES!$A:$E,2,0))</f>
        <v>St. Helens Island Kelp Bed</v>
      </c>
      <c r="F353" s="48" t="n">
        <f aca="false">IF(ISERROR(VLOOKUP($D353,SITES!$A:$E,3,0)),"",VLOOKUP($D353,SITES!$A:$E,3,0))</f>
        <v>-41.34386</v>
      </c>
      <c r="G353" s="49" t="n">
        <f aca="false">IF(ISERROR(VLOOKUP($D353,SITES!$A:$E,4,0)),"",VLOOKUP($D353,SITES!$A:$E,4,0))</f>
        <v>148.34277</v>
      </c>
      <c r="H353" s="50" t="n">
        <f aca="false">IF(ISERROR(H352),IF(ISERROR(H351),IF(ISERROR(H350),"BLANK",H350),H351),H352)</f>
        <v>43564</v>
      </c>
      <c r="I353" s="56" t="n">
        <f aca="false">IF(ISERROR(I352),IF(ISERROR(I351),IF(ISERROR(I350),"BLANK",I350),I351),I352)</f>
        <v>10</v>
      </c>
      <c r="J353" s="56" t="str">
        <f aca="false">IF(ISERROR(J352),IF(ISERROR(J351),IF(ISERROR(J350),"BLANK",J350),J351),J352)</f>
        <v>E</v>
      </c>
      <c r="K353" s="86" t="n">
        <f aca="false">IF(ISERROR(K352),IF(ISERROR(K351),IF(ISERROR(K350),"BLANK",K350),K351),K352)</f>
        <v>0.604166666666667</v>
      </c>
      <c r="L353" s="56" t="str">
        <f aca="false">IF(ISERROR(L352),IF(ISERROR(L351),IF(ISERROR(L350),"BLANK",L350),L351),L352)</f>
        <v>SDL</v>
      </c>
      <c r="M353" s="56" t="n">
        <f aca="false">IF(ISERROR(M352),IF(ISERROR(M351),IF(ISERROR(M350),"BLANK",M350),M351),M352)</f>
        <v>10</v>
      </c>
      <c r="N353" s="56" t="n">
        <f aca="false">IF(ISERROR(N352),IF(ISERROR(N351),IF(ISERROR(N350),"BLANK",N350),N351),N352)</f>
        <v>2</v>
      </c>
      <c r="O353" s="56" t="n">
        <f aca="false">IF(ISERROR(O352),IF(ISERROR(O351),IF(ISERROR(O350),"BLANK",O350),O351),O352)</f>
        <v>1</v>
      </c>
      <c r="P353" s="46" t="str">
        <f aca="false">+P352</f>
        <v>snd</v>
      </c>
      <c r="Q353" s="47" t="str">
        <f aca="false">IF($N353=1,IF(ISERROR(VLOOKUP($P353,M1!$A:$C,Q$2,0)),"NOT PRESENT",VLOOKUP($P353,M1!$A:$C,Q$2,0)),IF($N353=2,IF(ISERROR(VLOOKUP(main!$P353,M2!$A:$C,Q$2,0)),"NOT PRESENT",VLOOKUP(main!$P353,M2!$A:$C,Q$2,0)),IF($N353=0,IF(ISERROR(VLOOKUP($P353,M1!$A:$C,Q$2,0)),IF(ISERROR(VLOOKUP(main!$P353,M2!$A:$C,Q$2,0)),"NOT PRESENT",VLOOKUP(main!$P353,M2!$A:$C,Q$2,0)),VLOOKUP($P353,M1!$A:$C,Q$2,0)),"SPECIFY METHOD")))</f>
        <v>Survey Not Done</v>
      </c>
      <c r="R353" s="47" t="str">
        <f aca="false">IF($N353=1,IF(ISERROR(VLOOKUP($P353,M1!$A:$C,R$2,0)),"NOT PRESENT",VLOOKUP($P353,M1!$A:$C,R$2,0)),IF($N353=2,IF(ISERROR(VLOOKUP(main!$P353,M2!$A:$C,R$2,0)),"NOT PRESENT",VLOOKUP(main!$P353,M2!$A:$C,R$2,0)),IF($N353=0,IF(ISERROR(VLOOKUP($P353,M1!$A:$C,R$2,0)),IF(ISERROR(VLOOKUP(main!$P353,M2!$A:$C,R$2,0)),"NOT PRESENT",VLOOKUP(main!$P353,M2!$A:$C,R$2,0)),VLOOKUP($P353,M1!$A:$C,R$2,0)),"SPECIFY METHOD")))</f>
        <v>Survey Not Done</v>
      </c>
      <c r="S353" s="55" t="n">
        <f aca="false">SUM(T353:BH353)</f>
        <v>0</v>
      </c>
      <c r="T353" s="56" t="n">
        <v>0</v>
      </c>
      <c r="BI353" s="56" t="n">
        <f aca="true">VLOOKUP($P353,INDIRECT("'M" &amp; $N353 &amp; "'!$A:$G"),BI$2,0)</f>
        <v>0</v>
      </c>
      <c r="BJ353" s="56" t="n">
        <f aca="true">VLOOKUP($P353,INDIRECT("'M" &amp; $N353 &amp; "'!$A:$G"),BJ$2,0)</f>
        <v>0</v>
      </c>
      <c r="BK353" s="56" t="n">
        <f aca="true">VLOOKUP($P353,INDIRECT("'M" &amp; $N353 &amp; "'!$A:$G"),BK$2,0)</f>
        <v>0</v>
      </c>
      <c r="BL353" s="56" t="str">
        <f aca="false">IF(AND($BI353="Yes", $N353=2), "Yes", IF(ISBLANK(BI353), "", "No"))</f>
        <v>No</v>
      </c>
      <c r="BM353" s="56" t="n">
        <f aca="true">VLOOKUP($P353,INDIRECT("'M" &amp; $N353 &amp; "'!$A:$G"),BM$2,0)</f>
        <v>0</v>
      </c>
    </row>
    <row r="354" customFormat="false" ht="13.2" hidden="false" customHeight="false" outlineLevel="0" collapsed="false">
      <c r="A354" s="47"/>
      <c r="B354" s="56" t="str">
        <f aca="false">IF(ISERROR(B353),IF(ISERROR(B352),IF(ISERROR(B351),"BLANK",B351),B352),B353)</f>
        <v>eso</v>
      </c>
      <c r="C354" s="56" t="str">
        <f aca="false">IF(ISERROR(C353),IF(ISERROR(C352),IF(ISERROR(C351),"BLANK",C351),C352),C353)</f>
        <v>sdl</v>
      </c>
      <c r="D354" s="56" t="str">
        <f aca="false">IF(ISERROR(D353),IF(ISERROR(D352),IF(ISERROR(D351),"BLANK",D351),D352),D353)</f>
        <v>tas412</v>
      </c>
      <c r="E354" s="47" t="str">
        <f aca="false">IF(ISERROR(VLOOKUP($D354,SITES!$A:$E,2,0)),"",VLOOKUP($D354,SITES!$A:$E,2,0))</f>
        <v>St. Helens Island Kelp Bed</v>
      </c>
      <c r="F354" s="48" t="n">
        <f aca="false">IF(ISERROR(VLOOKUP($D354,SITES!$A:$E,3,0)),"",VLOOKUP($D354,SITES!$A:$E,3,0))</f>
        <v>-41.34386</v>
      </c>
      <c r="G354" s="49" t="n">
        <f aca="false">IF(ISERROR(VLOOKUP($D354,SITES!$A:$E,4,0)),"",VLOOKUP($D354,SITES!$A:$E,4,0))</f>
        <v>148.34277</v>
      </c>
      <c r="H354" s="50" t="n">
        <f aca="false">IF(ISERROR(H353),IF(ISERROR(H352),IF(ISERROR(H351),"BLANK",H351),H352),H353)</f>
        <v>43564</v>
      </c>
      <c r="I354" s="56" t="n">
        <f aca="false">IF(ISERROR(I353),IF(ISERROR(I352),IF(ISERROR(I351),"BLANK",I351),I352),I353)</f>
        <v>10</v>
      </c>
      <c r="J354" s="56" t="str">
        <f aca="false">IF(ISERROR(J353),IF(ISERROR(J352),IF(ISERROR(J351),"BLANK",J351),J352),J353)</f>
        <v>E</v>
      </c>
      <c r="K354" s="86" t="n">
        <f aca="false">IF(ISERROR(K353),IF(ISERROR(K352),IF(ISERROR(K351),"BLANK",K351),K352),K353)</f>
        <v>0.604166666666667</v>
      </c>
      <c r="L354" s="56" t="str">
        <f aca="false">IF(ISERROR(L353),IF(ISERROR(L352),IF(ISERROR(L351),"BLANK",L351),L352),L353)</f>
        <v>SDL</v>
      </c>
      <c r="M354" s="56" t="n">
        <f aca="false">IF(ISERROR(M353),IF(ISERROR(M352),IF(ISERROR(M351),"BLANK",M351),M352),M353)</f>
        <v>10</v>
      </c>
      <c r="N354" s="56" t="n">
        <f aca="false">IF(ISERROR(N353),IF(ISERROR(N352),IF(ISERROR(N351),"BLANK",N351),N352),N353)</f>
        <v>2</v>
      </c>
      <c r="O354" s="56" t="n">
        <f aca="false">IF(ISERROR(O353),IF(ISERROR(O352),IF(ISERROR(O351),"BLANK",O351),O352),O353)</f>
        <v>1</v>
      </c>
      <c r="P354" s="46" t="str">
        <f aca="false">+P353</f>
        <v>snd</v>
      </c>
      <c r="Q354" s="47" t="str">
        <f aca="false">IF($N354=1,IF(ISERROR(VLOOKUP($P354,M1!$A:$C,Q$2,0)),"NOT PRESENT",VLOOKUP($P354,M1!$A:$C,Q$2,0)),IF($N354=2,IF(ISERROR(VLOOKUP(main!$P354,M2!$A:$C,Q$2,0)),"NOT PRESENT",VLOOKUP(main!$P354,M2!$A:$C,Q$2,0)),IF($N354=0,IF(ISERROR(VLOOKUP($P354,M1!$A:$C,Q$2,0)),IF(ISERROR(VLOOKUP(main!$P354,M2!$A:$C,Q$2,0)),"NOT PRESENT",VLOOKUP(main!$P354,M2!$A:$C,Q$2,0)),VLOOKUP($P354,M1!$A:$C,Q$2,0)),"SPECIFY METHOD")))</f>
        <v>Survey Not Done</v>
      </c>
      <c r="R354" s="47" t="str">
        <f aca="false">IF($N354=1,IF(ISERROR(VLOOKUP($P354,M1!$A:$C,R$2,0)),"NOT PRESENT",VLOOKUP($P354,M1!$A:$C,R$2,0)),IF($N354=2,IF(ISERROR(VLOOKUP(main!$P354,M2!$A:$C,R$2,0)),"NOT PRESENT",VLOOKUP(main!$P354,M2!$A:$C,R$2,0)),IF($N354=0,IF(ISERROR(VLOOKUP($P354,M1!$A:$C,R$2,0)),IF(ISERROR(VLOOKUP(main!$P354,M2!$A:$C,R$2,0)),"NOT PRESENT",VLOOKUP(main!$P354,M2!$A:$C,R$2,0)),VLOOKUP($P354,M1!$A:$C,R$2,0)),"SPECIFY METHOD")))</f>
        <v>Survey Not Done</v>
      </c>
      <c r="S354" s="55" t="n">
        <f aca="false">SUM(T354:BH354)</f>
        <v>0</v>
      </c>
      <c r="T354" s="56" t="n">
        <v>0</v>
      </c>
      <c r="BI354" s="56" t="n">
        <f aca="true">VLOOKUP($P354,INDIRECT("'M" &amp; $N354 &amp; "'!$A:$G"),BI$2,0)</f>
        <v>0</v>
      </c>
      <c r="BJ354" s="56" t="n">
        <f aca="true">VLOOKUP($P354,INDIRECT("'M" &amp; $N354 &amp; "'!$A:$G"),BJ$2,0)</f>
        <v>0</v>
      </c>
      <c r="BK354" s="56" t="n">
        <f aca="true">VLOOKUP($P354,INDIRECT("'M" &amp; $N354 &amp; "'!$A:$G"),BK$2,0)</f>
        <v>0</v>
      </c>
      <c r="BL354" s="56" t="str">
        <f aca="false">IF(AND($BI354="Yes", $N354=2), "Yes", IF(ISBLANK(BI354), "", "No"))</f>
        <v>No</v>
      </c>
      <c r="BM354" s="56" t="n">
        <f aca="true">VLOOKUP($P354,INDIRECT("'M" &amp; $N354 &amp; "'!$A:$G"),BM$2,0)</f>
        <v>0</v>
      </c>
    </row>
    <row r="355" customFormat="false" ht="13.2" hidden="false" customHeight="false" outlineLevel="0" collapsed="false">
      <c r="A355" s="47"/>
      <c r="B355" s="56" t="str">
        <f aca="false">IF(ISERROR(B354),IF(ISERROR(B353),IF(ISERROR(B352),"BLANK",B352),B353),B354)</f>
        <v>eso</v>
      </c>
      <c r="C355" s="56" t="str">
        <f aca="false">IF(ISERROR(C354),IF(ISERROR(C353),IF(ISERROR(C352),"BLANK",C352),C353),C354)</f>
        <v>sdl</v>
      </c>
      <c r="D355" s="56" t="str">
        <f aca="false">IF(ISERROR(D354),IF(ISERROR(D353),IF(ISERROR(D352),"BLANK",D352),D353),D354)</f>
        <v>tas412</v>
      </c>
      <c r="E355" s="47" t="str">
        <f aca="false">IF(ISERROR(VLOOKUP($D355,SITES!$A:$E,2,0)),"",VLOOKUP($D355,SITES!$A:$E,2,0))</f>
        <v>St. Helens Island Kelp Bed</v>
      </c>
      <c r="F355" s="48" t="n">
        <f aca="false">IF(ISERROR(VLOOKUP($D355,SITES!$A:$E,3,0)),"",VLOOKUP($D355,SITES!$A:$E,3,0))</f>
        <v>-41.34386</v>
      </c>
      <c r="G355" s="49" t="n">
        <f aca="false">IF(ISERROR(VLOOKUP($D355,SITES!$A:$E,4,0)),"",VLOOKUP($D355,SITES!$A:$E,4,0))</f>
        <v>148.34277</v>
      </c>
      <c r="H355" s="50" t="n">
        <f aca="false">IF(ISERROR(H354),IF(ISERROR(H353),IF(ISERROR(H352),"BLANK",H352),H353),H354)</f>
        <v>43564</v>
      </c>
      <c r="I355" s="56" t="n">
        <f aca="false">IF(ISERROR(I354),IF(ISERROR(I353),IF(ISERROR(I352),"BLANK",I352),I353),I354)</f>
        <v>10</v>
      </c>
      <c r="J355" s="56" t="str">
        <f aca="false">IF(ISERROR(J354),IF(ISERROR(J353),IF(ISERROR(J352),"BLANK",J352),J353),J354)</f>
        <v>E</v>
      </c>
      <c r="K355" s="86" t="n">
        <f aca="false">IF(ISERROR(K354),IF(ISERROR(K353),IF(ISERROR(K352),"BLANK",K352),K353),K354)</f>
        <v>0.604166666666667</v>
      </c>
      <c r="L355" s="56" t="str">
        <f aca="false">IF(ISERROR(L354),IF(ISERROR(L353),IF(ISERROR(L352),"BLANK",L352),L353),L354)</f>
        <v>SDL</v>
      </c>
      <c r="M355" s="56" t="n">
        <f aca="false">IF(ISERROR(M354),IF(ISERROR(M353),IF(ISERROR(M352),"BLANK",M352),M353),M354)</f>
        <v>10</v>
      </c>
      <c r="N355" s="56" t="n">
        <f aca="false">IF(ISERROR(N354),IF(ISERROR(N353),IF(ISERROR(N352),"BLANK",N352),N353),N354)</f>
        <v>2</v>
      </c>
      <c r="O355" s="56" t="n">
        <f aca="false">IF(ISERROR(O354),IF(ISERROR(O353),IF(ISERROR(O352),"BLANK",O352),O353),O354)</f>
        <v>1</v>
      </c>
      <c r="P355" s="46" t="str">
        <f aca="false">+P354</f>
        <v>snd</v>
      </c>
      <c r="Q355" s="47" t="str">
        <f aca="false">IF($N355=1,IF(ISERROR(VLOOKUP($P355,M1!$A:$C,Q$2,0)),"NOT PRESENT",VLOOKUP($P355,M1!$A:$C,Q$2,0)),IF($N355=2,IF(ISERROR(VLOOKUP(main!$P355,M2!$A:$C,Q$2,0)),"NOT PRESENT",VLOOKUP(main!$P355,M2!$A:$C,Q$2,0)),IF($N355=0,IF(ISERROR(VLOOKUP($P355,M1!$A:$C,Q$2,0)),IF(ISERROR(VLOOKUP(main!$P355,M2!$A:$C,Q$2,0)),"NOT PRESENT",VLOOKUP(main!$P355,M2!$A:$C,Q$2,0)),VLOOKUP($P355,M1!$A:$C,Q$2,0)),"SPECIFY METHOD")))</f>
        <v>Survey Not Done</v>
      </c>
      <c r="R355" s="47" t="str">
        <f aca="false">IF($N355=1,IF(ISERROR(VLOOKUP($P355,M1!$A:$C,R$2,0)),"NOT PRESENT",VLOOKUP($P355,M1!$A:$C,R$2,0)),IF($N355=2,IF(ISERROR(VLOOKUP(main!$P355,M2!$A:$C,R$2,0)),"NOT PRESENT",VLOOKUP(main!$P355,M2!$A:$C,R$2,0)),IF($N355=0,IF(ISERROR(VLOOKUP($P355,M1!$A:$C,R$2,0)),IF(ISERROR(VLOOKUP(main!$P355,M2!$A:$C,R$2,0)),"NOT PRESENT",VLOOKUP(main!$P355,M2!$A:$C,R$2,0)),VLOOKUP($P355,M1!$A:$C,R$2,0)),"SPECIFY METHOD")))</f>
        <v>Survey Not Done</v>
      </c>
      <c r="S355" s="55" t="n">
        <f aca="false">SUM(T355:BH355)</f>
        <v>0</v>
      </c>
      <c r="T355" s="56" t="n">
        <v>0</v>
      </c>
      <c r="BI355" s="56" t="n">
        <f aca="true">VLOOKUP($P355,INDIRECT("'M" &amp; $N355 &amp; "'!$A:$G"),BI$2,0)</f>
        <v>0</v>
      </c>
      <c r="BJ355" s="56" t="n">
        <f aca="true">VLOOKUP($P355,INDIRECT("'M" &amp; $N355 &amp; "'!$A:$G"),BJ$2,0)</f>
        <v>0</v>
      </c>
      <c r="BK355" s="56" t="n">
        <f aca="true">VLOOKUP($P355,INDIRECT("'M" &amp; $N355 &amp; "'!$A:$G"),BK$2,0)</f>
        <v>0</v>
      </c>
      <c r="BL355" s="56" t="str">
        <f aca="false">IF(AND($BI355="Yes", $N355=2), "Yes", IF(ISBLANK(BI355), "", "No"))</f>
        <v>No</v>
      </c>
      <c r="BM355" s="56" t="n">
        <f aca="true">VLOOKUP($P355,INDIRECT("'M" &amp; $N355 &amp; "'!$A:$G"),BM$2,0)</f>
        <v>0</v>
      </c>
    </row>
    <row r="356" customFormat="false" ht="13.2" hidden="false" customHeight="false" outlineLevel="0" collapsed="false">
      <c r="A356" s="47"/>
      <c r="B356" s="56" t="str">
        <f aca="false">IF(ISERROR(B355),IF(ISERROR(B354),IF(ISERROR(B353),"BLANK",B353),B354),B355)</f>
        <v>eso</v>
      </c>
      <c r="C356" s="56" t="str">
        <f aca="false">IF(ISERROR(C355),IF(ISERROR(C354),IF(ISERROR(C353),"BLANK",C353),C354),C355)</f>
        <v>sdl</v>
      </c>
      <c r="D356" s="56" t="str">
        <f aca="false">IF(ISERROR(D355),IF(ISERROR(D354),IF(ISERROR(D353),"BLANK",D353),D354),D355)</f>
        <v>tas412</v>
      </c>
      <c r="E356" s="47" t="str">
        <f aca="false">IF(ISERROR(VLOOKUP($D356,SITES!$A:$E,2,0)),"",VLOOKUP($D356,SITES!$A:$E,2,0))</f>
        <v>St. Helens Island Kelp Bed</v>
      </c>
      <c r="F356" s="48" t="n">
        <f aca="false">IF(ISERROR(VLOOKUP($D356,SITES!$A:$E,3,0)),"",VLOOKUP($D356,SITES!$A:$E,3,0))</f>
        <v>-41.34386</v>
      </c>
      <c r="G356" s="49" t="n">
        <f aca="false">IF(ISERROR(VLOOKUP($D356,SITES!$A:$E,4,0)),"",VLOOKUP($D356,SITES!$A:$E,4,0))</f>
        <v>148.34277</v>
      </c>
      <c r="H356" s="50" t="n">
        <f aca="false">IF(ISERROR(H355),IF(ISERROR(H354),IF(ISERROR(H353),"BLANK",H353),H354),H355)</f>
        <v>43564</v>
      </c>
      <c r="I356" s="56" t="n">
        <f aca="false">IF(ISERROR(I355),IF(ISERROR(I354),IF(ISERROR(I353),"BLANK",I353),I354),I355)</f>
        <v>10</v>
      </c>
      <c r="J356" s="56" t="str">
        <f aca="false">IF(ISERROR(J355),IF(ISERROR(J354),IF(ISERROR(J353),"BLANK",J353),J354),J355)</f>
        <v>E</v>
      </c>
      <c r="K356" s="86" t="n">
        <f aca="false">IF(ISERROR(K355),IF(ISERROR(K354),IF(ISERROR(K353),"BLANK",K353),K354),K355)</f>
        <v>0.604166666666667</v>
      </c>
      <c r="L356" s="56" t="str">
        <f aca="false">IF(ISERROR(L355),IF(ISERROR(L354),IF(ISERROR(L353),"BLANK",L353),L354),L355)</f>
        <v>SDL</v>
      </c>
      <c r="M356" s="56" t="n">
        <f aca="false">IF(ISERROR(M355),IF(ISERROR(M354),IF(ISERROR(M353),"BLANK",M353),M354),M355)</f>
        <v>10</v>
      </c>
      <c r="N356" s="56" t="n">
        <f aca="false">IF(ISERROR(N355),IF(ISERROR(N354),IF(ISERROR(N353),"BLANK",N353),N354),N355)</f>
        <v>2</v>
      </c>
      <c r="O356" s="56" t="n">
        <f aca="false">IF(ISERROR(O355),IF(ISERROR(O354),IF(ISERROR(O353),"BLANK",O353),O354),O355)</f>
        <v>1</v>
      </c>
      <c r="P356" s="46" t="str">
        <f aca="false">+P355</f>
        <v>snd</v>
      </c>
      <c r="Q356" s="47" t="str">
        <f aca="false">IF($N356=1,IF(ISERROR(VLOOKUP($P356,M1!$A:$C,Q$2,0)),"NOT PRESENT",VLOOKUP($P356,M1!$A:$C,Q$2,0)),IF($N356=2,IF(ISERROR(VLOOKUP(main!$P356,M2!$A:$C,Q$2,0)),"NOT PRESENT",VLOOKUP(main!$P356,M2!$A:$C,Q$2,0)),IF($N356=0,IF(ISERROR(VLOOKUP($P356,M1!$A:$C,Q$2,0)),IF(ISERROR(VLOOKUP(main!$P356,M2!$A:$C,Q$2,0)),"NOT PRESENT",VLOOKUP(main!$P356,M2!$A:$C,Q$2,0)),VLOOKUP($P356,M1!$A:$C,Q$2,0)),"SPECIFY METHOD")))</f>
        <v>Survey Not Done</v>
      </c>
      <c r="R356" s="47" t="str">
        <f aca="false">IF($N356=1,IF(ISERROR(VLOOKUP($P356,M1!$A:$C,R$2,0)),"NOT PRESENT",VLOOKUP($P356,M1!$A:$C,R$2,0)),IF($N356=2,IF(ISERROR(VLOOKUP(main!$P356,M2!$A:$C,R$2,0)),"NOT PRESENT",VLOOKUP(main!$P356,M2!$A:$C,R$2,0)),IF($N356=0,IF(ISERROR(VLOOKUP($P356,M1!$A:$C,R$2,0)),IF(ISERROR(VLOOKUP(main!$P356,M2!$A:$C,R$2,0)),"NOT PRESENT",VLOOKUP(main!$P356,M2!$A:$C,R$2,0)),VLOOKUP($P356,M1!$A:$C,R$2,0)),"SPECIFY METHOD")))</f>
        <v>Survey Not Done</v>
      </c>
      <c r="S356" s="55" t="n">
        <f aca="false">SUM(T356:BH356)</f>
        <v>0</v>
      </c>
      <c r="T356" s="56" t="n">
        <v>0</v>
      </c>
      <c r="BI356" s="56" t="n">
        <f aca="true">VLOOKUP($P356,INDIRECT("'M" &amp; $N356 &amp; "'!$A:$G"),BI$2,0)</f>
        <v>0</v>
      </c>
      <c r="BJ356" s="56" t="n">
        <f aca="true">VLOOKUP($P356,INDIRECT("'M" &amp; $N356 &amp; "'!$A:$G"),BJ$2,0)</f>
        <v>0</v>
      </c>
      <c r="BK356" s="56" t="n">
        <f aca="true">VLOOKUP($P356,INDIRECT("'M" &amp; $N356 &amp; "'!$A:$G"),BK$2,0)</f>
        <v>0</v>
      </c>
      <c r="BL356" s="56" t="str">
        <f aca="false">IF(AND($BI356="Yes", $N356=2), "Yes", IF(ISBLANK(BI356), "", "No"))</f>
        <v>No</v>
      </c>
      <c r="BM356" s="56" t="n">
        <f aca="true">VLOOKUP($P356,INDIRECT("'M" &amp; $N356 &amp; "'!$A:$G"),BM$2,0)</f>
        <v>0</v>
      </c>
    </row>
    <row r="357" customFormat="false" ht="13.2" hidden="false" customHeight="false" outlineLevel="0" collapsed="false">
      <c r="A357" s="47"/>
      <c r="B357" s="56" t="str">
        <f aca="false">IF(ISERROR(B356),IF(ISERROR(B355),IF(ISERROR(B354),"BLANK",B354),B355),B356)</f>
        <v>eso</v>
      </c>
      <c r="C357" s="56" t="str">
        <f aca="false">IF(ISERROR(C356),IF(ISERROR(C355),IF(ISERROR(C354),"BLANK",C354),C355),C356)</f>
        <v>sdl</v>
      </c>
      <c r="D357" s="56" t="str">
        <f aca="false">IF(ISERROR(D356),IF(ISERROR(D355),IF(ISERROR(D354),"BLANK",D354),D355),D356)</f>
        <v>tas412</v>
      </c>
      <c r="E357" s="47" t="str">
        <f aca="false">IF(ISERROR(VLOOKUP($D357,SITES!$A:$E,2,0)),"",VLOOKUP($D357,SITES!$A:$E,2,0))</f>
        <v>St. Helens Island Kelp Bed</v>
      </c>
      <c r="F357" s="48" t="n">
        <f aca="false">IF(ISERROR(VLOOKUP($D357,SITES!$A:$E,3,0)),"",VLOOKUP($D357,SITES!$A:$E,3,0))</f>
        <v>-41.34386</v>
      </c>
      <c r="G357" s="49" t="n">
        <f aca="false">IF(ISERROR(VLOOKUP($D357,SITES!$A:$E,4,0)),"",VLOOKUP($D357,SITES!$A:$E,4,0))</f>
        <v>148.34277</v>
      </c>
      <c r="H357" s="50" t="n">
        <f aca="false">IF(ISERROR(H356),IF(ISERROR(H355),IF(ISERROR(H354),"BLANK",H354),H355),H356)</f>
        <v>43564</v>
      </c>
      <c r="I357" s="56" t="n">
        <f aca="false">IF(ISERROR(I356),IF(ISERROR(I355),IF(ISERROR(I354),"BLANK",I354),I355),I356)</f>
        <v>10</v>
      </c>
      <c r="J357" s="56" t="str">
        <f aca="false">IF(ISERROR(J356),IF(ISERROR(J355),IF(ISERROR(J354),"BLANK",J354),J355),J356)</f>
        <v>E</v>
      </c>
      <c r="K357" s="86" t="n">
        <f aca="false">IF(ISERROR(K356),IF(ISERROR(K355),IF(ISERROR(K354),"BLANK",K354),K355),K356)</f>
        <v>0.604166666666667</v>
      </c>
      <c r="L357" s="56" t="str">
        <f aca="false">IF(ISERROR(L356),IF(ISERROR(L355),IF(ISERROR(L354),"BLANK",L354),L355),L356)</f>
        <v>SDL</v>
      </c>
      <c r="M357" s="56" t="n">
        <f aca="false">IF(ISERROR(M356),IF(ISERROR(M355),IF(ISERROR(M354),"BLANK",M354),M355),M356)</f>
        <v>10</v>
      </c>
      <c r="N357" s="56" t="n">
        <f aca="false">IF(ISERROR(N356),IF(ISERROR(N355),IF(ISERROR(N354),"BLANK",N354),N355),N356)</f>
        <v>2</v>
      </c>
      <c r="O357" s="56" t="n">
        <f aca="false">IF(ISERROR(O356),IF(ISERROR(O355),IF(ISERROR(O354),"BLANK",O354),O355),O356)</f>
        <v>1</v>
      </c>
      <c r="P357" s="46" t="str">
        <f aca="false">+P356</f>
        <v>snd</v>
      </c>
      <c r="Q357" s="47" t="str">
        <f aca="false">IF($N357=1,IF(ISERROR(VLOOKUP($P357,M1!$A:$C,Q$2,0)),"NOT PRESENT",VLOOKUP($P357,M1!$A:$C,Q$2,0)),IF($N357=2,IF(ISERROR(VLOOKUP(main!$P357,M2!$A:$C,Q$2,0)),"NOT PRESENT",VLOOKUP(main!$P357,M2!$A:$C,Q$2,0)),IF($N357=0,IF(ISERROR(VLOOKUP($P357,M1!$A:$C,Q$2,0)),IF(ISERROR(VLOOKUP(main!$P357,M2!$A:$C,Q$2,0)),"NOT PRESENT",VLOOKUP(main!$P357,M2!$A:$C,Q$2,0)),VLOOKUP($P357,M1!$A:$C,Q$2,0)),"SPECIFY METHOD")))</f>
        <v>Survey Not Done</v>
      </c>
      <c r="R357" s="47" t="str">
        <f aca="false">IF($N357=1,IF(ISERROR(VLOOKUP($P357,M1!$A:$C,R$2,0)),"NOT PRESENT",VLOOKUP($P357,M1!$A:$C,R$2,0)),IF($N357=2,IF(ISERROR(VLOOKUP(main!$P357,M2!$A:$C,R$2,0)),"NOT PRESENT",VLOOKUP(main!$P357,M2!$A:$C,R$2,0)),IF($N357=0,IF(ISERROR(VLOOKUP($P357,M1!$A:$C,R$2,0)),IF(ISERROR(VLOOKUP(main!$P357,M2!$A:$C,R$2,0)),"NOT PRESENT",VLOOKUP(main!$P357,M2!$A:$C,R$2,0)),VLOOKUP($P357,M1!$A:$C,R$2,0)),"SPECIFY METHOD")))</f>
        <v>Survey Not Done</v>
      </c>
      <c r="S357" s="55" t="n">
        <f aca="false">SUM(T357:BH357)</f>
        <v>0</v>
      </c>
      <c r="T357" s="56" t="n">
        <v>0</v>
      </c>
      <c r="BI357" s="56" t="n">
        <f aca="true">VLOOKUP($P357,INDIRECT("'M" &amp; $N357 &amp; "'!$A:$G"),BI$2,0)</f>
        <v>0</v>
      </c>
      <c r="BJ357" s="56" t="n">
        <f aca="true">VLOOKUP($P357,INDIRECT("'M" &amp; $N357 &amp; "'!$A:$G"),BJ$2,0)</f>
        <v>0</v>
      </c>
      <c r="BK357" s="56" t="n">
        <f aca="true">VLOOKUP($P357,INDIRECT("'M" &amp; $N357 &amp; "'!$A:$G"),BK$2,0)</f>
        <v>0</v>
      </c>
      <c r="BL357" s="56" t="str">
        <f aca="false">IF(AND($BI357="Yes", $N357=2), "Yes", IF(ISBLANK(BI357), "", "No"))</f>
        <v>No</v>
      </c>
      <c r="BM357" s="56" t="n">
        <f aca="true">VLOOKUP($P357,INDIRECT("'M" &amp; $N357 &amp; "'!$A:$G"),BM$2,0)</f>
        <v>0</v>
      </c>
    </row>
    <row r="358" customFormat="false" ht="13.2" hidden="false" customHeight="false" outlineLevel="0" collapsed="false">
      <c r="A358" s="47"/>
      <c r="B358" s="56" t="str">
        <f aca="false">IF(ISERROR(B357),IF(ISERROR(B356),IF(ISERROR(B355),"BLANK",B355),B356),B357)</f>
        <v>eso</v>
      </c>
      <c r="C358" s="56" t="str">
        <f aca="false">IF(ISERROR(C357),IF(ISERROR(C356),IF(ISERROR(C355),"BLANK",C355),C356),C357)</f>
        <v>sdl</v>
      </c>
      <c r="D358" s="56" t="str">
        <f aca="false">IF(ISERROR(D357),IF(ISERROR(D356),IF(ISERROR(D355),"BLANK",D355),D356),D357)</f>
        <v>tas412</v>
      </c>
      <c r="E358" s="47" t="str">
        <f aca="false">IF(ISERROR(VLOOKUP($D358,SITES!$A:$E,2,0)),"",VLOOKUP($D358,SITES!$A:$E,2,0))</f>
        <v>St. Helens Island Kelp Bed</v>
      </c>
      <c r="F358" s="48" t="n">
        <f aca="false">IF(ISERROR(VLOOKUP($D358,SITES!$A:$E,3,0)),"",VLOOKUP($D358,SITES!$A:$E,3,0))</f>
        <v>-41.34386</v>
      </c>
      <c r="G358" s="49" t="n">
        <f aca="false">IF(ISERROR(VLOOKUP($D358,SITES!$A:$E,4,0)),"",VLOOKUP($D358,SITES!$A:$E,4,0))</f>
        <v>148.34277</v>
      </c>
      <c r="H358" s="50" t="n">
        <f aca="false">IF(ISERROR(H357),IF(ISERROR(H356),IF(ISERROR(H355),"BLANK",H355),H356),H357)</f>
        <v>43564</v>
      </c>
      <c r="I358" s="56" t="n">
        <f aca="false">IF(ISERROR(I357),IF(ISERROR(I356),IF(ISERROR(I355),"BLANK",I355),I356),I357)</f>
        <v>10</v>
      </c>
      <c r="J358" s="56" t="str">
        <f aca="false">IF(ISERROR(J357),IF(ISERROR(J356),IF(ISERROR(J355),"BLANK",J355),J356),J357)</f>
        <v>E</v>
      </c>
      <c r="K358" s="86" t="n">
        <f aca="false">IF(ISERROR(K357),IF(ISERROR(K356),IF(ISERROR(K355),"BLANK",K355),K356),K357)</f>
        <v>0.604166666666667</v>
      </c>
      <c r="L358" s="56" t="str">
        <f aca="false">IF(ISERROR(L357),IF(ISERROR(L356),IF(ISERROR(L355),"BLANK",L355),L356),L357)</f>
        <v>SDL</v>
      </c>
      <c r="M358" s="56" t="n">
        <f aca="false">IF(ISERROR(M357),IF(ISERROR(M356),IF(ISERROR(M355),"BLANK",M355),M356),M357)</f>
        <v>10</v>
      </c>
      <c r="N358" s="56" t="n">
        <f aca="false">IF(ISERROR(N357),IF(ISERROR(N356),IF(ISERROR(N355),"BLANK",N355),N356),N357)</f>
        <v>2</v>
      </c>
      <c r="O358" s="56" t="n">
        <f aca="false">IF(ISERROR(O357),IF(ISERROR(O356),IF(ISERROR(O355),"BLANK",O355),O356),O357)</f>
        <v>1</v>
      </c>
      <c r="P358" s="46" t="str">
        <f aca="false">+P357</f>
        <v>snd</v>
      </c>
      <c r="Q358" s="47" t="str">
        <f aca="false">IF($N358=1,IF(ISERROR(VLOOKUP($P358,M1!$A:$C,Q$2,0)),"NOT PRESENT",VLOOKUP($P358,M1!$A:$C,Q$2,0)),IF($N358=2,IF(ISERROR(VLOOKUP(main!$P358,M2!$A:$C,Q$2,0)),"NOT PRESENT",VLOOKUP(main!$P358,M2!$A:$C,Q$2,0)),IF($N358=0,IF(ISERROR(VLOOKUP($P358,M1!$A:$C,Q$2,0)),IF(ISERROR(VLOOKUP(main!$P358,M2!$A:$C,Q$2,0)),"NOT PRESENT",VLOOKUP(main!$P358,M2!$A:$C,Q$2,0)),VLOOKUP($P358,M1!$A:$C,Q$2,0)),"SPECIFY METHOD")))</f>
        <v>Survey Not Done</v>
      </c>
      <c r="R358" s="47" t="str">
        <f aca="false">IF($N358=1,IF(ISERROR(VLOOKUP($P358,M1!$A:$C,R$2,0)),"NOT PRESENT",VLOOKUP($P358,M1!$A:$C,R$2,0)),IF($N358=2,IF(ISERROR(VLOOKUP(main!$P358,M2!$A:$C,R$2,0)),"NOT PRESENT",VLOOKUP(main!$P358,M2!$A:$C,R$2,0)),IF($N358=0,IF(ISERROR(VLOOKUP($P358,M1!$A:$C,R$2,0)),IF(ISERROR(VLOOKUP(main!$P358,M2!$A:$C,R$2,0)),"NOT PRESENT",VLOOKUP(main!$P358,M2!$A:$C,R$2,0)),VLOOKUP($P358,M1!$A:$C,R$2,0)),"SPECIFY METHOD")))</f>
        <v>Survey Not Done</v>
      </c>
      <c r="S358" s="55" t="n">
        <f aca="false">SUM(T358:BH358)</f>
        <v>0</v>
      </c>
      <c r="T358" s="56" t="n">
        <v>0</v>
      </c>
      <c r="BI358" s="56" t="n">
        <f aca="true">VLOOKUP($P358,INDIRECT("'M" &amp; $N358 &amp; "'!$A:$G"),BI$2,0)</f>
        <v>0</v>
      </c>
      <c r="BJ358" s="56" t="n">
        <f aca="true">VLOOKUP($P358,INDIRECT("'M" &amp; $N358 &amp; "'!$A:$G"),BJ$2,0)</f>
        <v>0</v>
      </c>
      <c r="BK358" s="56" t="n">
        <f aca="true">VLOOKUP($P358,INDIRECT("'M" &amp; $N358 &amp; "'!$A:$G"),BK$2,0)</f>
        <v>0</v>
      </c>
      <c r="BL358" s="56" t="str">
        <f aca="false">IF(AND($BI358="Yes", $N358=2), "Yes", IF(ISBLANK(BI358), "", "No"))</f>
        <v>No</v>
      </c>
      <c r="BM358" s="56" t="n">
        <f aca="true">VLOOKUP($P358,INDIRECT("'M" &amp; $N358 &amp; "'!$A:$G"),BM$2,0)</f>
        <v>0</v>
      </c>
    </row>
    <row r="359" customFormat="false" ht="13.2" hidden="false" customHeight="false" outlineLevel="0" collapsed="false">
      <c r="A359" s="47"/>
      <c r="B359" s="56" t="str">
        <f aca="false">IF(ISERROR(B358),IF(ISERROR(B357),IF(ISERROR(B356),"BLANK",B356),B357),B358)</f>
        <v>eso</v>
      </c>
      <c r="C359" s="56" t="str">
        <f aca="false">IF(ISERROR(C358),IF(ISERROR(C357),IF(ISERROR(C356),"BLANK",C356),C357),C358)</f>
        <v>sdl</v>
      </c>
      <c r="D359" s="56" t="str">
        <f aca="false">IF(ISERROR(D358),IF(ISERROR(D357),IF(ISERROR(D356),"BLANK",D356),D357),D358)</f>
        <v>tas412</v>
      </c>
      <c r="E359" s="47" t="str">
        <f aca="false">IF(ISERROR(VLOOKUP($D359,SITES!$A:$E,2,0)),"",VLOOKUP($D359,SITES!$A:$E,2,0))</f>
        <v>St. Helens Island Kelp Bed</v>
      </c>
      <c r="F359" s="48" t="n">
        <f aca="false">IF(ISERROR(VLOOKUP($D359,SITES!$A:$E,3,0)),"",VLOOKUP($D359,SITES!$A:$E,3,0))</f>
        <v>-41.34386</v>
      </c>
      <c r="G359" s="49" t="n">
        <f aca="false">IF(ISERROR(VLOOKUP($D359,SITES!$A:$E,4,0)),"",VLOOKUP($D359,SITES!$A:$E,4,0))</f>
        <v>148.34277</v>
      </c>
      <c r="H359" s="50" t="n">
        <f aca="false">IF(ISERROR(H358),IF(ISERROR(H357),IF(ISERROR(H356),"BLANK",H356),H357),H358)</f>
        <v>43564</v>
      </c>
      <c r="I359" s="56" t="n">
        <f aca="false">IF(ISERROR(I358),IF(ISERROR(I357),IF(ISERROR(I356),"BLANK",I356),I357),I358)</f>
        <v>10</v>
      </c>
      <c r="J359" s="56" t="str">
        <f aca="false">IF(ISERROR(J358),IF(ISERROR(J357),IF(ISERROR(J356),"BLANK",J356),J357),J358)</f>
        <v>E</v>
      </c>
      <c r="K359" s="86" t="n">
        <f aca="false">IF(ISERROR(K358),IF(ISERROR(K357),IF(ISERROR(K356),"BLANK",K356),K357),K358)</f>
        <v>0.604166666666667</v>
      </c>
      <c r="L359" s="56" t="str">
        <f aca="false">IF(ISERROR(L358),IF(ISERROR(L357),IF(ISERROR(L356),"BLANK",L356),L357),L358)</f>
        <v>SDL</v>
      </c>
      <c r="M359" s="56" t="n">
        <f aca="false">IF(ISERROR(M358),IF(ISERROR(M357),IF(ISERROR(M356),"BLANK",M356),M357),M358)</f>
        <v>10</v>
      </c>
      <c r="N359" s="56" t="n">
        <f aca="false">IF(ISERROR(N358),IF(ISERROR(N357),IF(ISERROR(N356),"BLANK",N356),N357),N358)</f>
        <v>2</v>
      </c>
      <c r="O359" s="56" t="n">
        <f aca="false">IF(ISERROR(O358),IF(ISERROR(O357),IF(ISERROR(O356),"BLANK",O356),O357),O358)</f>
        <v>1</v>
      </c>
      <c r="P359" s="46" t="str">
        <f aca="false">+P358</f>
        <v>snd</v>
      </c>
      <c r="Q359" s="47" t="str">
        <f aca="false">IF($N359=1,IF(ISERROR(VLOOKUP($P359,M1!$A:$C,Q$2,0)),"NOT PRESENT",VLOOKUP($P359,M1!$A:$C,Q$2,0)),IF($N359=2,IF(ISERROR(VLOOKUP(main!$P359,M2!$A:$C,Q$2,0)),"NOT PRESENT",VLOOKUP(main!$P359,M2!$A:$C,Q$2,0)),IF($N359=0,IF(ISERROR(VLOOKUP($P359,M1!$A:$C,Q$2,0)),IF(ISERROR(VLOOKUP(main!$P359,M2!$A:$C,Q$2,0)),"NOT PRESENT",VLOOKUP(main!$P359,M2!$A:$C,Q$2,0)),VLOOKUP($P359,M1!$A:$C,Q$2,0)),"SPECIFY METHOD")))</f>
        <v>Survey Not Done</v>
      </c>
      <c r="R359" s="47" t="str">
        <f aca="false">IF($N359=1,IF(ISERROR(VLOOKUP($P359,M1!$A:$C,R$2,0)),"NOT PRESENT",VLOOKUP($P359,M1!$A:$C,R$2,0)),IF($N359=2,IF(ISERROR(VLOOKUP(main!$P359,M2!$A:$C,R$2,0)),"NOT PRESENT",VLOOKUP(main!$P359,M2!$A:$C,R$2,0)),IF($N359=0,IF(ISERROR(VLOOKUP($P359,M1!$A:$C,R$2,0)),IF(ISERROR(VLOOKUP(main!$P359,M2!$A:$C,R$2,0)),"NOT PRESENT",VLOOKUP(main!$P359,M2!$A:$C,R$2,0)),VLOOKUP($P359,M1!$A:$C,R$2,0)),"SPECIFY METHOD")))</f>
        <v>Survey Not Done</v>
      </c>
      <c r="S359" s="55" t="n">
        <f aca="false">SUM(T359:BH359)</f>
        <v>0</v>
      </c>
      <c r="T359" s="56" t="n">
        <v>0</v>
      </c>
      <c r="BI359" s="56" t="n">
        <f aca="true">VLOOKUP($P359,INDIRECT("'M" &amp; $N359 &amp; "'!$A:$G"),BI$2,0)</f>
        <v>0</v>
      </c>
      <c r="BJ359" s="56" t="n">
        <f aca="true">VLOOKUP($P359,INDIRECT("'M" &amp; $N359 &amp; "'!$A:$G"),BJ$2,0)</f>
        <v>0</v>
      </c>
      <c r="BK359" s="56" t="n">
        <f aca="true">VLOOKUP($P359,INDIRECT("'M" &amp; $N359 &amp; "'!$A:$G"),BK$2,0)</f>
        <v>0</v>
      </c>
      <c r="BL359" s="56" t="str">
        <f aca="false">IF(AND($BI359="Yes", $N359=2), "Yes", IF(ISBLANK(BI359), "", "No"))</f>
        <v>No</v>
      </c>
      <c r="BM359" s="56" t="n">
        <f aca="true">VLOOKUP($P359,INDIRECT("'M" &amp; $N359 &amp; "'!$A:$G"),BM$2,0)</f>
        <v>0</v>
      </c>
    </row>
    <row r="360" customFormat="false" ht="13.2" hidden="false" customHeight="false" outlineLevel="0" collapsed="false">
      <c r="A360" s="47"/>
      <c r="B360" s="56" t="str">
        <f aca="false">IF(ISERROR(B359),IF(ISERROR(B358),IF(ISERROR(B357),"BLANK",B357),B358),B359)</f>
        <v>eso</v>
      </c>
      <c r="C360" s="56" t="str">
        <f aca="false">IF(ISERROR(C359),IF(ISERROR(C358),IF(ISERROR(C357),"BLANK",C357),C358),C359)</f>
        <v>sdl</v>
      </c>
      <c r="D360" s="56" t="str">
        <f aca="false">IF(ISERROR(D359),IF(ISERROR(D358),IF(ISERROR(D357),"BLANK",D357),D358),D359)</f>
        <v>tas412</v>
      </c>
      <c r="E360" s="47" t="str">
        <f aca="false">IF(ISERROR(VLOOKUP($D360,SITES!$A:$E,2,0)),"",VLOOKUP($D360,SITES!$A:$E,2,0))</f>
        <v>St. Helens Island Kelp Bed</v>
      </c>
      <c r="F360" s="48" t="n">
        <f aca="false">IF(ISERROR(VLOOKUP($D360,SITES!$A:$E,3,0)),"",VLOOKUP($D360,SITES!$A:$E,3,0))</f>
        <v>-41.34386</v>
      </c>
      <c r="G360" s="49" t="n">
        <f aca="false">IF(ISERROR(VLOOKUP($D360,SITES!$A:$E,4,0)),"",VLOOKUP($D360,SITES!$A:$E,4,0))</f>
        <v>148.34277</v>
      </c>
      <c r="H360" s="50" t="n">
        <f aca="false">IF(ISERROR(H359),IF(ISERROR(H358),IF(ISERROR(H357),"BLANK",H357),H358),H359)</f>
        <v>43564</v>
      </c>
      <c r="I360" s="56" t="n">
        <f aca="false">IF(ISERROR(I359),IF(ISERROR(I358),IF(ISERROR(I357),"BLANK",I357),I358),I359)</f>
        <v>10</v>
      </c>
      <c r="J360" s="56" t="str">
        <f aca="false">IF(ISERROR(J359),IF(ISERROR(J358),IF(ISERROR(J357),"BLANK",J357),J358),J359)</f>
        <v>E</v>
      </c>
      <c r="K360" s="86" t="n">
        <f aca="false">IF(ISERROR(K359),IF(ISERROR(K358),IF(ISERROR(K357),"BLANK",K357),K358),K359)</f>
        <v>0.604166666666667</v>
      </c>
      <c r="L360" s="56" t="str">
        <f aca="false">IF(ISERROR(L359),IF(ISERROR(L358),IF(ISERROR(L357),"BLANK",L357),L358),L359)</f>
        <v>SDL</v>
      </c>
      <c r="M360" s="56" t="n">
        <f aca="false">IF(ISERROR(M359),IF(ISERROR(M358),IF(ISERROR(M357),"BLANK",M357),M358),M359)</f>
        <v>10</v>
      </c>
      <c r="N360" s="56" t="n">
        <f aca="false">IF(ISERROR(N359),IF(ISERROR(N358),IF(ISERROR(N357),"BLANK",N357),N358),N359)</f>
        <v>2</v>
      </c>
      <c r="O360" s="56" t="n">
        <f aca="false">IF(ISERROR(O359),IF(ISERROR(O358),IF(ISERROR(O357),"BLANK",O357),O358),O359)</f>
        <v>1</v>
      </c>
      <c r="P360" s="46" t="str">
        <f aca="false">+P359</f>
        <v>snd</v>
      </c>
      <c r="Q360" s="47" t="str">
        <f aca="false">IF($N360=1,IF(ISERROR(VLOOKUP($P360,M1!$A:$C,Q$2,0)),"NOT PRESENT",VLOOKUP($P360,M1!$A:$C,Q$2,0)),IF($N360=2,IF(ISERROR(VLOOKUP(main!$P360,M2!$A:$C,Q$2,0)),"NOT PRESENT",VLOOKUP(main!$P360,M2!$A:$C,Q$2,0)),IF($N360=0,IF(ISERROR(VLOOKUP($P360,M1!$A:$C,Q$2,0)),IF(ISERROR(VLOOKUP(main!$P360,M2!$A:$C,Q$2,0)),"NOT PRESENT",VLOOKUP(main!$P360,M2!$A:$C,Q$2,0)),VLOOKUP($P360,M1!$A:$C,Q$2,0)),"SPECIFY METHOD")))</f>
        <v>Survey Not Done</v>
      </c>
      <c r="R360" s="47" t="str">
        <f aca="false">IF($N360=1,IF(ISERROR(VLOOKUP($P360,M1!$A:$C,R$2,0)),"NOT PRESENT",VLOOKUP($P360,M1!$A:$C,R$2,0)),IF($N360=2,IF(ISERROR(VLOOKUP(main!$P360,M2!$A:$C,R$2,0)),"NOT PRESENT",VLOOKUP(main!$P360,M2!$A:$C,R$2,0)),IF($N360=0,IF(ISERROR(VLOOKUP($P360,M1!$A:$C,R$2,0)),IF(ISERROR(VLOOKUP(main!$P360,M2!$A:$C,R$2,0)),"NOT PRESENT",VLOOKUP(main!$P360,M2!$A:$C,R$2,0)),VLOOKUP($P360,M1!$A:$C,R$2,0)),"SPECIFY METHOD")))</f>
        <v>Survey Not Done</v>
      </c>
      <c r="S360" s="55" t="n">
        <f aca="false">SUM(T360:BH360)</f>
        <v>0</v>
      </c>
      <c r="T360" s="56" t="n">
        <v>0</v>
      </c>
      <c r="BI360" s="56" t="n">
        <f aca="true">VLOOKUP($P360,INDIRECT("'M" &amp; $N360 &amp; "'!$A:$G"),BI$2,0)</f>
        <v>0</v>
      </c>
      <c r="BJ360" s="56" t="n">
        <f aca="true">VLOOKUP($P360,INDIRECT("'M" &amp; $N360 &amp; "'!$A:$G"),BJ$2,0)</f>
        <v>0</v>
      </c>
      <c r="BK360" s="56" t="n">
        <f aca="true">VLOOKUP($P360,INDIRECT("'M" &amp; $N360 &amp; "'!$A:$G"),BK$2,0)</f>
        <v>0</v>
      </c>
      <c r="BL360" s="56" t="str">
        <f aca="false">IF(AND($BI360="Yes", $N360=2), "Yes", IF(ISBLANK(BI360), "", "No"))</f>
        <v>No</v>
      </c>
      <c r="BM360" s="56" t="n">
        <f aca="true">VLOOKUP($P360,INDIRECT("'M" &amp; $N360 &amp; "'!$A:$G"),BM$2,0)</f>
        <v>0</v>
      </c>
    </row>
    <row r="361" customFormat="false" ht="13.2" hidden="false" customHeight="false" outlineLevel="0" collapsed="false">
      <c r="A361" s="47"/>
      <c r="B361" s="56" t="str">
        <f aca="false">IF(ISERROR(B360),IF(ISERROR(B359),IF(ISERROR(B358),"BLANK",B358),B359),B360)</f>
        <v>eso</v>
      </c>
      <c r="C361" s="56" t="str">
        <f aca="false">IF(ISERROR(C360),IF(ISERROR(C359),IF(ISERROR(C358),"BLANK",C358),C359),C360)</f>
        <v>sdl</v>
      </c>
      <c r="D361" s="56" t="str">
        <f aca="false">IF(ISERROR(D360),IF(ISERROR(D359),IF(ISERROR(D358),"BLANK",D358),D359),D360)</f>
        <v>tas412</v>
      </c>
      <c r="E361" s="47" t="str">
        <f aca="false">IF(ISERROR(VLOOKUP($D361,SITES!$A:$E,2,0)),"",VLOOKUP($D361,SITES!$A:$E,2,0))</f>
        <v>St. Helens Island Kelp Bed</v>
      </c>
      <c r="F361" s="48" t="n">
        <f aca="false">IF(ISERROR(VLOOKUP($D361,SITES!$A:$E,3,0)),"",VLOOKUP($D361,SITES!$A:$E,3,0))</f>
        <v>-41.34386</v>
      </c>
      <c r="G361" s="49" t="n">
        <f aca="false">IF(ISERROR(VLOOKUP($D361,SITES!$A:$E,4,0)),"",VLOOKUP($D361,SITES!$A:$E,4,0))</f>
        <v>148.34277</v>
      </c>
      <c r="H361" s="50" t="n">
        <f aca="false">IF(ISERROR(H360),IF(ISERROR(H359),IF(ISERROR(H358),"BLANK",H358),H359),H360)</f>
        <v>43564</v>
      </c>
      <c r="I361" s="56" t="n">
        <f aca="false">IF(ISERROR(I360),IF(ISERROR(I359),IF(ISERROR(I358),"BLANK",I358),I359),I360)</f>
        <v>10</v>
      </c>
      <c r="J361" s="56" t="str">
        <f aca="false">IF(ISERROR(J360),IF(ISERROR(J359),IF(ISERROR(J358),"BLANK",J358),J359),J360)</f>
        <v>E</v>
      </c>
      <c r="K361" s="86" t="n">
        <f aca="false">IF(ISERROR(K360),IF(ISERROR(K359),IF(ISERROR(K358),"BLANK",K358),K359),K360)</f>
        <v>0.604166666666667</v>
      </c>
      <c r="L361" s="56" t="str">
        <f aca="false">IF(ISERROR(L360),IF(ISERROR(L359),IF(ISERROR(L358),"BLANK",L358),L359),L360)</f>
        <v>SDL</v>
      </c>
      <c r="M361" s="56" t="n">
        <f aca="false">IF(ISERROR(M360),IF(ISERROR(M359),IF(ISERROR(M358),"BLANK",M358),M359),M360)</f>
        <v>10</v>
      </c>
      <c r="N361" s="56" t="n">
        <f aca="false">IF(ISERROR(N360),IF(ISERROR(N359),IF(ISERROR(N358),"BLANK",N358),N359),N360)</f>
        <v>2</v>
      </c>
      <c r="O361" s="56" t="n">
        <f aca="false">IF(ISERROR(O360),IF(ISERROR(O359),IF(ISERROR(O358),"BLANK",O358),O359),O360)</f>
        <v>1</v>
      </c>
      <c r="P361" s="46" t="str">
        <f aca="false">+P360</f>
        <v>snd</v>
      </c>
      <c r="Q361" s="47" t="str">
        <f aca="false">IF($N361=1,IF(ISERROR(VLOOKUP($P361,M1!$A:$C,Q$2,0)),"NOT PRESENT",VLOOKUP($P361,M1!$A:$C,Q$2,0)),IF($N361=2,IF(ISERROR(VLOOKUP(main!$P361,M2!$A:$C,Q$2,0)),"NOT PRESENT",VLOOKUP(main!$P361,M2!$A:$C,Q$2,0)),IF($N361=0,IF(ISERROR(VLOOKUP($P361,M1!$A:$C,Q$2,0)),IF(ISERROR(VLOOKUP(main!$P361,M2!$A:$C,Q$2,0)),"NOT PRESENT",VLOOKUP(main!$P361,M2!$A:$C,Q$2,0)),VLOOKUP($P361,M1!$A:$C,Q$2,0)),"SPECIFY METHOD")))</f>
        <v>Survey Not Done</v>
      </c>
      <c r="R361" s="47" t="str">
        <f aca="false">IF($N361=1,IF(ISERROR(VLOOKUP($P361,M1!$A:$C,R$2,0)),"NOT PRESENT",VLOOKUP($P361,M1!$A:$C,R$2,0)),IF($N361=2,IF(ISERROR(VLOOKUP(main!$P361,M2!$A:$C,R$2,0)),"NOT PRESENT",VLOOKUP(main!$P361,M2!$A:$C,R$2,0)),IF($N361=0,IF(ISERROR(VLOOKUP($P361,M1!$A:$C,R$2,0)),IF(ISERROR(VLOOKUP(main!$P361,M2!$A:$C,R$2,0)),"NOT PRESENT",VLOOKUP(main!$P361,M2!$A:$C,R$2,0)),VLOOKUP($P361,M1!$A:$C,R$2,0)),"SPECIFY METHOD")))</f>
        <v>Survey Not Done</v>
      </c>
      <c r="S361" s="55" t="n">
        <f aca="false">SUM(T361:BH361)</f>
        <v>0</v>
      </c>
      <c r="T361" s="56" t="n">
        <v>0</v>
      </c>
      <c r="BI361" s="56" t="n">
        <f aca="true">VLOOKUP($P361,INDIRECT("'M" &amp; $N361 &amp; "'!$A:$G"),BI$2,0)</f>
        <v>0</v>
      </c>
      <c r="BJ361" s="56" t="n">
        <f aca="true">VLOOKUP($P361,INDIRECT("'M" &amp; $N361 &amp; "'!$A:$G"),BJ$2,0)</f>
        <v>0</v>
      </c>
      <c r="BK361" s="56" t="n">
        <f aca="true">VLOOKUP($P361,INDIRECT("'M" &amp; $N361 &amp; "'!$A:$G"),BK$2,0)</f>
        <v>0</v>
      </c>
      <c r="BL361" s="56" t="str">
        <f aca="false">IF(AND($BI361="Yes", $N361=2), "Yes", IF(ISBLANK(BI361), "", "No"))</f>
        <v>No</v>
      </c>
      <c r="BM361" s="56" t="n">
        <f aca="true">VLOOKUP($P361,INDIRECT("'M" &amp; $N361 &amp; "'!$A:$G"),BM$2,0)</f>
        <v>0</v>
      </c>
    </row>
    <row r="362" customFormat="false" ht="13.2" hidden="false" customHeight="false" outlineLevel="0" collapsed="false">
      <c r="A362" s="47"/>
      <c r="B362" s="56" t="str">
        <f aca="false">IF(ISERROR(B361),IF(ISERROR(B360),IF(ISERROR(B359),"BLANK",B359),B360),B361)</f>
        <v>eso</v>
      </c>
      <c r="C362" s="56" t="str">
        <f aca="false">IF(ISERROR(C361),IF(ISERROR(C360),IF(ISERROR(C359),"BLANK",C359),C360),C361)</f>
        <v>sdl</v>
      </c>
      <c r="D362" s="56" t="str">
        <f aca="false">IF(ISERROR(D361),IF(ISERROR(D360),IF(ISERROR(D359),"BLANK",D359),D360),D361)</f>
        <v>tas412</v>
      </c>
      <c r="E362" s="47" t="str">
        <f aca="false">IF(ISERROR(VLOOKUP($D362,SITES!$A:$E,2,0)),"",VLOOKUP($D362,SITES!$A:$E,2,0))</f>
        <v>St. Helens Island Kelp Bed</v>
      </c>
      <c r="F362" s="48" t="n">
        <f aca="false">IF(ISERROR(VLOOKUP($D362,SITES!$A:$E,3,0)),"",VLOOKUP($D362,SITES!$A:$E,3,0))</f>
        <v>-41.34386</v>
      </c>
      <c r="G362" s="49" t="n">
        <f aca="false">IF(ISERROR(VLOOKUP($D362,SITES!$A:$E,4,0)),"",VLOOKUP($D362,SITES!$A:$E,4,0))</f>
        <v>148.34277</v>
      </c>
      <c r="H362" s="50" t="n">
        <f aca="false">IF(ISERROR(H361),IF(ISERROR(H360),IF(ISERROR(H359),"BLANK",H359),H360),H361)</f>
        <v>43564</v>
      </c>
      <c r="I362" s="56" t="n">
        <f aca="false">IF(ISERROR(I361),IF(ISERROR(I360),IF(ISERROR(I359),"BLANK",I359),I360),I361)</f>
        <v>10</v>
      </c>
      <c r="J362" s="56" t="str">
        <f aca="false">IF(ISERROR(J361),IF(ISERROR(J360),IF(ISERROR(J359),"BLANK",J359),J360),J361)</f>
        <v>E</v>
      </c>
      <c r="K362" s="86" t="n">
        <f aca="false">IF(ISERROR(K361),IF(ISERROR(K360),IF(ISERROR(K359),"BLANK",K359),K360),K361)</f>
        <v>0.604166666666667</v>
      </c>
      <c r="L362" s="56" t="str">
        <f aca="false">IF(ISERROR(L361),IF(ISERROR(L360),IF(ISERROR(L359),"BLANK",L359),L360),L361)</f>
        <v>SDL</v>
      </c>
      <c r="M362" s="56" t="n">
        <f aca="false">IF(ISERROR(M361),IF(ISERROR(M360),IF(ISERROR(M359),"BLANK",M359),M360),M361)</f>
        <v>10</v>
      </c>
      <c r="N362" s="56" t="n">
        <f aca="false">IF(ISERROR(N361),IF(ISERROR(N360),IF(ISERROR(N359),"BLANK",N359),N360),N361)</f>
        <v>2</v>
      </c>
      <c r="O362" s="56" t="n">
        <f aca="false">IF(ISERROR(O361),IF(ISERROR(O360),IF(ISERROR(O359),"BLANK",O359),O360),O361)</f>
        <v>1</v>
      </c>
      <c r="P362" s="46" t="str">
        <f aca="false">+P361</f>
        <v>snd</v>
      </c>
      <c r="Q362" s="47" t="str">
        <f aca="false">IF($N362=1,IF(ISERROR(VLOOKUP($P362,M1!$A:$C,Q$2,0)),"NOT PRESENT",VLOOKUP($P362,M1!$A:$C,Q$2,0)),IF($N362=2,IF(ISERROR(VLOOKUP(main!$P362,M2!$A:$C,Q$2,0)),"NOT PRESENT",VLOOKUP(main!$P362,M2!$A:$C,Q$2,0)),IF($N362=0,IF(ISERROR(VLOOKUP($P362,M1!$A:$C,Q$2,0)),IF(ISERROR(VLOOKUP(main!$P362,M2!$A:$C,Q$2,0)),"NOT PRESENT",VLOOKUP(main!$P362,M2!$A:$C,Q$2,0)),VLOOKUP($P362,M1!$A:$C,Q$2,0)),"SPECIFY METHOD")))</f>
        <v>Survey Not Done</v>
      </c>
      <c r="R362" s="47" t="str">
        <f aca="false">IF($N362=1,IF(ISERROR(VLOOKUP($P362,M1!$A:$C,R$2,0)),"NOT PRESENT",VLOOKUP($P362,M1!$A:$C,R$2,0)),IF($N362=2,IF(ISERROR(VLOOKUP(main!$P362,M2!$A:$C,R$2,0)),"NOT PRESENT",VLOOKUP(main!$P362,M2!$A:$C,R$2,0)),IF($N362=0,IF(ISERROR(VLOOKUP($P362,M1!$A:$C,R$2,0)),IF(ISERROR(VLOOKUP(main!$P362,M2!$A:$C,R$2,0)),"NOT PRESENT",VLOOKUP(main!$P362,M2!$A:$C,R$2,0)),VLOOKUP($P362,M1!$A:$C,R$2,0)),"SPECIFY METHOD")))</f>
        <v>Survey Not Done</v>
      </c>
      <c r="S362" s="55" t="n">
        <f aca="false">SUM(T362:BH362)</f>
        <v>0</v>
      </c>
      <c r="T362" s="56" t="n">
        <v>0</v>
      </c>
      <c r="BI362" s="56" t="n">
        <f aca="true">VLOOKUP($P362,INDIRECT("'M" &amp; $N362 &amp; "'!$A:$G"),BI$2,0)</f>
        <v>0</v>
      </c>
      <c r="BJ362" s="56" t="n">
        <f aca="true">VLOOKUP($P362,INDIRECT("'M" &amp; $N362 &amp; "'!$A:$G"),BJ$2,0)</f>
        <v>0</v>
      </c>
      <c r="BK362" s="56" t="n">
        <f aca="true">VLOOKUP($P362,INDIRECT("'M" &amp; $N362 &amp; "'!$A:$G"),BK$2,0)</f>
        <v>0</v>
      </c>
      <c r="BL362" s="56" t="str">
        <f aca="false">IF(AND($BI362="Yes", $N362=2), "Yes", IF(ISBLANK(BI362), "", "No"))</f>
        <v>No</v>
      </c>
      <c r="BM362" s="56" t="n">
        <f aca="true">VLOOKUP($P362,INDIRECT("'M" &amp; $N362 &amp; "'!$A:$G"),BM$2,0)</f>
        <v>0</v>
      </c>
    </row>
    <row r="363" customFormat="false" ht="13.2" hidden="false" customHeight="false" outlineLevel="0" collapsed="false">
      <c r="A363" s="47"/>
      <c r="B363" s="56" t="str">
        <f aca="false">IF(ISERROR(B362),IF(ISERROR(B361),IF(ISERROR(B360),"BLANK",B360),B361),B362)</f>
        <v>eso</v>
      </c>
      <c r="C363" s="56" t="str">
        <f aca="false">IF(ISERROR(C362),IF(ISERROR(C361),IF(ISERROR(C360),"BLANK",C360),C361),C362)</f>
        <v>sdl</v>
      </c>
      <c r="D363" s="56" t="str">
        <f aca="false">IF(ISERROR(D362),IF(ISERROR(D361),IF(ISERROR(D360),"BLANK",D360),D361),D362)</f>
        <v>tas412</v>
      </c>
      <c r="E363" s="47" t="str">
        <f aca="false">IF(ISERROR(VLOOKUP($D363,SITES!$A:$E,2,0)),"",VLOOKUP($D363,SITES!$A:$E,2,0))</f>
        <v>St. Helens Island Kelp Bed</v>
      </c>
      <c r="F363" s="48" t="n">
        <f aca="false">IF(ISERROR(VLOOKUP($D363,SITES!$A:$E,3,0)),"",VLOOKUP($D363,SITES!$A:$E,3,0))</f>
        <v>-41.34386</v>
      </c>
      <c r="G363" s="49" t="n">
        <f aca="false">IF(ISERROR(VLOOKUP($D363,SITES!$A:$E,4,0)),"",VLOOKUP($D363,SITES!$A:$E,4,0))</f>
        <v>148.34277</v>
      </c>
      <c r="H363" s="50" t="n">
        <f aca="false">IF(ISERROR(H362),IF(ISERROR(H361),IF(ISERROR(H360),"BLANK",H360),H361),H362)</f>
        <v>43564</v>
      </c>
      <c r="I363" s="56" t="n">
        <f aca="false">IF(ISERROR(I362),IF(ISERROR(I361),IF(ISERROR(I360),"BLANK",I360),I361),I362)</f>
        <v>10</v>
      </c>
      <c r="J363" s="56" t="str">
        <f aca="false">IF(ISERROR(J362),IF(ISERROR(J361),IF(ISERROR(J360),"BLANK",J360),J361),J362)</f>
        <v>E</v>
      </c>
      <c r="K363" s="86" t="n">
        <f aca="false">IF(ISERROR(K362),IF(ISERROR(K361),IF(ISERROR(K360),"BLANK",K360),K361),K362)</f>
        <v>0.604166666666667</v>
      </c>
      <c r="L363" s="56" t="str">
        <f aca="false">IF(ISERROR(L362),IF(ISERROR(L361),IF(ISERROR(L360),"BLANK",L360),L361),L362)</f>
        <v>SDL</v>
      </c>
      <c r="M363" s="56" t="n">
        <f aca="false">IF(ISERROR(M362),IF(ISERROR(M361),IF(ISERROR(M360),"BLANK",M360),M361),M362)</f>
        <v>10</v>
      </c>
      <c r="N363" s="56" t="n">
        <f aca="false">IF(ISERROR(N362),IF(ISERROR(N361),IF(ISERROR(N360),"BLANK",N360),N361),N362)</f>
        <v>2</v>
      </c>
      <c r="O363" s="56" t="n">
        <f aca="false">IF(ISERROR(O362),IF(ISERROR(O361),IF(ISERROR(O360),"BLANK",O360),O361),O362)</f>
        <v>1</v>
      </c>
      <c r="P363" s="46" t="str">
        <f aca="false">+P362</f>
        <v>snd</v>
      </c>
      <c r="Q363" s="47" t="str">
        <f aca="false">IF($N363=1,IF(ISERROR(VLOOKUP($P363,M1!$A:$C,Q$2,0)),"NOT PRESENT",VLOOKUP($P363,M1!$A:$C,Q$2,0)),IF($N363=2,IF(ISERROR(VLOOKUP(main!$P363,M2!$A:$C,Q$2,0)),"NOT PRESENT",VLOOKUP(main!$P363,M2!$A:$C,Q$2,0)),IF($N363=0,IF(ISERROR(VLOOKUP($P363,M1!$A:$C,Q$2,0)),IF(ISERROR(VLOOKUP(main!$P363,M2!$A:$C,Q$2,0)),"NOT PRESENT",VLOOKUP(main!$P363,M2!$A:$C,Q$2,0)),VLOOKUP($P363,M1!$A:$C,Q$2,0)),"SPECIFY METHOD")))</f>
        <v>Survey Not Done</v>
      </c>
      <c r="R363" s="47" t="str">
        <f aca="false">IF($N363=1,IF(ISERROR(VLOOKUP($P363,M1!$A:$C,R$2,0)),"NOT PRESENT",VLOOKUP($P363,M1!$A:$C,R$2,0)),IF($N363=2,IF(ISERROR(VLOOKUP(main!$P363,M2!$A:$C,R$2,0)),"NOT PRESENT",VLOOKUP(main!$P363,M2!$A:$C,R$2,0)),IF($N363=0,IF(ISERROR(VLOOKUP($P363,M1!$A:$C,R$2,0)),IF(ISERROR(VLOOKUP(main!$P363,M2!$A:$C,R$2,0)),"NOT PRESENT",VLOOKUP(main!$P363,M2!$A:$C,R$2,0)),VLOOKUP($P363,M1!$A:$C,R$2,0)),"SPECIFY METHOD")))</f>
        <v>Survey Not Done</v>
      </c>
      <c r="S363" s="55" t="n">
        <f aca="false">SUM(T363:BH363)</f>
        <v>0</v>
      </c>
      <c r="T363" s="56" t="n">
        <v>0</v>
      </c>
      <c r="BI363" s="56" t="n">
        <f aca="true">VLOOKUP($P363,INDIRECT("'M" &amp; $N363 &amp; "'!$A:$G"),BI$2,0)</f>
        <v>0</v>
      </c>
      <c r="BJ363" s="56" t="n">
        <f aca="true">VLOOKUP($P363,INDIRECT("'M" &amp; $N363 &amp; "'!$A:$G"),BJ$2,0)</f>
        <v>0</v>
      </c>
      <c r="BK363" s="56" t="n">
        <f aca="true">VLOOKUP($P363,INDIRECT("'M" &amp; $N363 &amp; "'!$A:$G"),BK$2,0)</f>
        <v>0</v>
      </c>
      <c r="BL363" s="56" t="str">
        <f aca="false">IF(AND($BI363="Yes", $N363=2), "Yes", IF(ISBLANK(BI363), "", "No"))</f>
        <v>No</v>
      </c>
      <c r="BM363" s="56" t="n">
        <f aca="true">VLOOKUP($P363,INDIRECT("'M" &amp; $N363 &amp; "'!$A:$G"),BM$2,0)</f>
        <v>0</v>
      </c>
    </row>
    <row r="364" customFormat="false" ht="13.2" hidden="false" customHeight="false" outlineLevel="0" collapsed="false">
      <c r="A364" s="47"/>
      <c r="B364" s="56" t="str">
        <f aca="false">IF(ISERROR(B363),IF(ISERROR(B362),IF(ISERROR(B361),"BLANK",B361),B362),B363)</f>
        <v>eso</v>
      </c>
      <c r="C364" s="56" t="str">
        <f aca="false">IF(ISERROR(C363),IF(ISERROR(C362),IF(ISERROR(C361),"BLANK",C361),C362),C363)</f>
        <v>sdl</v>
      </c>
      <c r="D364" s="56" t="str">
        <f aca="false">IF(ISERROR(D363),IF(ISERROR(D362),IF(ISERROR(D361),"BLANK",D361),D362),D363)</f>
        <v>tas412</v>
      </c>
      <c r="E364" s="47" t="str">
        <f aca="false">IF(ISERROR(VLOOKUP($D364,SITES!$A:$E,2,0)),"",VLOOKUP($D364,SITES!$A:$E,2,0))</f>
        <v>St. Helens Island Kelp Bed</v>
      </c>
      <c r="F364" s="48" t="n">
        <f aca="false">IF(ISERROR(VLOOKUP($D364,SITES!$A:$E,3,0)),"",VLOOKUP($D364,SITES!$A:$E,3,0))</f>
        <v>-41.34386</v>
      </c>
      <c r="G364" s="49" t="n">
        <f aca="false">IF(ISERROR(VLOOKUP($D364,SITES!$A:$E,4,0)),"",VLOOKUP($D364,SITES!$A:$E,4,0))</f>
        <v>148.34277</v>
      </c>
      <c r="H364" s="50" t="n">
        <f aca="false">IF(ISERROR(H363),IF(ISERROR(H362),IF(ISERROR(H361),"BLANK",H361),H362),H363)</f>
        <v>43564</v>
      </c>
      <c r="I364" s="56" t="n">
        <f aca="false">IF(ISERROR(I363),IF(ISERROR(I362),IF(ISERROR(I361),"BLANK",I361),I362),I363)</f>
        <v>10</v>
      </c>
      <c r="J364" s="56" t="str">
        <f aca="false">IF(ISERROR(J363),IF(ISERROR(J362),IF(ISERROR(J361),"BLANK",J361),J362),J363)</f>
        <v>E</v>
      </c>
      <c r="K364" s="86" t="n">
        <f aca="false">IF(ISERROR(K363),IF(ISERROR(K362),IF(ISERROR(K361),"BLANK",K361),K362),K363)</f>
        <v>0.604166666666667</v>
      </c>
      <c r="L364" s="56" t="str">
        <f aca="false">IF(ISERROR(L363),IF(ISERROR(L362),IF(ISERROR(L361),"BLANK",L361),L362),L363)</f>
        <v>SDL</v>
      </c>
      <c r="M364" s="56" t="n">
        <f aca="false">IF(ISERROR(M363),IF(ISERROR(M362),IF(ISERROR(M361),"BLANK",M361),M362),M363)</f>
        <v>10</v>
      </c>
      <c r="N364" s="56" t="n">
        <f aca="false">IF(ISERROR(N363),IF(ISERROR(N362),IF(ISERROR(N361),"BLANK",N361),N362),N363)</f>
        <v>2</v>
      </c>
      <c r="O364" s="56" t="n">
        <f aca="false">IF(ISERROR(O363),IF(ISERROR(O362),IF(ISERROR(O361),"BLANK",O361),O362),O363)</f>
        <v>1</v>
      </c>
      <c r="P364" s="46" t="str">
        <f aca="false">+P363</f>
        <v>snd</v>
      </c>
      <c r="Q364" s="47" t="str">
        <f aca="false">IF($N364=1,IF(ISERROR(VLOOKUP($P364,M1!$A:$C,Q$2,0)),"NOT PRESENT",VLOOKUP($P364,M1!$A:$C,Q$2,0)),IF($N364=2,IF(ISERROR(VLOOKUP(main!$P364,M2!$A:$C,Q$2,0)),"NOT PRESENT",VLOOKUP(main!$P364,M2!$A:$C,Q$2,0)),IF($N364=0,IF(ISERROR(VLOOKUP($P364,M1!$A:$C,Q$2,0)),IF(ISERROR(VLOOKUP(main!$P364,M2!$A:$C,Q$2,0)),"NOT PRESENT",VLOOKUP(main!$P364,M2!$A:$C,Q$2,0)),VLOOKUP($P364,M1!$A:$C,Q$2,0)),"SPECIFY METHOD")))</f>
        <v>Survey Not Done</v>
      </c>
      <c r="R364" s="47" t="str">
        <f aca="false">IF($N364=1,IF(ISERROR(VLOOKUP($P364,M1!$A:$C,R$2,0)),"NOT PRESENT",VLOOKUP($P364,M1!$A:$C,R$2,0)),IF($N364=2,IF(ISERROR(VLOOKUP(main!$P364,M2!$A:$C,R$2,0)),"NOT PRESENT",VLOOKUP(main!$P364,M2!$A:$C,R$2,0)),IF($N364=0,IF(ISERROR(VLOOKUP($P364,M1!$A:$C,R$2,0)),IF(ISERROR(VLOOKUP(main!$P364,M2!$A:$C,R$2,0)),"NOT PRESENT",VLOOKUP(main!$P364,M2!$A:$C,R$2,0)),VLOOKUP($P364,M1!$A:$C,R$2,0)),"SPECIFY METHOD")))</f>
        <v>Survey Not Done</v>
      </c>
      <c r="S364" s="55" t="n">
        <f aca="false">SUM(T364:BH364)</f>
        <v>0</v>
      </c>
      <c r="T364" s="56" t="n">
        <v>0</v>
      </c>
      <c r="BI364" s="56" t="n">
        <f aca="true">VLOOKUP($P364,INDIRECT("'M" &amp; $N364 &amp; "'!$A:$G"),BI$2,0)</f>
        <v>0</v>
      </c>
      <c r="BJ364" s="56" t="n">
        <f aca="true">VLOOKUP($P364,INDIRECT("'M" &amp; $N364 &amp; "'!$A:$G"),BJ$2,0)</f>
        <v>0</v>
      </c>
      <c r="BK364" s="56" t="n">
        <f aca="true">VLOOKUP($P364,INDIRECT("'M" &amp; $N364 &amp; "'!$A:$G"),BK$2,0)</f>
        <v>0</v>
      </c>
      <c r="BL364" s="56" t="str">
        <f aca="false">IF(AND($BI364="Yes", $N364=2), "Yes", IF(ISBLANK(BI364), "", "No"))</f>
        <v>No</v>
      </c>
      <c r="BM364" s="56" t="n">
        <f aca="true">VLOOKUP($P364,INDIRECT("'M" &amp; $N364 &amp; "'!$A:$G"),BM$2,0)</f>
        <v>0</v>
      </c>
    </row>
    <row r="365" customFormat="false" ht="13.2" hidden="false" customHeight="false" outlineLevel="0" collapsed="false">
      <c r="A365" s="47"/>
      <c r="B365" s="56" t="str">
        <f aca="false">IF(ISERROR(B364),IF(ISERROR(B363),IF(ISERROR(B362),"BLANK",B362),B363),B364)</f>
        <v>eso</v>
      </c>
      <c r="C365" s="56" t="str">
        <f aca="false">IF(ISERROR(C364),IF(ISERROR(C363),IF(ISERROR(C362),"BLANK",C362),C363),C364)</f>
        <v>sdl</v>
      </c>
      <c r="D365" s="56" t="str">
        <f aca="false">IF(ISERROR(D364),IF(ISERROR(D363),IF(ISERROR(D362),"BLANK",D362),D363),D364)</f>
        <v>tas412</v>
      </c>
      <c r="E365" s="47" t="str">
        <f aca="false">IF(ISERROR(VLOOKUP($D365,SITES!$A:$E,2,0)),"",VLOOKUP($D365,SITES!$A:$E,2,0))</f>
        <v>St. Helens Island Kelp Bed</v>
      </c>
      <c r="F365" s="48" t="n">
        <f aca="false">IF(ISERROR(VLOOKUP($D365,SITES!$A:$E,3,0)),"",VLOOKUP($D365,SITES!$A:$E,3,0))</f>
        <v>-41.34386</v>
      </c>
      <c r="G365" s="49" t="n">
        <f aca="false">IF(ISERROR(VLOOKUP($D365,SITES!$A:$E,4,0)),"",VLOOKUP($D365,SITES!$A:$E,4,0))</f>
        <v>148.34277</v>
      </c>
      <c r="H365" s="50" t="n">
        <f aca="false">IF(ISERROR(H364),IF(ISERROR(H363),IF(ISERROR(H362),"BLANK",H362),H363),H364)</f>
        <v>43564</v>
      </c>
      <c r="I365" s="56" t="n">
        <f aca="false">IF(ISERROR(I364),IF(ISERROR(I363),IF(ISERROR(I362),"BLANK",I362),I363),I364)</f>
        <v>10</v>
      </c>
      <c r="J365" s="56" t="str">
        <f aca="false">IF(ISERROR(J364),IF(ISERROR(J363),IF(ISERROR(J362),"BLANK",J362),J363),J364)</f>
        <v>E</v>
      </c>
      <c r="K365" s="86" t="n">
        <f aca="false">IF(ISERROR(K364),IF(ISERROR(K363),IF(ISERROR(K362),"BLANK",K362),K363),K364)</f>
        <v>0.604166666666667</v>
      </c>
      <c r="L365" s="56" t="str">
        <f aca="false">IF(ISERROR(L364),IF(ISERROR(L363),IF(ISERROR(L362),"BLANK",L362),L363),L364)</f>
        <v>SDL</v>
      </c>
      <c r="M365" s="56" t="n">
        <f aca="false">IF(ISERROR(M364),IF(ISERROR(M363),IF(ISERROR(M362),"BLANK",M362),M363),M364)</f>
        <v>10</v>
      </c>
      <c r="N365" s="56" t="n">
        <f aca="false">IF(ISERROR(N364),IF(ISERROR(N363),IF(ISERROR(N362),"BLANK",N362),N363),N364)</f>
        <v>2</v>
      </c>
      <c r="O365" s="56" t="n">
        <f aca="false">IF(ISERROR(O364),IF(ISERROR(O363),IF(ISERROR(O362),"BLANK",O362),O363),O364)</f>
        <v>1</v>
      </c>
      <c r="P365" s="46" t="str">
        <f aca="false">+P364</f>
        <v>snd</v>
      </c>
      <c r="Q365" s="47" t="str">
        <f aca="false">IF($N365=1,IF(ISERROR(VLOOKUP($P365,M1!$A:$C,Q$2,0)),"NOT PRESENT",VLOOKUP($P365,M1!$A:$C,Q$2,0)),IF($N365=2,IF(ISERROR(VLOOKUP(main!$P365,M2!$A:$C,Q$2,0)),"NOT PRESENT",VLOOKUP(main!$P365,M2!$A:$C,Q$2,0)),IF($N365=0,IF(ISERROR(VLOOKUP($P365,M1!$A:$C,Q$2,0)),IF(ISERROR(VLOOKUP(main!$P365,M2!$A:$C,Q$2,0)),"NOT PRESENT",VLOOKUP(main!$P365,M2!$A:$C,Q$2,0)),VLOOKUP($P365,M1!$A:$C,Q$2,0)),"SPECIFY METHOD")))</f>
        <v>Survey Not Done</v>
      </c>
      <c r="R365" s="47" t="str">
        <f aca="false">IF($N365=1,IF(ISERROR(VLOOKUP($P365,M1!$A:$C,R$2,0)),"NOT PRESENT",VLOOKUP($P365,M1!$A:$C,R$2,0)),IF($N365=2,IF(ISERROR(VLOOKUP(main!$P365,M2!$A:$C,R$2,0)),"NOT PRESENT",VLOOKUP(main!$P365,M2!$A:$C,R$2,0)),IF($N365=0,IF(ISERROR(VLOOKUP($P365,M1!$A:$C,R$2,0)),IF(ISERROR(VLOOKUP(main!$P365,M2!$A:$C,R$2,0)),"NOT PRESENT",VLOOKUP(main!$P365,M2!$A:$C,R$2,0)),VLOOKUP($P365,M1!$A:$C,R$2,0)),"SPECIFY METHOD")))</f>
        <v>Survey Not Done</v>
      </c>
      <c r="S365" s="55" t="n">
        <f aca="false">SUM(T365:BH365)</f>
        <v>0</v>
      </c>
      <c r="T365" s="56" t="n">
        <v>0</v>
      </c>
      <c r="BI365" s="56" t="n">
        <f aca="true">VLOOKUP($P365,INDIRECT("'M" &amp; $N365 &amp; "'!$A:$G"),BI$2,0)</f>
        <v>0</v>
      </c>
      <c r="BJ365" s="56" t="n">
        <f aca="true">VLOOKUP($P365,INDIRECT("'M" &amp; $N365 &amp; "'!$A:$G"),BJ$2,0)</f>
        <v>0</v>
      </c>
      <c r="BK365" s="56" t="n">
        <f aca="true">VLOOKUP($P365,INDIRECT("'M" &amp; $N365 &amp; "'!$A:$G"),BK$2,0)</f>
        <v>0</v>
      </c>
      <c r="BL365" s="56" t="str">
        <f aca="false">IF(AND($BI365="Yes", $N365=2), "Yes", IF(ISBLANK(BI365), "", "No"))</f>
        <v>No</v>
      </c>
      <c r="BM365" s="56" t="n">
        <f aca="true">VLOOKUP($P365,INDIRECT("'M" &amp; $N365 &amp; "'!$A:$G"),BM$2,0)</f>
        <v>0</v>
      </c>
    </row>
    <row r="366" customFormat="false" ht="13.2" hidden="false" customHeight="false" outlineLevel="0" collapsed="false">
      <c r="A366" s="47"/>
      <c r="B366" s="56" t="str">
        <f aca="false">IF(ISERROR(B365),IF(ISERROR(B364),IF(ISERROR(B363),"BLANK",B363),B364),B365)</f>
        <v>eso</v>
      </c>
      <c r="C366" s="56" t="str">
        <f aca="false">IF(ISERROR(C365),IF(ISERROR(C364),IF(ISERROR(C363),"BLANK",C363),C364),C365)</f>
        <v>sdl</v>
      </c>
      <c r="D366" s="56" t="str">
        <f aca="false">IF(ISERROR(D365),IF(ISERROR(D364),IF(ISERROR(D363),"BLANK",D363),D364),D365)</f>
        <v>tas412</v>
      </c>
      <c r="E366" s="47" t="str">
        <f aca="false">IF(ISERROR(VLOOKUP($D366,SITES!$A:$E,2,0)),"",VLOOKUP($D366,SITES!$A:$E,2,0))</f>
        <v>St. Helens Island Kelp Bed</v>
      </c>
      <c r="F366" s="48" t="n">
        <f aca="false">IF(ISERROR(VLOOKUP($D366,SITES!$A:$E,3,0)),"",VLOOKUP($D366,SITES!$A:$E,3,0))</f>
        <v>-41.34386</v>
      </c>
      <c r="G366" s="49" t="n">
        <f aca="false">IF(ISERROR(VLOOKUP($D366,SITES!$A:$E,4,0)),"",VLOOKUP($D366,SITES!$A:$E,4,0))</f>
        <v>148.34277</v>
      </c>
      <c r="H366" s="50" t="n">
        <f aca="false">IF(ISERROR(H365),IF(ISERROR(H364),IF(ISERROR(H363),"BLANK",H363),H364),H365)</f>
        <v>43564</v>
      </c>
      <c r="I366" s="56" t="n">
        <f aca="false">IF(ISERROR(I365),IF(ISERROR(I364),IF(ISERROR(I363),"BLANK",I363),I364),I365)</f>
        <v>10</v>
      </c>
      <c r="J366" s="56" t="str">
        <f aca="false">IF(ISERROR(J365),IF(ISERROR(J364),IF(ISERROR(J363),"BLANK",J363),J364),J365)</f>
        <v>E</v>
      </c>
      <c r="K366" s="86" t="n">
        <f aca="false">IF(ISERROR(K365),IF(ISERROR(K364),IF(ISERROR(K363),"BLANK",K363),K364),K365)</f>
        <v>0.604166666666667</v>
      </c>
      <c r="L366" s="56" t="str">
        <f aca="false">IF(ISERROR(L365),IF(ISERROR(L364),IF(ISERROR(L363),"BLANK",L363),L364),L365)</f>
        <v>SDL</v>
      </c>
      <c r="M366" s="56" t="n">
        <f aca="false">IF(ISERROR(M365),IF(ISERROR(M364),IF(ISERROR(M363),"BLANK",M363),M364),M365)</f>
        <v>10</v>
      </c>
      <c r="N366" s="56" t="n">
        <f aca="false">IF(ISERROR(N365),IF(ISERROR(N364),IF(ISERROR(N363),"BLANK",N363),N364),N365)</f>
        <v>2</v>
      </c>
      <c r="O366" s="56" t="n">
        <f aca="false">IF(ISERROR(O365),IF(ISERROR(O364),IF(ISERROR(O363),"BLANK",O363),O364),O365)</f>
        <v>1</v>
      </c>
      <c r="P366" s="46" t="str">
        <f aca="false">+P365</f>
        <v>snd</v>
      </c>
      <c r="Q366" s="47" t="str">
        <f aca="false">IF($N366=1,IF(ISERROR(VLOOKUP($P366,M1!$A:$C,Q$2,0)),"NOT PRESENT",VLOOKUP($P366,M1!$A:$C,Q$2,0)),IF($N366=2,IF(ISERROR(VLOOKUP(main!$P366,M2!$A:$C,Q$2,0)),"NOT PRESENT",VLOOKUP(main!$P366,M2!$A:$C,Q$2,0)),IF($N366=0,IF(ISERROR(VLOOKUP($P366,M1!$A:$C,Q$2,0)),IF(ISERROR(VLOOKUP(main!$P366,M2!$A:$C,Q$2,0)),"NOT PRESENT",VLOOKUP(main!$P366,M2!$A:$C,Q$2,0)),VLOOKUP($P366,M1!$A:$C,Q$2,0)),"SPECIFY METHOD")))</f>
        <v>Survey Not Done</v>
      </c>
      <c r="R366" s="47" t="str">
        <f aca="false">IF($N366=1,IF(ISERROR(VLOOKUP($P366,M1!$A:$C,R$2,0)),"NOT PRESENT",VLOOKUP($P366,M1!$A:$C,R$2,0)),IF($N366=2,IF(ISERROR(VLOOKUP(main!$P366,M2!$A:$C,R$2,0)),"NOT PRESENT",VLOOKUP(main!$P366,M2!$A:$C,R$2,0)),IF($N366=0,IF(ISERROR(VLOOKUP($P366,M1!$A:$C,R$2,0)),IF(ISERROR(VLOOKUP(main!$P366,M2!$A:$C,R$2,0)),"NOT PRESENT",VLOOKUP(main!$P366,M2!$A:$C,R$2,0)),VLOOKUP($P366,M1!$A:$C,R$2,0)),"SPECIFY METHOD")))</f>
        <v>Survey Not Done</v>
      </c>
      <c r="S366" s="55" t="n">
        <f aca="false">SUM(T366:BH366)</f>
        <v>0</v>
      </c>
      <c r="T366" s="56" t="n">
        <v>0</v>
      </c>
      <c r="BI366" s="56" t="n">
        <f aca="true">VLOOKUP($P366,INDIRECT("'M" &amp; $N366 &amp; "'!$A:$G"),BI$2,0)</f>
        <v>0</v>
      </c>
      <c r="BJ366" s="56" t="n">
        <f aca="true">VLOOKUP($P366,INDIRECT("'M" &amp; $N366 &amp; "'!$A:$G"),BJ$2,0)</f>
        <v>0</v>
      </c>
      <c r="BK366" s="56" t="n">
        <f aca="true">VLOOKUP($P366,INDIRECT("'M" &amp; $N366 &amp; "'!$A:$G"),BK$2,0)</f>
        <v>0</v>
      </c>
      <c r="BL366" s="56" t="str">
        <f aca="false">IF(AND($BI366="Yes", $N366=2), "Yes", IF(ISBLANK(BI366), "", "No"))</f>
        <v>No</v>
      </c>
      <c r="BM366" s="56" t="n">
        <f aca="true">VLOOKUP($P366,INDIRECT("'M" &amp; $N366 &amp; "'!$A:$G"),BM$2,0)</f>
        <v>0</v>
      </c>
    </row>
    <row r="367" customFormat="false" ht="13.2" hidden="false" customHeight="false" outlineLevel="0" collapsed="false">
      <c r="A367" s="47"/>
      <c r="B367" s="56" t="str">
        <f aca="false">IF(ISERROR(B366),IF(ISERROR(B365),IF(ISERROR(B364),"BLANK",B364),B365),B366)</f>
        <v>eso</v>
      </c>
      <c r="C367" s="56" t="str">
        <f aca="false">IF(ISERROR(C366),IF(ISERROR(C365),IF(ISERROR(C364),"BLANK",C364),C365),C366)</f>
        <v>sdl</v>
      </c>
      <c r="D367" s="56" t="str">
        <f aca="false">IF(ISERROR(D366),IF(ISERROR(D365),IF(ISERROR(D364),"BLANK",D364),D365),D366)</f>
        <v>tas412</v>
      </c>
      <c r="E367" s="47" t="str">
        <f aca="false">IF(ISERROR(VLOOKUP($D367,SITES!$A:$E,2,0)),"",VLOOKUP($D367,SITES!$A:$E,2,0))</f>
        <v>St. Helens Island Kelp Bed</v>
      </c>
      <c r="F367" s="48" t="n">
        <f aca="false">IF(ISERROR(VLOOKUP($D367,SITES!$A:$E,3,0)),"",VLOOKUP($D367,SITES!$A:$E,3,0))</f>
        <v>-41.34386</v>
      </c>
      <c r="G367" s="49" t="n">
        <f aca="false">IF(ISERROR(VLOOKUP($D367,SITES!$A:$E,4,0)),"",VLOOKUP($D367,SITES!$A:$E,4,0))</f>
        <v>148.34277</v>
      </c>
      <c r="H367" s="50" t="n">
        <f aca="false">IF(ISERROR(H366),IF(ISERROR(H365),IF(ISERROR(H364),"BLANK",H364),H365),H366)</f>
        <v>43564</v>
      </c>
      <c r="I367" s="56" t="n">
        <f aca="false">IF(ISERROR(I366),IF(ISERROR(I365),IF(ISERROR(I364),"BLANK",I364),I365),I366)</f>
        <v>10</v>
      </c>
      <c r="J367" s="56" t="str">
        <f aca="false">IF(ISERROR(J366),IF(ISERROR(J365),IF(ISERROR(J364),"BLANK",J364),J365),J366)</f>
        <v>E</v>
      </c>
      <c r="K367" s="86" t="n">
        <f aca="false">IF(ISERROR(K366),IF(ISERROR(K365),IF(ISERROR(K364),"BLANK",K364),K365),K366)</f>
        <v>0.604166666666667</v>
      </c>
      <c r="L367" s="56" t="str">
        <f aca="false">IF(ISERROR(L366),IF(ISERROR(L365),IF(ISERROR(L364),"BLANK",L364),L365),L366)</f>
        <v>SDL</v>
      </c>
      <c r="M367" s="56" t="n">
        <f aca="false">IF(ISERROR(M366),IF(ISERROR(M365),IF(ISERROR(M364),"BLANK",M364),M365),M366)</f>
        <v>10</v>
      </c>
      <c r="N367" s="56" t="n">
        <f aca="false">IF(ISERROR(N366),IF(ISERROR(N365),IF(ISERROR(N364),"BLANK",N364),N365),N366)</f>
        <v>2</v>
      </c>
      <c r="O367" s="56" t="n">
        <f aca="false">IF(ISERROR(O366),IF(ISERROR(O365),IF(ISERROR(O364),"BLANK",O364),O365),O366)</f>
        <v>1</v>
      </c>
      <c r="P367" s="46" t="str">
        <f aca="false">+P366</f>
        <v>snd</v>
      </c>
      <c r="Q367" s="47" t="str">
        <f aca="false">IF($N367=1,IF(ISERROR(VLOOKUP($P367,M1!$A:$C,Q$2,0)),"NOT PRESENT",VLOOKUP($P367,M1!$A:$C,Q$2,0)),IF($N367=2,IF(ISERROR(VLOOKUP(main!$P367,M2!$A:$C,Q$2,0)),"NOT PRESENT",VLOOKUP(main!$P367,M2!$A:$C,Q$2,0)),IF($N367=0,IF(ISERROR(VLOOKUP($P367,M1!$A:$C,Q$2,0)),IF(ISERROR(VLOOKUP(main!$P367,M2!$A:$C,Q$2,0)),"NOT PRESENT",VLOOKUP(main!$P367,M2!$A:$C,Q$2,0)),VLOOKUP($P367,M1!$A:$C,Q$2,0)),"SPECIFY METHOD")))</f>
        <v>Survey Not Done</v>
      </c>
      <c r="R367" s="47" t="str">
        <f aca="false">IF($N367=1,IF(ISERROR(VLOOKUP($P367,M1!$A:$C,R$2,0)),"NOT PRESENT",VLOOKUP($P367,M1!$A:$C,R$2,0)),IF($N367=2,IF(ISERROR(VLOOKUP(main!$P367,M2!$A:$C,R$2,0)),"NOT PRESENT",VLOOKUP(main!$P367,M2!$A:$C,R$2,0)),IF($N367=0,IF(ISERROR(VLOOKUP($P367,M1!$A:$C,R$2,0)),IF(ISERROR(VLOOKUP(main!$P367,M2!$A:$C,R$2,0)),"NOT PRESENT",VLOOKUP(main!$P367,M2!$A:$C,R$2,0)),VLOOKUP($P367,M1!$A:$C,R$2,0)),"SPECIFY METHOD")))</f>
        <v>Survey Not Done</v>
      </c>
      <c r="S367" s="55" t="n">
        <f aca="false">SUM(T367:BH367)</f>
        <v>0</v>
      </c>
      <c r="T367" s="56" t="n">
        <v>0</v>
      </c>
      <c r="BI367" s="56" t="n">
        <f aca="true">VLOOKUP($P367,INDIRECT("'M" &amp; $N367 &amp; "'!$A:$G"),BI$2,0)</f>
        <v>0</v>
      </c>
      <c r="BJ367" s="56" t="n">
        <f aca="true">VLOOKUP($P367,INDIRECT("'M" &amp; $N367 &amp; "'!$A:$G"),BJ$2,0)</f>
        <v>0</v>
      </c>
      <c r="BK367" s="56" t="n">
        <f aca="true">VLOOKUP($P367,INDIRECT("'M" &amp; $N367 &amp; "'!$A:$G"),BK$2,0)</f>
        <v>0</v>
      </c>
      <c r="BL367" s="56" t="str">
        <f aca="false">IF(AND($BI367="Yes", $N367=2), "Yes", IF(ISBLANK(BI367), "", "No"))</f>
        <v>No</v>
      </c>
      <c r="BM367" s="56" t="n">
        <f aca="true">VLOOKUP($P367,INDIRECT("'M" &amp; $N367 &amp; "'!$A:$G"),BM$2,0)</f>
        <v>0</v>
      </c>
    </row>
    <row r="368" customFormat="false" ht="13.2" hidden="false" customHeight="false" outlineLevel="0" collapsed="false">
      <c r="A368" s="47"/>
      <c r="B368" s="56" t="str">
        <f aca="false">IF(ISERROR(B367),IF(ISERROR(B366),IF(ISERROR(B365),"BLANK",B365),B366),B367)</f>
        <v>eso</v>
      </c>
      <c r="C368" s="56" t="str">
        <f aca="false">IF(ISERROR(C367),IF(ISERROR(C366),IF(ISERROR(C365),"BLANK",C365),C366),C367)</f>
        <v>sdl</v>
      </c>
      <c r="D368" s="56" t="str">
        <f aca="false">IF(ISERROR(D367),IF(ISERROR(D366),IF(ISERROR(D365),"BLANK",D365),D366),D367)</f>
        <v>tas412</v>
      </c>
      <c r="E368" s="47" t="str">
        <f aca="false">IF(ISERROR(VLOOKUP($D368,SITES!$A:$E,2,0)),"",VLOOKUP($D368,SITES!$A:$E,2,0))</f>
        <v>St. Helens Island Kelp Bed</v>
      </c>
      <c r="F368" s="48" t="n">
        <f aca="false">IF(ISERROR(VLOOKUP($D368,SITES!$A:$E,3,0)),"",VLOOKUP($D368,SITES!$A:$E,3,0))</f>
        <v>-41.34386</v>
      </c>
      <c r="G368" s="49" t="n">
        <f aca="false">IF(ISERROR(VLOOKUP($D368,SITES!$A:$E,4,0)),"",VLOOKUP($D368,SITES!$A:$E,4,0))</f>
        <v>148.34277</v>
      </c>
      <c r="H368" s="50" t="n">
        <f aca="false">IF(ISERROR(H367),IF(ISERROR(H366),IF(ISERROR(H365),"BLANK",H365),H366),H367)</f>
        <v>43564</v>
      </c>
      <c r="I368" s="56" t="n">
        <f aca="false">IF(ISERROR(I367),IF(ISERROR(I366),IF(ISERROR(I365),"BLANK",I365),I366),I367)</f>
        <v>10</v>
      </c>
      <c r="J368" s="56" t="str">
        <f aca="false">IF(ISERROR(J367),IF(ISERROR(J366),IF(ISERROR(J365),"BLANK",J365),J366),J367)</f>
        <v>E</v>
      </c>
      <c r="K368" s="86" t="n">
        <f aca="false">IF(ISERROR(K367),IF(ISERROR(K366),IF(ISERROR(K365),"BLANK",K365),K366),K367)</f>
        <v>0.604166666666667</v>
      </c>
      <c r="L368" s="56" t="str">
        <f aca="false">IF(ISERROR(L367),IF(ISERROR(L366),IF(ISERROR(L365),"BLANK",L365),L366),L367)</f>
        <v>SDL</v>
      </c>
      <c r="M368" s="56" t="n">
        <f aca="false">IF(ISERROR(M367),IF(ISERROR(M366),IF(ISERROR(M365),"BLANK",M365),M366),M367)</f>
        <v>10</v>
      </c>
      <c r="N368" s="56" t="n">
        <f aca="false">IF(ISERROR(N367),IF(ISERROR(N366),IF(ISERROR(N365),"BLANK",N365),N366),N367)</f>
        <v>2</v>
      </c>
      <c r="O368" s="56" t="n">
        <f aca="false">IF(ISERROR(O367),IF(ISERROR(O366),IF(ISERROR(O365),"BLANK",O365),O366),O367)</f>
        <v>1</v>
      </c>
      <c r="P368" s="46" t="str">
        <f aca="false">+P367</f>
        <v>snd</v>
      </c>
      <c r="Q368" s="47" t="str">
        <f aca="false">IF($N368=1,IF(ISERROR(VLOOKUP($P368,M1!$A:$C,Q$2,0)),"NOT PRESENT",VLOOKUP($P368,M1!$A:$C,Q$2,0)),IF($N368=2,IF(ISERROR(VLOOKUP(main!$P368,M2!$A:$C,Q$2,0)),"NOT PRESENT",VLOOKUP(main!$P368,M2!$A:$C,Q$2,0)),IF($N368=0,IF(ISERROR(VLOOKUP($P368,M1!$A:$C,Q$2,0)),IF(ISERROR(VLOOKUP(main!$P368,M2!$A:$C,Q$2,0)),"NOT PRESENT",VLOOKUP(main!$P368,M2!$A:$C,Q$2,0)),VLOOKUP($P368,M1!$A:$C,Q$2,0)),"SPECIFY METHOD")))</f>
        <v>Survey Not Done</v>
      </c>
      <c r="R368" s="47" t="str">
        <f aca="false">IF($N368=1,IF(ISERROR(VLOOKUP($P368,M1!$A:$C,R$2,0)),"NOT PRESENT",VLOOKUP($P368,M1!$A:$C,R$2,0)),IF($N368=2,IF(ISERROR(VLOOKUP(main!$P368,M2!$A:$C,R$2,0)),"NOT PRESENT",VLOOKUP(main!$P368,M2!$A:$C,R$2,0)),IF($N368=0,IF(ISERROR(VLOOKUP($P368,M1!$A:$C,R$2,0)),IF(ISERROR(VLOOKUP(main!$P368,M2!$A:$C,R$2,0)),"NOT PRESENT",VLOOKUP(main!$P368,M2!$A:$C,R$2,0)),VLOOKUP($P368,M1!$A:$C,R$2,0)),"SPECIFY METHOD")))</f>
        <v>Survey Not Done</v>
      </c>
      <c r="S368" s="55" t="n">
        <f aca="false">SUM(T368:BH368)</f>
        <v>0</v>
      </c>
      <c r="T368" s="56" t="n">
        <v>0</v>
      </c>
      <c r="BI368" s="56" t="n">
        <f aca="true">VLOOKUP($P368,INDIRECT("'M" &amp; $N368 &amp; "'!$A:$G"),BI$2,0)</f>
        <v>0</v>
      </c>
      <c r="BJ368" s="56" t="n">
        <f aca="true">VLOOKUP($P368,INDIRECT("'M" &amp; $N368 &amp; "'!$A:$G"),BJ$2,0)</f>
        <v>0</v>
      </c>
      <c r="BK368" s="56" t="n">
        <f aca="true">VLOOKUP($P368,INDIRECT("'M" &amp; $N368 &amp; "'!$A:$G"),BK$2,0)</f>
        <v>0</v>
      </c>
      <c r="BL368" s="56" t="str">
        <f aca="false">IF(AND($BI368="Yes", $N368=2), "Yes", IF(ISBLANK(BI368), "", "No"))</f>
        <v>No</v>
      </c>
      <c r="BM368" s="56" t="n">
        <f aca="true">VLOOKUP($P368,INDIRECT("'M" &amp; $N368 &amp; "'!$A:$G"),BM$2,0)</f>
        <v>0</v>
      </c>
    </row>
    <row r="369" customFormat="false" ht="13.2" hidden="false" customHeight="false" outlineLevel="0" collapsed="false">
      <c r="A369" s="47"/>
      <c r="B369" s="56" t="str">
        <f aca="false">IF(ISERROR(B368),IF(ISERROR(B367),IF(ISERROR(B366),"BLANK",B366),B367),B368)</f>
        <v>eso</v>
      </c>
      <c r="C369" s="56" t="str">
        <f aca="false">IF(ISERROR(C368),IF(ISERROR(C367),IF(ISERROR(C366),"BLANK",C366),C367),C368)</f>
        <v>sdl</v>
      </c>
      <c r="D369" s="56" t="str">
        <f aca="false">IF(ISERROR(D368),IF(ISERROR(D367),IF(ISERROR(D366),"BLANK",D366),D367),D368)</f>
        <v>tas412</v>
      </c>
      <c r="E369" s="47" t="str">
        <f aca="false">IF(ISERROR(VLOOKUP($D369,SITES!$A:$E,2,0)),"",VLOOKUP($D369,SITES!$A:$E,2,0))</f>
        <v>St. Helens Island Kelp Bed</v>
      </c>
      <c r="F369" s="48" t="n">
        <f aca="false">IF(ISERROR(VLOOKUP($D369,SITES!$A:$E,3,0)),"",VLOOKUP($D369,SITES!$A:$E,3,0))</f>
        <v>-41.34386</v>
      </c>
      <c r="G369" s="49" t="n">
        <f aca="false">IF(ISERROR(VLOOKUP($D369,SITES!$A:$E,4,0)),"",VLOOKUP($D369,SITES!$A:$E,4,0))</f>
        <v>148.34277</v>
      </c>
      <c r="H369" s="50" t="n">
        <f aca="false">IF(ISERROR(H368),IF(ISERROR(H367),IF(ISERROR(H366),"BLANK",H366),H367),H368)</f>
        <v>43564</v>
      </c>
      <c r="I369" s="56" t="n">
        <f aca="false">IF(ISERROR(I368),IF(ISERROR(I367),IF(ISERROR(I366),"BLANK",I366),I367),I368)</f>
        <v>10</v>
      </c>
      <c r="J369" s="56" t="str">
        <f aca="false">IF(ISERROR(J368),IF(ISERROR(J367),IF(ISERROR(J366),"BLANK",J366),J367),J368)</f>
        <v>E</v>
      </c>
      <c r="K369" s="86" t="n">
        <f aca="false">IF(ISERROR(K368),IF(ISERROR(K367),IF(ISERROR(K366),"BLANK",K366),K367),K368)</f>
        <v>0.604166666666667</v>
      </c>
      <c r="L369" s="56" t="str">
        <f aca="false">IF(ISERROR(L368),IF(ISERROR(L367),IF(ISERROR(L366),"BLANK",L366),L367),L368)</f>
        <v>SDL</v>
      </c>
      <c r="M369" s="56" t="n">
        <f aca="false">IF(ISERROR(M368),IF(ISERROR(M367),IF(ISERROR(M366),"BLANK",M366),M367),M368)</f>
        <v>10</v>
      </c>
      <c r="N369" s="56" t="n">
        <f aca="false">IF(ISERROR(N368),IF(ISERROR(N367),IF(ISERROR(N366),"BLANK",N366),N367),N368)</f>
        <v>2</v>
      </c>
      <c r="O369" s="56" t="n">
        <f aca="false">IF(ISERROR(O368),IF(ISERROR(O367),IF(ISERROR(O366),"BLANK",O366),O367),O368)</f>
        <v>1</v>
      </c>
      <c r="P369" s="46" t="str">
        <f aca="false">+P368</f>
        <v>snd</v>
      </c>
      <c r="Q369" s="47" t="str">
        <f aca="false">IF($N369=1,IF(ISERROR(VLOOKUP($P369,M1!$A:$C,Q$2,0)),"NOT PRESENT",VLOOKUP($P369,M1!$A:$C,Q$2,0)),IF($N369=2,IF(ISERROR(VLOOKUP(main!$P369,M2!$A:$C,Q$2,0)),"NOT PRESENT",VLOOKUP(main!$P369,M2!$A:$C,Q$2,0)),IF($N369=0,IF(ISERROR(VLOOKUP($P369,M1!$A:$C,Q$2,0)),IF(ISERROR(VLOOKUP(main!$P369,M2!$A:$C,Q$2,0)),"NOT PRESENT",VLOOKUP(main!$P369,M2!$A:$C,Q$2,0)),VLOOKUP($P369,M1!$A:$C,Q$2,0)),"SPECIFY METHOD")))</f>
        <v>Survey Not Done</v>
      </c>
      <c r="R369" s="47" t="str">
        <f aca="false">IF($N369=1,IF(ISERROR(VLOOKUP($P369,M1!$A:$C,R$2,0)),"NOT PRESENT",VLOOKUP($P369,M1!$A:$C,R$2,0)),IF($N369=2,IF(ISERROR(VLOOKUP(main!$P369,M2!$A:$C,R$2,0)),"NOT PRESENT",VLOOKUP(main!$P369,M2!$A:$C,R$2,0)),IF($N369=0,IF(ISERROR(VLOOKUP($P369,M1!$A:$C,R$2,0)),IF(ISERROR(VLOOKUP(main!$P369,M2!$A:$C,R$2,0)),"NOT PRESENT",VLOOKUP(main!$P369,M2!$A:$C,R$2,0)),VLOOKUP($P369,M1!$A:$C,R$2,0)),"SPECIFY METHOD")))</f>
        <v>Survey Not Done</v>
      </c>
      <c r="S369" s="55" t="n">
        <f aca="false">SUM(T369:BH369)</f>
        <v>0</v>
      </c>
      <c r="T369" s="56" t="n">
        <v>0</v>
      </c>
      <c r="BI369" s="56" t="n">
        <f aca="true">VLOOKUP($P369,INDIRECT("'M" &amp; $N369 &amp; "'!$A:$G"),BI$2,0)</f>
        <v>0</v>
      </c>
      <c r="BJ369" s="56" t="n">
        <f aca="true">VLOOKUP($P369,INDIRECT("'M" &amp; $N369 &amp; "'!$A:$G"),BJ$2,0)</f>
        <v>0</v>
      </c>
      <c r="BK369" s="56" t="n">
        <f aca="true">VLOOKUP($P369,INDIRECT("'M" &amp; $N369 &amp; "'!$A:$G"),BK$2,0)</f>
        <v>0</v>
      </c>
      <c r="BL369" s="56" t="str">
        <f aca="false">IF(AND($BI369="Yes", $N369=2), "Yes", IF(ISBLANK(BI369), "", "No"))</f>
        <v>No</v>
      </c>
      <c r="BM369" s="56" t="n">
        <f aca="true">VLOOKUP($P369,INDIRECT("'M" &amp; $N369 &amp; "'!$A:$G"),BM$2,0)</f>
        <v>0</v>
      </c>
    </row>
    <row r="370" customFormat="false" ht="13.2" hidden="false" customHeight="false" outlineLevel="0" collapsed="false">
      <c r="A370" s="47"/>
      <c r="B370" s="56" t="str">
        <f aca="false">IF(ISERROR(B369),IF(ISERROR(B368),IF(ISERROR(B367),"BLANK",B367),B368),B369)</f>
        <v>eso</v>
      </c>
      <c r="C370" s="56" t="str">
        <f aca="false">IF(ISERROR(C369),IF(ISERROR(C368),IF(ISERROR(C367),"BLANK",C367),C368),C369)</f>
        <v>sdl</v>
      </c>
      <c r="D370" s="56" t="str">
        <f aca="false">IF(ISERROR(D369),IF(ISERROR(D368),IF(ISERROR(D367),"BLANK",D367),D368),D369)</f>
        <v>tas412</v>
      </c>
      <c r="E370" s="47" t="str">
        <f aca="false">IF(ISERROR(VLOOKUP($D370,SITES!$A:$E,2,0)),"",VLOOKUP($D370,SITES!$A:$E,2,0))</f>
        <v>St. Helens Island Kelp Bed</v>
      </c>
      <c r="F370" s="48" t="n">
        <f aca="false">IF(ISERROR(VLOOKUP($D370,SITES!$A:$E,3,0)),"",VLOOKUP($D370,SITES!$A:$E,3,0))</f>
        <v>-41.34386</v>
      </c>
      <c r="G370" s="49" t="n">
        <f aca="false">IF(ISERROR(VLOOKUP($D370,SITES!$A:$E,4,0)),"",VLOOKUP($D370,SITES!$A:$E,4,0))</f>
        <v>148.34277</v>
      </c>
      <c r="H370" s="50" t="n">
        <f aca="false">IF(ISERROR(H369),IF(ISERROR(H368),IF(ISERROR(H367),"BLANK",H367),H368),H369)</f>
        <v>43564</v>
      </c>
      <c r="I370" s="56" t="n">
        <f aca="false">IF(ISERROR(I369),IF(ISERROR(I368),IF(ISERROR(I367),"BLANK",I367),I368),I369)</f>
        <v>10</v>
      </c>
      <c r="J370" s="56" t="str">
        <f aca="false">IF(ISERROR(J369),IF(ISERROR(J368),IF(ISERROR(J367),"BLANK",J367),J368),J369)</f>
        <v>E</v>
      </c>
      <c r="K370" s="86" t="n">
        <f aca="false">IF(ISERROR(K369),IF(ISERROR(K368),IF(ISERROR(K367),"BLANK",K367),K368),K369)</f>
        <v>0.604166666666667</v>
      </c>
      <c r="L370" s="56" t="str">
        <f aca="false">IF(ISERROR(L369),IF(ISERROR(L368),IF(ISERROR(L367),"BLANK",L367),L368),L369)</f>
        <v>SDL</v>
      </c>
      <c r="M370" s="56" t="n">
        <f aca="false">IF(ISERROR(M369),IF(ISERROR(M368),IF(ISERROR(M367),"BLANK",M367),M368),M369)</f>
        <v>10</v>
      </c>
      <c r="N370" s="56" t="n">
        <f aca="false">IF(ISERROR(N369),IF(ISERROR(N368),IF(ISERROR(N367),"BLANK",N367),N368),N369)</f>
        <v>2</v>
      </c>
      <c r="O370" s="56" t="n">
        <f aca="false">IF(ISERROR(O369),IF(ISERROR(O368),IF(ISERROR(O367),"BLANK",O367),O368),O369)</f>
        <v>1</v>
      </c>
      <c r="P370" s="46" t="str">
        <f aca="false">+P369</f>
        <v>snd</v>
      </c>
      <c r="Q370" s="47" t="str">
        <f aca="false">IF($N370=1,IF(ISERROR(VLOOKUP($P370,M1!$A:$C,Q$2,0)),"NOT PRESENT",VLOOKUP($P370,M1!$A:$C,Q$2,0)),IF($N370=2,IF(ISERROR(VLOOKUP(main!$P370,M2!$A:$C,Q$2,0)),"NOT PRESENT",VLOOKUP(main!$P370,M2!$A:$C,Q$2,0)),IF($N370=0,IF(ISERROR(VLOOKUP($P370,M1!$A:$C,Q$2,0)),IF(ISERROR(VLOOKUP(main!$P370,M2!$A:$C,Q$2,0)),"NOT PRESENT",VLOOKUP(main!$P370,M2!$A:$C,Q$2,0)),VLOOKUP($P370,M1!$A:$C,Q$2,0)),"SPECIFY METHOD")))</f>
        <v>Survey Not Done</v>
      </c>
      <c r="R370" s="47" t="str">
        <f aca="false">IF($N370=1,IF(ISERROR(VLOOKUP($P370,M1!$A:$C,R$2,0)),"NOT PRESENT",VLOOKUP($P370,M1!$A:$C,R$2,0)),IF($N370=2,IF(ISERROR(VLOOKUP(main!$P370,M2!$A:$C,R$2,0)),"NOT PRESENT",VLOOKUP(main!$P370,M2!$A:$C,R$2,0)),IF($N370=0,IF(ISERROR(VLOOKUP($P370,M1!$A:$C,R$2,0)),IF(ISERROR(VLOOKUP(main!$P370,M2!$A:$C,R$2,0)),"NOT PRESENT",VLOOKUP(main!$P370,M2!$A:$C,R$2,0)),VLOOKUP($P370,M1!$A:$C,R$2,0)),"SPECIFY METHOD")))</f>
        <v>Survey Not Done</v>
      </c>
      <c r="S370" s="55" t="n">
        <f aca="false">SUM(T370:BH370)</f>
        <v>0</v>
      </c>
      <c r="T370" s="56" t="n">
        <v>0</v>
      </c>
      <c r="BI370" s="56" t="n">
        <f aca="true">VLOOKUP($P370,INDIRECT("'M" &amp; $N370 &amp; "'!$A:$G"),BI$2,0)</f>
        <v>0</v>
      </c>
      <c r="BJ370" s="56" t="n">
        <f aca="true">VLOOKUP($P370,INDIRECT("'M" &amp; $N370 &amp; "'!$A:$G"),BJ$2,0)</f>
        <v>0</v>
      </c>
      <c r="BK370" s="56" t="n">
        <f aca="true">VLOOKUP($P370,INDIRECT("'M" &amp; $N370 &amp; "'!$A:$G"),BK$2,0)</f>
        <v>0</v>
      </c>
      <c r="BL370" s="56" t="str">
        <f aca="false">IF(AND($BI370="Yes", $N370=2), "Yes", IF(ISBLANK(BI370), "", "No"))</f>
        <v>No</v>
      </c>
      <c r="BM370" s="56" t="n">
        <f aca="true">VLOOKUP($P370,INDIRECT("'M" &amp; $N370 &amp; "'!$A:$G"),BM$2,0)</f>
        <v>0</v>
      </c>
    </row>
    <row r="371" customFormat="false" ht="13.2" hidden="false" customHeight="false" outlineLevel="0" collapsed="false">
      <c r="A371" s="47"/>
      <c r="B371" s="56" t="str">
        <f aca="false">IF(ISERROR(B370),IF(ISERROR(B369),IF(ISERROR(B368),"BLANK",B368),B369),B370)</f>
        <v>eso</v>
      </c>
      <c r="C371" s="56" t="str">
        <f aca="false">IF(ISERROR(C370),IF(ISERROR(C369),IF(ISERROR(C368),"BLANK",C368),C369),C370)</f>
        <v>sdl</v>
      </c>
      <c r="D371" s="56" t="str">
        <f aca="false">IF(ISERROR(D370),IF(ISERROR(D369),IF(ISERROR(D368),"BLANK",D368),D369),D370)</f>
        <v>tas412</v>
      </c>
      <c r="E371" s="47" t="str">
        <f aca="false">IF(ISERROR(VLOOKUP($D371,SITES!$A:$E,2,0)),"",VLOOKUP($D371,SITES!$A:$E,2,0))</f>
        <v>St. Helens Island Kelp Bed</v>
      </c>
      <c r="F371" s="48" t="n">
        <f aca="false">IF(ISERROR(VLOOKUP($D371,SITES!$A:$E,3,0)),"",VLOOKUP($D371,SITES!$A:$E,3,0))</f>
        <v>-41.34386</v>
      </c>
      <c r="G371" s="49" t="n">
        <f aca="false">IF(ISERROR(VLOOKUP($D371,SITES!$A:$E,4,0)),"",VLOOKUP($D371,SITES!$A:$E,4,0))</f>
        <v>148.34277</v>
      </c>
      <c r="H371" s="50" t="n">
        <f aca="false">IF(ISERROR(H370),IF(ISERROR(H369),IF(ISERROR(H368),"BLANK",H368),H369),H370)</f>
        <v>43564</v>
      </c>
      <c r="I371" s="56" t="n">
        <f aca="false">IF(ISERROR(I370),IF(ISERROR(I369),IF(ISERROR(I368),"BLANK",I368),I369),I370)</f>
        <v>10</v>
      </c>
      <c r="J371" s="56" t="str">
        <f aca="false">IF(ISERROR(J370),IF(ISERROR(J369),IF(ISERROR(J368),"BLANK",J368),J369),J370)</f>
        <v>E</v>
      </c>
      <c r="K371" s="86" t="n">
        <f aca="false">IF(ISERROR(K370),IF(ISERROR(K369),IF(ISERROR(K368),"BLANK",K368),K369),K370)</f>
        <v>0.604166666666667</v>
      </c>
      <c r="L371" s="56" t="str">
        <f aca="false">IF(ISERROR(L370),IF(ISERROR(L369),IF(ISERROR(L368),"BLANK",L368),L369),L370)</f>
        <v>SDL</v>
      </c>
      <c r="M371" s="56" t="n">
        <f aca="false">IF(ISERROR(M370),IF(ISERROR(M369),IF(ISERROR(M368),"BLANK",M368),M369),M370)</f>
        <v>10</v>
      </c>
      <c r="N371" s="56" t="n">
        <f aca="false">IF(ISERROR(N370),IF(ISERROR(N369),IF(ISERROR(N368),"BLANK",N368),N369),N370)</f>
        <v>2</v>
      </c>
      <c r="O371" s="56" t="n">
        <f aca="false">IF(ISERROR(O370),IF(ISERROR(O369),IF(ISERROR(O368),"BLANK",O368),O369),O370)</f>
        <v>1</v>
      </c>
      <c r="P371" s="46" t="str">
        <f aca="false">+P370</f>
        <v>snd</v>
      </c>
      <c r="Q371" s="47" t="str">
        <f aca="false">IF($N371=1,IF(ISERROR(VLOOKUP($P371,M1!$A:$C,Q$2,0)),"NOT PRESENT",VLOOKUP($P371,M1!$A:$C,Q$2,0)),IF($N371=2,IF(ISERROR(VLOOKUP(main!$P371,M2!$A:$C,Q$2,0)),"NOT PRESENT",VLOOKUP(main!$P371,M2!$A:$C,Q$2,0)),IF($N371=0,IF(ISERROR(VLOOKUP($P371,M1!$A:$C,Q$2,0)),IF(ISERROR(VLOOKUP(main!$P371,M2!$A:$C,Q$2,0)),"NOT PRESENT",VLOOKUP(main!$P371,M2!$A:$C,Q$2,0)),VLOOKUP($P371,M1!$A:$C,Q$2,0)),"SPECIFY METHOD")))</f>
        <v>Survey Not Done</v>
      </c>
      <c r="R371" s="47" t="str">
        <f aca="false">IF($N371=1,IF(ISERROR(VLOOKUP($P371,M1!$A:$C,R$2,0)),"NOT PRESENT",VLOOKUP($P371,M1!$A:$C,R$2,0)),IF($N371=2,IF(ISERROR(VLOOKUP(main!$P371,M2!$A:$C,R$2,0)),"NOT PRESENT",VLOOKUP(main!$P371,M2!$A:$C,R$2,0)),IF($N371=0,IF(ISERROR(VLOOKUP($P371,M1!$A:$C,R$2,0)),IF(ISERROR(VLOOKUP(main!$P371,M2!$A:$C,R$2,0)),"NOT PRESENT",VLOOKUP(main!$P371,M2!$A:$C,R$2,0)),VLOOKUP($P371,M1!$A:$C,R$2,0)),"SPECIFY METHOD")))</f>
        <v>Survey Not Done</v>
      </c>
      <c r="S371" s="55" t="n">
        <f aca="false">SUM(T371:BH371)</f>
        <v>0</v>
      </c>
      <c r="T371" s="56" t="n">
        <v>0</v>
      </c>
      <c r="BI371" s="56" t="n">
        <f aca="true">VLOOKUP($P371,INDIRECT("'M" &amp; $N371 &amp; "'!$A:$G"),BI$2,0)</f>
        <v>0</v>
      </c>
      <c r="BJ371" s="56" t="n">
        <f aca="true">VLOOKUP($P371,INDIRECT("'M" &amp; $N371 &amp; "'!$A:$G"),BJ$2,0)</f>
        <v>0</v>
      </c>
      <c r="BK371" s="56" t="n">
        <f aca="true">VLOOKUP($P371,INDIRECT("'M" &amp; $N371 &amp; "'!$A:$G"),BK$2,0)</f>
        <v>0</v>
      </c>
      <c r="BL371" s="56" t="str">
        <f aca="false">IF(AND($BI371="Yes", $N371=2), "Yes", IF(ISBLANK(BI371), "", "No"))</f>
        <v>No</v>
      </c>
      <c r="BM371" s="56" t="n">
        <f aca="true">VLOOKUP($P371,INDIRECT("'M" &amp; $N371 &amp; "'!$A:$G"),BM$2,0)</f>
        <v>0</v>
      </c>
    </row>
    <row r="372" customFormat="false" ht="13.2" hidden="false" customHeight="false" outlineLevel="0" collapsed="false">
      <c r="A372" s="47"/>
      <c r="B372" s="56" t="str">
        <f aca="false">IF(ISERROR(B371),IF(ISERROR(B370),IF(ISERROR(B369),"BLANK",B369),B370),B371)</f>
        <v>eso</v>
      </c>
      <c r="C372" s="56" t="str">
        <f aca="false">IF(ISERROR(C371),IF(ISERROR(C370),IF(ISERROR(C369),"BLANK",C369),C370),C371)</f>
        <v>sdl</v>
      </c>
      <c r="D372" s="56" t="str">
        <f aca="false">IF(ISERROR(D371),IF(ISERROR(D370),IF(ISERROR(D369),"BLANK",D369),D370),D371)</f>
        <v>tas412</v>
      </c>
      <c r="E372" s="47" t="str">
        <f aca="false">IF(ISERROR(VLOOKUP($D372,SITES!$A:$E,2,0)),"",VLOOKUP($D372,SITES!$A:$E,2,0))</f>
        <v>St. Helens Island Kelp Bed</v>
      </c>
      <c r="F372" s="48" t="n">
        <f aca="false">IF(ISERROR(VLOOKUP($D372,SITES!$A:$E,3,0)),"",VLOOKUP($D372,SITES!$A:$E,3,0))</f>
        <v>-41.34386</v>
      </c>
      <c r="G372" s="49" t="n">
        <f aca="false">IF(ISERROR(VLOOKUP($D372,SITES!$A:$E,4,0)),"",VLOOKUP($D372,SITES!$A:$E,4,0))</f>
        <v>148.34277</v>
      </c>
      <c r="H372" s="50" t="n">
        <f aca="false">IF(ISERROR(H371),IF(ISERROR(H370),IF(ISERROR(H369),"BLANK",H369),H370),H371)</f>
        <v>43564</v>
      </c>
      <c r="I372" s="56" t="n">
        <f aca="false">IF(ISERROR(I371),IF(ISERROR(I370),IF(ISERROR(I369),"BLANK",I369),I370),I371)</f>
        <v>10</v>
      </c>
      <c r="J372" s="56" t="str">
        <f aca="false">IF(ISERROR(J371),IF(ISERROR(J370),IF(ISERROR(J369),"BLANK",J369),J370),J371)</f>
        <v>E</v>
      </c>
      <c r="K372" s="86" t="n">
        <f aca="false">IF(ISERROR(K371),IF(ISERROR(K370),IF(ISERROR(K369),"BLANK",K369),K370),K371)</f>
        <v>0.604166666666667</v>
      </c>
      <c r="L372" s="56" t="str">
        <f aca="false">IF(ISERROR(L371),IF(ISERROR(L370),IF(ISERROR(L369),"BLANK",L369),L370),L371)</f>
        <v>SDL</v>
      </c>
      <c r="M372" s="56" t="n">
        <f aca="false">IF(ISERROR(M371),IF(ISERROR(M370),IF(ISERROR(M369),"BLANK",M369),M370),M371)</f>
        <v>10</v>
      </c>
      <c r="N372" s="56" t="n">
        <f aca="false">IF(ISERROR(N371),IF(ISERROR(N370),IF(ISERROR(N369),"BLANK",N369),N370),N371)</f>
        <v>2</v>
      </c>
      <c r="O372" s="56" t="n">
        <f aca="false">IF(ISERROR(O371),IF(ISERROR(O370),IF(ISERROR(O369),"BLANK",O369),O370),O371)</f>
        <v>1</v>
      </c>
      <c r="P372" s="46" t="str">
        <f aca="false">+P371</f>
        <v>snd</v>
      </c>
      <c r="Q372" s="47" t="str">
        <f aca="false">IF($N372=1,IF(ISERROR(VLOOKUP($P372,M1!$A:$C,Q$2,0)),"NOT PRESENT",VLOOKUP($P372,M1!$A:$C,Q$2,0)),IF($N372=2,IF(ISERROR(VLOOKUP(main!$P372,M2!$A:$C,Q$2,0)),"NOT PRESENT",VLOOKUP(main!$P372,M2!$A:$C,Q$2,0)),IF($N372=0,IF(ISERROR(VLOOKUP($P372,M1!$A:$C,Q$2,0)),IF(ISERROR(VLOOKUP(main!$P372,M2!$A:$C,Q$2,0)),"NOT PRESENT",VLOOKUP(main!$P372,M2!$A:$C,Q$2,0)),VLOOKUP($P372,M1!$A:$C,Q$2,0)),"SPECIFY METHOD")))</f>
        <v>Survey Not Done</v>
      </c>
      <c r="R372" s="47" t="str">
        <f aca="false">IF($N372=1,IF(ISERROR(VLOOKUP($P372,M1!$A:$C,R$2,0)),"NOT PRESENT",VLOOKUP($P372,M1!$A:$C,R$2,0)),IF($N372=2,IF(ISERROR(VLOOKUP(main!$P372,M2!$A:$C,R$2,0)),"NOT PRESENT",VLOOKUP(main!$P372,M2!$A:$C,R$2,0)),IF($N372=0,IF(ISERROR(VLOOKUP($P372,M1!$A:$C,R$2,0)),IF(ISERROR(VLOOKUP(main!$P372,M2!$A:$C,R$2,0)),"NOT PRESENT",VLOOKUP(main!$P372,M2!$A:$C,R$2,0)),VLOOKUP($P372,M1!$A:$C,R$2,0)),"SPECIFY METHOD")))</f>
        <v>Survey Not Done</v>
      </c>
      <c r="S372" s="55" t="n">
        <f aca="false">SUM(T372:BH372)</f>
        <v>0</v>
      </c>
      <c r="T372" s="56" t="n">
        <v>0</v>
      </c>
      <c r="BI372" s="56" t="n">
        <f aca="true">VLOOKUP($P372,INDIRECT("'M" &amp; $N372 &amp; "'!$A:$G"),BI$2,0)</f>
        <v>0</v>
      </c>
      <c r="BJ372" s="56" t="n">
        <f aca="true">VLOOKUP($P372,INDIRECT("'M" &amp; $N372 &amp; "'!$A:$G"),BJ$2,0)</f>
        <v>0</v>
      </c>
      <c r="BK372" s="56" t="n">
        <f aca="true">VLOOKUP($P372,INDIRECT("'M" &amp; $N372 &amp; "'!$A:$G"),BK$2,0)</f>
        <v>0</v>
      </c>
      <c r="BL372" s="56" t="str">
        <f aca="false">IF(AND($BI372="Yes", $N372=2), "Yes", IF(ISBLANK(BI372), "", "No"))</f>
        <v>No</v>
      </c>
      <c r="BM372" s="56" t="n">
        <f aca="true">VLOOKUP($P372,INDIRECT("'M" &amp; $N372 &amp; "'!$A:$G"),BM$2,0)</f>
        <v>0</v>
      </c>
    </row>
    <row r="373" customFormat="false" ht="13.2" hidden="false" customHeight="false" outlineLevel="0" collapsed="false">
      <c r="A373" s="47"/>
      <c r="B373" s="56" t="str">
        <f aca="false">IF(ISERROR(B372),IF(ISERROR(B371),IF(ISERROR(B370),"BLANK",B370),B371),B372)</f>
        <v>eso</v>
      </c>
      <c r="C373" s="56" t="str">
        <f aca="false">IF(ISERROR(C372),IF(ISERROR(C371),IF(ISERROR(C370),"BLANK",C370),C371),C372)</f>
        <v>sdl</v>
      </c>
      <c r="D373" s="56" t="str">
        <f aca="false">IF(ISERROR(D372),IF(ISERROR(D371),IF(ISERROR(D370),"BLANK",D370),D371),D372)</f>
        <v>tas412</v>
      </c>
      <c r="E373" s="47" t="str">
        <f aca="false">IF(ISERROR(VLOOKUP($D373,SITES!$A:$E,2,0)),"",VLOOKUP($D373,SITES!$A:$E,2,0))</f>
        <v>St. Helens Island Kelp Bed</v>
      </c>
      <c r="F373" s="48" t="n">
        <f aca="false">IF(ISERROR(VLOOKUP($D373,SITES!$A:$E,3,0)),"",VLOOKUP($D373,SITES!$A:$E,3,0))</f>
        <v>-41.34386</v>
      </c>
      <c r="G373" s="49" t="n">
        <f aca="false">IF(ISERROR(VLOOKUP($D373,SITES!$A:$E,4,0)),"",VLOOKUP($D373,SITES!$A:$E,4,0))</f>
        <v>148.34277</v>
      </c>
      <c r="H373" s="50" t="n">
        <f aca="false">IF(ISERROR(H372),IF(ISERROR(H371),IF(ISERROR(H370),"BLANK",H370),H371),H372)</f>
        <v>43564</v>
      </c>
      <c r="I373" s="56" t="n">
        <f aca="false">IF(ISERROR(I372),IF(ISERROR(I371),IF(ISERROR(I370),"BLANK",I370),I371),I372)</f>
        <v>10</v>
      </c>
      <c r="J373" s="56" t="str">
        <f aca="false">IF(ISERROR(J372),IF(ISERROR(J371),IF(ISERROR(J370),"BLANK",J370),J371),J372)</f>
        <v>E</v>
      </c>
      <c r="K373" s="86" t="n">
        <f aca="false">IF(ISERROR(K372),IF(ISERROR(K371),IF(ISERROR(K370),"BLANK",K370),K371),K372)</f>
        <v>0.604166666666667</v>
      </c>
      <c r="L373" s="56" t="str">
        <f aca="false">IF(ISERROR(L372),IF(ISERROR(L371),IF(ISERROR(L370),"BLANK",L370),L371),L372)</f>
        <v>SDL</v>
      </c>
      <c r="M373" s="56" t="n">
        <f aca="false">IF(ISERROR(M372),IF(ISERROR(M371),IF(ISERROR(M370),"BLANK",M370),M371),M372)</f>
        <v>10</v>
      </c>
      <c r="N373" s="56" t="n">
        <f aca="false">IF(ISERROR(N372),IF(ISERROR(N371),IF(ISERROR(N370),"BLANK",N370),N371),N372)</f>
        <v>2</v>
      </c>
      <c r="O373" s="56" t="n">
        <f aca="false">IF(ISERROR(O372),IF(ISERROR(O371),IF(ISERROR(O370),"BLANK",O370),O371),O372)</f>
        <v>1</v>
      </c>
      <c r="P373" s="46" t="str">
        <f aca="false">+P372</f>
        <v>snd</v>
      </c>
      <c r="Q373" s="47" t="str">
        <f aca="false">IF($N373=1,IF(ISERROR(VLOOKUP($P373,M1!$A:$C,Q$2,0)),"NOT PRESENT",VLOOKUP($P373,M1!$A:$C,Q$2,0)),IF($N373=2,IF(ISERROR(VLOOKUP(main!$P373,M2!$A:$C,Q$2,0)),"NOT PRESENT",VLOOKUP(main!$P373,M2!$A:$C,Q$2,0)),IF($N373=0,IF(ISERROR(VLOOKUP($P373,M1!$A:$C,Q$2,0)),IF(ISERROR(VLOOKUP(main!$P373,M2!$A:$C,Q$2,0)),"NOT PRESENT",VLOOKUP(main!$P373,M2!$A:$C,Q$2,0)),VLOOKUP($P373,M1!$A:$C,Q$2,0)),"SPECIFY METHOD")))</f>
        <v>Survey Not Done</v>
      </c>
      <c r="R373" s="47" t="str">
        <f aca="false">IF($N373=1,IF(ISERROR(VLOOKUP($P373,M1!$A:$C,R$2,0)),"NOT PRESENT",VLOOKUP($P373,M1!$A:$C,R$2,0)),IF($N373=2,IF(ISERROR(VLOOKUP(main!$P373,M2!$A:$C,R$2,0)),"NOT PRESENT",VLOOKUP(main!$P373,M2!$A:$C,R$2,0)),IF($N373=0,IF(ISERROR(VLOOKUP($P373,M1!$A:$C,R$2,0)),IF(ISERROR(VLOOKUP(main!$P373,M2!$A:$C,R$2,0)),"NOT PRESENT",VLOOKUP(main!$P373,M2!$A:$C,R$2,0)),VLOOKUP($P373,M1!$A:$C,R$2,0)),"SPECIFY METHOD")))</f>
        <v>Survey Not Done</v>
      </c>
      <c r="S373" s="55" t="n">
        <f aca="false">SUM(T373:BH373)</f>
        <v>0</v>
      </c>
      <c r="T373" s="56" t="n">
        <v>0</v>
      </c>
      <c r="BI373" s="56" t="n">
        <f aca="true">VLOOKUP($P373,INDIRECT("'M" &amp; $N373 &amp; "'!$A:$G"),BI$2,0)</f>
        <v>0</v>
      </c>
      <c r="BJ373" s="56" t="n">
        <f aca="true">VLOOKUP($P373,INDIRECT("'M" &amp; $N373 &amp; "'!$A:$G"),BJ$2,0)</f>
        <v>0</v>
      </c>
      <c r="BK373" s="56" t="n">
        <f aca="true">VLOOKUP($P373,INDIRECT("'M" &amp; $N373 &amp; "'!$A:$G"),BK$2,0)</f>
        <v>0</v>
      </c>
      <c r="BL373" s="56" t="str">
        <f aca="false">IF(AND($BI373="Yes", $N373=2), "Yes", IF(ISBLANK(BI373), "", "No"))</f>
        <v>No</v>
      </c>
      <c r="BM373" s="56" t="n">
        <f aca="true">VLOOKUP($P373,INDIRECT("'M" &amp; $N373 &amp; "'!$A:$G"),BM$2,0)</f>
        <v>0</v>
      </c>
    </row>
    <row r="374" customFormat="false" ht="13.2" hidden="false" customHeight="false" outlineLevel="0" collapsed="false">
      <c r="A374" s="47"/>
      <c r="B374" s="56" t="str">
        <f aca="false">IF(ISERROR(B373),IF(ISERROR(B372),IF(ISERROR(B371),"BLANK",B371),B372),B373)</f>
        <v>eso</v>
      </c>
      <c r="C374" s="56" t="str">
        <f aca="false">IF(ISERROR(C373),IF(ISERROR(C372),IF(ISERROR(C371),"BLANK",C371),C372),C373)</f>
        <v>sdl</v>
      </c>
      <c r="D374" s="56" t="str">
        <f aca="false">IF(ISERROR(D373),IF(ISERROR(D372),IF(ISERROR(D371),"BLANK",D371),D372),D373)</f>
        <v>tas412</v>
      </c>
      <c r="E374" s="47" t="str">
        <f aca="false">IF(ISERROR(VLOOKUP($D374,SITES!$A:$E,2,0)),"",VLOOKUP($D374,SITES!$A:$E,2,0))</f>
        <v>St. Helens Island Kelp Bed</v>
      </c>
      <c r="F374" s="48" t="n">
        <f aca="false">IF(ISERROR(VLOOKUP($D374,SITES!$A:$E,3,0)),"",VLOOKUP($D374,SITES!$A:$E,3,0))</f>
        <v>-41.34386</v>
      </c>
      <c r="G374" s="49" t="n">
        <f aca="false">IF(ISERROR(VLOOKUP($D374,SITES!$A:$E,4,0)),"",VLOOKUP($D374,SITES!$A:$E,4,0))</f>
        <v>148.34277</v>
      </c>
      <c r="H374" s="50" t="n">
        <f aca="false">IF(ISERROR(H373),IF(ISERROR(H372),IF(ISERROR(H371),"BLANK",H371),H372),H373)</f>
        <v>43564</v>
      </c>
      <c r="I374" s="56" t="n">
        <f aca="false">IF(ISERROR(I373),IF(ISERROR(I372),IF(ISERROR(I371),"BLANK",I371),I372),I373)</f>
        <v>10</v>
      </c>
      <c r="J374" s="56" t="str">
        <f aca="false">IF(ISERROR(J373),IF(ISERROR(J372),IF(ISERROR(J371),"BLANK",J371),J372),J373)</f>
        <v>E</v>
      </c>
      <c r="K374" s="86" t="n">
        <f aca="false">IF(ISERROR(K373),IF(ISERROR(K372),IF(ISERROR(K371),"BLANK",K371),K372),K373)</f>
        <v>0.604166666666667</v>
      </c>
      <c r="L374" s="56" t="str">
        <f aca="false">IF(ISERROR(L373),IF(ISERROR(L372),IF(ISERROR(L371),"BLANK",L371),L372),L373)</f>
        <v>SDL</v>
      </c>
      <c r="M374" s="56" t="n">
        <f aca="false">IF(ISERROR(M373),IF(ISERROR(M372),IF(ISERROR(M371),"BLANK",M371),M372),M373)</f>
        <v>10</v>
      </c>
      <c r="N374" s="56" t="n">
        <f aca="false">IF(ISERROR(N373),IF(ISERROR(N372),IF(ISERROR(N371),"BLANK",N371),N372),N373)</f>
        <v>2</v>
      </c>
      <c r="O374" s="56" t="n">
        <f aca="false">IF(ISERROR(O373),IF(ISERROR(O372),IF(ISERROR(O371),"BLANK",O371),O372),O373)</f>
        <v>1</v>
      </c>
      <c r="P374" s="46" t="str">
        <f aca="false">+P373</f>
        <v>snd</v>
      </c>
      <c r="Q374" s="47" t="str">
        <f aca="false">IF($N374=1,IF(ISERROR(VLOOKUP($P374,M1!$A:$C,Q$2,0)),"NOT PRESENT",VLOOKUP($P374,M1!$A:$C,Q$2,0)),IF($N374=2,IF(ISERROR(VLOOKUP(main!$P374,M2!$A:$C,Q$2,0)),"NOT PRESENT",VLOOKUP(main!$P374,M2!$A:$C,Q$2,0)),IF($N374=0,IF(ISERROR(VLOOKUP($P374,M1!$A:$C,Q$2,0)),IF(ISERROR(VLOOKUP(main!$P374,M2!$A:$C,Q$2,0)),"NOT PRESENT",VLOOKUP(main!$P374,M2!$A:$C,Q$2,0)),VLOOKUP($P374,M1!$A:$C,Q$2,0)),"SPECIFY METHOD")))</f>
        <v>Survey Not Done</v>
      </c>
      <c r="R374" s="47" t="str">
        <f aca="false">IF($N374=1,IF(ISERROR(VLOOKUP($P374,M1!$A:$C,R$2,0)),"NOT PRESENT",VLOOKUP($P374,M1!$A:$C,R$2,0)),IF($N374=2,IF(ISERROR(VLOOKUP(main!$P374,M2!$A:$C,R$2,0)),"NOT PRESENT",VLOOKUP(main!$P374,M2!$A:$C,R$2,0)),IF($N374=0,IF(ISERROR(VLOOKUP($P374,M1!$A:$C,R$2,0)),IF(ISERROR(VLOOKUP(main!$P374,M2!$A:$C,R$2,0)),"NOT PRESENT",VLOOKUP(main!$P374,M2!$A:$C,R$2,0)),VLOOKUP($P374,M1!$A:$C,R$2,0)),"SPECIFY METHOD")))</f>
        <v>Survey Not Done</v>
      </c>
      <c r="S374" s="55" t="n">
        <f aca="false">SUM(T374:BH374)</f>
        <v>0</v>
      </c>
      <c r="T374" s="56" t="n">
        <v>0</v>
      </c>
      <c r="BI374" s="56" t="n">
        <f aca="true">VLOOKUP($P374,INDIRECT("'M" &amp; $N374 &amp; "'!$A:$G"),BI$2,0)</f>
        <v>0</v>
      </c>
      <c r="BJ374" s="56" t="n">
        <f aca="true">VLOOKUP($P374,INDIRECT("'M" &amp; $N374 &amp; "'!$A:$G"),BJ$2,0)</f>
        <v>0</v>
      </c>
      <c r="BK374" s="56" t="n">
        <f aca="true">VLOOKUP($P374,INDIRECT("'M" &amp; $N374 &amp; "'!$A:$G"),BK$2,0)</f>
        <v>0</v>
      </c>
      <c r="BL374" s="56" t="str">
        <f aca="false">IF(AND($BI374="Yes", $N374=2), "Yes", IF(ISBLANK(BI374), "", "No"))</f>
        <v>No</v>
      </c>
      <c r="BM374" s="56" t="n">
        <f aca="true">VLOOKUP($P374,INDIRECT("'M" &amp; $N374 &amp; "'!$A:$G"),BM$2,0)</f>
        <v>0</v>
      </c>
    </row>
    <row r="375" customFormat="false" ht="13.2" hidden="false" customHeight="false" outlineLevel="0" collapsed="false">
      <c r="A375" s="47"/>
      <c r="B375" s="56" t="str">
        <f aca="false">IF(ISERROR(B374),IF(ISERROR(B373),IF(ISERROR(B372),"BLANK",B372),B373),B374)</f>
        <v>eso</v>
      </c>
      <c r="C375" s="56" t="str">
        <f aca="false">IF(ISERROR(C374),IF(ISERROR(C373),IF(ISERROR(C372),"BLANK",C372),C373),C374)</f>
        <v>sdl</v>
      </c>
      <c r="D375" s="56" t="str">
        <f aca="false">IF(ISERROR(D374),IF(ISERROR(D373),IF(ISERROR(D372),"BLANK",D372),D373),D374)</f>
        <v>tas412</v>
      </c>
      <c r="E375" s="47" t="str">
        <f aca="false">IF(ISERROR(VLOOKUP($D375,SITES!$A:$E,2,0)),"",VLOOKUP($D375,SITES!$A:$E,2,0))</f>
        <v>St. Helens Island Kelp Bed</v>
      </c>
      <c r="F375" s="48" t="n">
        <f aca="false">IF(ISERROR(VLOOKUP($D375,SITES!$A:$E,3,0)),"",VLOOKUP($D375,SITES!$A:$E,3,0))</f>
        <v>-41.34386</v>
      </c>
      <c r="G375" s="49" t="n">
        <f aca="false">IF(ISERROR(VLOOKUP($D375,SITES!$A:$E,4,0)),"",VLOOKUP($D375,SITES!$A:$E,4,0))</f>
        <v>148.34277</v>
      </c>
      <c r="H375" s="50" t="n">
        <f aca="false">IF(ISERROR(H374),IF(ISERROR(H373),IF(ISERROR(H372),"BLANK",H372),H373),H374)</f>
        <v>43564</v>
      </c>
      <c r="I375" s="56" t="n">
        <f aca="false">IF(ISERROR(I374),IF(ISERROR(I373),IF(ISERROR(I372),"BLANK",I372),I373),I374)</f>
        <v>10</v>
      </c>
      <c r="J375" s="56" t="str">
        <f aca="false">IF(ISERROR(J374),IF(ISERROR(J373),IF(ISERROR(J372),"BLANK",J372),J373),J374)</f>
        <v>E</v>
      </c>
      <c r="K375" s="86" t="n">
        <f aca="false">IF(ISERROR(K374),IF(ISERROR(K373),IF(ISERROR(K372),"BLANK",K372),K373),K374)</f>
        <v>0.604166666666667</v>
      </c>
      <c r="L375" s="56" t="str">
        <f aca="false">IF(ISERROR(L374),IF(ISERROR(L373),IF(ISERROR(L372),"BLANK",L372),L373),L374)</f>
        <v>SDL</v>
      </c>
      <c r="M375" s="56" t="n">
        <f aca="false">IF(ISERROR(M374),IF(ISERROR(M373),IF(ISERROR(M372),"BLANK",M372),M373),M374)</f>
        <v>10</v>
      </c>
      <c r="N375" s="56" t="n">
        <f aca="false">IF(ISERROR(N374),IF(ISERROR(N373),IF(ISERROR(N372),"BLANK",N372),N373),N374)</f>
        <v>2</v>
      </c>
      <c r="O375" s="56" t="n">
        <f aca="false">IF(ISERROR(O374),IF(ISERROR(O373),IF(ISERROR(O372),"BLANK",O372),O373),O374)</f>
        <v>1</v>
      </c>
      <c r="P375" s="46" t="str">
        <f aca="false">+P374</f>
        <v>snd</v>
      </c>
      <c r="Q375" s="47" t="str">
        <f aca="false">IF($N375=1,IF(ISERROR(VLOOKUP($P375,M1!$A:$C,Q$2,0)),"NOT PRESENT",VLOOKUP($P375,M1!$A:$C,Q$2,0)),IF($N375=2,IF(ISERROR(VLOOKUP(main!$P375,M2!$A:$C,Q$2,0)),"NOT PRESENT",VLOOKUP(main!$P375,M2!$A:$C,Q$2,0)),IF($N375=0,IF(ISERROR(VLOOKUP($P375,M1!$A:$C,Q$2,0)),IF(ISERROR(VLOOKUP(main!$P375,M2!$A:$C,Q$2,0)),"NOT PRESENT",VLOOKUP(main!$P375,M2!$A:$C,Q$2,0)),VLOOKUP($P375,M1!$A:$C,Q$2,0)),"SPECIFY METHOD")))</f>
        <v>Survey Not Done</v>
      </c>
      <c r="R375" s="47" t="str">
        <f aca="false">IF($N375=1,IF(ISERROR(VLOOKUP($P375,M1!$A:$C,R$2,0)),"NOT PRESENT",VLOOKUP($P375,M1!$A:$C,R$2,0)),IF($N375=2,IF(ISERROR(VLOOKUP(main!$P375,M2!$A:$C,R$2,0)),"NOT PRESENT",VLOOKUP(main!$P375,M2!$A:$C,R$2,0)),IF($N375=0,IF(ISERROR(VLOOKUP($P375,M1!$A:$C,R$2,0)),IF(ISERROR(VLOOKUP(main!$P375,M2!$A:$C,R$2,0)),"NOT PRESENT",VLOOKUP(main!$P375,M2!$A:$C,R$2,0)),VLOOKUP($P375,M1!$A:$C,R$2,0)),"SPECIFY METHOD")))</f>
        <v>Survey Not Done</v>
      </c>
      <c r="S375" s="55" t="n">
        <f aca="false">SUM(T375:BH375)</f>
        <v>0</v>
      </c>
      <c r="T375" s="56" t="n">
        <v>0</v>
      </c>
      <c r="BI375" s="56" t="n">
        <f aca="true">VLOOKUP($P375,INDIRECT("'M" &amp; $N375 &amp; "'!$A:$G"),BI$2,0)</f>
        <v>0</v>
      </c>
      <c r="BJ375" s="56" t="n">
        <f aca="true">VLOOKUP($P375,INDIRECT("'M" &amp; $N375 &amp; "'!$A:$G"),BJ$2,0)</f>
        <v>0</v>
      </c>
      <c r="BK375" s="56" t="n">
        <f aca="true">VLOOKUP($P375,INDIRECT("'M" &amp; $N375 &amp; "'!$A:$G"),BK$2,0)</f>
        <v>0</v>
      </c>
      <c r="BL375" s="56" t="str">
        <f aca="false">IF(AND($BI375="Yes", $N375=2), "Yes", IF(ISBLANK(BI375), "", "No"))</f>
        <v>No</v>
      </c>
      <c r="BM375" s="56" t="n">
        <f aca="true">VLOOKUP($P375,INDIRECT("'M" &amp; $N375 &amp; "'!$A:$G"),BM$2,0)</f>
        <v>0</v>
      </c>
    </row>
    <row r="376" customFormat="false" ht="13.2" hidden="false" customHeight="false" outlineLevel="0" collapsed="false">
      <c r="A376" s="47"/>
      <c r="B376" s="56" t="str">
        <f aca="false">IF(ISERROR(B375),IF(ISERROR(B374),IF(ISERROR(B373),"BLANK",B373),B374),B375)</f>
        <v>eso</v>
      </c>
      <c r="C376" s="56" t="str">
        <f aca="false">IF(ISERROR(C375),IF(ISERROR(C374),IF(ISERROR(C373),"BLANK",C373),C374),C375)</f>
        <v>sdl</v>
      </c>
      <c r="D376" s="56" t="str">
        <f aca="false">IF(ISERROR(D375),IF(ISERROR(D374),IF(ISERROR(D373),"BLANK",D373),D374),D375)</f>
        <v>tas412</v>
      </c>
      <c r="E376" s="47" t="str">
        <f aca="false">IF(ISERROR(VLOOKUP($D376,SITES!$A:$E,2,0)),"",VLOOKUP($D376,SITES!$A:$E,2,0))</f>
        <v>St. Helens Island Kelp Bed</v>
      </c>
      <c r="F376" s="48" t="n">
        <f aca="false">IF(ISERROR(VLOOKUP($D376,SITES!$A:$E,3,0)),"",VLOOKUP($D376,SITES!$A:$E,3,0))</f>
        <v>-41.34386</v>
      </c>
      <c r="G376" s="49" t="n">
        <f aca="false">IF(ISERROR(VLOOKUP($D376,SITES!$A:$E,4,0)),"",VLOOKUP($D376,SITES!$A:$E,4,0))</f>
        <v>148.34277</v>
      </c>
      <c r="H376" s="50" t="n">
        <f aca="false">IF(ISERROR(H375),IF(ISERROR(H374),IF(ISERROR(H373),"BLANK",H373),H374),H375)</f>
        <v>43564</v>
      </c>
      <c r="I376" s="56" t="n">
        <f aca="false">IF(ISERROR(I375),IF(ISERROR(I374),IF(ISERROR(I373),"BLANK",I373),I374),I375)</f>
        <v>10</v>
      </c>
      <c r="J376" s="56" t="str">
        <f aca="false">IF(ISERROR(J375),IF(ISERROR(J374),IF(ISERROR(J373),"BLANK",J373),J374),J375)</f>
        <v>E</v>
      </c>
      <c r="K376" s="86" t="n">
        <f aca="false">IF(ISERROR(K375),IF(ISERROR(K374),IF(ISERROR(K373),"BLANK",K373),K374),K375)</f>
        <v>0.604166666666667</v>
      </c>
      <c r="L376" s="56" t="str">
        <f aca="false">IF(ISERROR(L375),IF(ISERROR(L374),IF(ISERROR(L373),"BLANK",L373),L374),L375)</f>
        <v>SDL</v>
      </c>
      <c r="M376" s="56" t="n">
        <f aca="false">IF(ISERROR(M375),IF(ISERROR(M374),IF(ISERROR(M373),"BLANK",M373),M374),M375)</f>
        <v>10</v>
      </c>
      <c r="N376" s="56" t="n">
        <f aca="false">IF(ISERROR(N375),IF(ISERROR(N374),IF(ISERROR(N373),"BLANK",N373),N374),N375)</f>
        <v>2</v>
      </c>
      <c r="O376" s="56" t="n">
        <f aca="false">IF(ISERROR(O375),IF(ISERROR(O374),IF(ISERROR(O373),"BLANK",O373),O374),O375)</f>
        <v>1</v>
      </c>
      <c r="P376" s="46" t="str">
        <f aca="false">+P375</f>
        <v>snd</v>
      </c>
      <c r="Q376" s="47" t="str">
        <f aca="false">IF($N376=1,IF(ISERROR(VLOOKUP($P376,M1!$A:$C,Q$2,0)),"NOT PRESENT",VLOOKUP($P376,M1!$A:$C,Q$2,0)),IF($N376=2,IF(ISERROR(VLOOKUP(main!$P376,M2!$A:$C,Q$2,0)),"NOT PRESENT",VLOOKUP(main!$P376,M2!$A:$C,Q$2,0)),IF($N376=0,IF(ISERROR(VLOOKUP($P376,M1!$A:$C,Q$2,0)),IF(ISERROR(VLOOKUP(main!$P376,M2!$A:$C,Q$2,0)),"NOT PRESENT",VLOOKUP(main!$P376,M2!$A:$C,Q$2,0)),VLOOKUP($P376,M1!$A:$C,Q$2,0)),"SPECIFY METHOD")))</f>
        <v>Survey Not Done</v>
      </c>
      <c r="R376" s="47" t="str">
        <f aca="false">IF($N376=1,IF(ISERROR(VLOOKUP($P376,M1!$A:$C,R$2,0)),"NOT PRESENT",VLOOKUP($P376,M1!$A:$C,R$2,0)),IF($N376=2,IF(ISERROR(VLOOKUP(main!$P376,M2!$A:$C,R$2,0)),"NOT PRESENT",VLOOKUP(main!$P376,M2!$A:$C,R$2,0)),IF($N376=0,IF(ISERROR(VLOOKUP($P376,M1!$A:$C,R$2,0)),IF(ISERROR(VLOOKUP(main!$P376,M2!$A:$C,R$2,0)),"NOT PRESENT",VLOOKUP(main!$P376,M2!$A:$C,R$2,0)),VLOOKUP($P376,M1!$A:$C,R$2,0)),"SPECIFY METHOD")))</f>
        <v>Survey Not Done</v>
      </c>
      <c r="S376" s="55" t="n">
        <f aca="false">SUM(T376:BH376)</f>
        <v>0</v>
      </c>
      <c r="T376" s="56" t="n">
        <v>0</v>
      </c>
      <c r="BI376" s="56" t="n">
        <f aca="true">VLOOKUP($P376,INDIRECT("'M" &amp; $N376 &amp; "'!$A:$G"),BI$2,0)</f>
        <v>0</v>
      </c>
      <c r="BJ376" s="56" t="n">
        <f aca="true">VLOOKUP($P376,INDIRECT("'M" &amp; $N376 &amp; "'!$A:$G"),BJ$2,0)</f>
        <v>0</v>
      </c>
      <c r="BK376" s="56" t="n">
        <f aca="true">VLOOKUP($P376,INDIRECT("'M" &amp; $N376 &amp; "'!$A:$G"),BK$2,0)</f>
        <v>0</v>
      </c>
      <c r="BL376" s="56" t="str">
        <f aca="false">IF(AND($BI376="Yes", $N376=2), "Yes", IF(ISBLANK(BI376), "", "No"))</f>
        <v>No</v>
      </c>
      <c r="BM376" s="56" t="n">
        <f aca="true">VLOOKUP($P376,INDIRECT("'M" &amp; $N376 &amp; "'!$A:$G"),BM$2,0)</f>
        <v>0</v>
      </c>
    </row>
    <row r="377" customFormat="false" ht="13.2" hidden="false" customHeight="false" outlineLevel="0" collapsed="false">
      <c r="A377" s="47"/>
      <c r="B377" s="56" t="str">
        <f aca="false">IF(ISERROR(B376),IF(ISERROR(B375),IF(ISERROR(B374),"BLANK",B374),B375),B376)</f>
        <v>eso</v>
      </c>
      <c r="C377" s="56" t="str">
        <f aca="false">IF(ISERROR(C376),IF(ISERROR(C375),IF(ISERROR(C374),"BLANK",C374),C375),C376)</f>
        <v>sdl</v>
      </c>
      <c r="D377" s="56" t="str">
        <f aca="false">IF(ISERROR(D376),IF(ISERROR(D375),IF(ISERROR(D374),"BLANK",D374),D375),D376)</f>
        <v>tas412</v>
      </c>
      <c r="E377" s="47" t="str">
        <f aca="false">IF(ISERROR(VLOOKUP($D377,SITES!$A:$E,2,0)),"",VLOOKUP($D377,SITES!$A:$E,2,0))</f>
        <v>St. Helens Island Kelp Bed</v>
      </c>
      <c r="F377" s="48" t="n">
        <f aca="false">IF(ISERROR(VLOOKUP($D377,SITES!$A:$E,3,0)),"",VLOOKUP($D377,SITES!$A:$E,3,0))</f>
        <v>-41.34386</v>
      </c>
      <c r="G377" s="49" t="n">
        <f aca="false">IF(ISERROR(VLOOKUP($D377,SITES!$A:$E,4,0)),"",VLOOKUP($D377,SITES!$A:$E,4,0))</f>
        <v>148.34277</v>
      </c>
      <c r="H377" s="50" t="n">
        <f aca="false">IF(ISERROR(H376),IF(ISERROR(H375),IF(ISERROR(H374),"BLANK",H374),H375),H376)</f>
        <v>43564</v>
      </c>
      <c r="I377" s="56" t="n">
        <f aca="false">IF(ISERROR(I376),IF(ISERROR(I375),IF(ISERROR(I374),"BLANK",I374),I375),I376)</f>
        <v>10</v>
      </c>
      <c r="J377" s="56" t="str">
        <f aca="false">IF(ISERROR(J376),IF(ISERROR(J375),IF(ISERROR(J374),"BLANK",J374),J375),J376)</f>
        <v>E</v>
      </c>
      <c r="K377" s="86" t="n">
        <f aca="false">IF(ISERROR(K376),IF(ISERROR(K375),IF(ISERROR(K374),"BLANK",K374),K375),K376)</f>
        <v>0.604166666666667</v>
      </c>
      <c r="L377" s="56" t="str">
        <f aca="false">IF(ISERROR(L376),IF(ISERROR(L375),IF(ISERROR(L374),"BLANK",L374),L375),L376)</f>
        <v>SDL</v>
      </c>
      <c r="M377" s="56" t="n">
        <f aca="false">IF(ISERROR(M376),IF(ISERROR(M375),IF(ISERROR(M374),"BLANK",M374),M375),M376)</f>
        <v>10</v>
      </c>
      <c r="N377" s="56" t="n">
        <f aca="false">IF(ISERROR(N376),IF(ISERROR(N375),IF(ISERROR(N374),"BLANK",N374),N375),N376)</f>
        <v>2</v>
      </c>
      <c r="O377" s="56" t="n">
        <f aca="false">IF(ISERROR(O376),IF(ISERROR(O375),IF(ISERROR(O374),"BLANK",O374),O375),O376)</f>
        <v>1</v>
      </c>
      <c r="P377" s="46" t="str">
        <f aca="false">+P376</f>
        <v>snd</v>
      </c>
      <c r="Q377" s="47" t="str">
        <f aca="false">IF($N377=1,IF(ISERROR(VLOOKUP($P377,M1!$A:$C,Q$2,0)),"NOT PRESENT",VLOOKUP($P377,M1!$A:$C,Q$2,0)),IF($N377=2,IF(ISERROR(VLOOKUP(main!$P377,M2!$A:$C,Q$2,0)),"NOT PRESENT",VLOOKUP(main!$P377,M2!$A:$C,Q$2,0)),IF($N377=0,IF(ISERROR(VLOOKUP($P377,M1!$A:$C,Q$2,0)),IF(ISERROR(VLOOKUP(main!$P377,M2!$A:$C,Q$2,0)),"NOT PRESENT",VLOOKUP(main!$P377,M2!$A:$C,Q$2,0)),VLOOKUP($P377,M1!$A:$C,Q$2,0)),"SPECIFY METHOD")))</f>
        <v>Survey Not Done</v>
      </c>
      <c r="R377" s="47" t="str">
        <f aca="false">IF($N377=1,IF(ISERROR(VLOOKUP($P377,M1!$A:$C,R$2,0)),"NOT PRESENT",VLOOKUP($P377,M1!$A:$C,R$2,0)),IF($N377=2,IF(ISERROR(VLOOKUP(main!$P377,M2!$A:$C,R$2,0)),"NOT PRESENT",VLOOKUP(main!$P377,M2!$A:$C,R$2,0)),IF($N377=0,IF(ISERROR(VLOOKUP($P377,M1!$A:$C,R$2,0)),IF(ISERROR(VLOOKUP(main!$P377,M2!$A:$C,R$2,0)),"NOT PRESENT",VLOOKUP(main!$P377,M2!$A:$C,R$2,0)),VLOOKUP($P377,M1!$A:$C,R$2,0)),"SPECIFY METHOD")))</f>
        <v>Survey Not Done</v>
      </c>
      <c r="S377" s="55" t="n">
        <f aca="false">SUM(T377:BH377)</f>
        <v>0</v>
      </c>
      <c r="T377" s="56" t="n">
        <v>0</v>
      </c>
      <c r="BI377" s="56" t="n">
        <f aca="true">VLOOKUP($P377,INDIRECT("'M" &amp; $N377 &amp; "'!$A:$G"),BI$2,0)</f>
        <v>0</v>
      </c>
      <c r="BJ377" s="56" t="n">
        <f aca="true">VLOOKUP($P377,INDIRECT("'M" &amp; $N377 &amp; "'!$A:$G"),BJ$2,0)</f>
        <v>0</v>
      </c>
      <c r="BK377" s="56" t="n">
        <f aca="true">VLOOKUP($P377,INDIRECT("'M" &amp; $N377 &amp; "'!$A:$G"),BK$2,0)</f>
        <v>0</v>
      </c>
      <c r="BL377" s="56" t="str">
        <f aca="false">IF(AND($BI377="Yes", $N377=2), "Yes", IF(ISBLANK(BI377), "", "No"))</f>
        <v>No</v>
      </c>
      <c r="BM377" s="56" t="n">
        <f aca="true">VLOOKUP($P377,INDIRECT("'M" &amp; $N377 &amp; "'!$A:$G"),BM$2,0)</f>
        <v>0</v>
      </c>
    </row>
    <row r="378" customFormat="false" ht="13.2" hidden="false" customHeight="false" outlineLevel="0" collapsed="false">
      <c r="A378" s="47"/>
      <c r="B378" s="56" t="str">
        <f aca="false">IF(ISERROR(B377),IF(ISERROR(B376),IF(ISERROR(B375),"BLANK",B375),B376),B377)</f>
        <v>eso</v>
      </c>
      <c r="C378" s="56" t="str">
        <f aca="false">IF(ISERROR(C377),IF(ISERROR(C376),IF(ISERROR(C375),"BLANK",C375),C376),C377)</f>
        <v>sdl</v>
      </c>
      <c r="D378" s="56" t="str">
        <f aca="false">IF(ISERROR(D377),IF(ISERROR(D376),IF(ISERROR(D375),"BLANK",D375),D376),D377)</f>
        <v>tas412</v>
      </c>
      <c r="E378" s="47" t="str">
        <f aca="false">IF(ISERROR(VLOOKUP($D378,SITES!$A:$E,2,0)),"",VLOOKUP($D378,SITES!$A:$E,2,0))</f>
        <v>St. Helens Island Kelp Bed</v>
      </c>
      <c r="F378" s="48" t="n">
        <f aca="false">IF(ISERROR(VLOOKUP($D378,SITES!$A:$E,3,0)),"",VLOOKUP($D378,SITES!$A:$E,3,0))</f>
        <v>-41.34386</v>
      </c>
      <c r="G378" s="49" t="n">
        <f aca="false">IF(ISERROR(VLOOKUP($D378,SITES!$A:$E,4,0)),"",VLOOKUP($D378,SITES!$A:$E,4,0))</f>
        <v>148.34277</v>
      </c>
      <c r="H378" s="50" t="n">
        <f aca="false">IF(ISERROR(H377),IF(ISERROR(H376),IF(ISERROR(H375),"BLANK",H375),H376),H377)</f>
        <v>43564</v>
      </c>
      <c r="I378" s="56" t="n">
        <f aca="false">IF(ISERROR(I377),IF(ISERROR(I376),IF(ISERROR(I375),"BLANK",I375),I376),I377)</f>
        <v>10</v>
      </c>
      <c r="J378" s="56" t="str">
        <f aca="false">IF(ISERROR(J377),IF(ISERROR(J376),IF(ISERROR(J375),"BLANK",J375),J376),J377)</f>
        <v>E</v>
      </c>
      <c r="K378" s="86" t="n">
        <f aca="false">IF(ISERROR(K377),IF(ISERROR(K376),IF(ISERROR(K375),"BLANK",K375),K376),K377)</f>
        <v>0.604166666666667</v>
      </c>
      <c r="L378" s="56" t="str">
        <f aca="false">IF(ISERROR(L377),IF(ISERROR(L376),IF(ISERROR(L375),"BLANK",L375),L376),L377)</f>
        <v>SDL</v>
      </c>
      <c r="M378" s="56" t="n">
        <f aca="false">IF(ISERROR(M377),IF(ISERROR(M376),IF(ISERROR(M375),"BLANK",M375),M376),M377)</f>
        <v>10</v>
      </c>
      <c r="N378" s="56" t="n">
        <f aca="false">IF(ISERROR(N377),IF(ISERROR(N376),IF(ISERROR(N375),"BLANK",N375),N376),N377)</f>
        <v>2</v>
      </c>
      <c r="O378" s="56" t="n">
        <f aca="false">IF(ISERROR(O377),IF(ISERROR(O376),IF(ISERROR(O375),"BLANK",O375),O376),O377)</f>
        <v>1</v>
      </c>
      <c r="P378" s="46" t="str">
        <f aca="false">+P377</f>
        <v>snd</v>
      </c>
      <c r="Q378" s="47" t="str">
        <f aca="false">IF($N378=1,IF(ISERROR(VLOOKUP($P378,M1!$A:$C,Q$2,0)),"NOT PRESENT",VLOOKUP($P378,M1!$A:$C,Q$2,0)),IF($N378=2,IF(ISERROR(VLOOKUP(main!$P378,M2!$A:$C,Q$2,0)),"NOT PRESENT",VLOOKUP(main!$P378,M2!$A:$C,Q$2,0)),IF($N378=0,IF(ISERROR(VLOOKUP($P378,M1!$A:$C,Q$2,0)),IF(ISERROR(VLOOKUP(main!$P378,M2!$A:$C,Q$2,0)),"NOT PRESENT",VLOOKUP(main!$P378,M2!$A:$C,Q$2,0)),VLOOKUP($P378,M1!$A:$C,Q$2,0)),"SPECIFY METHOD")))</f>
        <v>Survey Not Done</v>
      </c>
      <c r="R378" s="47" t="str">
        <f aca="false">IF($N378=1,IF(ISERROR(VLOOKUP($P378,M1!$A:$C,R$2,0)),"NOT PRESENT",VLOOKUP($P378,M1!$A:$C,R$2,0)),IF($N378=2,IF(ISERROR(VLOOKUP(main!$P378,M2!$A:$C,R$2,0)),"NOT PRESENT",VLOOKUP(main!$P378,M2!$A:$C,R$2,0)),IF($N378=0,IF(ISERROR(VLOOKUP($P378,M1!$A:$C,R$2,0)),IF(ISERROR(VLOOKUP(main!$P378,M2!$A:$C,R$2,0)),"NOT PRESENT",VLOOKUP(main!$P378,M2!$A:$C,R$2,0)),VLOOKUP($P378,M1!$A:$C,R$2,0)),"SPECIFY METHOD")))</f>
        <v>Survey Not Done</v>
      </c>
      <c r="S378" s="55" t="n">
        <f aca="false">SUM(T378:BH378)</f>
        <v>0</v>
      </c>
      <c r="T378" s="56" t="n">
        <v>0</v>
      </c>
      <c r="BI378" s="56" t="n">
        <f aca="true">VLOOKUP($P378,INDIRECT("'M" &amp; $N378 &amp; "'!$A:$G"),BI$2,0)</f>
        <v>0</v>
      </c>
      <c r="BJ378" s="56" t="n">
        <f aca="true">VLOOKUP($P378,INDIRECT("'M" &amp; $N378 &amp; "'!$A:$G"),BJ$2,0)</f>
        <v>0</v>
      </c>
      <c r="BK378" s="56" t="n">
        <f aca="true">VLOOKUP($P378,INDIRECT("'M" &amp; $N378 &amp; "'!$A:$G"),BK$2,0)</f>
        <v>0</v>
      </c>
      <c r="BL378" s="56" t="str">
        <f aca="false">IF(AND($BI378="Yes", $N378=2), "Yes", IF(ISBLANK(BI378), "", "No"))</f>
        <v>No</v>
      </c>
      <c r="BM378" s="56" t="n">
        <f aca="true">VLOOKUP($P378,INDIRECT("'M" &amp; $N378 &amp; "'!$A:$G"),BM$2,0)</f>
        <v>0</v>
      </c>
    </row>
    <row r="379" customFormat="false" ht="13.2" hidden="false" customHeight="false" outlineLevel="0" collapsed="false">
      <c r="A379" s="47"/>
      <c r="B379" s="56" t="str">
        <f aca="false">IF(ISERROR(B378),IF(ISERROR(B377),IF(ISERROR(B376),"BLANK",B376),B377),B378)</f>
        <v>eso</v>
      </c>
      <c r="C379" s="56" t="str">
        <f aca="false">IF(ISERROR(C378),IF(ISERROR(C377),IF(ISERROR(C376),"BLANK",C376),C377),C378)</f>
        <v>sdl</v>
      </c>
      <c r="D379" s="56" t="str">
        <f aca="false">IF(ISERROR(D378),IF(ISERROR(D377),IF(ISERROR(D376),"BLANK",D376),D377),D378)</f>
        <v>tas412</v>
      </c>
      <c r="E379" s="47" t="str">
        <f aca="false">IF(ISERROR(VLOOKUP($D379,SITES!$A:$E,2,0)),"",VLOOKUP($D379,SITES!$A:$E,2,0))</f>
        <v>St. Helens Island Kelp Bed</v>
      </c>
      <c r="F379" s="48" t="n">
        <f aca="false">IF(ISERROR(VLOOKUP($D379,SITES!$A:$E,3,0)),"",VLOOKUP($D379,SITES!$A:$E,3,0))</f>
        <v>-41.34386</v>
      </c>
      <c r="G379" s="49" t="n">
        <f aca="false">IF(ISERROR(VLOOKUP($D379,SITES!$A:$E,4,0)),"",VLOOKUP($D379,SITES!$A:$E,4,0))</f>
        <v>148.34277</v>
      </c>
      <c r="H379" s="50" t="n">
        <f aca="false">IF(ISERROR(H378),IF(ISERROR(H377),IF(ISERROR(H376),"BLANK",H376),H377),H378)</f>
        <v>43564</v>
      </c>
      <c r="I379" s="56" t="n">
        <f aca="false">IF(ISERROR(I378),IF(ISERROR(I377),IF(ISERROR(I376),"BLANK",I376),I377),I378)</f>
        <v>10</v>
      </c>
      <c r="J379" s="56" t="str">
        <f aca="false">IF(ISERROR(J378),IF(ISERROR(J377),IF(ISERROR(J376),"BLANK",J376),J377),J378)</f>
        <v>E</v>
      </c>
      <c r="K379" s="86" t="n">
        <f aca="false">IF(ISERROR(K378),IF(ISERROR(K377),IF(ISERROR(K376),"BLANK",K376),K377),K378)</f>
        <v>0.604166666666667</v>
      </c>
      <c r="L379" s="56" t="str">
        <f aca="false">IF(ISERROR(L378),IF(ISERROR(L377),IF(ISERROR(L376),"BLANK",L376),L377),L378)</f>
        <v>SDL</v>
      </c>
      <c r="M379" s="56" t="n">
        <f aca="false">IF(ISERROR(M378),IF(ISERROR(M377),IF(ISERROR(M376),"BLANK",M376),M377),M378)</f>
        <v>10</v>
      </c>
      <c r="N379" s="56" t="n">
        <f aca="false">IF(ISERROR(N378),IF(ISERROR(N377),IF(ISERROR(N376),"BLANK",N376),N377),N378)</f>
        <v>2</v>
      </c>
      <c r="O379" s="56" t="n">
        <f aca="false">IF(ISERROR(O378),IF(ISERROR(O377),IF(ISERROR(O376),"BLANK",O376),O377),O378)</f>
        <v>1</v>
      </c>
      <c r="P379" s="46" t="str">
        <f aca="false">+P378</f>
        <v>snd</v>
      </c>
      <c r="Q379" s="47" t="str">
        <f aca="false">IF($N379=1,IF(ISERROR(VLOOKUP($P379,M1!$A:$C,Q$2,0)),"NOT PRESENT",VLOOKUP($P379,M1!$A:$C,Q$2,0)),IF($N379=2,IF(ISERROR(VLOOKUP(main!$P379,M2!$A:$C,Q$2,0)),"NOT PRESENT",VLOOKUP(main!$P379,M2!$A:$C,Q$2,0)),IF($N379=0,IF(ISERROR(VLOOKUP($P379,M1!$A:$C,Q$2,0)),IF(ISERROR(VLOOKUP(main!$P379,M2!$A:$C,Q$2,0)),"NOT PRESENT",VLOOKUP(main!$P379,M2!$A:$C,Q$2,0)),VLOOKUP($P379,M1!$A:$C,Q$2,0)),"SPECIFY METHOD")))</f>
        <v>Survey Not Done</v>
      </c>
      <c r="R379" s="47" t="str">
        <f aca="false">IF($N379=1,IF(ISERROR(VLOOKUP($P379,M1!$A:$C,R$2,0)),"NOT PRESENT",VLOOKUP($P379,M1!$A:$C,R$2,0)),IF($N379=2,IF(ISERROR(VLOOKUP(main!$P379,M2!$A:$C,R$2,0)),"NOT PRESENT",VLOOKUP(main!$P379,M2!$A:$C,R$2,0)),IF($N379=0,IF(ISERROR(VLOOKUP($P379,M1!$A:$C,R$2,0)),IF(ISERROR(VLOOKUP(main!$P379,M2!$A:$C,R$2,0)),"NOT PRESENT",VLOOKUP(main!$P379,M2!$A:$C,R$2,0)),VLOOKUP($P379,M1!$A:$C,R$2,0)),"SPECIFY METHOD")))</f>
        <v>Survey Not Done</v>
      </c>
      <c r="S379" s="55" t="n">
        <f aca="false">SUM(T379:BH379)</f>
        <v>0</v>
      </c>
      <c r="T379" s="56" t="n">
        <v>0</v>
      </c>
      <c r="BI379" s="56" t="n">
        <f aca="true">VLOOKUP($P379,INDIRECT("'M" &amp; $N379 &amp; "'!$A:$G"),BI$2,0)</f>
        <v>0</v>
      </c>
      <c r="BJ379" s="56" t="n">
        <f aca="true">VLOOKUP($P379,INDIRECT("'M" &amp; $N379 &amp; "'!$A:$G"),BJ$2,0)</f>
        <v>0</v>
      </c>
      <c r="BK379" s="56" t="n">
        <f aca="true">VLOOKUP($P379,INDIRECT("'M" &amp; $N379 &amp; "'!$A:$G"),BK$2,0)</f>
        <v>0</v>
      </c>
      <c r="BL379" s="56" t="str">
        <f aca="false">IF(AND($BI379="Yes", $N379=2), "Yes", IF(ISBLANK(BI379), "", "No"))</f>
        <v>No</v>
      </c>
      <c r="BM379" s="56" t="n">
        <f aca="true">VLOOKUP($P379,INDIRECT("'M" &amp; $N379 &amp; "'!$A:$G"),BM$2,0)</f>
        <v>0</v>
      </c>
    </row>
    <row r="380" customFormat="false" ht="13.2" hidden="false" customHeight="false" outlineLevel="0" collapsed="false">
      <c r="A380" s="47"/>
      <c r="B380" s="56" t="str">
        <f aca="false">IF(ISERROR(B379),IF(ISERROR(B378),IF(ISERROR(B377),"BLANK",B377),B378),B379)</f>
        <v>eso</v>
      </c>
      <c r="C380" s="56" t="str">
        <f aca="false">IF(ISERROR(C379),IF(ISERROR(C378),IF(ISERROR(C377),"BLANK",C377),C378),C379)</f>
        <v>sdl</v>
      </c>
      <c r="D380" s="56" t="str">
        <f aca="false">IF(ISERROR(D379),IF(ISERROR(D378),IF(ISERROR(D377),"BLANK",D377),D378),D379)</f>
        <v>tas412</v>
      </c>
      <c r="E380" s="47" t="str">
        <f aca="false">IF(ISERROR(VLOOKUP($D380,SITES!$A:$E,2,0)),"",VLOOKUP($D380,SITES!$A:$E,2,0))</f>
        <v>St. Helens Island Kelp Bed</v>
      </c>
      <c r="F380" s="48" t="n">
        <f aca="false">IF(ISERROR(VLOOKUP($D380,SITES!$A:$E,3,0)),"",VLOOKUP($D380,SITES!$A:$E,3,0))</f>
        <v>-41.34386</v>
      </c>
      <c r="G380" s="49" t="n">
        <f aca="false">IF(ISERROR(VLOOKUP($D380,SITES!$A:$E,4,0)),"",VLOOKUP($D380,SITES!$A:$E,4,0))</f>
        <v>148.34277</v>
      </c>
      <c r="H380" s="50" t="n">
        <f aca="false">IF(ISERROR(H379),IF(ISERROR(H378),IF(ISERROR(H377),"BLANK",H377),H378),H379)</f>
        <v>43564</v>
      </c>
      <c r="I380" s="56" t="n">
        <f aca="false">IF(ISERROR(I379),IF(ISERROR(I378),IF(ISERROR(I377),"BLANK",I377),I378),I379)</f>
        <v>10</v>
      </c>
      <c r="J380" s="56" t="str">
        <f aca="false">IF(ISERROR(J379),IF(ISERROR(J378),IF(ISERROR(J377),"BLANK",J377),J378),J379)</f>
        <v>E</v>
      </c>
      <c r="K380" s="86" t="n">
        <f aca="false">IF(ISERROR(K379),IF(ISERROR(K378),IF(ISERROR(K377),"BLANK",K377),K378),K379)</f>
        <v>0.604166666666667</v>
      </c>
      <c r="L380" s="56" t="str">
        <f aca="false">IF(ISERROR(L379),IF(ISERROR(L378),IF(ISERROR(L377),"BLANK",L377),L378),L379)</f>
        <v>SDL</v>
      </c>
      <c r="M380" s="56" t="n">
        <f aca="false">IF(ISERROR(M379),IF(ISERROR(M378),IF(ISERROR(M377),"BLANK",M377),M378),M379)</f>
        <v>10</v>
      </c>
      <c r="N380" s="56" t="n">
        <f aca="false">IF(ISERROR(N379),IF(ISERROR(N378),IF(ISERROR(N377),"BLANK",N377),N378),N379)</f>
        <v>2</v>
      </c>
      <c r="O380" s="56" t="n">
        <f aca="false">IF(ISERROR(O379),IF(ISERROR(O378),IF(ISERROR(O377),"BLANK",O377),O378),O379)</f>
        <v>1</v>
      </c>
      <c r="P380" s="46" t="str">
        <f aca="false">+P379</f>
        <v>snd</v>
      </c>
      <c r="Q380" s="47" t="str">
        <f aca="false">IF($N380=1,IF(ISERROR(VLOOKUP($P380,M1!$A:$C,Q$2,0)),"NOT PRESENT",VLOOKUP($P380,M1!$A:$C,Q$2,0)),IF($N380=2,IF(ISERROR(VLOOKUP(main!$P380,M2!$A:$C,Q$2,0)),"NOT PRESENT",VLOOKUP(main!$P380,M2!$A:$C,Q$2,0)),IF($N380=0,IF(ISERROR(VLOOKUP($P380,M1!$A:$C,Q$2,0)),IF(ISERROR(VLOOKUP(main!$P380,M2!$A:$C,Q$2,0)),"NOT PRESENT",VLOOKUP(main!$P380,M2!$A:$C,Q$2,0)),VLOOKUP($P380,M1!$A:$C,Q$2,0)),"SPECIFY METHOD")))</f>
        <v>Survey Not Done</v>
      </c>
      <c r="R380" s="47" t="str">
        <f aca="false">IF($N380=1,IF(ISERROR(VLOOKUP($P380,M1!$A:$C,R$2,0)),"NOT PRESENT",VLOOKUP($P380,M1!$A:$C,R$2,0)),IF($N380=2,IF(ISERROR(VLOOKUP(main!$P380,M2!$A:$C,R$2,0)),"NOT PRESENT",VLOOKUP(main!$P380,M2!$A:$C,R$2,0)),IF($N380=0,IF(ISERROR(VLOOKUP($P380,M1!$A:$C,R$2,0)),IF(ISERROR(VLOOKUP(main!$P380,M2!$A:$C,R$2,0)),"NOT PRESENT",VLOOKUP(main!$P380,M2!$A:$C,R$2,0)),VLOOKUP($P380,M1!$A:$C,R$2,0)),"SPECIFY METHOD")))</f>
        <v>Survey Not Done</v>
      </c>
      <c r="S380" s="55" t="n">
        <f aca="false">SUM(T380:BH380)</f>
        <v>0</v>
      </c>
      <c r="T380" s="56" t="n">
        <v>0</v>
      </c>
      <c r="BI380" s="56" t="n">
        <f aca="true">VLOOKUP($P380,INDIRECT("'M" &amp; $N380 &amp; "'!$A:$G"),BI$2,0)</f>
        <v>0</v>
      </c>
      <c r="BJ380" s="56" t="n">
        <f aca="true">VLOOKUP($P380,INDIRECT("'M" &amp; $N380 &amp; "'!$A:$G"),BJ$2,0)</f>
        <v>0</v>
      </c>
      <c r="BK380" s="56" t="n">
        <f aca="true">VLOOKUP($P380,INDIRECT("'M" &amp; $N380 &amp; "'!$A:$G"),BK$2,0)</f>
        <v>0</v>
      </c>
      <c r="BL380" s="56" t="str">
        <f aca="false">IF(AND($BI380="Yes", $N380=2), "Yes", IF(ISBLANK(BI380), "", "No"))</f>
        <v>No</v>
      </c>
      <c r="BM380" s="56" t="n">
        <f aca="true">VLOOKUP($P380,INDIRECT("'M" &amp; $N380 &amp; "'!$A:$G"),BM$2,0)</f>
        <v>0</v>
      </c>
    </row>
    <row r="381" customFormat="false" ht="13.2" hidden="false" customHeight="false" outlineLevel="0" collapsed="false">
      <c r="A381" s="47"/>
      <c r="B381" s="56" t="str">
        <f aca="false">IF(ISERROR(B380),IF(ISERROR(B379),IF(ISERROR(B378),"BLANK",B378),B379),B380)</f>
        <v>eso</v>
      </c>
      <c r="C381" s="56" t="str">
        <f aca="false">IF(ISERROR(C380),IF(ISERROR(C379),IF(ISERROR(C378),"BLANK",C378),C379),C380)</f>
        <v>sdl</v>
      </c>
      <c r="D381" s="56" t="str">
        <f aca="false">IF(ISERROR(D380),IF(ISERROR(D379),IF(ISERROR(D378),"BLANK",D378),D379),D380)</f>
        <v>tas412</v>
      </c>
      <c r="E381" s="47" t="str">
        <f aca="false">IF(ISERROR(VLOOKUP($D381,SITES!$A:$E,2,0)),"",VLOOKUP($D381,SITES!$A:$E,2,0))</f>
        <v>St. Helens Island Kelp Bed</v>
      </c>
      <c r="F381" s="48" t="n">
        <f aca="false">IF(ISERROR(VLOOKUP($D381,SITES!$A:$E,3,0)),"",VLOOKUP($D381,SITES!$A:$E,3,0))</f>
        <v>-41.34386</v>
      </c>
      <c r="G381" s="49" t="n">
        <f aca="false">IF(ISERROR(VLOOKUP($D381,SITES!$A:$E,4,0)),"",VLOOKUP($D381,SITES!$A:$E,4,0))</f>
        <v>148.34277</v>
      </c>
      <c r="H381" s="50" t="n">
        <f aca="false">IF(ISERROR(H380),IF(ISERROR(H379),IF(ISERROR(H378),"BLANK",H378),H379),H380)</f>
        <v>43564</v>
      </c>
      <c r="I381" s="56" t="n">
        <f aca="false">IF(ISERROR(I380),IF(ISERROR(I379),IF(ISERROR(I378),"BLANK",I378),I379),I380)</f>
        <v>10</v>
      </c>
      <c r="J381" s="56" t="str">
        <f aca="false">IF(ISERROR(J380),IF(ISERROR(J379),IF(ISERROR(J378),"BLANK",J378),J379),J380)</f>
        <v>E</v>
      </c>
      <c r="K381" s="86" t="n">
        <f aca="false">IF(ISERROR(K380),IF(ISERROR(K379),IF(ISERROR(K378),"BLANK",K378),K379),K380)</f>
        <v>0.604166666666667</v>
      </c>
      <c r="L381" s="56" t="str">
        <f aca="false">IF(ISERROR(L380),IF(ISERROR(L379),IF(ISERROR(L378),"BLANK",L378),L379),L380)</f>
        <v>SDL</v>
      </c>
      <c r="M381" s="56" t="n">
        <f aca="false">IF(ISERROR(M380),IF(ISERROR(M379),IF(ISERROR(M378),"BLANK",M378),M379),M380)</f>
        <v>10</v>
      </c>
      <c r="N381" s="56" t="n">
        <f aca="false">IF(ISERROR(N380),IF(ISERROR(N379),IF(ISERROR(N378),"BLANK",N378),N379),N380)</f>
        <v>2</v>
      </c>
      <c r="O381" s="56" t="n">
        <f aca="false">IF(ISERROR(O380),IF(ISERROR(O379),IF(ISERROR(O378),"BLANK",O378),O379),O380)</f>
        <v>1</v>
      </c>
      <c r="P381" s="46" t="str">
        <f aca="false">+P380</f>
        <v>snd</v>
      </c>
      <c r="Q381" s="47" t="str">
        <f aca="false">IF($N381=1,IF(ISERROR(VLOOKUP($P381,M1!$A:$C,Q$2,0)),"NOT PRESENT",VLOOKUP($P381,M1!$A:$C,Q$2,0)),IF($N381=2,IF(ISERROR(VLOOKUP(main!$P381,M2!$A:$C,Q$2,0)),"NOT PRESENT",VLOOKUP(main!$P381,M2!$A:$C,Q$2,0)),IF($N381=0,IF(ISERROR(VLOOKUP($P381,M1!$A:$C,Q$2,0)),IF(ISERROR(VLOOKUP(main!$P381,M2!$A:$C,Q$2,0)),"NOT PRESENT",VLOOKUP(main!$P381,M2!$A:$C,Q$2,0)),VLOOKUP($P381,M1!$A:$C,Q$2,0)),"SPECIFY METHOD")))</f>
        <v>Survey Not Done</v>
      </c>
      <c r="R381" s="47" t="str">
        <f aca="false">IF($N381=1,IF(ISERROR(VLOOKUP($P381,M1!$A:$C,R$2,0)),"NOT PRESENT",VLOOKUP($P381,M1!$A:$C,R$2,0)),IF($N381=2,IF(ISERROR(VLOOKUP(main!$P381,M2!$A:$C,R$2,0)),"NOT PRESENT",VLOOKUP(main!$P381,M2!$A:$C,R$2,0)),IF($N381=0,IF(ISERROR(VLOOKUP($P381,M1!$A:$C,R$2,0)),IF(ISERROR(VLOOKUP(main!$P381,M2!$A:$C,R$2,0)),"NOT PRESENT",VLOOKUP(main!$P381,M2!$A:$C,R$2,0)),VLOOKUP($P381,M1!$A:$C,R$2,0)),"SPECIFY METHOD")))</f>
        <v>Survey Not Done</v>
      </c>
      <c r="S381" s="55" t="n">
        <f aca="false">SUM(T381:BH381)</f>
        <v>0</v>
      </c>
      <c r="T381" s="56" t="n">
        <v>0</v>
      </c>
      <c r="BI381" s="56" t="n">
        <f aca="true">VLOOKUP($P381,INDIRECT("'M" &amp; $N381 &amp; "'!$A:$G"),BI$2,0)</f>
        <v>0</v>
      </c>
      <c r="BJ381" s="56" t="n">
        <f aca="true">VLOOKUP($P381,INDIRECT("'M" &amp; $N381 &amp; "'!$A:$G"),BJ$2,0)</f>
        <v>0</v>
      </c>
      <c r="BK381" s="56" t="n">
        <f aca="true">VLOOKUP($P381,INDIRECT("'M" &amp; $N381 &amp; "'!$A:$G"),BK$2,0)</f>
        <v>0</v>
      </c>
      <c r="BL381" s="56" t="str">
        <f aca="false">IF(AND($BI381="Yes", $N381=2), "Yes", IF(ISBLANK(BI381), "", "No"))</f>
        <v>No</v>
      </c>
      <c r="BM381" s="56" t="n">
        <f aca="true">VLOOKUP($P381,INDIRECT("'M" &amp; $N381 &amp; "'!$A:$G"),BM$2,0)</f>
        <v>0</v>
      </c>
    </row>
    <row r="382" customFormat="false" ht="13.2" hidden="false" customHeight="false" outlineLevel="0" collapsed="false">
      <c r="A382" s="47"/>
      <c r="B382" s="56" t="str">
        <f aca="false">IF(ISERROR(B381),IF(ISERROR(B380),IF(ISERROR(B379),"BLANK",B379),B380),B381)</f>
        <v>eso</v>
      </c>
      <c r="C382" s="56" t="str">
        <f aca="false">IF(ISERROR(C381),IF(ISERROR(C380),IF(ISERROR(C379),"BLANK",C379),C380),C381)</f>
        <v>sdl</v>
      </c>
      <c r="D382" s="56" t="str">
        <f aca="false">IF(ISERROR(D381),IF(ISERROR(D380),IF(ISERROR(D379),"BLANK",D379),D380),D381)</f>
        <v>tas412</v>
      </c>
      <c r="E382" s="47" t="str">
        <f aca="false">IF(ISERROR(VLOOKUP($D382,SITES!$A:$E,2,0)),"",VLOOKUP($D382,SITES!$A:$E,2,0))</f>
        <v>St. Helens Island Kelp Bed</v>
      </c>
      <c r="F382" s="48" t="n">
        <f aca="false">IF(ISERROR(VLOOKUP($D382,SITES!$A:$E,3,0)),"",VLOOKUP($D382,SITES!$A:$E,3,0))</f>
        <v>-41.34386</v>
      </c>
      <c r="G382" s="49" t="n">
        <f aca="false">IF(ISERROR(VLOOKUP($D382,SITES!$A:$E,4,0)),"",VLOOKUP($D382,SITES!$A:$E,4,0))</f>
        <v>148.34277</v>
      </c>
      <c r="H382" s="50" t="n">
        <f aca="false">IF(ISERROR(H381),IF(ISERROR(H380),IF(ISERROR(H379),"BLANK",H379),H380),H381)</f>
        <v>43564</v>
      </c>
      <c r="I382" s="56" t="n">
        <f aca="false">IF(ISERROR(I381),IF(ISERROR(I380),IF(ISERROR(I379),"BLANK",I379),I380),I381)</f>
        <v>10</v>
      </c>
      <c r="J382" s="56" t="str">
        <f aca="false">IF(ISERROR(J381),IF(ISERROR(J380),IF(ISERROR(J379),"BLANK",J379),J380),J381)</f>
        <v>E</v>
      </c>
      <c r="K382" s="86" t="n">
        <f aca="false">IF(ISERROR(K381),IF(ISERROR(K380),IF(ISERROR(K379),"BLANK",K379),K380),K381)</f>
        <v>0.604166666666667</v>
      </c>
      <c r="L382" s="56" t="str">
        <f aca="false">IF(ISERROR(L381),IF(ISERROR(L380),IF(ISERROR(L379),"BLANK",L379),L380),L381)</f>
        <v>SDL</v>
      </c>
      <c r="M382" s="56" t="n">
        <f aca="false">IF(ISERROR(M381),IF(ISERROR(M380),IF(ISERROR(M379),"BLANK",M379),M380),M381)</f>
        <v>10</v>
      </c>
      <c r="N382" s="56" t="n">
        <f aca="false">IF(ISERROR(N381),IF(ISERROR(N380),IF(ISERROR(N379),"BLANK",N379),N380),N381)</f>
        <v>2</v>
      </c>
      <c r="O382" s="56" t="n">
        <f aca="false">IF(ISERROR(O381),IF(ISERROR(O380),IF(ISERROR(O379),"BLANK",O379),O380),O381)</f>
        <v>1</v>
      </c>
      <c r="P382" s="46" t="str">
        <f aca="false">+P381</f>
        <v>snd</v>
      </c>
      <c r="Q382" s="47" t="str">
        <f aca="false">IF($N382=1,IF(ISERROR(VLOOKUP($P382,M1!$A:$C,Q$2,0)),"NOT PRESENT",VLOOKUP($P382,M1!$A:$C,Q$2,0)),IF($N382=2,IF(ISERROR(VLOOKUP(main!$P382,M2!$A:$C,Q$2,0)),"NOT PRESENT",VLOOKUP(main!$P382,M2!$A:$C,Q$2,0)),IF($N382=0,IF(ISERROR(VLOOKUP($P382,M1!$A:$C,Q$2,0)),IF(ISERROR(VLOOKUP(main!$P382,M2!$A:$C,Q$2,0)),"NOT PRESENT",VLOOKUP(main!$P382,M2!$A:$C,Q$2,0)),VLOOKUP($P382,M1!$A:$C,Q$2,0)),"SPECIFY METHOD")))</f>
        <v>Survey Not Done</v>
      </c>
      <c r="R382" s="47" t="str">
        <f aca="false">IF($N382=1,IF(ISERROR(VLOOKUP($P382,M1!$A:$C,R$2,0)),"NOT PRESENT",VLOOKUP($P382,M1!$A:$C,R$2,0)),IF($N382=2,IF(ISERROR(VLOOKUP(main!$P382,M2!$A:$C,R$2,0)),"NOT PRESENT",VLOOKUP(main!$P382,M2!$A:$C,R$2,0)),IF($N382=0,IF(ISERROR(VLOOKUP($P382,M1!$A:$C,R$2,0)),IF(ISERROR(VLOOKUP(main!$P382,M2!$A:$C,R$2,0)),"NOT PRESENT",VLOOKUP(main!$P382,M2!$A:$C,R$2,0)),VLOOKUP($P382,M1!$A:$C,R$2,0)),"SPECIFY METHOD")))</f>
        <v>Survey Not Done</v>
      </c>
      <c r="S382" s="55" t="n">
        <f aca="false">SUM(T382:BH382)</f>
        <v>0</v>
      </c>
      <c r="T382" s="56" t="n">
        <v>0</v>
      </c>
      <c r="BI382" s="56" t="n">
        <f aca="true">VLOOKUP($P382,INDIRECT("'M" &amp; $N382 &amp; "'!$A:$G"),BI$2,0)</f>
        <v>0</v>
      </c>
      <c r="BJ382" s="56" t="n">
        <f aca="true">VLOOKUP($P382,INDIRECT("'M" &amp; $N382 &amp; "'!$A:$G"),BJ$2,0)</f>
        <v>0</v>
      </c>
      <c r="BK382" s="56" t="n">
        <f aca="true">VLOOKUP($P382,INDIRECT("'M" &amp; $N382 &amp; "'!$A:$G"),BK$2,0)</f>
        <v>0</v>
      </c>
      <c r="BL382" s="56" t="str">
        <f aca="false">IF(AND($BI382="Yes", $N382=2), "Yes", IF(ISBLANK(BI382), "", "No"))</f>
        <v>No</v>
      </c>
      <c r="BM382" s="56" t="n">
        <f aca="true">VLOOKUP($P382,INDIRECT("'M" &amp; $N382 &amp; "'!$A:$G"),BM$2,0)</f>
        <v>0</v>
      </c>
    </row>
    <row r="383" customFormat="false" ht="13.2" hidden="false" customHeight="false" outlineLevel="0" collapsed="false">
      <c r="A383" s="47"/>
      <c r="B383" s="56" t="str">
        <f aca="false">IF(ISERROR(B382),IF(ISERROR(B381),IF(ISERROR(B380),"BLANK",B380),B381),B382)</f>
        <v>eso</v>
      </c>
      <c r="C383" s="56" t="str">
        <f aca="false">IF(ISERROR(C382),IF(ISERROR(C381),IF(ISERROR(C380),"BLANK",C380),C381),C382)</f>
        <v>sdl</v>
      </c>
      <c r="D383" s="56" t="str">
        <f aca="false">IF(ISERROR(D382),IF(ISERROR(D381),IF(ISERROR(D380),"BLANK",D380),D381),D382)</f>
        <v>tas412</v>
      </c>
      <c r="E383" s="47" t="str">
        <f aca="false">IF(ISERROR(VLOOKUP($D383,SITES!$A:$E,2,0)),"",VLOOKUP($D383,SITES!$A:$E,2,0))</f>
        <v>St. Helens Island Kelp Bed</v>
      </c>
      <c r="F383" s="48" t="n">
        <f aca="false">IF(ISERROR(VLOOKUP($D383,SITES!$A:$E,3,0)),"",VLOOKUP($D383,SITES!$A:$E,3,0))</f>
        <v>-41.34386</v>
      </c>
      <c r="G383" s="49" t="n">
        <f aca="false">IF(ISERROR(VLOOKUP($D383,SITES!$A:$E,4,0)),"",VLOOKUP($D383,SITES!$A:$E,4,0))</f>
        <v>148.34277</v>
      </c>
      <c r="H383" s="50" t="n">
        <f aca="false">IF(ISERROR(H382),IF(ISERROR(H381),IF(ISERROR(H380),"BLANK",H380),H381),H382)</f>
        <v>43564</v>
      </c>
      <c r="I383" s="56" t="n">
        <f aca="false">IF(ISERROR(I382),IF(ISERROR(I381),IF(ISERROR(I380),"BLANK",I380),I381),I382)</f>
        <v>10</v>
      </c>
      <c r="J383" s="56" t="str">
        <f aca="false">IF(ISERROR(J382),IF(ISERROR(J381),IF(ISERROR(J380),"BLANK",J380),J381),J382)</f>
        <v>E</v>
      </c>
      <c r="K383" s="86" t="n">
        <f aca="false">IF(ISERROR(K382),IF(ISERROR(K381),IF(ISERROR(K380),"BLANK",K380),K381),K382)</f>
        <v>0.604166666666667</v>
      </c>
      <c r="L383" s="56" t="str">
        <f aca="false">IF(ISERROR(L382),IF(ISERROR(L381),IF(ISERROR(L380),"BLANK",L380),L381),L382)</f>
        <v>SDL</v>
      </c>
      <c r="M383" s="56" t="n">
        <f aca="false">IF(ISERROR(M382),IF(ISERROR(M381),IF(ISERROR(M380),"BLANK",M380),M381),M382)</f>
        <v>10</v>
      </c>
      <c r="N383" s="56" t="n">
        <f aca="false">IF(ISERROR(N382),IF(ISERROR(N381),IF(ISERROR(N380),"BLANK",N380),N381),N382)</f>
        <v>2</v>
      </c>
      <c r="O383" s="56" t="n">
        <f aca="false">IF(ISERROR(O382),IF(ISERROR(O381),IF(ISERROR(O380),"BLANK",O380),O381),O382)</f>
        <v>1</v>
      </c>
      <c r="P383" s="46" t="str">
        <f aca="false">+P382</f>
        <v>snd</v>
      </c>
      <c r="Q383" s="47" t="str">
        <f aca="false">IF($N383=1,IF(ISERROR(VLOOKUP($P383,M1!$A:$C,Q$2,0)),"NOT PRESENT",VLOOKUP($P383,M1!$A:$C,Q$2,0)),IF($N383=2,IF(ISERROR(VLOOKUP(main!$P383,M2!$A:$C,Q$2,0)),"NOT PRESENT",VLOOKUP(main!$P383,M2!$A:$C,Q$2,0)),IF($N383=0,IF(ISERROR(VLOOKUP($P383,M1!$A:$C,Q$2,0)),IF(ISERROR(VLOOKUP(main!$P383,M2!$A:$C,Q$2,0)),"NOT PRESENT",VLOOKUP(main!$P383,M2!$A:$C,Q$2,0)),VLOOKUP($P383,M1!$A:$C,Q$2,0)),"SPECIFY METHOD")))</f>
        <v>Survey Not Done</v>
      </c>
      <c r="R383" s="47" t="str">
        <f aca="false">IF($N383=1,IF(ISERROR(VLOOKUP($P383,M1!$A:$C,R$2,0)),"NOT PRESENT",VLOOKUP($P383,M1!$A:$C,R$2,0)),IF($N383=2,IF(ISERROR(VLOOKUP(main!$P383,M2!$A:$C,R$2,0)),"NOT PRESENT",VLOOKUP(main!$P383,M2!$A:$C,R$2,0)),IF($N383=0,IF(ISERROR(VLOOKUP($P383,M1!$A:$C,R$2,0)),IF(ISERROR(VLOOKUP(main!$P383,M2!$A:$C,R$2,0)),"NOT PRESENT",VLOOKUP(main!$P383,M2!$A:$C,R$2,0)),VLOOKUP($P383,M1!$A:$C,R$2,0)),"SPECIFY METHOD")))</f>
        <v>Survey Not Done</v>
      </c>
      <c r="S383" s="55" t="n">
        <f aca="false">SUM(T383:BH383)</f>
        <v>0</v>
      </c>
      <c r="T383" s="56" t="n">
        <v>0</v>
      </c>
      <c r="BI383" s="56" t="n">
        <f aca="true">VLOOKUP($P383,INDIRECT("'M" &amp; $N383 &amp; "'!$A:$G"),BI$2,0)</f>
        <v>0</v>
      </c>
      <c r="BJ383" s="56" t="n">
        <f aca="true">VLOOKUP($P383,INDIRECT("'M" &amp; $N383 &amp; "'!$A:$G"),BJ$2,0)</f>
        <v>0</v>
      </c>
      <c r="BK383" s="56" t="n">
        <f aca="true">VLOOKUP($P383,INDIRECT("'M" &amp; $N383 &amp; "'!$A:$G"),BK$2,0)</f>
        <v>0</v>
      </c>
      <c r="BL383" s="56" t="str">
        <f aca="false">IF(AND($BI383="Yes", $N383=2), "Yes", IF(ISBLANK(BI383), "", "No"))</f>
        <v>No</v>
      </c>
      <c r="BM383" s="56" t="n">
        <f aca="true">VLOOKUP($P383,INDIRECT("'M" &amp; $N383 &amp; "'!$A:$G"),BM$2,0)</f>
        <v>0</v>
      </c>
    </row>
    <row r="384" customFormat="false" ht="13.2" hidden="false" customHeight="false" outlineLevel="0" collapsed="false">
      <c r="A384" s="47"/>
      <c r="B384" s="56" t="str">
        <f aca="false">IF(ISERROR(B383),IF(ISERROR(B382),IF(ISERROR(B381),"BLANK",B381),B382),B383)</f>
        <v>eso</v>
      </c>
      <c r="C384" s="56" t="str">
        <f aca="false">IF(ISERROR(C383),IF(ISERROR(C382),IF(ISERROR(C381),"BLANK",C381),C382),C383)</f>
        <v>sdl</v>
      </c>
      <c r="D384" s="56" t="str">
        <f aca="false">IF(ISERROR(D383),IF(ISERROR(D382),IF(ISERROR(D381),"BLANK",D381),D382),D383)</f>
        <v>tas412</v>
      </c>
      <c r="E384" s="47" t="str">
        <f aca="false">IF(ISERROR(VLOOKUP($D384,SITES!$A:$E,2,0)),"",VLOOKUP($D384,SITES!$A:$E,2,0))</f>
        <v>St. Helens Island Kelp Bed</v>
      </c>
      <c r="F384" s="48" t="n">
        <f aca="false">IF(ISERROR(VLOOKUP($D384,SITES!$A:$E,3,0)),"",VLOOKUP($D384,SITES!$A:$E,3,0))</f>
        <v>-41.34386</v>
      </c>
      <c r="G384" s="49" t="n">
        <f aca="false">IF(ISERROR(VLOOKUP($D384,SITES!$A:$E,4,0)),"",VLOOKUP($D384,SITES!$A:$E,4,0))</f>
        <v>148.34277</v>
      </c>
      <c r="H384" s="50" t="n">
        <f aca="false">IF(ISERROR(H383),IF(ISERROR(H382),IF(ISERROR(H381),"BLANK",H381),H382),H383)</f>
        <v>43564</v>
      </c>
      <c r="I384" s="56" t="n">
        <f aca="false">IF(ISERROR(I383),IF(ISERROR(I382),IF(ISERROR(I381),"BLANK",I381),I382),I383)</f>
        <v>10</v>
      </c>
      <c r="J384" s="56" t="str">
        <f aca="false">IF(ISERROR(J383),IF(ISERROR(J382),IF(ISERROR(J381),"BLANK",J381),J382),J383)</f>
        <v>E</v>
      </c>
      <c r="K384" s="86" t="n">
        <f aca="false">IF(ISERROR(K383),IF(ISERROR(K382),IF(ISERROR(K381),"BLANK",K381),K382),K383)</f>
        <v>0.604166666666667</v>
      </c>
      <c r="L384" s="56" t="str">
        <f aca="false">IF(ISERROR(L383),IF(ISERROR(L382),IF(ISERROR(L381),"BLANK",L381),L382),L383)</f>
        <v>SDL</v>
      </c>
      <c r="M384" s="56" t="n">
        <f aca="false">IF(ISERROR(M383),IF(ISERROR(M382),IF(ISERROR(M381),"BLANK",M381),M382),M383)</f>
        <v>10</v>
      </c>
      <c r="N384" s="56" t="n">
        <f aca="false">IF(ISERROR(N383),IF(ISERROR(N382),IF(ISERROR(N381),"BLANK",N381),N382),N383)</f>
        <v>2</v>
      </c>
      <c r="O384" s="56" t="n">
        <f aca="false">IF(ISERROR(O383),IF(ISERROR(O382),IF(ISERROR(O381),"BLANK",O381),O382),O383)</f>
        <v>1</v>
      </c>
      <c r="P384" s="46" t="str">
        <f aca="false">+P383</f>
        <v>snd</v>
      </c>
      <c r="Q384" s="47" t="str">
        <f aca="false">IF($N384=1,IF(ISERROR(VLOOKUP($P384,M1!$A:$C,Q$2,0)),"NOT PRESENT",VLOOKUP($P384,M1!$A:$C,Q$2,0)),IF($N384=2,IF(ISERROR(VLOOKUP(main!$P384,M2!$A:$C,Q$2,0)),"NOT PRESENT",VLOOKUP(main!$P384,M2!$A:$C,Q$2,0)),IF($N384=0,IF(ISERROR(VLOOKUP($P384,M1!$A:$C,Q$2,0)),IF(ISERROR(VLOOKUP(main!$P384,M2!$A:$C,Q$2,0)),"NOT PRESENT",VLOOKUP(main!$P384,M2!$A:$C,Q$2,0)),VLOOKUP($P384,M1!$A:$C,Q$2,0)),"SPECIFY METHOD")))</f>
        <v>Survey Not Done</v>
      </c>
      <c r="R384" s="47" t="str">
        <f aca="false">IF($N384=1,IF(ISERROR(VLOOKUP($P384,M1!$A:$C,R$2,0)),"NOT PRESENT",VLOOKUP($P384,M1!$A:$C,R$2,0)),IF($N384=2,IF(ISERROR(VLOOKUP(main!$P384,M2!$A:$C,R$2,0)),"NOT PRESENT",VLOOKUP(main!$P384,M2!$A:$C,R$2,0)),IF($N384=0,IF(ISERROR(VLOOKUP($P384,M1!$A:$C,R$2,0)),IF(ISERROR(VLOOKUP(main!$P384,M2!$A:$C,R$2,0)),"NOT PRESENT",VLOOKUP(main!$P384,M2!$A:$C,R$2,0)),VLOOKUP($P384,M1!$A:$C,R$2,0)),"SPECIFY METHOD")))</f>
        <v>Survey Not Done</v>
      </c>
      <c r="S384" s="55" t="n">
        <f aca="false">SUM(T384:BH384)</f>
        <v>0</v>
      </c>
      <c r="T384" s="56" t="n">
        <v>0</v>
      </c>
      <c r="BI384" s="56" t="n">
        <f aca="true">VLOOKUP($P384,INDIRECT("'M" &amp; $N384 &amp; "'!$A:$G"),BI$2,0)</f>
        <v>0</v>
      </c>
      <c r="BJ384" s="56" t="n">
        <f aca="true">VLOOKUP($P384,INDIRECT("'M" &amp; $N384 &amp; "'!$A:$G"),BJ$2,0)</f>
        <v>0</v>
      </c>
      <c r="BK384" s="56" t="n">
        <f aca="true">VLOOKUP($P384,INDIRECT("'M" &amp; $N384 &amp; "'!$A:$G"),BK$2,0)</f>
        <v>0</v>
      </c>
      <c r="BL384" s="56" t="str">
        <f aca="false">IF(AND($BI384="Yes", $N384=2), "Yes", IF(ISBLANK(BI384), "", "No"))</f>
        <v>No</v>
      </c>
      <c r="BM384" s="56" t="n">
        <f aca="true">VLOOKUP($P384,INDIRECT("'M" &amp; $N384 &amp; "'!$A:$G"),BM$2,0)</f>
        <v>0</v>
      </c>
    </row>
    <row r="385" customFormat="false" ht="13.2" hidden="false" customHeight="false" outlineLevel="0" collapsed="false">
      <c r="A385" s="47"/>
      <c r="B385" s="56" t="str">
        <f aca="false">IF(ISERROR(B384),IF(ISERROR(B383),IF(ISERROR(B382),"BLANK",B382),B383),B384)</f>
        <v>eso</v>
      </c>
      <c r="C385" s="56" t="str">
        <f aca="false">IF(ISERROR(C384),IF(ISERROR(C383),IF(ISERROR(C382),"BLANK",C382),C383),C384)</f>
        <v>sdl</v>
      </c>
      <c r="D385" s="56" t="str">
        <f aca="false">IF(ISERROR(D384),IF(ISERROR(D383),IF(ISERROR(D382),"BLANK",D382),D383),D384)</f>
        <v>tas412</v>
      </c>
      <c r="E385" s="47" t="str">
        <f aca="false">IF(ISERROR(VLOOKUP($D385,SITES!$A:$E,2,0)),"",VLOOKUP($D385,SITES!$A:$E,2,0))</f>
        <v>St. Helens Island Kelp Bed</v>
      </c>
      <c r="F385" s="48" t="n">
        <f aca="false">IF(ISERROR(VLOOKUP($D385,SITES!$A:$E,3,0)),"",VLOOKUP($D385,SITES!$A:$E,3,0))</f>
        <v>-41.34386</v>
      </c>
      <c r="G385" s="49" t="n">
        <f aca="false">IF(ISERROR(VLOOKUP($D385,SITES!$A:$E,4,0)),"",VLOOKUP($D385,SITES!$A:$E,4,0))</f>
        <v>148.34277</v>
      </c>
      <c r="H385" s="50" t="n">
        <f aca="false">IF(ISERROR(H384),IF(ISERROR(H383),IF(ISERROR(H382),"BLANK",H382),H383),H384)</f>
        <v>43564</v>
      </c>
      <c r="I385" s="56" t="n">
        <f aca="false">IF(ISERROR(I384),IF(ISERROR(I383),IF(ISERROR(I382),"BLANK",I382),I383),I384)</f>
        <v>10</v>
      </c>
      <c r="J385" s="56" t="str">
        <f aca="false">IF(ISERROR(J384),IF(ISERROR(J383),IF(ISERROR(J382),"BLANK",J382),J383),J384)</f>
        <v>E</v>
      </c>
      <c r="K385" s="86" t="n">
        <f aca="false">IF(ISERROR(K384),IF(ISERROR(K383),IF(ISERROR(K382),"BLANK",K382),K383),K384)</f>
        <v>0.604166666666667</v>
      </c>
      <c r="L385" s="56" t="str">
        <f aca="false">IF(ISERROR(L384),IF(ISERROR(L383),IF(ISERROR(L382),"BLANK",L382),L383),L384)</f>
        <v>SDL</v>
      </c>
      <c r="M385" s="56" t="n">
        <f aca="false">IF(ISERROR(M384),IF(ISERROR(M383),IF(ISERROR(M382),"BLANK",M382),M383),M384)</f>
        <v>10</v>
      </c>
      <c r="N385" s="56" t="n">
        <f aca="false">IF(ISERROR(N384),IF(ISERROR(N383),IF(ISERROR(N382),"BLANK",N382),N383),N384)</f>
        <v>2</v>
      </c>
      <c r="O385" s="56" t="n">
        <f aca="false">IF(ISERROR(O384),IF(ISERROR(O383),IF(ISERROR(O382),"BLANK",O382),O383),O384)</f>
        <v>1</v>
      </c>
      <c r="P385" s="46" t="str">
        <f aca="false">+P384</f>
        <v>snd</v>
      </c>
      <c r="Q385" s="47" t="str">
        <f aca="false">IF($N385=1,IF(ISERROR(VLOOKUP($P385,M1!$A:$C,Q$2,0)),"NOT PRESENT",VLOOKUP($P385,M1!$A:$C,Q$2,0)),IF($N385=2,IF(ISERROR(VLOOKUP(main!$P385,M2!$A:$C,Q$2,0)),"NOT PRESENT",VLOOKUP(main!$P385,M2!$A:$C,Q$2,0)),IF($N385=0,IF(ISERROR(VLOOKUP($P385,M1!$A:$C,Q$2,0)),IF(ISERROR(VLOOKUP(main!$P385,M2!$A:$C,Q$2,0)),"NOT PRESENT",VLOOKUP(main!$P385,M2!$A:$C,Q$2,0)),VLOOKUP($P385,M1!$A:$C,Q$2,0)),"SPECIFY METHOD")))</f>
        <v>Survey Not Done</v>
      </c>
      <c r="R385" s="47" t="str">
        <f aca="false">IF($N385=1,IF(ISERROR(VLOOKUP($P385,M1!$A:$C,R$2,0)),"NOT PRESENT",VLOOKUP($P385,M1!$A:$C,R$2,0)),IF($N385=2,IF(ISERROR(VLOOKUP(main!$P385,M2!$A:$C,R$2,0)),"NOT PRESENT",VLOOKUP(main!$P385,M2!$A:$C,R$2,0)),IF($N385=0,IF(ISERROR(VLOOKUP($P385,M1!$A:$C,R$2,0)),IF(ISERROR(VLOOKUP(main!$P385,M2!$A:$C,R$2,0)),"NOT PRESENT",VLOOKUP(main!$P385,M2!$A:$C,R$2,0)),VLOOKUP($P385,M1!$A:$C,R$2,0)),"SPECIFY METHOD")))</f>
        <v>Survey Not Done</v>
      </c>
      <c r="S385" s="55" t="n">
        <f aca="false">SUM(T385:BH385)</f>
        <v>0</v>
      </c>
      <c r="T385" s="56" t="n">
        <v>0</v>
      </c>
      <c r="BI385" s="56" t="n">
        <f aca="true">VLOOKUP($P385,INDIRECT("'M" &amp; $N385 &amp; "'!$A:$G"),BI$2,0)</f>
        <v>0</v>
      </c>
      <c r="BJ385" s="56" t="n">
        <f aca="true">VLOOKUP($P385,INDIRECT("'M" &amp; $N385 &amp; "'!$A:$G"),BJ$2,0)</f>
        <v>0</v>
      </c>
      <c r="BK385" s="56" t="n">
        <f aca="true">VLOOKUP($P385,INDIRECT("'M" &amp; $N385 &amp; "'!$A:$G"),BK$2,0)</f>
        <v>0</v>
      </c>
      <c r="BL385" s="56" t="str">
        <f aca="false">IF(AND($BI385="Yes", $N385=2), "Yes", IF(ISBLANK(BI385), "", "No"))</f>
        <v>No</v>
      </c>
      <c r="BM385" s="56" t="n">
        <f aca="true">VLOOKUP($P385,INDIRECT("'M" &amp; $N385 &amp; "'!$A:$G"),BM$2,0)</f>
        <v>0</v>
      </c>
    </row>
    <row r="386" customFormat="false" ht="13.2" hidden="false" customHeight="false" outlineLevel="0" collapsed="false">
      <c r="A386" s="47"/>
      <c r="B386" s="56" t="str">
        <f aca="false">IF(ISERROR(B385),IF(ISERROR(B384),IF(ISERROR(B383),"BLANK",B383),B384),B385)</f>
        <v>eso</v>
      </c>
      <c r="C386" s="56" t="str">
        <f aca="false">IF(ISERROR(C385),IF(ISERROR(C384),IF(ISERROR(C383),"BLANK",C383),C384),C385)</f>
        <v>sdl</v>
      </c>
      <c r="D386" s="56" t="str">
        <f aca="false">IF(ISERROR(D385),IF(ISERROR(D384),IF(ISERROR(D383),"BLANK",D383),D384),D385)</f>
        <v>tas412</v>
      </c>
      <c r="E386" s="47" t="str">
        <f aca="false">IF(ISERROR(VLOOKUP($D386,SITES!$A:$E,2,0)),"",VLOOKUP($D386,SITES!$A:$E,2,0))</f>
        <v>St. Helens Island Kelp Bed</v>
      </c>
      <c r="F386" s="48" t="n">
        <f aca="false">IF(ISERROR(VLOOKUP($D386,SITES!$A:$E,3,0)),"",VLOOKUP($D386,SITES!$A:$E,3,0))</f>
        <v>-41.34386</v>
      </c>
      <c r="G386" s="49" t="n">
        <f aca="false">IF(ISERROR(VLOOKUP($D386,SITES!$A:$E,4,0)),"",VLOOKUP($D386,SITES!$A:$E,4,0))</f>
        <v>148.34277</v>
      </c>
      <c r="H386" s="50" t="n">
        <f aca="false">IF(ISERROR(H385),IF(ISERROR(H384),IF(ISERROR(H383),"BLANK",H383),H384),H385)</f>
        <v>43564</v>
      </c>
      <c r="I386" s="56" t="n">
        <f aca="false">IF(ISERROR(I385),IF(ISERROR(I384),IF(ISERROR(I383),"BLANK",I383),I384),I385)</f>
        <v>10</v>
      </c>
      <c r="J386" s="56" t="str">
        <f aca="false">IF(ISERROR(J385),IF(ISERROR(J384),IF(ISERROR(J383),"BLANK",J383),J384),J385)</f>
        <v>E</v>
      </c>
      <c r="K386" s="86" t="n">
        <f aca="false">IF(ISERROR(K385),IF(ISERROR(K384),IF(ISERROR(K383),"BLANK",K383),K384),K385)</f>
        <v>0.604166666666667</v>
      </c>
      <c r="L386" s="56" t="str">
        <f aca="false">IF(ISERROR(L385),IF(ISERROR(L384),IF(ISERROR(L383),"BLANK",L383),L384),L385)</f>
        <v>SDL</v>
      </c>
      <c r="M386" s="56" t="n">
        <f aca="false">IF(ISERROR(M385),IF(ISERROR(M384),IF(ISERROR(M383),"BLANK",M383),M384),M385)</f>
        <v>10</v>
      </c>
      <c r="N386" s="56" t="n">
        <f aca="false">IF(ISERROR(N385),IF(ISERROR(N384),IF(ISERROR(N383),"BLANK",N383),N384),N385)</f>
        <v>2</v>
      </c>
      <c r="O386" s="56" t="n">
        <f aca="false">IF(ISERROR(O385),IF(ISERROR(O384),IF(ISERROR(O383),"BLANK",O383),O384),O385)</f>
        <v>1</v>
      </c>
      <c r="P386" s="46" t="str">
        <f aca="false">+P385</f>
        <v>snd</v>
      </c>
      <c r="Q386" s="47" t="str">
        <f aca="false">IF($N386=1,IF(ISERROR(VLOOKUP($P386,M1!$A:$C,Q$2,0)),"NOT PRESENT",VLOOKUP($P386,M1!$A:$C,Q$2,0)),IF($N386=2,IF(ISERROR(VLOOKUP(main!$P386,M2!$A:$C,Q$2,0)),"NOT PRESENT",VLOOKUP(main!$P386,M2!$A:$C,Q$2,0)),IF($N386=0,IF(ISERROR(VLOOKUP($P386,M1!$A:$C,Q$2,0)),IF(ISERROR(VLOOKUP(main!$P386,M2!$A:$C,Q$2,0)),"NOT PRESENT",VLOOKUP(main!$P386,M2!$A:$C,Q$2,0)),VLOOKUP($P386,M1!$A:$C,Q$2,0)),"SPECIFY METHOD")))</f>
        <v>Survey Not Done</v>
      </c>
      <c r="R386" s="47" t="str">
        <f aca="false">IF($N386=1,IF(ISERROR(VLOOKUP($P386,M1!$A:$C,R$2,0)),"NOT PRESENT",VLOOKUP($P386,M1!$A:$C,R$2,0)),IF($N386=2,IF(ISERROR(VLOOKUP(main!$P386,M2!$A:$C,R$2,0)),"NOT PRESENT",VLOOKUP(main!$P386,M2!$A:$C,R$2,0)),IF($N386=0,IF(ISERROR(VLOOKUP($P386,M1!$A:$C,R$2,0)),IF(ISERROR(VLOOKUP(main!$P386,M2!$A:$C,R$2,0)),"NOT PRESENT",VLOOKUP(main!$P386,M2!$A:$C,R$2,0)),VLOOKUP($P386,M1!$A:$C,R$2,0)),"SPECIFY METHOD")))</f>
        <v>Survey Not Done</v>
      </c>
      <c r="S386" s="55" t="n">
        <f aca="false">SUM(T386:BH386)</f>
        <v>0</v>
      </c>
      <c r="T386" s="56" t="n">
        <v>0</v>
      </c>
      <c r="BI386" s="56" t="n">
        <f aca="true">VLOOKUP($P386,INDIRECT("'M" &amp; $N386 &amp; "'!$A:$G"),BI$2,0)</f>
        <v>0</v>
      </c>
      <c r="BJ386" s="56" t="n">
        <f aca="true">VLOOKUP($P386,INDIRECT("'M" &amp; $N386 &amp; "'!$A:$G"),BJ$2,0)</f>
        <v>0</v>
      </c>
      <c r="BK386" s="56" t="n">
        <f aca="true">VLOOKUP($P386,INDIRECT("'M" &amp; $N386 &amp; "'!$A:$G"),BK$2,0)</f>
        <v>0</v>
      </c>
      <c r="BL386" s="56" t="str">
        <f aca="false">IF(AND($BI386="Yes", $N386=2), "Yes", IF(ISBLANK(BI386), "", "No"))</f>
        <v>No</v>
      </c>
      <c r="BM386" s="56" t="n">
        <f aca="true">VLOOKUP($P386,INDIRECT("'M" &amp; $N386 &amp; "'!$A:$G"),BM$2,0)</f>
        <v>0</v>
      </c>
    </row>
    <row r="387" customFormat="false" ht="13.2" hidden="false" customHeight="false" outlineLevel="0" collapsed="false">
      <c r="A387" s="47"/>
      <c r="B387" s="56" t="str">
        <f aca="false">IF(ISERROR(B386),IF(ISERROR(B385),IF(ISERROR(B384),"BLANK",B384),B385),B386)</f>
        <v>eso</v>
      </c>
      <c r="C387" s="56" t="str">
        <f aca="false">IF(ISERROR(C386),IF(ISERROR(C385),IF(ISERROR(C384),"BLANK",C384),C385),C386)</f>
        <v>sdl</v>
      </c>
      <c r="D387" s="56" t="str">
        <f aca="false">IF(ISERROR(D386),IF(ISERROR(D385),IF(ISERROR(D384),"BLANK",D384),D385),D386)</f>
        <v>tas412</v>
      </c>
      <c r="E387" s="47" t="str">
        <f aca="false">IF(ISERROR(VLOOKUP($D387,SITES!$A:$E,2,0)),"",VLOOKUP($D387,SITES!$A:$E,2,0))</f>
        <v>St. Helens Island Kelp Bed</v>
      </c>
      <c r="F387" s="48" t="n">
        <f aca="false">IF(ISERROR(VLOOKUP($D387,SITES!$A:$E,3,0)),"",VLOOKUP($D387,SITES!$A:$E,3,0))</f>
        <v>-41.34386</v>
      </c>
      <c r="G387" s="49" t="n">
        <f aca="false">IF(ISERROR(VLOOKUP($D387,SITES!$A:$E,4,0)),"",VLOOKUP($D387,SITES!$A:$E,4,0))</f>
        <v>148.34277</v>
      </c>
      <c r="H387" s="50" t="n">
        <f aca="false">IF(ISERROR(H386),IF(ISERROR(H385),IF(ISERROR(H384),"BLANK",H384),H385),H386)</f>
        <v>43564</v>
      </c>
      <c r="I387" s="56" t="n">
        <f aca="false">IF(ISERROR(I386),IF(ISERROR(I385),IF(ISERROR(I384),"BLANK",I384),I385),I386)</f>
        <v>10</v>
      </c>
      <c r="J387" s="56" t="str">
        <f aca="false">IF(ISERROR(J386),IF(ISERROR(J385),IF(ISERROR(J384),"BLANK",J384),J385),J386)</f>
        <v>E</v>
      </c>
      <c r="K387" s="86" t="n">
        <f aca="false">IF(ISERROR(K386),IF(ISERROR(K385),IF(ISERROR(K384),"BLANK",K384),K385),K386)</f>
        <v>0.604166666666667</v>
      </c>
      <c r="L387" s="56" t="str">
        <f aca="false">IF(ISERROR(L386),IF(ISERROR(L385),IF(ISERROR(L384),"BLANK",L384),L385),L386)</f>
        <v>SDL</v>
      </c>
      <c r="M387" s="56" t="n">
        <f aca="false">IF(ISERROR(M386),IF(ISERROR(M385),IF(ISERROR(M384),"BLANK",M384),M385),M386)</f>
        <v>10</v>
      </c>
      <c r="N387" s="56" t="n">
        <f aca="false">IF(ISERROR(N386),IF(ISERROR(N385),IF(ISERROR(N384),"BLANK",N384),N385),N386)</f>
        <v>2</v>
      </c>
      <c r="O387" s="56" t="n">
        <f aca="false">IF(ISERROR(O386),IF(ISERROR(O385),IF(ISERROR(O384),"BLANK",O384),O385),O386)</f>
        <v>1</v>
      </c>
      <c r="P387" s="46" t="str">
        <f aca="false">+P386</f>
        <v>snd</v>
      </c>
      <c r="Q387" s="47" t="str">
        <f aca="false">IF($N387=1,IF(ISERROR(VLOOKUP($P387,M1!$A:$C,Q$2,0)),"NOT PRESENT",VLOOKUP($P387,M1!$A:$C,Q$2,0)),IF($N387=2,IF(ISERROR(VLOOKUP(main!$P387,M2!$A:$C,Q$2,0)),"NOT PRESENT",VLOOKUP(main!$P387,M2!$A:$C,Q$2,0)),IF($N387=0,IF(ISERROR(VLOOKUP($P387,M1!$A:$C,Q$2,0)),IF(ISERROR(VLOOKUP(main!$P387,M2!$A:$C,Q$2,0)),"NOT PRESENT",VLOOKUP(main!$P387,M2!$A:$C,Q$2,0)),VLOOKUP($P387,M1!$A:$C,Q$2,0)),"SPECIFY METHOD")))</f>
        <v>Survey Not Done</v>
      </c>
      <c r="R387" s="47" t="str">
        <f aca="false">IF($N387=1,IF(ISERROR(VLOOKUP($P387,M1!$A:$C,R$2,0)),"NOT PRESENT",VLOOKUP($P387,M1!$A:$C,R$2,0)),IF($N387=2,IF(ISERROR(VLOOKUP(main!$P387,M2!$A:$C,R$2,0)),"NOT PRESENT",VLOOKUP(main!$P387,M2!$A:$C,R$2,0)),IF($N387=0,IF(ISERROR(VLOOKUP($P387,M1!$A:$C,R$2,0)),IF(ISERROR(VLOOKUP(main!$P387,M2!$A:$C,R$2,0)),"NOT PRESENT",VLOOKUP(main!$P387,M2!$A:$C,R$2,0)),VLOOKUP($P387,M1!$A:$C,R$2,0)),"SPECIFY METHOD")))</f>
        <v>Survey Not Done</v>
      </c>
      <c r="S387" s="55" t="n">
        <f aca="false">SUM(T387:BH387)</f>
        <v>0</v>
      </c>
      <c r="T387" s="56" t="n">
        <v>0</v>
      </c>
      <c r="BI387" s="56" t="n">
        <f aca="true">VLOOKUP($P387,INDIRECT("'M" &amp; $N387 &amp; "'!$A:$G"),BI$2,0)</f>
        <v>0</v>
      </c>
      <c r="BJ387" s="56" t="n">
        <f aca="true">VLOOKUP($P387,INDIRECT("'M" &amp; $N387 &amp; "'!$A:$G"),BJ$2,0)</f>
        <v>0</v>
      </c>
      <c r="BK387" s="56" t="n">
        <f aca="true">VLOOKUP($P387,INDIRECT("'M" &amp; $N387 &amp; "'!$A:$G"),BK$2,0)</f>
        <v>0</v>
      </c>
      <c r="BL387" s="56" t="str">
        <f aca="false">IF(AND($BI387="Yes", $N387=2), "Yes", IF(ISBLANK(BI387), "", "No"))</f>
        <v>No</v>
      </c>
      <c r="BM387" s="56" t="n">
        <f aca="true">VLOOKUP($P387,INDIRECT("'M" &amp; $N387 &amp; "'!$A:$G"),BM$2,0)</f>
        <v>0</v>
      </c>
    </row>
    <row r="388" customFormat="false" ht="13.2" hidden="false" customHeight="false" outlineLevel="0" collapsed="false">
      <c r="A388" s="47"/>
      <c r="B388" s="56" t="str">
        <f aca="false">IF(ISERROR(B387),IF(ISERROR(B386),IF(ISERROR(B385),"BLANK",B385),B386),B387)</f>
        <v>eso</v>
      </c>
      <c r="C388" s="56" t="str">
        <f aca="false">IF(ISERROR(C387),IF(ISERROR(C386),IF(ISERROR(C385),"BLANK",C385),C386),C387)</f>
        <v>sdl</v>
      </c>
      <c r="D388" s="56" t="str">
        <f aca="false">IF(ISERROR(D387),IF(ISERROR(D386),IF(ISERROR(D385),"BLANK",D385),D386),D387)</f>
        <v>tas412</v>
      </c>
      <c r="E388" s="47" t="str">
        <f aca="false">IF(ISERROR(VLOOKUP($D388,SITES!$A:$E,2,0)),"",VLOOKUP($D388,SITES!$A:$E,2,0))</f>
        <v>St. Helens Island Kelp Bed</v>
      </c>
      <c r="F388" s="48" t="n">
        <f aca="false">IF(ISERROR(VLOOKUP($D388,SITES!$A:$E,3,0)),"",VLOOKUP($D388,SITES!$A:$E,3,0))</f>
        <v>-41.34386</v>
      </c>
      <c r="G388" s="49" t="n">
        <f aca="false">IF(ISERROR(VLOOKUP($D388,SITES!$A:$E,4,0)),"",VLOOKUP($D388,SITES!$A:$E,4,0))</f>
        <v>148.34277</v>
      </c>
      <c r="H388" s="50" t="n">
        <f aca="false">IF(ISERROR(H387),IF(ISERROR(H386),IF(ISERROR(H385),"BLANK",H385),H386),H387)</f>
        <v>43564</v>
      </c>
      <c r="I388" s="56" t="n">
        <f aca="false">IF(ISERROR(I387),IF(ISERROR(I386),IF(ISERROR(I385),"BLANK",I385),I386),I387)</f>
        <v>10</v>
      </c>
      <c r="J388" s="56" t="str">
        <f aca="false">IF(ISERROR(J387),IF(ISERROR(J386),IF(ISERROR(J385),"BLANK",J385),J386),J387)</f>
        <v>E</v>
      </c>
      <c r="K388" s="86" t="n">
        <f aca="false">IF(ISERROR(K387),IF(ISERROR(K386),IF(ISERROR(K385),"BLANK",K385),K386),K387)</f>
        <v>0.604166666666667</v>
      </c>
      <c r="L388" s="56" t="str">
        <f aca="false">IF(ISERROR(L387),IF(ISERROR(L386),IF(ISERROR(L385),"BLANK",L385),L386),L387)</f>
        <v>SDL</v>
      </c>
      <c r="M388" s="56" t="n">
        <f aca="false">IF(ISERROR(M387),IF(ISERROR(M386),IF(ISERROR(M385),"BLANK",M385),M386),M387)</f>
        <v>10</v>
      </c>
      <c r="N388" s="56" t="n">
        <f aca="false">IF(ISERROR(N387),IF(ISERROR(N386),IF(ISERROR(N385),"BLANK",N385),N386),N387)</f>
        <v>2</v>
      </c>
      <c r="O388" s="56" t="n">
        <f aca="false">IF(ISERROR(O387),IF(ISERROR(O386),IF(ISERROR(O385),"BLANK",O385),O386),O387)</f>
        <v>1</v>
      </c>
      <c r="P388" s="46" t="str">
        <f aca="false">+P387</f>
        <v>snd</v>
      </c>
      <c r="Q388" s="47" t="str">
        <f aca="false">IF($N388=1,IF(ISERROR(VLOOKUP($P388,M1!$A:$C,Q$2,0)),"NOT PRESENT",VLOOKUP($P388,M1!$A:$C,Q$2,0)),IF($N388=2,IF(ISERROR(VLOOKUP(main!$P388,M2!$A:$C,Q$2,0)),"NOT PRESENT",VLOOKUP(main!$P388,M2!$A:$C,Q$2,0)),IF($N388=0,IF(ISERROR(VLOOKUP($P388,M1!$A:$C,Q$2,0)),IF(ISERROR(VLOOKUP(main!$P388,M2!$A:$C,Q$2,0)),"NOT PRESENT",VLOOKUP(main!$P388,M2!$A:$C,Q$2,0)),VLOOKUP($P388,M1!$A:$C,Q$2,0)),"SPECIFY METHOD")))</f>
        <v>Survey Not Done</v>
      </c>
      <c r="R388" s="47" t="str">
        <f aca="false">IF($N388=1,IF(ISERROR(VLOOKUP($P388,M1!$A:$C,R$2,0)),"NOT PRESENT",VLOOKUP($P388,M1!$A:$C,R$2,0)),IF($N388=2,IF(ISERROR(VLOOKUP(main!$P388,M2!$A:$C,R$2,0)),"NOT PRESENT",VLOOKUP(main!$P388,M2!$A:$C,R$2,0)),IF($N388=0,IF(ISERROR(VLOOKUP($P388,M1!$A:$C,R$2,0)),IF(ISERROR(VLOOKUP(main!$P388,M2!$A:$C,R$2,0)),"NOT PRESENT",VLOOKUP(main!$P388,M2!$A:$C,R$2,0)),VLOOKUP($P388,M1!$A:$C,R$2,0)),"SPECIFY METHOD")))</f>
        <v>Survey Not Done</v>
      </c>
      <c r="S388" s="55" t="n">
        <f aca="false">SUM(T388:BH388)</f>
        <v>0</v>
      </c>
      <c r="T388" s="56" t="n">
        <v>0</v>
      </c>
      <c r="BI388" s="56" t="n">
        <f aca="true">VLOOKUP($P388,INDIRECT("'M" &amp; $N388 &amp; "'!$A:$G"),BI$2,0)</f>
        <v>0</v>
      </c>
      <c r="BJ388" s="56" t="n">
        <f aca="true">VLOOKUP($P388,INDIRECT("'M" &amp; $N388 &amp; "'!$A:$G"),BJ$2,0)</f>
        <v>0</v>
      </c>
      <c r="BK388" s="56" t="n">
        <f aca="true">VLOOKUP($P388,INDIRECT("'M" &amp; $N388 &amp; "'!$A:$G"),BK$2,0)</f>
        <v>0</v>
      </c>
      <c r="BL388" s="56" t="str">
        <f aca="false">IF(AND($BI388="Yes", $N388=2), "Yes", IF(ISBLANK(BI388), "", "No"))</f>
        <v>No</v>
      </c>
      <c r="BM388" s="56" t="n">
        <f aca="true">VLOOKUP($P388,INDIRECT("'M" &amp; $N388 &amp; "'!$A:$G"),BM$2,0)</f>
        <v>0</v>
      </c>
    </row>
    <row r="389" customFormat="false" ht="13.2" hidden="false" customHeight="false" outlineLevel="0" collapsed="false">
      <c r="A389" s="47"/>
      <c r="B389" s="56" t="str">
        <f aca="false">IF(ISERROR(B388),IF(ISERROR(B387),IF(ISERROR(B386),"BLANK",B386),B387),B388)</f>
        <v>eso</v>
      </c>
      <c r="C389" s="56" t="str">
        <f aca="false">IF(ISERROR(C388),IF(ISERROR(C387),IF(ISERROR(C386),"BLANK",C386),C387),C388)</f>
        <v>sdl</v>
      </c>
      <c r="D389" s="56" t="str">
        <f aca="false">IF(ISERROR(D388),IF(ISERROR(D387),IF(ISERROR(D386),"BLANK",D386),D387),D388)</f>
        <v>tas412</v>
      </c>
      <c r="E389" s="47" t="str">
        <f aca="false">IF(ISERROR(VLOOKUP($D389,SITES!$A:$E,2,0)),"",VLOOKUP($D389,SITES!$A:$E,2,0))</f>
        <v>St. Helens Island Kelp Bed</v>
      </c>
      <c r="F389" s="48" t="n">
        <f aca="false">IF(ISERROR(VLOOKUP($D389,SITES!$A:$E,3,0)),"",VLOOKUP($D389,SITES!$A:$E,3,0))</f>
        <v>-41.34386</v>
      </c>
      <c r="G389" s="49" t="n">
        <f aca="false">IF(ISERROR(VLOOKUP($D389,SITES!$A:$E,4,0)),"",VLOOKUP($D389,SITES!$A:$E,4,0))</f>
        <v>148.34277</v>
      </c>
      <c r="H389" s="50" t="n">
        <f aca="false">IF(ISERROR(H388),IF(ISERROR(H387),IF(ISERROR(H386),"BLANK",H386),H387),H388)</f>
        <v>43564</v>
      </c>
      <c r="I389" s="56" t="n">
        <f aca="false">IF(ISERROR(I388),IF(ISERROR(I387),IF(ISERROR(I386),"BLANK",I386),I387),I388)</f>
        <v>10</v>
      </c>
      <c r="J389" s="56" t="str">
        <f aca="false">IF(ISERROR(J388),IF(ISERROR(J387),IF(ISERROR(J386),"BLANK",J386),J387),J388)</f>
        <v>E</v>
      </c>
      <c r="K389" s="86" t="n">
        <f aca="false">IF(ISERROR(K388),IF(ISERROR(K387),IF(ISERROR(K386),"BLANK",K386),K387),K388)</f>
        <v>0.604166666666667</v>
      </c>
      <c r="L389" s="56" t="str">
        <f aca="false">IF(ISERROR(L388),IF(ISERROR(L387),IF(ISERROR(L386),"BLANK",L386),L387),L388)</f>
        <v>SDL</v>
      </c>
      <c r="M389" s="56" t="n">
        <f aca="false">IF(ISERROR(M388),IF(ISERROR(M387),IF(ISERROR(M386),"BLANK",M386),M387),M388)</f>
        <v>10</v>
      </c>
      <c r="N389" s="56" t="n">
        <f aca="false">IF(ISERROR(N388),IF(ISERROR(N387),IF(ISERROR(N386),"BLANK",N386),N387),N388)</f>
        <v>2</v>
      </c>
      <c r="O389" s="56" t="n">
        <f aca="false">IF(ISERROR(O388),IF(ISERROR(O387),IF(ISERROR(O386),"BLANK",O386),O387),O388)</f>
        <v>1</v>
      </c>
      <c r="P389" s="46" t="str">
        <f aca="false">+P388</f>
        <v>snd</v>
      </c>
      <c r="Q389" s="47" t="str">
        <f aca="false">IF($N389=1,IF(ISERROR(VLOOKUP($P389,M1!$A:$C,Q$2,0)),"NOT PRESENT",VLOOKUP($P389,M1!$A:$C,Q$2,0)),IF($N389=2,IF(ISERROR(VLOOKUP(main!$P389,M2!$A:$C,Q$2,0)),"NOT PRESENT",VLOOKUP(main!$P389,M2!$A:$C,Q$2,0)),IF($N389=0,IF(ISERROR(VLOOKUP($P389,M1!$A:$C,Q$2,0)),IF(ISERROR(VLOOKUP(main!$P389,M2!$A:$C,Q$2,0)),"NOT PRESENT",VLOOKUP(main!$P389,M2!$A:$C,Q$2,0)),VLOOKUP($P389,M1!$A:$C,Q$2,0)),"SPECIFY METHOD")))</f>
        <v>Survey Not Done</v>
      </c>
      <c r="R389" s="47" t="str">
        <f aca="false">IF($N389=1,IF(ISERROR(VLOOKUP($P389,M1!$A:$C,R$2,0)),"NOT PRESENT",VLOOKUP($P389,M1!$A:$C,R$2,0)),IF($N389=2,IF(ISERROR(VLOOKUP(main!$P389,M2!$A:$C,R$2,0)),"NOT PRESENT",VLOOKUP(main!$P389,M2!$A:$C,R$2,0)),IF($N389=0,IF(ISERROR(VLOOKUP($P389,M1!$A:$C,R$2,0)),IF(ISERROR(VLOOKUP(main!$P389,M2!$A:$C,R$2,0)),"NOT PRESENT",VLOOKUP(main!$P389,M2!$A:$C,R$2,0)),VLOOKUP($P389,M1!$A:$C,R$2,0)),"SPECIFY METHOD")))</f>
        <v>Survey Not Done</v>
      </c>
      <c r="S389" s="55" t="n">
        <f aca="false">SUM(T389:BH389)</f>
        <v>0</v>
      </c>
      <c r="T389" s="56" t="n">
        <v>0</v>
      </c>
      <c r="BI389" s="56" t="n">
        <f aca="true">VLOOKUP($P389,INDIRECT("'M" &amp; $N389 &amp; "'!$A:$G"),BI$2,0)</f>
        <v>0</v>
      </c>
      <c r="BJ389" s="56" t="n">
        <f aca="true">VLOOKUP($P389,INDIRECT("'M" &amp; $N389 &amp; "'!$A:$G"),BJ$2,0)</f>
        <v>0</v>
      </c>
      <c r="BK389" s="56" t="n">
        <f aca="true">VLOOKUP($P389,INDIRECT("'M" &amp; $N389 &amp; "'!$A:$G"),BK$2,0)</f>
        <v>0</v>
      </c>
      <c r="BL389" s="56" t="str">
        <f aca="false">IF(AND($BI389="Yes", $N389=2), "Yes", IF(ISBLANK(BI389), "", "No"))</f>
        <v>No</v>
      </c>
      <c r="BM389" s="56" t="n">
        <f aca="true">VLOOKUP($P389,INDIRECT("'M" &amp; $N389 &amp; "'!$A:$G"),BM$2,0)</f>
        <v>0</v>
      </c>
    </row>
    <row r="390" customFormat="false" ht="13.2" hidden="false" customHeight="false" outlineLevel="0" collapsed="false">
      <c r="A390" s="47"/>
      <c r="B390" s="56" t="str">
        <f aca="false">IF(ISERROR(B389),IF(ISERROR(B388),IF(ISERROR(B387),"BLANK",B387),B388),B389)</f>
        <v>eso</v>
      </c>
      <c r="C390" s="56" t="str">
        <f aca="false">IF(ISERROR(C389),IF(ISERROR(C388),IF(ISERROR(C387),"BLANK",C387),C388),C389)</f>
        <v>sdl</v>
      </c>
      <c r="D390" s="56" t="str">
        <f aca="false">IF(ISERROR(D389),IF(ISERROR(D388),IF(ISERROR(D387),"BLANK",D387),D388),D389)</f>
        <v>tas412</v>
      </c>
      <c r="E390" s="47" t="str">
        <f aca="false">IF(ISERROR(VLOOKUP($D390,SITES!$A:$E,2,0)),"",VLOOKUP($D390,SITES!$A:$E,2,0))</f>
        <v>St. Helens Island Kelp Bed</v>
      </c>
      <c r="F390" s="48" t="n">
        <f aca="false">IF(ISERROR(VLOOKUP($D390,SITES!$A:$E,3,0)),"",VLOOKUP($D390,SITES!$A:$E,3,0))</f>
        <v>-41.34386</v>
      </c>
      <c r="G390" s="49" t="n">
        <f aca="false">IF(ISERROR(VLOOKUP($D390,SITES!$A:$E,4,0)),"",VLOOKUP($D390,SITES!$A:$E,4,0))</f>
        <v>148.34277</v>
      </c>
      <c r="H390" s="50" t="n">
        <f aca="false">IF(ISERROR(H389),IF(ISERROR(H388),IF(ISERROR(H387),"BLANK",H387),H388),H389)</f>
        <v>43564</v>
      </c>
      <c r="I390" s="56" t="n">
        <f aca="false">IF(ISERROR(I389),IF(ISERROR(I388),IF(ISERROR(I387),"BLANK",I387),I388),I389)</f>
        <v>10</v>
      </c>
      <c r="J390" s="56" t="str">
        <f aca="false">IF(ISERROR(J389),IF(ISERROR(J388),IF(ISERROR(J387),"BLANK",J387),J388),J389)</f>
        <v>E</v>
      </c>
      <c r="K390" s="86" t="n">
        <f aca="false">IF(ISERROR(K389),IF(ISERROR(K388),IF(ISERROR(K387),"BLANK",K387),K388),K389)</f>
        <v>0.604166666666667</v>
      </c>
      <c r="L390" s="56" t="str">
        <f aca="false">IF(ISERROR(L389),IF(ISERROR(L388),IF(ISERROR(L387),"BLANK",L387),L388),L389)</f>
        <v>SDL</v>
      </c>
      <c r="M390" s="56" t="n">
        <f aca="false">IF(ISERROR(M389),IF(ISERROR(M388),IF(ISERROR(M387),"BLANK",M387),M388),M389)</f>
        <v>10</v>
      </c>
      <c r="N390" s="56" t="n">
        <f aca="false">IF(ISERROR(N389),IF(ISERROR(N388),IF(ISERROR(N387),"BLANK",N387),N388),N389)</f>
        <v>2</v>
      </c>
      <c r="O390" s="56" t="n">
        <f aca="false">IF(ISERROR(O389),IF(ISERROR(O388),IF(ISERROR(O387),"BLANK",O387),O388),O389)</f>
        <v>1</v>
      </c>
      <c r="P390" s="46" t="str">
        <f aca="false">+P389</f>
        <v>snd</v>
      </c>
      <c r="Q390" s="47" t="str">
        <f aca="false">IF($N390=1,IF(ISERROR(VLOOKUP($P390,M1!$A:$C,Q$2,0)),"NOT PRESENT",VLOOKUP($P390,M1!$A:$C,Q$2,0)),IF($N390=2,IF(ISERROR(VLOOKUP(main!$P390,M2!$A:$C,Q$2,0)),"NOT PRESENT",VLOOKUP(main!$P390,M2!$A:$C,Q$2,0)),IF($N390=0,IF(ISERROR(VLOOKUP($P390,M1!$A:$C,Q$2,0)),IF(ISERROR(VLOOKUP(main!$P390,M2!$A:$C,Q$2,0)),"NOT PRESENT",VLOOKUP(main!$P390,M2!$A:$C,Q$2,0)),VLOOKUP($P390,M1!$A:$C,Q$2,0)),"SPECIFY METHOD")))</f>
        <v>Survey Not Done</v>
      </c>
      <c r="R390" s="47" t="str">
        <f aca="false">IF($N390=1,IF(ISERROR(VLOOKUP($P390,M1!$A:$C,R$2,0)),"NOT PRESENT",VLOOKUP($P390,M1!$A:$C,R$2,0)),IF($N390=2,IF(ISERROR(VLOOKUP(main!$P390,M2!$A:$C,R$2,0)),"NOT PRESENT",VLOOKUP(main!$P390,M2!$A:$C,R$2,0)),IF($N390=0,IF(ISERROR(VLOOKUP($P390,M1!$A:$C,R$2,0)),IF(ISERROR(VLOOKUP(main!$P390,M2!$A:$C,R$2,0)),"NOT PRESENT",VLOOKUP(main!$P390,M2!$A:$C,R$2,0)),VLOOKUP($P390,M1!$A:$C,R$2,0)),"SPECIFY METHOD")))</f>
        <v>Survey Not Done</v>
      </c>
      <c r="S390" s="55" t="n">
        <f aca="false">SUM(T390:BH390)</f>
        <v>0</v>
      </c>
      <c r="T390" s="56" t="n">
        <v>0</v>
      </c>
      <c r="BI390" s="56" t="n">
        <f aca="true">VLOOKUP($P390,INDIRECT("'M" &amp; $N390 &amp; "'!$A:$G"),BI$2,0)</f>
        <v>0</v>
      </c>
      <c r="BJ390" s="56" t="n">
        <f aca="true">VLOOKUP($P390,INDIRECT("'M" &amp; $N390 &amp; "'!$A:$G"),BJ$2,0)</f>
        <v>0</v>
      </c>
      <c r="BK390" s="56" t="n">
        <f aca="true">VLOOKUP($P390,INDIRECT("'M" &amp; $N390 &amp; "'!$A:$G"),BK$2,0)</f>
        <v>0</v>
      </c>
      <c r="BL390" s="56" t="str">
        <f aca="false">IF(AND($BI390="Yes", $N390=2), "Yes", IF(ISBLANK(BI390), "", "No"))</f>
        <v>No</v>
      </c>
      <c r="BM390" s="56" t="n">
        <f aca="true">VLOOKUP($P390,INDIRECT("'M" &amp; $N390 &amp; "'!$A:$G"),BM$2,0)</f>
        <v>0</v>
      </c>
    </row>
    <row r="391" customFormat="false" ht="13.2" hidden="false" customHeight="false" outlineLevel="0" collapsed="false">
      <c r="A391" s="47"/>
      <c r="B391" s="56" t="str">
        <f aca="false">IF(ISERROR(B390),IF(ISERROR(B389),IF(ISERROR(B388),"BLANK",B388),B389),B390)</f>
        <v>eso</v>
      </c>
      <c r="C391" s="56" t="str">
        <f aca="false">IF(ISERROR(C390),IF(ISERROR(C389),IF(ISERROR(C388),"BLANK",C388),C389),C390)</f>
        <v>sdl</v>
      </c>
      <c r="D391" s="56" t="str">
        <f aca="false">IF(ISERROR(D390),IF(ISERROR(D389),IF(ISERROR(D388),"BLANK",D388),D389),D390)</f>
        <v>tas412</v>
      </c>
      <c r="E391" s="47" t="str">
        <f aca="false">IF(ISERROR(VLOOKUP($D391,SITES!$A:$E,2,0)),"",VLOOKUP($D391,SITES!$A:$E,2,0))</f>
        <v>St. Helens Island Kelp Bed</v>
      </c>
      <c r="F391" s="48" t="n">
        <f aca="false">IF(ISERROR(VLOOKUP($D391,SITES!$A:$E,3,0)),"",VLOOKUP($D391,SITES!$A:$E,3,0))</f>
        <v>-41.34386</v>
      </c>
      <c r="G391" s="49" t="n">
        <f aca="false">IF(ISERROR(VLOOKUP($D391,SITES!$A:$E,4,0)),"",VLOOKUP($D391,SITES!$A:$E,4,0))</f>
        <v>148.34277</v>
      </c>
      <c r="H391" s="50" t="n">
        <f aca="false">IF(ISERROR(H390),IF(ISERROR(H389),IF(ISERROR(H388),"BLANK",H388),H389),H390)</f>
        <v>43564</v>
      </c>
      <c r="I391" s="56" t="n">
        <f aca="false">IF(ISERROR(I390),IF(ISERROR(I389),IF(ISERROR(I388),"BLANK",I388),I389),I390)</f>
        <v>10</v>
      </c>
      <c r="J391" s="56" t="str">
        <f aca="false">IF(ISERROR(J390),IF(ISERROR(J389),IF(ISERROR(J388),"BLANK",J388),J389),J390)</f>
        <v>E</v>
      </c>
      <c r="K391" s="86" t="n">
        <f aca="false">IF(ISERROR(K390),IF(ISERROR(K389),IF(ISERROR(K388),"BLANK",K388),K389),K390)</f>
        <v>0.604166666666667</v>
      </c>
      <c r="L391" s="56" t="str">
        <f aca="false">IF(ISERROR(L390),IF(ISERROR(L389),IF(ISERROR(L388),"BLANK",L388),L389),L390)</f>
        <v>SDL</v>
      </c>
      <c r="M391" s="56" t="n">
        <f aca="false">IF(ISERROR(M390),IF(ISERROR(M389),IF(ISERROR(M388),"BLANK",M388),M389),M390)</f>
        <v>10</v>
      </c>
      <c r="N391" s="56" t="n">
        <f aca="false">IF(ISERROR(N390),IF(ISERROR(N389),IF(ISERROR(N388),"BLANK",N388),N389),N390)</f>
        <v>2</v>
      </c>
      <c r="O391" s="56" t="n">
        <f aca="false">IF(ISERROR(O390),IF(ISERROR(O389),IF(ISERROR(O388),"BLANK",O388),O389),O390)</f>
        <v>1</v>
      </c>
      <c r="P391" s="46" t="str">
        <f aca="false">+P390</f>
        <v>snd</v>
      </c>
      <c r="Q391" s="47" t="str">
        <f aca="false">IF($N391=1,IF(ISERROR(VLOOKUP($P391,M1!$A:$C,Q$2,0)),"NOT PRESENT",VLOOKUP($P391,M1!$A:$C,Q$2,0)),IF($N391=2,IF(ISERROR(VLOOKUP(main!$P391,M2!$A:$C,Q$2,0)),"NOT PRESENT",VLOOKUP(main!$P391,M2!$A:$C,Q$2,0)),IF($N391=0,IF(ISERROR(VLOOKUP($P391,M1!$A:$C,Q$2,0)),IF(ISERROR(VLOOKUP(main!$P391,M2!$A:$C,Q$2,0)),"NOT PRESENT",VLOOKUP(main!$P391,M2!$A:$C,Q$2,0)),VLOOKUP($P391,M1!$A:$C,Q$2,0)),"SPECIFY METHOD")))</f>
        <v>Survey Not Done</v>
      </c>
      <c r="R391" s="47" t="str">
        <f aca="false">IF($N391=1,IF(ISERROR(VLOOKUP($P391,M1!$A:$C,R$2,0)),"NOT PRESENT",VLOOKUP($P391,M1!$A:$C,R$2,0)),IF($N391=2,IF(ISERROR(VLOOKUP(main!$P391,M2!$A:$C,R$2,0)),"NOT PRESENT",VLOOKUP(main!$P391,M2!$A:$C,R$2,0)),IF($N391=0,IF(ISERROR(VLOOKUP($P391,M1!$A:$C,R$2,0)),IF(ISERROR(VLOOKUP(main!$P391,M2!$A:$C,R$2,0)),"NOT PRESENT",VLOOKUP(main!$P391,M2!$A:$C,R$2,0)),VLOOKUP($P391,M1!$A:$C,R$2,0)),"SPECIFY METHOD")))</f>
        <v>Survey Not Done</v>
      </c>
      <c r="S391" s="55" t="n">
        <f aca="false">SUM(T391:BH391)</f>
        <v>0</v>
      </c>
      <c r="T391" s="56" t="n">
        <v>0</v>
      </c>
      <c r="BI391" s="56" t="n">
        <f aca="true">VLOOKUP($P391,INDIRECT("'M" &amp; $N391 &amp; "'!$A:$G"),BI$2,0)</f>
        <v>0</v>
      </c>
      <c r="BJ391" s="56" t="n">
        <f aca="true">VLOOKUP($P391,INDIRECT("'M" &amp; $N391 &amp; "'!$A:$G"),BJ$2,0)</f>
        <v>0</v>
      </c>
      <c r="BK391" s="56" t="n">
        <f aca="true">VLOOKUP($P391,INDIRECT("'M" &amp; $N391 &amp; "'!$A:$G"),BK$2,0)</f>
        <v>0</v>
      </c>
      <c r="BL391" s="56" t="str">
        <f aca="false">IF(AND($BI391="Yes", $N391=2), "Yes", IF(ISBLANK(BI391), "", "No"))</f>
        <v>No</v>
      </c>
      <c r="BM391" s="56" t="n">
        <f aca="true">VLOOKUP($P391,INDIRECT("'M" &amp; $N391 &amp; "'!$A:$G"),BM$2,0)</f>
        <v>0</v>
      </c>
    </row>
    <row r="392" customFormat="false" ht="13.2" hidden="false" customHeight="false" outlineLevel="0" collapsed="false">
      <c r="A392" s="47"/>
      <c r="B392" s="56" t="str">
        <f aca="false">IF(ISERROR(B391),IF(ISERROR(B390),IF(ISERROR(B389),"BLANK",B389),B390),B391)</f>
        <v>eso</v>
      </c>
      <c r="C392" s="56" t="str">
        <f aca="false">IF(ISERROR(C391),IF(ISERROR(C390),IF(ISERROR(C389),"BLANK",C389),C390),C391)</f>
        <v>sdl</v>
      </c>
      <c r="D392" s="56" t="str">
        <f aca="false">IF(ISERROR(D391),IF(ISERROR(D390),IF(ISERROR(D389),"BLANK",D389),D390),D391)</f>
        <v>tas412</v>
      </c>
      <c r="E392" s="47" t="str">
        <f aca="false">IF(ISERROR(VLOOKUP($D392,SITES!$A:$E,2,0)),"",VLOOKUP($D392,SITES!$A:$E,2,0))</f>
        <v>St. Helens Island Kelp Bed</v>
      </c>
      <c r="F392" s="48" t="n">
        <f aca="false">IF(ISERROR(VLOOKUP($D392,SITES!$A:$E,3,0)),"",VLOOKUP($D392,SITES!$A:$E,3,0))</f>
        <v>-41.34386</v>
      </c>
      <c r="G392" s="49" t="n">
        <f aca="false">IF(ISERROR(VLOOKUP($D392,SITES!$A:$E,4,0)),"",VLOOKUP($D392,SITES!$A:$E,4,0))</f>
        <v>148.34277</v>
      </c>
      <c r="H392" s="50" t="n">
        <f aca="false">IF(ISERROR(H391),IF(ISERROR(H390),IF(ISERROR(H389),"BLANK",H389),H390),H391)</f>
        <v>43564</v>
      </c>
      <c r="I392" s="56" t="n">
        <f aca="false">IF(ISERROR(I391),IF(ISERROR(I390),IF(ISERROR(I389),"BLANK",I389),I390),I391)</f>
        <v>10</v>
      </c>
      <c r="J392" s="56" t="str">
        <f aca="false">IF(ISERROR(J391),IF(ISERROR(J390),IF(ISERROR(J389),"BLANK",J389),J390),J391)</f>
        <v>E</v>
      </c>
      <c r="K392" s="86" t="n">
        <f aca="false">IF(ISERROR(K391),IF(ISERROR(K390),IF(ISERROR(K389),"BLANK",K389),K390),K391)</f>
        <v>0.604166666666667</v>
      </c>
      <c r="L392" s="56" t="str">
        <f aca="false">IF(ISERROR(L391),IF(ISERROR(L390),IF(ISERROR(L389),"BLANK",L389),L390),L391)</f>
        <v>SDL</v>
      </c>
      <c r="M392" s="56" t="n">
        <f aca="false">IF(ISERROR(M391),IF(ISERROR(M390),IF(ISERROR(M389),"BLANK",M389),M390),M391)</f>
        <v>10</v>
      </c>
      <c r="N392" s="56" t="n">
        <f aca="false">IF(ISERROR(N391),IF(ISERROR(N390),IF(ISERROR(N389),"BLANK",N389),N390),N391)</f>
        <v>2</v>
      </c>
      <c r="O392" s="56" t="n">
        <f aca="false">IF(ISERROR(O391),IF(ISERROR(O390),IF(ISERROR(O389),"BLANK",O389),O390),O391)</f>
        <v>1</v>
      </c>
      <c r="P392" s="46" t="str">
        <f aca="false">+P391</f>
        <v>snd</v>
      </c>
      <c r="Q392" s="47" t="str">
        <f aca="false">IF($N392=1,IF(ISERROR(VLOOKUP($P392,M1!$A:$C,Q$2,0)),"NOT PRESENT",VLOOKUP($P392,M1!$A:$C,Q$2,0)),IF($N392=2,IF(ISERROR(VLOOKUP(main!$P392,M2!$A:$C,Q$2,0)),"NOT PRESENT",VLOOKUP(main!$P392,M2!$A:$C,Q$2,0)),IF($N392=0,IF(ISERROR(VLOOKUP($P392,M1!$A:$C,Q$2,0)),IF(ISERROR(VLOOKUP(main!$P392,M2!$A:$C,Q$2,0)),"NOT PRESENT",VLOOKUP(main!$P392,M2!$A:$C,Q$2,0)),VLOOKUP($P392,M1!$A:$C,Q$2,0)),"SPECIFY METHOD")))</f>
        <v>Survey Not Done</v>
      </c>
      <c r="R392" s="47" t="str">
        <f aca="false">IF($N392=1,IF(ISERROR(VLOOKUP($P392,M1!$A:$C,R$2,0)),"NOT PRESENT",VLOOKUP($P392,M1!$A:$C,R$2,0)),IF($N392=2,IF(ISERROR(VLOOKUP(main!$P392,M2!$A:$C,R$2,0)),"NOT PRESENT",VLOOKUP(main!$P392,M2!$A:$C,R$2,0)),IF($N392=0,IF(ISERROR(VLOOKUP($P392,M1!$A:$C,R$2,0)),IF(ISERROR(VLOOKUP(main!$P392,M2!$A:$C,R$2,0)),"NOT PRESENT",VLOOKUP(main!$P392,M2!$A:$C,R$2,0)),VLOOKUP($P392,M1!$A:$C,R$2,0)),"SPECIFY METHOD")))</f>
        <v>Survey Not Done</v>
      </c>
      <c r="S392" s="55" t="n">
        <f aca="false">SUM(T392:BH392)</f>
        <v>0</v>
      </c>
      <c r="T392" s="56" t="n">
        <v>0</v>
      </c>
      <c r="BI392" s="56" t="n">
        <f aca="true">VLOOKUP($P392,INDIRECT("'M" &amp; $N392 &amp; "'!$A:$G"),BI$2,0)</f>
        <v>0</v>
      </c>
      <c r="BJ392" s="56" t="n">
        <f aca="true">VLOOKUP($P392,INDIRECT("'M" &amp; $N392 &amp; "'!$A:$G"),BJ$2,0)</f>
        <v>0</v>
      </c>
      <c r="BK392" s="56" t="n">
        <f aca="true">VLOOKUP($P392,INDIRECT("'M" &amp; $N392 &amp; "'!$A:$G"),BK$2,0)</f>
        <v>0</v>
      </c>
      <c r="BL392" s="56" t="str">
        <f aca="false">IF(AND($BI392="Yes", $N392=2), "Yes", IF(ISBLANK(BI392), "", "No"))</f>
        <v>No</v>
      </c>
      <c r="BM392" s="56" t="n">
        <f aca="true">VLOOKUP($P392,INDIRECT("'M" &amp; $N392 &amp; "'!$A:$G"),BM$2,0)</f>
        <v>0</v>
      </c>
    </row>
    <row r="393" customFormat="false" ht="13.2" hidden="false" customHeight="false" outlineLevel="0" collapsed="false">
      <c r="A393" s="47"/>
      <c r="B393" s="56" t="str">
        <f aca="false">IF(ISERROR(B392),IF(ISERROR(B391),IF(ISERROR(B390),"BLANK",B390),B391),B392)</f>
        <v>eso</v>
      </c>
      <c r="C393" s="56" t="str">
        <f aca="false">IF(ISERROR(C392),IF(ISERROR(C391),IF(ISERROR(C390),"BLANK",C390),C391),C392)</f>
        <v>sdl</v>
      </c>
      <c r="D393" s="56" t="str">
        <f aca="false">IF(ISERROR(D392),IF(ISERROR(D391),IF(ISERROR(D390),"BLANK",D390),D391),D392)</f>
        <v>tas412</v>
      </c>
      <c r="E393" s="47" t="str">
        <f aca="false">IF(ISERROR(VLOOKUP($D393,SITES!$A:$E,2,0)),"",VLOOKUP($D393,SITES!$A:$E,2,0))</f>
        <v>St. Helens Island Kelp Bed</v>
      </c>
      <c r="F393" s="48" t="n">
        <f aca="false">IF(ISERROR(VLOOKUP($D393,SITES!$A:$E,3,0)),"",VLOOKUP($D393,SITES!$A:$E,3,0))</f>
        <v>-41.34386</v>
      </c>
      <c r="G393" s="49" t="n">
        <f aca="false">IF(ISERROR(VLOOKUP($D393,SITES!$A:$E,4,0)),"",VLOOKUP($D393,SITES!$A:$E,4,0))</f>
        <v>148.34277</v>
      </c>
      <c r="H393" s="50" t="n">
        <f aca="false">IF(ISERROR(H392),IF(ISERROR(H391),IF(ISERROR(H390),"BLANK",H390),H391),H392)</f>
        <v>43564</v>
      </c>
      <c r="I393" s="56" t="n">
        <f aca="false">IF(ISERROR(I392),IF(ISERROR(I391),IF(ISERROR(I390),"BLANK",I390),I391),I392)</f>
        <v>10</v>
      </c>
      <c r="J393" s="56" t="str">
        <f aca="false">IF(ISERROR(J392),IF(ISERROR(J391),IF(ISERROR(J390),"BLANK",J390),J391),J392)</f>
        <v>E</v>
      </c>
      <c r="K393" s="86" t="n">
        <f aca="false">IF(ISERROR(K392),IF(ISERROR(K391),IF(ISERROR(K390),"BLANK",K390),K391),K392)</f>
        <v>0.604166666666667</v>
      </c>
      <c r="L393" s="56" t="str">
        <f aca="false">IF(ISERROR(L392),IF(ISERROR(L391),IF(ISERROR(L390),"BLANK",L390),L391),L392)</f>
        <v>SDL</v>
      </c>
      <c r="M393" s="56" t="n">
        <f aca="false">IF(ISERROR(M392),IF(ISERROR(M391),IF(ISERROR(M390),"BLANK",M390),M391),M392)</f>
        <v>10</v>
      </c>
      <c r="N393" s="56" t="n">
        <f aca="false">IF(ISERROR(N392),IF(ISERROR(N391),IF(ISERROR(N390),"BLANK",N390),N391),N392)</f>
        <v>2</v>
      </c>
      <c r="O393" s="56" t="n">
        <f aca="false">IF(ISERROR(O392),IF(ISERROR(O391),IF(ISERROR(O390),"BLANK",O390),O391),O392)</f>
        <v>1</v>
      </c>
      <c r="P393" s="46" t="str">
        <f aca="false">+P392</f>
        <v>snd</v>
      </c>
      <c r="Q393" s="47" t="str">
        <f aca="false">IF($N393=1,IF(ISERROR(VLOOKUP($P393,M1!$A:$C,Q$2,0)),"NOT PRESENT",VLOOKUP($P393,M1!$A:$C,Q$2,0)),IF($N393=2,IF(ISERROR(VLOOKUP(main!$P393,M2!$A:$C,Q$2,0)),"NOT PRESENT",VLOOKUP(main!$P393,M2!$A:$C,Q$2,0)),IF($N393=0,IF(ISERROR(VLOOKUP($P393,M1!$A:$C,Q$2,0)),IF(ISERROR(VLOOKUP(main!$P393,M2!$A:$C,Q$2,0)),"NOT PRESENT",VLOOKUP(main!$P393,M2!$A:$C,Q$2,0)),VLOOKUP($P393,M1!$A:$C,Q$2,0)),"SPECIFY METHOD")))</f>
        <v>Survey Not Done</v>
      </c>
      <c r="R393" s="47" t="str">
        <f aca="false">IF($N393=1,IF(ISERROR(VLOOKUP($P393,M1!$A:$C,R$2,0)),"NOT PRESENT",VLOOKUP($P393,M1!$A:$C,R$2,0)),IF($N393=2,IF(ISERROR(VLOOKUP(main!$P393,M2!$A:$C,R$2,0)),"NOT PRESENT",VLOOKUP(main!$P393,M2!$A:$C,R$2,0)),IF($N393=0,IF(ISERROR(VLOOKUP($P393,M1!$A:$C,R$2,0)),IF(ISERROR(VLOOKUP(main!$P393,M2!$A:$C,R$2,0)),"NOT PRESENT",VLOOKUP(main!$P393,M2!$A:$C,R$2,0)),VLOOKUP($P393,M1!$A:$C,R$2,0)),"SPECIFY METHOD")))</f>
        <v>Survey Not Done</v>
      </c>
      <c r="S393" s="55" t="n">
        <f aca="false">SUM(T393:BH393)</f>
        <v>0</v>
      </c>
      <c r="T393" s="56" t="n">
        <v>0</v>
      </c>
      <c r="BI393" s="56" t="n">
        <f aca="true">VLOOKUP($P393,INDIRECT("'M" &amp; $N393 &amp; "'!$A:$G"),BI$2,0)</f>
        <v>0</v>
      </c>
      <c r="BJ393" s="56" t="n">
        <f aca="true">VLOOKUP($P393,INDIRECT("'M" &amp; $N393 &amp; "'!$A:$G"),BJ$2,0)</f>
        <v>0</v>
      </c>
      <c r="BK393" s="56" t="n">
        <f aca="true">VLOOKUP($P393,INDIRECT("'M" &amp; $N393 &amp; "'!$A:$G"),BK$2,0)</f>
        <v>0</v>
      </c>
      <c r="BL393" s="56" t="str">
        <f aca="false">IF(AND($BI393="Yes", $N393=2), "Yes", IF(ISBLANK(BI393), "", "No"))</f>
        <v>No</v>
      </c>
      <c r="BM393" s="56" t="n">
        <f aca="true">VLOOKUP($P393,INDIRECT("'M" &amp; $N393 &amp; "'!$A:$G"),BM$2,0)</f>
        <v>0</v>
      </c>
    </row>
    <row r="394" customFormat="false" ht="13.2" hidden="false" customHeight="false" outlineLevel="0" collapsed="false">
      <c r="A394" s="47"/>
      <c r="B394" s="56" t="str">
        <f aca="false">IF(ISERROR(B393),IF(ISERROR(B392),IF(ISERROR(B391),"BLANK",B391),B392),B393)</f>
        <v>eso</v>
      </c>
      <c r="C394" s="56" t="str">
        <f aca="false">IF(ISERROR(C393),IF(ISERROR(C392),IF(ISERROR(C391),"BLANK",C391),C392),C393)</f>
        <v>sdl</v>
      </c>
      <c r="D394" s="56" t="str">
        <f aca="false">IF(ISERROR(D393),IF(ISERROR(D392),IF(ISERROR(D391),"BLANK",D391),D392),D393)</f>
        <v>tas412</v>
      </c>
      <c r="E394" s="47" t="str">
        <f aca="false">IF(ISERROR(VLOOKUP($D394,SITES!$A:$E,2,0)),"",VLOOKUP($D394,SITES!$A:$E,2,0))</f>
        <v>St. Helens Island Kelp Bed</v>
      </c>
      <c r="F394" s="48" t="n">
        <f aca="false">IF(ISERROR(VLOOKUP($D394,SITES!$A:$E,3,0)),"",VLOOKUP($D394,SITES!$A:$E,3,0))</f>
        <v>-41.34386</v>
      </c>
      <c r="G394" s="49" t="n">
        <f aca="false">IF(ISERROR(VLOOKUP($D394,SITES!$A:$E,4,0)),"",VLOOKUP($D394,SITES!$A:$E,4,0))</f>
        <v>148.34277</v>
      </c>
      <c r="H394" s="50" t="n">
        <f aca="false">IF(ISERROR(H393),IF(ISERROR(H392),IF(ISERROR(H391),"BLANK",H391),H392),H393)</f>
        <v>43564</v>
      </c>
      <c r="I394" s="56" t="n">
        <f aca="false">IF(ISERROR(I393),IF(ISERROR(I392),IF(ISERROR(I391),"BLANK",I391),I392),I393)</f>
        <v>10</v>
      </c>
      <c r="J394" s="56" t="str">
        <f aca="false">IF(ISERROR(J393),IF(ISERROR(J392),IF(ISERROR(J391),"BLANK",J391),J392),J393)</f>
        <v>E</v>
      </c>
      <c r="K394" s="86" t="n">
        <f aca="false">IF(ISERROR(K393),IF(ISERROR(K392),IF(ISERROR(K391),"BLANK",K391),K392),K393)</f>
        <v>0.604166666666667</v>
      </c>
      <c r="L394" s="56" t="str">
        <f aca="false">IF(ISERROR(L393),IF(ISERROR(L392),IF(ISERROR(L391),"BLANK",L391),L392),L393)</f>
        <v>SDL</v>
      </c>
      <c r="M394" s="56" t="n">
        <f aca="false">IF(ISERROR(M393),IF(ISERROR(M392),IF(ISERROR(M391),"BLANK",M391),M392),M393)</f>
        <v>10</v>
      </c>
      <c r="N394" s="56" t="n">
        <f aca="false">IF(ISERROR(N393),IF(ISERROR(N392),IF(ISERROR(N391),"BLANK",N391),N392),N393)</f>
        <v>2</v>
      </c>
      <c r="O394" s="56" t="n">
        <f aca="false">IF(ISERROR(O393),IF(ISERROR(O392),IF(ISERROR(O391),"BLANK",O391),O392),O393)</f>
        <v>1</v>
      </c>
      <c r="P394" s="46" t="str">
        <f aca="false">+P393</f>
        <v>snd</v>
      </c>
      <c r="Q394" s="47" t="str">
        <f aca="false">IF($N394=1,IF(ISERROR(VLOOKUP($P394,M1!$A:$C,Q$2,0)),"NOT PRESENT",VLOOKUP($P394,M1!$A:$C,Q$2,0)),IF($N394=2,IF(ISERROR(VLOOKUP(main!$P394,M2!$A:$C,Q$2,0)),"NOT PRESENT",VLOOKUP(main!$P394,M2!$A:$C,Q$2,0)),IF($N394=0,IF(ISERROR(VLOOKUP($P394,M1!$A:$C,Q$2,0)),IF(ISERROR(VLOOKUP(main!$P394,M2!$A:$C,Q$2,0)),"NOT PRESENT",VLOOKUP(main!$P394,M2!$A:$C,Q$2,0)),VLOOKUP($P394,M1!$A:$C,Q$2,0)),"SPECIFY METHOD")))</f>
        <v>Survey Not Done</v>
      </c>
      <c r="R394" s="47" t="str">
        <f aca="false">IF($N394=1,IF(ISERROR(VLOOKUP($P394,M1!$A:$C,R$2,0)),"NOT PRESENT",VLOOKUP($P394,M1!$A:$C,R$2,0)),IF($N394=2,IF(ISERROR(VLOOKUP(main!$P394,M2!$A:$C,R$2,0)),"NOT PRESENT",VLOOKUP(main!$P394,M2!$A:$C,R$2,0)),IF($N394=0,IF(ISERROR(VLOOKUP($P394,M1!$A:$C,R$2,0)),IF(ISERROR(VLOOKUP(main!$P394,M2!$A:$C,R$2,0)),"NOT PRESENT",VLOOKUP(main!$P394,M2!$A:$C,R$2,0)),VLOOKUP($P394,M1!$A:$C,R$2,0)),"SPECIFY METHOD")))</f>
        <v>Survey Not Done</v>
      </c>
      <c r="S394" s="55" t="n">
        <f aca="false">SUM(T394:BH394)</f>
        <v>0</v>
      </c>
      <c r="T394" s="56" t="n">
        <v>0</v>
      </c>
      <c r="BI394" s="56" t="n">
        <f aca="true">VLOOKUP($P394,INDIRECT("'M" &amp; $N394 &amp; "'!$A:$G"),BI$2,0)</f>
        <v>0</v>
      </c>
      <c r="BJ394" s="56" t="n">
        <f aca="true">VLOOKUP($P394,INDIRECT("'M" &amp; $N394 &amp; "'!$A:$G"),BJ$2,0)</f>
        <v>0</v>
      </c>
      <c r="BK394" s="56" t="n">
        <f aca="true">VLOOKUP($P394,INDIRECT("'M" &amp; $N394 &amp; "'!$A:$G"),BK$2,0)</f>
        <v>0</v>
      </c>
      <c r="BL394" s="56" t="str">
        <f aca="false">IF(AND($BI394="Yes", $N394=2), "Yes", IF(ISBLANK(BI394), "", "No"))</f>
        <v>No</v>
      </c>
      <c r="BM394" s="56" t="n">
        <f aca="true">VLOOKUP($P394,INDIRECT("'M" &amp; $N394 &amp; "'!$A:$G"),BM$2,0)</f>
        <v>0</v>
      </c>
    </row>
    <row r="395" customFormat="false" ht="13.2" hidden="false" customHeight="false" outlineLevel="0" collapsed="false">
      <c r="A395" s="47"/>
      <c r="B395" s="56" t="str">
        <f aca="false">IF(ISERROR(B394),IF(ISERROR(B393),IF(ISERROR(B392),"BLANK",B392),B393),B394)</f>
        <v>eso</v>
      </c>
      <c r="C395" s="56" t="str">
        <f aca="false">IF(ISERROR(C394),IF(ISERROR(C393),IF(ISERROR(C392),"BLANK",C392),C393),C394)</f>
        <v>sdl</v>
      </c>
      <c r="D395" s="56" t="str">
        <f aca="false">IF(ISERROR(D394),IF(ISERROR(D393),IF(ISERROR(D392),"BLANK",D392),D393),D394)</f>
        <v>tas412</v>
      </c>
      <c r="E395" s="47" t="str">
        <f aca="false">IF(ISERROR(VLOOKUP($D395,SITES!$A:$E,2,0)),"",VLOOKUP($D395,SITES!$A:$E,2,0))</f>
        <v>St. Helens Island Kelp Bed</v>
      </c>
      <c r="F395" s="48" t="n">
        <f aca="false">IF(ISERROR(VLOOKUP($D395,SITES!$A:$E,3,0)),"",VLOOKUP($D395,SITES!$A:$E,3,0))</f>
        <v>-41.34386</v>
      </c>
      <c r="G395" s="49" t="n">
        <f aca="false">IF(ISERROR(VLOOKUP($D395,SITES!$A:$E,4,0)),"",VLOOKUP($D395,SITES!$A:$E,4,0))</f>
        <v>148.34277</v>
      </c>
      <c r="H395" s="50" t="n">
        <f aca="false">IF(ISERROR(H394),IF(ISERROR(H393),IF(ISERROR(H392),"BLANK",H392),H393),H394)</f>
        <v>43564</v>
      </c>
      <c r="I395" s="56" t="n">
        <f aca="false">IF(ISERROR(I394),IF(ISERROR(I393),IF(ISERROR(I392),"BLANK",I392),I393),I394)</f>
        <v>10</v>
      </c>
      <c r="J395" s="56" t="str">
        <f aca="false">IF(ISERROR(J394),IF(ISERROR(J393),IF(ISERROR(J392),"BLANK",J392),J393),J394)</f>
        <v>E</v>
      </c>
      <c r="K395" s="86" t="n">
        <f aca="false">IF(ISERROR(K394),IF(ISERROR(K393),IF(ISERROR(K392),"BLANK",K392),K393),K394)</f>
        <v>0.604166666666667</v>
      </c>
      <c r="L395" s="56" t="str">
        <f aca="false">IF(ISERROR(L394),IF(ISERROR(L393),IF(ISERROR(L392),"BLANK",L392),L393),L394)</f>
        <v>SDL</v>
      </c>
      <c r="M395" s="56" t="n">
        <f aca="false">IF(ISERROR(M394),IF(ISERROR(M393),IF(ISERROR(M392),"BLANK",M392),M393),M394)</f>
        <v>10</v>
      </c>
      <c r="N395" s="56" t="n">
        <f aca="false">IF(ISERROR(N394),IF(ISERROR(N393),IF(ISERROR(N392),"BLANK",N392),N393),N394)</f>
        <v>2</v>
      </c>
      <c r="O395" s="56" t="n">
        <f aca="false">IF(ISERROR(O394),IF(ISERROR(O393),IF(ISERROR(O392),"BLANK",O392),O393),O394)</f>
        <v>1</v>
      </c>
      <c r="P395" s="46" t="str">
        <f aca="false">+P394</f>
        <v>snd</v>
      </c>
      <c r="Q395" s="47" t="str">
        <f aca="false">IF($N395=1,IF(ISERROR(VLOOKUP($P395,M1!$A:$C,Q$2,0)),"NOT PRESENT",VLOOKUP($P395,M1!$A:$C,Q$2,0)),IF($N395=2,IF(ISERROR(VLOOKUP(main!$P395,M2!$A:$C,Q$2,0)),"NOT PRESENT",VLOOKUP(main!$P395,M2!$A:$C,Q$2,0)),IF($N395=0,IF(ISERROR(VLOOKUP($P395,M1!$A:$C,Q$2,0)),IF(ISERROR(VLOOKUP(main!$P395,M2!$A:$C,Q$2,0)),"NOT PRESENT",VLOOKUP(main!$P395,M2!$A:$C,Q$2,0)),VLOOKUP($P395,M1!$A:$C,Q$2,0)),"SPECIFY METHOD")))</f>
        <v>Survey Not Done</v>
      </c>
      <c r="R395" s="47" t="str">
        <f aca="false">IF($N395=1,IF(ISERROR(VLOOKUP($P395,M1!$A:$C,R$2,0)),"NOT PRESENT",VLOOKUP($P395,M1!$A:$C,R$2,0)),IF($N395=2,IF(ISERROR(VLOOKUP(main!$P395,M2!$A:$C,R$2,0)),"NOT PRESENT",VLOOKUP(main!$P395,M2!$A:$C,R$2,0)),IF($N395=0,IF(ISERROR(VLOOKUP($P395,M1!$A:$C,R$2,0)),IF(ISERROR(VLOOKUP(main!$P395,M2!$A:$C,R$2,0)),"NOT PRESENT",VLOOKUP(main!$P395,M2!$A:$C,R$2,0)),VLOOKUP($P395,M1!$A:$C,R$2,0)),"SPECIFY METHOD")))</f>
        <v>Survey Not Done</v>
      </c>
      <c r="S395" s="55" t="n">
        <f aca="false">SUM(T395:BH395)</f>
        <v>0</v>
      </c>
      <c r="T395" s="56" t="n">
        <v>0</v>
      </c>
      <c r="BI395" s="56" t="n">
        <f aca="true">VLOOKUP($P395,INDIRECT("'M" &amp; $N395 &amp; "'!$A:$G"),BI$2,0)</f>
        <v>0</v>
      </c>
      <c r="BJ395" s="56" t="n">
        <f aca="true">VLOOKUP($P395,INDIRECT("'M" &amp; $N395 &amp; "'!$A:$G"),BJ$2,0)</f>
        <v>0</v>
      </c>
      <c r="BK395" s="56" t="n">
        <f aca="true">VLOOKUP($P395,INDIRECT("'M" &amp; $N395 &amp; "'!$A:$G"),BK$2,0)</f>
        <v>0</v>
      </c>
      <c r="BL395" s="56" t="str">
        <f aca="false">IF(AND($BI395="Yes", $N395=2), "Yes", IF(ISBLANK(BI395), "", "No"))</f>
        <v>No</v>
      </c>
      <c r="BM395" s="56" t="n">
        <f aca="true">VLOOKUP($P395,INDIRECT("'M" &amp; $N395 &amp; "'!$A:$G"),BM$2,0)</f>
        <v>0</v>
      </c>
    </row>
    <row r="396" customFormat="false" ht="13.2" hidden="false" customHeight="false" outlineLevel="0" collapsed="false">
      <c r="A396" s="47"/>
      <c r="B396" s="56" t="str">
        <f aca="false">IF(ISERROR(B395),IF(ISERROR(B394),IF(ISERROR(B393),"BLANK",B393),B394),B395)</f>
        <v>eso</v>
      </c>
      <c r="C396" s="56" t="str">
        <f aca="false">IF(ISERROR(C395),IF(ISERROR(C394),IF(ISERROR(C393),"BLANK",C393),C394),C395)</f>
        <v>sdl</v>
      </c>
      <c r="D396" s="56" t="str">
        <f aca="false">IF(ISERROR(D395),IF(ISERROR(D394),IF(ISERROR(D393),"BLANK",D393),D394),D395)</f>
        <v>tas412</v>
      </c>
      <c r="E396" s="47" t="str">
        <f aca="false">IF(ISERROR(VLOOKUP($D396,SITES!$A:$E,2,0)),"",VLOOKUP($D396,SITES!$A:$E,2,0))</f>
        <v>St. Helens Island Kelp Bed</v>
      </c>
      <c r="F396" s="48" t="n">
        <f aca="false">IF(ISERROR(VLOOKUP($D396,SITES!$A:$E,3,0)),"",VLOOKUP($D396,SITES!$A:$E,3,0))</f>
        <v>-41.34386</v>
      </c>
      <c r="G396" s="49" t="n">
        <f aca="false">IF(ISERROR(VLOOKUP($D396,SITES!$A:$E,4,0)),"",VLOOKUP($D396,SITES!$A:$E,4,0))</f>
        <v>148.34277</v>
      </c>
      <c r="H396" s="50" t="n">
        <f aca="false">IF(ISERROR(H395),IF(ISERROR(H394),IF(ISERROR(H393),"BLANK",H393),H394),H395)</f>
        <v>43564</v>
      </c>
      <c r="I396" s="56" t="n">
        <f aca="false">IF(ISERROR(I395),IF(ISERROR(I394),IF(ISERROR(I393),"BLANK",I393),I394),I395)</f>
        <v>10</v>
      </c>
      <c r="J396" s="56" t="str">
        <f aca="false">IF(ISERROR(J395),IF(ISERROR(J394),IF(ISERROR(J393),"BLANK",J393),J394),J395)</f>
        <v>E</v>
      </c>
      <c r="K396" s="86" t="n">
        <f aca="false">IF(ISERROR(K395),IF(ISERROR(K394),IF(ISERROR(K393),"BLANK",K393),K394),K395)</f>
        <v>0.604166666666667</v>
      </c>
      <c r="L396" s="56" t="str">
        <f aca="false">IF(ISERROR(L395),IF(ISERROR(L394),IF(ISERROR(L393),"BLANK",L393),L394),L395)</f>
        <v>SDL</v>
      </c>
      <c r="M396" s="56" t="n">
        <f aca="false">IF(ISERROR(M395),IF(ISERROR(M394),IF(ISERROR(M393),"BLANK",M393),M394),M395)</f>
        <v>10</v>
      </c>
      <c r="N396" s="56" t="n">
        <f aca="false">IF(ISERROR(N395),IF(ISERROR(N394),IF(ISERROR(N393),"BLANK",N393),N394),N395)</f>
        <v>2</v>
      </c>
      <c r="O396" s="56" t="n">
        <f aca="false">IF(ISERROR(O395),IF(ISERROR(O394),IF(ISERROR(O393),"BLANK",O393),O394),O395)</f>
        <v>1</v>
      </c>
      <c r="P396" s="46" t="str">
        <f aca="false">+P395</f>
        <v>snd</v>
      </c>
      <c r="Q396" s="47" t="str">
        <f aca="false">IF($N396=1,IF(ISERROR(VLOOKUP($P396,M1!$A:$C,Q$2,0)),"NOT PRESENT",VLOOKUP($P396,M1!$A:$C,Q$2,0)),IF($N396=2,IF(ISERROR(VLOOKUP(main!$P396,M2!$A:$C,Q$2,0)),"NOT PRESENT",VLOOKUP(main!$P396,M2!$A:$C,Q$2,0)),IF($N396=0,IF(ISERROR(VLOOKUP($P396,M1!$A:$C,Q$2,0)),IF(ISERROR(VLOOKUP(main!$P396,M2!$A:$C,Q$2,0)),"NOT PRESENT",VLOOKUP(main!$P396,M2!$A:$C,Q$2,0)),VLOOKUP($P396,M1!$A:$C,Q$2,0)),"SPECIFY METHOD")))</f>
        <v>Survey Not Done</v>
      </c>
      <c r="R396" s="47" t="str">
        <f aca="false">IF($N396=1,IF(ISERROR(VLOOKUP($P396,M1!$A:$C,R$2,0)),"NOT PRESENT",VLOOKUP($P396,M1!$A:$C,R$2,0)),IF($N396=2,IF(ISERROR(VLOOKUP(main!$P396,M2!$A:$C,R$2,0)),"NOT PRESENT",VLOOKUP(main!$P396,M2!$A:$C,R$2,0)),IF($N396=0,IF(ISERROR(VLOOKUP($P396,M1!$A:$C,R$2,0)),IF(ISERROR(VLOOKUP(main!$P396,M2!$A:$C,R$2,0)),"NOT PRESENT",VLOOKUP(main!$P396,M2!$A:$C,R$2,0)),VLOOKUP($P396,M1!$A:$C,R$2,0)),"SPECIFY METHOD")))</f>
        <v>Survey Not Done</v>
      </c>
      <c r="S396" s="55" t="n">
        <f aca="false">SUM(T396:BH396)</f>
        <v>0</v>
      </c>
      <c r="T396" s="56" t="n">
        <v>0</v>
      </c>
      <c r="BI396" s="56" t="n">
        <f aca="true">VLOOKUP($P396,INDIRECT("'M" &amp; $N396 &amp; "'!$A:$G"),BI$2,0)</f>
        <v>0</v>
      </c>
      <c r="BJ396" s="56" t="n">
        <f aca="true">VLOOKUP($P396,INDIRECT("'M" &amp; $N396 &amp; "'!$A:$G"),BJ$2,0)</f>
        <v>0</v>
      </c>
      <c r="BK396" s="56" t="n">
        <f aca="true">VLOOKUP($P396,INDIRECT("'M" &amp; $N396 &amp; "'!$A:$G"),BK$2,0)</f>
        <v>0</v>
      </c>
      <c r="BL396" s="56" t="str">
        <f aca="false">IF(AND($BI396="Yes", $N396=2), "Yes", IF(ISBLANK(BI396), "", "No"))</f>
        <v>No</v>
      </c>
      <c r="BM396" s="56" t="n">
        <f aca="true">VLOOKUP($P396,INDIRECT("'M" &amp; $N396 &amp; "'!$A:$G"),BM$2,0)</f>
        <v>0</v>
      </c>
    </row>
    <row r="397" customFormat="false" ht="13.2" hidden="false" customHeight="false" outlineLevel="0" collapsed="false">
      <c r="A397" s="47"/>
      <c r="B397" s="56" t="str">
        <f aca="false">IF(ISERROR(B396),IF(ISERROR(B395),IF(ISERROR(B394),"BLANK",B394),B395),B396)</f>
        <v>eso</v>
      </c>
      <c r="C397" s="56" t="str">
        <f aca="false">IF(ISERROR(C396),IF(ISERROR(C395),IF(ISERROR(C394),"BLANK",C394),C395),C396)</f>
        <v>sdl</v>
      </c>
      <c r="D397" s="56" t="str">
        <f aca="false">IF(ISERROR(D396),IF(ISERROR(D395),IF(ISERROR(D394),"BLANK",D394),D395),D396)</f>
        <v>tas412</v>
      </c>
      <c r="E397" s="47" t="str">
        <f aca="false">IF(ISERROR(VLOOKUP($D397,SITES!$A:$E,2,0)),"",VLOOKUP($D397,SITES!$A:$E,2,0))</f>
        <v>St. Helens Island Kelp Bed</v>
      </c>
      <c r="F397" s="48" t="n">
        <f aca="false">IF(ISERROR(VLOOKUP($D397,SITES!$A:$E,3,0)),"",VLOOKUP($D397,SITES!$A:$E,3,0))</f>
        <v>-41.34386</v>
      </c>
      <c r="G397" s="49" t="n">
        <f aca="false">IF(ISERROR(VLOOKUP($D397,SITES!$A:$E,4,0)),"",VLOOKUP($D397,SITES!$A:$E,4,0))</f>
        <v>148.34277</v>
      </c>
      <c r="H397" s="50" t="n">
        <f aca="false">IF(ISERROR(H396),IF(ISERROR(H395),IF(ISERROR(H394),"BLANK",H394),H395),H396)</f>
        <v>43564</v>
      </c>
      <c r="I397" s="56" t="n">
        <f aca="false">IF(ISERROR(I396),IF(ISERROR(I395),IF(ISERROR(I394),"BLANK",I394),I395),I396)</f>
        <v>10</v>
      </c>
      <c r="J397" s="56" t="str">
        <f aca="false">IF(ISERROR(J396),IF(ISERROR(J395),IF(ISERROR(J394),"BLANK",J394),J395),J396)</f>
        <v>E</v>
      </c>
      <c r="K397" s="86" t="n">
        <f aca="false">IF(ISERROR(K396),IF(ISERROR(K395),IF(ISERROR(K394),"BLANK",K394),K395),K396)</f>
        <v>0.604166666666667</v>
      </c>
      <c r="L397" s="56" t="str">
        <f aca="false">IF(ISERROR(L396),IF(ISERROR(L395),IF(ISERROR(L394),"BLANK",L394),L395),L396)</f>
        <v>SDL</v>
      </c>
      <c r="M397" s="56" t="n">
        <f aca="false">IF(ISERROR(M396),IF(ISERROR(M395),IF(ISERROR(M394),"BLANK",M394),M395),M396)</f>
        <v>10</v>
      </c>
      <c r="N397" s="56" t="n">
        <f aca="false">IF(ISERROR(N396),IF(ISERROR(N395),IF(ISERROR(N394),"BLANK",N394),N395),N396)</f>
        <v>2</v>
      </c>
      <c r="O397" s="56" t="n">
        <f aca="false">IF(ISERROR(O396),IF(ISERROR(O395),IF(ISERROR(O394),"BLANK",O394),O395),O396)</f>
        <v>1</v>
      </c>
      <c r="P397" s="46" t="str">
        <f aca="false">+P396</f>
        <v>snd</v>
      </c>
      <c r="Q397" s="47" t="str">
        <f aca="false">IF($N397=1,IF(ISERROR(VLOOKUP($P397,M1!$A:$C,Q$2,0)),"NOT PRESENT",VLOOKUP($P397,M1!$A:$C,Q$2,0)),IF($N397=2,IF(ISERROR(VLOOKUP(main!$P397,M2!$A:$C,Q$2,0)),"NOT PRESENT",VLOOKUP(main!$P397,M2!$A:$C,Q$2,0)),IF($N397=0,IF(ISERROR(VLOOKUP($P397,M1!$A:$C,Q$2,0)),IF(ISERROR(VLOOKUP(main!$P397,M2!$A:$C,Q$2,0)),"NOT PRESENT",VLOOKUP(main!$P397,M2!$A:$C,Q$2,0)),VLOOKUP($P397,M1!$A:$C,Q$2,0)),"SPECIFY METHOD")))</f>
        <v>Survey Not Done</v>
      </c>
      <c r="R397" s="47" t="str">
        <f aca="false">IF($N397=1,IF(ISERROR(VLOOKUP($P397,M1!$A:$C,R$2,0)),"NOT PRESENT",VLOOKUP($P397,M1!$A:$C,R$2,0)),IF($N397=2,IF(ISERROR(VLOOKUP(main!$P397,M2!$A:$C,R$2,0)),"NOT PRESENT",VLOOKUP(main!$P397,M2!$A:$C,R$2,0)),IF($N397=0,IF(ISERROR(VLOOKUP($P397,M1!$A:$C,R$2,0)),IF(ISERROR(VLOOKUP(main!$P397,M2!$A:$C,R$2,0)),"NOT PRESENT",VLOOKUP(main!$P397,M2!$A:$C,R$2,0)),VLOOKUP($P397,M1!$A:$C,R$2,0)),"SPECIFY METHOD")))</f>
        <v>Survey Not Done</v>
      </c>
      <c r="S397" s="55" t="n">
        <f aca="false">SUM(T397:BH397)</f>
        <v>0</v>
      </c>
      <c r="T397" s="56" t="n">
        <v>0</v>
      </c>
      <c r="BI397" s="56" t="n">
        <f aca="true">VLOOKUP($P397,INDIRECT("'M" &amp; $N397 &amp; "'!$A:$G"),BI$2,0)</f>
        <v>0</v>
      </c>
      <c r="BJ397" s="56" t="n">
        <f aca="true">VLOOKUP($P397,INDIRECT("'M" &amp; $N397 &amp; "'!$A:$G"),BJ$2,0)</f>
        <v>0</v>
      </c>
      <c r="BK397" s="56" t="n">
        <f aca="true">VLOOKUP($P397,INDIRECT("'M" &amp; $N397 &amp; "'!$A:$G"),BK$2,0)</f>
        <v>0</v>
      </c>
      <c r="BL397" s="56" t="str">
        <f aca="false">IF(AND($BI397="Yes", $N397=2), "Yes", IF(ISBLANK(BI397), "", "No"))</f>
        <v>No</v>
      </c>
      <c r="BM397" s="56" t="n">
        <f aca="true">VLOOKUP($P397,INDIRECT("'M" &amp; $N397 &amp; "'!$A:$G"),BM$2,0)</f>
        <v>0</v>
      </c>
    </row>
    <row r="398" customFormat="false" ht="13.2" hidden="false" customHeight="false" outlineLevel="0" collapsed="false">
      <c r="A398" s="47"/>
      <c r="B398" s="56" t="str">
        <f aca="false">IF(ISERROR(B397),IF(ISERROR(B396),IF(ISERROR(B395),"BLANK",B395),B396),B397)</f>
        <v>eso</v>
      </c>
      <c r="C398" s="56" t="str">
        <f aca="false">IF(ISERROR(C397),IF(ISERROR(C396),IF(ISERROR(C395),"BLANK",C395),C396),C397)</f>
        <v>sdl</v>
      </c>
      <c r="D398" s="56" t="str">
        <f aca="false">IF(ISERROR(D397),IF(ISERROR(D396),IF(ISERROR(D395),"BLANK",D395),D396),D397)</f>
        <v>tas412</v>
      </c>
      <c r="E398" s="47" t="str">
        <f aca="false">IF(ISERROR(VLOOKUP($D398,SITES!$A:$E,2,0)),"",VLOOKUP($D398,SITES!$A:$E,2,0))</f>
        <v>St. Helens Island Kelp Bed</v>
      </c>
      <c r="F398" s="48" t="n">
        <f aca="false">IF(ISERROR(VLOOKUP($D398,SITES!$A:$E,3,0)),"",VLOOKUP($D398,SITES!$A:$E,3,0))</f>
        <v>-41.34386</v>
      </c>
      <c r="G398" s="49" t="n">
        <f aca="false">IF(ISERROR(VLOOKUP($D398,SITES!$A:$E,4,0)),"",VLOOKUP($D398,SITES!$A:$E,4,0))</f>
        <v>148.34277</v>
      </c>
      <c r="H398" s="50" t="n">
        <f aca="false">IF(ISERROR(H397),IF(ISERROR(H396),IF(ISERROR(H395),"BLANK",H395),H396),H397)</f>
        <v>43564</v>
      </c>
      <c r="I398" s="56" t="n">
        <f aca="false">IF(ISERROR(I397),IF(ISERROR(I396),IF(ISERROR(I395),"BLANK",I395),I396),I397)</f>
        <v>10</v>
      </c>
      <c r="J398" s="56" t="str">
        <f aca="false">IF(ISERROR(J397),IF(ISERROR(J396),IF(ISERROR(J395),"BLANK",J395),J396),J397)</f>
        <v>E</v>
      </c>
      <c r="K398" s="86" t="n">
        <f aca="false">IF(ISERROR(K397),IF(ISERROR(K396),IF(ISERROR(K395),"BLANK",K395),K396),K397)</f>
        <v>0.604166666666667</v>
      </c>
      <c r="L398" s="56" t="str">
        <f aca="false">IF(ISERROR(L397),IF(ISERROR(L396),IF(ISERROR(L395),"BLANK",L395),L396),L397)</f>
        <v>SDL</v>
      </c>
      <c r="M398" s="56" t="n">
        <f aca="false">IF(ISERROR(M397),IF(ISERROR(M396),IF(ISERROR(M395),"BLANK",M395),M396),M397)</f>
        <v>10</v>
      </c>
      <c r="N398" s="56" t="n">
        <f aca="false">IF(ISERROR(N397),IF(ISERROR(N396),IF(ISERROR(N395),"BLANK",N395),N396),N397)</f>
        <v>2</v>
      </c>
      <c r="O398" s="56" t="n">
        <f aca="false">IF(ISERROR(O397),IF(ISERROR(O396),IF(ISERROR(O395),"BLANK",O395),O396),O397)</f>
        <v>1</v>
      </c>
      <c r="P398" s="46" t="str">
        <f aca="false">+P397</f>
        <v>snd</v>
      </c>
      <c r="Q398" s="47" t="str">
        <f aca="false">IF($N398=1,IF(ISERROR(VLOOKUP($P398,M1!$A:$C,Q$2,0)),"NOT PRESENT",VLOOKUP($P398,M1!$A:$C,Q$2,0)),IF($N398=2,IF(ISERROR(VLOOKUP(main!$P398,M2!$A:$C,Q$2,0)),"NOT PRESENT",VLOOKUP(main!$P398,M2!$A:$C,Q$2,0)),IF($N398=0,IF(ISERROR(VLOOKUP($P398,M1!$A:$C,Q$2,0)),IF(ISERROR(VLOOKUP(main!$P398,M2!$A:$C,Q$2,0)),"NOT PRESENT",VLOOKUP(main!$P398,M2!$A:$C,Q$2,0)),VLOOKUP($P398,M1!$A:$C,Q$2,0)),"SPECIFY METHOD")))</f>
        <v>Survey Not Done</v>
      </c>
      <c r="R398" s="47" t="str">
        <f aca="false">IF($N398=1,IF(ISERROR(VLOOKUP($P398,M1!$A:$C,R$2,0)),"NOT PRESENT",VLOOKUP($P398,M1!$A:$C,R$2,0)),IF($N398=2,IF(ISERROR(VLOOKUP(main!$P398,M2!$A:$C,R$2,0)),"NOT PRESENT",VLOOKUP(main!$P398,M2!$A:$C,R$2,0)),IF($N398=0,IF(ISERROR(VLOOKUP($P398,M1!$A:$C,R$2,0)),IF(ISERROR(VLOOKUP(main!$P398,M2!$A:$C,R$2,0)),"NOT PRESENT",VLOOKUP(main!$P398,M2!$A:$C,R$2,0)),VLOOKUP($P398,M1!$A:$C,R$2,0)),"SPECIFY METHOD")))</f>
        <v>Survey Not Done</v>
      </c>
      <c r="S398" s="55" t="n">
        <f aca="false">SUM(T398:BH398)</f>
        <v>0</v>
      </c>
      <c r="T398" s="56" t="n">
        <v>0</v>
      </c>
      <c r="BI398" s="56" t="n">
        <f aca="true">VLOOKUP($P398,INDIRECT("'M" &amp; $N398 &amp; "'!$A:$G"),BI$2,0)</f>
        <v>0</v>
      </c>
      <c r="BJ398" s="56" t="n">
        <f aca="true">VLOOKUP($P398,INDIRECT("'M" &amp; $N398 &amp; "'!$A:$G"),BJ$2,0)</f>
        <v>0</v>
      </c>
      <c r="BK398" s="56" t="n">
        <f aca="true">VLOOKUP($P398,INDIRECT("'M" &amp; $N398 &amp; "'!$A:$G"),BK$2,0)</f>
        <v>0</v>
      </c>
      <c r="BL398" s="56" t="str">
        <f aca="false">IF(AND($BI398="Yes", $N398=2), "Yes", IF(ISBLANK(BI398), "", "No"))</f>
        <v>No</v>
      </c>
      <c r="BM398" s="56" t="n">
        <f aca="true">VLOOKUP($P398,INDIRECT("'M" &amp; $N398 &amp; "'!$A:$G"),BM$2,0)</f>
        <v>0</v>
      </c>
    </row>
    <row r="399" customFormat="false" ht="13.2" hidden="false" customHeight="false" outlineLevel="0" collapsed="false">
      <c r="A399" s="47"/>
      <c r="B399" s="56" t="str">
        <f aca="false">IF(ISERROR(B398),IF(ISERROR(B397),IF(ISERROR(B396),"BLANK",B396),B397),B398)</f>
        <v>eso</v>
      </c>
      <c r="C399" s="56" t="str">
        <f aca="false">IF(ISERROR(C398),IF(ISERROR(C397),IF(ISERROR(C396),"BLANK",C396),C397),C398)</f>
        <v>sdl</v>
      </c>
      <c r="D399" s="56" t="str">
        <f aca="false">IF(ISERROR(D398),IF(ISERROR(D397),IF(ISERROR(D396),"BLANK",D396),D397),D398)</f>
        <v>tas412</v>
      </c>
      <c r="E399" s="47" t="str">
        <f aca="false">IF(ISERROR(VLOOKUP($D399,SITES!$A:$E,2,0)),"",VLOOKUP($D399,SITES!$A:$E,2,0))</f>
        <v>St. Helens Island Kelp Bed</v>
      </c>
      <c r="F399" s="48" t="n">
        <f aca="false">IF(ISERROR(VLOOKUP($D399,SITES!$A:$E,3,0)),"",VLOOKUP($D399,SITES!$A:$E,3,0))</f>
        <v>-41.34386</v>
      </c>
      <c r="G399" s="49" t="n">
        <f aca="false">IF(ISERROR(VLOOKUP($D399,SITES!$A:$E,4,0)),"",VLOOKUP($D399,SITES!$A:$E,4,0))</f>
        <v>148.34277</v>
      </c>
      <c r="H399" s="50" t="n">
        <f aca="false">IF(ISERROR(H398),IF(ISERROR(H397),IF(ISERROR(H396),"BLANK",H396),H397),H398)</f>
        <v>43564</v>
      </c>
      <c r="I399" s="56" t="n">
        <f aca="false">IF(ISERROR(I398),IF(ISERROR(I397),IF(ISERROR(I396),"BLANK",I396),I397),I398)</f>
        <v>10</v>
      </c>
      <c r="J399" s="56" t="str">
        <f aca="false">IF(ISERROR(J398),IF(ISERROR(J397),IF(ISERROR(J396),"BLANK",J396),J397),J398)</f>
        <v>E</v>
      </c>
      <c r="K399" s="86" t="n">
        <f aca="false">IF(ISERROR(K398),IF(ISERROR(K397),IF(ISERROR(K396),"BLANK",K396),K397),K398)</f>
        <v>0.604166666666667</v>
      </c>
      <c r="L399" s="56" t="str">
        <f aca="false">IF(ISERROR(L398),IF(ISERROR(L397),IF(ISERROR(L396),"BLANK",L396),L397),L398)</f>
        <v>SDL</v>
      </c>
      <c r="M399" s="56" t="n">
        <f aca="false">IF(ISERROR(M398),IF(ISERROR(M397),IF(ISERROR(M396),"BLANK",M396),M397),M398)</f>
        <v>10</v>
      </c>
      <c r="N399" s="56" t="n">
        <f aca="false">IF(ISERROR(N398),IF(ISERROR(N397),IF(ISERROR(N396),"BLANK",N396),N397),N398)</f>
        <v>2</v>
      </c>
      <c r="O399" s="56" t="n">
        <f aca="false">IF(ISERROR(O398),IF(ISERROR(O397),IF(ISERROR(O396),"BLANK",O396),O397),O398)</f>
        <v>1</v>
      </c>
      <c r="P399" s="46" t="str">
        <f aca="false">+P398</f>
        <v>snd</v>
      </c>
      <c r="Q399" s="47" t="str">
        <f aca="false">IF($N399=1,IF(ISERROR(VLOOKUP($P399,M1!$A:$C,Q$2,0)),"NOT PRESENT",VLOOKUP($P399,M1!$A:$C,Q$2,0)),IF($N399=2,IF(ISERROR(VLOOKUP(main!$P399,M2!$A:$C,Q$2,0)),"NOT PRESENT",VLOOKUP(main!$P399,M2!$A:$C,Q$2,0)),IF($N399=0,IF(ISERROR(VLOOKUP($P399,M1!$A:$C,Q$2,0)),IF(ISERROR(VLOOKUP(main!$P399,M2!$A:$C,Q$2,0)),"NOT PRESENT",VLOOKUP(main!$P399,M2!$A:$C,Q$2,0)),VLOOKUP($P399,M1!$A:$C,Q$2,0)),"SPECIFY METHOD")))</f>
        <v>Survey Not Done</v>
      </c>
      <c r="R399" s="47" t="str">
        <f aca="false">IF($N399=1,IF(ISERROR(VLOOKUP($P399,M1!$A:$C,R$2,0)),"NOT PRESENT",VLOOKUP($P399,M1!$A:$C,R$2,0)),IF($N399=2,IF(ISERROR(VLOOKUP(main!$P399,M2!$A:$C,R$2,0)),"NOT PRESENT",VLOOKUP(main!$P399,M2!$A:$C,R$2,0)),IF($N399=0,IF(ISERROR(VLOOKUP($P399,M1!$A:$C,R$2,0)),IF(ISERROR(VLOOKUP(main!$P399,M2!$A:$C,R$2,0)),"NOT PRESENT",VLOOKUP(main!$P399,M2!$A:$C,R$2,0)),VLOOKUP($P399,M1!$A:$C,R$2,0)),"SPECIFY METHOD")))</f>
        <v>Survey Not Done</v>
      </c>
      <c r="S399" s="55" t="n">
        <f aca="false">SUM(T399:BH399)</f>
        <v>0</v>
      </c>
      <c r="T399" s="56" t="n">
        <v>0</v>
      </c>
      <c r="BI399" s="56" t="n">
        <f aca="true">VLOOKUP($P399,INDIRECT("'M" &amp; $N399 &amp; "'!$A:$G"),BI$2,0)</f>
        <v>0</v>
      </c>
      <c r="BJ399" s="56" t="n">
        <f aca="true">VLOOKUP($P399,INDIRECT("'M" &amp; $N399 &amp; "'!$A:$G"),BJ$2,0)</f>
        <v>0</v>
      </c>
      <c r="BK399" s="56" t="n">
        <f aca="true">VLOOKUP($P399,INDIRECT("'M" &amp; $N399 &amp; "'!$A:$G"),BK$2,0)</f>
        <v>0</v>
      </c>
      <c r="BL399" s="56" t="str">
        <f aca="false">IF(AND($BI399="Yes", $N399=2), "Yes", IF(ISBLANK(BI399), "", "No"))</f>
        <v>No</v>
      </c>
      <c r="BM399" s="56" t="n">
        <f aca="true">VLOOKUP($P399,INDIRECT("'M" &amp; $N399 &amp; "'!$A:$G"),BM$2,0)</f>
        <v>0</v>
      </c>
    </row>
    <row r="400" customFormat="false" ht="13.2" hidden="false" customHeight="false" outlineLevel="0" collapsed="false">
      <c r="A400" s="47"/>
      <c r="B400" s="56" t="str">
        <f aca="false">IF(ISERROR(B399),IF(ISERROR(B398),IF(ISERROR(B397),"BLANK",B397),B398),B399)</f>
        <v>eso</v>
      </c>
      <c r="C400" s="56" t="str">
        <f aca="false">IF(ISERROR(C399),IF(ISERROR(C398),IF(ISERROR(C397),"BLANK",C397),C398),C399)</f>
        <v>sdl</v>
      </c>
      <c r="D400" s="56" t="str">
        <f aca="false">IF(ISERROR(D399),IF(ISERROR(D398),IF(ISERROR(D397),"BLANK",D397),D398),D399)</f>
        <v>tas412</v>
      </c>
      <c r="E400" s="47" t="str">
        <f aca="false">IF(ISERROR(VLOOKUP($D400,SITES!$A:$E,2,0)),"",VLOOKUP($D400,SITES!$A:$E,2,0))</f>
        <v>St. Helens Island Kelp Bed</v>
      </c>
      <c r="F400" s="48" t="n">
        <f aca="false">IF(ISERROR(VLOOKUP($D400,SITES!$A:$E,3,0)),"",VLOOKUP($D400,SITES!$A:$E,3,0))</f>
        <v>-41.34386</v>
      </c>
      <c r="G400" s="49" t="n">
        <f aca="false">IF(ISERROR(VLOOKUP($D400,SITES!$A:$E,4,0)),"",VLOOKUP($D400,SITES!$A:$E,4,0))</f>
        <v>148.34277</v>
      </c>
      <c r="H400" s="50" t="n">
        <f aca="false">IF(ISERROR(H399),IF(ISERROR(H398),IF(ISERROR(H397),"BLANK",H397),H398),H399)</f>
        <v>43564</v>
      </c>
      <c r="I400" s="56" t="n">
        <f aca="false">IF(ISERROR(I399),IF(ISERROR(I398),IF(ISERROR(I397),"BLANK",I397),I398),I399)</f>
        <v>10</v>
      </c>
      <c r="J400" s="56" t="str">
        <f aca="false">IF(ISERROR(J399),IF(ISERROR(J398),IF(ISERROR(J397),"BLANK",J397),J398),J399)</f>
        <v>E</v>
      </c>
      <c r="K400" s="86" t="n">
        <f aca="false">IF(ISERROR(K399),IF(ISERROR(K398),IF(ISERROR(K397),"BLANK",K397),K398),K399)</f>
        <v>0.604166666666667</v>
      </c>
      <c r="L400" s="56" t="str">
        <f aca="false">IF(ISERROR(L399),IF(ISERROR(L398),IF(ISERROR(L397),"BLANK",L397),L398),L399)</f>
        <v>SDL</v>
      </c>
      <c r="M400" s="56" t="n">
        <f aca="false">IF(ISERROR(M399),IF(ISERROR(M398),IF(ISERROR(M397),"BLANK",M397),M398),M399)</f>
        <v>10</v>
      </c>
      <c r="N400" s="56" t="n">
        <f aca="false">IF(ISERROR(N399),IF(ISERROR(N398),IF(ISERROR(N397),"BLANK",N397),N398),N399)</f>
        <v>2</v>
      </c>
      <c r="O400" s="56" t="n">
        <f aca="false">IF(ISERROR(O399),IF(ISERROR(O398),IF(ISERROR(O397),"BLANK",O397),O398),O399)</f>
        <v>1</v>
      </c>
      <c r="P400" s="46" t="str">
        <f aca="false">+P399</f>
        <v>snd</v>
      </c>
      <c r="Q400" s="47" t="str">
        <f aca="false">IF($N400=1,IF(ISERROR(VLOOKUP($P400,M1!$A:$C,Q$2,0)),"NOT PRESENT",VLOOKUP($P400,M1!$A:$C,Q$2,0)),IF($N400=2,IF(ISERROR(VLOOKUP(main!$P400,M2!$A:$C,Q$2,0)),"NOT PRESENT",VLOOKUP(main!$P400,M2!$A:$C,Q$2,0)),IF($N400=0,IF(ISERROR(VLOOKUP($P400,M1!$A:$C,Q$2,0)),IF(ISERROR(VLOOKUP(main!$P400,M2!$A:$C,Q$2,0)),"NOT PRESENT",VLOOKUP(main!$P400,M2!$A:$C,Q$2,0)),VLOOKUP($P400,M1!$A:$C,Q$2,0)),"SPECIFY METHOD")))</f>
        <v>Survey Not Done</v>
      </c>
      <c r="R400" s="47" t="str">
        <f aca="false">IF($N400=1,IF(ISERROR(VLOOKUP($P400,M1!$A:$C,R$2,0)),"NOT PRESENT",VLOOKUP($P400,M1!$A:$C,R$2,0)),IF($N400=2,IF(ISERROR(VLOOKUP(main!$P400,M2!$A:$C,R$2,0)),"NOT PRESENT",VLOOKUP(main!$P400,M2!$A:$C,R$2,0)),IF($N400=0,IF(ISERROR(VLOOKUP($P400,M1!$A:$C,R$2,0)),IF(ISERROR(VLOOKUP(main!$P400,M2!$A:$C,R$2,0)),"NOT PRESENT",VLOOKUP(main!$P400,M2!$A:$C,R$2,0)),VLOOKUP($P400,M1!$A:$C,R$2,0)),"SPECIFY METHOD")))</f>
        <v>Survey Not Done</v>
      </c>
      <c r="S400" s="55" t="n">
        <f aca="false">SUM(T400:BH400)</f>
        <v>0</v>
      </c>
      <c r="T400" s="56" t="n">
        <v>0</v>
      </c>
      <c r="BI400" s="56" t="n">
        <f aca="true">VLOOKUP($P400,INDIRECT("'M" &amp; $N400 &amp; "'!$A:$G"),BI$2,0)</f>
        <v>0</v>
      </c>
      <c r="BJ400" s="56" t="n">
        <f aca="true">VLOOKUP($P400,INDIRECT("'M" &amp; $N400 &amp; "'!$A:$G"),BJ$2,0)</f>
        <v>0</v>
      </c>
      <c r="BK400" s="56" t="n">
        <f aca="true">VLOOKUP($P400,INDIRECT("'M" &amp; $N400 &amp; "'!$A:$G"),BK$2,0)</f>
        <v>0</v>
      </c>
      <c r="BL400" s="56" t="str">
        <f aca="false">IF(AND($BI400="Yes", $N400=2), "Yes", IF(ISBLANK(BI400), "", "No"))</f>
        <v>No</v>
      </c>
      <c r="BM400" s="56" t="n">
        <f aca="true">VLOOKUP($P400,INDIRECT("'M" &amp; $N400 &amp; "'!$A:$G"),BM$2,0)</f>
        <v>0</v>
      </c>
    </row>
    <row r="401" customFormat="false" ht="13.2" hidden="false" customHeight="false" outlineLevel="0" collapsed="false">
      <c r="A401" s="47"/>
      <c r="B401" s="56" t="str">
        <f aca="false">IF(ISERROR(B400),IF(ISERROR(B399),IF(ISERROR(B398),"BLANK",B398),B399),B400)</f>
        <v>eso</v>
      </c>
      <c r="C401" s="56" t="str">
        <f aca="false">IF(ISERROR(C400),IF(ISERROR(C399),IF(ISERROR(C398),"BLANK",C398),C399),C400)</f>
        <v>sdl</v>
      </c>
      <c r="D401" s="56" t="str">
        <f aca="false">IF(ISERROR(D400),IF(ISERROR(D399),IF(ISERROR(D398),"BLANK",D398),D399),D400)</f>
        <v>tas412</v>
      </c>
      <c r="E401" s="47" t="str">
        <f aca="false">IF(ISERROR(VLOOKUP($D401,SITES!$A:$E,2,0)),"",VLOOKUP($D401,SITES!$A:$E,2,0))</f>
        <v>St. Helens Island Kelp Bed</v>
      </c>
      <c r="F401" s="48" t="n">
        <f aca="false">IF(ISERROR(VLOOKUP($D401,SITES!$A:$E,3,0)),"",VLOOKUP($D401,SITES!$A:$E,3,0))</f>
        <v>-41.34386</v>
      </c>
      <c r="G401" s="49" t="n">
        <f aca="false">IF(ISERROR(VLOOKUP($D401,SITES!$A:$E,4,0)),"",VLOOKUP($D401,SITES!$A:$E,4,0))</f>
        <v>148.34277</v>
      </c>
      <c r="H401" s="50" t="n">
        <f aca="false">IF(ISERROR(H400),IF(ISERROR(H399),IF(ISERROR(H398),"BLANK",H398),H399),H400)</f>
        <v>43564</v>
      </c>
      <c r="I401" s="56" t="n">
        <f aca="false">IF(ISERROR(I400),IF(ISERROR(I399),IF(ISERROR(I398),"BLANK",I398),I399),I400)</f>
        <v>10</v>
      </c>
      <c r="J401" s="56" t="str">
        <f aca="false">IF(ISERROR(J400),IF(ISERROR(J399),IF(ISERROR(J398),"BLANK",J398),J399),J400)</f>
        <v>E</v>
      </c>
      <c r="K401" s="86" t="n">
        <f aca="false">IF(ISERROR(K400),IF(ISERROR(K399),IF(ISERROR(K398),"BLANK",K398),K399),K400)</f>
        <v>0.604166666666667</v>
      </c>
      <c r="L401" s="56" t="str">
        <f aca="false">IF(ISERROR(L400),IF(ISERROR(L399),IF(ISERROR(L398),"BLANK",L398),L399),L400)</f>
        <v>SDL</v>
      </c>
      <c r="M401" s="56" t="n">
        <f aca="false">IF(ISERROR(M400),IF(ISERROR(M399),IF(ISERROR(M398),"BLANK",M398),M399),M400)</f>
        <v>10</v>
      </c>
      <c r="N401" s="56" t="n">
        <f aca="false">IF(ISERROR(N400),IF(ISERROR(N399),IF(ISERROR(N398),"BLANK",N398),N399),N400)</f>
        <v>2</v>
      </c>
      <c r="O401" s="56" t="n">
        <f aca="false">IF(ISERROR(O400),IF(ISERROR(O399),IF(ISERROR(O398),"BLANK",O398),O399),O400)</f>
        <v>1</v>
      </c>
      <c r="P401" s="46" t="str">
        <f aca="false">+P400</f>
        <v>snd</v>
      </c>
      <c r="Q401" s="47" t="str">
        <f aca="false">IF($N401=1,IF(ISERROR(VLOOKUP($P401,M1!$A:$C,Q$2,0)),"NOT PRESENT",VLOOKUP($P401,M1!$A:$C,Q$2,0)),IF($N401=2,IF(ISERROR(VLOOKUP(main!$P401,M2!$A:$C,Q$2,0)),"NOT PRESENT",VLOOKUP(main!$P401,M2!$A:$C,Q$2,0)),IF($N401=0,IF(ISERROR(VLOOKUP($P401,M1!$A:$C,Q$2,0)),IF(ISERROR(VLOOKUP(main!$P401,M2!$A:$C,Q$2,0)),"NOT PRESENT",VLOOKUP(main!$P401,M2!$A:$C,Q$2,0)),VLOOKUP($P401,M1!$A:$C,Q$2,0)),"SPECIFY METHOD")))</f>
        <v>Survey Not Done</v>
      </c>
      <c r="R401" s="47" t="str">
        <f aca="false">IF($N401=1,IF(ISERROR(VLOOKUP($P401,M1!$A:$C,R$2,0)),"NOT PRESENT",VLOOKUP($P401,M1!$A:$C,R$2,0)),IF($N401=2,IF(ISERROR(VLOOKUP(main!$P401,M2!$A:$C,R$2,0)),"NOT PRESENT",VLOOKUP(main!$P401,M2!$A:$C,R$2,0)),IF($N401=0,IF(ISERROR(VLOOKUP($P401,M1!$A:$C,R$2,0)),IF(ISERROR(VLOOKUP(main!$P401,M2!$A:$C,R$2,0)),"NOT PRESENT",VLOOKUP(main!$P401,M2!$A:$C,R$2,0)),VLOOKUP($P401,M1!$A:$C,R$2,0)),"SPECIFY METHOD")))</f>
        <v>Survey Not Done</v>
      </c>
      <c r="S401" s="55" t="n">
        <f aca="false">SUM(T401:BH401)</f>
        <v>0</v>
      </c>
      <c r="T401" s="56" t="n">
        <v>0</v>
      </c>
      <c r="BI401" s="56" t="n">
        <f aca="true">VLOOKUP($P401,INDIRECT("'M" &amp; $N401 &amp; "'!$A:$G"),BI$2,0)</f>
        <v>0</v>
      </c>
      <c r="BJ401" s="56" t="n">
        <f aca="true">VLOOKUP($P401,INDIRECT("'M" &amp; $N401 &amp; "'!$A:$G"),BJ$2,0)</f>
        <v>0</v>
      </c>
      <c r="BK401" s="56" t="n">
        <f aca="true">VLOOKUP($P401,INDIRECT("'M" &amp; $N401 &amp; "'!$A:$G"),BK$2,0)</f>
        <v>0</v>
      </c>
      <c r="BL401" s="56" t="str">
        <f aca="false">IF(AND($BI401="Yes", $N401=2), "Yes", IF(ISBLANK(BI401), "", "No"))</f>
        <v>No</v>
      </c>
      <c r="BM401" s="56" t="n">
        <f aca="true">VLOOKUP($P401,INDIRECT("'M" &amp; $N401 &amp; "'!$A:$G"),BM$2,0)</f>
        <v>0</v>
      </c>
    </row>
    <row r="402" customFormat="false" ht="13.2" hidden="false" customHeight="false" outlineLevel="0" collapsed="false">
      <c r="A402" s="47"/>
      <c r="B402" s="56" t="str">
        <f aca="false">IF(ISERROR(B401),IF(ISERROR(B400),IF(ISERROR(B399),"BLANK",B399),B400),B401)</f>
        <v>eso</v>
      </c>
      <c r="C402" s="56" t="str">
        <f aca="false">IF(ISERROR(C401),IF(ISERROR(C400),IF(ISERROR(C399),"BLANK",C399),C400),C401)</f>
        <v>sdl</v>
      </c>
      <c r="D402" s="56" t="str">
        <f aca="false">IF(ISERROR(D401),IF(ISERROR(D400),IF(ISERROR(D399),"BLANK",D399),D400),D401)</f>
        <v>tas412</v>
      </c>
      <c r="E402" s="47" t="str">
        <f aca="false">IF(ISERROR(VLOOKUP($D402,SITES!$A:$E,2,0)),"",VLOOKUP($D402,SITES!$A:$E,2,0))</f>
        <v>St. Helens Island Kelp Bed</v>
      </c>
      <c r="F402" s="48" t="n">
        <f aca="false">IF(ISERROR(VLOOKUP($D402,SITES!$A:$E,3,0)),"",VLOOKUP($D402,SITES!$A:$E,3,0))</f>
        <v>-41.34386</v>
      </c>
      <c r="G402" s="49" t="n">
        <f aca="false">IF(ISERROR(VLOOKUP($D402,SITES!$A:$E,4,0)),"",VLOOKUP($D402,SITES!$A:$E,4,0))</f>
        <v>148.34277</v>
      </c>
      <c r="H402" s="50" t="n">
        <f aca="false">IF(ISERROR(H401),IF(ISERROR(H400),IF(ISERROR(H399),"BLANK",H399),H400),H401)</f>
        <v>43564</v>
      </c>
      <c r="I402" s="56" t="n">
        <f aca="false">IF(ISERROR(I401),IF(ISERROR(I400),IF(ISERROR(I399),"BLANK",I399),I400),I401)</f>
        <v>10</v>
      </c>
      <c r="J402" s="56" t="str">
        <f aca="false">IF(ISERROR(J401),IF(ISERROR(J400),IF(ISERROR(J399),"BLANK",J399),J400),J401)</f>
        <v>E</v>
      </c>
      <c r="K402" s="86" t="n">
        <f aca="false">IF(ISERROR(K401),IF(ISERROR(K400),IF(ISERROR(K399),"BLANK",K399),K400),K401)</f>
        <v>0.604166666666667</v>
      </c>
      <c r="L402" s="56" t="str">
        <f aca="false">IF(ISERROR(L401),IF(ISERROR(L400),IF(ISERROR(L399),"BLANK",L399),L400),L401)</f>
        <v>SDL</v>
      </c>
      <c r="M402" s="56" t="n">
        <f aca="false">IF(ISERROR(M401),IF(ISERROR(M400),IF(ISERROR(M399),"BLANK",M399),M400),M401)</f>
        <v>10</v>
      </c>
      <c r="N402" s="56" t="n">
        <f aca="false">IF(ISERROR(N401),IF(ISERROR(N400),IF(ISERROR(N399),"BLANK",N399),N400),N401)</f>
        <v>2</v>
      </c>
      <c r="O402" s="56" t="n">
        <f aca="false">IF(ISERROR(O401),IF(ISERROR(O400),IF(ISERROR(O399),"BLANK",O399),O400),O401)</f>
        <v>1</v>
      </c>
      <c r="P402" s="46" t="str">
        <f aca="false">+P401</f>
        <v>snd</v>
      </c>
      <c r="Q402" s="47" t="str">
        <f aca="false">IF($N402=1,IF(ISERROR(VLOOKUP($P402,M1!$A:$C,Q$2,0)),"NOT PRESENT",VLOOKUP($P402,M1!$A:$C,Q$2,0)),IF($N402=2,IF(ISERROR(VLOOKUP(main!$P402,M2!$A:$C,Q$2,0)),"NOT PRESENT",VLOOKUP(main!$P402,M2!$A:$C,Q$2,0)),IF($N402=0,IF(ISERROR(VLOOKUP($P402,M1!$A:$C,Q$2,0)),IF(ISERROR(VLOOKUP(main!$P402,M2!$A:$C,Q$2,0)),"NOT PRESENT",VLOOKUP(main!$P402,M2!$A:$C,Q$2,0)),VLOOKUP($P402,M1!$A:$C,Q$2,0)),"SPECIFY METHOD")))</f>
        <v>Survey Not Done</v>
      </c>
      <c r="R402" s="47" t="str">
        <f aca="false">IF($N402=1,IF(ISERROR(VLOOKUP($P402,M1!$A:$C,R$2,0)),"NOT PRESENT",VLOOKUP($P402,M1!$A:$C,R$2,0)),IF($N402=2,IF(ISERROR(VLOOKUP(main!$P402,M2!$A:$C,R$2,0)),"NOT PRESENT",VLOOKUP(main!$P402,M2!$A:$C,R$2,0)),IF($N402=0,IF(ISERROR(VLOOKUP($P402,M1!$A:$C,R$2,0)),IF(ISERROR(VLOOKUP(main!$P402,M2!$A:$C,R$2,0)),"NOT PRESENT",VLOOKUP(main!$P402,M2!$A:$C,R$2,0)),VLOOKUP($P402,M1!$A:$C,R$2,0)),"SPECIFY METHOD")))</f>
        <v>Survey Not Done</v>
      </c>
      <c r="S402" s="55" t="n">
        <f aca="false">SUM(T402:BH402)</f>
        <v>0</v>
      </c>
      <c r="T402" s="56" t="n">
        <v>0</v>
      </c>
      <c r="BI402" s="56" t="n">
        <f aca="true">VLOOKUP($P402,INDIRECT("'M" &amp; $N402 &amp; "'!$A:$G"),BI$2,0)</f>
        <v>0</v>
      </c>
      <c r="BJ402" s="56" t="n">
        <f aca="true">VLOOKUP($P402,INDIRECT("'M" &amp; $N402 &amp; "'!$A:$G"),BJ$2,0)</f>
        <v>0</v>
      </c>
      <c r="BK402" s="56" t="n">
        <f aca="true">VLOOKUP($P402,INDIRECT("'M" &amp; $N402 &amp; "'!$A:$G"),BK$2,0)</f>
        <v>0</v>
      </c>
      <c r="BL402" s="56" t="str">
        <f aca="false">IF(AND($BI402="Yes", $N402=2), "Yes", IF(ISBLANK(BI402), "", "No"))</f>
        <v>No</v>
      </c>
      <c r="BM402" s="56" t="n">
        <f aca="true">VLOOKUP($P402,INDIRECT("'M" &amp; $N402 &amp; "'!$A:$G"),BM$2,0)</f>
        <v>0</v>
      </c>
    </row>
    <row r="403" customFormat="false" ht="13.2" hidden="false" customHeight="false" outlineLevel="0" collapsed="false">
      <c r="A403" s="47"/>
      <c r="B403" s="56" t="str">
        <f aca="false">IF(ISERROR(B402),IF(ISERROR(B401),IF(ISERROR(B400),"BLANK",B400),B401),B402)</f>
        <v>eso</v>
      </c>
      <c r="C403" s="56" t="str">
        <f aca="false">IF(ISERROR(C402),IF(ISERROR(C401),IF(ISERROR(C400),"BLANK",C400),C401),C402)</f>
        <v>sdl</v>
      </c>
      <c r="D403" s="56" t="str">
        <f aca="false">IF(ISERROR(D402),IF(ISERROR(D401),IF(ISERROR(D400),"BLANK",D400),D401),D402)</f>
        <v>tas412</v>
      </c>
      <c r="E403" s="47" t="str">
        <f aca="false">IF(ISERROR(VLOOKUP($D403,SITES!$A:$E,2,0)),"",VLOOKUP($D403,SITES!$A:$E,2,0))</f>
        <v>St. Helens Island Kelp Bed</v>
      </c>
      <c r="F403" s="48" t="n">
        <f aca="false">IF(ISERROR(VLOOKUP($D403,SITES!$A:$E,3,0)),"",VLOOKUP($D403,SITES!$A:$E,3,0))</f>
        <v>-41.34386</v>
      </c>
      <c r="G403" s="49" t="n">
        <f aca="false">IF(ISERROR(VLOOKUP($D403,SITES!$A:$E,4,0)),"",VLOOKUP($D403,SITES!$A:$E,4,0))</f>
        <v>148.34277</v>
      </c>
      <c r="H403" s="50" t="n">
        <f aca="false">IF(ISERROR(H402),IF(ISERROR(H401),IF(ISERROR(H400),"BLANK",H400),H401),H402)</f>
        <v>43564</v>
      </c>
      <c r="I403" s="56" t="n">
        <f aca="false">IF(ISERROR(I402),IF(ISERROR(I401),IF(ISERROR(I400),"BLANK",I400),I401),I402)</f>
        <v>10</v>
      </c>
      <c r="J403" s="56" t="str">
        <f aca="false">IF(ISERROR(J402),IF(ISERROR(J401),IF(ISERROR(J400),"BLANK",J400),J401),J402)</f>
        <v>E</v>
      </c>
      <c r="K403" s="86" t="n">
        <f aca="false">IF(ISERROR(K402),IF(ISERROR(K401),IF(ISERROR(K400),"BLANK",K400),K401),K402)</f>
        <v>0.604166666666667</v>
      </c>
      <c r="L403" s="56" t="str">
        <f aca="false">IF(ISERROR(L402),IF(ISERROR(L401),IF(ISERROR(L400),"BLANK",L400),L401),L402)</f>
        <v>SDL</v>
      </c>
      <c r="M403" s="56" t="n">
        <f aca="false">IF(ISERROR(M402),IF(ISERROR(M401),IF(ISERROR(M400),"BLANK",M400),M401),M402)</f>
        <v>10</v>
      </c>
      <c r="N403" s="56" t="n">
        <f aca="false">IF(ISERROR(N402),IF(ISERROR(N401),IF(ISERROR(N400),"BLANK",N400),N401),N402)</f>
        <v>2</v>
      </c>
      <c r="O403" s="56" t="n">
        <f aca="false">IF(ISERROR(O402),IF(ISERROR(O401),IF(ISERROR(O400),"BLANK",O400),O401),O402)</f>
        <v>1</v>
      </c>
      <c r="P403" s="46" t="str">
        <f aca="false">+P402</f>
        <v>snd</v>
      </c>
      <c r="Q403" s="47" t="str">
        <f aca="false">IF($N403=1,IF(ISERROR(VLOOKUP($P403,M1!$A:$C,Q$2,0)),"NOT PRESENT",VLOOKUP($P403,M1!$A:$C,Q$2,0)),IF($N403=2,IF(ISERROR(VLOOKUP(main!$P403,M2!$A:$C,Q$2,0)),"NOT PRESENT",VLOOKUP(main!$P403,M2!$A:$C,Q$2,0)),IF($N403=0,IF(ISERROR(VLOOKUP($P403,M1!$A:$C,Q$2,0)),IF(ISERROR(VLOOKUP(main!$P403,M2!$A:$C,Q$2,0)),"NOT PRESENT",VLOOKUP(main!$P403,M2!$A:$C,Q$2,0)),VLOOKUP($P403,M1!$A:$C,Q$2,0)),"SPECIFY METHOD")))</f>
        <v>Survey Not Done</v>
      </c>
      <c r="R403" s="47" t="str">
        <f aca="false">IF($N403=1,IF(ISERROR(VLOOKUP($P403,M1!$A:$C,R$2,0)),"NOT PRESENT",VLOOKUP($P403,M1!$A:$C,R$2,0)),IF($N403=2,IF(ISERROR(VLOOKUP(main!$P403,M2!$A:$C,R$2,0)),"NOT PRESENT",VLOOKUP(main!$P403,M2!$A:$C,R$2,0)),IF($N403=0,IF(ISERROR(VLOOKUP($P403,M1!$A:$C,R$2,0)),IF(ISERROR(VLOOKUP(main!$P403,M2!$A:$C,R$2,0)),"NOT PRESENT",VLOOKUP(main!$P403,M2!$A:$C,R$2,0)),VLOOKUP($P403,M1!$A:$C,R$2,0)),"SPECIFY METHOD")))</f>
        <v>Survey Not Done</v>
      </c>
      <c r="S403" s="55" t="n">
        <f aca="false">SUM(T403:BH403)</f>
        <v>0</v>
      </c>
      <c r="T403" s="56" t="n">
        <v>0</v>
      </c>
      <c r="BI403" s="56" t="n">
        <f aca="true">VLOOKUP($P403,INDIRECT("'M" &amp; $N403 &amp; "'!$A:$G"),BI$2,0)</f>
        <v>0</v>
      </c>
      <c r="BJ403" s="56" t="n">
        <f aca="true">VLOOKUP($P403,INDIRECT("'M" &amp; $N403 &amp; "'!$A:$G"),BJ$2,0)</f>
        <v>0</v>
      </c>
      <c r="BK403" s="56" t="n">
        <f aca="true">VLOOKUP($P403,INDIRECT("'M" &amp; $N403 &amp; "'!$A:$G"),BK$2,0)</f>
        <v>0</v>
      </c>
      <c r="BL403" s="56" t="str">
        <f aca="false">IF(AND($BI403="Yes", $N403=2), "Yes", IF(ISBLANK(BI403), "", "No"))</f>
        <v>No</v>
      </c>
      <c r="BM403" s="56" t="n">
        <f aca="true">VLOOKUP($P403,INDIRECT("'M" &amp; $N403 &amp; "'!$A:$G"),BM$2,0)</f>
        <v>0</v>
      </c>
    </row>
    <row r="404" customFormat="false" ht="13.2" hidden="false" customHeight="false" outlineLevel="0" collapsed="false">
      <c r="A404" s="47"/>
      <c r="B404" s="56" t="str">
        <f aca="false">IF(ISERROR(B403),IF(ISERROR(B402),IF(ISERROR(B401),"BLANK",B401),B402),B403)</f>
        <v>eso</v>
      </c>
      <c r="C404" s="56" t="str">
        <f aca="false">IF(ISERROR(C403),IF(ISERROR(C402),IF(ISERROR(C401),"BLANK",C401),C402),C403)</f>
        <v>sdl</v>
      </c>
      <c r="D404" s="56" t="str">
        <f aca="false">IF(ISERROR(D403),IF(ISERROR(D402),IF(ISERROR(D401),"BLANK",D401),D402),D403)</f>
        <v>tas412</v>
      </c>
      <c r="E404" s="47" t="str">
        <f aca="false">IF(ISERROR(VLOOKUP($D404,SITES!$A:$E,2,0)),"",VLOOKUP($D404,SITES!$A:$E,2,0))</f>
        <v>St. Helens Island Kelp Bed</v>
      </c>
      <c r="F404" s="48" t="n">
        <f aca="false">IF(ISERROR(VLOOKUP($D404,SITES!$A:$E,3,0)),"",VLOOKUP($D404,SITES!$A:$E,3,0))</f>
        <v>-41.34386</v>
      </c>
      <c r="G404" s="49" t="n">
        <f aca="false">IF(ISERROR(VLOOKUP($D404,SITES!$A:$E,4,0)),"",VLOOKUP($D404,SITES!$A:$E,4,0))</f>
        <v>148.34277</v>
      </c>
      <c r="H404" s="50" t="n">
        <f aca="false">IF(ISERROR(H403),IF(ISERROR(H402),IF(ISERROR(H401),"BLANK",H401),H402),H403)</f>
        <v>43564</v>
      </c>
      <c r="I404" s="56" t="n">
        <f aca="false">IF(ISERROR(I403),IF(ISERROR(I402),IF(ISERROR(I401),"BLANK",I401),I402),I403)</f>
        <v>10</v>
      </c>
      <c r="J404" s="56" t="str">
        <f aca="false">IF(ISERROR(J403),IF(ISERROR(J402),IF(ISERROR(J401),"BLANK",J401),J402),J403)</f>
        <v>E</v>
      </c>
      <c r="K404" s="86" t="n">
        <f aca="false">IF(ISERROR(K403),IF(ISERROR(K402),IF(ISERROR(K401),"BLANK",K401),K402),K403)</f>
        <v>0.604166666666667</v>
      </c>
      <c r="L404" s="56" t="str">
        <f aca="false">IF(ISERROR(L403),IF(ISERROR(L402),IF(ISERROR(L401),"BLANK",L401),L402),L403)</f>
        <v>SDL</v>
      </c>
      <c r="M404" s="56" t="n">
        <f aca="false">IF(ISERROR(M403),IF(ISERROR(M402),IF(ISERROR(M401),"BLANK",M401),M402),M403)</f>
        <v>10</v>
      </c>
      <c r="N404" s="56" t="n">
        <f aca="false">IF(ISERROR(N403),IF(ISERROR(N402),IF(ISERROR(N401),"BLANK",N401),N402),N403)</f>
        <v>2</v>
      </c>
      <c r="O404" s="56" t="n">
        <f aca="false">IF(ISERROR(O403),IF(ISERROR(O402),IF(ISERROR(O401),"BLANK",O401),O402),O403)</f>
        <v>1</v>
      </c>
      <c r="P404" s="46" t="str">
        <f aca="false">+P403</f>
        <v>snd</v>
      </c>
      <c r="Q404" s="47" t="str">
        <f aca="false">IF($N404=1,IF(ISERROR(VLOOKUP($P404,M1!$A:$C,Q$2,0)),"NOT PRESENT",VLOOKUP($P404,M1!$A:$C,Q$2,0)),IF($N404=2,IF(ISERROR(VLOOKUP(main!$P404,M2!$A:$C,Q$2,0)),"NOT PRESENT",VLOOKUP(main!$P404,M2!$A:$C,Q$2,0)),IF($N404=0,IF(ISERROR(VLOOKUP($P404,M1!$A:$C,Q$2,0)),IF(ISERROR(VLOOKUP(main!$P404,M2!$A:$C,Q$2,0)),"NOT PRESENT",VLOOKUP(main!$P404,M2!$A:$C,Q$2,0)),VLOOKUP($P404,M1!$A:$C,Q$2,0)),"SPECIFY METHOD")))</f>
        <v>Survey Not Done</v>
      </c>
      <c r="R404" s="47" t="str">
        <f aca="false">IF($N404=1,IF(ISERROR(VLOOKUP($P404,M1!$A:$C,R$2,0)),"NOT PRESENT",VLOOKUP($P404,M1!$A:$C,R$2,0)),IF($N404=2,IF(ISERROR(VLOOKUP(main!$P404,M2!$A:$C,R$2,0)),"NOT PRESENT",VLOOKUP(main!$P404,M2!$A:$C,R$2,0)),IF($N404=0,IF(ISERROR(VLOOKUP($P404,M1!$A:$C,R$2,0)),IF(ISERROR(VLOOKUP(main!$P404,M2!$A:$C,R$2,0)),"NOT PRESENT",VLOOKUP(main!$P404,M2!$A:$C,R$2,0)),VLOOKUP($P404,M1!$A:$C,R$2,0)),"SPECIFY METHOD")))</f>
        <v>Survey Not Done</v>
      </c>
      <c r="S404" s="55" t="n">
        <f aca="false">SUM(T404:BH404)</f>
        <v>0</v>
      </c>
      <c r="T404" s="56" t="n">
        <v>0</v>
      </c>
      <c r="BI404" s="56" t="n">
        <f aca="true">VLOOKUP($P404,INDIRECT("'M" &amp; $N404 &amp; "'!$A:$G"),BI$2,0)</f>
        <v>0</v>
      </c>
      <c r="BJ404" s="56" t="n">
        <f aca="true">VLOOKUP($P404,INDIRECT("'M" &amp; $N404 &amp; "'!$A:$G"),BJ$2,0)</f>
        <v>0</v>
      </c>
      <c r="BK404" s="56" t="n">
        <f aca="true">VLOOKUP($P404,INDIRECT("'M" &amp; $N404 &amp; "'!$A:$G"),BK$2,0)</f>
        <v>0</v>
      </c>
      <c r="BL404" s="56" t="str">
        <f aca="false">IF(AND($BI404="Yes", $N404=2), "Yes", IF(ISBLANK(BI404), "", "No"))</f>
        <v>No</v>
      </c>
      <c r="BM404" s="56" t="n">
        <f aca="true">VLOOKUP($P404,INDIRECT("'M" &amp; $N404 &amp; "'!$A:$G"),BM$2,0)</f>
        <v>0</v>
      </c>
    </row>
    <row r="405" customFormat="false" ht="13.2" hidden="false" customHeight="false" outlineLevel="0" collapsed="false">
      <c r="A405" s="47"/>
      <c r="B405" s="56" t="str">
        <f aca="false">IF(ISERROR(B404),IF(ISERROR(B403),IF(ISERROR(B402),"BLANK",B402),B403),B404)</f>
        <v>eso</v>
      </c>
      <c r="C405" s="56" t="str">
        <f aca="false">IF(ISERROR(C404),IF(ISERROR(C403),IF(ISERROR(C402),"BLANK",C402),C403),C404)</f>
        <v>sdl</v>
      </c>
      <c r="D405" s="56" t="str">
        <f aca="false">IF(ISERROR(D404),IF(ISERROR(D403),IF(ISERROR(D402),"BLANK",D402),D403),D404)</f>
        <v>tas412</v>
      </c>
      <c r="E405" s="47" t="str">
        <f aca="false">IF(ISERROR(VLOOKUP($D405,SITES!$A:$E,2,0)),"",VLOOKUP($D405,SITES!$A:$E,2,0))</f>
        <v>St. Helens Island Kelp Bed</v>
      </c>
      <c r="F405" s="48" t="n">
        <f aca="false">IF(ISERROR(VLOOKUP($D405,SITES!$A:$E,3,0)),"",VLOOKUP($D405,SITES!$A:$E,3,0))</f>
        <v>-41.34386</v>
      </c>
      <c r="G405" s="49" t="n">
        <f aca="false">IF(ISERROR(VLOOKUP($D405,SITES!$A:$E,4,0)),"",VLOOKUP($D405,SITES!$A:$E,4,0))</f>
        <v>148.34277</v>
      </c>
      <c r="H405" s="50" t="n">
        <f aca="false">IF(ISERROR(H404),IF(ISERROR(H403),IF(ISERROR(H402),"BLANK",H402),H403),H404)</f>
        <v>43564</v>
      </c>
      <c r="I405" s="56" t="n">
        <f aca="false">IF(ISERROR(I404),IF(ISERROR(I403),IF(ISERROR(I402),"BLANK",I402),I403),I404)</f>
        <v>10</v>
      </c>
      <c r="J405" s="56" t="str">
        <f aca="false">IF(ISERROR(J404),IF(ISERROR(J403),IF(ISERROR(J402),"BLANK",J402),J403),J404)</f>
        <v>E</v>
      </c>
      <c r="K405" s="86" t="n">
        <f aca="false">IF(ISERROR(K404),IF(ISERROR(K403),IF(ISERROR(K402),"BLANK",K402),K403),K404)</f>
        <v>0.604166666666667</v>
      </c>
      <c r="L405" s="56" t="str">
        <f aca="false">IF(ISERROR(L404),IF(ISERROR(L403),IF(ISERROR(L402),"BLANK",L402),L403),L404)</f>
        <v>SDL</v>
      </c>
      <c r="M405" s="56" t="n">
        <f aca="false">IF(ISERROR(M404),IF(ISERROR(M403),IF(ISERROR(M402),"BLANK",M402),M403),M404)</f>
        <v>10</v>
      </c>
      <c r="N405" s="56" t="n">
        <f aca="false">IF(ISERROR(N404),IF(ISERROR(N403),IF(ISERROR(N402),"BLANK",N402),N403),N404)</f>
        <v>2</v>
      </c>
      <c r="O405" s="56" t="n">
        <f aca="false">IF(ISERROR(O404),IF(ISERROR(O403),IF(ISERROR(O402),"BLANK",O402),O403),O404)</f>
        <v>1</v>
      </c>
      <c r="P405" s="46" t="str">
        <f aca="false">+P404</f>
        <v>snd</v>
      </c>
      <c r="Q405" s="47" t="str">
        <f aca="false">IF($N405=1,IF(ISERROR(VLOOKUP($P405,M1!$A:$C,Q$2,0)),"NOT PRESENT",VLOOKUP($P405,M1!$A:$C,Q$2,0)),IF($N405=2,IF(ISERROR(VLOOKUP(main!$P405,M2!$A:$C,Q$2,0)),"NOT PRESENT",VLOOKUP(main!$P405,M2!$A:$C,Q$2,0)),IF($N405=0,IF(ISERROR(VLOOKUP($P405,M1!$A:$C,Q$2,0)),IF(ISERROR(VLOOKUP(main!$P405,M2!$A:$C,Q$2,0)),"NOT PRESENT",VLOOKUP(main!$P405,M2!$A:$C,Q$2,0)),VLOOKUP($P405,M1!$A:$C,Q$2,0)),"SPECIFY METHOD")))</f>
        <v>Survey Not Done</v>
      </c>
      <c r="R405" s="47" t="str">
        <f aca="false">IF($N405=1,IF(ISERROR(VLOOKUP($P405,M1!$A:$C,R$2,0)),"NOT PRESENT",VLOOKUP($P405,M1!$A:$C,R$2,0)),IF($N405=2,IF(ISERROR(VLOOKUP(main!$P405,M2!$A:$C,R$2,0)),"NOT PRESENT",VLOOKUP(main!$P405,M2!$A:$C,R$2,0)),IF($N405=0,IF(ISERROR(VLOOKUP($P405,M1!$A:$C,R$2,0)),IF(ISERROR(VLOOKUP(main!$P405,M2!$A:$C,R$2,0)),"NOT PRESENT",VLOOKUP(main!$P405,M2!$A:$C,R$2,0)),VLOOKUP($P405,M1!$A:$C,R$2,0)),"SPECIFY METHOD")))</f>
        <v>Survey Not Done</v>
      </c>
      <c r="S405" s="55" t="n">
        <f aca="false">SUM(T405:BH405)</f>
        <v>0</v>
      </c>
      <c r="T405" s="56" t="n">
        <v>0</v>
      </c>
      <c r="BI405" s="56" t="n">
        <f aca="true">VLOOKUP($P405,INDIRECT("'M" &amp; $N405 &amp; "'!$A:$G"),BI$2,0)</f>
        <v>0</v>
      </c>
      <c r="BJ405" s="56" t="n">
        <f aca="true">VLOOKUP($P405,INDIRECT("'M" &amp; $N405 &amp; "'!$A:$G"),BJ$2,0)</f>
        <v>0</v>
      </c>
      <c r="BK405" s="56" t="n">
        <f aca="true">VLOOKUP($P405,INDIRECT("'M" &amp; $N405 &amp; "'!$A:$G"),BK$2,0)</f>
        <v>0</v>
      </c>
      <c r="BL405" s="56" t="str">
        <f aca="false">IF(AND($BI405="Yes", $N405=2), "Yes", IF(ISBLANK(BI405), "", "No"))</f>
        <v>No</v>
      </c>
      <c r="BM405" s="56" t="n">
        <f aca="true">VLOOKUP($P405,INDIRECT("'M" &amp; $N405 &amp; "'!$A:$G"),BM$2,0)</f>
        <v>0</v>
      </c>
    </row>
    <row r="406" customFormat="false" ht="13.2" hidden="false" customHeight="false" outlineLevel="0" collapsed="false">
      <c r="A406" s="47"/>
      <c r="B406" s="56" t="str">
        <f aca="false">IF(ISERROR(B405),IF(ISERROR(B404),IF(ISERROR(B403),"BLANK",B403),B404),B405)</f>
        <v>eso</v>
      </c>
      <c r="C406" s="56" t="str">
        <f aca="false">IF(ISERROR(C405),IF(ISERROR(C404),IF(ISERROR(C403),"BLANK",C403),C404),C405)</f>
        <v>sdl</v>
      </c>
      <c r="D406" s="56" t="str">
        <f aca="false">IF(ISERROR(D405),IF(ISERROR(D404),IF(ISERROR(D403),"BLANK",D403),D404),D405)</f>
        <v>tas412</v>
      </c>
      <c r="E406" s="47" t="str">
        <f aca="false">IF(ISERROR(VLOOKUP($D406,SITES!$A:$E,2,0)),"",VLOOKUP($D406,SITES!$A:$E,2,0))</f>
        <v>St. Helens Island Kelp Bed</v>
      </c>
      <c r="F406" s="48" t="n">
        <f aca="false">IF(ISERROR(VLOOKUP($D406,SITES!$A:$E,3,0)),"",VLOOKUP($D406,SITES!$A:$E,3,0))</f>
        <v>-41.34386</v>
      </c>
      <c r="G406" s="49" t="n">
        <f aca="false">IF(ISERROR(VLOOKUP($D406,SITES!$A:$E,4,0)),"",VLOOKUP($D406,SITES!$A:$E,4,0))</f>
        <v>148.34277</v>
      </c>
      <c r="H406" s="50" t="n">
        <f aca="false">IF(ISERROR(H405),IF(ISERROR(H404),IF(ISERROR(H403),"BLANK",H403),H404),H405)</f>
        <v>43564</v>
      </c>
      <c r="I406" s="56" t="n">
        <f aca="false">IF(ISERROR(I405),IF(ISERROR(I404),IF(ISERROR(I403),"BLANK",I403),I404),I405)</f>
        <v>10</v>
      </c>
      <c r="J406" s="56" t="str">
        <f aca="false">IF(ISERROR(J405),IF(ISERROR(J404),IF(ISERROR(J403),"BLANK",J403),J404),J405)</f>
        <v>E</v>
      </c>
      <c r="K406" s="86" t="n">
        <f aca="false">IF(ISERROR(K405),IF(ISERROR(K404),IF(ISERROR(K403),"BLANK",K403),K404),K405)</f>
        <v>0.604166666666667</v>
      </c>
      <c r="L406" s="56" t="str">
        <f aca="false">IF(ISERROR(L405),IF(ISERROR(L404),IF(ISERROR(L403),"BLANK",L403),L404),L405)</f>
        <v>SDL</v>
      </c>
      <c r="M406" s="56" t="n">
        <f aca="false">IF(ISERROR(M405),IF(ISERROR(M404),IF(ISERROR(M403),"BLANK",M403),M404),M405)</f>
        <v>10</v>
      </c>
      <c r="N406" s="56" t="n">
        <f aca="false">IF(ISERROR(N405),IF(ISERROR(N404),IF(ISERROR(N403),"BLANK",N403),N404),N405)</f>
        <v>2</v>
      </c>
      <c r="O406" s="56" t="n">
        <f aca="false">IF(ISERROR(O405),IF(ISERROR(O404),IF(ISERROR(O403),"BLANK",O403),O404),O405)</f>
        <v>1</v>
      </c>
      <c r="P406" s="46" t="str">
        <f aca="false">+P405</f>
        <v>snd</v>
      </c>
      <c r="Q406" s="47" t="str">
        <f aca="false">IF($N406=1,IF(ISERROR(VLOOKUP($P406,M1!$A:$C,Q$2,0)),"NOT PRESENT",VLOOKUP($P406,M1!$A:$C,Q$2,0)),IF($N406=2,IF(ISERROR(VLOOKUP(main!$P406,M2!$A:$C,Q$2,0)),"NOT PRESENT",VLOOKUP(main!$P406,M2!$A:$C,Q$2,0)),IF($N406=0,IF(ISERROR(VLOOKUP($P406,M1!$A:$C,Q$2,0)),IF(ISERROR(VLOOKUP(main!$P406,M2!$A:$C,Q$2,0)),"NOT PRESENT",VLOOKUP(main!$P406,M2!$A:$C,Q$2,0)),VLOOKUP($P406,M1!$A:$C,Q$2,0)),"SPECIFY METHOD")))</f>
        <v>Survey Not Done</v>
      </c>
      <c r="R406" s="47" t="str">
        <f aca="false">IF($N406=1,IF(ISERROR(VLOOKUP($P406,M1!$A:$C,R$2,0)),"NOT PRESENT",VLOOKUP($P406,M1!$A:$C,R$2,0)),IF($N406=2,IF(ISERROR(VLOOKUP(main!$P406,M2!$A:$C,R$2,0)),"NOT PRESENT",VLOOKUP(main!$P406,M2!$A:$C,R$2,0)),IF($N406=0,IF(ISERROR(VLOOKUP($P406,M1!$A:$C,R$2,0)),IF(ISERROR(VLOOKUP(main!$P406,M2!$A:$C,R$2,0)),"NOT PRESENT",VLOOKUP(main!$P406,M2!$A:$C,R$2,0)),VLOOKUP($P406,M1!$A:$C,R$2,0)),"SPECIFY METHOD")))</f>
        <v>Survey Not Done</v>
      </c>
      <c r="S406" s="55" t="n">
        <f aca="false">SUM(T406:BH406)</f>
        <v>0</v>
      </c>
      <c r="T406" s="56" t="n">
        <v>0</v>
      </c>
      <c r="BI406" s="56" t="n">
        <f aca="true">VLOOKUP($P406,INDIRECT("'M" &amp; $N406 &amp; "'!$A:$G"),BI$2,0)</f>
        <v>0</v>
      </c>
      <c r="BJ406" s="56" t="n">
        <f aca="true">VLOOKUP($P406,INDIRECT("'M" &amp; $N406 &amp; "'!$A:$G"),BJ$2,0)</f>
        <v>0</v>
      </c>
      <c r="BK406" s="56" t="n">
        <f aca="true">VLOOKUP($P406,INDIRECT("'M" &amp; $N406 &amp; "'!$A:$G"),BK$2,0)</f>
        <v>0</v>
      </c>
      <c r="BL406" s="56" t="str">
        <f aca="false">IF(AND($BI406="Yes", $N406=2), "Yes", IF(ISBLANK(BI406), "", "No"))</f>
        <v>No</v>
      </c>
      <c r="BM406" s="56" t="n">
        <f aca="true">VLOOKUP($P406,INDIRECT("'M" &amp; $N406 &amp; "'!$A:$G"),BM$2,0)</f>
        <v>0</v>
      </c>
    </row>
    <row r="407" customFormat="false" ht="13.2" hidden="false" customHeight="false" outlineLevel="0" collapsed="false">
      <c r="A407" s="47"/>
      <c r="B407" s="56" t="str">
        <f aca="false">IF(ISERROR(B406),IF(ISERROR(B405),IF(ISERROR(B404),"BLANK",B404),B405),B406)</f>
        <v>eso</v>
      </c>
      <c r="C407" s="56" t="str">
        <f aca="false">IF(ISERROR(C406),IF(ISERROR(C405),IF(ISERROR(C404),"BLANK",C404),C405),C406)</f>
        <v>sdl</v>
      </c>
      <c r="D407" s="56" t="str">
        <f aca="false">IF(ISERROR(D406),IF(ISERROR(D405),IF(ISERROR(D404),"BLANK",D404),D405),D406)</f>
        <v>tas412</v>
      </c>
      <c r="E407" s="47" t="str">
        <f aca="false">IF(ISERROR(VLOOKUP($D407,SITES!$A:$E,2,0)),"",VLOOKUP($D407,SITES!$A:$E,2,0))</f>
        <v>St. Helens Island Kelp Bed</v>
      </c>
      <c r="F407" s="48" t="n">
        <f aca="false">IF(ISERROR(VLOOKUP($D407,SITES!$A:$E,3,0)),"",VLOOKUP($D407,SITES!$A:$E,3,0))</f>
        <v>-41.34386</v>
      </c>
      <c r="G407" s="49" t="n">
        <f aca="false">IF(ISERROR(VLOOKUP($D407,SITES!$A:$E,4,0)),"",VLOOKUP($D407,SITES!$A:$E,4,0))</f>
        <v>148.34277</v>
      </c>
      <c r="H407" s="50" t="n">
        <f aca="false">IF(ISERROR(H406),IF(ISERROR(H405),IF(ISERROR(H404),"BLANK",H404),H405),H406)</f>
        <v>43564</v>
      </c>
      <c r="I407" s="56" t="n">
        <f aca="false">IF(ISERROR(I406),IF(ISERROR(I405),IF(ISERROR(I404),"BLANK",I404),I405),I406)</f>
        <v>10</v>
      </c>
      <c r="J407" s="56" t="str">
        <f aca="false">IF(ISERROR(J406),IF(ISERROR(J405),IF(ISERROR(J404),"BLANK",J404),J405),J406)</f>
        <v>E</v>
      </c>
      <c r="K407" s="86" t="n">
        <f aca="false">IF(ISERROR(K406),IF(ISERROR(K405),IF(ISERROR(K404),"BLANK",K404),K405),K406)</f>
        <v>0.604166666666667</v>
      </c>
      <c r="L407" s="56" t="str">
        <f aca="false">IF(ISERROR(L406),IF(ISERROR(L405),IF(ISERROR(L404),"BLANK",L404),L405),L406)</f>
        <v>SDL</v>
      </c>
      <c r="M407" s="56" t="n">
        <f aca="false">IF(ISERROR(M406),IF(ISERROR(M405),IF(ISERROR(M404),"BLANK",M404),M405),M406)</f>
        <v>10</v>
      </c>
      <c r="N407" s="56" t="n">
        <f aca="false">IF(ISERROR(N406),IF(ISERROR(N405),IF(ISERROR(N404),"BLANK",N404),N405),N406)</f>
        <v>2</v>
      </c>
      <c r="O407" s="56" t="n">
        <f aca="false">IF(ISERROR(O406),IF(ISERROR(O405),IF(ISERROR(O404),"BLANK",O404),O405),O406)</f>
        <v>1</v>
      </c>
      <c r="P407" s="46" t="str">
        <f aca="false">+P406</f>
        <v>snd</v>
      </c>
      <c r="Q407" s="47" t="str">
        <f aca="false">IF($N407=1,IF(ISERROR(VLOOKUP($P407,M1!$A:$C,Q$2,0)),"NOT PRESENT",VLOOKUP($P407,M1!$A:$C,Q$2,0)),IF($N407=2,IF(ISERROR(VLOOKUP(main!$P407,M2!$A:$C,Q$2,0)),"NOT PRESENT",VLOOKUP(main!$P407,M2!$A:$C,Q$2,0)),IF($N407=0,IF(ISERROR(VLOOKUP($P407,M1!$A:$C,Q$2,0)),IF(ISERROR(VLOOKUP(main!$P407,M2!$A:$C,Q$2,0)),"NOT PRESENT",VLOOKUP(main!$P407,M2!$A:$C,Q$2,0)),VLOOKUP($P407,M1!$A:$C,Q$2,0)),"SPECIFY METHOD")))</f>
        <v>Survey Not Done</v>
      </c>
      <c r="R407" s="47" t="str">
        <f aca="false">IF($N407=1,IF(ISERROR(VLOOKUP($P407,M1!$A:$C,R$2,0)),"NOT PRESENT",VLOOKUP($P407,M1!$A:$C,R$2,0)),IF($N407=2,IF(ISERROR(VLOOKUP(main!$P407,M2!$A:$C,R$2,0)),"NOT PRESENT",VLOOKUP(main!$P407,M2!$A:$C,R$2,0)),IF($N407=0,IF(ISERROR(VLOOKUP($P407,M1!$A:$C,R$2,0)),IF(ISERROR(VLOOKUP(main!$P407,M2!$A:$C,R$2,0)),"NOT PRESENT",VLOOKUP(main!$P407,M2!$A:$C,R$2,0)),VLOOKUP($P407,M1!$A:$C,R$2,0)),"SPECIFY METHOD")))</f>
        <v>Survey Not Done</v>
      </c>
      <c r="S407" s="55" t="n">
        <f aca="false">SUM(T407:BH407)</f>
        <v>0</v>
      </c>
      <c r="T407" s="56" t="n">
        <v>0</v>
      </c>
      <c r="BI407" s="56" t="n">
        <f aca="true">VLOOKUP($P407,INDIRECT("'M" &amp; $N407 &amp; "'!$A:$G"),BI$2,0)</f>
        <v>0</v>
      </c>
      <c r="BJ407" s="56" t="n">
        <f aca="true">VLOOKUP($P407,INDIRECT("'M" &amp; $N407 &amp; "'!$A:$G"),BJ$2,0)</f>
        <v>0</v>
      </c>
      <c r="BK407" s="56" t="n">
        <f aca="true">VLOOKUP($P407,INDIRECT("'M" &amp; $N407 &amp; "'!$A:$G"),BK$2,0)</f>
        <v>0</v>
      </c>
      <c r="BL407" s="56" t="str">
        <f aca="false">IF(AND($BI407="Yes", $N407=2), "Yes", IF(ISBLANK(BI407), "", "No"))</f>
        <v>No</v>
      </c>
      <c r="BM407" s="56" t="n">
        <f aca="true">VLOOKUP($P407,INDIRECT("'M" &amp; $N407 &amp; "'!$A:$G"),BM$2,0)</f>
        <v>0</v>
      </c>
    </row>
    <row r="408" customFormat="false" ht="13.2" hidden="false" customHeight="false" outlineLevel="0" collapsed="false">
      <c r="A408" s="47"/>
      <c r="B408" s="56" t="str">
        <f aca="false">IF(ISERROR(B407),IF(ISERROR(B406),IF(ISERROR(B405),"BLANK",B405),B406),B407)</f>
        <v>eso</v>
      </c>
      <c r="C408" s="56" t="str">
        <f aca="false">IF(ISERROR(C407),IF(ISERROR(C406),IF(ISERROR(C405),"BLANK",C405),C406),C407)</f>
        <v>sdl</v>
      </c>
      <c r="D408" s="56" t="str">
        <f aca="false">IF(ISERROR(D407),IF(ISERROR(D406),IF(ISERROR(D405),"BLANK",D405),D406),D407)</f>
        <v>tas412</v>
      </c>
      <c r="E408" s="47" t="str">
        <f aca="false">IF(ISERROR(VLOOKUP($D408,SITES!$A:$E,2,0)),"",VLOOKUP($D408,SITES!$A:$E,2,0))</f>
        <v>St. Helens Island Kelp Bed</v>
      </c>
      <c r="F408" s="48" t="n">
        <f aca="false">IF(ISERROR(VLOOKUP($D408,SITES!$A:$E,3,0)),"",VLOOKUP($D408,SITES!$A:$E,3,0))</f>
        <v>-41.34386</v>
      </c>
      <c r="G408" s="49" t="n">
        <f aca="false">IF(ISERROR(VLOOKUP($D408,SITES!$A:$E,4,0)),"",VLOOKUP($D408,SITES!$A:$E,4,0))</f>
        <v>148.34277</v>
      </c>
      <c r="H408" s="50" t="n">
        <f aca="false">IF(ISERROR(H407),IF(ISERROR(H406),IF(ISERROR(H405),"BLANK",H405),H406),H407)</f>
        <v>43564</v>
      </c>
      <c r="I408" s="56" t="n">
        <f aca="false">IF(ISERROR(I407),IF(ISERROR(I406),IF(ISERROR(I405),"BLANK",I405),I406),I407)</f>
        <v>10</v>
      </c>
      <c r="J408" s="56" t="str">
        <f aca="false">IF(ISERROR(J407),IF(ISERROR(J406),IF(ISERROR(J405),"BLANK",J405),J406),J407)</f>
        <v>E</v>
      </c>
      <c r="K408" s="86" t="n">
        <f aca="false">IF(ISERROR(K407),IF(ISERROR(K406),IF(ISERROR(K405),"BLANK",K405),K406),K407)</f>
        <v>0.604166666666667</v>
      </c>
      <c r="L408" s="56" t="str">
        <f aca="false">IF(ISERROR(L407),IF(ISERROR(L406),IF(ISERROR(L405),"BLANK",L405),L406),L407)</f>
        <v>SDL</v>
      </c>
      <c r="M408" s="56" t="n">
        <f aca="false">IF(ISERROR(M407),IF(ISERROR(M406),IF(ISERROR(M405),"BLANK",M405),M406),M407)</f>
        <v>10</v>
      </c>
      <c r="N408" s="56" t="n">
        <f aca="false">IF(ISERROR(N407),IF(ISERROR(N406),IF(ISERROR(N405),"BLANK",N405),N406),N407)</f>
        <v>2</v>
      </c>
      <c r="O408" s="56" t="n">
        <f aca="false">IF(ISERROR(O407),IF(ISERROR(O406),IF(ISERROR(O405),"BLANK",O405),O406),O407)</f>
        <v>1</v>
      </c>
      <c r="P408" s="46" t="str">
        <f aca="false">+P407</f>
        <v>snd</v>
      </c>
      <c r="Q408" s="47" t="str">
        <f aca="false">IF($N408=1,IF(ISERROR(VLOOKUP($P408,M1!$A:$C,Q$2,0)),"NOT PRESENT",VLOOKUP($P408,M1!$A:$C,Q$2,0)),IF($N408=2,IF(ISERROR(VLOOKUP(main!$P408,M2!$A:$C,Q$2,0)),"NOT PRESENT",VLOOKUP(main!$P408,M2!$A:$C,Q$2,0)),IF($N408=0,IF(ISERROR(VLOOKUP($P408,M1!$A:$C,Q$2,0)),IF(ISERROR(VLOOKUP(main!$P408,M2!$A:$C,Q$2,0)),"NOT PRESENT",VLOOKUP(main!$P408,M2!$A:$C,Q$2,0)),VLOOKUP($P408,M1!$A:$C,Q$2,0)),"SPECIFY METHOD")))</f>
        <v>Survey Not Done</v>
      </c>
      <c r="R408" s="47" t="str">
        <f aca="false">IF($N408=1,IF(ISERROR(VLOOKUP($P408,M1!$A:$C,R$2,0)),"NOT PRESENT",VLOOKUP($P408,M1!$A:$C,R$2,0)),IF($N408=2,IF(ISERROR(VLOOKUP(main!$P408,M2!$A:$C,R$2,0)),"NOT PRESENT",VLOOKUP(main!$P408,M2!$A:$C,R$2,0)),IF($N408=0,IF(ISERROR(VLOOKUP($P408,M1!$A:$C,R$2,0)),IF(ISERROR(VLOOKUP(main!$P408,M2!$A:$C,R$2,0)),"NOT PRESENT",VLOOKUP(main!$P408,M2!$A:$C,R$2,0)),VLOOKUP($P408,M1!$A:$C,R$2,0)),"SPECIFY METHOD")))</f>
        <v>Survey Not Done</v>
      </c>
      <c r="S408" s="55" t="n">
        <f aca="false">SUM(T408:BH408)</f>
        <v>0</v>
      </c>
      <c r="T408" s="56" t="n">
        <v>0</v>
      </c>
      <c r="BI408" s="56" t="n">
        <f aca="true">VLOOKUP($P408,INDIRECT("'M" &amp; $N408 &amp; "'!$A:$G"),BI$2,0)</f>
        <v>0</v>
      </c>
      <c r="BJ408" s="56" t="n">
        <f aca="true">VLOOKUP($P408,INDIRECT("'M" &amp; $N408 &amp; "'!$A:$G"),BJ$2,0)</f>
        <v>0</v>
      </c>
      <c r="BK408" s="56" t="n">
        <f aca="true">VLOOKUP($P408,INDIRECT("'M" &amp; $N408 &amp; "'!$A:$G"),BK$2,0)</f>
        <v>0</v>
      </c>
      <c r="BL408" s="56" t="str">
        <f aca="false">IF(AND($BI408="Yes", $N408=2), "Yes", IF(ISBLANK(BI408), "", "No"))</f>
        <v>No</v>
      </c>
      <c r="BM408" s="56" t="n">
        <f aca="true">VLOOKUP($P408,INDIRECT("'M" &amp; $N408 &amp; "'!$A:$G"),BM$2,0)</f>
        <v>0</v>
      </c>
    </row>
    <row r="409" customFormat="false" ht="13.2" hidden="false" customHeight="false" outlineLevel="0" collapsed="false">
      <c r="A409" s="47"/>
      <c r="B409" s="56" t="str">
        <f aca="false">IF(ISERROR(B408),IF(ISERROR(B407),IF(ISERROR(B406),"BLANK",B406),B407),B408)</f>
        <v>eso</v>
      </c>
      <c r="C409" s="56" t="str">
        <f aca="false">IF(ISERROR(C408),IF(ISERROR(C407),IF(ISERROR(C406),"BLANK",C406),C407),C408)</f>
        <v>sdl</v>
      </c>
      <c r="D409" s="56" t="str">
        <f aca="false">IF(ISERROR(D408),IF(ISERROR(D407),IF(ISERROR(D406),"BLANK",D406),D407),D408)</f>
        <v>tas412</v>
      </c>
      <c r="E409" s="47" t="str">
        <f aca="false">IF(ISERROR(VLOOKUP($D409,SITES!$A:$E,2,0)),"",VLOOKUP($D409,SITES!$A:$E,2,0))</f>
        <v>St. Helens Island Kelp Bed</v>
      </c>
      <c r="F409" s="48" t="n">
        <f aca="false">IF(ISERROR(VLOOKUP($D409,SITES!$A:$E,3,0)),"",VLOOKUP($D409,SITES!$A:$E,3,0))</f>
        <v>-41.34386</v>
      </c>
      <c r="G409" s="49" t="n">
        <f aca="false">IF(ISERROR(VLOOKUP($D409,SITES!$A:$E,4,0)),"",VLOOKUP($D409,SITES!$A:$E,4,0))</f>
        <v>148.34277</v>
      </c>
      <c r="H409" s="50" t="n">
        <f aca="false">IF(ISERROR(H408),IF(ISERROR(H407),IF(ISERROR(H406),"BLANK",H406),H407),H408)</f>
        <v>43564</v>
      </c>
      <c r="I409" s="56" t="n">
        <f aca="false">IF(ISERROR(I408),IF(ISERROR(I407),IF(ISERROR(I406),"BLANK",I406),I407),I408)</f>
        <v>10</v>
      </c>
      <c r="J409" s="56" t="str">
        <f aca="false">IF(ISERROR(J408),IF(ISERROR(J407),IF(ISERROR(J406),"BLANK",J406),J407),J408)</f>
        <v>E</v>
      </c>
      <c r="K409" s="86" t="n">
        <f aca="false">IF(ISERROR(K408),IF(ISERROR(K407),IF(ISERROR(K406),"BLANK",K406),K407),K408)</f>
        <v>0.604166666666667</v>
      </c>
      <c r="L409" s="56" t="str">
        <f aca="false">IF(ISERROR(L408),IF(ISERROR(L407),IF(ISERROR(L406),"BLANK",L406),L407),L408)</f>
        <v>SDL</v>
      </c>
      <c r="M409" s="56" t="n">
        <f aca="false">IF(ISERROR(M408),IF(ISERROR(M407),IF(ISERROR(M406),"BLANK",M406),M407),M408)</f>
        <v>10</v>
      </c>
      <c r="N409" s="56" t="n">
        <f aca="false">IF(ISERROR(N408),IF(ISERROR(N407),IF(ISERROR(N406),"BLANK",N406),N407),N408)</f>
        <v>2</v>
      </c>
      <c r="O409" s="56" t="n">
        <f aca="false">IF(ISERROR(O408),IF(ISERROR(O407),IF(ISERROR(O406),"BLANK",O406),O407),O408)</f>
        <v>1</v>
      </c>
      <c r="P409" s="46" t="str">
        <f aca="false">+P408</f>
        <v>snd</v>
      </c>
      <c r="Q409" s="47" t="str">
        <f aca="false">IF($N409=1,IF(ISERROR(VLOOKUP($P409,M1!$A:$C,Q$2,0)),"NOT PRESENT",VLOOKUP($P409,M1!$A:$C,Q$2,0)),IF($N409=2,IF(ISERROR(VLOOKUP(main!$P409,M2!$A:$C,Q$2,0)),"NOT PRESENT",VLOOKUP(main!$P409,M2!$A:$C,Q$2,0)),IF($N409=0,IF(ISERROR(VLOOKUP($P409,M1!$A:$C,Q$2,0)),IF(ISERROR(VLOOKUP(main!$P409,M2!$A:$C,Q$2,0)),"NOT PRESENT",VLOOKUP(main!$P409,M2!$A:$C,Q$2,0)),VLOOKUP($P409,M1!$A:$C,Q$2,0)),"SPECIFY METHOD")))</f>
        <v>Survey Not Done</v>
      </c>
      <c r="R409" s="47" t="str">
        <f aca="false">IF($N409=1,IF(ISERROR(VLOOKUP($P409,M1!$A:$C,R$2,0)),"NOT PRESENT",VLOOKUP($P409,M1!$A:$C,R$2,0)),IF($N409=2,IF(ISERROR(VLOOKUP(main!$P409,M2!$A:$C,R$2,0)),"NOT PRESENT",VLOOKUP(main!$P409,M2!$A:$C,R$2,0)),IF($N409=0,IF(ISERROR(VLOOKUP($P409,M1!$A:$C,R$2,0)),IF(ISERROR(VLOOKUP(main!$P409,M2!$A:$C,R$2,0)),"NOT PRESENT",VLOOKUP(main!$P409,M2!$A:$C,R$2,0)),VLOOKUP($P409,M1!$A:$C,R$2,0)),"SPECIFY METHOD")))</f>
        <v>Survey Not Done</v>
      </c>
      <c r="S409" s="55" t="n">
        <f aca="false">SUM(T409:BH409)</f>
        <v>0</v>
      </c>
      <c r="T409" s="56" t="n">
        <v>0</v>
      </c>
      <c r="BI409" s="56" t="n">
        <f aca="true">VLOOKUP($P409,INDIRECT("'M" &amp; $N409 &amp; "'!$A:$G"),BI$2,0)</f>
        <v>0</v>
      </c>
      <c r="BJ409" s="56" t="n">
        <f aca="true">VLOOKUP($P409,INDIRECT("'M" &amp; $N409 &amp; "'!$A:$G"),BJ$2,0)</f>
        <v>0</v>
      </c>
      <c r="BK409" s="56" t="n">
        <f aca="true">VLOOKUP($P409,INDIRECT("'M" &amp; $N409 &amp; "'!$A:$G"),BK$2,0)</f>
        <v>0</v>
      </c>
      <c r="BL409" s="56" t="str">
        <f aca="false">IF(AND($BI409="Yes", $N409=2), "Yes", IF(ISBLANK(BI409), "", "No"))</f>
        <v>No</v>
      </c>
      <c r="BM409" s="56" t="n">
        <f aca="true">VLOOKUP($P409,INDIRECT("'M" &amp; $N409 &amp; "'!$A:$G"),BM$2,0)</f>
        <v>0</v>
      </c>
    </row>
    <row r="410" customFormat="false" ht="13.2" hidden="false" customHeight="false" outlineLevel="0" collapsed="false">
      <c r="A410" s="47"/>
      <c r="B410" s="56" t="str">
        <f aca="false">IF(ISERROR(B409),IF(ISERROR(B408),IF(ISERROR(B407),"BLANK",B407),B408),B409)</f>
        <v>eso</v>
      </c>
      <c r="C410" s="56" t="str">
        <f aca="false">IF(ISERROR(C409),IF(ISERROR(C408),IF(ISERROR(C407),"BLANK",C407),C408),C409)</f>
        <v>sdl</v>
      </c>
      <c r="D410" s="56" t="str">
        <f aca="false">IF(ISERROR(D409),IF(ISERROR(D408),IF(ISERROR(D407),"BLANK",D407),D408),D409)</f>
        <v>tas412</v>
      </c>
      <c r="E410" s="47" t="str">
        <f aca="false">IF(ISERROR(VLOOKUP($D410,SITES!$A:$E,2,0)),"",VLOOKUP($D410,SITES!$A:$E,2,0))</f>
        <v>St. Helens Island Kelp Bed</v>
      </c>
      <c r="F410" s="48" t="n">
        <f aca="false">IF(ISERROR(VLOOKUP($D410,SITES!$A:$E,3,0)),"",VLOOKUP($D410,SITES!$A:$E,3,0))</f>
        <v>-41.34386</v>
      </c>
      <c r="G410" s="49" t="n">
        <f aca="false">IF(ISERROR(VLOOKUP($D410,SITES!$A:$E,4,0)),"",VLOOKUP($D410,SITES!$A:$E,4,0))</f>
        <v>148.34277</v>
      </c>
      <c r="H410" s="50" t="n">
        <f aca="false">IF(ISERROR(H409),IF(ISERROR(H408),IF(ISERROR(H407),"BLANK",H407),H408),H409)</f>
        <v>43564</v>
      </c>
      <c r="I410" s="56" t="n">
        <f aca="false">IF(ISERROR(I409),IF(ISERROR(I408),IF(ISERROR(I407),"BLANK",I407),I408),I409)</f>
        <v>10</v>
      </c>
      <c r="J410" s="56" t="str">
        <f aca="false">IF(ISERROR(J409),IF(ISERROR(J408),IF(ISERROR(J407),"BLANK",J407),J408),J409)</f>
        <v>E</v>
      </c>
      <c r="K410" s="86" t="n">
        <f aca="false">IF(ISERROR(K409),IF(ISERROR(K408),IF(ISERROR(K407),"BLANK",K407),K408),K409)</f>
        <v>0.604166666666667</v>
      </c>
      <c r="L410" s="56" t="str">
        <f aca="false">IF(ISERROR(L409),IF(ISERROR(L408),IF(ISERROR(L407),"BLANK",L407),L408),L409)</f>
        <v>SDL</v>
      </c>
      <c r="M410" s="56" t="n">
        <f aca="false">IF(ISERROR(M409),IF(ISERROR(M408),IF(ISERROR(M407),"BLANK",M407),M408),M409)</f>
        <v>10</v>
      </c>
      <c r="N410" s="56" t="n">
        <f aca="false">IF(ISERROR(N409),IF(ISERROR(N408),IF(ISERROR(N407),"BLANK",N407),N408),N409)</f>
        <v>2</v>
      </c>
      <c r="O410" s="56" t="n">
        <f aca="false">IF(ISERROR(O409),IF(ISERROR(O408),IF(ISERROR(O407),"BLANK",O407),O408),O409)</f>
        <v>1</v>
      </c>
      <c r="P410" s="46" t="str">
        <f aca="false">+P409</f>
        <v>snd</v>
      </c>
      <c r="Q410" s="47" t="str">
        <f aca="false">IF($N410=1,IF(ISERROR(VLOOKUP($P410,M1!$A:$C,Q$2,0)),"NOT PRESENT",VLOOKUP($P410,M1!$A:$C,Q$2,0)),IF($N410=2,IF(ISERROR(VLOOKUP(main!$P410,M2!$A:$C,Q$2,0)),"NOT PRESENT",VLOOKUP(main!$P410,M2!$A:$C,Q$2,0)),IF($N410=0,IF(ISERROR(VLOOKUP($P410,M1!$A:$C,Q$2,0)),IF(ISERROR(VLOOKUP(main!$P410,M2!$A:$C,Q$2,0)),"NOT PRESENT",VLOOKUP(main!$P410,M2!$A:$C,Q$2,0)),VLOOKUP($P410,M1!$A:$C,Q$2,0)),"SPECIFY METHOD")))</f>
        <v>Survey Not Done</v>
      </c>
      <c r="R410" s="47" t="str">
        <f aca="false">IF($N410=1,IF(ISERROR(VLOOKUP($P410,M1!$A:$C,R$2,0)),"NOT PRESENT",VLOOKUP($P410,M1!$A:$C,R$2,0)),IF($N410=2,IF(ISERROR(VLOOKUP(main!$P410,M2!$A:$C,R$2,0)),"NOT PRESENT",VLOOKUP(main!$P410,M2!$A:$C,R$2,0)),IF($N410=0,IF(ISERROR(VLOOKUP($P410,M1!$A:$C,R$2,0)),IF(ISERROR(VLOOKUP(main!$P410,M2!$A:$C,R$2,0)),"NOT PRESENT",VLOOKUP(main!$P410,M2!$A:$C,R$2,0)),VLOOKUP($P410,M1!$A:$C,R$2,0)),"SPECIFY METHOD")))</f>
        <v>Survey Not Done</v>
      </c>
      <c r="S410" s="55" t="n">
        <f aca="false">SUM(T410:BH410)</f>
        <v>0</v>
      </c>
      <c r="T410" s="56" t="n">
        <v>0</v>
      </c>
      <c r="BI410" s="56" t="n">
        <f aca="true">VLOOKUP($P410,INDIRECT("'M" &amp; $N410 &amp; "'!$A:$G"),BI$2,0)</f>
        <v>0</v>
      </c>
      <c r="BJ410" s="56" t="n">
        <f aca="true">VLOOKUP($P410,INDIRECT("'M" &amp; $N410 &amp; "'!$A:$G"),BJ$2,0)</f>
        <v>0</v>
      </c>
      <c r="BK410" s="56" t="n">
        <f aca="true">VLOOKUP($P410,INDIRECT("'M" &amp; $N410 &amp; "'!$A:$G"),BK$2,0)</f>
        <v>0</v>
      </c>
      <c r="BL410" s="56" t="str">
        <f aca="false">IF(AND($BI410="Yes", $N410=2), "Yes", IF(ISBLANK(BI410), "", "No"))</f>
        <v>No</v>
      </c>
      <c r="BM410" s="56" t="n">
        <f aca="true">VLOOKUP($P410,INDIRECT("'M" &amp; $N410 &amp; "'!$A:$G"),BM$2,0)</f>
        <v>0</v>
      </c>
    </row>
    <row r="411" customFormat="false" ht="13.2" hidden="false" customHeight="false" outlineLevel="0" collapsed="false">
      <c r="A411" s="47"/>
      <c r="B411" s="56" t="str">
        <f aca="false">IF(ISERROR(B410),IF(ISERROR(B409),IF(ISERROR(B408),"BLANK",B408),B409),B410)</f>
        <v>eso</v>
      </c>
      <c r="C411" s="56" t="str">
        <f aca="false">IF(ISERROR(C410),IF(ISERROR(C409),IF(ISERROR(C408),"BLANK",C408),C409),C410)</f>
        <v>sdl</v>
      </c>
      <c r="D411" s="56" t="str">
        <f aca="false">IF(ISERROR(D410),IF(ISERROR(D409),IF(ISERROR(D408),"BLANK",D408),D409),D410)</f>
        <v>tas412</v>
      </c>
      <c r="E411" s="47" t="str">
        <f aca="false">IF(ISERROR(VLOOKUP($D411,SITES!$A:$E,2,0)),"",VLOOKUP($D411,SITES!$A:$E,2,0))</f>
        <v>St. Helens Island Kelp Bed</v>
      </c>
      <c r="F411" s="48" t="n">
        <f aca="false">IF(ISERROR(VLOOKUP($D411,SITES!$A:$E,3,0)),"",VLOOKUP($D411,SITES!$A:$E,3,0))</f>
        <v>-41.34386</v>
      </c>
      <c r="G411" s="49" t="n">
        <f aca="false">IF(ISERROR(VLOOKUP($D411,SITES!$A:$E,4,0)),"",VLOOKUP($D411,SITES!$A:$E,4,0))</f>
        <v>148.34277</v>
      </c>
      <c r="H411" s="50" t="n">
        <f aca="false">IF(ISERROR(H410),IF(ISERROR(H409),IF(ISERROR(H408),"BLANK",H408),H409),H410)</f>
        <v>43564</v>
      </c>
      <c r="I411" s="56" t="n">
        <f aca="false">IF(ISERROR(I410),IF(ISERROR(I409),IF(ISERROR(I408),"BLANK",I408),I409),I410)</f>
        <v>10</v>
      </c>
      <c r="J411" s="56" t="str">
        <f aca="false">IF(ISERROR(J410),IF(ISERROR(J409),IF(ISERROR(J408),"BLANK",J408),J409),J410)</f>
        <v>E</v>
      </c>
      <c r="K411" s="86" t="n">
        <f aca="false">IF(ISERROR(K410),IF(ISERROR(K409),IF(ISERROR(K408),"BLANK",K408),K409),K410)</f>
        <v>0.604166666666667</v>
      </c>
      <c r="L411" s="56" t="str">
        <f aca="false">IF(ISERROR(L410),IF(ISERROR(L409),IF(ISERROR(L408),"BLANK",L408),L409),L410)</f>
        <v>SDL</v>
      </c>
      <c r="M411" s="56" t="n">
        <f aca="false">IF(ISERROR(M410),IF(ISERROR(M409),IF(ISERROR(M408),"BLANK",M408),M409),M410)</f>
        <v>10</v>
      </c>
      <c r="N411" s="56" t="n">
        <f aca="false">IF(ISERROR(N410),IF(ISERROR(N409),IF(ISERROR(N408),"BLANK",N408),N409),N410)</f>
        <v>2</v>
      </c>
      <c r="O411" s="56" t="n">
        <f aca="false">IF(ISERROR(O410),IF(ISERROR(O409),IF(ISERROR(O408),"BLANK",O408),O409),O410)</f>
        <v>1</v>
      </c>
      <c r="P411" s="46" t="str">
        <f aca="false">+P410</f>
        <v>snd</v>
      </c>
      <c r="Q411" s="47" t="str">
        <f aca="false">IF($N411=1,IF(ISERROR(VLOOKUP($P411,M1!$A:$C,Q$2,0)),"NOT PRESENT",VLOOKUP($P411,M1!$A:$C,Q$2,0)),IF($N411=2,IF(ISERROR(VLOOKUP(main!$P411,M2!$A:$C,Q$2,0)),"NOT PRESENT",VLOOKUP(main!$P411,M2!$A:$C,Q$2,0)),IF($N411=0,IF(ISERROR(VLOOKUP($P411,M1!$A:$C,Q$2,0)),IF(ISERROR(VLOOKUP(main!$P411,M2!$A:$C,Q$2,0)),"NOT PRESENT",VLOOKUP(main!$P411,M2!$A:$C,Q$2,0)),VLOOKUP($P411,M1!$A:$C,Q$2,0)),"SPECIFY METHOD")))</f>
        <v>Survey Not Done</v>
      </c>
      <c r="R411" s="47" t="str">
        <f aca="false">IF($N411=1,IF(ISERROR(VLOOKUP($P411,M1!$A:$C,R$2,0)),"NOT PRESENT",VLOOKUP($P411,M1!$A:$C,R$2,0)),IF($N411=2,IF(ISERROR(VLOOKUP(main!$P411,M2!$A:$C,R$2,0)),"NOT PRESENT",VLOOKUP(main!$P411,M2!$A:$C,R$2,0)),IF($N411=0,IF(ISERROR(VLOOKUP($P411,M1!$A:$C,R$2,0)),IF(ISERROR(VLOOKUP(main!$P411,M2!$A:$C,R$2,0)),"NOT PRESENT",VLOOKUP(main!$P411,M2!$A:$C,R$2,0)),VLOOKUP($P411,M1!$A:$C,R$2,0)),"SPECIFY METHOD")))</f>
        <v>Survey Not Done</v>
      </c>
      <c r="S411" s="55" t="n">
        <f aca="false">SUM(T411:BH411)</f>
        <v>0</v>
      </c>
      <c r="T411" s="56" t="n">
        <v>0</v>
      </c>
      <c r="BI411" s="56" t="n">
        <f aca="true">VLOOKUP($P411,INDIRECT("'M" &amp; $N411 &amp; "'!$A:$G"),BI$2,0)</f>
        <v>0</v>
      </c>
      <c r="BJ411" s="56" t="n">
        <f aca="true">VLOOKUP($P411,INDIRECT("'M" &amp; $N411 &amp; "'!$A:$G"),BJ$2,0)</f>
        <v>0</v>
      </c>
      <c r="BK411" s="56" t="n">
        <f aca="true">VLOOKUP($P411,INDIRECT("'M" &amp; $N411 &amp; "'!$A:$G"),BK$2,0)</f>
        <v>0</v>
      </c>
      <c r="BL411" s="56" t="str">
        <f aca="false">IF(AND($BI411="Yes", $N411=2), "Yes", IF(ISBLANK(BI411), "", "No"))</f>
        <v>No</v>
      </c>
      <c r="BM411" s="56" t="n">
        <f aca="true">VLOOKUP($P411,INDIRECT("'M" &amp; $N411 &amp; "'!$A:$G"),BM$2,0)</f>
        <v>0</v>
      </c>
    </row>
    <row r="412" customFormat="false" ht="13.2" hidden="false" customHeight="false" outlineLevel="0" collapsed="false">
      <c r="A412" s="47"/>
      <c r="B412" s="56" t="str">
        <f aca="false">IF(ISERROR(B411),IF(ISERROR(B410),IF(ISERROR(B409),"BLANK",B409),B410),B411)</f>
        <v>eso</v>
      </c>
      <c r="C412" s="56" t="str">
        <f aca="false">IF(ISERROR(C411),IF(ISERROR(C410),IF(ISERROR(C409),"BLANK",C409),C410),C411)</f>
        <v>sdl</v>
      </c>
      <c r="D412" s="56" t="str">
        <f aca="false">IF(ISERROR(D411),IF(ISERROR(D410),IF(ISERROR(D409),"BLANK",D409),D410),D411)</f>
        <v>tas412</v>
      </c>
      <c r="E412" s="47" t="str">
        <f aca="false">IF(ISERROR(VLOOKUP($D412,SITES!$A:$E,2,0)),"",VLOOKUP($D412,SITES!$A:$E,2,0))</f>
        <v>St. Helens Island Kelp Bed</v>
      </c>
      <c r="F412" s="48" t="n">
        <f aca="false">IF(ISERROR(VLOOKUP($D412,SITES!$A:$E,3,0)),"",VLOOKUP($D412,SITES!$A:$E,3,0))</f>
        <v>-41.34386</v>
      </c>
      <c r="G412" s="49" t="n">
        <f aca="false">IF(ISERROR(VLOOKUP($D412,SITES!$A:$E,4,0)),"",VLOOKUP($D412,SITES!$A:$E,4,0))</f>
        <v>148.34277</v>
      </c>
      <c r="H412" s="50" t="n">
        <f aca="false">IF(ISERROR(H411),IF(ISERROR(H410),IF(ISERROR(H409),"BLANK",H409),H410),H411)</f>
        <v>43564</v>
      </c>
      <c r="I412" s="56" t="n">
        <f aca="false">IF(ISERROR(I411),IF(ISERROR(I410),IF(ISERROR(I409),"BLANK",I409),I410),I411)</f>
        <v>10</v>
      </c>
      <c r="J412" s="56" t="str">
        <f aca="false">IF(ISERROR(J411),IF(ISERROR(J410),IF(ISERROR(J409),"BLANK",J409),J410),J411)</f>
        <v>E</v>
      </c>
      <c r="K412" s="86" t="n">
        <f aca="false">IF(ISERROR(K411),IF(ISERROR(K410),IF(ISERROR(K409),"BLANK",K409),K410),K411)</f>
        <v>0.604166666666667</v>
      </c>
      <c r="L412" s="56" t="str">
        <f aca="false">IF(ISERROR(L411),IF(ISERROR(L410),IF(ISERROR(L409),"BLANK",L409),L410),L411)</f>
        <v>SDL</v>
      </c>
      <c r="M412" s="56" t="n">
        <f aca="false">IF(ISERROR(M411),IF(ISERROR(M410),IF(ISERROR(M409),"BLANK",M409),M410),M411)</f>
        <v>10</v>
      </c>
      <c r="N412" s="56" t="n">
        <f aca="false">IF(ISERROR(N411),IF(ISERROR(N410),IF(ISERROR(N409),"BLANK",N409),N410),N411)</f>
        <v>2</v>
      </c>
      <c r="O412" s="56" t="n">
        <f aca="false">IF(ISERROR(O411),IF(ISERROR(O410),IF(ISERROR(O409),"BLANK",O409),O410),O411)</f>
        <v>1</v>
      </c>
      <c r="P412" s="46" t="str">
        <f aca="false">+P411</f>
        <v>snd</v>
      </c>
      <c r="Q412" s="47" t="str">
        <f aca="false">IF($N412=1,IF(ISERROR(VLOOKUP($P412,M1!$A:$C,Q$2,0)),"NOT PRESENT",VLOOKUP($P412,M1!$A:$C,Q$2,0)),IF($N412=2,IF(ISERROR(VLOOKUP(main!$P412,M2!$A:$C,Q$2,0)),"NOT PRESENT",VLOOKUP(main!$P412,M2!$A:$C,Q$2,0)),IF($N412=0,IF(ISERROR(VLOOKUP($P412,M1!$A:$C,Q$2,0)),IF(ISERROR(VLOOKUP(main!$P412,M2!$A:$C,Q$2,0)),"NOT PRESENT",VLOOKUP(main!$P412,M2!$A:$C,Q$2,0)),VLOOKUP($P412,M1!$A:$C,Q$2,0)),"SPECIFY METHOD")))</f>
        <v>Survey Not Done</v>
      </c>
      <c r="R412" s="47" t="str">
        <f aca="false">IF($N412=1,IF(ISERROR(VLOOKUP($P412,M1!$A:$C,R$2,0)),"NOT PRESENT",VLOOKUP($P412,M1!$A:$C,R$2,0)),IF($N412=2,IF(ISERROR(VLOOKUP(main!$P412,M2!$A:$C,R$2,0)),"NOT PRESENT",VLOOKUP(main!$P412,M2!$A:$C,R$2,0)),IF($N412=0,IF(ISERROR(VLOOKUP($P412,M1!$A:$C,R$2,0)),IF(ISERROR(VLOOKUP(main!$P412,M2!$A:$C,R$2,0)),"NOT PRESENT",VLOOKUP(main!$P412,M2!$A:$C,R$2,0)),VLOOKUP($P412,M1!$A:$C,R$2,0)),"SPECIFY METHOD")))</f>
        <v>Survey Not Done</v>
      </c>
      <c r="S412" s="55" t="n">
        <f aca="false">SUM(T412:BH412)</f>
        <v>0</v>
      </c>
      <c r="T412" s="56" t="n">
        <v>0</v>
      </c>
      <c r="BI412" s="56" t="n">
        <f aca="true">VLOOKUP($P412,INDIRECT("'M" &amp; $N412 &amp; "'!$A:$G"),BI$2,0)</f>
        <v>0</v>
      </c>
      <c r="BJ412" s="56" t="n">
        <f aca="true">VLOOKUP($P412,INDIRECT("'M" &amp; $N412 &amp; "'!$A:$G"),BJ$2,0)</f>
        <v>0</v>
      </c>
      <c r="BK412" s="56" t="n">
        <f aca="true">VLOOKUP($P412,INDIRECT("'M" &amp; $N412 &amp; "'!$A:$G"),BK$2,0)</f>
        <v>0</v>
      </c>
      <c r="BL412" s="56" t="str">
        <f aca="false">IF(AND($BI412="Yes", $N412=2), "Yes", IF(ISBLANK(BI412), "", "No"))</f>
        <v>No</v>
      </c>
      <c r="BM412" s="56" t="n">
        <f aca="true">VLOOKUP($P412,INDIRECT("'M" &amp; $N412 &amp; "'!$A:$G"),BM$2,0)</f>
        <v>0</v>
      </c>
    </row>
    <row r="413" customFormat="false" ht="13.2" hidden="false" customHeight="false" outlineLevel="0" collapsed="false">
      <c r="A413" s="47"/>
      <c r="B413" s="56" t="str">
        <f aca="false">IF(ISERROR(B412),IF(ISERROR(B411),IF(ISERROR(B410),"BLANK",B410),B411),B412)</f>
        <v>eso</v>
      </c>
      <c r="C413" s="56" t="str">
        <f aca="false">IF(ISERROR(C412),IF(ISERROR(C411),IF(ISERROR(C410),"BLANK",C410),C411),C412)</f>
        <v>sdl</v>
      </c>
      <c r="D413" s="56" t="str">
        <f aca="false">IF(ISERROR(D412),IF(ISERROR(D411),IF(ISERROR(D410),"BLANK",D410),D411),D412)</f>
        <v>tas412</v>
      </c>
      <c r="E413" s="47" t="str">
        <f aca="false">IF(ISERROR(VLOOKUP($D413,SITES!$A:$E,2,0)),"",VLOOKUP($D413,SITES!$A:$E,2,0))</f>
        <v>St. Helens Island Kelp Bed</v>
      </c>
      <c r="F413" s="48" t="n">
        <f aca="false">IF(ISERROR(VLOOKUP($D413,SITES!$A:$E,3,0)),"",VLOOKUP($D413,SITES!$A:$E,3,0))</f>
        <v>-41.34386</v>
      </c>
      <c r="G413" s="49" t="n">
        <f aca="false">IF(ISERROR(VLOOKUP($D413,SITES!$A:$E,4,0)),"",VLOOKUP($D413,SITES!$A:$E,4,0))</f>
        <v>148.34277</v>
      </c>
      <c r="H413" s="50" t="n">
        <f aca="false">IF(ISERROR(H412),IF(ISERROR(H411),IF(ISERROR(H410),"BLANK",H410),H411),H412)</f>
        <v>43564</v>
      </c>
      <c r="I413" s="56" t="n">
        <f aca="false">IF(ISERROR(I412),IF(ISERROR(I411),IF(ISERROR(I410),"BLANK",I410),I411),I412)</f>
        <v>10</v>
      </c>
      <c r="J413" s="56" t="str">
        <f aca="false">IF(ISERROR(J412),IF(ISERROR(J411),IF(ISERROR(J410),"BLANK",J410),J411),J412)</f>
        <v>E</v>
      </c>
      <c r="K413" s="86" t="n">
        <f aca="false">IF(ISERROR(K412),IF(ISERROR(K411),IF(ISERROR(K410),"BLANK",K410),K411),K412)</f>
        <v>0.604166666666667</v>
      </c>
      <c r="L413" s="56" t="str">
        <f aca="false">IF(ISERROR(L412),IF(ISERROR(L411),IF(ISERROR(L410),"BLANK",L410),L411),L412)</f>
        <v>SDL</v>
      </c>
      <c r="M413" s="56" t="n">
        <f aca="false">IF(ISERROR(M412),IF(ISERROR(M411),IF(ISERROR(M410),"BLANK",M410),M411),M412)</f>
        <v>10</v>
      </c>
      <c r="N413" s="56" t="n">
        <f aca="false">IF(ISERROR(N412),IF(ISERROR(N411),IF(ISERROR(N410),"BLANK",N410),N411),N412)</f>
        <v>2</v>
      </c>
      <c r="O413" s="56" t="n">
        <f aca="false">IF(ISERROR(O412),IF(ISERROR(O411),IF(ISERROR(O410),"BLANK",O410),O411),O412)</f>
        <v>1</v>
      </c>
      <c r="P413" s="46" t="str">
        <f aca="false">+P412</f>
        <v>snd</v>
      </c>
      <c r="Q413" s="47" t="str">
        <f aca="false">IF($N413=1,IF(ISERROR(VLOOKUP($P413,M1!$A:$C,Q$2,0)),"NOT PRESENT",VLOOKUP($P413,M1!$A:$C,Q$2,0)),IF($N413=2,IF(ISERROR(VLOOKUP(main!$P413,M2!$A:$C,Q$2,0)),"NOT PRESENT",VLOOKUP(main!$P413,M2!$A:$C,Q$2,0)),IF($N413=0,IF(ISERROR(VLOOKUP($P413,M1!$A:$C,Q$2,0)),IF(ISERROR(VLOOKUP(main!$P413,M2!$A:$C,Q$2,0)),"NOT PRESENT",VLOOKUP(main!$P413,M2!$A:$C,Q$2,0)),VLOOKUP($P413,M1!$A:$C,Q$2,0)),"SPECIFY METHOD")))</f>
        <v>Survey Not Done</v>
      </c>
      <c r="R413" s="47" t="str">
        <f aca="false">IF($N413=1,IF(ISERROR(VLOOKUP($P413,M1!$A:$C,R$2,0)),"NOT PRESENT",VLOOKUP($P413,M1!$A:$C,R$2,0)),IF($N413=2,IF(ISERROR(VLOOKUP(main!$P413,M2!$A:$C,R$2,0)),"NOT PRESENT",VLOOKUP(main!$P413,M2!$A:$C,R$2,0)),IF($N413=0,IF(ISERROR(VLOOKUP($P413,M1!$A:$C,R$2,0)),IF(ISERROR(VLOOKUP(main!$P413,M2!$A:$C,R$2,0)),"NOT PRESENT",VLOOKUP(main!$P413,M2!$A:$C,R$2,0)),VLOOKUP($P413,M1!$A:$C,R$2,0)),"SPECIFY METHOD")))</f>
        <v>Survey Not Done</v>
      </c>
      <c r="S413" s="55" t="n">
        <f aca="false">SUM(T413:BH413)</f>
        <v>0</v>
      </c>
      <c r="T413" s="56" t="n">
        <v>0</v>
      </c>
      <c r="BI413" s="56" t="n">
        <f aca="true">VLOOKUP($P413,INDIRECT("'M" &amp; $N413 &amp; "'!$A:$G"),BI$2,0)</f>
        <v>0</v>
      </c>
      <c r="BJ413" s="56" t="n">
        <f aca="true">VLOOKUP($P413,INDIRECT("'M" &amp; $N413 &amp; "'!$A:$G"),BJ$2,0)</f>
        <v>0</v>
      </c>
      <c r="BK413" s="56" t="n">
        <f aca="true">VLOOKUP($P413,INDIRECT("'M" &amp; $N413 &amp; "'!$A:$G"),BK$2,0)</f>
        <v>0</v>
      </c>
      <c r="BL413" s="56" t="str">
        <f aca="false">IF(AND($BI413="Yes", $N413=2), "Yes", IF(ISBLANK(BI413), "", "No"))</f>
        <v>No</v>
      </c>
      <c r="BM413" s="56" t="n">
        <f aca="true">VLOOKUP($P413,INDIRECT("'M" &amp; $N413 &amp; "'!$A:$G"),BM$2,0)</f>
        <v>0</v>
      </c>
    </row>
    <row r="414" customFormat="false" ht="13.2" hidden="false" customHeight="false" outlineLevel="0" collapsed="false">
      <c r="A414" s="47"/>
      <c r="B414" s="56" t="str">
        <f aca="false">IF(ISERROR(B413),IF(ISERROR(B412),IF(ISERROR(B411),"BLANK",B411),B412),B413)</f>
        <v>eso</v>
      </c>
      <c r="C414" s="56" t="str">
        <f aca="false">IF(ISERROR(C413),IF(ISERROR(C412),IF(ISERROR(C411),"BLANK",C411),C412),C413)</f>
        <v>sdl</v>
      </c>
      <c r="D414" s="56" t="str">
        <f aca="false">IF(ISERROR(D413),IF(ISERROR(D412),IF(ISERROR(D411),"BLANK",D411),D412),D413)</f>
        <v>tas412</v>
      </c>
      <c r="E414" s="47" t="str">
        <f aca="false">IF(ISERROR(VLOOKUP($D414,SITES!$A:$E,2,0)),"",VLOOKUP($D414,SITES!$A:$E,2,0))</f>
        <v>St. Helens Island Kelp Bed</v>
      </c>
      <c r="F414" s="48" t="n">
        <f aca="false">IF(ISERROR(VLOOKUP($D414,SITES!$A:$E,3,0)),"",VLOOKUP($D414,SITES!$A:$E,3,0))</f>
        <v>-41.34386</v>
      </c>
      <c r="G414" s="49" t="n">
        <f aca="false">IF(ISERROR(VLOOKUP($D414,SITES!$A:$E,4,0)),"",VLOOKUP($D414,SITES!$A:$E,4,0))</f>
        <v>148.34277</v>
      </c>
      <c r="H414" s="50" t="n">
        <f aca="false">IF(ISERROR(H413),IF(ISERROR(H412),IF(ISERROR(H411),"BLANK",H411),H412),H413)</f>
        <v>43564</v>
      </c>
      <c r="I414" s="56" t="n">
        <f aca="false">IF(ISERROR(I413),IF(ISERROR(I412),IF(ISERROR(I411),"BLANK",I411),I412),I413)</f>
        <v>10</v>
      </c>
      <c r="J414" s="56" t="str">
        <f aca="false">IF(ISERROR(J413),IF(ISERROR(J412),IF(ISERROR(J411),"BLANK",J411),J412),J413)</f>
        <v>E</v>
      </c>
      <c r="K414" s="86" t="n">
        <f aca="false">IF(ISERROR(K413),IF(ISERROR(K412),IF(ISERROR(K411),"BLANK",K411),K412),K413)</f>
        <v>0.604166666666667</v>
      </c>
      <c r="L414" s="56" t="str">
        <f aca="false">IF(ISERROR(L413),IF(ISERROR(L412),IF(ISERROR(L411),"BLANK",L411),L412),L413)</f>
        <v>SDL</v>
      </c>
      <c r="M414" s="56" t="n">
        <f aca="false">IF(ISERROR(M413),IF(ISERROR(M412),IF(ISERROR(M411),"BLANK",M411),M412),M413)</f>
        <v>10</v>
      </c>
      <c r="N414" s="56" t="n">
        <f aca="false">IF(ISERROR(N413),IF(ISERROR(N412),IF(ISERROR(N411),"BLANK",N411),N412),N413)</f>
        <v>2</v>
      </c>
      <c r="O414" s="56" t="n">
        <f aca="false">IF(ISERROR(O413),IF(ISERROR(O412),IF(ISERROR(O411),"BLANK",O411),O412),O413)</f>
        <v>1</v>
      </c>
      <c r="P414" s="46" t="str">
        <f aca="false">+P413</f>
        <v>snd</v>
      </c>
      <c r="Q414" s="47" t="str">
        <f aca="false">IF($N414=1,IF(ISERROR(VLOOKUP($P414,M1!$A:$C,Q$2,0)),"NOT PRESENT",VLOOKUP($P414,M1!$A:$C,Q$2,0)),IF($N414=2,IF(ISERROR(VLOOKUP(main!$P414,M2!$A:$C,Q$2,0)),"NOT PRESENT",VLOOKUP(main!$P414,M2!$A:$C,Q$2,0)),IF($N414=0,IF(ISERROR(VLOOKUP($P414,M1!$A:$C,Q$2,0)),IF(ISERROR(VLOOKUP(main!$P414,M2!$A:$C,Q$2,0)),"NOT PRESENT",VLOOKUP(main!$P414,M2!$A:$C,Q$2,0)),VLOOKUP($P414,M1!$A:$C,Q$2,0)),"SPECIFY METHOD")))</f>
        <v>Survey Not Done</v>
      </c>
      <c r="R414" s="47" t="str">
        <f aca="false">IF($N414=1,IF(ISERROR(VLOOKUP($P414,M1!$A:$C,R$2,0)),"NOT PRESENT",VLOOKUP($P414,M1!$A:$C,R$2,0)),IF($N414=2,IF(ISERROR(VLOOKUP(main!$P414,M2!$A:$C,R$2,0)),"NOT PRESENT",VLOOKUP(main!$P414,M2!$A:$C,R$2,0)),IF($N414=0,IF(ISERROR(VLOOKUP($P414,M1!$A:$C,R$2,0)),IF(ISERROR(VLOOKUP(main!$P414,M2!$A:$C,R$2,0)),"NOT PRESENT",VLOOKUP(main!$P414,M2!$A:$C,R$2,0)),VLOOKUP($P414,M1!$A:$C,R$2,0)),"SPECIFY METHOD")))</f>
        <v>Survey Not Done</v>
      </c>
      <c r="S414" s="55" t="n">
        <f aca="false">SUM(T414:BH414)</f>
        <v>0</v>
      </c>
      <c r="T414" s="56" t="n">
        <v>0</v>
      </c>
      <c r="BI414" s="56" t="n">
        <f aca="true">VLOOKUP($P414,INDIRECT("'M" &amp; $N414 &amp; "'!$A:$G"),BI$2,0)</f>
        <v>0</v>
      </c>
      <c r="BJ414" s="56" t="n">
        <f aca="true">VLOOKUP($P414,INDIRECT("'M" &amp; $N414 &amp; "'!$A:$G"),BJ$2,0)</f>
        <v>0</v>
      </c>
      <c r="BK414" s="56" t="n">
        <f aca="true">VLOOKUP($P414,INDIRECT("'M" &amp; $N414 &amp; "'!$A:$G"),BK$2,0)</f>
        <v>0</v>
      </c>
      <c r="BL414" s="56" t="str">
        <f aca="false">IF(AND($BI414="Yes", $N414=2), "Yes", IF(ISBLANK(BI414), "", "No"))</f>
        <v>No</v>
      </c>
      <c r="BM414" s="56" t="n">
        <f aca="true">VLOOKUP($P414,INDIRECT("'M" &amp; $N414 &amp; "'!$A:$G"),BM$2,0)</f>
        <v>0</v>
      </c>
    </row>
    <row r="415" customFormat="false" ht="13.2" hidden="false" customHeight="false" outlineLevel="0" collapsed="false">
      <c r="A415" s="47"/>
      <c r="B415" s="56" t="str">
        <f aca="false">IF(ISERROR(B414),IF(ISERROR(B413),IF(ISERROR(B412),"BLANK",B412),B413),B414)</f>
        <v>eso</v>
      </c>
      <c r="C415" s="56" t="str">
        <f aca="false">IF(ISERROR(C414),IF(ISERROR(C413),IF(ISERROR(C412),"BLANK",C412),C413),C414)</f>
        <v>sdl</v>
      </c>
      <c r="D415" s="56" t="str">
        <f aca="false">IF(ISERROR(D414),IF(ISERROR(D413),IF(ISERROR(D412),"BLANK",D412),D413),D414)</f>
        <v>tas412</v>
      </c>
      <c r="E415" s="47" t="str">
        <f aca="false">IF(ISERROR(VLOOKUP($D415,SITES!$A:$E,2,0)),"",VLOOKUP($D415,SITES!$A:$E,2,0))</f>
        <v>St. Helens Island Kelp Bed</v>
      </c>
      <c r="F415" s="48" t="n">
        <f aca="false">IF(ISERROR(VLOOKUP($D415,SITES!$A:$E,3,0)),"",VLOOKUP($D415,SITES!$A:$E,3,0))</f>
        <v>-41.34386</v>
      </c>
      <c r="G415" s="49" t="n">
        <f aca="false">IF(ISERROR(VLOOKUP($D415,SITES!$A:$E,4,0)),"",VLOOKUP($D415,SITES!$A:$E,4,0))</f>
        <v>148.34277</v>
      </c>
      <c r="H415" s="50" t="n">
        <f aca="false">IF(ISERROR(H414),IF(ISERROR(H413),IF(ISERROR(H412),"BLANK",H412),H413),H414)</f>
        <v>43564</v>
      </c>
      <c r="I415" s="56" t="n">
        <f aca="false">IF(ISERROR(I414),IF(ISERROR(I413),IF(ISERROR(I412),"BLANK",I412),I413),I414)</f>
        <v>10</v>
      </c>
      <c r="J415" s="56" t="str">
        <f aca="false">IF(ISERROR(J414),IF(ISERROR(J413),IF(ISERROR(J412),"BLANK",J412),J413),J414)</f>
        <v>E</v>
      </c>
      <c r="K415" s="86" t="n">
        <f aca="false">IF(ISERROR(K414),IF(ISERROR(K413),IF(ISERROR(K412),"BLANK",K412),K413),K414)</f>
        <v>0.604166666666667</v>
      </c>
      <c r="L415" s="56" t="str">
        <f aca="false">IF(ISERROR(L414),IF(ISERROR(L413),IF(ISERROR(L412),"BLANK",L412),L413),L414)</f>
        <v>SDL</v>
      </c>
      <c r="M415" s="56" t="n">
        <f aca="false">IF(ISERROR(M414),IF(ISERROR(M413),IF(ISERROR(M412),"BLANK",M412),M413),M414)</f>
        <v>10</v>
      </c>
      <c r="N415" s="56" t="n">
        <f aca="false">IF(ISERROR(N414),IF(ISERROR(N413),IF(ISERROR(N412),"BLANK",N412),N413),N414)</f>
        <v>2</v>
      </c>
      <c r="O415" s="56" t="n">
        <f aca="false">IF(ISERROR(O414),IF(ISERROR(O413),IF(ISERROR(O412),"BLANK",O412),O413),O414)</f>
        <v>1</v>
      </c>
      <c r="P415" s="46" t="str">
        <f aca="false">+P414</f>
        <v>snd</v>
      </c>
      <c r="Q415" s="47" t="str">
        <f aca="false">IF($N415=1,IF(ISERROR(VLOOKUP($P415,M1!$A:$C,Q$2,0)),"NOT PRESENT",VLOOKUP($P415,M1!$A:$C,Q$2,0)),IF($N415=2,IF(ISERROR(VLOOKUP(main!$P415,M2!$A:$C,Q$2,0)),"NOT PRESENT",VLOOKUP(main!$P415,M2!$A:$C,Q$2,0)),IF($N415=0,IF(ISERROR(VLOOKUP($P415,M1!$A:$C,Q$2,0)),IF(ISERROR(VLOOKUP(main!$P415,M2!$A:$C,Q$2,0)),"NOT PRESENT",VLOOKUP(main!$P415,M2!$A:$C,Q$2,0)),VLOOKUP($P415,M1!$A:$C,Q$2,0)),"SPECIFY METHOD")))</f>
        <v>Survey Not Done</v>
      </c>
      <c r="R415" s="47" t="str">
        <f aca="false">IF($N415=1,IF(ISERROR(VLOOKUP($P415,M1!$A:$C,R$2,0)),"NOT PRESENT",VLOOKUP($P415,M1!$A:$C,R$2,0)),IF($N415=2,IF(ISERROR(VLOOKUP(main!$P415,M2!$A:$C,R$2,0)),"NOT PRESENT",VLOOKUP(main!$P415,M2!$A:$C,R$2,0)),IF($N415=0,IF(ISERROR(VLOOKUP($P415,M1!$A:$C,R$2,0)),IF(ISERROR(VLOOKUP(main!$P415,M2!$A:$C,R$2,0)),"NOT PRESENT",VLOOKUP(main!$P415,M2!$A:$C,R$2,0)),VLOOKUP($P415,M1!$A:$C,R$2,0)),"SPECIFY METHOD")))</f>
        <v>Survey Not Done</v>
      </c>
      <c r="S415" s="55" t="n">
        <f aca="false">SUM(T415:BH415)</f>
        <v>0</v>
      </c>
      <c r="T415" s="56" t="n">
        <v>0</v>
      </c>
      <c r="BI415" s="56" t="n">
        <f aca="true">VLOOKUP($P415,INDIRECT("'M" &amp; $N415 &amp; "'!$A:$G"),BI$2,0)</f>
        <v>0</v>
      </c>
      <c r="BJ415" s="56" t="n">
        <f aca="true">VLOOKUP($P415,INDIRECT("'M" &amp; $N415 &amp; "'!$A:$G"),BJ$2,0)</f>
        <v>0</v>
      </c>
      <c r="BK415" s="56" t="n">
        <f aca="true">VLOOKUP($P415,INDIRECT("'M" &amp; $N415 &amp; "'!$A:$G"),BK$2,0)</f>
        <v>0</v>
      </c>
      <c r="BL415" s="56" t="str">
        <f aca="false">IF(AND($BI415="Yes", $N415=2), "Yes", IF(ISBLANK(BI415), "", "No"))</f>
        <v>No</v>
      </c>
      <c r="BM415" s="56" t="n">
        <f aca="true">VLOOKUP($P415,INDIRECT("'M" &amp; $N415 &amp; "'!$A:$G"),BM$2,0)</f>
        <v>0</v>
      </c>
    </row>
    <row r="416" customFormat="false" ht="13.2" hidden="false" customHeight="false" outlineLevel="0" collapsed="false">
      <c r="A416" s="47"/>
      <c r="B416" s="56" t="str">
        <f aca="false">IF(ISERROR(B415),IF(ISERROR(B414),IF(ISERROR(B413),"BLANK",B413),B414),B415)</f>
        <v>eso</v>
      </c>
      <c r="C416" s="56" t="str">
        <f aca="false">IF(ISERROR(C415),IF(ISERROR(C414),IF(ISERROR(C413),"BLANK",C413),C414),C415)</f>
        <v>sdl</v>
      </c>
      <c r="D416" s="56" t="str">
        <f aca="false">IF(ISERROR(D415),IF(ISERROR(D414),IF(ISERROR(D413),"BLANK",D413),D414),D415)</f>
        <v>tas412</v>
      </c>
      <c r="E416" s="47" t="str">
        <f aca="false">IF(ISERROR(VLOOKUP($D416,SITES!$A:$E,2,0)),"",VLOOKUP($D416,SITES!$A:$E,2,0))</f>
        <v>St. Helens Island Kelp Bed</v>
      </c>
      <c r="F416" s="48" t="n">
        <f aca="false">IF(ISERROR(VLOOKUP($D416,SITES!$A:$E,3,0)),"",VLOOKUP($D416,SITES!$A:$E,3,0))</f>
        <v>-41.34386</v>
      </c>
      <c r="G416" s="49" t="n">
        <f aca="false">IF(ISERROR(VLOOKUP($D416,SITES!$A:$E,4,0)),"",VLOOKUP($D416,SITES!$A:$E,4,0))</f>
        <v>148.34277</v>
      </c>
      <c r="H416" s="50" t="n">
        <f aca="false">IF(ISERROR(H415),IF(ISERROR(H414),IF(ISERROR(H413),"BLANK",H413),H414),H415)</f>
        <v>43564</v>
      </c>
      <c r="I416" s="56" t="n">
        <f aca="false">IF(ISERROR(I415),IF(ISERROR(I414),IF(ISERROR(I413),"BLANK",I413),I414),I415)</f>
        <v>10</v>
      </c>
      <c r="J416" s="56" t="str">
        <f aca="false">IF(ISERROR(J415),IF(ISERROR(J414),IF(ISERROR(J413),"BLANK",J413),J414),J415)</f>
        <v>E</v>
      </c>
      <c r="K416" s="86" t="n">
        <f aca="false">IF(ISERROR(K415),IF(ISERROR(K414),IF(ISERROR(K413),"BLANK",K413),K414),K415)</f>
        <v>0.604166666666667</v>
      </c>
      <c r="L416" s="56" t="str">
        <f aca="false">IF(ISERROR(L415),IF(ISERROR(L414),IF(ISERROR(L413),"BLANK",L413),L414),L415)</f>
        <v>SDL</v>
      </c>
      <c r="M416" s="56" t="n">
        <f aca="false">IF(ISERROR(M415),IF(ISERROR(M414),IF(ISERROR(M413),"BLANK",M413),M414),M415)</f>
        <v>10</v>
      </c>
      <c r="N416" s="56" t="n">
        <f aca="false">IF(ISERROR(N415),IF(ISERROR(N414),IF(ISERROR(N413),"BLANK",N413),N414),N415)</f>
        <v>2</v>
      </c>
      <c r="O416" s="56" t="n">
        <f aca="false">IF(ISERROR(O415),IF(ISERROR(O414),IF(ISERROR(O413),"BLANK",O413),O414),O415)</f>
        <v>1</v>
      </c>
      <c r="P416" s="46" t="str">
        <f aca="false">+P415</f>
        <v>snd</v>
      </c>
      <c r="Q416" s="47" t="str">
        <f aca="false">IF($N416=1,IF(ISERROR(VLOOKUP($P416,M1!$A:$C,Q$2,0)),"NOT PRESENT",VLOOKUP($P416,M1!$A:$C,Q$2,0)),IF($N416=2,IF(ISERROR(VLOOKUP(main!$P416,M2!$A:$C,Q$2,0)),"NOT PRESENT",VLOOKUP(main!$P416,M2!$A:$C,Q$2,0)),IF($N416=0,IF(ISERROR(VLOOKUP($P416,M1!$A:$C,Q$2,0)),IF(ISERROR(VLOOKUP(main!$P416,M2!$A:$C,Q$2,0)),"NOT PRESENT",VLOOKUP(main!$P416,M2!$A:$C,Q$2,0)),VLOOKUP($P416,M1!$A:$C,Q$2,0)),"SPECIFY METHOD")))</f>
        <v>Survey Not Done</v>
      </c>
      <c r="R416" s="47" t="str">
        <f aca="false">IF($N416=1,IF(ISERROR(VLOOKUP($P416,M1!$A:$C,R$2,0)),"NOT PRESENT",VLOOKUP($P416,M1!$A:$C,R$2,0)),IF($N416=2,IF(ISERROR(VLOOKUP(main!$P416,M2!$A:$C,R$2,0)),"NOT PRESENT",VLOOKUP(main!$P416,M2!$A:$C,R$2,0)),IF($N416=0,IF(ISERROR(VLOOKUP($P416,M1!$A:$C,R$2,0)),IF(ISERROR(VLOOKUP(main!$P416,M2!$A:$C,R$2,0)),"NOT PRESENT",VLOOKUP(main!$P416,M2!$A:$C,R$2,0)),VLOOKUP($P416,M1!$A:$C,R$2,0)),"SPECIFY METHOD")))</f>
        <v>Survey Not Done</v>
      </c>
      <c r="S416" s="55" t="n">
        <f aca="false">SUM(T416:BH416)</f>
        <v>0</v>
      </c>
      <c r="T416" s="56" t="n">
        <v>0</v>
      </c>
      <c r="BI416" s="56" t="n">
        <f aca="true">VLOOKUP($P416,INDIRECT("'M" &amp; $N416 &amp; "'!$A:$G"),BI$2,0)</f>
        <v>0</v>
      </c>
      <c r="BJ416" s="56" t="n">
        <f aca="true">VLOOKUP($P416,INDIRECT("'M" &amp; $N416 &amp; "'!$A:$G"),BJ$2,0)</f>
        <v>0</v>
      </c>
      <c r="BK416" s="56" t="n">
        <f aca="true">VLOOKUP($P416,INDIRECT("'M" &amp; $N416 &amp; "'!$A:$G"),BK$2,0)</f>
        <v>0</v>
      </c>
      <c r="BL416" s="56" t="str">
        <f aca="false">IF(AND($BI416="Yes", $N416=2), "Yes", IF(ISBLANK(BI416), "", "No"))</f>
        <v>No</v>
      </c>
      <c r="BM416" s="56" t="n">
        <f aca="true">VLOOKUP($P416,INDIRECT("'M" &amp; $N416 &amp; "'!$A:$G"),BM$2,0)</f>
        <v>0</v>
      </c>
    </row>
    <row r="417" customFormat="false" ht="13.2" hidden="false" customHeight="false" outlineLevel="0" collapsed="false">
      <c r="A417" s="47"/>
      <c r="B417" s="56" t="str">
        <f aca="false">IF(ISERROR(B416),IF(ISERROR(B415),IF(ISERROR(B414),"BLANK",B414),B415),B416)</f>
        <v>eso</v>
      </c>
      <c r="C417" s="56" t="str">
        <f aca="false">IF(ISERROR(C416),IF(ISERROR(C415),IF(ISERROR(C414),"BLANK",C414),C415),C416)</f>
        <v>sdl</v>
      </c>
      <c r="D417" s="56" t="str">
        <f aca="false">IF(ISERROR(D416),IF(ISERROR(D415),IF(ISERROR(D414),"BLANK",D414),D415),D416)</f>
        <v>tas412</v>
      </c>
      <c r="E417" s="47" t="str">
        <f aca="false">IF(ISERROR(VLOOKUP($D417,SITES!$A:$E,2,0)),"",VLOOKUP($D417,SITES!$A:$E,2,0))</f>
        <v>St. Helens Island Kelp Bed</v>
      </c>
      <c r="F417" s="48" t="n">
        <f aca="false">IF(ISERROR(VLOOKUP($D417,SITES!$A:$E,3,0)),"",VLOOKUP($D417,SITES!$A:$E,3,0))</f>
        <v>-41.34386</v>
      </c>
      <c r="G417" s="49" t="n">
        <f aca="false">IF(ISERROR(VLOOKUP($D417,SITES!$A:$E,4,0)),"",VLOOKUP($D417,SITES!$A:$E,4,0))</f>
        <v>148.34277</v>
      </c>
      <c r="H417" s="50" t="n">
        <f aca="false">IF(ISERROR(H416),IF(ISERROR(H415),IF(ISERROR(H414),"BLANK",H414),H415),H416)</f>
        <v>43564</v>
      </c>
      <c r="I417" s="56" t="n">
        <f aca="false">IF(ISERROR(I416),IF(ISERROR(I415),IF(ISERROR(I414),"BLANK",I414),I415),I416)</f>
        <v>10</v>
      </c>
      <c r="J417" s="56" t="str">
        <f aca="false">IF(ISERROR(J416),IF(ISERROR(J415),IF(ISERROR(J414),"BLANK",J414),J415),J416)</f>
        <v>E</v>
      </c>
      <c r="K417" s="86" t="n">
        <f aca="false">IF(ISERROR(K416),IF(ISERROR(K415),IF(ISERROR(K414),"BLANK",K414),K415),K416)</f>
        <v>0.604166666666667</v>
      </c>
      <c r="L417" s="56" t="str">
        <f aca="false">IF(ISERROR(L416),IF(ISERROR(L415),IF(ISERROR(L414),"BLANK",L414),L415),L416)</f>
        <v>SDL</v>
      </c>
      <c r="M417" s="56" t="n">
        <f aca="false">IF(ISERROR(M416),IF(ISERROR(M415),IF(ISERROR(M414),"BLANK",M414),M415),M416)</f>
        <v>10</v>
      </c>
      <c r="N417" s="56" t="n">
        <f aca="false">IF(ISERROR(N416),IF(ISERROR(N415),IF(ISERROR(N414),"BLANK",N414),N415),N416)</f>
        <v>2</v>
      </c>
      <c r="O417" s="56" t="n">
        <f aca="false">IF(ISERROR(O416),IF(ISERROR(O415),IF(ISERROR(O414),"BLANK",O414),O415),O416)</f>
        <v>1</v>
      </c>
      <c r="P417" s="46" t="str">
        <f aca="false">+P416</f>
        <v>snd</v>
      </c>
      <c r="Q417" s="47" t="str">
        <f aca="false">IF($N417=1,IF(ISERROR(VLOOKUP($P417,M1!$A:$C,Q$2,0)),"NOT PRESENT",VLOOKUP($P417,M1!$A:$C,Q$2,0)),IF($N417=2,IF(ISERROR(VLOOKUP(main!$P417,M2!$A:$C,Q$2,0)),"NOT PRESENT",VLOOKUP(main!$P417,M2!$A:$C,Q$2,0)),IF($N417=0,IF(ISERROR(VLOOKUP($P417,M1!$A:$C,Q$2,0)),IF(ISERROR(VLOOKUP(main!$P417,M2!$A:$C,Q$2,0)),"NOT PRESENT",VLOOKUP(main!$P417,M2!$A:$C,Q$2,0)),VLOOKUP($P417,M1!$A:$C,Q$2,0)),"SPECIFY METHOD")))</f>
        <v>Survey Not Done</v>
      </c>
      <c r="R417" s="47" t="str">
        <f aca="false">IF($N417=1,IF(ISERROR(VLOOKUP($P417,M1!$A:$C,R$2,0)),"NOT PRESENT",VLOOKUP($P417,M1!$A:$C,R$2,0)),IF($N417=2,IF(ISERROR(VLOOKUP(main!$P417,M2!$A:$C,R$2,0)),"NOT PRESENT",VLOOKUP(main!$P417,M2!$A:$C,R$2,0)),IF($N417=0,IF(ISERROR(VLOOKUP($P417,M1!$A:$C,R$2,0)),IF(ISERROR(VLOOKUP(main!$P417,M2!$A:$C,R$2,0)),"NOT PRESENT",VLOOKUP(main!$P417,M2!$A:$C,R$2,0)),VLOOKUP($P417,M1!$A:$C,R$2,0)),"SPECIFY METHOD")))</f>
        <v>Survey Not Done</v>
      </c>
      <c r="S417" s="55" t="n">
        <f aca="false">SUM(T417:BH417)</f>
        <v>0</v>
      </c>
      <c r="T417" s="56" t="n">
        <v>0</v>
      </c>
      <c r="BI417" s="56" t="n">
        <f aca="true">VLOOKUP($P417,INDIRECT("'M" &amp; $N417 &amp; "'!$A:$G"),BI$2,0)</f>
        <v>0</v>
      </c>
      <c r="BJ417" s="56" t="n">
        <f aca="true">VLOOKUP($P417,INDIRECT("'M" &amp; $N417 &amp; "'!$A:$G"),BJ$2,0)</f>
        <v>0</v>
      </c>
      <c r="BK417" s="56" t="n">
        <f aca="true">VLOOKUP($P417,INDIRECT("'M" &amp; $N417 &amp; "'!$A:$G"),BK$2,0)</f>
        <v>0</v>
      </c>
      <c r="BL417" s="56" t="str">
        <f aca="false">IF(AND($BI417="Yes", $N417=2), "Yes", IF(ISBLANK(BI417), "", "No"))</f>
        <v>No</v>
      </c>
      <c r="BM417" s="56" t="n">
        <f aca="true">VLOOKUP($P417,INDIRECT("'M" &amp; $N417 &amp; "'!$A:$G"),BM$2,0)</f>
        <v>0</v>
      </c>
    </row>
    <row r="418" customFormat="false" ht="13.2" hidden="false" customHeight="false" outlineLevel="0" collapsed="false">
      <c r="A418" s="47"/>
      <c r="B418" s="56" t="str">
        <f aca="false">IF(ISERROR(B417),IF(ISERROR(B416),IF(ISERROR(B415),"BLANK",B415),B416),B417)</f>
        <v>eso</v>
      </c>
      <c r="C418" s="56" t="str">
        <f aca="false">IF(ISERROR(C417),IF(ISERROR(C416),IF(ISERROR(C415),"BLANK",C415),C416),C417)</f>
        <v>sdl</v>
      </c>
      <c r="D418" s="56" t="str">
        <f aca="false">IF(ISERROR(D417),IF(ISERROR(D416),IF(ISERROR(D415),"BLANK",D415),D416),D417)</f>
        <v>tas412</v>
      </c>
      <c r="E418" s="47" t="str">
        <f aca="false">IF(ISERROR(VLOOKUP($D418,SITES!$A:$E,2,0)),"",VLOOKUP($D418,SITES!$A:$E,2,0))</f>
        <v>St. Helens Island Kelp Bed</v>
      </c>
      <c r="F418" s="48" t="n">
        <f aca="false">IF(ISERROR(VLOOKUP($D418,SITES!$A:$E,3,0)),"",VLOOKUP($D418,SITES!$A:$E,3,0))</f>
        <v>-41.34386</v>
      </c>
      <c r="G418" s="49" t="n">
        <f aca="false">IF(ISERROR(VLOOKUP($D418,SITES!$A:$E,4,0)),"",VLOOKUP($D418,SITES!$A:$E,4,0))</f>
        <v>148.34277</v>
      </c>
      <c r="H418" s="50" t="n">
        <f aca="false">IF(ISERROR(H417),IF(ISERROR(H416),IF(ISERROR(H415),"BLANK",H415),H416),H417)</f>
        <v>43564</v>
      </c>
      <c r="I418" s="56" t="n">
        <f aca="false">IF(ISERROR(I417),IF(ISERROR(I416),IF(ISERROR(I415),"BLANK",I415),I416),I417)</f>
        <v>10</v>
      </c>
      <c r="J418" s="56" t="str">
        <f aca="false">IF(ISERROR(J417),IF(ISERROR(J416),IF(ISERROR(J415),"BLANK",J415),J416),J417)</f>
        <v>E</v>
      </c>
      <c r="K418" s="86" t="n">
        <f aca="false">IF(ISERROR(K417),IF(ISERROR(K416),IF(ISERROR(K415),"BLANK",K415),K416),K417)</f>
        <v>0.604166666666667</v>
      </c>
      <c r="L418" s="56" t="str">
        <f aca="false">IF(ISERROR(L417),IF(ISERROR(L416),IF(ISERROR(L415),"BLANK",L415),L416),L417)</f>
        <v>SDL</v>
      </c>
      <c r="M418" s="56" t="n">
        <f aca="false">IF(ISERROR(M417),IF(ISERROR(M416),IF(ISERROR(M415),"BLANK",M415),M416),M417)</f>
        <v>10</v>
      </c>
      <c r="N418" s="56" t="n">
        <f aca="false">IF(ISERROR(N417),IF(ISERROR(N416),IF(ISERROR(N415),"BLANK",N415),N416),N417)</f>
        <v>2</v>
      </c>
      <c r="O418" s="56" t="n">
        <f aca="false">IF(ISERROR(O417),IF(ISERROR(O416),IF(ISERROR(O415),"BLANK",O415),O416),O417)</f>
        <v>1</v>
      </c>
      <c r="P418" s="46" t="str">
        <f aca="false">+P417</f>
        <v>snd</v>
      </c>
      <c r="Q418" s="47" t="str">
        <f aca="false">IF($N418=1,IF(ISERROR(VLOOKUP($P418,M1!$A:$C,Q$2,0)),"NOT PRESENT",VLOOKUP($P418,M1!$A:$C,Q$2,0)),IF($N418=2,IF(ISERROR(VLOOKUP(main!$P418,M2!$A:$C,Q$2,0)),"NOT PRESENT",VLOOKUP(main!$P418,M2!$A:$C,Q$2,0)),IF($N418=0,IF(ISERROR(VLOOKUP($P418,M1!$A:$C,Q$2,0)),IF(ISERROR(VLOOKUP(main!$P418,M2!$A:$C,Q$2,0)),"NOT PRESENT",VLOOKUP(main!$P418,M2!$A:$C,Q$2,0)),VLOOKUP($P418,M1!$A:$C,Q$2,0)),"SPECIFY METHOD")))</f>
        <v>Survey Not Done</v>
      </c>
      <c r="R418" s="47" t="str">
        <f aca="false">IF($N418=1,IF(ISERROR(VLOOKUP($P418,M1!$A:$C,R$2,0)),"NOT PRESENT",VLOOKUP($P418,M1!$A:$C,R$2,0)),IF($N418=2,IF(ISERROR(VLOOKUP(main!$P418,M2!$A:$C,R$2,0)),"NOT PRESENT",VLOOKUP(main!$P418,M2!$A:$C,R$2,0)),IF($N418=0,IF(ISERROR(VLOOKUP($P418,M1!$A:$C,R$2,0)),IF(ISERROR(VLOOKUP(main!$P418,M2!$A:$C,R$2,0)),"NOT PRESENT",VLOOKUP(main!$P418,M2!$A:$C,R$2,0)),VLOOKUP($P418,M1!$A:$C,R$2,0)),"SPECIFY METHOD")))</f>
        <v>Survey Not Done</v>
      </c>
      <c r="S418" s="55" t="n">
        <f aca="false">SUM(T418:BH418)</f>
        <v>0</v>
      </c>
      <c r="T418" s="56" t="n">
        <v>0</v>
      </c>
      <c r="BI418" s="56" t="n">
        <f aca="true">VLOOKUP($P418,INDIRECT("'M" &amp; $N418 &amp; "'!$A:$G"),BI$2,0)</f>
        <v>0</v>
      </c>
      <c r="BJ418" s="56" t="n">
        <f aca="true">VLOOKUP($P418,INDIRECT("'M" &amp; $N418 &amp; "'!$A:$G"),BJ$2,0)</f>
        <v>0</v>
      </c>
      <c r="BK418" s="56" t="n">
        <f aca="true">VLOOKUP($P418,INDIRECT("'M" &amp; $N418 &amp; "'!$A:$G"),BK$2,0)</f>
        <v>0</v>
      </c>
      <c r="BL418" s="56" t="str">
        <f aca="false">IF(AND($BI418="Yes", $N418=2), "Yes", IF(ISBLANK(BI418), "", "No"))</f>
        <v>No</v>
      </c>
      <c r="BM418" s="56" t="n">
        <f aca="true">VLOOKUP($P418,INDIRECT("'M" &amp; $N418 &amp; "'!$A:$G"),BM$2,0)</f>
        <v>0</v>
      </c>
    </row>
    <row r="419" customFormat="false" ht="13.2" hidden="false" customHeight="false" outlineLevel="0" collapsed="false">
      <c r="A419" s="47"/>
      <c r="B419" s="56" t="str">
        <f aca="false">IF(ISERROR(B418),IF(ISERROR(B417),IF(ISERROR(B416),"BLANK",B416),B417),B418)</f>
        <v>eso</v>
      </c>
      <c r="C419" s="56" t="str">
        <f aca="false">IF(ISERROR(C418),IF(ISERROR(C417),IF(ISERROR(C416),"BLANK",C416),C417),C418)</f>
        <v>sdl</v>
      </c>
      <c r="D419" s="56" t="str">
        <f aca="false">IF(ISERROR(D418),IF(ISERROR(D417),IF(ISERROR(D416),"BLANK",D416),D417),D418)</f>
        <v>tas412</v>
      </c>
      <c r="E419" s="47" t="str">
        <f aca="false">IF(ISERROR(VLOOKUP($D419,SITES!$A:$E,2,0)),"",VLOOKUP($D419,SITES!$A:$E,2,0))</f>
        <v>St. Helens Island Kelp Bed</v>
      </c>
      <c r="F419" s="48" t="n">
        <f aca="false">IF(ISERROR(VLOOKUP($D419,SITES!$A:$E,3,0)),"",VLOOKUP($D419,SITES!$A:$E,3,0))</f>
        <v>-41.34386</v>
      </c>
      <c r="G419" s="49" t="n">
        <f aca="false">IF(ISERROR(VLOOKUP($D419,SITES!$A:$E,4,0)),"",VLOOKUP($D419,SITES!$A:$E,4,0))</f>
        <v>148.34277</v>
      </c>
      <c r="H419" s="50" t="n">
        <f aca="false">IF(ISERROR(H418),IF(ISERROR(H417),IF(ISERROR(H416),"BLANK",H416),H417),H418)</f>
        <v>43564</v>
      </c>
      <c r="I419" s="56" t="n">
        <f aca="false">IF(ISERROR(I418),IF(ISERROR(I417),IF(ISERROR(I416),"BLANK",I416),I417),I418)</f>
        <v>10</v>
      </c>
      <c r="J419" s="56" t="str">
        <f aca="false">IF(ISERROR(J418),IF(ISERROR(J417),IF(ISERROR(J416),"BLANK",J416),J417),J418)</f>
        <v>E</v>
      </c>
      <c r="K419" s="86" t="n">
        <f aca="false">IF(ISERROR(K418),IF(ISERROR(K417),IF(ISERROR(K416),"BLANK",K416),K417),K418)</f>
        <v>0.604166666666667</v>
      </c>
      <c r="L419" s="56" t="str">
        <f aca="false">IF(ISERROR(L418),IF(ISERROR(L417),IF(ISERROR(L416),"BLANK",L416),L417),L418)</f>
        <v>SDL</v>
      </c>
      <c r="M419" s="56" t="n">
        <f aca="false">IF(ISERROR(M418),IF(ISERROR(M417),IF(ISERROR(M416),"BLANK",M416),M417),M418)</f>
        <v>10</v>
      </c>
      <c r="N419" s="56" t="n">
        <f aca="false">IF(ISERROR(N418),IF(ISERROR(N417),IF(ISERROR(N416),"BLANK",N416),N417),N418)</f>
        <v>2</v>
      </c>
      <c r="O419" s="56" t="n">
        <f aca="false">IF(ISERROR(O418),IF(ISERROR(O417),IF(ISERROR(O416),"BLANK",O416),O417),O418)</f>
        <v>1</v>
      </c>
      <c r="P419" s="46" t="str">
        <f aca="false">+P418</f>
        <v>snd</v>
      </c>
      <c r="Q419" s="47" t="str">
        <f aca="false">IF($N419=1,IF(ISERROR(VLOOKUP($P419,M1!$A:$C,Q$2,0)),"NOT PRESENT",VLOOKUP($P419,M1!$A:$C,Q$2,0)),IF($N419=2,IF(ISERROR(VLOOKUP(main!$P419,M2!$A:$C,Q$2,0)),"NOT PRESENT",VLOOKUP(main!$P419,M2!$A:$C,Q$2,0)),IF($N419=0,IF(ISERROR(VLOOKUP($P419,M1!$A:$C,Q$2,0)),IF(ISERROR(VLOOKUP(main!$P419,M2!$A:$C,Q$2,0)),"NOT PRESENT",VLOOKUP(main!$P419,M2!$A:$C,Q$2,0)),VLOOKUP($P419,M1!$A:$C,Q$2,0)),"SPECIFY METHOD")))</f>
        <v>Survey Not Done</v>
      </c>
      <c r="R419" s="47" t="str">
        <f aca="false">IF($N419=1,IF(ISERROR(VLOOKUP($P419,M1!$A:$C,R$2,0)),"NOT PRESENT",VLOOKUP($P419,M1!$A:$C,R$2,0)),IF($N419=2,IF(ISERROR(VLOOKUP(main!$P419,M2!$A:$C,R$2,0)),"NOT PRESENT",VLOOKUP(main!$P419,M2!$A:$C,R$2,0)),IF($N419=0,IF(ISERROR(VLOOKUP($P419,M1!$A:$C,R$2,0)),IF(ISERROR(VLOOKUP(main!$P419,M2!$A:$C,R$2,0)),"NOT PRESENT",VLOOKUP(main!$P419,M2!$A:$C,R$2,0)),VLOOKUP($P419,M1!$A:$C,R$2,0)),"SPECIFY METHOD")))</f>
        <v>Survey Not Done</v>
      </c>
      <c r="S419" s="55" t="n">
        <f aca="false">SUM(T419:BH419)</f>
        <v>0</v>
      </c>
      <c r="T419" s="56" t="n">
        <v>0</v>
      </c>
      <c r="BI419" s="56" t="n">
        <f aca="true">VLOOKUP($P419,INDIRECT("'M" &amp; $N419 &amp; "'!$A:$G"),BI$2,0)</f>
        <v>0</v>
      </c>
      <c r="BJ419" s="56" t="n">
        <f aca="true">VLOOKUP($P419,INDIRECT("'M" &amp; $N419 &amp; "'!$A:$G"),BJ$2,0)</f>
        <v>0</v>
      </c>
      <c r="BK419" s="56" t="n">
        <f aca="true">VLOOKUP($P419,INDIRECT("'M" &amp; $N419 &amp; "'!$A:$G"),BK$2,0)</f>
        <v>0</v>
      </c>
      <c r="BL419" s="56" t="str">
        <f aca="false">IF(AND($BI419="Yes", $N419=2), "Yes", IF(ISBLANK(BI419), "", "No"))</f>
        <v>No</v>
      </c>
      <c r="BM419" s="56" t="n">
        <f aca="true">VLOOKUP($P419,INDIRECT("'M" &amp; $N419 &amp; "'!$A:$G"),BM$2,0)</f>
        <v>0</v>
      </c>
    </row>
    <row r="420" customFormat="false" ht="13.2" hidden="false" customHeight="false" outlineLevel="0" collapsed="false">
      <c r="A420" s="47"/>
      <c r="B420" s="56" t="str">
        <f aca="false">IF(ISERROR(B419),IF(ISERROR(B418),IF(ISERROR(B417),"BLANK",B417),B418),B419)</f>
        <v>eso</v>
      </c>
      <c r="C420" s="56" t="str">
        <f aca="false">IF(ISERROR(C419),IF(ISERROR(C418),IF(ISERROR(C417),"BLANK",C417),C418),C419)</f>
        <v>sdl</v>
      </c>
      <c r="D420" s="56" t="str">
        <f aca="false">IF(ISERROR(D419),IF(ISERROR(D418),IF(ISERROR(D417),"BLANK",D417),D418),D419)</f>
        <v>tas412</v>
      </c>
      <c r="E420" s="47" t="str">
        <f aca="false">IF(ISERROR(VLOOKUP($D420,SITES!$A:$E,2,0)),"",VLOOKUP($D420,SITES!$A:$E,2,0))</f>
        <v>St. Helens Island Kelp Bed</v>
      </c>
      <c r="F420" s="48" t="n">
        <f aca="false">IF(ISERROR(VLOOKUP($D420,SITES!$A:$E,3,0)),"",VLOOKUP($D420,SITES!$A:$E,3,0))</f>
        <v>-41.34386</v>
      </c>
      <c r="G420" s="49" t="n">
        <f aca="false">IF(ISERROR(VLOOKUP($D420,SITES!$A:$E,4,0)),"",VLOOKUP($D420,SITES!$A:$E,4,0))</f>
        <v>148.34277</v>
      </c>
      <c r="H420" s="50" t="n">
        <f aca="false">IF(ISERROR(H419),IF(ISERROR(H418),IF(ISERROR(H417),"BLANK",H417),H418),H419)</f>
        <v>43564</v>
      </c>
      <c r="I420" s="56" t="n">
        <f aca="false">IF(ISERROR(I419),IF(ISERROR(I418),IF(ISERROR(I417),"BLANK",I417),I418),I419)</f>
        <v>10</v>
      </c>
      <c r="J420" s="56" t="str">
        <f aca="false">IF(ISERROR(J419),IF(ISERROR(J418),IF(ISERROR(J417),"BLANK",J417),J418),J419)</f>
        <v>E</v>
      </c>
      <c r="K420" s="86" t="n">
        <f aca="false">IF(ISERROR(K419),IF(ISERROR(K418),IF(ISERROR(K417),"BLANK",K417),K418),K419)</f>
        <v>0.604166666666667</v>
      </c>
      <c r="L420" s="56" t="str">
        <f aca="false">IF(ISERROR(L419),IF(ISERROR(L418),IF(ISERROR(L417),"BLANK",L417),L418),L419)</f>
        <v>SDL</v>
      </c>
      <c r="M420" s="56" t="n">
        <f aca="false">IF(ISERROR(M419),IF(ISERROR(M418),IF(ISERROR(M417),"BLANK",M417),M418),M419)</f>
        <v>10</v>
      </c>
      <c r="N420" s="56" t="n">
        <f aca="false">IF(ISERROR(N419),IF(ISERROR(N418),IF(ISERROR(N417),"BLANK",N417),N418),N419)</f>
        <v>2</v>
      </c>
      <c r="O420" s="56" t="n">
        <f aca="false">IF(ISERROR(O419),IF(ISERROR(O418),IF(ISERROR(O417),"BLANK",O417),O418),O419)</f>
        <v>1</v>
      </c>
      <c r="P420" s="46" t="str">
        <f aca="false">+P419</f>
        <v>snd</v>
      </c>
      <c r="Q420" s="47" t="str">
        <f aca="false">IF($N420=1,IF(ISERROR(VLOOKUP($P420,M1!$A:$C,Q$2,0)),"NOT PRESENT",VLOOKUP($P420,M1!$A:$C,Q$2,0)),IF($N420=2,IF(ISERROR(VLOOKUP(main!$P420,M2!$A:$C,Q$2,0)),"NOT PRESENT",VLOOKUP(main!$P420,M2!$A:$C,Q$2,0)),IF($N420=0,IF(ISERROR(VLOOKUP($P420,M1!$A:$C,Q$2,0)),IF(ISERROR(VLOOKUP(main!$P420,M2!$A:$C,Q$2,0)),"NOT PRESENT",VLOOKUP(main!$P420,M2!$A:$C,Q$2,0)),VLOOKUP($P420,M1!$A:$C,Q$2,0)),"SPECIFY METHOD")))</f>
        <v>Survey Not Done</v>
      </c>
      <c r="R420" s="47" t="str">
        <f aca="false">IF($N420=1,IF(ISERROR(VLOOKUP($P420,M1!$A:$C,R$2,0)),"NOT PRESENT",VLOOKUP($P420,M1!$A:$C,R$2,0)),IF($N420=2,IF(ISERROR(VLOOKUP(main!$P420,M2!$A:$C,R$2,0)),"NOT PRESENT",VLOOKUP(main!$P420,M2!$A:$C,R$2,0)),IF($N420=0,IF(ISERROR(VLOOKUP($P420,M1!$A:$C,R$2,0)),IF(ISERROR(VLOOKUP(main!$P420,M2!$A:$C,R$2,0)),"NOT PRESENT",VLOOKUP(main!$P420,M2!$A:$C,R$2,0)),VLOOKUP($P420,M1!$A:$C,R$2,0)),"SPECIFY METHOD")))</f>
        <v>Survey Not Done</v>
      </c>
      <c r="S420" s="55" t="n">
        <f aca="false">SUM(T420:BH420)</f>
        <v>0</v>
      </c>
      <c r="T420" s="56" t="n">
        <v>0</v>
      </c>
      <c r="BI420" s="56" t="n">
        <f aca="true">VLOOKUP($P420,INDIRECT("'M" &amp; $N420 &amp; "'!$A:$G"),BI$2,0)</f>
        <v>0</v>
      </c>
      <c r="BJ420" s="56" t="n">
        <f aca="true">VLOOKUP($P420,INDIRECT("'M" &amp; $N420 &amp; "'!$A:$G"),BJ$2,0)</f>
        <v>0</v>
      </c>
      <c r="BK420" s="56" t="n">
        <f aca="true">VLOOKUP($P420,INDIRECT("'M" &amp; $N420 &amp; "'!$A:$G"),BK$2,0)</f>
        <v>0</v>
      </c>
      <c r="BL420" s="56" t="str">
        <f aca="false">IF(AND($BI420="Yes", $N420=2), "Yes", IF(ISBLANK(BI420), "", "No"))</f>
        <v>No</v>
      </c>
      <c r="BM420" s="56" t="n">
        <f aca="true">VLOOKUP($P420,INDIRECT("'M" &amp; $N420 &amp; "'!$A:$G"),BM$2,0)</f>
        <v>0</v>
      </c>
    </row>
    <row r="421" customFormat="false" ht="13.2" hidden="false" customHeight="false" outlineLevel="0" collapsed="false">
      <c r="A421" s="47"/>
      <c r="B421" s="56" t="str">
        <f aca="false">IF(ISERROR(B420),IF(ISERROR(B419),IF(ISERROR(B418),"BLANK",B418),B419),B420)</f>
        <v>eso</v>
      </c>
      <c r="C421" s="56" t="str">
        <f aca="false">IF(ISERROR(C420),IF(ISERROR(C419),IF(ISERROR(C418),"BLANK",C418),C419),C420)</f>
        <v>sdl</v>
      </c>
      <c r="D421" s="56" t="str">
        <f aca="false">IF(ISERROR(D420),IF(ISERROR(D419),IF(ISERROR(D418),"BLANK",D418),D419),D420)</f>
        <v>tas412</v>
      </c>
      <c r="E421" s="47" t="str">
        <f aca="false">IF(ISERROR(VLOOKUP($D421,SITES!$A:$E,2,0)),"",VLOOKUP($D421,SITES!$A:$E,2,0))</f>
        <v>St. Helens Island Kelp Bed</v>
      </c>
      <c r="F421" s="48" t="n">
        <f aca="false">IF(ISERROR(VLOOKUP($D421,SITES!$A:$E,3,0)),"",VLOOKUP($D421,SITES!$A:$E,3,0))</f>
        <v>-41.34386</v>
      </c>
      <c r="G421" s="49" t="n">
        <f aca="false">IF(ISERROR(VLOOKUP($D421,SITES!$A:$E,4,0)),"",VLOOKUP($D421,SITES!$A:$E,4,0))</f>
        <v>148.34277</v>
      </c>
      <c r="H421" s="50" t="n">
        <f aca="false">IF(ISERROR(H420),IF(ISERROR(H419),IF(ISERROR(H418),"BLANK",H418),H419),H420)</f>
        <v>43564</v>
      </c>
      <c r="I421" s="56" t="n">
        <f aca="false">IF(ISERROR(I420),IF(ISERROR(I419),IF(ISERROR(I418),"BLANK",I418),I419),I420)</f>
        <v>10</v>
      </c>
      <c r="J421" s="56" t="str">
        <f aca="false">IF(ISERROR(J420),IF(ISERROR(J419),IF(ISERROR(J418),"BLANK",J418),J419),J420)</f>
        <v>E</v>
      </c>
      <c r="K421" s="86" t="n">
        <f aca="false">IF(ISERROR(K420),IF(ISERROR(K419),IF(ISERROR(K418),"BLANK",K418),K419),K420)</f>
        <v>0.604166666666667</v>
      </c>
      <c r="L421" s="56" t="str">
        <f aca="false">IF(ISERROR(L420),IF(ISERROR(L419),IF(ISERROR(L418),"BLANK",L418),L419),L420)</f>
        <v>SDL</v>
      </c>
      <c r="M421" s="56" t="n">
        <f aca="false">IF(ISERROR(M420),IF(ISERROR(M419),IF(ISERROR(M418),"BLANK",M418),M419),M420)</f>
        <v>10</v>
      </c>
      <c r="N421" s="56" t="n">
        <f aca="false">IF(ISERROR(N420),IF(ISERROR(N419),IF(ISERROR(N418),"BLANK",N418),N419),N420)</f>
        <v>2</v>
      </c>
      <c r="O421" s="56" t="n">
        <f aca="false">IF(ISERROR(O420),IF(ISERROR(O419),IF(ISERROR(O418),"BLANK",O418),O419),O420)</f>
        <v>1</v>
      </c>
      <c r="P421" s="46" t="str">
        <f aca="false">+P420</f>
        <v>snd</v>
      </c>
      <c r="Q421" s="47" t="str">
        <f aca="false">IF($N421=1,IF(ISERROR(VLOOKUP($P421,M1!$A:$C,Q$2,0)),"NOT PRESENT",VLOOKUP($P421,M1!$A:$C,Q$2,0)),IF($N421=2,IF(ISERROR(VLOOKUP(main!$P421,M2!$A:$C,Q$2,0)),"NOT PRESENT",VLOOKUP(main!$P421,M2!$A:$C,Q$2,0)),IF($N421=0,IF(ISERROR(VLOOKUP($P421,M1!$A:$C,Q$2,0)),IF(ISERROR(VLOOKUP(main!$P421,M2!$A:$C,Q$2,0)),"NOT PRESENT",VLOOKUP(main!$P421,M2!$A:$C,Q$2,0)),VLOOKUP($P421,M1!$A:$C,Q$2,0)),"SPECIFY METHOD")))</f>
        <v>Survey Not Done</v>
      </c>
      <c r="R421" s="47" t="str">
        <f aca="false">IF($N421=1,IF(ISERROR(VLOOKUP($P421,M1!$A:$C,R$2,0)),"NOT PRESENT",VLOOKUP($P421,M1!$A:$C,R$2,0)),IF($N421=2,IF(ISERROR(VLOOKUP(main!$P421,M2!$A:$C,R$2,0)),"NOT PRESENT",VLOOKUP(main!$P421,M2!$A:$C,R$2,0)),IF($N421=0,IF(ISERROR(VLOOKUP($P421,M1!$A:$C,R$2,0)),IF(ISERROR(VLOOKUP(main!$P421,M2!$A:$C,R$2,0)),"NOT PRESENT",VLOOKUP(main!$P421,M2!$A:$C,R$2,0)),VLOOKUP($P421,M1!$A:$C,R$2,0)),"SPECIFY METHOD")))</f>
        <v>Survey Not Done</v>
      </c>
      <c r="S421" s="55" t="n">
        <f aca="false">SUM(T421:BH421)</f>
        <v>0</v>
      </c>
      <c r="T421" s="56" t="n">
        <v>0</v>
      </c>
      <c r="BI421" s="56" t="n">
        <f aca="true">VLOOKUP($P421,INDIRECT("'M" &amp; $N421 &amp; "'!$A:$G"),BI$2,0)</f>
        <v>0</v>
      </c>
      <c r="BJ421" s="56" t="n">
        <f aca="true">VLOOKUP($P421,INDIRECT("'M" &amp; $N421 &amp; "'!$A:$G"),BJ$2,0)</f>
        <v>0</v>
      </c>
      <c r="BK421" s="56" t="n">
        <f aca="true">VLOOKUP($P421,INDIRECT("'M" &amp; $N421 &amp; "'!$A:$G"),BK$2,0)</f>
        <v>0</v>
      </c>
      <c r="BL421" s="56" t="str">
        <f aca="false">IF(AND($BI421="Yes", $N421=2), "Yes", IF(ISBLANK(BI421), "", "No"))</f>
        <v>No</v>
      </c>
      <c r="BM421" s="56" t="n">
        <f aca="true">VLOOKUP($P421,INDIRECT("'M" &amp; $N421 &amp; "'!$A:$G"),BM$2,0)</f>
        <v>0</v>
      </c>
    </row>
    <row r="422" customFormat="false" ht="13.2" hidden="false" customHeight="false" outlineLevel="0" collapsed="false">
      <c r="A422" s="47"/>
      <c r="B422" s="56" t="str">
        <f aca="false">IF(ISERROR(B421),IF(ISERROR(B420),IF(ISERROR(B419),"BLANK",B419),B420),B421)</f>
        <v>eso</v>
      </c>
      <c r="C422" s="56" t="str">
        <f aca="false">IF(ISERROR(C421),IF(ISERROR(C420),IF(ISERROR(C419),"BLANK",C419),C420),C421)</f>
        <v>sdl</v>
      </c>
      <c r="D422" s="56" t="str">
        <f aca="false">IF(ISERROR(D421),IF(ISERROR(D420),IF(ISERROR(D419),"BLANK",D419),D420),D421)</f>
        <v>tas412</v>
      </c>
      <c r="E422" s="47" t="str">
        <f aca="false">IF(ISERROR(VLOOKUP($D422,SITES!$A:$E,2,0)),"",VLOOKUP($D422,SITES!$A:$E,2,0))</f>
        <v>St. Helens Island Kelp Bed</v>
      </c>
      <c r="F422" s="48" t="n">
        <f aca="false">IF(ISERROR(VLOOKUP($D422,SITES!$A:$E,3,0)),"",VLOOKUP($D422,SITES!$A:$E,3,0))</f>
        <v>-41.34386</v>
      </c>
      <c r="G422" s="49" t="n">
        <f aca="false">IF(ISERROR(VLOOKUP($D422,SITES!$A:$E,4,0)),"",VLOOKUP($D422,SITES!$A:$E,4,0))</f>
        <v>148.34277</v>
      </c>
      <c r="H422" s="50" t="n">
        <f aca="false">IF(ISERROR(H421),IF(ISERROR(H420),IF(ISERROR(H419),"BLANK",H419),H420),H421)</f>
        <v>43564</v>
      </c>
      <c r="I422" s="56" t="n">
        <f aca="false">IF(ISERROR(I421),IF(ISERROR(I420),IF(ISERROR(I419),"BLANK",I419),I420),I421)</f>
        <v>10</v>
      </c>
      <c r="J422" s="56" t="str">
        <f aca="false">IF(ISERROR(J421),IF(ISERROR(J420),IF(ISERROR(J419),"BLANK",J419),J420),J421)</f>
        <v>E</v>
      </c>
      <c r="K422" s="86" t="n">
        <f aca="false">IF(ISERROR(K421),IF(ISERROR(K420),IF(ISERROR(K419),"BLANK",K419),K420),K421)</f>
        <v>0.604166666666667</v>
      </c>
      <c r="L422" s="56" t="str">
        <f aca="false">IF(ISERROR(L421),IF(ISERROR(L420),IF(ISERROR(L419),"BLANK",L419),L420),L421)</f>
        <v>SDL</v>
      </c>
      <c r="M422" s="56" t="n">
        <f aca="false">IF(ISERROR(M421),IF(ISERROR(M420),IF(ISERROR(M419),"BLANK",M419),M420),M421)</f>
        <v>10</v>
      </c>
      <c r="N422" s="56" t="n">
        <f aca="false">IF(ISERROR(N421),IF(ISERROR(N420),IF(ISERROR(N419),"BLANK",N419),N420),N421)</f>
        <v>2</v>
      </c>
      <c r="O422" s="56" t="n">
        <f aca="false">IF(ISERROR(O421),IF(ISERROR(O420),IF(ISERROR(O419),"BLANK",O419),O420),O421)</f>
        <v>1</v>
      </c>
      <c r="P422" s="46" t="str">
        <f aca="false">+P421</f>
        <v>snd</v>
      </c>
      <c r="Q422" s="47" t="str">
        <f aca="false">IF($N422=1,IF(ISERROR(VLOOKUP($P422,M1!$A:$C,Q$2,0)),"NOT PRESENT",VLOOKUP($P422,M1!$A:$C,Q$2,0)),IF($N422=2,IF(ISERROR(VLOOKUP(main!$P422,M2!$A:$C,Q$2,0)),"NOT PRESENT",VLOOKUP(main!$P422,M2!$A:$C,Q$2,0)),IF($N422=0,IF(ISERROR(VLOOKUP($P422,M1!$A:$C,Q$2,0)),IF(ISERROR(VLOOKUP(main!$P422,M2!$A:$C,Q$2,0)),"NOT PRESENT",VLOOKUP(main!$P422,M2!$A:$C,Q$2,0)),VLOOKUP($P422,M1!$A:$C,Q$2,0)),"SPECIFY METHOD")))</f>
        <v>Survey Not Done</v>
      </c>
      <c r="R422" s="47" t="str">
        <f aca="false">IF($N422=1,IF(ISERROR(VLOOKUP($P422,M1!$A:$C,R$2,0)),"NOT PRESENT",VLOOKUP($P422,M1!$A:$C,R$2,0)),IF($N422=2,IF(ISERROR(VLOOKUP(main!$P422,M2!$A:$C,R$2,0)),"NOT PRESENT",VLOOKUP(main!$P422,M2!$A:$C,R$2,0)),IF($N422=0,IF(ISERROR(VLOOKUP($P422,M1!$A:$C,R$2,0)),IF(ISERROR(VLOOKUP(main!$P422,M2!$A:$C,R$2,0)),"NOT PRESENT",VLOOKUP(main!$P422,M2!$A:$C,R$2,0)),VLOOKUP($P422,M1!$A:$C,R$2,0)),"SPECIFY METHOD")))</f>
        <v>Survey Not Done</v>
      </c>
      <c r="S422" s="55" t="n">
        <f aca="false">SUM(T422:BH422)</f>
        <v>0</v>
      </c>
      <c r="T422" s="56" t="n">
        <v>0</v>
      </c>
      <c r="BI422" s="56" t="n">
        <f aca="true">VLOOKUP($P422,INDIRECT("'M" &amp; $N422 &amp; "'!$A:$G"),BI$2,0)</f>
        <v>0</v>
      </c>
      <c r="BJ422" s="56" t="n">
        <f aca="true">VLOOKUP($P422,INDIRECT("'M" &amp; $N422 &amp; "'!$A:$G"),BJ$2,0)</f>
        <v>0</v>
      </c>
      <c r="BK422" s="56" t="n">
        <f aca="true">VLOOKUP($P422,INDIRECT("'M" &amp; $N422 &amp; "'!$A:$G"),BK$2,0)</f>
        <v>0</v>
      </c>
      <c r="BL422" s="56" t="str">
        <f aca="false">IF(AND($BI422="Yes", $N422=2), "Yes", IF(ISBLANK(BI422), "", "No"))</f>
        <v>No</v>
      </c>
      <c r="BM422" s="56" t="n">
        <f aca="true">VLOOKUP($P422,INDIRECT("'M" &amp; $N422 &amp; "'!$A:$G"),BM$2,0)</f>
        <v>0</v>
      </c>
    </row>
    <row r="423" customFormat="false" ht="13.2" hidden="false" customHeight="false" outlineLevel="0" collapsed="false">
      <c r="A423" s="47"/>
      <c r="B423" s="56" t="str">
        <f aca="false">IF(ISERROR(B422),IF(ISERROR(B421),IF(ISERROR(B420),"BLANK",B420),B421),B422)</f>
        <v>eso</v>
      </c>
      <c r="C423" s="56" t="str">
        <f aca="false">IF(ISERROR(C422),IF(ISERROR(C421),IF(ISERROR(C420),"BLANK",C420),C421),C422)</f>
        <v>sdl</v>
      </c>
      <c r="D423" s="56" t="str">
        <f aca="false">IF(ISERROR(D422),IF(ISERROR(D421),IF(ISERROR(D420),"BLANK",D420),D421),D422)</f>
        <v>tas412</v>
      </c>
      <c r="E423" s="47" t="str">
        <f aca="false">IF(ISERROR(VLOOKUP($D423,SITES!$A:$E,2,0)),"",VLOOKUP($D423,SITES!$A:$E,2,0))</f>
        <v>St. Helens Island Kelp Bed</v>
      </c>
      <c r="F423" s="48" t="n">
        <f aca="false">IF(ISERROR(VLOOKUP($D423,SITES!$A:$E,3,0)),"",VLOOKUP($D423,SITES!$A:$E,3,0))</f>
        <v>-41.34386</v>
      </c>
      <c r="G423" s="49" t="n">
        <f aca="false">IF(ISERROR(VLOOKUP($D423,SITES!$A:$E,4,0)),"",VLOOKUP($D423,SITES!$A:$E,4,0))</f>
        <v>148.34277</v>
      </c>
      <c r="H423" s="50" t="n">
        <f aca="false">IF(ISERROR(H422),IF(ISERROR(H421),IF(ISERROR(H420),"BLANK",H420),H421),H422)</f>
        <v>43564</v>
      </c>
      <c r="I423" s="56" t="n">
        <f aca="false">IF(ISERROR(I422),IF(ISERROR(I421),IF(ISERROR(I420),"BLANK",I420),I421),I422)</f>
        <v>10</v>
      </c>
      <c r="J423" s="56" t="str">
        <f aca="false">IF(ISERROR(J422),IF(ISERROR(J421),IF(ISERROR(J420),"BLANK",J420),J421),J422)</f>
        <v>E</v>
      </c>
      <c r="K423" s="86" t="n">
        <f aca="false">IF(ISERROR(K422),IF(ISERROR(K421),IF(ISERROR(K420),"BLANK",K420),K421),K422)</f>
        <v>0.604166666666667</v>
      </c>
      <c r="L423" s="56" t="str">
        <f aca="false">IF(ISERROR(L422),IF(ISERROR(L421),IF(ISERROR(L420),"BLANK",L420),L421),L422)</f>
        <v>SDL</v>
      </c>
      <c r="M423" s="56" t="n">
        <f aca="false">IF(ISERROR(M422),IF(ISERROR(M421),IF(ISERROR(M420),"BLANK",M420),M421),M422)</f>
        <v>10</v>
      </c>
      <c r="N423" s="56" t="n">
        <f aca="false">IF(ISERROR(N422),IF(ISERROR(N421),IF(ISERROR(N420),"BLANK",N420),N421),N422)</f>
        <v>2</v>
      </c>
      <c r="O423" s="56" t="n">
        <f aca="false">IF(ISERROR(O422),IF(ISERROR(O421),IF(ISERROR(O420),"BLANK",O420),O421),O422)</f>
        <v>1</v>
      </c>
      <c r="P423" s="46" t="str">
        <f aca="false">+P422</f>
        <v>snd</v>
      </c>
      <c r="Q423" s="47" t="str">
        <f aca="false">IF($N423=1,IF(ISERROR(VLOOKUP($P423,M1!$A:$C,Q$2,0)),"NOT PRESENT",VLOOKUP($P423,M1!$A:$C,Q$2,0)),IF($N423=2,IF(ISERROR(VLOOKUP(main!$P423,M2!$A:$C,Q$2,0)),"NOT PRESENT",VLOOKUP(main!$P423,M2!$A:$C,Q$2,0)),IF($N423=0,IF(ISERROR(VLOOKUP($P423,M1!$A:$C,Q$2,0)),IF(ISERROR(VLOOKUP(main!$P423,M2!$A:$C,Q$2,0)),"NOT PRESENT",VLOOKUP(main!$P423,M2!$A:$C,Q$2,0)),VLOOKUP($P423,M1!$A:$C,Q$2,0)),"SPECIFY METHOD")))</f>
        <v>Survey Not Done</v>
      </c>
      <c r="R423" s="47" t="str">
        <f aca="false">IF($N423=1,IF(ISERROR(VLOOKUP($P423,M1!$A:$C,R$2,0)),"NOT PRESENT",VLOOKUP($P423,M1!$A:$C,R$2,0)),IF($N423=2,IF(ISERROR(VLOOKUP(main!$P423,M2!$A:$C,R$2,0)),"NOT PRESENT",VLOOKUP(main!$P423,M2!$A:$C,R$2,0)),IF($N423=0,IF(ISERROR(VLOOKUP($P423,M1!$A:$C,R$2,0)),IF(ISERROR(VLOOKUP(main!$P423,M2!$A:$C,R$2,0)),"NOT PRESENT",VLOOKUP(main!$P423,M2!$A:$C,R$2,0)),VLOOKUP($P423,M1!$A:$C,R$2,0)),"SPECIFY METHOD")))</f>
        <v>Survey Not Done</v>
      </c>
      <c r="S423" s="55" t="n">
        <f aca="false">SUM(T423:BH423)</f>
        <v>0</v>
      </c>
      <c r="T423" s="56" t="n">
        <v>0</v>
      </c>
      <c r="BI423" s="56" t="n">
        <f aca="true">VLOOKUP($P423,INDIRECT("'M" &amp; $N423 &amp; "'!$A:$G"),BI$2,0)</f>
        <v>0</v>
      </c>
      <c r="BJ423" s="56" t="n">
        <f aca="true">VLOOKUP($P423,INDIRECT("'M" &amp; $N423 &amp; "'!$A:$G"),BJ$2,0)</f>
        <v>0</v>
      </c>
      <c r="BK423" s="56" t="n">
        <f aca="true">VLOOKUP($P423,INDIRECT("'M" &amp; $N423 &amp; "'!$A:$G"),BK$2,0)</f>
        <v>0</v>
      </c>
      <c r="BL423" s="56" t="str">
        <f aca="false">IF(AND($BI423="Yes", $N423=2), "Yes", IF(ISBLANK(BI423), "", "No"))</f>
        <v>No</v>
      </c>
      <c r="BM423" s="56" t="n">
        <f aca="true">VLOOKUP($P423,INDIRECT("'M" &amp; $N423 &amp; "'!$A:$G"),BM$2,0)</f>
        <v>0</v>
      </c>
    </row>
    <row r="424" customFormat="false" ht="13.2" hidden="false" customHeight="false" outlineLevel="0" collapsed="false">
      <c r="A424" s="47"/>
      <c r="B424" s="56" t="str">
        <f aca="false">IF(ISERROR(B423),IF(ISERROR(B422),IF(ISERROR(B421),"BLANK",B421),B422),B423)</f>
        <v>eso</v>
      </c>
      <c r="C424" s="56" t="str">
        <f aca="false">IF(ISERROR(C423),IF(ISERROR(C422),IF(ISERROR(C421),"BLANK",C421),C422),C423)</f>
        <v>sdl</v>
      </c>
      <c r="D424" s="56" t="str">
        <f aca="false">IF(ISERROR(D423),IF(ISERROR(D422),IF(ISERROR(D421),"BLANK",D421),D422),D423)</f>
        <v>tas412</v>
      </c>
      <c r="E424" s="47" t="str">
        <f aca="false">IF(ISERROR(VLOOKUP($D424,SITES!$A:$E,2,0)),"",VLOOKUP($D424,SITES!$A:$E,2,0))</f>
        <v>St. Helens Island Kelp Bed</v>
      </c>
      <c r="F424" s="48" t="n">
        <f aca="false">IF(ISERROR(VLOOKUP($D424,SITES!$A:$E,3,0)),"",VLOOKUP($D424,SITES!$A:$E,3,0))</f>
        <v>-41.34386</v>
      </c>
      <c r="G424" s="49" t="n">
        <f aca="false">IF(ISERROR(VLOOKUP($D424,SITES!$A:$E,4,0)),"",VLOOKUP($D424,SITES!$A:$E,4,0))</f>
        <v>148.34277</v>
      </c>
      <c r="H424" s="50" t="n">
        <f aca="false">IF(ISERROR(H423),IF(ISERROR(H422),IF(ISERROR(H421),"BLANK",H421),H422),H423)</f>
        <v>43564</v>
      </c>
      <c r="I424" s="56" t="n">
        <f aca="false">IF(ISERROR(I423),IF(ISERROR(I422),IF(ISERROR(I421),"BLANK",I421),I422),I423)</f>
        <v>10</v>
      </c>
      <c r="J424" s="56" t="str">
        <f aca="false">IF(ISERROR(J423),IF(ISERROR(J422),IF(ISERROR(J421),"BLANK",J421),J422),J423)</f>
        <v>E</v>
      </c>
      <c r="K424" s="86" t="n">
        <f aca="false">IF(ISERROR(K423),IF(ISERROR(K422),IF(ISERROR(K421),"BLANK",K421),K422),K423)</f>
        <v>0.604166666666667</v>
      </c>
      <c r="L424" s="56" t="str">
        <f aca="false">IF(ISERROR(L423),IF(ISERROR(L422),IF(ISERROR(L421),"BLANK",L421),L422),L423)</f>
        <v>SDL</v>
      </c>
      <c r="M424" s="56" t="n">
        <f aca="false">IF(ISERROR(M423),IF(ISERROR(M422),IF(ISERROR(M421),"BLANK",M421),M422),M423)</f>
        <v>10</v>
      </c>
      <c r="N424" s="56" t="n">
        <f aca="false">IF(ISERROR(N423),IF(ISERROR(N422),IF(ISERROR(N421),"BLANK",N421),N422),N423)</f>
        <v>2</v>
      </c>
      <c r="O424" s="56" t="n">
        <f aca="false">IF(ISERROR(O423),IF(ISERROR(O422),IF(ISERROR(O421),"BLANK",O421),O422),O423)</f>
        <v>1</v>
      </c>
      <c r="P424" s="46" t="str">
        <f aca="false">+P423</f>
        <v>snd</v>
      </c>
      <c r="Q424" s="47" t="str">
        <f aca="false">IF($N424=1,IF(ISERROR(VLOOKUP($P424,M1!$A:$C,Q$2,0)),"NOT PRESENT",VLOOKUP($P424,M1!$A:$C,Q$2,0)),IF($N424=2,IF(ISERROR(VLOOKUP(main!$P424,M2!$A:$C,Q$2,0)),"NOT PRESENT",VLOOKUP(main!$P424,M2!$A:$C,Q$2,0)),IF($N424=0,IF(ISERROR(VLOOKUP($P424,M1!$A:$C,Q$2,0)),IF(ISERROR(VLOOKUP(main!$P424,M2!$A:$C,Q$2,0)),"NOT PRESENT",VLOOKUP(main!$P424,M2!$A:$C,Q$2,0)),VLOOKUP($P424,M1!$A:$C,Q$2,0)),"SPECIFY METHOD")))</f>
        <v>Survey Not Done</v>
      </c>
      <c r="R424" s="47" t="str">
        <f aca="false">IF($N424=1,IF(ISERROR(VLOOKUP($P424,M1!$A:$C,R$2,0)),"NOT PRESENT",VLOOKUP($P424,M1!$A:$C,R$2,0)),IF($N424=2,IF(ISERROR(VLOOKUP(main!$P424,M2!$A:$C,R$2,0)),"NOT PRESENT",VLOOKUP(main!$P424,M2!$A:$C,R$2,0)),IF($N424=0,IF(ISERROR(VLOOKUP($P424,M1!$A:$C,R$2,0)),IF(ISERROR(VLOOKUP(main!$P424,M2!$A:$C,R$2,0)),"NOT PRESENT",VLOOKUP(main!$P424,M2!$A:$C,R$2,0)),VLOOKUP($P424,M1!$A:$C,R$2,0)),"SPECIFY METHOD")))</f>
        <v>Survey Not Done</v>
      </c>
      <c r="S424" s="55" t="n">
        <f aca="false">SUM(T424:BH424)</f>
        <v>0</v>
      </c>
      <c r="T424" s="56" t="n">
        <v>0</v>
      </c>
      <c r="BI424" s="56" t="n">
        <f aca="true">VLOOKUP($P424,INDIRECT("'M" &amp; $N424 &amp; "'!$A:$G"),BI$2,0)</f>
        <v>0</v>
      </c>
      <c r="BJ424" s="56" t="n">
        <f aca="true">VLOOKUP($P424,INDIRECT("'M" &amp; $N424 &amp; "'!$A:$G"),BJ$2,0)</f>
        <v>0</v>
      </c>
      <c r="BK424" s="56" t="n">
        <f aca="true">VLOOKUP($P424,INDIRECT("'M" &amp; $N424 &amp; "'!$A:$G"),BK$2,0)</f>
        <v>0</v>
      </c>
      <c r="BL424" s="56" t="str">
        <f aca="false">IF(AND($BI424="Yes", $N424=2), "Yes", IF(ISBLANK(BI424), "", "No"))</f>
        <v>No</v>
      </c>
      <c r="BM424" s="56" t="n">
        <f aca="true">VLOOKUP($P424,INDIRECT("'M" &amp; $N424 &amp; "'!$A:$G"),BM$2,0)</f>
        <v>0</v>
      </c>
    </row>
    <row r="425" customFormat="false" ht="13.2" hidden="false" customHeight="false" outlineLevel="0" collapsed="false">
      <c r="A425" s="47"/>
      <c r="B425" s="56" t="str">
        <f aca="false">IF(ISERROR(B424),IF(ISERROR(B423),IF(ISERROR(B422),"BLANK",B422),B423),B424)</f>
        <v>eso</v>
      </c>
      <c r="C425" s="56" t="str">
        <f aca="false">IF(ISERROR(C424),IF(ISERROR(C423),IF(ISERROR(C422),"BLANK",C422),C423),C424)</f>
        <v>sdl</v>
      </c>
      <c r="D425" s="56" t="str">
        <f aca="false">IF(ISERROR(D424),IF(ISERROR(D423),IF(ISERROR(D422),"BLANK",D422),D423),D424)</f>
        <v>tas412</v>
      </c>
      <c r="E425" s="47" t="str">
        <f aca="false">IF(ISERROR(VLOOKUP($D425,SITES!$A:$E,2,0)),"",VLOOKUP($D425,SITES!$A:$E,2,0))</f>
        <v>St. Helens Island Kelp Bed</v>
      </c>
      <c r="F425" s="48" t="n">
        <f aca="false">IF(ISERROR(VLOOKUP($D425,SITES!$A:$E,3,0)),"",VLOOKUP($D425,SITES!$A:$E,3,0))</f>
        <v>-41.34386</v>
      </c>
      <c r="G425" s="49" t="n">
        <f aca="false">IF(ISERROR(VLOOKUP($D425,SITES!$A:$E,4,0)),"",VLOOKUP($D425,SITES!$A:$E,4,0))</f>
        <v>148.34277</v>
      </c>
      <c r="H425" s="50" t="n">
        <f aca="false">IF(ISERROR(H424),IF(ISERROR(H423),IF(ISERROR(H422),"BLANK",H422),H423),H424)</f>
        <v>43564</v>
      </c>
      <c r="I425" s="56" t="n">
        <f aca="false">IF(ISERROR(I424),IF(ISERROR(I423),IF(ISERROR(I422),"BLANK",I422),I423),I424)</f>
        <v>10</v>
      </c>
      <c r="J425" s="56" t="str">
        <f aca="false">IF(ISERROR(J424),IF(ISERROR(J423),IF(ISERROR(J422),"BLANK",J422),J423),J424)</f>
        <v>E</v>
      </c>
      <c r="K425" s="86" t="n">
        <f aca="false">IF(ISERROR(K424),IF(ISERROR(K423),IF(ISERROR(K422),"BLANK",K422),K423),K424)</f>
        <v>0.604166666666667</v>
      </c>
      <c r="L425" s="56" t="str">
        <f aca="false">IF(ISERROR(L424),IF(ISERROR(L423),IF(ISERROR(L422),"BLANK",L422),L423),L424)</f>
        <v>SDL</v>
      </c>
      <c r="M425" s="56" t="n">
        <f aca="false">IF(ISERROR(M424),IF(ISERROR(M423),IF(ISERROR(M422),"BLANK",M422),M423),M424)</f>
        <v>10</v>
      </c>
      <c r="N425" s="56" t="n">
        <f aca="false">IF(ISERROR(N424),IF(ISERROR(N423),IF(ISERROR(N422),"BLANK",N422),N423),N424)</f>
        <v>2</v>
      </c>
      <c r="O425" s="56" t="n">
        <f aca="false">IF(ISERROR(O424),IF(ISERROR(O423),IF(ISERROR(O422),"BLANK",O422),O423),O424)</f>
        <v>1</v>
      </c>
      <c r="P425" s="46" t="str">
        <f aca="false">+P424</f>
        <v>snd</v>
      </c>
      <c r="Q425" s="47" t="str">
        <f aca="false">IF($N425=1,IF(ISERROR(VLOOKUP($P425,M1!$A:$C,Q$2,0)),"NOT PRESENT",VLOOKUP($P425,M1!$A:$C,Q$2,0)),IF($N425=2,IF(ISERROR(VLOOKUP(main!$P425,M2!$A:$C,Q$2,0)),"NOT PRESENT",VLOOKUP(main!$P425,M2!$A:$C,Q$2,0)),IF($N425=0,IF(ISERROR(VLOOKUP($P425,M1!$A:$C,Q$2,0)),IF(ISERROR(VLOOKUP(main!$P425,M2!$A:$C,Q$2,0)),"NOT PRESENT",VLOOKUP(main!$P425,M2!$A:$C,Q$2,0)),VLOOKUP($P425,M1!$A:$C,Q$2,0)),"SPECIFY METHOD")))</f>
        <v>Survey Not Done</v>
      </c>
      <c r="R425" s="47" t="str">
        <f aca="false">IF($N425=1,IF(ISERROR(VLOOKUP($P425,M1!$A:$C,R$2,0)),"NOT PRESENT",VLOOKUP($P425,M1!$A:$C,R$2,0)),IF($N425=2,IF(ISERROR(VLOOKUP(main!$P425,M2!$A:$C,R$2,0)),"NOT PRESENT",VLOOKUP(main!$P425,M2!$A:$C,R$2,0)),IF($N425=0,IF(ISERROR(VLOOKUP($P425,M1!$A:$C,R$2,0)),IF(ISERROR(VLOOKUP(main!$P425,M2!$A:$C,R$2,0)),"NOT PRESENT",VLOOKUP(main!$P425,M2!$A:$C,R$2,0)),VLOOKUP($P425,M1!$A:$C,R$2,0)),"SPECIFY METHOD")))</f>
        <v>Survey Not Done</v>
      </c>
      <c r="S425" s="55" t="n">
        <f aca="false">SUM(T425:BH425)</f>
        <v>0</v>
      </c>
      <c r="T425" s="56" t="n">
        <v>0</v>
      </c>
      <c r="BI425" s="56" t="n">
        <f aca="true">VLOOKUP($P425,INDIRECT("'M" &amp; $N425 &amp; "'!$A:$G"),BI$2,0)</f>
        <v>0</v>
      </c>
      <c r="BJ425" s="56" t="n">
        <f aca="true">VLOOKUP($P425,INDIRECT("'M" &amp; $N425 &amp; "'!$A:$G"),BJ$2,0)</f>
        <v>0</v>
      </c>
      <c r="BK425" s="56" t="n">
        <f aca="true">VLOOKUP($P425,INDIRECT("'M" &amp; $N425 &amp; "'!$A:$G"),BK$2,0)</f>
        <v>0</v>
      </c>
      <c r="BL425" s="56" t="str">
        <f aca="false">IF(AND($BI425="Yes", $N425=2), "Yes", IF(ISBLANK(BI425), "", "No"))</f>
        <v>No</v>
      </c>
      <c r="BM425" s="56" t="n">
        <f aca="true">VLOOKUP($P425,INDIRECT("'M" &amp; $N425 &amp; "'!$A:$G"),BM$2,0)</f>
        <v>0</v>
      </c>
    </row>
    <row r="426" customFormat="false" ht="13.2" hidden="false" customHeight="false" outlineLevel="0" collapsed="false">
      <c r="A426" s="47"/>
      <c r="B426" s="56" t="str">
        <f aca="false">IF(ISERROR(B425),IF(ISERROR(B424),IF(ISERROR(B423),"BLANK",B423),B424),B425)</f>
        <v>eso</v>
      </c>
      <c r="C426" s="56" t="str">
        <f aca="false">IF(ISERROR(C425),IF(ISERROR(C424),IF(ISERROR(C423),"BLANK",C423),C424),C425)</f>
        <v>sdl</v>
      </c>
      <c r="D426" s="56" t="str">
        <f aca="false">IF(ISERROR(D425),IF(ISERROR(D424),IF(ISERROR(D423),"BLANK",D423),D424),D425)</f>
        <v>tas412</v>
      </c>
      <c r="E426" s="47" t="str">
        <f aca="false">IF(ISERROR(VLOOKUP($D426,SITES!$A:$E,2,0)),"",VLOOKUP($D426,SITES!$A:$E,2,0))</f>
        <v>St. Helens Island Kelp Bed</v>
      </c>
      <c r="F426" s="48" t="n">
        <f aca="false">IF(ISERROR(VLOOKUP($D426,SITES!$A:$E,3,0)),"",VLOOKUP($D426,SITES!$A:$E,3,0))</f>
        <v>-41.34386</v>
      </c>
      <c r="G426" s="49" t="n">
        <f aca="false">IF(ISERROR(VLOOKUP($D426,SITES!$A:$E,4,0)),"",VLOOKUP($D426,SITES!$A:$E,4,0))</f>
        <v>148.34277</v>
      </c>
      <c r="H426" s="50" t="n">
        <f aca="false">IF(ISERROR(H425),IF(ISERROR(H424),IF(ISERROR(H423),"BLANK",H423),H424),H425)</f>
        <v>43564</v>
      </c>
      <c r="I426" s="56" t="n">
        <f aca="false">IF(ISERROR(I425),IF(ISERROR(I424),IF(ISERROR(I423),"BLANK",I423),I424),I425)</f>
        <v>10</v>
      </c>
      <c r="J426" s="56" t="str">
        <f aca="false">IF(ISERROR(J425),IF(ISERROR(J424),IF(ISERROR(J423),"BLANK",J423),J424),J425)</f>
        <v>E</v>
      </c>
      <c r="K426" s="86" t="n">
        <f aca="false">IF(ISERROR(K425),IF(ISERROR(K424),IF(ISERROR(K423),"BLANK",K423),K424),K425)</f>
        <v>0.604166666666667</v>
      </c>
      <c r="L426" s="56" t="str">
        <f aca="false">IF(ISERROR(L425),IF(ISERROR(L424),IF(ISERROR(L423),"BLANK",L423),L424),L425)</f>
        <v>SDL</v>
      </c>
      <c r="M426" s="56" t="n">
        <f aca="false">IF(ISERROR(M425),IF(ISERROR(M424),IF(ISERROR(M423),"BLANK",M423),M424),M425)</f>
        <v>10</v>
      </c>
      <c r="N426" s="56" t="n">
        <f aca="false">IF(ISERROR(N425),IF(ISERROR(N424),IF(ISERROR(N423),"BLANK",N423),N424),N425)</f>
        <v>2</v>
      </c>
      <c r="O426" s="56" t="n">
        <f aca="false">IF(ISERROR(O425),IF(ISERROR(O424),IF(ISERROR(O423),"BLANK",O423),O424),O425)</f>
        <v>1</v>
      </c>
      <c r="P426" s="46" t="str">
        <f aca="false">+P425</f>
        <v>snd</v>
      </c>
      <c r="Q426" s="47" t="str">
        <f aca="false">IF($N426=1,IF(ISERROR(VLOOKUP($P426,M1!$A:$C,Q$2,0)),"NOT PRESENT",VLOOKUP($P426,M1!$A:$C,Q$2,0)),IF($N426=2,IF(ISERROR(VLOOKUP(main!$P426,M2!$A:$C,Q$2,0)),"NOT PRESENT",VLOOKUP(main!$P426,M2!$A:$C,Q$2,0)),IF($N426=0,IF(ISERROR(VLOOKUP($P426,M1!$A:$C,Q$2,0)),IF(ISERROR(VLOOKUP(main!$P426,M2!$A:$C,Q$2,0)),"NOT PRESENT",VLOOKUP(main!$P426,M2!$A:$C,Q$2,0)),VLOOKUP($P426,M1!$A:$C,Q$2,0)),"SPECIFY METHOD")))</f>
        <v>Survey Not Done</v>
      </c>
      <c r="R426" s="47" t="str">
        <f aca="false">IF($N426=1,IF(ISERROR(VLOOKUP($P426,M1!$A:$C,R$2,0)),"NOT PRESENT",VLOOKUP($P426,M1!$A:$C,R$2,0)),IF($N426=2,IF(ISERROR(VLOOKUP(main!$P426,M2!$A:$C,R$2,0)),"NOT PRESENT",VLOOKUP(main!$P426,M2!$A:$C,R$2,0)),IF($N426=0,IF(ISERROR(VLOOKUP($P426,M1!$A:$C,R$2,0)),IF(ISERROR(VLOOKUP(main!$P426,M2!$A:$C,R$2,0)),"NOT PRESENT",VLOOKUP(main!$P426,M2!$A:$C,R$2,0)),VLOOKUP($P426,M1!$A:$C,R$2,0)),"SPECIFY METHOD")))</f>
        <v>Survey Not Done</v>
      </c>
      <c r="S426" s="55" t="n">
        <f aca="false">SUM(T426:BH426)</f>
        <v>0</v>
      </c>
      <c r="T426" s="56" t="n">
        <v>0</v>
      </c>
      <c r="BI426" s="56" t="n">
        <f aca="true">VLOOKUP($P426,INDIRECT("'M" &amp; $N426 &amp; "'!$A:$G"),BI$2,0)</f>
        <v>0</v>
      </c>
      <c r="BJ426" s="56" t="n">
        <f aca="true">VLOOKUP($P426,INDIRECT("'M" &amp; $N426 &amp; "'!$A:$G"),BJ$2,0)</f>
        <v>0</v>
      </c>
      <c r="BK426" s="56" t="n">
        <f aca="true">VLOOKUP($P426,INDIRECT("'M" &amp; $N426 &amp; "'!$A:$G"),BK$2,0)</f>
        <v>0</v>
      </c>
      <c r="BL426" s="56" t="str">
        <f aca="false">IF(AND($BI426="Yes", $N426=2), "Yes", IF(ISBLANK(BI426), "", "No"))</f>
        <v>No</v>
      </c>
      <c r="BM426" s="56" t="n">
        <f aca="true">VLOOKUP($P426,INDIRECT("'M" &amp; $N426 &amp; "'!$A:$G"),BM$2,0)</f>
        <v>0</v>
      </c>
    </row>
    <row r="427" customFormat="false" ht="13.2" hidden="false" customHeight="false" outlineLevel="0" collapsed="false">
      <c r="A427" s="47"/>
      <c r="B427" s="56" t="str">
        <f aca="false">IF(ISERROR(B426),IF(ISERROR(B425),IF(ISERROR(B424),"BLANK",B424),B425),B426)</f>
        <v>eso</v>
      </c>
      <c r="C427" s="56" t="str">
        <f aca="false">IF(ISERROR(C426),IF(ISERROR(C425),IF(ISERROR(C424),"BLANK",C424),C425),C426)</f>
        <v>sdl</v>
      </c>
      <c r="D427" s="56" t="str">
        <f aca="false">IF(ISERROR(D426),IF(ISERROR(D425),IF(ISERROR(D424),"BLANK",D424),D425),D426)</f>
        <v>tas412</v>
      </c>
      <c r="E427" s="47" t="str">
        <f aca="false">IF(ISERROR(VLOOKUP($D427,SITES!$A:$E,2,0)),"",VLOOKUP($D427,SITES!$A:$E,2,0))</f>
        <v>St. Helens Island Kelp Bed</v>
      </c>
      <c r="F427" s="48" t="n">
        <f aca="false">IF(ISERROR(VLOOKUP($D427,SITES!$A:$E,3,0)),"",VLOOKUP($D427,SITES!$A:$E,3,0))</f>
        <v>-41.34386</v>
      </c>
      <c r="G427" s="49" t="n">
        <f aca="false">IF(ISERROR(VLOOKUP($D427,SITES!$A:$E,4,0)),"",VLOOKUP($D427,SITES!$A:$E,4,0))</f>
        <v>148.34277</v>
      </c>
      <c r="H427" s="50" t="n">
        <f aca="false">IF(ISERROR(H426),IF(ISERROR(H425),IF(ISERROR(H424),"BLANK",H424),H425),H426)</f>
        <v>43564</v>
      </c>
      <c r="I427" s="56" t="n">
        <f aca="false">IF(ISERROR(I426),IF(ISERROR(I425),IF(ISERROR(I424),"BLANK",I424),I425),I426)</f>
        <v>10</v>
      </c>
      <c r="J427" s="56" t="str">
        <f aca="false">IF(ISERROR(J426),IF(ISERROR(J425),IF(ISERROR(J424),"BLANK",J424),J425),J426)</f>
        <v>E</v>
      </c>
      <c r="K427" s="86" t="n">
        <f aca="false">IF(ISERROR(K426),IF(ISERROR(K425),IF(ISERROR(K424),"BLANK",K424),K425),K426)</f>
        <v>0.604166666666667</v>
      </c>
      <c r="L427" s="56" t="str">
        <f aca="false">IF(ISERROR(L426),IF(ISERROR(L425),IF(ISERROR(L424),"BLANK",L424),L425),L426)</f>
        <v>SDL</v>
      </c>
      <c r="M427" s="56" t="n">
        <f aca="false">IF(ISERROR(M426),IF(ISERROR(M425),IF(ISERROR(M424),"BLANK",M424),M425),M426)</f>
        <v>10</v>
      </c>
      <c r="N427" s="56" t="n">
        <f aca="false">IF(ISERROR(N426),IF(ISERROR(N425),IF(ISERROR(N424),"BLANK",N424),N425),N426)</f>
        <v>2</v>
      </c>
      <c r="O427" s="56" t="n">
        <f aca="false">IF(ISERROR(O426),IF(ISERROR(O425),IF(ISERROR(O424),"BLANK",O424),O425),O426)</f>
        <v>1</v>
      </c>
      <c r="P427" s="46" t="str">
        <f aca="false">+P426</f>
        <v>snd</v>
      </c>
      <c r="Q427" s="47" t="str">
        <f aca="false">IF($N427=1,IF(ISERROR(VLOOKUP($P427,M1!$A:$C,Q$2,0)),"NOT PRESENT",VLOOKUP($P427,M1!$A:$C,Q$2,0)),IF($N427=2,IF(ISERROR(VLOOKUP(main!$P427,M2!$A:$C,Q$2,0)),"NOT PRESENT",VLOOKUP(main!$P427,M2!$A:$C,Q$2,0)),IF($N427=0,IF(ISERROR(VLOOKUP($P427,M1!$A:$C,Q$2,0)),IF(ISERROR(VLOOKUP(main!$P427,M2!$A:$C,Q$2,0)),"NOT PRESENT",VLOOKUP(main!$P427,M2!$A:$C,Q$2,0)),VLOOKUP($P427,M1!$A:$C,Q$2,0)),"SPECIFY METHOD")))</f>
        <v>Survey Not Done</v>
      </c>
      <c r="R427" s="47" t="str">
        <f aca="false">IF($N427=1,IF(ISERROR(VLOOKUP($P427,M1!$A:$C,R$2,0)),"NOT PRESENT",VLOOKUP($P427,M1!$A:$C,R$2,0)),IF($N427=2,IF(ISERROR(VLOOKUP(main!$P427,M2!$A:$C,R$2,0)),"NOT PRESENT",VLOOKUP(main!$P427,M2!$A:$C,R$2,0)),IF($N427=0,IF(ISERROR(VLOOKUP($P427,M1!$A:$C,R$2,0)),IF(ISERROR(VLOOKUP(main!$P427,M2!$A:$C,R$2,0)),"NOT PRESENT",VLOOKUP(main!$P427,M2!$A:$C,R$2,0)),VLOOKUP($P427,M1!$A:$C,R$2,0)),"SPECIFY METHOD")))</f>
        <v>Survey Not Done</v>
      </c>
      <c r="S427" s="55" t="n">
        <f aca="false">SUM(T427:BH427)</f>
        <v>0</v>
      </c>
      <c r="T427" s="56" t="n">
        <v>0</v>
      </c>
      <c r="BI427" s="56" t="n">
        <f aca="true">VLOOKUP($P427,INDIRECT("'M" &amp; $N427 &amp; "'!$A:$G"),BI$2,0)</f>
        <v>0</v>
      </c>
      <c r="BJ427" s="56" t="n">
        <f aca="true">VLOOKUP($P427,INDIRECT("'M" &amp; $N427 &amp; "'!$A:$G"),BJ$2,0)</f>
        <v>0</v>
      </c>
      <c r="BK427" s="56" t="n">
        <f aca="true">VLOOKUP($P427,INDIRECT("'M" &amp; $N427 &amp; "'!$A:$G"),BK$2,0)</f>
        <v>0</v>
      </c>
      <c r="BL427" s="56" t="str">
        <f aca="false">IF(AND($BI427="Yes", $N427=2), "Yes", IF(ISBLANK(BI427), "", "No"))</f>
        <v>No</v>
      </c>
      <c r="BM427" s="56" t="n">
        <f aca="true">VLOOKUP($P427,INDIRECT("'M" &amp; $N427 &amp; "'!$A:$G"),BM$2,0)</f>
        <v>0</v>
      </c>
    </row>
    <row r="428" customFormat="false" ht="13.2" hidden="false" customHeight="false" outlineLevel="0" collapsed="false">
      <c r="A428" s="47"/>
      <c r="B428" s="56" t="str">
        <f aca="false">IF(ISERROR(B427),IF(ISERROR(B426),IF(ISERROR(B425),"BLANK",B425),B426),B427)</f>
        <v>eso</v>
      </c>
      <c r="C428" s="56" t="str">
        <f aca="false">IF(ISERROR(C427),IF(ISERROR(C426),IF(ISERROR(C425),"BLANK",C425),C426),C427)</f>
        <v>sdl</v>
      </c>
      <c r="D428" s="56" t="str">
        <f aca="false">IF(ISERROR(D427),IF(ISERROR(D426),IF(ISERROR(D425),"BLANK",D425),D426),D427)</f>
        <v>tas412</v>
      </c>
      <c r="E428" s="47" t="str">
        <f aca="false">IF(ISERROR(VLOOKUP($D428,SITES!$A:$E,2,0)),"",VLOOKUP($D428,SITES!$A:$E,2,0))</f>
        <v>St. Helens Island Kelp Bed</v>
      </c>
      <c r="F428" s="48" t="n">
        <f aca="false">IF(ISERROR(VLOOKUP($D428,SITES!$A:$E,3,0)),"",VLOOKUP($D428,SITES!$A:$E,3,0))</f>
        <v>-41.34386</v>
      </c>
      <c r="G428" s="49" t="n">
        <f aca="false">IF(ISERROR(VLOOKUP($D428,SITES!$A:$E,4,0)),"",VLOOKUP($D428,SITES!$A:$E,4,0))</f>
        <v>148.34277</v>
      </c>
      <c r="H428" s="50" t="n">
        <f aca="false">IF(ISERROR(H427),IF(ISERROR(H426),IF(ISERROR(H425),"BLANK",H425),H426),H427)</f>
        <v>43564</v>
      </c>
      <c r="I428" s="56" t="n">
        <f aca="false">IF(ISERROR(I427),IF(ISERROR(I426),IF(ISERROR(I425),"BLANK",I425),I426),I427)</f>
        <v>10</v>
      </c>
      <c r="J428" s="56" t="str">
        <f aca="false">IF(ISERROR(J427),IF(ISERROR(J426),IF(ISERROR(J425),"BLANK",J425),J426),J427)</f>
        <v>E</v>
      </c>
      <c r="K428" s="86" t="n">
        <f aca="false">IF(ISERROR(K427),IF(ISERROR(K426),IF(ISERROR(K425),"BLANK",K425),K426),K427)</f>
        <v>0.604166666666667</v>
      </c>
      <c r="L428" s="56" t="str">
        <f aca="false">IF(ISERROR(L427),IF(ISERROR(L426),IF(ISERROR(L425),"BLANK",L425),L426),L427)</f>
        <v>SDL</v>
      </c>
      <c r="M428" s="56" t="n">
        <f aca="false">IF(ISERROR(M427),IF(ISERROR(M426),IF(ISERROR(M425),"BLANK",M425),M426),M427)</f>
        <v>10</v>
      </c>
      <c r="N428" s="56" t="n">
        <f aca="false">IF(ISERROR(N427),IF(ISERROR(N426),IF(ISERROR(N425),"BLANK",N425),N426),N427)</f>
        <v>2</v>
      </c>
      <c r="O428" s="56" t="n">
        <f aca="false">IF(ISERROR(O427),IF(ISERROR(O426),IF(ISERROR(O425),"BLANK",O425),O426),O427)</f>
        <v>1</v>
      </c>
      <c r="P428" s="46" t="str">
        <f aca="false">+P427</f>
        <v>snd</v>
      </c>
      <c r="Q428" s="47" t="str">
        <f aca="false">IF($N428=1,IF(ISERROR(VLOOKUP($P428,M1!$A:$C,Q$2,0)),"NOT PRESENT",VLOOKUP($P428,M1!$A:$C,Q$2,0)),IF($N428=2,IF(ISERROR(VLOOKUP(main!$P428,M2!$A:$C,Q$2,0)),"NOT PRESENT",VLOOKUP(main!$P428,M2!$A:$C,Q$2,0)),IF($N428=0,IF(ISERROR(VLOOKUP($P428,M1!$A:$C,Q$2,0)),IF(ISERROR(VLOOKUP(main!$P428,M2!$A:$C,Q$2,0)),"NOT PRESENT",VLOOKUP(main!$P428,M2!$A:$C,Q$2,0)),VLOOKUP($P428,M1!$A:$C,Q$2,0)),"SPECIFY METHOD")))</f>
        <v>Survey Not Done</v>
      </c>
      <c r="R428" s="47" t="str">
        <f aca="false">IF($N428=1,IF(ISERROR(VLOOKUP($P428,M1!$A:$C,R$2,0)),"NOT PRESENT",VLOOKUP($P428,M1!$A:$C,R$2,0)),IF($N428=2,IF(ISERROR(VLOOKUP(main!$P428,M2!$A:$C,R$2,0)),"NOT PRESENT",VLOOKUP(main!$P428,M2!$A:$C,R$2,0)),IF($N428=0,IF(ISERROR(VLOOKUP($P428,M1!$A:$C,R$2,0)),IF(ISERROR(VLOOKUP(main!$P428,M2!$A:$C,R$2,0)),"NOT PRESENT",VLOOKUP(main!$P428,M2!$A:$C,R$2,0)),VLOOKUP($P428,M1!$A:$C,R$2,0)),"SPECIFY METHOD")))</f>
        <v>Survey Not Done</v>
      </c>
      <c r="S428" s="55" t="n">
        <f aca="false">SUM(T428:BH428)</f>
        <v>0</v>
      </c>
      <c r="T428" s="56" t="n">
        <v>0</v>
      </c>
      <c r="BI428" s="56" t="n">
        <f aca="true">VLOOKUP($P428,INDIRECT("'M" &amp; $N428 &amp; "'!$A:$G"),BI$2,0)</f>
        <v>0</v>
      </c>
      <c r="BJ428" s="56" t="n">
        <f aca="true">VLOOKUP($P428,INDIRECT("'M" &amp; $N428 &amp; "'!$A:$G"),BJ$2,0)</f>
        <v>0</v>
      </c>
      <c r="BK428" s="56" t="n">
        <f aca="true">VLOOKUP($P428,INDIRECT("'M" &amp; $N428 &amp; "'!$A:$G"),BK$2,0)</f>
        <v>0</v>
      </c>
      <c r="BL428" s="56" t="str">
        <f aca="false">IF(AND($BI428="Yes", $N428=2), "Yes", IF(ISBLANK(BI428), "", "No"))</f>
        <v>No</v>
      </c>
      <c r="BM428" s="56" t="n">
        <f aca="true">VLOOKUP($P428,INDIRECT("'M" &amp; $N428 &amp; "'!$A:$G"),BM$2,0)</f>
        <v>0</v>
      </c>
    </row>
    <row r="429" customFormat="false" ht="13.2" hidden="false" customHeight="false" outlineLevel="0" collapsed="false">
      <c r="A429" s="47"/>
      <c r="B429" s="56" t="str">
        <f aca="false">IF(ISERROR(B428),IF(ISERROR(B427),IF(ISERROR(B426),"BLANK",B426),B427),B428)</f>
        <v>eso</v>
      </c>
      <c r="C429" s="56" t="str">
        <f aca="false">IF(ISERROR(C428),IF(ISERROR(C427),IF(ISERROR(C426),"BLANK",C426),C427),C428)</f>
        <v>sdl</v>
      </c>
      <c r="D429" s="56" t="str">
        <f aca="false">IF(ISERROR(D428),IF(ISERROR(D427),IF(ISERROR(D426),"BLANK",D426),D427),D428)</f>
        <v>tas412</v>
      </c>
      <c r="E429" s="47" t="str">
        <f aca="false">IF(ISERROR(VLOOKUP($D429,SITES!$A:$E,2,0)),"",VLOOKUP($D429,SITES!$A:$E,2,0))</f>
        <v>St. Helens Island Kelp Bed</v>
      </c>
      <c r="F429" s="48" t="n">
        <f aca="false">IF(ISERROR(VLOOKUP($D429,SITES!$A:$E,3,0)),"",VLOOKUP($D429,SITES!$A:$E,3,0))</f>
        <v>-41.34386</v>
      </c>
      <c r="G429" s="49" t="n">
        <f aca="false">IF(ISERROR(VLOOKUP($D429,SITES!$A:$E,4,0)),"",VLOOKUP($D429,SITES!$A:$E,4,0))</f>
        <v>148.34277</v>
      </c>
      <c r="H429" s="50" t="n">
        <f aca="false">IF(ISERROR(H428),IF(ISERROR(H427),IF(ISERROR(H426),"BLANK",H426),H427),H428)</f>
        <v>43564</v>
      </c>
      <c r="I429" s="56" t="n">
        <f aca="false">IF(ISERROR(I428),IF(ISERROR(I427),IF(ISERROR(I426),"BLANK",I426),I427),I428)</f>
        <v>10</v>
      </c>
      <c r="J429" s="56" t="str">
        <f aca="false">IF(ISERROR(J428),IF(ISERROR(J427),IF(ISERROR(J426),"BLANK",J426),J427),J428)</f>
        <v>E</v>
      </c>
      <c r="K429" s="86" t="n">
        <f aca="false">IF(ISERROR(K428),IF(ISERROR(K427),IF(ISERROR(K426),"BLANK",K426),K427),K428)</f>
        <v>0.604166666666667</v>
      </c>
      <c r="L429" s="56" t="str">
        <f aca="false">IF(ISERROR(L428),IF(ISERROR(L427),IF(ISERROR(L426),"BLANK",L426),L427),L428)</f>
        <v>SDL</v>
      </c>
      <c r="M429" s="56" t="n">
        <f aca="false">IF(ISERROR(M428),IF(ISERROR(M427),IF(ISERROR(M426),"BLANK",M426),M427),M428)</f>
        <v>10</v>
      </c>
      <c r="N429" s="56" t="n">
        <f aca="false">IF(ISERROR(N428),IF(ISERROR(N427),IF(ISERROR(N426),"BLANK",N426),N427),N428)</f>
        <v>2</v>
      </c>
      <c r="O429" s="56" t="n">
        <f aca="false">IF(ISERROR(O428),IF(ISERROR(O427),IF(ISERROR(O426),"BLANK",O426),O427),O428)</f>
        <v>1</v>
      </c>
      <c r="P429" s="46" t="str">
        <f aca="false">+P428</f>
        <v>snd</v>
      </c>
      <c r="Q429" s="47" t="str">
        <f aca="false">IF($N429=1,IF(ISERROR(VLOOKUP($P429,M1!$A:$C,Q$2,0)),"NOT PRESENT",VLOOKUP($P429,M1!$A:$C,Q$2,0)),IF($N429=2,IF(ISERROR(VLOOKUP(main!$P429,M2!$A:$C,Q$2,0)),"NOT PRESENT",VLOOKUP(main!$P429,M2!$A:$C,Q$2,0)),IF($N429=0,IF(ISERROR(VLOOKUP($P429,M1!$A:$C,Q$2,0)),IF(ISERROR(VLOOKUP(main!$P429,M2!$A:$C,Q$2,0)),"NOT PRESENT",VLOOKUP(main!$P429,M2!$A:$C,Q$2,0)),VLOOKUP($P429,M1!$A:$C,Q$2,0)),"SPECIFY METHOD")))</f>
        <v>Survey Not Done</v>
      </c>
      <c r="R429" s="47" t="str">
        <f aca="false">IF($N429=1,IF(ISERROR(VLOOKUP($P429,M1!$A:$C,R$2,0)),"NOT PRESENT",VLOOKUP($P429,M1!$A:$C,R$2,0)),IF($N429=2,IF(ISERROR(VLOOKUP(main!$P429,M2!$A:$C,R$2,0)),"NOT PRESENT",VLOOKUP(main!$P429,M2!$A:$C,R$2,0)),IF($N429=0,IF(ISERROR(VLOOKUP($P429,M1!$A:$C,R$2,0)),IF(ISERROR(VLOOKUP(main!$P429,M2!$A:$C,R$2,0)),"NOT PRESENT",VLOOKUP(main!$P429,M2!$A:$C,R$2,0)),VLOOKUP($P429,M1!$A:$C,R$2,0)),"SPECIFY METHOD")))</f>
        <v>Survey Not Done</v>
      </c>
      <c r="S429" s="55" t="n">
        <f aca="false">SUM(T429:BH429)</f>
        <v>0</v>
      </c>
      <c r="T429" s="56" t="n">
        <v>0</v>
      </c>
      <c r="BI429" s="56" t="n">
        <f aca="true">VLOOKUP($P429,INDIRECT("'M" &amp; $N429 &amp; "'!$A:$G"),BI$2,0)</f>
        <v>0</v>
      </c>
      <c r="BJ429" s="56" t="n">
        <f aca="true">VLOOKUP($P429,INDIRECT("'M" &amp; $N429 &amp; "'!$A:$G"),BJ$2,0)</f>
        <v>0</v>
      </c>
      <c r="BK429" s="56" t="n">
        <f aca="true">VLOOKUP($P429,INDIRECT("'M" &amp; $N429 &amp; "'!$A:$G"),BK$2,0)</f>
        <v>0</v>
      </c>
      <c r="BL429" s="56" t="str">
        <f aca="false">IF(AND($BI429="Yes", $N429=2), "Yes", IF(ISBLANK(BI429), "", "No"))</f>
        <v>No</v>
      </c>
      <c r="BM429" s="56" t="n">
        <f aca="true">VLOOKUP($P429,INDIRECT("'M" &amp; $N429 &amp; "'!$A:$G"),BM$2,0)</f>
        <v>0</v>
      </c>
    </row>
    <row r="430" customFormat="false" ht="13.2" hidden="false" customHeight="false" outlineLevel="0" collapsed="false">
      <c r="A430" s="47"/>
      <c r="B430" s="56" t="str">
        <f aca="false">IF(ISERROR(B429),IF(ISERROR(B428),IF(ISERROR(B427),"BLANK",B427),B428),B429)</f>
        <v>eso</v>
      </c>
      <c r="C430" s="56" t="str">
        <f aca="false">IF(ISERROR(C429),IF(ISERROR(C428),IF(ISERROR(C427),"BLANK",C427),C428),C429)</f>
        <v>sdl</v>
      </c>
      <c r="D430" s="56" t="str">
        <f aca="false">IF(ISERROR(D429),IF(ISERROR(D428),IF(ISERROR(D427),"BLANK",D427),D428),D429)</f>
        <v>tas412</v>
      </c>
      <c r="E430" s="47" t="str">
        <f aca="false">IF(ISERROR(VLOOKUP($D430,SITES!$A:$E,2,0)),"",VLOOKUP($D430,SITES!$A:$E,2,0))</f>
        <v>St. Helens Island Kelp Bed</v>
      </c>
      <c r="F430" s="48" t="n">
        <f aca="false">IF(ISERROR(VLOOKUP($D430,SITES!$A:$E,3,0)),"",VLOOKUP($D430,SITES!$A:$E,3,0))</f>
        <v>-41.34386</v>
      </c>
      <c r="G430" s="49" t="n">
        <f aca="false">IF(ISERROR(VLOOKUP($D430,SITES!$A:$E,4,0)),"",VLOOKUP($D430,SITES!$A:$E,4,0))</f>
        <v>148.34277</v>
      </c>
      <c r="H430" s="50" t="n">
        <f aca="false">IF(ISERROR(H429),IF(ISERROR(H428),IF(ISERROR(H427),"BLANK",H427),H428),H429)</f>
        <v>43564</v>
      </c>
      <c r="I430" s="56" t="n">
        <f aca="false">IF(ISERROR(I429),IF(ISERROR(I428),IF(ISERROR(I427),"BLANK",I427),I428),I429)</f>
        <v>10</v>
      </c>
      <c r="J430" s="56" t="str">
        <f aca="false">IF(ISERROR(J429),IF(ISERROR(J428),IF(ISERROR(J427),"BLANK",J427),J428),J429)</f>
        <v>E</v>
      </c>
      <c r="K430" s="86" t="n">
        <f aca="false">IF(ISERROR(K429),IF(ISERROR(K428),IF(ISERROR(K427),"BLANK",K427),K428),K429)</f>
        <v>0.604166666666667</v>
      </c>
      <c r="L430" s="56" t="str">
        <f aca="false">IF(ISERROR(L429),IF(ISERROR(L428),IF(ISERROR(L427),"BLANK",L427),L428),L429)</f>
        <v>SDL</v>
      </c>
      <c r="M430" s="56" t="n">
        <f aca="false">IF(ISERROR(M429),IF(ISERROR(M428),IF(ISERROR(M427),"BLANK",M427),M428),M429)</f>
        <v>10</v>
      </c>
      <c r="N430" s="56" t="n">
        <f aca="false">IF(ISERROR(N429),IF(ISERROR(N428),IF(ISERROR(N427),"BLANK",N427),N428),N429)</f>
        <v>2</v>
      </c>
      <c r="O430" s="56" t="n">
        <f aca="false">IF(ISERROR(O429),IF(ISERROR(O428),IF(ISERROR(O427),"BLANK",O427),O428),O429)</f>
        <v>1</v>
      </c>
      <c r="P430" s="46" t="str">
        <f aca="false">+P429</f>
        <v>snd</v>
      </c>
      <c r="Q430" s="47" t="str">
        <f aca="false">IF($N430=1,IF(ISERROR(VLOOKUP($P430,M1!$A:$C,Q$2,0)),"NOT PRESENT",VLOOKUP($P430,M1!$A:$C,Q$2,0)),IF($N430=2,IF(ISERROR(VLOOKUP(main!$P430,M2!$A:$C,Q$2,0)),"NOT PRESENT",VLOOKUP(main!$P430,M2!$A:$C,Q$2,0)),IF($N430=0,IF(ISERROR(VLOOKUP($P430,M1!$A:$C,Q$2,0)),IF(ISERROR(VLOOKUP(main!$P430,M2!$A:$C,Q$2,0)),"NOT PRESENT",VLOOKUP(main!$P430,M2!$A:$C,Q$2,0)),VLOOKUP($P430,M1!$A:$C,Q$2,0)),"SPECIFY METHOD")))</f>
        <v>Survey Not Done</v>
      </c>
      <c r="R430" s="47" t="str">
        <f aca="false">IF($N430=1,IF(ISERROR(VLOOKUP($P430,M1!$A:$C,R$2,0)),"NOT PRESENT",VLOOKUP($P430,M1!$A:$C,R$2,0)),IF($N430=2,IF(ISERROR(VLOOKUP(main!$P430,M2!$A:$C,R$2,0)),"NOT PRESENT",VLOOKUP(main!$P430,M2!$A:$C,R$2,0)),IF($N430=0,IF(ISERROR(VLOOKUP($P430,M1!$A:$C,R$2,0)),IF(ISERROR(VLOOKUP(main!$P430,M2!$A:$C,R$2,0)),"NOT PRESENT",VLOOKUP(main!$P430,M2!$A:$C,R$2,0)),VLOOKUP($P430,M1!$A:$C,R$2,0)),"SPECIFY METHOD")))</f>
        <v>Survey Not Done</v>
      </c>
      <c r="S430" s="55" t="n">
        <f aca="false">SUM(T430:BH430)</f>
        <v>0</v>
      </c>
      <c r="T430" s="56" t="n">
        <v>0</v>
      </c>
      <c r="BI430" s="56" t="n">
        <f aca="true">VLOOKUP($P430,INDIRECT("'M" &amp; $N430 &amp; "'!$A:$G"),BI$2,0)</f>
        <v>0</v>
      </c>
      <c r="BJ430" s="56" t="n">
        <f aca="true">VLOOKUP($P430,INDIRECT("'M" &amp; $N430 &amp; "'!$A:$G"),BJ$2,0)</f>
        <v>0</v>
      </c>
      <c r="BK430" s="56" t="n">
        <f aca="true">VLOOKUP($P430,INDIRECT("'M" &amp; $N430 &amp; "'!$A:$G"),BK$2,0)</f>
        <v>0</v>
      </c>
      <c r="BL430" s="56" t="str">
        <f aca="false">IF(AND($BI430="Yes", $N430=2), "Yes", IF(ISBLANK(BI430), "", "No"))</f>
        <v>No</v>
      </c>
      <c r="BM430" s="56" t="n">
        <f aca="true">VLOOKUP($P430,INDIRECT("'M" &amp; $N430 &amp; "'!$A:$G"),BM$2,0)</f>
        <v>0</v>
      </c>
    </row>
    <row r="431" customFormat="false" ht="13.2" hidden="false" customHeight="false" outlineLevel="0" collapsed="false">
      <c r="A431" s="47"/>
      <c r="B431" s="56" t="str">
        <f aca="false">IF(ISERROR(B430),IF(ISERROR(B429),IF(ISERROR(B428),"BLANK",B428),B429),B430)</f>
        <v>eso</v>
      </c>
      <c r="C431" s="56" t="str">
        <f aca="false">IF(ISERROR(C430),IF(ISERROR(C429),IF(ISERROR(C428),"BLANK",C428),C429),C430)</f>
        <v>sdl</v>
      </c>
      <c r="D431" s="56" t="str">
        <f aca="false">IF(ISERROR(D430),IF(ISERROR(D429),IF(ISERROR(D428),"BLANK",D428),D429),D430)</f>
        <v>tas412</v>
      </c>
      <c r="E431" s="47" t="str">
        <f aca="false">IF(ISERROR(VLOOKUP($D431,SITES!$A:$E,2,0)),"",VLOOKUP($D431,SITES!$A:$E,2,0))</f>
        <v>St. Helens Island Kelp Bed</v>
      </c>
      <c r="F431" s="48" t="n">
        <f aca="false">IF(ISERROR(VLOOKUP($D431,SITES!$A:$E,3,0)),"",VLOOKUP($D431,SITES!$A:$E,3,0))</f>
        <v>-41.34386</v>
      </c>
      <c r="G431" s="49" t="n">
        <f aca="false">IF(ISERROR(VLOOKUP($D431,SITES!$A:$E,4,0)),"",VLOOKUP($D431,SITES!$A:$E,4,0))</f>
        <v>148.34277</v>
      </c>
      <c r="H431" s="50" t="n">
        <f aca="false">IF(ISERROR(H430),IF(ISERROR(H429),IF(ISERROR(H428),"BLANK",H428),H429),H430)</f>
        <v>43564</v>
      </c>
      <c r="I431" s="56" t="n">
        <f aca="false">IF(ISERROR(I430),IF(ISERROR(I429),IF(ISERROR(I428),"BLANK",I428),I429),I430)</f>
        <v>10</v>
      </c>
      <c r="J431" s="56" t="str">
        <f aca="false">IF(ISERROR(J430),IF(ISERROR(J429),IF(ISERROR(J428),"BLANK",J428),J429),J430)</f>
        <v>E</v>
      </c>
      <c r="K431" s="86" t="n">
        <f aca="false">IF(ISERROR(K430),IF(ISERROR(K429),IF(ISERROR(K428),"BLANK",K428),K429),K430)</f>
        <v>0.604166666666667</v>
      </c>
      <c r="L431" s="56" t="str">
        <f aca="false">IF(ISERROR(L430),IF(ISERROR(L429),IF(ISERROR(L428),"BLANK",L428),L429),L430)</f>
        <v>SDL</v>
      </c>
      <c r="M431" s="56" t="n">
        <f aca="false">IF(ISERROR(M430),IF(ISERROR(M429),IF(ISERROR(M428),"BLANK",M428),M429),M430)</f>
        <v>10</v>
      </c>
      <c r="N431" s="56" t="n">
        <f aca="false">IF(ISERROR(N430),IF(ISERROR(N429),IF(ISERROR(N428),"BLANK",N428),N429),N430)</f>
        <v>2</v>
      </c>
      <c r="O431" s="56" t="n">
        <f aca="false">IF(ISERROR(O430),IF(ISERROR(O429),IF(ISERROR(O428),"BLANK",O428),O429),O430)</f>
        <v>1</v>
      </c>
      <c r="P431" s="46" t="str">
        <f aca="false">+P430</f>
        <v>snd</v>
      </c>
      <c r="Q431" s="47" t="str">
        <f aca="false">IF($N431=1,IF(ISERROR(VLOOKUP($P431,M1!$A:$C,Q$2,0)),"NOT PRESENT",VLOOKUP($P431,M1!$A:$C,Q$2,0)),IF($N431=2,IF(ISERROR(VLOOKUP(main!$P431,M2!$A:$C,Q$2,0)),"NOT PRESENT",VLOOKUP(main!$P431,M2!$A:$C,Q$2,0)),IF($N431=0,IF(ISERROR(VLOOKUP($P431,M1!$A:$C,Q$2,0)),IF(ISERROR(VLOOKUP(main!$P431,M2!$A:$C,Q$2,0)),"NOT PRESENT",VLOOKUP(main!$P431,M2!$A:$C,Q$2,0)),VLOOKUP($P431,M1!$A:$C,Q$2,0)),"SPECIFY METHOD")))</f>
        <v>Survey Not Done</v>
      </c>
      <c r="R431" s="47" t="str">
        <f aca="false">IF($N431=1,IF(ISERROR(VLOOKUP($P431,M1!$A:$C,R$2,0)),"NOT PRESENT",VLOOKUP($P431,M1!$A:$C,R$2,0)),IF($N431=2,IF(ISERROR(VLOOKUP(main!$P431,M2!$A:$C,R$2,0)),"NOT PRESENT",VLOOKUP(main!$P431,M2!$A:$C,R$2,0)),IF($N431=0,IF(ISERROR(VLOOKUP($P431,M1!$A:$C,R$2,0)),IF(ISERROR(VLOOKUP(main!$P431,M2!$A:$C,R$2,0)),"NOT PRESENT",VLOOKUP(main!$P431,M2!$A:$C,R$2,0)),VLOOKUP($P431,M1!$A:$C,R$2,0)),"SPECIFY METHOD")))</f>
        <v>Survey Not Done</v>
      </c>
      <c r="S431" s="55" t="n">
        <f aca="false">SUM(T431:BH431)</f>
        <v>0</v>
      </c>
      <c r="T431" s="56" t="n">
        <v>0</v>
      </c>
      <c r="BI431" s="56" t="n">
        <f aca="true">VLOOKUP($P431,INDIRECT("'M" &amp; $N431 &amp; "'!$A:$G"),BI$2,0)</f>
        <v>0</v>
      </c>
      <c r="BJ431" s="56" t="n">
        <f aca="true">VLOOKUP($P431,INDIRECT("'M" &amp; $N431 &amp; "'!$A:$G"),BJ$2,0)</f>
        <v>0</v>
      </c>
      <c r="BK431" s="56" t="n">
        <f aca="true">VLOOKUP($P431,INDIRECT("'M" &amp; $N431 &amp; "'!$A:$G"),BK$2,0)</f>
        <v>0</v>
      </c>
      <c r="BL431" s="56" t="str">
        <f aca="false">IF(AND($BI431="Yes", $N431=2), "Yes", IF(ISBLANK(BI431), "", "No"))</f>
        <v>No</v>
      </c>
      <c r="BM431" s="56" t="n">
        <f aca="true">VLOOKUP($P431,INDIRECT("'M" &amp; $N431 &amp; "'!$A:$G"),BM$2,0)</f>
        <v>0</v>
      </c>
    </row>
    <row r="432" customFormat="false" ht="13.2" hidden="false" customHeight="false" outlineLevel="0" collapsed="false">
      <c r="A432" s="47"/>
      <c r="B432" s="56" t="str">
        <f aca="false">IF(ISERROR(B431),IF(ISERROR(B430),IF(ISERROR(B429),"BLANK",B429),B430),B431)</f>
        <v>eso</v>
      </c>
      <c r="C432" s="56" t="str">
        <f aca="false">IF(ISERROR(C431),IF(ISERROR(C430),IF(ISERROR(C429),"BLANK",C429),C430),C431)</f>
        <v>sdl</v>
      </c>
      <c r="D432" s="56" t="str">
        <f aca="false">IF(ISERROR(D431),IF(ISERROR(D430),IF(ISERROR(D429),"BLANK",D429),D430),D431)</f>
        <v>tas412</v>
      </c>
      <c r="E432" s="47" t="str">
        <f aca="false">IF(ISERROR(VLOOKUP($D432,SITES!$A:$E,2,0)),"",VLOOKUP($D432,SITES!$A:$E,2,0))</f>
        <v>St. Helens Island Kelp Bed</v>
      </c>
      <c r="F432" s="48" t="n">
        <f aca="false">IF(ISERROR(VLOOKUP($D432,SITES!$A:$E,3,0)),"",VLOOKUP($D432,SITES!$A:$E,3,0))</f>
        <v>-41.34386</v>
      </c>
      <c r="G432" s="49" t="n">
        <f aca="false">IF(ISERROR(VLOOKUP($D432,SITES!$A:$E,4,0)),"",VLOOKUP($D432,SITES!$A:$E,4,0))</f>
        <v>148.34277</v>
      </c>
      <c r="H432" s="50" t="n">
        <f aca="false">IF(ISERROR(H431),IF(ISERROR(H430),IF(ISERROR(H429),"BLANK",H429),H430),H431)</f>
        <v>43564</v>
      </c>
      <c r="I432" s="56" t="n">
        <f aca="false">IF(ISERROR(I431),IF(ISERROR(I430),IF(ISERROR(I429),"BLANK",I429),I430),I431)</f>
        <v>10</v>
      </c>
      <c r="J432" s="56" t="str">
        <f aca="false">IF(ISERROR(J431),IF(ISERROR(J430),IF(ISERROR(J429),"BLANK",J429),J430),J431)</f>
        <v>E</v>
      </c>
      <c r="K432" s="86" t="n">
        <f aca="false">IF(ISERROR(K431),IF(ISERROR(K430),IF(ISERROR(K429),"BLANK",K429),K430),K431)</f>
        <v>0.604166666666667</v>
      </c>
      <c r="L432" s="56" t="str">
        <f aca="false">IF(ISERROR(L431),IF(ISERROR(L430),IF(ISERROR(L429),"BLANK",L429),L430),L431)</f>
        <v>SDL</v>
      </c>
      <c r="M432" s="56" t="n">
        <f aca="false">IF(ISERROR(M431),IF(ISERROR(M430),IF(ISERROR(M429),"BLANK",M429),M430),M431)</f>
        <v>10</v>
      </c>
      <c r="N432" s="56" t="n">
        <f aca="false">IF(ISERROR(N431),IF(ISERROR(N430),IF(ISERROR(N429),"BLANK",N429),N430),N431)</f>
        <v>2</v>
      </c>
      <c r="O432" s="56" t="n">
        <f aca="false">IF(ISERROR(O431),IF(ISERROR(O430),IF(ISERROR(O429),"BLANK",O429),O430),O431)</f>
        <v>1</v>
      </c>
      <c r="P432" s="46" t="str">
        <f aca="false">+P431</f>
        <v>snd</v>
      </c>
      <c r="Q432" s="47" t="str">
        <f aca="false">IF($N432=1,IF(ISERROR(VLOOKUP($P432,M1!$A:$C,Q$2,0)),"NOT PRESENT",VLOOKUP($P432,M1!$A:$C,Q$2,0)),IF($N432=2,IF(ISERROR(VLOOKUP(main!$P432,M2!$A:$C,Q$2,0)),"NOT PRESENT",VLOOKUP(main!$P432,M2!$A:$C,Q$2,0)),IF($N432=0,IF(ISERROR(VLOOKUP($P432,M1!$A:$C,Q$2,0)),IF(ISERROR(VLOOKUP(main!$P432,M2!$A:$C,Q$2,0)),"NOT PRESENT",VLOOKUP(main!$P432,M2!$A:$C,Q$2,0)),VLOOKUP($P432,M1!$A:$C,Q$2,0)),"SPECIFY METHOD")))</f>
        <v>Survey Not Done</v>
      </c>
      <c r="R432" s="47" t="str">
        <f aca="false">IF($N432=1,IF(ISERROR(VLOOKUP($P432,M1!$A:$C,R$2,0)),"NOT PRESENT",VLOOKUP($P432,M1!$A:$C,R$2,0)),IF($N432=2,IF(ISERROR(VLOOKUP(main!$P432,M2!$A:$C,R$2,0)),"NOT PRESENT",VLOOKUP(main!$P432,M2!$A:$C,R$2,0)),IF($N432=0,IF(ISERROR(VLOOKUP($P432,M1!$A:$C,R$2,0)),IF(ISERROR(VLOOKUP(main!$P432,M2!$A:$C,R$2,0)),"NOT PRESENT",VLOOKUP(main!$P432,M2!$A:$C,R$2,0)),VLOOKUP($P432,M1!$A:$C,R$2,0)),"SPECIFY METHOD")))</f>
        <v>Survey Not Done</v>
      </c>
      <c r="S432" s="55" t="n">
        <f aca="false">SUM(T432:BH432)</f>
        <v>0</v>
      </c>
      <c r="T432" s="56" t="n">
        <v>0</v>
      </c>
      <c r="BI432" s="56" t="n">
        <f aca="true">VLOOKUP($P432,INDIRECT("'M" &amp; $N432 &amp; "'!$A:$G"),BI$2,0)</f>
        <v>0</v>
      </c>
      <c r="BJ432" s="56" t="n">
        <f aca="true">VLOOKUP($P432,INDIRECT("'M" &amp; $N432 &amp; "'!$A:$G"),BJ$2,0)</f>
        <v>0</v>
      </c>
      <c r="BK432" s="56" t="n">
        <f aca="true">VLOOKUP($P432,INDIRECT("'M" &amp; $N432 &amp; "'!$A:$G"),BK$2,0)</f>
        <v>0</v>
      </c>
      <c r="BL432" s="56" t="str">
        <f aca="false">IF(AND($BI432="Yes", $N432=2), "Yes", IF(ISBLANK(BI432), "", "No"))</f>
        <v>No</v>
      </c>
      <c r="BM432" s="56" t="n">
        <f aca="true">VLOOKUP($P432,INDIRECT("'M" &amp; $N432 &amp; "'!$A:$G"),BM$2,0)</f>
        <v>0</v>
      </c>
    </row>
    <row r="433" customFormat="false" ht="13.2" hidden="false" customHeight="false" outlineLevel="0" collapsed="false">
      <c r="A433" s="47"/>
      <c r="B433" s="56" t="str">
        <f aca="false">IF(ISERROR(B432),IF(ISERROR(B431),IF(ISERROR(B430),"BLANK",B430),B431),B432)</f>
        <v>eso</v>
      </c>
      <c r="C433" s="56" t="str">
        <f aca="false">IF(ISERROR(C432),IF(ISERROR(C431),IF(ISERROR(C430),"BLANK",C430),C431),C432)</f>
        <v>sdl</v>
      </c>
      <c r="D433" s="56" t="str">
        <f aca="false">IF(ISERROR(D432),IF(ISERROR(D431),IF(ISERROR(D430),"BLANK",D430),D431),D432)</f>
        <v>tas412</v>
      </c>
      <c r="E433" s="47" t="str">
        <f aca="false">IF(ISERROR(VLOOKUP($D433,SITES!$A:$E,2,0)),"",VLOOKUP($D433,SITES!$A:$E,2,0))</f>
        <v>St. Helens Island Kelp Bed</v>
      </c>
      <c r="F433" s="48" t="n">
        <f aca="false">IF(ISERROR(VLOOKUP($D433,SITES!$A:$E,3,0)),"",VLOOKUP($D433,SITES!$A:$E,3,0))</f>
        <v>-41.34386</v>
      </c>
      <c r="G433" s="49" t="n">
        <f aca="false">IF(ISERROR(VLOOKUP($D433,SITES!$A:$E,4,0)),"",VLOOKUP($D433,SITES!$A:$E,4,0))</f>
        <v>148.34277</v>
      </c>
      <c r="H433" s="50" t="n">
        <f aca="false">IF(ISERROR(H432),IF(ISERROR(H431),IF(ISERROR(H430),"BLANK",H430),H431),H432)</f>
        <v>43564</v>
      </c>
      <c r="I433" s="56" t="n">
        <f aca="false">IF(ISERROR(I432),IF(ISERROR(I431),IF(ISERROR(I430),"BLANK",I430),I431),I432)</f>
        <v>10</v>
      </c>
      <c r="J433" s="56" t="str">
        <f aca="false">IF(ISERROR(J432),IF(ISERROR(J431),IF(ISERROR(J430),"BLANK",J430),J431),J432)</f>
        <v>E</v>
      </c>
      <c r="K433" s="86" t="n">
        <f aca="false">IF(ISERROR(K432),IF(ISERROR(K431),IF(ISERROR(K430),"BLANK",K430),K431),K432)</f>
        <v>0.604166666666667</v>
      </c>
      <c r="L433" s="56" t="str">
        <f aca="false">IF(ISERROR(L432),IF(ISERROR(L431),IF(ISERROR(L430),"BLANK",L430),L431),L432)</f>
        <v>SDL</v>
      </c>
      <c r="M433" s="56" t="n">
        <f aca="false">IF(ISERROR(M432),IF(ISERROR(M431),IF(ISERROR(M430),"BLANK",M430),M431),M432)</f>
        <v>10</v>
      </c>
      <c r="N433" s="56" t="n">
        <f aca="false">IF(ISERROR(N432),IF(ISERROR(N431),IF(ISERROR(N430),"BLANK",N430),N431),N432)</f>
        <v>2</v>
      </c>
      <c r="O433" s="56" t="n">
        <f aca="false">IF(ISERROR(O432),IF(ISERROR(O431),IF(ISERROR(O430),"BLANK",O430),O431),O432)</f>
        <v>1</v>
      </c>
      <c r="P433" s="46" t="str">
        <f aca="false">+P432</f>
        <v>snd</v>
      </c>
      <c r="Q433" s="47" t="str">
        <f aca="false">IF($N433=1,IF(ISERROR(VLOOKUP($P433,M1!$A:$C,Q$2,0)),"NOT PRESENT",VLOOKUP($P433,M1!$A:$C,Q$2,0)),IF($N433=2,IF(ISERROR(VLOOKUP(main!$P433,M2!$A:$C,Q$2,0)),"NOT PRESENT",VLOOKUP(main!$P433,M2!$A:$C,Q$2,0)),IF($N433=0,IF(ISERROR(VLOOKUP($P433,M1!$A:$C,Q$2,0)),IF(ISERROR(VLOOKUP(main!$P433,M2!$A:$C,Q$2,0)),"NOT PRESENT",VLOOKUP(main!$P433,M2!$A:$C,Q$2,0)),VLOOKUP($P433,M1!$A:$C,Q$2,0)),"SPECIFY METHOD")))</f>
        <v>Survey Not Done</v>
      </c>
      <c r="R433" s="47" t="str">
        <f aca="false">IF($N433=1,IF(ISERROR(VLOOKUP($P433,M1!$A:$C,R$2,0)),"NOT PRESENT",VLOOKUP($P433,M1!$A:$C,R$2,0)),IF($N433=2,IF(ISERROR(VLOOKUP(main!$P433,M2!$A:$C,R$2,0)),"NOT PRESENT",VLOOKUP(main!$P433,M2!$A:$C,R$2,0)),IF($N433=0,IF(ISERROR(VLOOKUP($P433,M1!$A:$C,R$2,0)),IF(ISERROR(VLOOKUP(main!$P433,M2!$A:$C,R$2,0)),"NOT PRESENT",VLOOKUP(main!$P433,M2!$A:$C,R$2,0)),VLOOKUP($P433,M1!$A:$C,R$2,0)),"SPECIFY METHOD")))</f>
        <v>Survey Not Done</v>
      </c>
      <c r="S433" s="55" t="n">
        <f aca="false">SUM(T433:BH433)</f>
        <v>0</v>
      </c>
      <c r="T433" s="56" t="n">
        <v>0</v>
      </c>
      <c r="BI433" s="56" t="n">
        <f aca="true">VLOOKUP($P433,INDIRECT("'M" &amp; $N433 &amp; "'!$A:$G"),BI$2,0)</f>
        <v>0</v>
      </c>
      <c r="BJ433" s="56" t="n">
        <f aca="true">VLOOKUP($P433,INDIRECT("'M" &amp; $N433 &amp; "'!$A:$G"),BJ$2,0)</f>
        <v>0</v>
      </c>
      <c r="BK433" s="56" t="n">
        <f aca="true">VLOOKUP($P433,INDIRECT("'M" &amp; $N433 &amp; "'!$A:$G"),BK$2,0)</f>
        <v>0</v>
      </c>
      <c r="BL433" s="56" t="str">
        <f aca="false">IF(AND($BI433="Yes", $N433=2), "Yes", IF(ISBLANK(BI433), "", "No"))</f>
        <v>No</v>
      </c>
      <c r="BM433" s="56" t="n">
        <f aca="true">VLOOKUP($P433,INDIRECT("'M" &amp; $N433 &amp; "'!$A:$G"),BM$2,0)</f>
        <v>0</v>
      </c>
    </row>
    <row r="434" customFormat="false" ht="13.2" hidden="false" customHeight="false" outlineLevel="0" collapsed="false">
      <c r="A434" s="47"/>
      <c r="B434" s="56" t="str">
        <f aca="false">IF(ISERROR(B433),IF(ISERROR(B432),IF(ISERROR(B431),"BLANK",B431),B432),B433)</f>
        <v>eso</v>
      </c>
      <c r="C434" s="56" t="str">
        <f aca="false">IF(ISERROR(C433),IF(ISERROR(C432),IF(ISERROR(C431),"BLANK",C431),C432),C433)</f>
        <v>sdl</v>
      </c>
      <c r="D434" s="56" t="str">
        <f aca="false">IF(ISERROR(D433),IF(ISERROR(D432),IF(ISERROR(D431),"BLANK",D431),D432),D433)</f>
        <v>tas412</v>
      </c>
      <c r="E434" s="47" t="str">
        <f aca="false">IF(ISERROR(VLOOKUP($D434,SITES!$A:$E,2,0)),"",VLOOKUP($D434,SITES!$A:$E,2,0))</f>
        <v>St. Helens Island Kelp Bed</v>
      </c>
      <c r="F434" s="48" t="n">
        <f aca="false">IF(ISERROR(VLOOKUP($D434,SITES!$A:$E,3,0)),"",VLOOKUP($D434,SITES!$A:$E,3,0))</f>
        <v>-41.34386</v>
      </c>
      <c r="G434" s="49" t="n">
        <f aca="false">IF(ISERROR(VLOOKUP($D434,SITES!$A:$E,4,0)),"",VLOOKUP($D434,SITES!$A:$E,4,0))</f>
        <v>148.34277</v>
      </c>
      <c r="H434" s="50" t="n">
        <f aca="false">IF(ISERROR(H433),IF(ISERROR(H432),IF(ISERROR(H431),"BLANK",H431),H432),H433)</f>
        <v>43564</v>
      </c>
      <c r="I434" s="56" t="n">
        <f aca="false">IF(ISERROR(I433),IF(ISERROR(I432),IF(ISERROR(I431),"BLANK",I431),I432),I433)</f>
        <v>10</v>
      </c>
      <c r="J434" s="56" t="str">
        <f aca="false">IF(ISERROR(J433),IF(ISERROR(J432),IF(ISERROR(J431),"BLANK",J431),J432),J433)</f>
        <v>E</v>
      </c>
      <c r="K434" s="86" t="n">
        <f aca="false">IF(ISERROR(K433),IF(ISERROR(K432),IF(ISERROR(K431),"BLANK",K431),K432),K433)</f>
        <v>0.604166666666667</v>
      </c>
      <c r="L434" s="56" t="str">
        <f aca="false">IF(ISERROR(L433),IF(ISERROR(L432),IF(ISERROR(L431),"BLANK",L431),L432),L433)</f>
        <v>SDL</v>
      </c>
      <c r="M434" s="56" t="n">
        <f aca="false">IF(ISERROR(M433),IF(ISERROR(M432),IF(ISERROR(M431),"BLANK",M431),M432),M433)</f>
        <v>10</v>
      </c>
      <c r="N434" s="56" t="n">
        <f aca="false">IF(ISERROR(N433),IF(ISERROR(N432),IF(ISERROR(N431),"BLANK",N431),N432),N433)</f>
        <v>2</v>
      </c>
      <c r="O434" s="56" t="n">
        <f aca="false">IF(ISERROR(O433),IF(ISERROR(O432),IF(ISERROR(O431),"BLANK",O431),O432),O433)</f>
        <v>1</v>
      </c>
      <c r="P434" s="46" t="str">
        <f aca="false">+P433</f>
        <v>snd</v>
      </c>
      <c r="Q434" s="47" t="str">
        <f aca="false">IF($N434=1,IF(ISERROR(VLOOKUP($P434,M1!$A:$C,Q$2,0)),"NOT PRESENT",VLOOKUP($P434,M1!$A:$C,Q$2,0)),IF($N434=2,IF(ISERROR(VLOOKUP(main!$P434,M2!$A:$C,Q$2,0)),"NOT PRESENT",VLOOKUP(main!$P434,M2!$A:$C,Q$2,0)),IF($N434=0,IF(ISERROR(VLOOKUP($P434,M1!$A:$C,Q$2,0)),IF(ISERROR(VLOOKUP(main!$P434,M2!$A:$C,Q$2,0)),"NOT PRESENT",VLOOKUP(main!$P434,M2!$A:$C,Q$2,0)),VLOOKUP($P434,M1!$A:$C,Q$2,0)),"SPECIFY METHOD")))</f>
        <v>Survey Not Done</v>
      </c>
      <c r="R434" s="47" t="str">
        <f aca="false">IF($N434=1,IF(ISERROR(VLOOKUP($P434,M1!$A:$C,R$2,0)),"NOT PRESENT",VLOOKUP($P434,M1!$A:$C,R$2,0)),IF($N434=2,IF(ISERROR(VLOOKUP(main!$P434,M2!$A:$C,R$2,0)),"NOT PRESENT",VLOOKUP(main!$P434,M2!$A:$C,R$2,0)),IF($N434=0,IF(ISERROR(VLOOKUP($P434,M1!$A:$C,R$2,0)),IF(ISERROR(VLOOKUP(main!$P434,M2!$A:$C,R$2,0)),"NOT PRESENT",VLOOKUP(main!$P434,M2!$A:$C,R$2,0)),VLOOKUP($P434,M1!$A:$C,R$2,0)),"SPECIFY METHOD")))</f>
        <v>Survey Not Done</v>
      </c>
      <c r="S434" s="55" t="n">
        <f aca="false">SUM(T434:BH434)</f>
        <v>0</v>
      </c>
      <c r="T434" s="56" t="n">
        <v>0</v>
      </c>
      <c r="BI434" s="56" t="n">
        <f aca="true">VLOOKUP($P434,INDIRECT("'M" &amp; $N434 &amp; "'!$A:$G"),BI$2,0)</f>
        <v>0</v>
      </c>
      <c r="BJ434" s="56" t="n">
        <f aca="true">VLOOKUP($P434,INDIRECT("'M" &amp; $N434 &amp; "'!$A:$G"),BJ$2,0)</f>
        <v>0</v>
      </c>
      <c r="BK434" s="56" t="n">
        <f aca="true">VLOOKUP($P434,INDIRECT("'M" &amp; $N434 &amp; "'!$A:$G"),BK$2,0)</f>
        <v>0</v>
      </c>
      <c r="BL434" s="56" t="str">
        <f aca="false">IF(AND($BI434="Yes", $N434=2), "Yes", IF(ISBLANK(BI434), "", "No"))</f>
        <v>No</v>
      </c>
      <c r="BM434" s="56" t="n">
        <f aca="true">VLOOKUP($P434,INDIRECT("'M" &amp; $N434 &amp; "'!$A:$G"),BM$2,0)</f>
        <v>0</v>
      </c>
    </row>
    <row r="435" customFormat="false" ht="13.2" hidden="false" customHeight="false" outlineLevel="0" collapsed="false">
      <c r="A435" s="47"/>
      <c r="B435" s="56" t="str">
        <f aca="false">IF(ISERROR(B434),IF(ISERROR(B433),IF(ISERROR(B432),"BLANK",B432),B433),B434)</f>
        <v>eso</v>
      </c>
      <c r="C435" s="56" t="str">
        <f aca="false">IF(ISERROR(C434),IF(ISERROR(C433),IF(ISERROR(C432),"BLANK",C432),C433),C434)</f>
        <v>sdl</v>
      </c>
      <c r="D435" s="56" t="str">
        <f aca="false">IF(ISERROR(D434),IF(ISERROR(D433),IF(ISERROR(D432),"BLANK",D432),D433),D434)</f>
        <v>tas412</v>
      </c>
      <c r="E435" s="47" t="str">
        <f aca="false">IF(ISERROR(VLOOKUP($D435,SITES!$A:$E,2,0)),"",VLOOKUP($D435,SITES!$A:$E,2,0))</f>
        <v>St. Helens Island Kelp Bed</v>
      </c>
      <c r="F435" s="48" t="n">
        <f aca="false">IF(ISERROR(VLOOKUP($D435,SITES!$A:$E,3,0)),"",VLOOKUP($D435,SITES!$A:$E,3,0))</f>
        <v>-41.34386</v>
      </c>
      <c r="G435" s="49" t="n">
        <f aca="false">IF(ISERROR(VLOOKUP($D435,SITES!$A:$E,4,0)),"",VLOOKUP($D435,SITES!$A:$E,4,0))</f>
        <v>148.34277</v>
      </c>
      <c r="H435" s="50" t="n">
        <f aca="false">IF(ISERROR(H434),IF(ISERROR(H433),IF(ISERROR(H432),"BLANK",H432),H433),H434)</f>
        <v>43564</v>
      </c>
      <c r="I435" s="56" t="n">
        <f aca="false">IF(ISERROR(I434),IF(ISERROR(I433),IF(ISERROR(I432),"BLANK",I432),I433),I434)</f>
        <v>10</v>
      </c>
      <c r="J435" s="56" t="str">
        <f aca="false">IF(ISERROR(J434),IF(ISERROR(J433),IF(ISERROR(J432),"BLANK",J432),J433),J434)</f>
        <v>E</v>
      </c>
      <c r="K435" s="86" t="n">
        <f aca="false">IF(ISERROR(K434),IF(ISERROR(K433),IF(ISERROR(K432),"BLANK",K432),K433),K434)</f>
        <v>0.604166666666667</v>
      </c>
      <c r="L435" s="56" t="str">
        <f aca="false">IF(ISERROR(L434),IF(ISERROR(L433),IF(ISERROR(L432),"BLANK",L432),L433),L434)</f>
        <v>SDL</v>
      </c>
      <c r="M435" s="56" t="n">
        <f aca="false">IF(ISERROR(M434),IF(ISERROR(M433),IF(ISERROR(M432),"BLANK",M432),M433),M434)</f>
        <v>10</v>
      </c>
      <c r="N435" s="56" t="n">
        <f aca="false">IF(ISERROR(N434),IF(ISERROR(N433),IF(ISERROR(N432),"BLANK",N432),N433),N434)</f>
        <v>2</v>
      </c>
      <c r="O435" s="56" t="n">
        <f aca="false">IF(ISERROR(O434),IF(ISERROR(O433),IF(ISERROR(O432),"BLANK",O432),O433),O434)</f>
        <v>1</v>
      </c>
      <c r="P435" s="46" t="str">
        <f aca="false">+P434</f>
        <v>snd</v>
      </c>
      <c r="Q435" s="47" t="str">
        <f aca="false">IF($N435=1,IF(ISERROR(VLOOKUP($P435,M1!$A:$C,Q$2,0)),"NOT PRESENT",VLOOKUP($P435,M1!$A:$C,Q$2,0)),IF($N435=2,IF(ISERROR(VLOOKUP(main!$P435,M2!$A:$C,Q$2,0)),"NOT PRESENT",VLOOKUP(main!$P435,M2!$A:$C,Q$2,0)),IF($N435=0,IF(ISERROR(VLOOKUP($P435,M1!$A:$C,Q$2,0)),IF(ISERROR(VLOOKUP(main!$P435,M2!$A:$C,Q$2,0)),"NOT PRESENT",VLOOKUP(main!$P435,M2!$A:$C,Q$2,0)),VLOOKUP($P435,M1!$A:$C,Q$2,0)),"SPECIFY METHOD")))</f>
        <v>Survey Not Done</v>
      </c>
      <c r="R435" s="47" t="str">
        <f aca="false">IF($N435=1,IF(ISERROR(VLOOKUP($P435,M1!$A:$C,R$2,0)),"NOT PRESENT",VLOOKUP($P435,M1!$A:$C,R$2,0)),IF($N435=2,IF(ISERROR(VLOOKUP(main!$P435,M2!$A:$C,R$2,0)),"NOT PRESENT",VLOOKUP(main!$P435,M2!$A:$C,R$2,0)),IF($N435=0,IF(ISERROR(VLOOKUP($P435,M1!$A:$C,R$2,0)),IF(ISERROR(VLOOKUP(main!$P435,M2!$A:$C,R$2,0)),"NOT PRESENT",VLOOKUP(main!$P435,M2!$A:$C,R$2,0)),VLOOKUP($P435,M1!$A:$C,R$2,0)),"SPECIFY METHOD")))</f>
        <v>Survey Not Done</v>
      </c>
      <c r="S435" s="55" t="n">
        <f aca="false">SUM(T435:BH435)</f>
        <v>0</v>
      </c>
      <c r="T435" s="56" t="n">
        <v>0</v>
      </c>
      <c r="BI435" s="56" t="n">
        <f aca="true">VLOOKUP($P435,INDIRECT("'M" &amp; $N435 &amp; "'!$A:$G"),BI$2,0)</f>
        <v>0</v>
      </c>
      <c r="BJ435" s="56" t="n">
        <f aca="true">VLOOKUP($P435,INDIRECT("'M" &amp; $N435 &amp; "'!$A:$G"),BJ$2,0)</f>
        <v>0</v>
      </c>
      <c r="BK435" s="56" t="n">
        <f aca="true">VLOOKUP($P435,INDIRECT("'M" &amp; $N435 &amp; "'!$A:$G"),BK$2,0)</f>
        <v>0</v>
      </c>
      <c r="BL435" s="56" t="str">
        <f aca="false">IF(AND($BI435="Yes", $N435=2), "Yes", IF(ISBLANK(BI435), "", "No"))</f>
        <v>No</v>
      </c>
      <c r="BM435" s="56" t="n">
        <f aca="true">VLOOKUP($P435,INDIRECT("'M" &amp; $N435 &amp; "'!$A:$G"),BM$2,0)</f>
        <v>0</v>
      </c>
    </row>
    <row r="436" customFormat="false" ht="13.2" hidden="false" customHeight="false" outlineLevel="0" collapsed="false">
      <c r="A436" s="47"/>
      <c r="B436" s="56" t="str">
        <f aca="false">IF(ISERROR(B435),IF(ISERROR(B434),IF(ISERROR(B433),"BLANK",B433),B434),B435)</f>
        <v>eso</v>
      </c>
      <c r="C436" s="56" t="str">
        <f aca="false">IF(ISERROR(C435),IF(ISERROR(C434),IF(ISERROR(C433),"BLANK",C433),C434),C435)</f>
        <v>sdl</v>
      </c>
      <c r="D436" s="56" t="str">
        <f aca="false">IF(ISERROR(D435),IF(ISERROR(D434),IF(ISERROR(D433),"BLANK",D433),D434),D435)</f>
        <v>tas412</v>
      </c>
      <c r="E436" s="47" t="str">
        <f aca="false">IF(ISERROR(VLOOKUP($D436,SITES!$A:$E,2,0)),"",VLOOKUP($D436,SITES!$A:$E,2,0))</f>
        <v>St. Helens Island Kelp Bed</v>
      </c>
      <c r="F436" s="48" t="n">
        <f aca="false">IF(ISERROR(VLOOKUP($D436,SITES!$A:$E,3,0)),"",VLOOKUP($D436,SITES!$A:$E,3,0))</f>
        <v>-41.34386</v>
      </c>
      <c r="G436" s="49" t="n">
        <f aca="false">IF(ISERROR(VLOOKUP($D436,SITES!$A:$E,4,0)),"",VLOOKUP($D436,SITES!$A:$E,4,0))</f>
        <v>148.34277</v>
      </c>
      <c r="H436" s="50" t="n">
        <f aca="false">IF(ISERROR(H435),IF(ISERROR(H434),IF(ISERROR(H433),"BLANK",H433),H434),H435)</f>
        <v>43564</v>
      </c>
      <c r="I436" s="56" t="n">
        <f aca="false">IF(ISERROR(I435),IF(ISERROR(I434),IF(ISERROR(I433),"BLANK",I433),I434),I435)</f>
        <v>10</v>
      </c>
      <c r="J436" s="56" t="str">
        <f aca="false">IF(ISERROR(J435),IF(ISERROR(J434),IF(ISERROR(J433),"BLANK",J433),J434),J435)</f>
        <v>E</v>
      </c>
      <c r="K436" s="86" t="n">
        <f aca="false">IF(ISERROR(K435),IF(ISERROR(K434),IF(ISERROR(K433),"BLANK",K433),K434),K435)</f>
        <v>0.604166666666667</v>
      </c>
      <c r="L436" s="56" t="str">
        <f aca="false">IF(ISERROR(L435),IF(ISERROR(L434),IF(ISERROR(L433),"BLANK",L433),L434),L435)</f>
        <v>SDL</v>
      </c>
      <c r="M436" s="56" t="n">
        <f aca="false">IF(ISERROR(M435),IF(ISERROR(M434),IF(ISERROR(M433),"BLANK",M433),M434),M435)</f>
        <v>10</v>
      </c>
      <c r="N436" s="56" t="n">
        <f aca="false">IF(ISERROR(N435),IF(ISERROR(N434),IF(ISERROR(N433),"BLANK",N433),N434),N435)</f>
        <v>2</v>
      </c>
      <c r="O436" s="56" t="n">
        <f aca="false">IF(ISERROR(O435),IF(ISERROR(O434),IF(ISERROR(O433),"BLANK",O433),O434),O435)</f>
        <v>1</v>
      </c>
      <c r="P436" s="46" t="str">
        <f aca="false">+P435</f>
        <v>snd</v>
      </c>
      <c r="Q436" s="47" t="str">
        <f aca="false">IF($N436=1,IF(ISERROR(VLOOKUP($P436,M1!$A:$C,Q$2,0)),"NOT PRESENT",VLOOKUP($P436,M1!$A:$C,Q$2,0)),IF($N436=2,IF(ISERROR(VLOOKUP(main!$P436,M2!$A:$C,Q$2,0)),"NOT PRESENT",VLOOKUP(main!$P436,M2!$A:$C,Q$2,0)),IF($N436=0,IF(ISERROR(VLOOKUP($P436,M1!$A:$C,Q$2,0)),IF(ISERROR(VLOOKUP(main!$P436,M2!$A:$C,Q$2,0)),"NOT PRESENT",VLOOKUP(main!$P436,M2!$A:$C,Q$2,0)),VLOOKUP($P436,M1!$A:$C,Q$2,0)),"SPECIFY METHOD")))</f>
        <v>Survey Not Done</v>
      </c>
      <c r="R436" s="47" t="str">
        <f aca="false">IF($N436=1,IF(ISERROR(VLOOKUP($P436,M1!$A:$C,R$2,0)),"NOT PRESENT",VLOOKUP($P436,M1!$A:$C,R$2,0)),IF($N436=2,IF(ISERROR(VLOOKUP(main!$P436,M2!$A:$C,R$2,0)),"NOT PRESENT",VLOOKUP(main!$P436,M2!$A:$C,R$2,0)),IF($N436=0,IF(ISERROR(VLOOKUP($P436,M1!$A:$C,R$2,0)),IF(ISERROR(VLOOKUP(main!$P436,M2!$A:$C,R$2,0)),"NOT PRESENT",VLOOKUP(main!$P436,M2!$A:$C,R$2,0)),VLOOKUP($P436,M1!$A:$C,R$2,0)),"SPECIFY METHOD")))</f>
        <v>Survey Not Done</v>
      </c>
      <c r="S436" s="55" t="n">
        <f aca="false">SUM(T436:BH436)</f>
        <v>0</v>
      </c>
      <c r="T436" s="56" t="n">
        <v>0</v>
      </c>
      <c r="BI436" s="56" t="n">
        <f aca="true">VLOOKUP($P436,INDIRECT("'M" &amp; $N436 &amp; "'!$A:$G"),BI$2,0)</f>
        <v>0</v>
      </c>
      <c r="BJ436" s="56" t="n">
        <f aca="true">VLOOKUP($P436,INDIRECT("'M" &amp; $N436 &amp; "'!$A:$G"),BJ$2,0)</f>
        <v>0</v>
      </c>
      <c r="BK436" s="56" t="n">
        <f aca="true">VLOOKUP($P436,INDIRECT("'M" &amp; $N436 &amp; "'!$A:$G"),BK$2,0)</f>
        <v>0</v>
      </c>
      <c r="BL436" s="56" t="str">
        <f aca="false">IF(AND($BI436="Yes", $N436=2), "Yes", IF(ISBLANK(BI436), "", "No"))</f>
        <v>No</v>
      </c>
      <c r="BM436" s="56" t="n">
        <f aca="true">VLOOKUP($P436,INDIRECT("'M" &amp; $N436 &amp; "'!$A:$G"),BM$2,0)</f>
        <v>0</v>
      </c>
    </row>
    <row r="437" customFormat="false" ht="13.2" hidden="false" customHeight="false" outlineLevel="0" collapsed="false">
      <c r="A437" s="47"/>
      <c r="B437" s="56" t="str">
        <f aca="false">IF(ISERROR(B436),IF(ISERROR(B435),IF(ISERROR(B434),"BLANK",B434),B435),B436)</f>
        <v>eso</v>
      </c>
      <c r="C437" s="56" t="str">
        <f aca="false">IF(ISERROR(C436),IF(ISERROR(C435),IF(ISERROR(C434),"BLANK",C434),C435),C436)</f>
        <v>sdl</v>
      </c>
      <c r="D437" s="56" t="str">
        <f aca="false">IF(ISERROR(D436),IF(ISERROR(D435),IF(ISERROR(D434),"BLANK",D434),D435),D436)</f>
        <v>tas412</v>
      </c>
      <c r="E437" s="47" t="str">
        <f aca="false">IF(ISERROR(VLOOKUP($D437,SITES!$A:$E,2,0)),"",VLOOKUP($D437,SITES!$A:$E,2,0))</f>
        <v>St. Helens Island Kelp Bed</v>
      </c>
      <c r="F437" s="48" t="n">
        <f aca="false">IF(ISERROR(VLOOKUP($D437,SITES!$A:$E,3,0)),"",VLOOKUP($D437,SITES!$A:$E,3,0))</f>
        <v>-41.34386</v>
      </c>
      <c r="G437" s="49" t="n">
        <f aca="false">IF(ISERROR(VLOOKUP($D437,SITES!$A:$E,4,0)),"",VLOOKUP($D437,SITES!$A:$E,4,0))</f>
        <v>148.34277</v>
      </c>
      <c r="H437" s="50" t="n">
        <f aca="false">IF(ISERROR(H436),IF(ISERROR(H435),IF(ISERROR(H434),"BLANK",H434),H435),H436)</f>
        <v>43564</v>
      </c>
      <c r="I437" s="56" t="n">
        <f aca="false">IF(ISERROR(I436),IF(ISERROR(I435),IF(ISERROR(I434),"BLANK",I434),I435),I436)</f>
        <v>10</v>
      </c>
      <c r="J437" s="56" t="str">
        <f aca="false">IF(ISERROR(J436),IF(ISERROR(J435),IF(ISERROR(J434),"BLANK",J434),J435),J436)</f>
        <v>E</v>
      </c>
      <c r="K437" s="86" t="n">
        <f aca="false">IF(ISERROR(K436),IF(ISERROR(K435),IF(ISERROR(K434),"BLANK",K434),K435),K436)</f>
        <v>0.604166666666667</v>
      </c>
      <c r="L437" s="56" t="str">
        <f aca="false">IF(ISERROR(L436),IF(ISERROR(L435),IF(ISERROR(L434),"BLANK",L434),L435),L436)</f>
        <v>SDL</v>
      </c>
      <c r="M437" s="56" t="n">
        <f aca="false">IF(ISERROR(M436),IF(ISERROR(M435),IF(ISERROR(M434),"BLANK",M434),M435),M436)</f>
        <v>10</v>
      </c>
      <c r="N437" s="56" t="n">
        <f aca="false">IF(ISERROR(N436),IF(ISERROR(N435),IF(ISERROR(N434),"BLANK",N434),N435),N436)</f>
        <v>2</v>
      </c>
      <c r="O437" s="56" t="n">
        <f aca="false">IF(ISERROR(O436),IF(ISERROR(O435),IF(ISERROR(O434),"BLANK",O434),O435),O436)</f>
        <v>1</v>
      </c>
      <c r="P437" s="46" t="str">
        <f aca="false">+P436</f>
        <v>snd</v>
      </c>
      <c r="Q437" s="47" t="str">
        <f aca="false">IF($N437=1,IF(ISERROR(VLOOKUP($P437,M1!$A:$C,Q$2,0)),"NOT PRESENT",VLOOKUP($P437,M1!$A:$C,Q$2,0)),IF($N437=2,IF(ISERROR(VLOOKUP(main!$P437,M2!$A:$C,Q$2,0)),"NOT PRESENT",VLOOKUP(main!$P437,M2!$A:$C,Q$2,0)),IF($N437=0,IF(ISERROR(VLOOKUP($P437,M1!$A:$C,Q$2,0)),IF(ISERROR(VLOOKUP(main!$P437,M2!$A:$C,Q$2,0)),"NOT PRESENT",VLOOKUP(main!$P437,M2!$A:$C,Q$2,0)),VLOOKUP($P437,M1!$A:$C,Q$2,0)),"SPECIFY METHOD")))</f>
        <v>Survey Not Done</v>
      </c>
      <c r="R437" s="47" t="str">
        <f aca="false">IF($N437=1,IF(ISERROR(VLOOKUP($P437,M1!$A:$C,R$2,0)),"NOT PRESENT",VLOOKUP($P437,M1!$A:$C,R$2,0)),IF($N437=2,IF(ISERROR(VLOOKUP(main!$P437,M2!$A:$C,R$2,0)),"NOT PRESENT",VLOOKUP(main!$P437,M2!$A:$C,R$2,0)),IF($N437=0,IF(ISERROR(VLOOKUP($P437,M1!$A:$C,R$2,0)),IF(ISERROR(VLOOKUP(main!$P437,M2!$A:$C,R$2,0)),"NOT PRESENT",VLOOKUP(main!$P437,M2!$A:$C,R$2,0)),VLOOKUP($P437,M1!$A:$C,R$2,0)),"SPECIFY METHOD")))</f>
        <v>Survey Not Done</v>
      </c>
      <c r="S437" s="55" t="n">
        <f aca="false">SUM(T437:BH437)</f>
        <v>0</v>
      </c>
      <c r="T437" s="56" t="n">
        <v>0</v>
      </c>
      <c r="BI437" s="56" t="n">
        <f aca="true">VLOOKUP($P437,INDIRECT("'M" &amp; $N437 &amp; "'!$A:$G"),BI$2,0)</f>
        <v>0</v>
      </c>
      <c r="BJ437" s="56" t="n">
        <f aca="true">VLOOKUP($P437,INDIRECT("'M" &amp; $N437 &amp; "'!$A:$G"),BJ$2,0)</f>
        <v>0</v>
      </c>
      <c r="BK437" s="56" t="n">
        <f aca="true">VLOOKUP($P437,INDIRECT("'M" &amp; $N437 &amp; "'!$A:$G"),BK$2,0)</f>
        <v>0</v>
      </c>
      <c r="BL437" s="56" t="str">
        <f aca="false">IF(AND($BI437="Yes", $N437=2), "Yes", IF(ISBLANK(BI437), "", "No"))</f>
        <v>No</v>
      </c>
      <c r="BM437" s="56" t="n">
        <f aca="true">VLOOKUP($P437,INDIRECT("'M" &amp; $N437 &amp; "'!$A:$G"),BM$2,0)</f>
        <v>0</v>
      </c>
    </row>
    <row r="438" customFormat="false" ht="13.2" hidden="false" customHeight="false" outlineLevel="0" collapsed="false">
      <c r="A438" s="47"/>
      <c r="B438" s="56" t="str">
        <f aca="false">IF(ISERROR(B437),IF(ISERROR(B436),IF(ISERROR(B435),"BLANK",B435),B436),B437)</f>
        <v>eso</v>
      </c>
      <c r="C438" s="56" t="str">
        <f aca="false">IF(ISERROR(C437),IF(ISERROR(C436),IF(ISERROR(C435),"BLANK",C435),C436),C437)</f>
        <v>sdl</v>
      </c>
      <c r="D438" s="56" t="str">
        <f aca="false">IF(ISERROR(D437),IF(ISERROR(D436),IF(ISERROR(D435),"BLANK",D435),D436),D437)</f>
        <v>tas412</v>
      </c>
      <c r="E438" s="47" t="str">
        <f aca="false">IF(ISERROR(VLOOKUP($D438,SITES!$A:$E,2,0)),"",VLOOKUP($D438,SITES!$A:$E,2,0))</f>
        <v>St. Helens Island Kelp Bed</v>
      </c>
      <c r="F438" s="48" t="n">
        <f aca="false">IF(ISERROR(VLOOKUP($D438,SITES!$A:$E,3,0)),"",VLOOKUP($D438,SITES!$A:$E,3,0))</f>
        <v>-41.34386</v>
      </c>
      <c r="G438" s="49" t="n">
        <f aca="false">IF(ISERROR(VLOOKUP($D438,SITES!$A:$E,4,0)),"",VLOOKUP($D438,SITES!$A:$E,4,0))</f>
        <v>148.34277</v>
      </c>
      <c r="H438" s="50" t="n">
        <f aca="false">IF(ISERROR(H437),IF(ISERROR(H436),IF(ISERROR(H435),"BLANK",H435),H436),H437)</f>
        <v>43564</v>
      </c>
      <c r="I438" s="56" t="n">
        <f aca="false">IF(ISERROR(I437),IF(ISERROR(I436),IF(ISERROR(I435),"BLANK",I435),I436),I437)</f>
        <v>10</v>
      </c>
      <c r="J438" s="56" t="str">
        <f aca="false">IF(ISERROR(J437),IF(ISERROR(J436),IF(ISERROR(J435),"BLANK",J435),J436),J437)</f>
        <v>E</v>
      </c>
      <c r="K438" s="86" t="n">
        <f aca="false">IF(ISERROR(K437),IF(ISERROR(K436),IF(ISERROR(K435),"BLANK",K435),K436),K437)</f>
        <v>0.604166666666667</v>
      </c>
      <c r="L438" s="56" t="str">
        <f aca="false">IF(ISERROR(L437),IF(ISERROR(L436),IF(ISERROR(L435),"BLANK",L435),L436),L437)</f>
        <v>SDL</v>
      </c>
      <c r="M438" s="56" t="n">
        <f aca="false">IF(ISERROR(M437),IF(ISERROR(M436),IF(ISERROR(M435),"BLANK",M435),M436),M437)</f>
        <v>10</v>
      </c>
      <c r="N438" s="56" t="n">
        <f aca="false">IF(ISERROR(N437),IF(ISERROR(N436),IF(ISERROR(N435),"BLANK",N435),N436),N437)</f>
        <v>2</v>
      </c>
      <c r="O438" s="56" t="n">
        <f aca="false">IF(ISERROR(O437),IF(ISERROR(O436),IF(ISERROR(O435),"BLANK",O435),O436),O437)</f>
        <v>1</v>
      </c>
      <c r="P438" s="46" t="str">
        <f aca="false">+P437</f>
        <v>snd</v>
      </c>
      <c r="Q438" s="47" t="str">
        <f aca="false">IF($N438=1,IF(ISERROR(VLOOKUP($P438,M1!$A:$C,Q$2,0)),"NOT PRESENT",VLOOKUP($P438,M1!$A:$C,Q$2,0)),IF($N438=2,IF(ISERROR(VLOOKUP(main!$P438,M2!$A:$C,Q$2,0)),"NOT PRESENT",VLOOKUP(main!$P438,M2!$A:$C,Q$2,0)),IF($N438=0,IF(ISERROR(VLOOKUP($P438,M1!$A:$C,Q$2,0)),IF(ISERROR(VLOOKUP(main!$P438,M2!$A:$C,Q$2,0)),"NOT PRESENT",VLOOKUP(main!$P438,M2!$A:$C,Q$2,0)),VLOOKUP($P438,M1!$A:$C,Q$2,0)),"SPECIFY METHOD")))</f>
        <v>Survey Not Done</v>
      </c>
      <c r="R438" s="47" t="str">
        <f aca="false">IF($N438=1,IF(ISERROR(VLOOKUP($P438,M1!$A:$C,R$2,0)),"NOT PRESENT",VLOOKUP($P438,M1!$A:$C,R$2,0)),IF($N438=2,IF(ISERROR(VLOOKUP(main!$P438,M2!$A:$C,R$2,0)),"NOT PRESENT",VLOOKUP(main!$P438,M2!$A:$C,R$2,0)),IF($N438=0,IF(ISERROR(VLOOKUP($P438,M1!$A:$C,R$2,0)),IF(ISERROR(VLOOKUP(main!$P438,M2!$A:$C,R$2,0)),"NOT PRESENT",VLOOKUP(main!$P438,M2!$A:$C,R$2,0)),VLOOKUP($P438,M1!$A:$C,R$2,0)),"SPECIFY METHOD")))</f>
        <v>Survey Not Done</v>
      </c>
      <c r="S438" s="55" t="n">
        <f aca="false">SUM(T438:BH438)</f>
        <v>0</v>
      </c>
      <c r="T438" s="56" t="n">
        <v>0</v>
      </c>
      <c r="BI438" s="56" t="n">
        <f aca="true">VLOOKUP($P438,INDIRECT("'M" &amp; $N438 &amp; "'!$A:$G"),BI$2,0)</f>
        <v>0</v>
      </c>
      <c r="BJ438" s="56" t="n">
        <f aca="true">VLOOKUP($P438,INDIRECT("'M" &amp; $N438 &amp; "'!$A:$G"),BJ$2,0)</f>
        <v>0</v>
      </c>
      <c r="BK438" s="56" t="n">
        <f aca="true">VLOOKUP($P438,INDIRECT("'M" &amp; $N438 &amp; "'!$A:$G"),BK$2,0)</f>
        <v>0</v>
      </c>
      <c r="BL438" s="56" t="str">
        <f aca="false">IF(AND($BI438="Yes", $N438=2), "Yes", IF(ISBLANK(BI438), "", "No"))</f>
        <v>No</v>
      </c>
      <c r="BM438" s="56" t="n">
        <f aca="true">VLOOKUP($P438,INDIRECT("'M" &amp; $N438 &amp; "'!$A:$G"),BM$2,0)</f>
        <v>0</v>
      </c>
    </row>
    <row r="439" customFormat="false" ht="13.2" hidden="false" customHeight="false" outlineLevel="0" collapsed="false">
      <c r="A439" s="47"/>
      <c r="B439" s="56" t="str">
        <f aca="false">IF(ISERROR(B438),IF(ISERROR(B437),IF(ISERROR(B436),"BLANK",B436),B437),B438)</f>
        <v>eso</v>
      </c>
      <c r="C439" s="56" t="str">
        <f aca="false">IF(ISERROR(C438),IF(ISERROR(C437),IF(ISERROR(C436),"BLANK",C436),C437),C438)</f>
        <v>sdl</v>
      </c>
      <c r="D439" s="56" t="str">
        <f aca="false">IF(ISERROR(D438),IF(ISERROR(D437),IF(ISERROR(D436),"BLANK",D436),D437),D438)</f>
        <v>tas412</v>
      </c>
      <c r="E439" s="47" t="str">
        <f aca="false">IF(ISERROR(VLOOKUP($D439,SITES!$A:$E,2,0)),"",VLOOKUP($D439,SITES!$A:$E,2,0))</f>
        <v>St. Helens Island Kelp Bed</v>
      </c>
      <c r="F439" s="48" t="n">
        <f aca="false">IF(ISERROR(VLOOKUP($D439,SITES!$A:$E,3,0)),"",VLOOKUP($D439,SITES!$A:$E,3,0))</f>
        <v>-41.34386</v>
      </c>
      <c r="G439" s="49" t="n">
        <f aca="false">IF(ISERROR(VLOOKUP($D439,SITES!$A:$E,4,0)),"",VLOOKUP($D439,SITES!$A:$E,4,0))</f>
        <v>148.34277</v>
      </c>
      <c r="H439" s="50" t="n">
        <f aca="false">IF(ISERROR(H438),IF(ISERROR(H437),IF(ISERROR(H436),"BLANK",H436),H437),H438)</f>
        <v>43564</v>
      </c>
      <c r="I439" s="56" t="n">
        <f aca="false">IF(ISERROR(I438),IF(ISERROR(I437),IF(ISERROR(I436),"BLANK",I436),I437),I438)</f>
        <v>10</v>
      </c>
      <c r="J439" s="56" t="str">
        <f aca="false">IF(ISERROR(J438),IF(ISERROR(J437),IF(ISERROR(J436),"BLANK",J436),J437),J438)</f>
        <v>E</v>
      </c>
      <c r="K439" s="86" t="n">
        <f aca="false">IF(ISERROR(K438),IF(ISERROR(K437),IF(ISERROR(K436),"BLANK",K436),K437),K438)</f>
        <v>0.604166666666667</v>
      </c>
      <c r="L439" s="56" t="str">
        <f aca="false">IF(ISERROR(L438),IF(ISERROR(L437),IF(ISERROR(L436),"BLANK",L436),L437),L438)</f>
        <v>SDL</v>
      </c>
      <c r="M439" s="56" t="n">
        <f aca="false">IF(ISERROR(M438),IF(ISERROR(M437),IF(ISERROR(M436),"BLANK",M436),M437),M438)</f>
        <v>10</v>
      </c>
      <c r="N439" s="56" t="n">
        <f aca="false">IF(ISERROR(N438),IF(ISERROR(N437),IF(ISERROR(N436),"BLANK",N436),N437),N438)</f>
        <v>2</v>
      </c>
      <c r="O439" s="56" t="n">
        <f aca="false">IF(ISERROR(O438),IF(ISERROR(O437),IF(ISERROR(O436),"BLANK",O436),O437),O438)</f>
        <v>1</v>
      </c>
      <c r="P439" s="46" t="str">
        <f aca="false">+P438</f>
        <v>snd</v>
      </c>
      <c r="Q439" s="47" t="str">
        <f aca="false">IF($N439=1,IF(ISERROR(VLOOKUP($P439,M1!$A:$C,Q$2,0)),"NOT PRESENT",VLOOKUP($P439,M1!$A:$C,Q$2,0)),IF($N439=2,IF(ISERROR(VLOOKUP(main!$P439,M2!$A:$C,Q$2,0)),"NOT PRESENT",VLOOKUP(main!$P439,M2!$A:$C,Q$2,0)),IF($N439=0,IF(ISERROR(VLOOKUP($P439,M1!$A:$C,Q$2,0)),IF(ISERROR(VLOOKUP(main!$P439,M2!$A:$C,Q$2,0)),"NOT PRESENT",VLOOKUP(main!$P439,M2!$A:$C,Q$2,0)),VLOOKUP($P439,M1!$A:$C,Q$2,0)),"SPECIFY METHOD")))</f>
        <v>Survey Not Done</v>
      </c>
      <c r="R439" s="47" t="str">
        <f aca="false">IF($N439=1,IF(ISERROR(VLOOKUP($P439,M1!$A:$C,R$2,0)),"NOT PRESENT",VLOOKUP($P439,M1!$A:$C,R$2,0)),IF($N439=2,IF(ISERROR(VLOOKUP(main!$P439,M2!$A:$C,R$2,0)),"NOT PRESENT",VLOOKUP(main!$P439,M2!$A:$C,R$2,0)),IF($N439=0,IF(ISERROR(VLOOKUP($P439,M1!$A:$C,R$2,0)),IF(ISERROR(VLOOKUP(main!$P439,M2!$A:$C,R$2,0)),"NOT PRESENT",VLOOKUP(main!$P439,M2!$A:$C,R$2,0)),VLOOKUP($P439,M1!$A:$C,R$2,0)),"SPECIFY METHOD")))</f>
        <v>Survey Not Done</v>
      </c>
      <c r="S439" s="55" t="n">
        <f aca="false">SUM(T439:BH439)</f>
        <v>0</v>
      </c>
      <c r="T439" s="56" t="n">
        <v>0</v>
      </c>
      <c r="BI439" s="56" t="n">
        <f aca="true">VLOOKUP($P439,INDIRECT("'M" &amp; $N439 &amp; "'!$A:$G"),BI$2,0)</f>
        <v>0</v>
      </c>
      <c r="BJ439" s="56" t="n">
        <f aca="true">VLOOKUP($P439,INDIRECT("'M" &amp; $N439 &amp; "'!$A:$G"),BJ$2,0)</f>
        <v>0</v>
      </c>
      <c r="BK439" s="56" t="n">
        <f aca="true">VLOOKUP($P439,INDIRECT("'M" &amp; $N439 &amp; "'!$A:$G"),BK$2,0)</f>
        <v>0</v>
      </c>
      <c r="BL439" s="56" t="str">
        <f aca="false">IF(AND($BI439="Yes", $N439=2), "Yes", IF(ISBLANK(BI439), "", "No"))</f>
        <v>No</v>
      </c>
      <c r="BM439" s="56" t="n">
        <f aca="true">VLOOKUP($P439,INDIRECT("'M" &amp; $N439 &amp; "'!$A:$G"),BM$2,0)</f>
        <v>0</v>
      </c>
    </row>
    <row r="440" customFormat="false" ht="13.2" hidden="false" customHeight="false" outlineLevel="0" collapsed="false">
      <c r="A440" s="47"/>
      <c r="B440" s="56" t="str">
        <f aca="false">IF(ISERROR(B439),IF(ISERROR(B438),IF(ISERROR(B437),"BLANK",B437),B438),B439)</f>
        <v>eso</v>
      </c>
      <c r="C440" s="56" t="str">
        <f aca="false">IF(ISERROR(C439),IF(ISERROR(C438),IF(ISERROR(C437),"BLANK",C437),C438),C439)</f>
        <v>sdl</v>
      </c>
      <c r="D440" s="56" t="str">
        <f aca="false">IF(ISERROR(D439),IF(ISERROR(D438),IF(ISERROR(D437),"BLANK",D437),D438),D439)</f>
        <v>tas412</v>
      </c>
      <c r="E440" s="47" t="str">
        <f aca="false">IF(ISERROR(VLOOKUP($D440,SITES!$A:$E,2,0)),"",VLOOKUP($D440,SITES!$A:$E,2,0))</f>
        <v>St. Helens Island Kelp Bed</v>
      </c>
      <c r="F440" s="48" t="n">
        <f aca="false">IF(ISERROR(VLOOKUP($D440,SITES!$A:$E,3,0)),"",VLOOKUP($D440,SITES!$A:$E,3,0))</f>
        <v>-41.34386</v>
      </c>
      <c r="G440" s="49" t="n">
        <f aca="false">IF(ISERROR(VLOOKUP($D440,SITES!$A:$E,4,0)),"",VLOOKUP($D440,SITES!$A:$E,4,0))</f>
        <v>148.34277</v>
      </c>
      <c r="H440" s="50" t="n">
        <f aca="false">IF(ISERROR(H439),IF(ISERROR(H438),IF(ISERROR(H437),"BLANK",H437),H438),H439)</f>
        <v>43564</v>
      </c>
      <c r="I440" s="56" t="n">
        <f aca="false">IF(ISERROR(I439),IF(ISERROR(I438),IF(ISERROR(I437),"BLANK",I437),I438),I439)</f>
        <v>10</v>
      </c>
      <c r="J440" s="56" t="str">
        <f aca="false">IF(ISERROR(J439),IF(ISERROR(J438),IF(ISERROR(J437),"BLANK",J437),J438),J439)</f>
        <v>E</v>
      </c>
      <c r="K440" s="86" t="n">
        <f aca="false">IF(ISERROR(K439),IF(ISERROR(K438),IF(ISERROR(K437),"BLANK",K437),K438),K439)</f>
        <v>0.604166666666667</v>
      </c>
      <c r="L440" s="56" t="str">
        <f aca="false">IF(ISERROR(L439),IF(ISERROR(L438),IF(ISERROR(L437),"BLANK",L437),L438),L439)</f>
        <v>SDL</v>
      </c>
      <c r="M440" s="56" t="n">
        <f aca="false">IF(ISERROR(M439),IF(ISERROR(M438),IF(ISERROR(M437),"BLANK",M437),M438),M439)</f>
        <v>10</v>
      </c>
      <c r="N440" s="56" t="n">
        <f aca="false">IF(ISERROR(N439),IF(ISERROR(N438),IF(ISERROR(N437),"BLANK",N437),N438),N439)</f>
        <v>2</v>
      </c>
      <c r="O440" s="56" t="n">
        <f aca="false">IF(ISERROR(O439),IF(ISERROR(O438),IF(ISERROR(O437),"BLANK",O437),O438),O439)</f>
        <v>1</v>
      </c>
      <c r="P440" s="46" t="str">
        <f aca="false">+P439</f>
        <v>snd</v>
      </c>
      <c r="Q440" s="47" t="str">
        <f aca="false">IF($N440=1,IF(ISERROR(VLOOKUP($P440,M1!$A:$C,Q$2,0)),"NOT PRESENT",VLOOKUP($P440,M1!$A:$C,Q$2,0)),IF($N440=2,IF(ISERROR(VLOOKUP(main!$P440,M2!$A:$C,Q$2,0)),"NOT PRESENT",VLOOKUP(main!$P440,M2!$A:$C,Q$2,0)),IF($N440=0,IF(ISERROR(VLOOKUP($P440,M1!$A:$C,Q$2,0)),IF(ISERROR(VLOOKUP(main!$P440,M2!$A:$C,Q$2,0)),"NOT PRESENT",VLOOKUP(main!$P440,M2!$A:$C,Q$2,0)),VLOOKUP($P440,M1!$A:$C,Q$2,0)),"SPECIFY METHOD")))</f>
        <v>Survey Not Done</v>
      </c>
      <c r="R440" s="47" t="str">
        <f aca="false">IF($N440=1,IF(ISERROR(VLOOKUP($P440,M1!$A:$C,R$2,0)),"NOT PRESENT",VLOOKUP($P440,M1!$A:$C,R$2,0)),IF($N440=2,IF(ISERROR(VLOOKUP(main!$P440,M2!$A:$C,R$2,0)),"NOT PRESENT",VLOOKUP(main!$P440,M2!$A:$C,R$2,0)),IF($N440=0,IF(ISERROR(VLOOKUP($P440,M1!$A:$C,R$2,0)),IF(ISERROR(VLOOKUP(main!$P440,M2!$A:$C,R$2,0)),"NOT PRESENT",VLOOKUP(main!$P440,M2!$A:$C,R$2,0)),VLOOKUP($P440,M1!$A:$C,R$2,0)),"SPECIFY METHOD")))</f>
        <v>Survey Not Done</v>
      </c>
      <c r="S440" s="55" t="n">
        <f aca="false">SUM(T440:BH440)</f>
        <v>0</v>
      </c>
      <c r="T440" s="56" t="n">
        <v>0</v>
      </c>
      <c r="BI440" s="56" t="n">
        <f aca="true">VLOOKUP($P440,INDIRECT("'M" &amp; $N440 &amp; "'!$A:$G"),BI$2,0)</f>
        <v>0</v>
      </c>
      <c r="BJ440" s="56" t="n">
        <f aca="true">VLOOKUP($P440,INDIRECT("'M" &amp; $N440 &amp; "'!$A:$G"),BJ$2,0)</f>
        <v>0</v>
      </c>
      <c r="BK440" s="56" t="n">
        <f aca="true">VLOOKUP($P440,INDIRECT("'M" &amp; $N440 &amp; "'!$A:$G"),BK$2,0)</f>
        <v>0</v>
      </c>
      <c r="BL440" s="56" t="str">
        <f aca="false">IF(AND($BI440="Yes", $N440=2), "Yes", IF(ISBLANK(BI440), "", "No"))</f>
        <v>No</v>
      </c>
      <c r="BM440" s="56" t="n">
        <f aca="true">VLOOKUP($P440,INDIRECT("'M" &amp; $N440 &amp; "'!$A:$G"),BM$2,0)</f>
        <v>0</v>
      </c>
    </row>
    <row r="441" customFormat="false" ht="13.2" hidden="false" customHeight="false" outlineLevel="0" collapsed="false">
      <c r="A441" s="47"/>
      <c r="B441" s="56" t="str">
        <f aca="false">IF(ISERROR(B440),IF(ISERROR(B439),IF(ISERROR(B438),"BLANK",B438),B439),B440)</f>
        <v>eso</v>
      </c>
      <c r="C441" s="56" t="str">
        <f aca="false">IF(ISERROR(C440),IF(ISERROR(C439),IF(ISERROR(C438),"BLANK",C438),C439),C440)</f>
        <v>sdl</v>
      </c>
      <c r="D441" s="56" t="str">
        <f aca="false">IF(ISERROR(D440),IF(ISERROR(D439),IF(ISERROR(D438),"BLANK",D438),D439),D440)</f>
        <v>tas412</v>
      </c>
      <c r="E441" s="47" t="str">
        <f aca="false">IF(ISERROR(VLOOKUP($D441,SITES!$A:$E,2,0)),"",VLOOKUP($D441,SITES!$A:$E,2,0))</f>
        <v>St. Helens Island Kelp Bed</v>
      </c>
      <c r="F441" s="48" t="n">
        <f aca="false">IF(ISERROR(VLOOKUP($D441,SITES!$A:$E,3,0)),"",VLOOKUP($D441,SITES!$A:$E,3,0))</f>
        <v>-41.34386</v>
      </c>
      <c r="G441" s="49" t="n">
        <f aca="false">IF(ISERROR(VLOOKUP($D441,SITES!$A:$E,4,0)),"",VLOOKUP($D441,SITES!$A:$E,4,0))</f>
        <v>148.34277</v>
      </c>
      <c r="H441" s="50" t="n">
        <f aca="false">IF(ISERROR(H440),IF(ISERROR(H439),IF(ISERROR(H438),"BLANK",H438),H439),H440)</f>
        <v>43564</v>
      </c>
      <c r="I441" s="56" t="n">
        <f aca="false">IF(ISERROR(I440),IF(ISERROR(I439),IF(ISERROR(I438),"BLANK",I438),I439),I440)</f>
        <v>10</v>
      </c>
      <c r="J441" s="56" t="str">
        <f aca="false">IF(ISERROR(J440),IF(ISERROR(J439),IF(ISERROR(J438),"BLANK",J438),J439),J440)</f>
        <v>E</v>
      </c>
      <c r="K441" s="86" t="n">
        <f aca="false">IF(ISERROR(K440),IF(ISERROR(K439),IF(ISERROR(K438),"BLANK",K438),K439),K440)</f>
        <v>0.604166666666667</v>
      </c>
      <c r="L441" s="56" t="str">
        <f aca="false">IF(ISERROR(L440),IF(ISERROR(L439),IF(ISERROR(L438),"BLANK",L438),L439),L440)</f>
        <v>SDL</v>
      </c>
      <c r="M441" s="56" t="n">
        <f aca="false">IF(ISERROR(M440),IF(ISERROR(M439),IF(ISERROR(M438),"BLANK",M438),M439),M440)</f>
        <v>10</v>
      </c>
      <c r="N441" s="56" t="n">
        <f aca="false">IF(ISERROR(N440),IF(ISERROR(N439),IF(ISERROR(N438),"BLANK",N438),N439),N440)</f>
        <v>2</v>
      </c>
      <c r="O441" s="56" t="n">
        <f aca="false">IF(ISERROR(O440),IF(ISERROR(O439),IF(ISERROR(O438),"BLANK",O438),O439),O440)</f>
        <v>1</v>
      </c>
      <c r="P441" s="46" t="str">
        <f aca="false">+P440</f>
        <v>snd</v>
      </c>
      <c r="Q441" s="47" t="str">
        <f aca="false">IF($N441=1,IF(ISERROR(VLOOKUP($P441,M1!$A:$C,Q$2,0)),"NOT PRESENT",VLOOKUP($P441,M1!$A:$C,Q$2,0)),IF($N441=2,IF(ISERROR(VLOOKUP(main!$P441,M2!$A:$C,Q$2,0)),"NOT PRESENT",VLOOKUP(main!$P441,M2!$A:$C,Q$2,0)),IF($N441=0,IF(ISERROR(VLOOKUP($P441,M1!$A:$C,Q$2,0)),IF(ISERROR(VLOOKUP(main!$P441,M2!$A:$C,Q$2,0)),"NOT PRESENT",VLOOKUP(main!$P441,M2!$A:$C,Q$2,0)),VLOOKUP($P441,M1!$A:$C,Q$2,0)),"SPECIFY METHOD")))</f>
        <v>Survey Not Done</v>
      </c>
      <c r="R441" s="47" t="str">
        <f aca="false">IF($N441=1,IF(ISERROR(VLOOKUP($P441,M1!$A:$C,R$2,0)),"NOT PRESENT",VLOOKUP($P441,M1!$A:$C,R$2,0)),IF($N441=2,IF(ISERROR(VLOOKUP(main!$P441,M2!$A:$C,R$2,0)),"NOT PRESENT",VLOOKUP(main!$P441,M2!$A:$C,R$2,0)),IF($N441=0,IF(ISERROR(VLOOKUP($P441,M1!$A:$C,R$2,0)),IF(ISERROR(VLOOKUP(main!$P441,M2!$A:$C,R$2,0)),"NOT PRESENT",VLOOKUP(main!$P441,M2!$A:$C,R$2,0)),VLOOKUP($P441,M1!$A:$C,R$2,0)),"SPECIFY METHOD")))</f>
        <v>Survey Not Done</v>
      </c>
      <c r="S441" s="55" t="n">
        <f aca="false">SUM(T441:BH441)</f>
        <v>0</v>
      </c>
      <c r="T441" s="56" t="n">
        <v>0</v>
      </c>
      <c r="BI441" s="56" t="n">
        <f aca="true">VLOOKUP($P441,INDIRECT("'M" &amp; $N441 &amp; "'!$A:$G"),BI$2,0)</f>
        <v>0</v>
      </c>
      <c r="BJ441" s="56" t="n">
        <f aca="true">VLOOKUP($P441,INDIRECT("'M" &amp; $N441 &amp; "'!$A:$G"),BJ$2,0)</f>
        <v>0</v>
      </c>
      <c r="BK441" s="56" t="n">
        <f aca="true">VLOOKUP($P441,INDIRECT("'M" &amp; $N441 &amp; "'!$A:$G"),BK$2,0)</f>
        <v>0</v>
      </c>
      <c r="BL441" s="56" t="str">
        <f aca="false">IF(AND($BI441="Yes", $N441=2), "Yes", IF(ISBLANK(BI441), "", "No"))</f>
        <v>No</v>
      </c>
      <c r="BM441" s="56" t="n">
        <f aca="true">VLOOKUP($P441,INDIRECT("'M" &amp; $N441 &amp; "'!$A:$G"),BM$2,0)</f>
        <v>0</v>
      </c>
    </row>
    <row r="442" customFormat="false" ht="13.2" hidden="false" customHeight="false" outlineLevel="0" collapsed="false">
      <c r="A442" s="47"/>
      <c r="B442" s="56" t="str">
        <f aca="false">IF(ISERROR(B441),IF(ISERROR(B440),IF(ISERROR(B439),"BLANK",B439),B440),B441)</f>
        <v>eso</v>
      </c>
      <c r="C442" s="56" t="str">
        <f aca="false">IF(ISERROR(C441),IF(ISERROR(C440),IF(ISERROR(C439),"BLANK",C439),C440),C441)</f>
        <v>sdl</v>
      </c>
      <c r="D442" s="56" t="str">
        <f aca="false">IF(ISERROR(D441),IF(ISERROR(D440),IF(ISERROR(D439),"BLANK",D439),D440),D441)</f>
        <v>tas412</v>
      </c>
      <c r="E442" s="47" t="str">
        <f aca="false">IF(ISERROR(VLOOKUP($D442,SITES!$A:$E,2,0)),"",VLOOKUP($D442,SITES!$A:$E,2,0))</f>
        <v>St. Helens Island Kelp Bed</v>
      </c>
      <c r="F442" s="48" t="n">
        <f aca="false">IF(ISERROR(VLOOKUP($D442,SITES!$A:$E,3,0)),"",VLOOKUP($D442,SITES!$A:$E,3,0))</f>
        <v>-41.34386</v>
      </c>
      <c r="G442" s="49" t="n">
        <f aca="false">IF(ISERROR(VLOOKUP($D442,SITES!$A:$E,4,0)),"",VLOOKUP($D442,SITES!$A:$E,4,0))</f>
        <v>148.34277</v>
      </c>
      <c r="H442" s="50" t="n">
        <f aca="false">IF(ISERROR(H441),IF(ISERROR(H440),IF(ISERROR(H439),"BLANK",H439),H440),H441)</f>
        <v>43564</v>
      </c>
      <c r="I442" s="56" t="n">
        <f aca="false">IF(ISERROR(I441),IF(ISERROR(I440),IF(ISERROR(I439),"BLANK",I439),I440),I441)</f>
        <v>10</v>
      </c>
      <c r="J442" s="56" t="str">
        <f aca="false">IF(ISERROR(J441),IF(ISERROR(J440),IF(ISERROR(J439),"BLANK",J439),J440),J441)</f>
        <v>E</v>
      </c>
      <c r="K442" s="86" t="n">
        <f aca="false">IF(ISERROR(K441),IF(ISERROR(K440),IF(ISERROR(K439),"BLANK",K439),K440),K441)</f>
        <v>0.604166666666667</v>
      </c>
      <c r="L442" s="56" t="str">
        <f aca="false">IF(ISERROR(L441),IF(ISERROR(L440),IF(ISERROR(L439),"BLANK",L439),L440),L441)</f>
        <v>SDL</v>
      </c>
      <c r="M442" s="56" t="n">
        <f aca="false">IF(ISERROR(M441),IF(ISERROR(M440),IF(ISERROR(M439),"BLANK",M439),M440),M441)</f>
        <v>10</v>
      </c>
      <c r="N442" s="56" t="n">
        <f aca="false">IF(ISERROR(N441),IF(ISERROR(N440),IF(ISERROR(N439),"BLANK",N439),N440),N441)</f>
        <v>2</v>
      </c>
      <c r="O442" s="56" t="n">
        <f aca="false">IF(ISERROR(O441),IF(ISERROR(O440),IF(ISERROR(O439),"BLANK",O439),O440),O441)</f>
        <v>1</v>
      </c>
      <c r="P442" s="46" t="str">
        <f aca="false">+P441</f>
        <v>snd</v>
      </c>
      <c r="Q442" s="47" t="str">
        <f aca="false">IF($N442=1,IF(ISERROR(VLOOKUP($P442,M1!$A:$C,Q$2,0)),"NOT PRESENT",VLOOKUP($P442,M1!$A:$C,Q$2,0)),IF($N442=2,IF(ISERROR(VLOOKUP(main!$P442,M2!$A:$C,Q$2,0)),"NOT PRESENT",VLOOKUP(main!$P442,M2!$A:$C,Q$2,0)),IF($N442=0,IF(ISERROR(VLOOKUP($P442,M1!$A:$C,Q$2,0)),IF(ISERROR(VLOOKUP(main!$P442,M2!$A:$C,Q$2,0)),"NOT PRESENT",VLOOKUP(main!$P442,M2!$A:$C,Q$2,0)),VLOOKUP($P442,M1!$A:$C,Q$2,0)),"SPECIFY METHOD")))</f>
        <v>Survey Not Done</v>
      </c>
      <c r="R442" s="47" t="str">
        <f aca="false">IF($N442=1,IF(ISERROR(VLOOKUP($P442,M1!$A:$C,R$2,0)),"NOT PRESENT",VLOOKUP($P442,M1!$A:$C,R$2,0)),IF($N442=2,IF(ISERROR(VLOOKUP(main!$P442,M2!$A:$C,R$2,0)),"NOT PRESENT",VLOOKUP(main!$P442,M2!$A:$C,R$2,0)),IF($N442=0,IF(ISERROR(VLOOKUP($P442,M1!$A:$C,R$2,0)),IF(ISERROR(VLOOKUP(main!$P442,M2!$A:$C,R$2,0)),"NOT PRESENT",VLOOKUP(main!$P442,M2!$A:$C,R$2,0)),VLOOKUP($P442,M1!$A:$C,R$2,0)),"SPECIFY METHOD")))</f>
        <v>Survey Not Done</v>
      </c>
      <c r="S442" s="55" t="n">
        <f aca="false">SUM(T442:BH442)</f>
        <v>0</v>
      </c>
      <c r="T442" s="56" t="n">
        <v>0</v>
      </c>
      <c r="BI442" s="56" t="n">
        <f aca="true">VLOOKUP($P442,INDIRECT("'M" &amp; $N442 &amp; "'!$A:$G"),BI$2,0)</f>
        <v>0</v>
      </c>
      <c r="BJ442" s="56" t="n">
        <f aca="true">VLOOKUP($P442,INDIRECT("'M" &amp; $N442 &amp; "'!$A:$G"),BJ$2,0)</f>
        <v>0</v>
      </c>
      <c r="BK442" s="56" t="n">
        <f aca="true">VLOOKUP($P442,INDIRECT("'M" &amp; $N442 &amp; "'!$A:$G"),BK$2,0)</f>
        <v>0</v>
      </c>
      <c r="BL442" s="56" t="str">
        <f aca="false">IF(AND($BI442="Yes", $N442=2), "Yes", IF(ISBLANK(BI442), "", "No"))</f>
        <v>No</v>
      </c>
      <c r="BM442" s="56" t="n">
        <f aca="true">VLOOKUP($P442,INDIRECT("'M" &amp; $N442 &amp; "'!$A:$G"),BM$2,0)</f>
        <v>0</v>
      </c>
    </row>
    <row r="443" customFormat="false" ht="13.2" hidden="false" customHeight="false" outlineLevel="0" collapsed="false">
      <c r="A443" s="47"/>
      <c r="B443" s="56" t="str">
        <f aca="false">IF(ISERROR(B442),IF(ISERROR(B441),IF(ISERROR(B440),"BLANK",B440),B441),B442)</f>
        <v>eso</v>
      </c>
      <c r="C443" s="56" t="str">
        <f aca="false">IF(ISERROR(C442),IF(ISERROR(C441),IF(ISERROR(C440),"BLANK",C440),C441),C442)</f>
        <v>sdl</v>
      </c>
      <c r="D443" s="56" t="str">
        <f aca="false">IF(ISERROR(D442),IF(ISERROR(D441),IF(ISERROR(D440),"BLANK",D440),D441),D442)</f>
        <v>tas412</v>
      </c>
      <c r="E443" s="47" t="str">
        <f aca="false">IF(ISERROR(VLOOKUP($D443,SITES!$A:$E,2,0)),"",VLOOKUP($D443,SITES!$A:$E,2,0))</f>
        <v>St. Helens Island Kelp Bed</v>
      </c>
      <c r="F443" s="48" t="n">
        <f aca="false">IF(ISERROR(VLOOKUP($D443,SITES!$A:$E,3,0)),"",VLOOKUP($D443,SITES!$A:$E,3,0))</f>
        <v>-41.34386</v>
      </c>
      <c r="G443" s="49" t="n">
        <f aca="false">IF(ISERROR(VLOOKUP($D443,SITES!$A:$E,4,0)),"",VLOOKUP($D443,SITES!$A:$E,4,0))</f>
        <v>148.34277</v>
      </c>
      <c r="H443" s="50" t="n">
        <f aca="false">IF(ISERROR(H442),IF(ISERROR(H441),IF(ISERROR(H440),"BLANK",H440),H441),H442)</f>
        <v>43564</v>
      </c>
      <c r="I443" s="56" t="n">
        <f aca="false">IF(ISERROR(I442),IF(ISERROR(I441),IF(ISERROR(I440),"BLANK",I440),I441),I442)</f>
        <v>10</v>
      </c>
      <c r="J443" s="56" t="str">
        <f aca="false">IF(ISERROR(J442),IF(ISERROR(J441),IF(ISERROR(J440),"BLANK",J440),J441),J442)</f>
        <v>E</v>
      </c>
      <c r="K443" s="86" t="n">
        <f aca="false">IF(ISERROR(K442),IF(ISERROR(K441),IF(ISERROR(K440),"BLANK",K440),K441),K442)</f>
        <v>0.604166666666667</v>
      </c>
      <c r="L443" s="56" t="str">
        <f aca="false">IF(ISERROR(L442),IF(ISERROR(L441),IF(ISERROR(L440),"BLANK",L440),L441),L442)</f>
        <v>SDL</v>
      </c>
      <c r="M443" s="56" t="n">
        <f aca="false">IF(ISERROR(M442),IF(ISERROR(M441),IF(ISERROR(M440),"BLANK",M440),M441),M442)</f>
        <v>10</v>
      </c>
      <c r="N443" s="56" t="n">
        <f aca="false">IF(ISERROR(N442),IF(ISERROR(N441),IF(ISERROR(N440),"BLANK",N440),N441),N442)</f>
        <v>2</v>
      </c>
      <c r="O443" s="56" t="n">
        <f aca="false">IF(ISERROR(O442),IF(ISERROR(O441),IF(ISERROR(O440),"BLANK",O440),O441),O442)</f>
        <v>1</v>
      </c>
      <c r="P443" s="46" t="str">
        <f aca="false">+P442</f>
        <v>snd</v>
      </c>
      <c r="Q443" s="47" t="str">
        <f aca="false">IF($N443=1,IF(ISERROR(VLOOKUP($P443,M1!$A:$C,Q$2,0)),"NOT PRESENT",VLOOKUP($P443,M1!$A:$C,Q$2,0)),IF($N443=2,IF(ISERROR(VLOOKUP(main!$P443,M2!$A:$C,Q$2,0)),"NOT PRESENT",VLOOKUP(main!$P443,M2!$A:$C,Q$2,0)),IF($N443=0,IF(ISERROR(VLOOKUP($P443,M1!$A:$C,Q$2,0)),IF(ISERROR(VLOOKUP(main!$P443,M2!$A:$C,Q$2,0)),"NOT PRESENT",VLOOKUP(main!$P443,M2!$A:$C,Q$2,0)),VLOOKUP($P443,M1!$A:$C,Q$2,0)),"SPECIFY METHOD")))</f>
        <v>Survey Not Done</v>
      </c>
      <c r="R443" s="47" t="str">
        <f aca="false">IF($N443=1,IF(ISERROR(VLOOKUP($P443,M1!$A:$C,R$2,0)),"NOT PRESENT",VLOOKUP($P443,M1!$A:$C,R$2,0)),IF($N443=2,IF(ISERROR(VLOOKUP(main!$P443,M2!$A:$C,R$2,0)),"NOT PRESENT",VLOOKUP(main!$P443,M2!$A:$C,R$2,0)),IF($N443=0,IF(ISERROR(VLOOKUP($P443,M1!$A:$C,R$2,0)),IF(ISERROR(VLOOKUP(main!$P443,M2!$A:$C,R$2,0)),"NOT PRESENT",VLOOKUP(main!$P443,M2!$A:$C,R$2,0)),VLOOKUP($P443,M1!$A:$C,R$2,0)),"SPECIFY METHOD")))</f>
        <v>Survey Not Done</v>
      </c>
      <c r="S443" s="55" t="n">
        <f aca="false">SUM(T443:BH443)</f>
        <v>0</v>
      </c>
      <c r="T443" s="56" t="n">
        <v>0</v>
      </c>
      <c r="BI443" s="56" t="n">
        <f aca="true">VLOOKUP($P443,INDIRECT("'M" &amp; $N443 &amp; "'!$A:$G"),BI$2,0)</f>
        <v>0</v>
      </c>
      <c r="BJ443" s="56" t="n">
        <f aca="true">VLOOKUP($P443,INDIRECT("'M" &amp; $N443 &amp; "'!$A:$G"),BJ$2,0)</f>
        <v>0</v>
      </c>
      <c r="BK443" s="56" t="n">
        <f aca="true">VLOOKUP($P443,INDIRECT("'M" &amp; $N443 &amp; "'!$A:$G"),BK$2,0)</f>
        <v>0</v>
      </c>
      <c r="BL443" s="56" t="str">
        <f aca="false">IF(AND($BI443="Yes", $N443=2), "Yes", IF(ISBLANK(BI443), "", "No"))</f>
        <v>No</v>
      </c>
      <c r="BM443" s="56" t="n">
        <f aca="true">VLOOKUP($P443,INDIRECT("'M" &amp; $N443 &amp; "'!$A:$G"),BM$2,0)</f>
        <v>0</v>
      </c>
    </row>
    <row r="444" customFormat="false" ht="13.2" hidden="false" customHeight="false" outlineLevel="0" collapsed="false">
      <c r="A444" s="47"/>
      <c r="B444" s="56" t="str">
        <f aca="false">IF(ISERROR(B443),IF(ISERROR(B442),IF(ISERROR(B441),"BLANK",B441),B442),B443)</f>
        <v>eso</v>
      </c>
      <c r="C444" s="56" t="str">
        <f aca="false">IF(ISERROR(C443),IF(ISERROR(C442),IF(ISERROR(C441),"BLANK",C441),C442),C443)</f>
        <v>sdl</v>
      </c>
      <c r="D444" s="56" t="str">
        <f aca="false">IF(ISERROR(D443),IF(ISERROR(D442),IF(ISERROR(D441),"BLANK",D441),D442),D443)</f>
        <v>tas412</v>
      </c>
      <c r="E444" s="47" t="str">
        <f aca="false">IF(ISERROR(VLOOKUP($D444,SITES!$A:$E,2,0)),"",VLOOKUP($D444,SITES!$A:$E,2,0))</f>
        <v>St. Helens Island Kelp Bed</v>
      </c>
      <c r="F444" s="48" t="n">
        <f aca="false">IF(ISERROR(VLOOKUP($D444,SITES!$A:$E,3,0)),"",VLOOKUP($D444,SITES!$A:$E,3,0))</f>
        <v>-41.34386</v>
      </c>
      <c r="G444" s="49" t="n">
        <f aca="false">IF(ISERROR(VLOOKUP($D444,SITES!$A:$E,4,0)),"",VLOOKUP($D444,SITES!$A:$E,4,0))</f>
        <v>148.34277</v>
      </c>
      <c r="H444" s="50" t="n">
        <f aca="false">IF(ISERROR(H443),IF(ISERROR(H442),IF(ISERROR(H441),"BLANK",H441),H442),H443)</f>
        <v>43564</v>
      </c>
      <c r="I444" s="56" t="n">
        <f aca="false">IF(ISERROR(I443),IF(ISERROR(I442),IF(ISERROR(I441),"BLANK",I441),I442),I443)</f>
        <v>10</v>
      </c>
      <c r="J444" s="56" t="str">
        <f aca="false">IF(ISERROR(J443),IF(ISERROR(J442),IF(ISERROR(J441),"BLANK",J441),J442),J443)</f>
        <v>E</v>
      </c>
      <c r="K444" s="86" t="n">
        <f aca="false">IF(ISERROR(K443),IF(ISERROR(K442),IF(ISERROR(K441),"BLANK",K441),K442),K443)</f>
        <v>0.604166666666667</v>
      </c>
      <c r="L444" s="56" t="str">
        <f aca="false">IF(ISERROR(L443),IF(ISERROR(L442),IF(ISERROR(L441),"BLANK",L441),L442),L443)</f>
        <v>SDL</v>
      </c>
      <c r="M444" s="56" t="n">
        <f aca="false">IF(ISERROR(M443),IF(ISERROR(M442),IF(ISERROR(M441),"BLANK",M441),M442),M443)</f>
        <v>10</v>
      </c>
      <c r="N444" s="56" t="n">
        <f aca="false">IF(ISERROR(N443),IF(ISERROR(N442),IF(ISERROR(N441),"BLANK",N441),N442),N443)</f>
        <v>2</v>
      </c>
      <c r="O444" s="56" t="n">
        <f aca="false">IF(ISERROR(O443),IF(ISERROR(O442),IF(ISERROR(O441),"BLANK",O441),O442),O443)</f>
        <v>1</v>
      </c>
      <c r="P444" s="46" t="str">
        <f aca="false">+P443</f>
        <v>snd</v>
      </c>
      <c r="Q444" s="47" t="str">
        <f aca="false">IF($N444=1,IF(ISERROR(VLOOKUP($P444,M1!$A:$C,Q$2,0)),"NOT PRESENT",VLOOKUP($P444,M1!$A:$C,Q$2,0)),IF($N444=2,IF(ISERROR(VLOOKUP(main!$P444,M2!$A:$C,Q$2,0)),"NOT PRESENT",VLOOKUP(main!$P444,M2!$A:$C,Q$2,0)),IF($N444=0,IF(ISERROR(VLOOKUP($P444,M1!$A:$C,Q$2,0)),IF(ISERROR(VLOOKUP(main!$P444,M2!$A:$C,Q$2,0)),"NOT PRESENT",VLOOKUP(main!$P444,M2!$A:$C,Q$2,0)),VLOOKUP($P444,M1!$A:$C,Q$2,0)),"SPECIFY METHOD")))</f>
        <v>Survey Not Done</v>
      </c>
      <c r="R444" s="47" t="str">
        <f aca="false">IF($N444=1,IF(ISERROR(VLOOKUP($P444,M1!$A:$C,R$2,0)),"NOT PRESENT",VLOOKUP($P444,M1!$A:$C,R$2,0)),IF($N444=2,IF(ISERROR(VLOOKUP(main!$P444,M2!$A:$C,R$2,0)),"NOT PRESENT",VLOOKUP(main!$P444,M2!$A:$C,R$2,0)),IF($N444=0,IF(ISERROR(VLOOKUP($P444,M1!$A:$C,R$2,0)),IF(ISERROR(VLOOKUP(main!$P444,M2!$A:$C,R$2,0)),"NOT PRESENT",VLOOKUP(main!$P444,M2!$A:$C,R$2,0)),VLOOKUP($P444,M1!$A:$C,R$2,0)),"SPECIFY METHOD")))</f>
        <v>Survey Not Done</v>
      </c>
      <c r="S444" s="55" t="n">
        <f aca="false">SUM(T444:BH444)</f>
        <v>0</v>
      </c>
      <c r="T444" s="56" t="n">
        <v>0</v>
      </c>
      <c r="BI444" s="56" t="n">
        <f aca="true">VLOOKUP($P444,INDIRECT("'M" &amp; $N444 &amp; "'!$A:$G"),BI$2,0)</f>
        <v>0</v>
      </c>
      <c r="BJ444" s="56" t="n">
        <f aca="true">VLOOKUP($P444,INDIRECT("'M" &amp; $N444 &amp; "'!$A:$G"),BJ$2,0)</f>
        <v>0</v>
      </c>
      <c r="BK444" s="56" t="n">
        <f aca="true">VLOOKUP($P444,INDIRECT("'M" &amp; $N444 &amp; "'!$A:$G"),BK$2,0)</f>
        <v>0</v>
      </c>
      <c r="BL444" s="56" t="str">
        <f aca="false">IF(AND($BI444="Yes", $N444=2), "Yes", IF(ISBLANK(BI444), "", "No"))</f>
        <v>No</v>
      </c>
      <c r="BM444" s="56" t="n">
        <f aca="true">VLOOKUP($P444,INDIRECT("'M" &amp; $N444 &amp; "'!$A:$G"),BM$2,0)</f>
        <v>0</v>
      </c>
    </row>
    <row r="445" customFormat="false" ht="13.2" hidden="false" customHeight="false" outlineLevel="0" collapsed="false">
      <c r="A445" s="47"/>
      <c r="B445" s="56" t="str">
        <f aca="false">IF(ISERROR(B444),IF(ISERROR(B443),IF(ISERROR(B442),"BLANK",B442),B443),B444)</f>
        <v>eso</v>
      </c>
      <c r="C445" s="56" t="str">
        <f aca="false">IF(ISERROR(C444),IF(ISERROR(C443),IF(ISERROR(C442),"BLANK",C442),C443),C444)</f>
        <v>sdl</v>
      </c>
      <c r="D445" s="56" t="str">
        <f aca="false">IF(ISERROR(D444),IF(ISERROR(D443),IF(ISERROR(D442),"BLANK",D442),D443),D444)</f>
        <v>tas412</v>
      </c>
      <c r="E445" s="47" t="str">
        <f aca="false">IF(ISERROR(VLOOKUP($D445,SITES!$A:$E,2,0)),"",VLOOKUP($D445,SITES!$A:$E,2,0))</f>
        <v>St. Helens Island Kelp Bed</v>
      </c>
      <c r="F445" s="48" t="n">
        <f aca="false">IF(ISERROR(VLOOKUP($D445,SITES!$A:$E,3,0)),"",VLOOKUP($D445,SITES!$A:$E,3,0))</f>
        <v>-41.34386</v>
      </c>
      <c r="G445" s="49" t="n">
        <f aca="false">IF(ISERROR(VLOOKUP($D445,SITES!$A:$E,4,0)),"",VLOOKUP($D445,SITES!$A:$E,4,0))</f>
        <v>148.34277</v>
      </c>
      <c r="H445" s="50" t="n">
        <f aca="false">IF(ISERROR(H444),IF(ISERROR(H443),IF(ISERROR(H442),"BLANK",H442),H443),H444)</f>
        <v>43564</v>
      </c>
      <c r="I445" s="56" t="n">
        <f aca="false">IF(ISERROR(I444),IF(ISERROR(I443),IF(ISERROR(I442),"BLANK",I442),I443),I444)</f>
        <v>10</v>
      </c>
      <c r="J445" s="56" t="str">
        <f aca="false">IF(ISERROR(J444),IF(ISERROR(J443),IF(ISERROR(J442),"BLANK",J442),J443),J444)</f>
        <v>E</v>
      </c>
      <c r="K445" s="86" t="n">
        <f aca="false">IF(ISERROR(K444),IF(ISERROR(K443),IF(ISERROR(K442),"BLANK",K442),K443),K444)</f>
        <v>0.604166666666667</v>
      </c>
      <c r="L445" s="56" t="str">
        <f aca="false">IF(ISERROR(L444),IF(ISERROR(L443),IF(ISERROR(L442),"BLANK",L442),L443),L444)</f>
        <v>SDL</v>
      </c>
      <c r="M445" s="56" t="n">
        <f aca="false">IF(ISERROR(M444),IF(ISERROR(M443),IF(ISERROR(M442),"BLANK",M442),M443),M444)</f>
        <v>10</v>
      </c>
      <c r="N445" s="56" t="n">
        <f aca="false">IF(ISERROR(N444),IF(ISERROR(N443),IF(ISERROR(N442),"BLANK",N442),N443),N444)</f>
        <v>2</v>
      </c>
      <c r="O445" s="56" t="n">
        <f aca="false">IF(ISERROR(O444),IF(ISERROR(O443),IF(ISERROR(O442),"BLANK",O442),O443),O444)</f>
        <v>1</v>
      </c>
      <c r="P445" s="46" t="str">
        <f aca="false">+P444</f>
        <v>snd</v>
      </c>
      <c r="Q445" s="47" t="str">
        <f aca="false">IF($N445=1,IF(ISERROR(VLOOKUP($P445,M1!$A:$C,Q$2,0)),"NOT PRESENT",VLOOKUP($P445,M1!$A:$C,Q$2,0)),IF($N445=2,IF(ISERROR(VLOOKUP(main!$P445,M2!$A:$C,Q$2,0)),"NOT PRESENT",VLOOKUP(main!$P445,M2!$A:$C,Q$2,0)),IF($N445=0,IF(ISERROR(VLOOKUP($P445,M1!$A:$C,Q$2,0)),IF(ISERROR(VLOOKUP(main!$P445,M2!$A:$C,Q$2,0)),"NOT PRESENT",VLOOKUP(main!$P445,M2!$A:$C,Q$2,0)),VLOOKUP($P445,M1!$A:$C,Q$2,0)),"SPECIFY METHOD")))</f>
        <v>Survey Not Done</v>
      </c>
      <c r="R445" s="47" t="str">
        <f aca="false">IF($N445=1,IF(ISERROR(VLOOKUP($P445,M1!$A:$C,R$2,0)),"NOT PRESENT",VLOOKUP($P445,M1!$A:$C,R$2,0)),IF($N445=2,IF(ISERROR(VLOOKUP(main!$P445,M2!$A:$C,R$2,0)),"NOT PRESENT",VLOOKUP(main!$P445,M2!$A:$C,R$2,0)),IF($N445=0,IF(ISERROR(VLOOKUP($P445,M1!$A:$C,R$2,0)),IF(ISERROR(VLOOKUP(main!$P445,M2!$A:$C,R$2,0)),"NOT PRESENT",VLOOKUP(main!$P445,M2!$A:$C,R$2,0)),VLOOKUP($P445,M1!$A:$C,R$2,0)),"SPECIFY METHOD")))</f>
        <v>Survey Not Done</v>
      </c>
      <c r="S445" s="55" t="n">
        <f aca="false">SUM(T445:BH445)</f>
        <v>0</v>
      </c>
      <c r="T445" s="56" t="n">
        <v>0</v>
      </c>
      <c r="BI445" s="56" t="n">
        <f aca="true">VLOOKUP($P445,INDIRECT("'M" &amp; $N445 &amp; "'!$A:$G"),BI$2,0)</f>
        <v>0</v>
      </c>
      <c r="BJ445" s="56" t="n">
        <f aca="true">VLOOKUP($P445,INDIRECT("'M" &amp; $N445 &amp; "'!$A:$G"),BJ$2,0)</f>
        <v>0</v>
      </c>
      <c r="BK445" s="56" t="n">
        <f aca="true">VLOOKUP($P445,INDIRECT("'M" &amp; $N445 &amp; "'!$A:$G"),BK$2,0)</f>
        <v>0</v>
      </c>
      <c r="BL445" s="56" t="str">
        <f aca="false">IF(AND($BI445="Yes", $N445=2), "Yes", IF(ISBLANK(BI445), "", "No"))</f>
        <v>No</v>
      </c>
      <c r="BM445" s="56" t="n">
        <f aca="true">VLOOKUP($P445,INDIRECT("'M" &amp; $N445 &amp; "'!$A:$G"),BM$2,0)</f>
        <v>0</v>
      </c>
    </row>
    <row r="446" customFormat="false" ht="13.2" hidden="false" customHeight="false" outlineLevel="0" collapsed="false">
      <c r="A446" s="47"/>
      <c r="B446" s="56" t="str">
        <f aca="false">IF(ISERROR(B445),IF(ISERROR(B444),IF(ISERROR(B443),"BLANK",B443),B444),B445)</f>
        <v>eso</v>
      </c>
      <c r="C446" s="56" t="str">
        <f aca="false">IF(ISERROR(C445),IF(ISERROR(C444),IF(ISERROR(C443),"BLANK",C443),C444),C445)</f>
        <v>sdl</v>
      </c>
      <c r="D446" s="56" t="str">
        <f aca="false">IF(ISERROR(D445),IF(ISERROR(D444),IF(ISERROR(D443),"BLANK",D443),D444),D445)</f>
        <v>tas412</v>
      </c>
      <c r="E446" s="47" t="str">
        <f aca="false">IF(ISERROR(VLOOKUP($D446,SITES!$A:$E,2,0)),"",VLOOKUP($D446,SITES!$A:$E,2,0))</f>
        <v>St. Helens Island Kelp Bed</v>
      </c>
      <c r="F446" s="48" t="n">
        <f aca="false">IF(ISERROR(VLOOKUP($D446,SITES!$A:$E,3,0)),"",VLOOKUP($D446,SITES!$A:$E,3,0))</f>
        <v>-41.34386</v>
      </c>
      <c r="G446" s="49" t="n">
        <f aca="false">IF(ISERROR(VLOOKUP($D446,SITES!$A:$E,4,0)),"",VLOOKUP($D446,SITES!$A:$E,4,0))</f>
        <v>148.34277</v>
      </c>
      <c r="H446" s="50" t="n">
        <f aca="false">IF(ISERROR(H445),IF(ISERROR(H444),IF(ISERROR(H443),"BLANK",H443),H444),H445)</f>
        <v>43564</v>
      </c>
      <c r="I446" s="56" t="n">
        <f aca="false">IF(ISERROR(I445),IF(ISERROR(I444),IF(ISERROR(I443),"BLANK",I443),I444),I445)</f>
        <v>10</v>
      </c>
      <c r="J446" s="56" t="str">
        <f aca="false">IF(ISERROR(J445),IF(ISERROR(J444),IF(ISERROR(J443),"BLANK",J443),J444),J445)</f>
        <v>E</v>
      </c>
      <c r="K446" s="86" t="n">
        <f aca="false">IF(ISERROR(K445),IF(ISERROR(K444),IF(ISERROR(K443),"BLANK",K443),K444),K445)</f>
        <v>0.604166666666667</v>
      </c>
      <c r="L446" s="56" t="str">
        <f aca="false">IF(ISERROR(L445),IF(ISERROR(L444),IF(ISERROR(L443),"BLANK",L443),L444),L445)</f>
        <v>SDL</v>
      </c>
      <c r="M446" s="56" t="n">
        <f aca="false">IF(ISERROR(M445),IF(ISERROR(M444),IF(ISERROR(M443),"BLANK",M443),M444),M445)</f>
        <v>10</v>
      </c>
      <c r="N446" s="56" t="n">
        <f aca="false">IF(ISERROR(N445),IF(ISERROR(N444),IF(ISERROR(N443),"BLANK",N443),N444),N445)</f>
        <v>2</v>
      </c>
      <c r="O446" s="56" t="n">
        <f aca="false">IF(ISERROR(O445),IF(ISERROR(O444),IF(ISERROR(O443),"BLANK",O443),O444),O445)</f>
        <v>1</v>
      </c>
      <c r="P446" s="46" t="str">
        <f aca="false">+P445</f>
        <v>snd</v>
      </c>
      <c r="Q446" s="47" t="str">
        <f aca="false">IF($N446=1,IF(ISERROR(VLOOKUP($P446,M1!$A:$C,Q$2,0)),"NOT PRESENT",VLOOKUP($P446,M1!$A:$C,Q$2,0)),IF($N446=2,IF(ISERROR(VLOOKUP(main!$P446,M2!$A:$C,Q$2,0)),"NOT PRESENT",VLOOKUP(main!$P446,M2!$A:$C,Q$2,0)),IF($N446=0,IF(ISERROR(VLOOKUP($P446,M1!$A:$C,Q$2,0)),IF(ISERROR(VLOOKUP(main!$P446,M2!$A:$C,Q$2,0)),"NOT PRESENT",VLOOKUP(main!$P446,M2!$A:$C,Q$2,0)),VLOOKUP($P446,M1!$A:$C,Q$2,0)),"SPECIFY METHOD")))</f>
        <v>Survey Not Done</v>
      </c>
      <c r="R446" s="47" t="str">
        <f aca="false">IF($N446=1,IF(ISERROR(VLOOKUP($P446,M1!$A:$C,R$2,0)),"NOT PRESENT",VLOOKUP($P446,M1!$A:$C,R$2,0)),IF($N446=2,IF(ISERROR(VLOOKUP(main!$P446,M2!$A:$C,R$2,0)),"NOT PRESENT",VLOOKUP(main!$P446,M2!$A:$C,R$2,0)),IF($N446=0,IF(ISERROR(VLOOKUP($P446,M1!$A:$C,R$2,0)),IF(ISERROR(VLOOKUP(main!$P446,M2!$A:$C,R$2,0)),"NOT PRESENT",VLOOKUP(main!$P446,M2!$A:$C,R$2,0)),VLOOKUP($P446,M1!$A:$C,R$2,0)),"SPECIFY METHOD")))</f>
        <v>Survey Not Done</v>
      </c>
      <c r="S446" s="55" t="n">
        <f aca="false">SUM(T446:BH446)</f>
        <v>0</v>
      </c>
      <c r="T446" s="56" t="n">
        <v>0</v>
      </c>
      <c r="BI446" s="56" t="n">
        <f aca="true">VLOOKUP($P446,INDIRECT("'M" &amp; $N446 &amp; "'!$A:$G"),BI$2,0)</f>
        <v>0</v>
      </c>
      <c r="BJ446" s="56" t="n">
        <f aca="true">VLOOKUP($P446,INDIRECT("'M" &amp; $N446 &amp; "'!$A:$G"),BJ$2,0)</f>
        <v>0</v>
      </c>
      <c r="BK446" s="56" t="n">
        <f aca="true">VLOOKUP($P446,INDIRECT("'M" &amp; $N446 &amp; "'!$A:$G"),BK$2,0)</f>
        <v>0</v>
      </c>
      <c r="BL446" s="56" t="str">
        <f aca="false">IF(AND($BI446="Yes", $N446=2), "Yes", IF(ISBLANK(BI446), "", "No"))</f>
        <v>No</v>
      </c>
      <c r="BM446" s="56" t="n">
        <f aca="true">VLOOKUP($P446,INDIRECT("'M" &amp; $N446 &amp; "'!$A:$G"),BM$2,0)</f>
        <v>0</v>
      </c>
    </row>
    <row r="447" customFormat="false" ht="13.2" hidden="false" customHeight="false" outlineLevel="0" collapsed="false">
      <c r="A447" s="47"/>
      <c r="B447" s="56" t="str">
        <f aca="false">IF(ISERROR(B446),IF(ISERROR(B445),IF(ISERROR(B444),"BLANK",B444),B445),B446)</f>
        <v>eso</v>
      </c>
      <c r="C447" s="56" t="str">
        <f aca="false">IF(ISERROR(C446),IF(ISERROR(C445),IF(ISERROR(C444),"BLANK",C444),C445),C446)</f>
        <v>sdl</v>
      </c>
      <c r="D447" s="56" t="str">
        <f aca="false">IF(ISERROR(D446),IF(ISERROR(D445),IF(ISERROR(D444),"BLANK",D444),D445),D446)</f>
        <v>tas412</v>
      </c>
      <c r="E447" s="47" t="str">
        <f aca="false">IF(ISERROR(VLOOKUP($D447,SITES!$A:$E,2,0)),"",VLOOKUP($D447,SITES!$A:$E,2,0))</f>
        <v>St. Helens Island Kelp Bed</v>
      </c>
      <c r="F447" s="48" t="n">
        <f aca="false">IF(ISERROR(VLOOKUP($D447,SITES!$A:$E,3,0)),"",VLOOKUP($D447,SITES!$A:$E,3,0))</f>
        <v>-41.34386</v>
      </c>
      <c r="G447" s="49" t="n">
        <f aca="false">IF(ISERROR(VLOOKUP($D447,SITES!$A:$E,4,0)),"",VLOOKUP($D447,SITES!$A:$E,4,0))</f>
        <v>148.34277</v>
      </c>
      <c r="H447" s="50" t="n">
        <f aca="false">IF(ISERROR(H446),IF(ISERROR(H445),IF(ISERROR(H444),"BLANK",H444),H445),H446)</f>
        <v>43564</v>
      </c>
      <c r="I447" s="56" t="n">
        <f aca="false">IF(ISERROR(I446),IF(ISERROR(I445),IF(ISERROR(I444),"BLANK",I444),I445),I446)</f>
        <v>10</v>
      </c>
      <c r="J447" s="56" t="str">
        <f aca="false">IF(ISERROR(J446),IF(ISERROR(J445),IF(ISERROR(J444),"BLANK",J444),J445),J446)</f>
        <v>E</v>
      </c>
      <c r="K447" s="86" t="n">
        <f aca="false">IF(ISERROR(K446),IF(ISERROR(K445),IF(ISERROR(K444),"BLANK",K444),K445),K446)</f>
        <v>0.604166666666667</v>
      </c>
      <c r="L447" s="56" t="str">
        <f aca="false">IF(ISERROR(L446),IF(ISERROR(L445),IF(ISERROR(L444),"BLANK",L444),L445),L446)</f>
        <v>SDL</v>
      </c>
      <c r="M447" s="56" t="n">
        <f aca="false">IF(ISERROR(M446),IF(ISERROR(M445),IF(ISERROR(M444),"BLANK",M444),M445),M446)</f>
        <v>10</v>
      </c>
      <c r="N447" s="56" t="n">
        <f aca="false">IF(ISERROR(N446),IF(ISERROR(N445),IF(ISERROR(N444),"BLANK",N444),N445),N446)</f>
        <v>2</v>
      </c>
      <c r="O447" s="56" t="n">
        <f aca="false">IF(ISERROR(O446),IF(ISERROR(O445),IF(ISERROR(O444),"BLANK",O444),O445),O446)</f>
        <v>1</v>
      </c>
      <c r="P447" s="46" t="str">
        <f aca="false">+P446</f>
        <v>snd</v>
      </c>
      <c r="Q447" s="47" t="str">
        <f aca="false">IF($N447=1,IF(ISERROR(VLOOKUP($P447,M1!$A:$C,Q$2,0)),"NOT PRESENT",VLOOKUP($P447,M1!$A:$C,Q$2,0)),IF($N447=2,IF(ISERROR(VLOOKUP(main!$P447,M2!$A:$C,Q$2,0)),"NOT PRESENT",VLOOKUP(main!$P447,M2!$A:$C,Q$2,0)),IF($N447=0,IF(ISERROR(VLOOKUP($P447,M1!$A:$C,Q$2,0)),IF(ISERROR(VLOOKUP(main!$P447,M2!$A:$C,Q$2,0)),"NOT PRESENT",VLOOKUP(main!$P447,M2!$A:$C,Q$2,0)),VLOOKUP($P447,M1!$A:$C,Q$2,0)),"SPECIFY METHOD")))</f>
        <v>Survey Not Done</v>
      </c>
      <c r="R447" s="47" t="str">
        <f aca="false">IF($N447=1,IF(ISERROR(VLOOKUP($P447,M1!$A:$C,R$2,0)),"NOT PRESENT",VLOOKUP($P447,M1!$A:$C,R$2,0)),IF($N447=2,IF(ISERROR(VLOOKUP(main!$P447,M2!$A:$C,R$2,0)),"NOT PRESENT",VLOOKUP(main!$P447,M2!$A:$C,R$2,0)),IF($N447=0,IF(ISERROR(VLOOKUP($P447,M1!$A:$C,R$2,0)),IF(ISERROR(VLOOKUP(main!$P447,M2!$A:$C,R$2,0)),"NOT PRESENT",VLOOKUP(main!$P447,M2!$A:$C,R$2,0)),VLOOKUP($P447,M1!$A:$C,R$2,0)),"SPECIFY METHOD")))</f>
        <v>Survey Not Done</v>
      </c>
      <c r="S447" s="55" t="n">
        <f aca="false">SUM(T447:BH447)</f>
        <v>0</v>
      </c>
      <c r="T447" s="56" t="n">
        <v>0</v>
      </c>
      <c r="BI447" s="56" t="n">
        <f aca="true">VLOOKUP($P447,INDIRECT("'M" &amp; $N447 &amp; "'!$A:$G"),BI$2,0)</f>
        <v>0</v>
      </c>
      <c r="BJ447" s="56" t="n">
        <f aca="true">VLOOKUP($P447,INDIRECT("'M" &amp; $N447 &amp; "'!$A:$G"),BJ$2,0)</f>
        <v>0</v>
      </c>
      <c r="BK447" s="56" t="n">
        <f aca="true">VLOOKUP($P447,INDIRECT("'M" &amp; $N447 &amp; "'!$A:$G"),BK$2,0)</f>
        <v>0</v>
      </c>
      <c r="BL447" s="56" t="str">
        <f aca="false">IF(AND($BI447="Yes", $N447=2), "Yes", IF(ISBLANK(BI447), "", "No"))</f>
        <v>No</v>
      </c>
      <c r="BM447" s="56" t="n">
        <f aca="true">VLOOKUP($P447,INDIRECT("'M" &amp; $N447 &amp; "'!$A:$G"),BM$2,0)</f>
        <v>0</v>
      </c>
    </row>
    <row r="448" customFormat="false" ht="13.2" hidden="false" customHeight="false" outlineLevel="0" collapsed="false">
      <c r="A448" s="47"/>
      <c r="B448" s="56" t="str">
        <f aca="false">IF(ISERROR(B447),IF(ISERROR(B446),IF(ISERROR(B445),"BLANK",B445),B446),B447)</f>
        <v>eso</v>
      </c>
      <c r="C448" s="56" t="str">
        <f aca="false">IF(ISERROR(C447),IF(ISERROR(C446),IF(ISERROR(C445),"BLANK",C445),C446),C447)</f>
        <v>sdl</v>
      </c>
      <c r="D448" s="56" t="str">
        <f aca="false">IF(ISERROR(D447),IF(ISERROR(D446),IF(ISERROR(D445),"BLANK",D445),D446),D447)</f>
        <v>tas412</v>
      </c>
      <c r="E448" s="47" t="str">
        <f aca="false">IF(ISERROR(VLOOKUP($D448,SITES!$A:$E,2,0)),"",VLOOKUP($D448,SITES!$A:$E,2,0))</f>
        <v>St. Helens Island Kelp Bed</v>
      </c>
      <c r="F448" s="48" t="n">
        <f aca="false">IF(ISERROR(VLOOKUP($D448,SITES!$A:$E,3,0)),"",VLOOKUP($D448,SITES!$A:$E,3,0))</f>
        <v>-41.34386</v>
      </c>
      <c r="G448" s="49" t="n">
        <f aca="false">IF(ISERROR(VLOOKUP($D448,SITES!$A:$E,4,0)),"",VLOOKUP($D448,SITES!$A:$E,4,0))</f>
        <v>148.34277</v>
      </c>
      <c r="H448" s="50" t="n">
        <f aca="false">IF(ISERROR(H447),IF(ISERROR(H446),IF(ISERROR(H445),"BLANK",H445),H446),H447)</f>
        <v>43564</v>
      </c>
      <c r="I448" s="56" t="n">
        <f aca="false">IF(ISERROR(I447),IF(ISERROR(I446),IF(ISERROR(I445),"BLANK",I445),I446),I447)</f>
        <v>10</v>
      </c>
      <c r="J448" s="56" t="str">
        <f aca="false">IF(ISERROR(J447),IF(ISERROR(J446),IF(ISERROR(J445),"BLANK",J445),J446),J447)</f>
        <v>E</v>
      </c>
      <c r="K448" s="86" t="n">
        <f aca="false">IF(ISERROR(K447),IF(ISERROR(K446),IF(ISERROR(K445),"BLANK",K445),K446),K447)</f>
        <v>0.604166666666667</v>
      </c>
      <c r="L448" s="56" t="str">
        <f aca="false">IF(ISERROR(L447),IF(ISERROR(L446),IF(ISERROR(L445),"BLANK",L445),L446),L447)</f>
        <v>SDL</v>
      </c>
      <c r="M448" s="56" t="n">
        <f aca="false">IF(ISERROR(M447),IF(ISERROR(M446),IF(ISERROR(M445),"BLANK",M445),M446),M447)</f>
        <v>10</v>
      </c>
      <c r="N448" s="56" t="n">
        <f aca="false">IF(ISERROR(N447),IF(ISERROR(N446),IF(ISERROR(N445),"BLANK",N445),N446),N447)</f>
        <v>2</v>
      </c>
      <c r="O448" s="56" t="n">
        <f aca="false">IF(ISERROR(O447),IF(ISERROR(O446),IF(ISERROR(O445),"BLANK",O445),O446),O447)</f>
        <v>1</v>
      </c>
      <c r="P448" s="46" t="str">
        <f aca="false">+P447</f>
        <v>snd</v>
      </c>
      <c r="Q448" s="47" t="str">
        <f aca="false">IF($N448=1,IF(ISERROR(VLOOKUP($P448,M1!$A:$C,Q$2,0)),"NOT PRESENT",VLOOKUP($P448,M1!$A:$C,Q$2,0)),IF($N448=2,IF(ISERROR(VLOOKUP(main!$P448,M2!$A:$C,Q$2,0)),"NOT PRESENT",VLOOKUP(main!$P448,M2!$A:$C,Q$2,0)),IF($N448=0,IF(ISERROR(VLOOKUP($P448,M1!$A:$C,Q$2,0)),IF(ISERROR(VLOOKUP(main!$P448,M2!$A:$C,Q$2,0)),"NOT PRESENT",VLOOKUP(main!$P448,M2!$A:$C,Q$2,0)),VLOOKUP($P448,M1!$A:$C,Q$2,0)),"SPECIFY METHOD")))</f>
        <v>Survey Not Done</v>
      </c>
      <c r="R448" s="47" t="str">
        <f aca="false">IF($N448=1,IF(ISERROR(VLOOKUP($P448,M1!$A:$C,R$2,0)),"NOT PRESENT",VLOOKUP($P448,M1!$A:$C,R$2,0)),IF($N448=2,IF(ISERROR(VLOOKUP(main!$P448,M2!$A:$C,R$2,0)),"NOT PRESENT",VLOOKUP(main!$P448,M2!$A:$C,R$2,0)),IF($N448=0,IF(ISERROR(VLOOKUP($P448,M1!$A:$C,R$2,0)),IF(ISERROR(VLOOKUP(main!$P448,M2!$A:$C,R$2,0)),"NOT PRESENT",VLOOKUP(main!$P448,M2!$A:$C,R$2,0)),VLOOKUP($P448,M1!$A:$C,R$2,0)),"SPECIFY METHOD")))</f>
        <v>Survey Not Done</v>
      </c>
      <c r="S448" s="55" t="n">
        <f aca="false">SUM(T448:BH448)</f>
        <v>0</v>
      </c>
      <c r="T448" s="56" t="n">
        <v>0</v>
      </c>
      <c r="BI448" s="56" t="n">
        <f aca="true">VLOOKUP($P448,INDIRECT("'M" &amp; $N448 &amp; "'!$A:$G"),BI$2,0)</f>
        <v>0</v>
      </c>
      <c r="BJ448" s="56" t="n">
        <f aca="true">VLOOKUP($P448,INDIRECT("'M" &amp; $N448 &amp; "'!$A:$G"),BJ$2,0)</f>
        <v>0</v>
      </c>
      <c r="BK448" s="56" t="n">
        <f aca="true">VLOOKUP($P448,INDIRECT("'M" &amp; $N448 &amp; "'!$A:$G"),BK$2,0)</f>
        <v>0</v>
      </c>
      <c r="BL448" s="56" t="str">
        <f aca="false">IF(AND($BI448="Yes", $N448=2), "Yes", IF(ISBLANK(BI448), "", "No"))</f>
        <v>No</v>
      </c>
      <c r="BM448" s="56" t="n">
        <f aca="true">VLOOKUP($P448,INDIRECT("'M" &amp; $N448 &amp; "'!$A:$G"),BM$2,0)</f>
        <v>0</v>
      </c>
    </row>
    <row r="449" customFormat="false" ht="13.2" hidden="false" customHeight="false" outlineLevel="0" collapsed="false">
      <c r="A449" s="47"/>
      <c r="B449" s="56" t="str">
        <f aca="false">IF(ISERROR(B448),IF(ISERROR(B447),IF(ISERROR(B446),"BLANK",B446),B447),B448)</f>
        <v>eso</v>
      </c>
      <c r="C449" s="56" t="str">
        <f aca="false">IF(ISERROR(C448),IF(ISERROR(C447),IF(ISERROR(C446),"BLANK",C446),C447),C448)</f>
        <v>sdl</v>
      </c>
      <c r="D449" s="56" t="str">
        <f aca="false">IF(ISERROR(D448),IF(ISERROR(D447),IF(ISERROR(D446),"BLANK",D446),D447),D448)</f>
        <v>tas412</v>
      </c>
      <c r="E449" s="47" t="str">
        <f aca="false">IF(ISERROR(VLOOKUP($D449,SITES!$A:$E,2,0)),"",VLOOKUP($D449,SITES!$A:$E,2,0))</f>
        <v>St. Helens Island Kelp Bed</v>
      </c>
      <c r="F449" s="48" t="n">
        <f aca="false">IF(ISERROR(VLOOKUP($D449,SITES!$A:$E,3,0)),"",VLOOKUP($D449,SITES!$A:$E,3,0))</f>
        <v>-41.34386</v>
      </c>
      <c r="G449" s="49" t="n">
        <f aca="false">IF(ISERROR(VLOOKUP($D449,SITES!$A:$E,4,0)),"",VLOOKUP($D449,SITES!$A:$E,4,0))</f>
        <v>148.34277</v>
      </c>
      <c r="H449" s="50" t="n">
        <f aca="false">IF(ISERROR(H448),IF(ISERROR(H447),IF(ISERROR(H446),"BLANK",H446),H447),H448)</f>
        <v>43564</v>
      </c>
      <c r="I449" s="56" t="n">
        <f aca="false">IF(ISERROR(I448),IF(ISERROR(I447),IF(ISERROR(I446),"BLANK",I446),I447),I448)</f>
        <v>10</v>
      </c>
      <c r="J449" s="56" t="str">
        <f aca="false">IF(ISERROR(J448),IF(ISERROR(J447),IF(ISERROR(J446),"BLANK",J446),J447),J448)</f>
        <v>E</v>
      </c>
      <c r="K449" s="86" t="n">
        <f aca="false">IF(ISERROR(K448),IF(ISERROR(K447),IF(ISERROR(K446),"BLANK",K446),K447),K448)</f>
        <v>0.604166666666667</v>
      </c>
      <c r="L449" s="56" t="str">
        <f aca="false">IF(ISERROR(L448),IF(ISERROR(L447),IF(ISERROR(L446),"BLANK",L446),L447),L448)</f>
        <v>SDL</v>
      </c>
      <c r="M449" s="56" t="n">
        <f aca="false">IF(ISERROR(M448),IF(ISERROR(M447),IF(ISERROR(M446),"BLANK",M446),M447),M448)</f>
        <v>10</v>
      </c>
      <c r="N449" s="56" t="n">
        <f aca="false">IF(ISERROR(N448),IF(ISERROR(N447),IF(ISERROR(N446),"BLANK",N446),N447),N448)</f>
        <v>2</v>
      </c>
      <c r="O449" s="56" t="n">
        <f aca="false">IF(ISERROR(O448),IF(ISERROR(O447),IF(ISERROR(O446),"BLANK",O446),O447),O448)</f>
        <v>1</v>
      </c>
      <c r="P449" s="46" t="str">
        <f aca="false">+P448</f>
        <v>snd</v>
      </c>
      <c r="Q449" s="47" t="str">
        <f aca="false">IF($N449=1,IF(ISERROR(VLOOKUP($P449,M1!$A:$C,Q$2,0)),"NOT PRESENT",VLOOKUP($P449,M1!$A:$C,Q$2,0)),IF($N449=2,IF(ISERROR(VLOOKUP(main!$P449,M2!$A:$C,Q$2,0)),"NOT PRESENT",VLOOKUP(main!$P449,M2!$A:$C,Q$2,0)),IF($N449=0,IF(ISERROR(VLOOKUP($P449,M1!$A:$C,Q$2,0)),IF(ISERROR(VLOOKUP(main!$P449,M2!$A:$C,Q$2,0)),"NOT PRESENT",VLOOKUP(main!$P449,M2!$A:$C,Q$2,0)),VLOOKUP($P449,M1!$A:$C,Q$2,0)),"SPECIFY METHOD")))</f>
        <v>Survey Not Done</v>
      </c>
      <c r="R449" s="47" t="str">
        <f aca="false">IF($N449=1,IF(ISERROR(VLOOKUP($P449,M1!$A:$C,R$2,0)),"NOT PRESENT",VLOOKUP($P449,M1!$A:$C,R$2,0)),IF($N449=2,IF(ISERROR(VLOOKUP(main!$P449,M2!$A:$C,R$2,0)),"NOT PRESENT",VLOOKUP(main!$P449,M2!$A:$C,R$2,0)),IF($N449=0,IF(ISERROR(VLOOKUP($P449,M1!$A:$C,R$2,0)),IF(ISERROR(VLOOKUP(main!$P449,M2!$A:$C,R$2,0)),"NOT PRESENT",VLOOKUP(main!$P449,M2!$A:$C,R$2,0)),VLOOKUP($P449,M1!$A:$C,R$2,0)),"SPECIFY METHOD")))</f>
        <v>Survey Not Done</v>
      </c>
      <c r="S449" s="55" t="n">
        <f aca="false">SUM(T449:BH449)</f>
        <v>0</v>
      </c>
      <c r="T449" s="56" t="n">
        <v>0</v>
      </c>
      <c r="BI449" s="56" t="n">
        <f aca="true">VLOOKUP($P449,INDIRECT("'M" &amp; $N449 &amp; "'!$A:$G"),BI$2,0)</f>
        <v>0</v>
      </c>
      <c r="BJ449" s="56" t="n">
        <f aca="true">VLOOKUP($P449,INDIRECT("'M" &amp; $N449 &amp; "'!$A:$G"),BJ$2,0)</f>
        <v>0</v>
      </c>
      <c r="BK449" s="56" t="n">
        <f aca="true">VLOOKUP($P449,INDIRECT("'M" &amp; $N449 &amp; "'!$A:$G"),BK$2,0)</f>
        <v>0</v>
      </c>
      <c r="BL449" s="56" t="str">
        <f aca="false">IF(AND($BI449="Yes", $N449=2), "Yes", IF(ISBLANK(BI449), "", "No"))</f>
        <v>No</v>
      </c>
      <c r="BM449" s="56" t="n">
        <f aca="true">VLOOKUP($P449,INDIRECT("'M" &amp; $N449 &amp; "'!$A:$G"),BM$2,0)</f>
        <v>0</v>
      </c>
    </row>
    <row r="450" customFormat="false" ht="13.2" hidden="false" customHeight="false" outlineLevel="0" collapsed="false">
      <c r="A450" s="47"/>
      <c r="B450" s="56" t="str">
        <f aca="false">IF(ISERROR(B449),IF(ISERROR(B448),IF(ISERROR(B447),"BLANK",B447),B448),B449)</f>
        <v>eso</v>
      </c>
      <c r="C450" s="56" t="str">
        <f aca="false">IF(ISERROR(C449),IF(ISERROR(C448),IF(ISERROR(C447),"BLANK",C447),C448),C449)</f>
        <v>sdl</v>
      </c>
      <c r="D450" s="56" t="str">
        <f aca="false">IF(ISERROR(D449),IF(ISERROR(D448),IF(ISERROR(D447),"BLANK",D447),D448),D449)</f>
        <v>tas412</v>
      </c>
      <c r="E450" s="47" t="str">
        <f aca="false">IF(ISERROR(VLOOKUP($D450,SITES!$A:$E,2,0)),"",VLOOKUP($D450,SITES!$A:$E,2,0))</f>
        <v>St. Helens Island Kelp Bed</v>
      </c>
      <c r="F450" s="48" t="n">
        <f aca="false">IF(ISERROR(VLOOKUP($D450,SITES!$A:$E,3,0)),"",VLOOKUP($D450,SITES!$A:$E,3,0))</f>
        <v>-41.34386</v>
      </c>
      <c r="G450" s="49" t="n">
        <f aca="false">IF(ISERROR(VLOOKUP($D450,SITES!$A:$E,4,0)),"",VLOOKUP($D450,SITES!$A:$E,4,0))</f>
        <v>148.34277</v>
      </c>
      <c r="H450" s="50" t="n">
        <f aca="false">IF(ISERROR(H449),IF(ISERROR(H448),IF(ISERROR(H447),"BLANK",H447),H448),H449)</f>
        <v>43564</v>
      </c>
      <c r="I450" s="56" t="n">
        <f aca="false">IF(ISERROR(I449),IF(ISERROR(I448),IF(ISERROR(I447),"BLANK",I447),I448),I449)</f>
        <v>10</v>
      </c>
      <c r="J450" s="56" t="str">
        <f aca="false">IF(ISERROR(J449),IF(ISERROR(J448),IF(ISERROR(J447),"BLANK",J447),J448),J449)</f>
        <v>E</v>
      </c>
      <c r="K450" s="86" t="n">
        <f aca="false">IF(ISERROR(K449),IF(ISERROR(K448),IF(ISERROR(K447),"BLANK",K447),K448),K449)</f>
        <v>0.604166666666667</v>
      </c>
      <c r="L450" s="56" t="str">
        <f aca="false">IF(ISERROR(L449),IF(ISERROR(L448),IF(ISERROR(L447),"BLANK",L447),L448),L449)</f>
        <v>SDL</v>
      </c>
      <c r="M450" s="56" t="n">
        <f aca="false">IF(ISERROR(M449),IF(ISERROR(M448),IF(ISERROR(M447),"BLANK",M447),M448),M449)</f>
        <v>10</v>
      </c>
      <c r="N450" s="56" t="n">
        <f aca="false">IF(ISERROR(N449),IF(ISERROR(N448),IF(ISERROR(N447),"BLANK",N447),N448),N449)</f>
        <v>2</v>
      </c>
      <c r="O450" s="56" t="n">
        <f aca="false">IF(ISERROR(O449),IF(ISERROR(O448),IF(ISERROR(O447),"BLANK",O447),O448),O449)</f>
        <v>1</v>
      </c>
      <c r="P450" s="46" t="str">
        <f aca="false">+P449</f>
        <v>snd</v>
      </c>
      <c r="Q450" s="47" t="str">
        <f aca="false">IF($N450=1,IF(ISERROR(VLOOKUP($P450,M1!$A:$C,Q$2,0)),"NOT PRESENT",VLOOKUP($P450,M1!$A:$C,Q$2,0)),IF($N450=2,IF(ISERROR(VLOOKUP(main!$P450,M2!$A:$C,Q$2,0)),"NOT PRESENT",VLOOKUP(main!$P450,M2!$A:$C,Q$2,0)),IF($N450=0,IF(ISERROR(VLOOKUP($P450,M1!$A:$C,Q$2,0)),IF(ISERROR(VLOOKUP(main!$P450,M2!$A:$C,Q$2,0)),"NOT PRESENT",VLOOKUP(main!$P450,M2!$A:$C,Q$2,0)),VLOOKUP($P450,M1!$A:$C,Q$2,0)),"SPECIFY METHOD")))</f>
        <v>Survey Not Done</v>
      </c>
      <c r="R450" s="47" t="str">
        <f aca="false">IF($N450=1,IF(ISERROR(VLOOKUP($P450,M1!$A:$C,R$2,0)),"NOT PRESENT",VLOOKUP($P450,M1!$A:$C,R$2,0)),IF($N450=2,IF(ISERROR(VLOOKUP(main!$P450,M2!$A:$C,R$2,0)),"NOT PRESENT",VLOOKUP(main!$P450,M2!$A:$C,R$2,0)),IF($N450=0,IF(ISERROR(VLOOKUP($P450,M1!$A:$C,R$2,0)),IF(ISERROR(VLOOKUP(main!$P450,M2!$A:$C,R$2,0)),"NOT PRESENT",VLOOKUP(main!$P450,M2!$A:$C,R$2,0)),VLOOKUP($P450,M1!$A:$C,R$2,0)),"SPECIFY METHOD")))</f>
        <v>Survey Not Done</v>
      </c>
      <c r="S450" s="55" t="n">
        <f aca="false">SUM(T450:BH450)</f>
        <v>0</v>
      </c>
      <c r="T450" s="56" t="n">
        <v>0</v>
      </c>
      <c r="BI450" s="56" t="n">
        <f aca="true">VLOOKUP($P450,INDIRECT("'M" &amp; $N450 &amp; "'!$A:$G"),BI$2,0)</f>
        <v>0</v>
      </c>
      <c r="BJ450" s="56" t="n">
        <f aca="true">VLOOKUP($P450,INDIRECT("'M" &amp; $N450 &amp; "'!$A:$G"),BJ$2,0)</f>
        <v>0</v>
      </c>
      <c r="BK450" s="56" t="n">
        <f aca="true">VLOOKUP($P450,INDIRECT("'M" &amp; $N450 &amp; "'!$A:$G"),BK$2,0)</f>
        <v>0</v>
      </c>
      <c r="BL450" s="56" t="str">
        <f aca="false">IF(AND($BI450="Yes", $N450=2), "Yes", IF(ISBLANK(BI450), "", "No"))</f>
        <v>No</v>
      </c>
      <c r="BM450" s="56" t="n">
        <f aca="true">VLOOKUP($P450,INDIRECT("'M" &amp; $N450 &amp; "'!$A:$G"),BM$2,0)</f>
        <v>0</v>
      </c>
    </row>
    <row r="451" customFormat="false" ht="13.2" hidden="false" customHeight="false" outlineLevel="0" collapsed="false">
      <c r="A451" s="47"/>
      <c r="B451" s="56" t="str">
        <f aca="false">IF(ISERROR(B450),IF(ISERROR(B449),IF(ISERROR(B448),"BLANK",B448),B449),B450)</f>
        <v>eso</v>
      </c>
      <c r="C451" s="56" t="str">
        <f aca="false">IF(ISERROR(C450),IF(ISERROR(C449),IF(ISERROR(C448),"BLANK",C448),C449),C450)</f>
        <v>sdl</v>
      </c>
      <c r="D451" s="56" t="str">
        <f aca="false">IF(ISERROR(D450),IF(ISERROR(D449),IF(ISERROR(D448),"BLANK",D448),D449),D450)</f>
        <v>tas412</v>
      </c>
      <c r="E451" s="47" t="str">
        <f aca="false">IF(ISERROR(VLOOKUP($D451,SITES!$A:$E,2,0)),"",VLOOKUP($D451,SITES!$A:$E,2,0))</f>
        <v>St. Helens Island Kelp Bed</v>
      </c>
      <c r="F451" s="48" t="n">
        <f aca="false">IF(ISERROR(VLOOKUP($D451,SITES!$A:$E,3,0)),"",VLOOKUP($D451,SITES!$A:$E,3,0))</f>
        <v>-41.34386</v>
      </c>
      <c r="G451" s="49" t="n">
        <f aca="false">IF(ISERROR(VLOOKUP($D451,SITES!$A:$E,4,0)),"",VLOOKUP($D451,SITES!$A:$E,4,0))</f>
        <v>148.34277</v>
      </c>
      <c r="H451" s="50" t="n">
        <f aca="false">IF(ISERROR(H450),IF(ISERROR(H449),IF(ISERROR(H448),"BLANK",H448),H449),H450)</f>
        <v>43564</v>
      </c>
      <c r="I451" s="56" t="n">
        <f aca="false">IF(ISERROR(I450),IF(ISERROR(I449),IF(ISERROR(I448),"BLANK",I448),I449),I450)</f>
        <v>10</v>
      </c>
      <c r="J451" s="56" t="str">
        <f aca="false">IF(ISERROR(J450),IF(ISERROR(J449),IF(ISERROR(J448),"BLANK",J448),J449),J450)</f>
        <v>E</v>
      </c>
      <c r="K451" s="86" t="n">
        <f aca="false">IF(ISERROR(K450),IF(ISERROR(K449),IF(ISERROR(K448),"BLANK",K448),K449),K450)</f>
        <v>0.604166666666667</v>
      </c>
      <c r="L451" s="56" t="str">
        <f aca="false">IF(ISERROR(L450),IF(ISERROR(L449),IF(ISERROR(L448),"BLANK",L448),L449),L450)</f>
        <v>SDL</v>
      </c>
      <c r="M451" s="56" t="n">
        <f aca="false">IF(ISERROR(M450),IF(ISERROR(M449),IF(ISERROR(M448),"BLANK",M448),M449),M450)</f>
        <v>10</v>
      </c>
      <c r="N451" s="56" t="n">
        <f aca="false">IF(ISERROR(N450),IF(ISERROR(N449),IF(ISERROR(N448),"BLANK",N448),N449),N450)</f>
        <v>2</v>
      </c>
      <c r="O451" s="56" t="n">
        <f aca="false">IF(ISERROR(O450),IF(ISERROR(O449),IF(ISERROR(O448),"BLANK",O448),O449),O450)</f>
        <v>1</v>
      </c>
      <c r="P451" s="46" t="str">
        <f aca="false">+P450</f>
        <v>snd</v>
      </c>
      <c r="Q451" s="47" t="str">
        <f aca="false">IF($N451=1,IF(ISERROR(VLOOKUP($P451,M1!$A:$C,Q$2,0)),"NOT PRESENT",VLOOKUP($P451,M1!$A:$C,Q$2,0)),IF($N451=2,IF(ISERROR(VLOOKUP(main!$P451,M2!$A:$C,Q$2,0)),"NOT PRESENT",VLOOKUP(main!$P451,M2!$A:$C,Q$2,0)),IF($N451=0,IF(ISERROR(VLOOKUP($P451,M1!$A:$C,Q$2,0)),IF(ISERROR(VLOOKUP(main!$P451,M2!$A:$C,Q$2,0)),"NOT PRESENT",VLOOKUP(main!$P451,M2!$A:$C,Q$2,0)),VLOOKUP($P451,M1!$A:$C,Q$2,0)),"SPECIFY METHOD")))</f>
        <v>Survey Not Done</v>
      </c>
      <c r="R451" s="47" t="str">
        <f aca="false">IF($N451=1,IF(ISERROR(VLOOKUP($P451,M1!$A:$C,R$2,0)),"NOT PRESENT",VLOOKUP($P451,M1!$A:$C,R$2,0)),IF($N451=2,IF(ISERROR(VLOOKUP(main!$P451,M2!$A:$C,R$2,0)),"NOT PRESENT",VLOOKUP(main!$P451,M2!$A:$C,R$2,0)),IF($N451=0,IF(ISERROR(VLOOKUP($P451,M1!$A:$C,R$2,0)),IF(ISERROR(VLOOKUP(main!$P451,M2!$A:$C,R$2,0)),"NOT PRESENT",VLOOKUP(main!$P451,M2!$A:$C,R$2,0)),VLOOKUP($P451,M1!$A:$C,R$2,0)),"SPECIFY METHOD")))</f>
        <v>Survey Not Done</v>
      </c>
      <c r="S451" s="55" t="n">
        <f aca="false">SUM(T451:BH451)</f>
        <v>0</v>
      </c>
      <c r="T451" s="56" t="n">
        <v>0</v>
      </c>
      <c r="BI451" s="56" t="n">
        <f aca="true">VLOOKUP($P451,INDIRECT("'M" &amp; $N451 &amp; "'!$A:$G"),BI$2,0)</f>
        <v>0</v>
      </c>
      <c r="BJ451" s="56" t="n">
        <f aca="true">VLOOKUP($P451,INDIRECT("'M" &amp; $N451 &amp; "'!$A:$G"),BJ$2,0)</f>
        <v>0</v>
      </c>
      <c r="BK451" s="56" t="n">
        <f aca="true">VLOOKUP($P451,INDIRECT("'M" &amp; $N451 &amp; "'!$A:$G"),BK$2,0)</f>
        <v>0</v>
      </c>
      <c r="BL451" s="56" t="str">
        <f aca="false">IF(AND($BI451="Yes", $N451=2), "Yes", IF(ISBLANK(BI451), "", "No"))</f>
        <v>No</v>
      </c>
      <c r="BM451" s="56" t="n">
        <f aca="true">VLOOKUP($P451,INDIRECT("'M" &amp; $N451 &amp; "'!$A:$G"),BM$2,0)</f>
        <v>0</v>
      </c>
    </row>
    <row r="452" customFormat="false" ht="13.2" hidden="false" customHeight="false" outlineLevel="0" collapsed="false">
      <c r="A452" s="47"/>
      <c r="B452" s="56" t="str">
        <f aca="false">IF(ISERROR(B451),IF(ISERROR(B450),IF(ISERROR(B449),"BLANK",B449),B450),B451)</f>
        <v>eso</v>
      </c>
      <c r="C452" s="56" t="str">
        <f aca="false">IF(ISERROR(C451),IF(ISERROR(C450),IF(ISERROR(C449),"BLANK",C449),C450),C451)</f>
        <v>sdl</v>
      </c>
      <c r="D452" s="56" t="str">
        <f aca="false">IF(ISERROR(D451),IF(ISERROR(D450),IF(ISERROR(D449),"BLANK",D449),D450),D451)</f>
        <v>tas412</v>
      </c>
      <c r="E452" s="47" t="str">
        <f aca="false">IF(ISERROR(VLOOKUP($D452,SITES!$A:$E,2,0)),"",VLOOKUP($D452,SITES!$A:$E,2,0))</f>
        <v>St. Helens Island Kelp Bed</v>
      </c>
      <c r="F452" s="48" t="n">
        <f aca="false">IF(ISERROR(VLOOKUP($D452,SITES!$A:$E,3,0)),"",VLOOKUP($D452,SITES!$A:$E,3,0))</f>
        <v>-41.34386</v>
      </c>
      <c r="G452" s="49" t="n">
        <f aca="false">IF(ISERROR(VLOOKUP($D452,SITES!$A:$E,4,0)),"",VLOOKUP($D452,SITES!$A:$E,4,0))</f>
        <v>148.34277</v>
      </c>
      <c r="H452" s="50" t="n">
        <f aca="false">IF(ISERROR(H451),IF(ISERROR(H450),IF(ISERROR(H449),"BLANK",H449),H450),H451)</f>
        <v>43564</v>
      </c>
      <c r="I452" s="56" t="n">
        <f aca="false">IF(ISERROR(I451),IF(ISERROR(I450),IF(ISERROR(I449),"BLANK",I449),I450),I451)</f>
        <v>10</v>
      </c>
      <c r="J452" s="56" t="str">
        <f aca="false">IF(ISERROR(J451),IF(ISERROR(J450),IF(ISERROR(J449),"BLANK",J449),J450),J451)</f>
        <v>E</v>
      </c>
      <c r="K452" s="86" t="n">
        <f aca="false">IF(ISERROR(K451),IF(ISERROR(K450),IF(ISERROR(K449),"BLANK",K449),K450),K451)</f>
        <v>0.604166666666667</v>
      </c>
      <c r="L452" s="56" t="str">
        <f aca="false">IF(ISERROR(L451),IF(ISERROR(L450),IF(ISERROR(L449),"BLANK",L449),L450),L451)</f>
        <v>SDL</v>
      </c>
      <c r="M452" s="56" t="n">
        <f aca="false">IF(ISERROR(M451),IF(ISERROR(M450),IF(ISERROR(M449),"BLANK",M449),M450),M451)</f>
        <v>10</v>
      </c>
      <c r="N452" s="56" t="n">
        <f aca="false">IF(ISERROR(N451),IF(ISERROR(N450),IF(ISERROR(N449),"BLANK",N449),N450),N451)</f>
        <v>2</v>
      </c>
      <c r="O452" s="56" t="n">
        <f aca="false">IF(ISERROR(O451),IF(ISERROR(O450),IF(ISERROR(O449),"BLANK",O449),O450),O451)</f>
        <v>1</v>
      </c>
      <c r="P452" s="46" t="str">
        <f aca="false">+P451</f>
        <v>snd</v>
      </c>
      <c r="Q452" s="47" t="str">
        <f aca="false">IF($N452=1,IF(ISERROR(VLOOKUP($P452,M1!$A:$C,Q$2,0)),"NOT PRESENT",VLOOKUP($P452,M1!$A:$C,Q$2,0)),IF($N452=2,IF(ISERROR(VLOOKUP(main!$P452,M2!$A:$C,Q$2,0)),"NOT PRESENT",VLOOKUP(main!$P452,M2!$A:$C,Q$2,0)),IF($N452=0,IF(ISERROR(VLOOKUP($P452,M1!$A:$C,Q$2,0)),IF(ISERROR(VLOOKUP(main!$P452,M2!$A:$C,Q$2,0)),"NOT PRESENT",VLOOKUP(main!$P452,M2!$A:$C,Q$2,0)),VLOOKUP($P452,M1!$A:$C,Q$2,0)),"SPECIFY METHOD")))</f>
        <v>Survey Not Done</v>
      </c>
      <c r="R452" s="47" t="str">
        <f aca="false">IF($N452=1,IF(ISERROR(VLOOKUP($P452,M1!$A:$C,R$2,0)),"NOT PRESENT",VLOOKUP($P452,M1!$A:$C,R$2,0)),IF($N452=2,IF(ISERROR(VLOOKUP(main!$P452,M2!$A:$C,R$2,0)),"NOT PRESENT",VLOOKUP(main!$P452,M2!$A:$C,R$2,0)),IF($N452=0,IF(ISERROR(VLOOKUP($P452,M1!$A:$C,R$2,0)),IF(ISERROR(VLOOKUP(main!$P452,M2!$A:$C,R$2,0)),"NOT PRESENT",VLOOKUP(main!$P452,M2!$A:$C,R$2,0)),VLOOKUP($P452,M1!$A:$C,R$2,0)),"SPECIFY METHOD")))</f>
        <v>Survey Not Done</v>
      </c>
      <c r="S452" s="55" t="n">
        <f aca="false">SUM(T452:BH452)</f>
        <v>0</v>
      </c>
      <c r="T452" s="56" t="n">
        <v>0</v>
      </c>
      <c r="BI452" s="56" t="n">
        <f aca="true">VLOOKUP($P452,INDIRECT("'M" &amp; $N452 &amp; "'!$A:$G"),BI$2,0)</f>
        <v>0</v>
      </c>
      <c r="BJ452" s="56" t="n">
        <f aca="true">VLOOKUP($P452,INDIRECT("'M" &amp; $N452 &amp; "'!$A:$G"),BJ$2,0)</f>
        <v>0</v>
      </c>
      <c r="BK452" s="56" t="n">
        <f aca="true">VLOOKUP($P452,INDIRECT("'M" &amp; $N452 &amp; "'!$A:$G"),BK$2,0)</f>
        <v>0</v>
      </c>
      <c r="BL452" s="56" t="str">
        <f aca="false">IF(AND($BI452="Yes", $N452=2), "Yes", IF(ISBLANK(BI452), "", "No"))</f>
        <v>No</v>
      </c>
      <c r="BM452" s="56" t="n">
        <f aca="true">VLOOKUP($P452,INDIRECT("'M" &amp; $N452 &amp; "'!$A:$G"),BM$2,0)</f>
        <v>0</v>
      </c>
    </row>
    <row r="453" customFormat="false" ht="13.2" hidden="false" customHeight="false" outlineLevel="0" collapsed="false">
      <c r="A453" s="47"/>
      <c r="B453" s="56" t="str">
        <f aca="false">IF(ISERROR(B452),IF(ISERROR(B451),IF(ISERROR(B450),"BLANK",B450),B451),B452)</f>
        <v>eso</v>
      </c>
      <c r="C453" s="56" t="str">
        <f aca="false">IF(ISERROR(C452),IF(ISERROR(C451),IF(ISERROR(C450),"BLANK",C450),C451),C452)</f>
        <v>sdl</v>
      </c>
      <c r="D453" s="56" t="str">
        <f aca="false">IF(ISERROR(D452),IF(ISERROR(D451),IF(ISERROR(D450),"BLANK",D450),D451),D452)</f>
        <v>tas412</v>
      </c>
      <c r="E453" s="47" t="str">
        <f aca="false">IF(ISERROR(VLOOKUP($D453,SITES!$A:$E,2,0)),"",VLOOKUP($D453,SITES!$A:$E,2,0))</f>
        <v>St. Helens Island Kelp Bed</v>
      </c>
      <c r="F453" s="48" t="n">
        <f aca="false">IF(ISERROR(VLOOKUP($D453,SITES!$A:$E,3,0)),"",VLOOKUP($D453,SITES!$A:$E,3,0))</f>
        <v>-41.34386</v>
      </c>
      <c r="G453" s="49" t="n">
        <f aca="false">IF(ISERROR(VLOOKUP($D453,SITES!$A:$E,4,0)),"",VLOOKUP($D453,SITES!$A:$E,4,0))</f>
        <v>148.34277</v>
      </c>
      <c r="H453" s="50" t="n">
        <f aca="false">IF(ISERROR(H452),IF(ISERROR(H451),IF(ISERROR(H450),"BLANK",H450),H451),H452)</f>
        <v>43564</v>
      </c>
      <c r="I453" s="56" t="n">
        <f aca="false">IF(ISERROR(I452),IF(ISERROR(I451),IF(ISERROR(I450),"BLANK",I450),I451),I452)</f>
        <v>10</v>
      </c>
      <c r="J453" s="56" t="str">
        <f aca="false">IF(ISERROR(J452),IF(ISERROR(J451),IF(ISERROR(J450),"BLANK",J450),J451),J452)</f>
        <v>E</v>
      </c>
      <c r="K453" s="86" t="n">
        <f aca="false">IF(ISERROR(K452),IF(ISERROR(K451),IF(ISERROR(K450),"BLANK",K450),K451),K452)</f>
        <v>0.604166666666667</v>
      </c>
      <c r="L453" s="56" t="str">
        <f aca="false">IF(ISERROR(L452),IF(ISERROR(L451),IF(ISERROR(L450),"BLANK",L450),L451),L452)</f>
        <v>SDL</v>
      </c>
      <c r="M453" s="56" t="n">
        <f aca="false">IF(ISERROR(M452),IF(ISERROR(M451),IF(ISERROR(M450),"BLANK",M450),M451),M452)</f>
        <v>10</v>
      </c>
      <c r="N453" s="56" t="n">
        <f aca="false">IF(ISERROR(N452),IF(ISERROR(N451),IF(ISERROR(N450),"BLANK",N450),N451),N452)</f>
        <v>2</v>
      </c>
      <c r="O453" s="56" t="n">
        <f aca="false">IF(ISERROR(O452),IF(ISERROR(O451),IF(ISERROR(O450),"BLANK",O450),O451),O452)</f>
        <v>1</v>
      </c>
      <c r="P453" s="46" t="str">
        <f aca="false">+P452</f>
        <v>snd</v>
      </c>
      <c r="Q453" s="47" t="str">
        <f aca="false">IF($N453=1,IF(ISERROR(VLOOKUP($P453,M1!$A:$C,Q$2,0)),"NOT PRESENT",VLOOKUP($P453,M1!$A:$C,Q$2,0)),IF($N453=2,IF(ISERROR(VLOOKUP(main!$P453,M2!$A:$C,Q$2,0)),"NOT PRESENT",VLOOKUP(main!$P453,M2!$A:$C,Q$2,0)),IF($N453=0,IF(ISERROR(VLOOKUP($P453,M1!$A:$C,Q$2,0)),IF(ISERROR(VLOOKUP(main!$P453,M2!$A:$C,Q$2,0)),"NOT PRESENT",VLOOKUP(main!$P453,M2!$A:$C,Q$2,0)),VLOOKUP($P453,M1!$A:$C,Q$2,0)),"SPECIFY METHOD")))</f>
        <v>Survey Not Done</v>
      </c>
      <c r="R453" s="47" t="str">
        <f aca="false">IF($N453=1,IF(ISERROR(VLOOKUP($P453,M1!$A:$C,R$2,0)),"NOT PRESENT",VLOOKUP($P453,M1!$A:$C,R$2,0)),IF($N453=2,IF(ISERROR(VLOOKUP(main!$P453,M2!$A:$C,R$2,0)),"NOT PRESENT",VLOOKUP(main!$P453,M2!$A:$C,R$2,0)),IF($N453=0,IF(ISERROR(VLOOKUP($P453,M1!$A:$C,R$2,0)),IF(ISERROR(VLOOKUP(main!$P453,M2!$A:$C,R$2,0)),"NOT PRESENT",VLOOKUP(main!$P453,M2!$A:$C,R$2,0)),VLOOKUP($P453,M1!$A:$C,R$2,0)),"SPECIFY METHOD")))</f>
        <v>Survey Not Done</v>
      </c>
      <c r="S453" s="55" t="n">
        <f aca="false">SUM(T453:BH453)</f>
        <v>0</v>
      </c>
      <c r="T453" s="56" t="n">
        <v>0</v>
      </c>
      <c r="BI453" s="56" t="n">
        <f aca="true">VLOOKUP($P453,INDIRECT("'M" &amp; $N453 &amp; "'!$A:$G"),BI$2,0)</f>
        <v>0</v>
      </c>
      <c r="BJ453" s="56" t="n">
        <f aca="true">VLOOKUP($P453,INDIRECT("'M" &amp; $N453 &amp; "'!$A:$G"),BJ$2,0)</f>
        <v>0</v>
      </c>
      <c r="BK453" s="56" t="n">
        <f aca="true">VLOOKUP($P453,INDIRECT("'M" &amp; $N453 &amp; "'!$A:$G"),BK$2,0)</f>
        <v>0</v>
      </c>
      <c r="BL453" s="56" t="str">
        <f aca="false">IF(AND($BI453="Yes", $N453=2), "Yes", IF(ISBLANK(BI453), "", "No"))</f>
        <v>No</v>
      </c>
      <c r="BM453" s="56" t="n">
        <f aca="true">VLOOKUP($P453,INDIRECT("'M" &amp; $N453 &amp; "'!$A:$G"),BM$2,0)</f>
        <v>0</v>
      </c>
    </row>
    <row r="454" customFormat="false" ht="13.2" hidden="false" customHeight="false" outlineLevel="0" collapsed="false">
      <c r="A454" s="47"/>
      <c r="B454" s="56" t="str">
        <f aca="false">IF(ISERROR(B453),IF(ISERROR(B452),IF(ISERROR(B451),"BLANK",B451),B452),B453)</f>
        <v>eso</v>
      </c>
      <c r="C454" s="56" t="str">
        <f aca="false">IF(ISERROR(C453),IF(ISERROR(C452),IF(ISERROR(C451),"BLANK",C451),C452),C453)</f>
        <v>sdl</v>
      </c>
      <c r="D454" s="56" t="str">
        <f aca="false">IF(ISERROR(D453),IF(ISERROR(D452),IF(ISERROR(D451),"BLANK",D451),D452),D453)</f>
        <v>tas412</v>
      </c>
      <c r="E454" s="47" t="str">
        <f aca="false">IF(ISERROR(VLOOKUP($D454,SITES!$A:$E,2,0)),"",VLOOKUP($D454,SITES!$A:$E,2,0))</f>
        <v>St. Helens Island Kelp Bed</v>
      </c>
      <c r="F454" s="48" t="n">
        <f aca="false">IF(ISERROR(VLOOKUP($D454,SITES!$A:$E,3,0)),"",VLOOKUP($D454,SITES!$A:$E,3,0))</f>
        <v>-41.34386</v>
      </c>
      <c r="G454" s="49" t="n">
        <f aca="false">IF(ISERROR(VLOOKUP($D454,SITES!$A:$E,4,0)),"",VLOOKUP($D454,SITES!$A:$E,4,0))</f>
        <v>148.34277</v>
      </c>
      <c r="H454" s="50" t="n">
        <f aca="false">IF(ISERROR(H453),IF(ISERROR(H452),IF(ISERROR(H451),"BLANK",H451),H452),H453)</f>
        <v>43564</v>
      </c>
      <c r="I454" s="56" t="n">
        <f aca="false">IF(ISERROR(I453),IF(ISERROR(I452),IF(ISERROR(I451),"BLANK",I451),I452),I453)</f>
        <v>10</v>
      </c>
      <c r="J454" s="56" t="str">
        <f aca="false">IF(ISERROR(J453),IF(ISERROR(J452),IF(ISERROR(J451),"BLANK",J451),J452),J453)</f>
        <v>E</v>
      </c>
      <c r="K454" s="86" t="n">
        <f aca="false">IF(ISERROR(K453),IF(ISERROR(K452),IF(ISERROR(K451),"BLANK",K451),K452),K453)</f>
        <v>0.604166666666667</v>
      </c>
      <c r="L454" s="56" t="str">
        <f aca="false">IF(ISERROR(L453),IF(ISERROR(L452),IF(ISERROR(L451),"BLANK",L451),L452),L453)</f>
        <v>SDL</v>
      </c>
      <c r="M454" s="56" t="n">
        <f aca="false">IF(ISERROR(M453),IF(ISERROR(M452),IF(ISERROR(M451),"BLANK",M451),M452),M453)</f>
        <v>10</v>
      </c>
      <c r="N454" s="56" t="n">
        <f aca="false">IF(ISERROR(N453),IF(ISERROR(N452),IF(ISERROR(N451),"BLANK",N451),N452),N453)</f>
        <v>2</v>
      </c>
      <c r="O454" s="56" t="n">
        <f aca="false">IF(ISERROR(O453),IF(ISERROR(O452),IF(ISERROR(O451),"BLANK",O451),O452),O453)</f>
        <v>1</v>
      </c>
      <c r="P454" s="46" t="str">
        <f aca="false">+P453</f>
        <v>snd</v>
      </c>
      <c r="Q454" s="47" t="str">
        <f aca="false">IF($N454=1,IF(ISERROR(VLOOKUP($P454,M1!$A:$C,Q$2,0)),"NOT PRESENT",VLOOKUP($P454,M1!$A:$C,Q$2,0)),IF($N454=2,IF(ISERROR(VLOOKUP(main!$P454,M2!$A:$C,Q$2,0)),"NOT PRESENT",VLOOKUP(main!$P454,M2!$A:$C,Q$2,0)),IF($N454=0,IF(ISERROR(VLOOKUP($P454,M1!$A:$C,Q$2,0)),IF(ISERROR(VLOOKUP(main!$P454,M2!$A:$C,Q$2,0)),"NOT PRESENT",VLOOKUP(main!$P454,M2!$A:$C,Q$2,0)),VLOOKUP($P454,M1!$A:$C,Q$2,0)),"SPECIFY METHOD")))</f>
        <v>Survey Not Done</v>
      </c>
      <c r="R454" s="47" t="str">
        <f aca="false">IF($N454=1,IF(ISERROR(VLOOKUP($P454,M1!$A:$C,R$2,0)),"NOT PRESENT",VLOOKUP($P454,M1!$A:$C,R$2,0)),IF($N454=2,IF(ISERROR(VLOOKUP(main!$P454,M2!$A:$C,R$2,0)),"NOT PRESENT",VLOOKUP(main!$P454,M2!$A:$C,R$2,0)),IF($N454=0,IF(ISERROR(VLOOKUP($P454,M1!$A:$C,R$2,0)),IF(ISERROR(VLOOKUP(main!$P454,M2!$A:$C,R$2,0)),"NOT PRESENT",VLOOKUP(main!$P454,M2!$A:$C,R$2,0)),VLOOKUP($P454,M1!$A:$C,R$2,0)),"SPECIFY METHOD")))</f>
        <v>Survey Not Done</v>
      </c>
      <c r="S454" s="55" t="n">
        <f aca="false">SUM(T454:BH454)</f>
        <v>0</v>
      </c>
      <c r="T454" s="56" t="n">
        <v>0</v>
      </c>
      <c r="BI454" s="56" t="n">
        <f aca="true">VLOOKUP($P454,INDIRECT("'M" &amp; $N454 &amp; "'!$A:$G"),BI$2,0)</f>
        <v>0</v>
      </c>
      <c r="BJ454" s="56" t="n">
        <f aca="true">VLOOKUP($P454,INDIRECT("'M" &amp; $N454 &amp; "'!$A:$G"),BJ$2,0)</f>
        <v>0</v>
      </c>
      <c r="BK454" s="56" t="n">
        <f aca="true">VLOOKUP($P454,INDIRECT("'M" &amp; $N454 &amp; "'!$A:$G"),BK$2,0)</f>
        <v>0</v>
      </c>
      <c r="BL454" s="56" t="str">
        <f aca="false">IF(AND($BI454="Yes", $N454=2), "Yes", IF(ISBLANK(BI454), "", "No"))</f>
        <v>No</v>
      </c>
      <c r="BM454" s="56" t="n">
        <f aca="true">VLOOKUP($P454,INDIRECT("'M" &amp; $N454 &amp; "'!$A:$G"),BM$2,0)</f>
        <v>0</v>
      </c>
    </row>
    <row r="455" customFormat="false" ht="13.2" hidden="false" customHeight="false" outlineLevel="0" collapsed="false">
      <c r="A455" s="47"/>
      <c r="B455" s="56" t="str">
        <f aca="false">IF(ISERROR(B454),IF(ISERROR(B453),IF(ISERROR(B452),"BLANK",B452),B453),B454)</f>
        <v>eso</v>
      </c>
      <c r="C455" s="56" t="str">
        <f aca="false">IF(ISERROR(C454),IF(ISERROR(C453),IF(ISERROR(C452),"BLANK",C452),C453),C454)</f>
        <v>sdl</v>
      </c>
      <c r="D455" s="56" t="str">
        <f aca="false">IF(ISERROR(D454),IF(ISERROR(D453),IF(ISERROR(D452),"BLANK",D452),D453),D454)</f>
        <v>tas412</v>
      </c>
      <c r="E455" s="47" t="str">
        <f aca="false">IF(ISERROR(VLOOKUP($D455,SITES!$A:$E,2,0)),"",VLOOKUP($D455,SITES!$A:$E,2,0))</f>
        <v>St. Helens Island Kelp Bed</v>
      </c>
      <c r="F455" s="48" t="n">
        <f aca="false">IF(ISERROR(VLOOKUP($D455,SITES!$A:$E,3,0)),"",VLOOKUP($D455,SITES!$A:$E,3,0))</f>
        <v>-41.34386</v>
      </c>
      <c r="G455" s="49" t="n">
        <f aca="false">IF(ISERROR(VLOOKUP($D455,SITES!$A:$E,4,0)),"",VLOOKUP($D455,SITES!$A:$E,4,0))</f>
        <v>148.34277</v>
      </c>
      <c r="H455" s="50" t="n">
        <f aca="false">IF(ISERROR(H454),IF(ISERROR(H453),IF(ISERROR(H452),"BLANK",H452),H453),H454)</f>
        <v>43564</v>
      </c>
      <c r="I455" s="56" t="n">
        <f aca="false">IF(ISERROR(I454),IF(ISERROR(I453),IF(ISERROR(I452),"BLANK",I452),I453),I454)</f>
        <v>10</v>
      </c>
      <c r="J455" s="56" t="str">
        <f aca="false">IF(ISERROR(J454),IF(ISERROR(J453),IF(ISERROR(J452),"BLANK",J452),J453),J454)</f>
        <v>E</v>
      </c>
      <c r="K455" s="86" t="n">
        <f aca="false">IF(ISERROR(K454),IF(ISERROR(K453),IF(ISERROR(K452),"BLANK",K452),K453),K454)</f>
        <v>0.604166666666667</v>
      </c>
      <c r="L455" s="56" t="str">
        <f aca="false">IF(ISERROR(L454),IF(ISERROR(L453),IF(ISERROR(L452),"BLANK",L452),L453),L454)</f>
        <v>SDL</v>
      </c>
      <c r="M455" s="56" t="n">
        <f aca="false">IF(ISERROR(M454),IF(ISERROR(M453),IF(ISERROR(M452),"BLANK",M452),M453),M454)</f>
        <v>10</v>
      </c>
      <c r="N455" s="56" t="n">
        <f aca="false">IF(ISERROR(N454),IF(ISERROR(N453),IF(ISERROR(N452),"BLANK",N452),N453),N454)</f>
        <v>2</v>
      </c>
      <c r="O455" s="56" t="n">
        <f aca="false">IF(ISERROR(O454),IF(ISERROR(O453),IF(ISERROR(O452),"BLANK",O452),O453),O454)</f>
        <v>1</v>
      </c>
      <c r="P455" s="46" t="str">
        <f aca="false">+P454</f>
        <v>snd</v>
      </c>
      <c r="Q455" s="47" t="str">
        <f aca="false">IF($N455=1,IF(ISERROR(VLOOKUP($P455,M1!$A:$C,Q$2,0)),"NOT PRESENT",VLOOKUP($P455,M1!$A:$C,Q$2,0)),IF($N455=2,IF(ISERROR(VLOOKUP(main!$P455,M2!$A:$C,Q$2,0)),"NOT PRESENT",VLOOKUP(main!$P455,M2!$A:$C,Q$2,0)),IF($N455=0,IF(ISERROR(VLOOKUP($P455,M1!$A:$C,Q$2,0)),IF(ISERROR(VLOOKUP(main!$P455,M2!$A:$C,Q$2,0)),"NOT PRESENT",VLOOKUP(main!$P455,M2!$A:$C,Q$2,0)),VLOOKUP($P455,M1!$A:$C,Q$2,0)),"SPECIFY METHOD")))</f>
        <v>Survey Not Done</v>
      </c>
      <c r="R455" s="47" t="str">
        <f aca="false">IF($N455=1,IF(ISERROR(VLOOKUP($P455,M1!$A:$C,R$2,0)),"NOT PRESENT",VLOOKUP($P455,M1!$A:$C,R$2,0)),IF($N455=2,IF(ISERROR(VLOOKUP(main!$P455,M2!$A:$C,R$2,0)),"NOT PRESENT",VLOOKUP(main!$P455,M2!$A:$C,R$2,0)),IF($N455=0,IF(ISERROR(VLOOKUP($P455,M1!$A:$C,R$2,0)),IF(ISERROR(VLOOKUP(main!$P455,M2!$A:$C,R$2,0)),"NOT PRESENT",VLOOKUP(main!$P455,M2!$A:$C,R$2,0)),VLOOKUP($P455,M1!$A:$C,R$2,0)),"SPECIFY METHOD")))</f>
        <v>Survey Not Done</v>
      </c>
      <c r="S455" s="55" t="n">
        <f aca="false">SUM(T455:BH455)</f>
        <v>0</v>
      </c>
      <c r="T455" s="56" t="n">
        <v>0</v>
      </c>
      <c r="BI455" s="56" t="n">
        <f aca="true">VLOOKUP($P455,INDIRECT("'M" &amp; $N455 &amp; "'!$A:$G"),BI$2,0)</f>
        <v>0</v>
      </c>
      <c r="BJ455" s="56" t="n">
        <f aca="true">VLOOKUP($P455,INDIRECT("'M" &amp; $N455 &amp; "'!$A:$G"),BJ$2,0)</f>
        <v>0</v>
      </c>
      <c r="BK455" s="56" t="n">
        <f aca="true">VLOOKUP($P455,INDIRECT("'M" &amp; $N455 &amp; "'!$A:$G"),BK$2,0)</f>
        <v>0</v>
      </c>
      <c r="BL455" s="56" t="str">
        <f aca="false">IF(AND($BI455="Yes", $N455=2), "Yes", IF(ISBLANK(BI455), "", "No"))</f>
        <v>No</v>
      </c>
      <c r="BM455" s="56" t="n">
        <f aca="true">VLOOKUP($P455,INDIRECT("'M" &amp; $N455 &amp; "'!$A:$G"),BM$2,0)</f>
        <v>0</v>
      </c>
    </row>
    <row r="456" customFormat="false" ht="13.2" hidden="false" customHeight="false" outlineLevel="0" collapsed="false">
      <c r="A456" s="47"/>
      <c r="B456" s="56" t="str">
        <f aca="false">IF(ISERROR(B455),IF(ISERROR(B454),IF(ISERROR(B453),"BLANK",B453),B454),B455)</f>
        <v>eso</v>
      </c>
      <c r="C456" s="56" t="str">
        <f aca="false">IF(ISERROR(C455),IF(ISERROR(C454),IF(ISERROR(C453),"BLANK",C453),C454),C455)</f>
        <v>sdl</v>
      </c>
      <c r="D456" s="56" t="str">
        <f aca="false">IF(ISERROR(D455),IF(ISERROR(D454),IF(ISERROR(D453),"BLANK",D453),D454),D455)</f>
        <v>tas412</v>
      </c>
      <c r="E456" s="47" t="str">
        <f aca="false">IF(ISERROR(VLOOKUP($D456,SITES!$A:$E,2,0)),"",VLOOKUP($D456,SITES!$A:$E,2,0))</f>
        <v>St. Helens Island Kelp Bed</v>
      </c>
      <c r="F456" s="48" t="n">
        <f aca="false">IF(ISERROR(VLOOKUP($D456,SITES!$A:$E,3,0)),"",VLOOKUP($D456,SITES!$A:$E,3,0))</f>
        <v>-41.34386</v>
      </c>
      <c r="G456" s="49" t="n">
        <f aca="false">IF(ISERROR(VLOOKUP($D456,SITES!$A:$E,4,0)),"",VLOOKUP($D456,SITES!$A:$E,4,0))</f>
        <v>148.34277</v>
      </c>
      <c r="H456" s="50" t="n">
        <f aca="false">IF(ISERROR(H455),IF(ISERROR(H454),IF(ISERROR(H453),"BLANK",H453),H454),H455)</f>
        <v>43564</v>
      </c>
      <c r="I456" s="56" t="n">
        <f aca="false">IF(ISERROR(I455),IF(ISERROR(I454),IF(ISERROR(I453),"BLANK",I453),I454),I455)</f>
        <v>10</v>
      </c>
      <c r="J456" s="56" t="str">
        <f aca="false">IF(ISERROR(J455),IF(ISERROR(J454),IF(ISERROR(J453),"BLANK",J453),J454),J455)</f>
        <v>E</v>
      </c>
      <c r="K456" s="86" t="n">
        <f aca="false">IF(ISERROR(K455),IF(ISERROR(K454),IF(ISERROR(K453),"BLANK",K453),K454),K455)</f>
        <v>0.604166666666667</v>
      </c>
      <c r="L456" s="56" t="str">
        <f aca="false">IF(ISERROR(L455),IF(ISERROR(L454),IF(ISERROR(L453),"BLANK",L453),L454),L455)</f>
        <v>SDL</v>
      </c>
      <c r="M456" s="56" t="n">
        <f aca="false">IF(ISERROR(M455),IF(ISERROR(M454),IF(ISERROR(M453),"BLANK",M453),M454),M455)</f>
        <v>10</v>
      </c>
      <c r="N456" s="56" t="n">
        <f aca="false">IF(ISERROR(N455),IF(ISERROR(N454),IF(ISERROR(N453),"BLANK",N453),N454),N455)</f>
        <v>2</v>
      </c>
      <c r="O456" s="56" t="n">
        <f aca="false">IF(ISERROR(O455),IF(ISERROR(O454),IF(ISERROR(O453),"BLANK",O453),O454),O455)</f>
        <v>1</v>
      </c>
      <c r="P456" s="46" t="str">
        <f aca="false">+P455</f>
        <v>snd</v>
      </c>
      <c r="Q456" s="47" t="str">
        <f aca="false">IF($N456=1,IF(ISERROR(VLOOKUP($P456,M1!$A:$C,Q$2,0)),"NOT PRESENT",VLOOKUP($P456,M1!$A:$C,Q$2,0)),IF($N456=2,IF(ISERROR(VLOOKUP(main!$P456,M2!$A:$C,Q$2,0)),"NOT PRESENT",VLOOKUP(main!$P456,M2!$A:$C,Q$2,0)),IF($N456=0,IF(ISERROR(VLOOKUP($P456,M1!$A:$C,Q$2,0)),IF(ISERROR(VLOOKUP(main!$P456,M2!$A:$C,Q$2,0)),"NOT PRESENT",VLOOKUP(main!$P456,M2!$A:$C,Q$2,0)),VLOOKUP($P456,M1!$A:$C,Q$2,0)),"SPECIFY METHOD")))</f>
        <v>Survey Not Done</v>
      </c>
      <c r="R456" s="47" t="str">
        <f aca="false">IF($N456=1,IF(ISERROR(VLOOKUP($P456,M1!$A:$C,R$2,0)),"NOT PRESENT",VLOOKUP($P456,M1!$A:$C,R$2,0)),IF($N456=2,IF(ISERROR(VLOOKUP(main!$P456,M2!$A:$C,R$2,0)),"NOT PRESENT",VLOOKUP(main!$P456,M2!$A:$C,R$2,0)),IF($N456=0,IF(ISERROR(VLOOKUP($P456,M1!$A:$C,R$2,0)),IF(ISERROR(VLOOKUP(main!$P456,M2!$A:$C,R$2,0)),"NOT PRESENT",VLOOKUP(main!$P456,M2!$A:$C,R$2,0)),VLOOKUP($P456,M1!$A:$C,R$2,0)),"SPECIFY METHOD")))</f>
        <v>Survey Not Done</v>
      </c>
      <c r="S456" s="55" t="n">
        <f aca="false">SUM(T456:BH456)</f>
        <v>0</v>
      </c>
      <c r="T456" s="56" t="n">
        <v>0</v>
      </c>
      <c r="BI456" s="56" t="n">
        <f aca="true">VLOOKUP($P456,INDIRECT("'M" &amp; $N456 &amp; "'!$A:$G"),BI$2,0)</f>
        <v>0</v>
      </c>
      <c r="BJ456" s="56" t="n">
        <f aca="true">VLOOKUP($P456,INDIRECT("'M" &amp; $N456 &amp; "'!$A:$G"),BJ$2,0)</f>
        <v>0</v>
      </c>
      <c r="BK456" s="56" t="n">
        <f aca="true">VLOOKUP($P456,INDIRECT("'M" &amp; $N456 &amp; "'!$A:$G"),BK$2,0)</f>
        <v>0</v>
      </c>
      <c r="BL456" s="56" t="str">
        <f aca="false">IF(AND($BI456="Yes", $N456=2), "Yes", IF(ISBLANK(BI456), "", "No"))</f>
        <v>No</v>
      </c>
      <c r="BM456" s="56" t="n">
        <f aca="true">VLOOKUP($P456,INDIRECT("'M" &amp; $N456 &amp; "'!$A:$G"),BM$2,0)</f>
        <v>0</v>
      </c>
    </row>
    <row r="457" customFormat="false" ht="13.2" hidden="false" customHeight="false" outlineLevel="0" collapsed="false">
      <c r="A457" s="47"/>
      <c r="B457" s="56" t="str">
        <f aca="false">IF(ISERROR(B456),IF(ISERROR(B455),IF(ISERROR(B454),"BLANK",B454),B455),B456)</f>
        <v>eso</v>
      </c>
      <c r="C457" s="56" t="str">
        <f aca="false">IF(ISERROR(C456),IF(ISERROR(C455),IF(ISERROR(C454),"BLANK",C454),C455),C456)</f>
        <v>sdl</v>
      </c>
      <c r="D457" s="56" t="str">
        <f aca="false">IF(ISERROR(D456),IF(ISERROR(D455),IF(ISERROR(D454),"BLANK",D454),D455),D456)</f>
        <v>tas412</v>
      </c>
      <c r="E457" s="47" t="str">
        <f aca="false">IF(ISERROR(VLOOKUP($D457,SITES!$A:$E,2,0)),"",VLOOKUP($D457,SITES!$A:$E,2,0))</f>
        <v>St. Helens Island Kelp Bed</v>
      </c>
      <c r="F457" s="48" t="n">
        <f aca="false">IF(ISERROR(VLOOKUP($D457,SITES!$A:$E,3,0)),"",VLOOKUP($D457,SITES!$A:$E,3,0))</f>
        <v>-41.34386</v>
      </c>
      <c r="G457" s="49" t="n">
        <f aca="false">IF(ISERROR(VLOOKUP($D457,SITES!$A:$E,4,0)),"",VLOOKUP($D457,SITES!$A:$E,4,0))</f>
        <v>148.34277</v>
      </c>
      <c r="H457" s="50" t="n">
        <f aca="false">IF(ISERROR(H456),IF(ISERROR(H455),IF(ISERROR(H454),"BLANK",H454),H455),H456)</f>
        <v>43564</v>
      </c>
      <c r="I457" s="56" t="n">
        <f aca="false">IF(ISERROR(I456),IF(ISERROR(I455),IF(ISERROR(I454),"BLANK",I454),I455),I456)</f>
        <v>10</v>
      </c>
      <c r="J457" s="56" t="str">
        <f aca="false">IF(ISERROR(J456),IF(ISERROR(J455),IF(ISERROR(J454),"BLANK",J454),J455),J456)</f>
        <v>E</v>
      </c>
      <c r="K457" s="86" t="n">
        <f aca="false">IF(ISERROR(K456),IF(ISERROR(K455),IF(ISERROR(K454),"BLANK",K454),K455),K456)</f>
        <v>0.604166666666667</v>
      </c>
      <c r="L457" s="56" t="str">
        <f aca="false">IF(ISERROR(L456),IF(ISERROR(L455),IF(ISERROR(L454),"BLANK",L454),L455),L456)</f>
        <v>SDL</v>
      </c>
      <c r="M457" s="56" t="n">
        <f aca="false">IF(ISERROR(M456),IF(ISERROR(M455),IF(ISERROR(M454),"BLANK",M454),M455),M456)</f>
        <v>10</v>
      </c>
      <c r="N457" s="56" t="n">
        <f aca="false">IF(ISERROR(N456),IF(ISERROR(N455),IF(ISERROR(N454),"BLANK",N454),N455),N456)</f>
        <v>2</v>
      </c>
      <c r="O457" s="56" t="n">
        <f aca="false">IF(ISERROR(O456),IF(ISERROR(O455),IF(ISERROR(O454),"BLANK",O454),O455),O456)</f>
        <v>1</v>
      </c>
      <c r="P457" s="46" t="str">
        <f aca="false">+P456</f>
        <v>snd</v>
      </c>
      <c r="Q457" s="47" t="str">
        <f aca="false">IF($N457=1,IF(ISERROR(VLOOKUP($P457,M1!$A:$C,Q$2,0)),"NOT PRESENT",VLOOKUP($P457,M1!$A:$C,Q$2,0)),IF($N457=2,IF(ISERROR(VLOOKUP(main!$P457,M2!$A:$C,Q$2,0)),"NOT PRESENT",VLOOKUP(main!$P457,M2!$A:$C,Q$2,0)),IF($N457=0,IF(ISERROR(VLOOKUP($P457,M1!$A:$C,Q$2,0)),IF(ISERROR(VLOOKUP(main!$P457,M2!$A:$C,Q$2,0)),"NOT PRESENT",VLOOKUP(main!$P457,M2!$A:$C,Q$2,0)),VLOOKUP($P457,M1!$A:$C,Q$2,0)),"SPECIFY METHOD")))</f>
        <v>Survey Not Done</v>
      </c>
      <c r="R457" s="47" t="str">
        <f aca="false">IF($N457=1,IF(ISERROR(VLOOKUP($P457,M1!$A:$C,R$2,0)),"NOT PRESENT",VLOOKUP($P457,M1!$A:$C,R$2,0)),IF($N457=2,IF(ISERROR(VLOOKUP(main!$P457,M2!$A:$C,R$2,0)),"NOT PRESENT",VLOOKUP(main!$P457,M2!$A:$C,R$2,0)),IF($N457=0,IF(ISERROR(VLOOKUP($P457,M1!$A:$C,R$2,0)),IF(ISERROR(VLOOKUP(main!$P457,M2!$A:$C,R$2,0)),"NOT PRESENT",VLOOKUP(main!$P457,M2!$A:$C,R$2,0)),VLOOKUP($P457,M1!$A:$C,R$2,0)),"SPECIFY METHOD")))</f>
        <v>Survey Not Done</v>
      </c>
      <c r="S457" s="55" t="n">
        <f aca="false">SUM(T457:BH457)</f>
        <v>0</v>
      </c>
      <c r="T457" s="56" t="n">
        <v>0</v>
      </c>
      <c r="BI457" s="56" t="n">
        <f aca="true">VLOOKUP($P457,INDIRECT("'M" &amp; $N457 &amp; "'!$A:$G"),BI$2,0)</f>
        <v>0</v>
      </c>
      <c r="BJ457" s="56" t="n">
        <f aca="true">VLOOKUP($P457,INDIRECT("'M" &amp; $N457 &amp; "'!$A:$G"),BJ$2,0)</f>
        <v>0</v>
      </c>
      <c r="BK457" s="56" t="n">
        <f aca="true">VLOOKUP($P457,INDIRECT("'M" &amp; $N457 &amp; "'!$A:$G"),BK$2,0)</f>
        <v>0</v>
      </c>
      <c r="BL457" s="56" t="str">
        <f aca="false">IF(AND($BI457="Yes", $N457=2), "Yes", IF(ISBLANK(BI457), "", "No"))</f>
        <v>No</v>
      </c>
      <c r="BM457" s="56" t="n">
        <f aca="true">VLOOKUP($P457,INDIRECT("'M" &amp; $N457 &amp; "'!$A:$G"),BM$2,0)</f>
        <v>0</v>
      </c>
    </row>
    <row r="458" customFormat="false" ht="13.2" hidden="false" customHeight="false" outlineLevel="0" collapsed="false">
      <c r="A458" s="47"/>
      <c r="B458" s="56" t="str">
        <f aca="false">IF(ISERROR(B457),IF(ISERROR(B456),IF(ISERROR(B455),"BLANK",B455),B456),B457)</f>
        <v>eso</v>
      </c>
      <c r="C458" s="56" t="str">
        <f aca="false">IF(ISERROR(C457),IF(ISERROR(C456),IF(ISERROR(C455),"BLANK",C455),C456),C457)</f>
        <v>sdl</v>
      </c>
      <c r="D458" s="56" t="str">
        <f aca="false">IF(ISERROR(D457),IF(ISERROR(D456),IF(ISERROR(D455),"BLANK",D455),D456),D457)</f>
        <v>tas412</v>
      </c>
      <c r="E458" s="47" t="str">
        <f aca="false">IF(ISERROR(VLOOKUP($D458,SITES!$A:$E,2,0)),"",VLOOKUP($D458,SITES!$A:$E,2,0))</f>
        <v>St. Helens Island Kelp Bed</v>
      </c>
      <c r="F458" s="48" t="n">
        <f aca="false">IF(ISERROR(VLOOKUP($D458,SITES!$A:$E,3,0)),"",VLOOKUP($D458,SITES!$A:$E,3,0))</f>
        <v>-41.34386</v>
      </c>
      <c r="G458" s="49" t="n">
        <f aca="false">IF(ISERROR(VLOOKUP($D458,SITES!$A:$E,4,0)),"",VLOOKUP($D458,SITES!$A:$E,4,0))</f>
        <v>148.34277</v>
      </c>
      <c r="H458" s="50" t="n">
        <f aca="false">IF(ISERROR(H457),IF(ISERROR(H456),IF(ISERROR(H455),"BLANK",H455),H456),H457)</f>
        <v>43564</v>
      </c>
      <c r="I458" s="56" t="n">
        <f aca="false">IF(ISERROR(I457),IF(ISERROR(I456),IF(ISERROR(I455),"BLANK",I455),I456),I457)</f>
        <v>10</v>
      </c>
      <c r="J458" s="56" t="str">
        <f aca="false">IF(ISERROR(J457),IF(ISERROR(J456),IF(ISERROR(J455),"BLANK",J455),J456),J457)</f>
        <v>E</v>
      </c>
      <c r="K458" s="86" t="n">
        <f aca="false">IF(ISERROR(K457),IF(ISERROR(K456),IF(ISERROR(K455),"BLANK",K455),K456),K457)</f>
        <v>0.604166666666667</v>
      </c>
      <c r="L458" s="56" t="str">
        <f aca="false">IF(ISERROR(L457),IF(ISERROR(L456),IF(ISERROR(L455),"BLANK",L455),L456),L457)</f>
        <v>SDL</v>
      </c>
      <c r="M458" s="56" t="n">
        <f aca="false">IF(ISERROR(M457),IF(ISERROR(M456),IF(ISERROR(M455),"BLANK",M455),M456),M457)</f>
        <v>10</v>
      </c>
      <c r="N458" s="56" t="n">
        <f aca="false">IF(ISERROR(N457),IF(ISERROR(N456),IF(ISERROR(N455),"BLANK",N455),N456),N457)</f>
        <v>2</v>
      </c>
      <c r="O458" s="56" t="n">
        <f aca="false">IF(ISERROR(O457),IF(ISERROR(O456),IF(ISERROR(O455),"BLANK",O455),O456),O457)</f>
        <v>1</v>
      </c>
      <c r="P458" s="46" t="str">
        <f aca="false">+P457</f>
        <v>snd</v>
      </c>
      <c r="Q458" s="47" t="str">
        <f aca="false">IF($N458=1,IF(ISERROR(VLOOKUP($P458,M1!$A:$C,Q$2,0)),"NOT PRESENT",VLOOKUP($P458,M1!$A:$C,Q$2,0)),IF($N458=2,IF(ISERROR(VLOOKUP(main!$P458,M2!$A:$C,Q$2,0)),"NOT PRESENT",VLOOKUP(main!$P458,M2!$A:$C,Q$2,0)),IF($N458=0,IF(ISERROR(VLOOKUP($P458,M1!$A:$C,Q$2,0)),IF(ISERROR(VLOOKUP(main!$P458,M2!$A:$C,Q$2,0)),"NOT PRESENT",VLOOKUP(main!$P458,M2!$A:$C,Q$2,0)),VLOOKUP($P458,M1!$A:$C,Q$2,0)),"SPECIFY METHOD")))</f>
        <v>Survey Not Done</v>
      </c>
      <c r="R458" s="47" t="str">
        <f aca="false">IF($N458=1,IF(ISERROR(VLOOKUP($P458,M1!$A:$C,R$2,0)),"NOT PRESENT",VLOOKUP($P458,M1!$A:$C,R$2,0)),IF($N458=2,IF(ISERROR(VLOOKUP(main!$P458,M2!$A:$C,R$2,0)),"NOT PRESENT",VLOOKUP(main!$P458,M2!$A:$C,R$2,0)),IF($N458=0,IF(ISERROR(VLOOKUP($P458,M1!$A:$C,R$2,0)),IF(ISERROR(VLOOKUP(main!$P458,M2!$A:$C,R$2,0)),"NOT PRESENT",VLOOKUP(main!$P458,M2!$A:$C,R$2,0)),VLOOKUP($P458,M1!$A:$C,R$2,0)),"SPECIFY METHOD")))</f>
        <v>Survey Not Done</v>
      </c>
      <c r="S458" s="55" t="n">
        <f aca="false">SUM(T458:BH458)</f>
        <v>0</v>
      </c>
      <c r="T458" s="56" t="n">
        <v>0</v>
      </c>
      <c r="BI458" s="56" t="n">
        <f aca="true">VLOOKUP($P458,INDIRECT("'M" &amp; $N458 &amp; "'!$A:$G"),BI$2,0)</f>
        <v>0</v>
      </c>
      <c r="BJ458" s="56" t="n">
        <f aca="true">VLOOKUP($P458,INDIRECT("'M" &amp; $N458 &amp; "'!$A:$G"),BJ$2,0)</f>
        <v>0</v>
      </c>
      <c r="BK458" s="56" t="n">
        <f aca="true">VLOOKUP($P458,INDIRECT("'M" &amp; $N458 &amp; "'!$A:$G"),BK$2,0)</f>
        <v>0</v>
      </c>
      <c r="BL458" s="56" t="str">
        <f aca="false">IF(AND($BI458="Yes", $N458=2), "Yes", IF(ISBLANK(BI458), "", "No"))</f>
        <v>No</v>
      </c>
      <c r="BM458" s="56" t="n">
        <f aca="true">VLOOKUP($P458,INDIRECT("'M" &amp; $N458 &amp; "'!$A:$G"),BM$2,0)</f>
        <v>0</v>
      </c>
    </row>
    <row r="459" customFormat="false" ht="13.2" hidden="false" customHeight="false" outlineLevel="0" collapsed="false">
      <c r="A459" s="47"/>
      <c r="B459" s="56" t="str">
        <f aca="false">IF(ISERROR(B458),IF(ISERROR(B457),IF(ISERROR(B456),"BLANK",B456),B457),B458)</f>
        <v>eso</v>
      </c>
      <c r="C459" s="56" t="str">
        <f aca="false">IF(ISERROR(C458),IF(ISERROR(C457),IF(ISERROR(C456),"BLANK",C456),C457),C458)</f>
        <v>sdl</v>
      </c>
      <c r="D459" s="56" t="str">
        <f aca="false">IF(ISERROR(D458),IF(ISERROR(D457),IF(ISERROR(D456),"BLANK",D456),D457),D458)</f>
        <v>tas412</v>
      </c>
      <c r="E459" s="47" t="str">
        <f aca="false">IF(ISERROR(VLOOKUP($D459,SITES!$A:$E,2,0)),"",VLOOKUP($D459,SITES!$A:$E,2,0))</f>
        <v>St. Helens Island Kelp Bed</v>
      </c>
      <c r="F459" s="48" t="n">
        <f aca="false">IF(ISERROR(VLOOKUP($D459,SITES!$A:$E,3,0)),"",VLOOKUP($D459,SITES!$A:$E,3,0))</f>
        <v>-41.34386</v>
      </c>
      <c r="G459" s="49" t="n">
        <f aca="false">IF(ISERROR(VLOOKUP($D459,SITES!$A:$E,4,0)),"",VLOOKUP($D459,SITES!$A:$E,4,0))</f>
        <v>148.34277</v>
      </c>
      <c r="H459" s="50" t="n">
        <f aca="false">IF(ISERROR(H458),IF(ISERROR(H457),IF(ISERROR(H456),"BLANK",H456),H457),H458)</f>
        <v>43564</v>
      </c>
      <c r="I459" s="56" t="n">
        <f aca="false">IF(ISERROR(I458),IF(ISERROR(I457),IF(ISERROR(I456),"BLANK",I456),I457),I458)</f>
        <v>10</v>
      </c>
      <c r="J459" s="56" t="str">
        <f aca="false">IF(ISERROR(J458),IF(ISERROR(J457),IF(ISERROR(J456),"BLANK",J456),J457),J458)</f>
        <v>E</v>
      </c>
      <c r="K459" s="86" t="n">
        <f aca="false">IF(ISERROR(K458),IF(ISERROR(K457),IF(ISERROR(K456),"BLANK",K456),K457),K458)</f>
        <v>0.604166666666667</v>
      </c>
      <c r="L459" s="56" t="str">
        <f aca="false">IF(ISERROR(L458),IF(ISERROR(L457),IF(ISERROR(L456),"BLANK",L456),L457),L458)</f>
        <v>SDL</v>
      </c>
      <c r="M459" s="56" t="n">
        <f aca="false">IF(ISERROR(M458),IF(ISERROR(M457),IF(ISERROR(M456),"BLANK",M456),M457),M458)</f>
        <v>10</v>
      </c>
      <c r="N459" s="56" t="n">
        <f aca="false">IF(ISERROR(N458),IF(ISERROR(N457),IF(ISERROR(N456),"BLANK",N456),N457),N458)</f>
        <v>2</v>
      </c>
      <c r="O459" s="56" t="n">
        <f aca="false">IF(ISERROR(O458),IF(ISERROR(O457),IF(ISERROR(O456),"BLANK",O456),O457),O458)</f>
        <v>1</v>
      </c>
      <c r="P459" s="46" t="str">
        <f aca="false">+P458</f>
        <v>snd</v>
      </c>
      <c r="Q459" s="47" t="str">
        <f aca="false">IF($N459=1,IF(ISERROR(VLOOKUP($P459,M1!$A:$C,Q$2,0)),"NOT PRESENT",VLOOKUP($P459,M1!$A:$C,Q$2,0)),IF($N459=2,IF(ISERROR(VLOOKUP(main!$P459,M2!$A:$C,Q$2,0)),"NOT PRESENT",VLOOKUP(main!$P459,M2!$A:$C,Q$2,0)),IF($N459=0,IF(ISERROR(VLOOKUP($P459,M1!$A:$C,Q$2,0)),IF(ISERROR(VLOOKUP(main!$P459,M2!$A:$C,Q$2,0)),"NOT PRESENT",VLOOKUP(main!$P459,M2!$A:$C,Q$2,0)),VLOOKUP($P459,M1!$A:$C,Q$2,0)),"SPECIFY METHOD")))</f>
        <v>Survey Not Done</v>
      </c>
      <c r="R459" s="47" t="str">
        <f aca="false">IF($N459=1,IF(ISERROR(VLOOKUP($P459,M1!$A:$C,R$2,0)),"NOT PRESENT",VLOOKUP($P459,M1!$A:$C,R$2,0)),IF($N459=2,IF(ISERROR(VLOOKUP(main!$P459,M2!$A:$C,R$2,0)),"NOT PRESENT",VLOOKUP(main!$P459,M2!$A:$C,R$2,0)),IF($N459=0,IF(ISERROR(VLOOKUP($P459,M1!$A:$C,R$2,0)),IF(ISERROR(VLOOKUP(main!$P459,M2!$A:$C,R$2,0)),"NOT PRESENT",VLOOKUP(main!$P459,M2!$A:$C,R$2,0)),VLOOKUP($P459,M1!$A:$C,R$2,0)),"SPECIFY METHOD")))</f>
        <v>Survey Not Done</v>
      </c>
      <c r="S459" s="55" t="n">
        <f aca="false">SUM(T459:BH459)</f>
        <v>0</v>
      </c>
      <c r="T459" s="56" t="n">
        <v>0</v>
      </c>
      <c r="BI459" s="56" t="n">
        <f aca="true">VLOOKUP($P459,INDIRECT("'M" &amp; $N459 &amp; "'!$A:$G"),BI$2,0)</f>
        <v>0</v>
      </c>
      <c r="BJ459" s="56" t="n">
        <f aca="true">VLOOKUP($P459,INDIRECT("'M" &amp; $N459 &amp; "'!$A:$G"),BJ$2,0)</f>
        <v>0</v>
      </c>
      <c r="BK459" s="56" t="n">
        <f aca="true">VLOOKUP($P459,INDIRECT("'M" &amp; $N459 &amp; "'!$A:$G"),BK$2,0)</f>
        <v>0</v>
      </c>
      <c r="BL459" s="56" t="str">
        <f aca="false">IF(AND($BI459="Yes", $N459=2), "Yes", IF(ISBLANK(BI459), "", "No"))</f>
        <v>No</v>
      </c>
      <c r="BM459" s="56" t="n">
        <f aca="true">VLOOKUP($P459,INDIRECT("'M" &amp; $N459 &amp; "'!$A:$G"),BM$2,0)</f>
        <v>0</v>
      </c>
    </row>
    <row r="460" customFormat="false" ht="13.2" hidden="false" customHeight="false" outlineLevel="0" collapsed="false">
      <c r="A460" s="47"/>
      <c r="B460" s="56" t="str">
        <f aca="false">IF(ISERROR(B459),IF(ISERROR(B458),IF(ISERROR(B457),"BLANK",B457),B458),B459)</f>
        <v>eso</v>
      </c>
      <c r="C460" s="56" t="str">
        <f aca="false">IF(ISERROR(C459),IF(ISERROR(C458),IF(ISERROR(C457),"BLANK",C457),C458),C459)</f>
        <v>sdl</v>
      </c>
      <c r="D460" s="56" t="str">
        <f aca="false">IF(ISERROR(D459),IF(ISERROR(D458),IF(ISERROR(D457),"BLANK",D457),D458),D459)</f>
        <v>tas412</v>
      </c>
      <c r="E460" s="47" t="str">
        <f aca="false">IF(ISERROR(VLOOKUP($D460,SITES!$A:$E,2,0)),"",VLOOKUP($D460,SITES!$A:$E,2,0))</f>
        <v>St. Helens Island Kelp Bed</v>
      </c>
      <c r="F460" s="48" t="n">
        <f aca="false">IF(ISERROR(VLOOKUP($D460,SITES!$A:$E,3,0)),"",VLOOKUP($D460,SITES!$A:$E,3,0))</f>
        <v>-41.34386</v>
      </c>
      <c r="G460" s="49" t="n">
        <f aca="false">IF(ISERROR(VLOOKUP($D460,SITES!$A:$E,4,0)),"",VLOOKUP($D460,SITES!$A:$E,4,0))</f>
        <v>148.34277</v>
      </c>
      <c r="H460" s="50" t="n">
        <f aca="false">IF(ISERROR(H459),IF(ISERROR(H458),IF(ISERROR(H457),"BLANK",H457),H458),H459)</f>
        <v>43564</v>
      </c>
      <c r="I460" s="56" t="n">
        <f aca="false">IF(ISERROR(I459),IF(ISERROR(I458),IF(ISERROR(I457),"BLANK",I457),I458),I459)</f>
        <v>10</v>
      </c>
      <c r="J460" s="56" t="str">
        <f aca="false">IF(ISERROR(J459),IF(ISERROR(J458),IF(ISERROR(J457),"BLANK",J457),J458),J459)</f>
        <v>E</v>
      </c>
      <c r="K460" s="86" t="n">
        <f aca="false">IF(ISERROR(K459),IF(ISERROR(K458),IF(ISERROR(K457),"BLANK",K457),K458),K459)</f>
        <v>0.604166666666667</v>
      </c>
      <c r="L460" s="56" t="str">
        <f aca="false">IF(ISERROR(L459),IF(ISERROR(L458),IF(ISERROR(L457),"BLANK",L457),L458),L459)</f>
        <v>SDL</v>
      </c>
      <c r="M460" s="56" t="n">
        <f aca="false">IF(ISERROR(M459),IF(ISERROR(M458),IF(ISERROR(M457),"BLANK",M457),M458),M459)</f>
        <v>10</v>
      </c>
      <c r="N460" s="56" t="n">
        <f aca="false">IF(ISERROR(N459),IF(ISERROR(N458),IF(ISERROR(N457),"BLANK",N457),N458),N459)</f>
        <v>2</v>
      </c>
      <c r="O460" s="56" t="n">
        <f aca="false">IF(ISERROR(O459),IF(ISERROR(O458),IF(ISERROR(O457),"BLANK",O457),O458),O459)</f>
        <v>1</v>
      </c>
      <c r="P460" s="46" t="str">
        <f aca="false">+P459</f>
        <v>snd</v>
      </c>
      <c r="Q460" s="47" t="str">
        <f aca="false">IF($N460=1,IF(ISERROR(VLOOKUP($P460,M1!$A:$C,Q$2,0)),"NOT PRESENT",VLOOKUP($P460,M1!$A:$C,Q$2,0)),IF($N460=2,IF(ISERROR(VLOOKUP(main!$P460,M2!$A:$C,Q$2,0)),"NOT PRESENT",VLOOKUP(main!$P460,M2!$A:$C,Q$2,0)),IF($N460=0,IF(ISERROR(VLOOKUP($P460,M1!$A:$C,Q$2,0)),IF(ISERROR(VLOOKUP(main!$P460,M2!$A:$C,Q$2,0)),"NOT PRESENT",VLOOKUP(main!$P460,M2!$A:$C,Q$2,0)),VLOOKUP($P460,M1!$A:$C,Q$2,0)),"SPECIFY METHOD")))</f>
        <v>Survey Not Done</v>
      </c>
      <c r="R460" s="47" t="str">
        <f aca="false">IF($N460=1,IF(ISERROR(VLOOKUP($P460,M1!$A:$C,R$2,0)),"NOT PRESENT",VLOOKUP($P460,M1!$A:$C,R$2,0)),IF($N460=2,IF(ISERROR(VLOOKUP(main!$P460,M2!$A:$C,R$2,0)),"NOT PRESENT",VLOOKUP(main!$P460,M2!$A:$C,R$2,0)),IF($N460=0,IF(ISERROR(VLOOKUP($P460,M1!$A:$C,R$2,0)),IF(ISERROR(VLOOKUP(main!$P460,M2!$A:$C,R$2,0)),"NOT PRESENT",VLOOKUP(main!$P460,M2!$A:$C,R$2,0)),VLOOKUP($P460,M1!$A:$C,R$2,0)),"SPECIFY METHOD")))</f>
        <v>Survey Not Done</v>
      </c>
      <c r="S460" s="55" t="n">
        <f aca="false">SUM(T460:BH460)</f>
        <v>0</v>
      </c>
      <c r="T460" s="56" t="n">
        <v>0</v>
      </c>
      <c r="BI460" s="56" t="n">
        <f aca="true">VLOOKUP($P460,INDIRECT("'M" &amp; $N460 &amp; "'!$A:$G"),BI$2,0)</f>
        <v>0</v>
      </c>
      <c r="BJ460" s="56" t="n">
        <f aca="true">VLOOKUP($P460,INDIRECT("'M" &amp; $N460 &amp; "'!$A:$G"),BJ$2,0)</f>
        <v>0</v>
      </c>
      <c r="BK460" s="56" t="n">
        <f aca="true">VLOOKUP($P460,INDIRECT("'M" &amp; $N460 &amp; "'!$A:$G"),BK$2,0)</f>
        <v>0</v>
      </c>
      <c r="BL460" s="56" t="str">
        <f aca="false">IF(AND($BI460="Yes", $N460=2), "Yes", IF(ISBLANK(BI460), "", "No"))</f>
        <v>No</v>
      </c>
      <c r="BM460" s="56" t="n">
        <f aca="true">VLOOKUP($P460,INDIRECT("'M" &amp; $N460 &amp; "'!$A:$G"),BM$2,0)</f>
        <v>0</v>
      </c>
    </row>
    <row r="461" customFormat="false" ht="13.2" hidden="false" customHeight="false" outlineLevel="0" collapsed="false">
      <c r="A461" s="47"/>
      <c r="B461" s="56" t="str">
        <f aca="false">IF(ISERROR(B460),IF(ISERROR(B459),IF(ISERROR(B458),"BLANK",B458),B459),B460)</f>
        <v>eso</v>
      </c>
      <c r="C461" s="56" t="str">
        <f aca="false">IF(ISERROR(C460),IF(ISERROR(C459),IF(ISERROR(C458),"BLANK",C458),C459),C460)</f>
        <v>sdl</v>
      </c>
      <c r="D461" s="56" t="str">
        <f aca="false">IF(ISERROR(D460),IF(ISERROR(D459),IF(ISERROR(D458),"BLANK",D458),D459),D460)</f>
        <v>tas412</v>
      </c>
      <c r="E461" s="47" t="str">
        <f aca="false">IF(ISERROR(VLOOKUP($D461,SITES!$A:$E,2,0)),"",VLOOKUP($D461,SITES!$A:$E,2,0))</f>
        <v>St. Helens Island Kelp Bed</v>
      </c>
      <c r="F461" s="48" t="n">
        <f aca="false">IF(ISERROR(VLOOKUP($D461,SITES!$A:$E,3,0)),"",VLOOKUP($D461,SITES!$A:$E,3,0))</f>
        <v>-41.34386</v>
      </c>
      <c r="G461" s="49" t="n">
        <f aca="false">IF(ISERROR(VLOOKUP($D461,SITES!$A:$E,4,0)),"",VLOOKUP($D461,SITES!$A:$E,4,0))</f>
        <v>148.34277</v>
      </c>
      <c r="H461" s="50" t="n">
        <f aca="false">IF(ISERROR(H460),IF(ISERROR(H459),IF(ISERROR(H458),"BLANK",H458),H459),H460)</f>
        <v>43564</v>
      </c>
      <c r="I461" s="56" t="n">
        <f aca="false">IF(ISERROR(I460),IF(ISERROR(I459),IF(ISERROR(I458),"BLANK",I458),I459),I460)</f>
        <v>10</v>
      </c>
      <c r="J461" s="56" t="str">
        <f aca="false">IF(ISERROR(J460),IF(ISERROR(J459),IF(ISERROR(J458),"BLANK",J458),J459),J460)</f>
        <v>E</v>
      </c>
      <c r="K461" s="86" t="n">
        <f aca="false">IF(ISERROR(K460),IF(ISERROR(K459),IF(ISERROR(K458),"BLANK",K458),K459),K460)</f>
        <v>0.604166666666667</v>
      </c>
      <c r="L461" s="56" t="str">
        <f aca="false">IF(ISERROR(L460),IF(ISERROR(L459),IF(ISERROR(L458),"BLANK",L458),L459),L460)</f>
        <v>SDL</v>
      </c>
      <c r="M461" s="56" t="n">
        <f aca="false">IF(ISERROR(M460),IF(ISERROR(M459),IF(ISERROR(M458),"BLANK",M458),M459),M460)</f>
        <v>10</v>
      </c>
      <c r="N461" s="56" t="n">
        <f aca="false">IF(ISERROR(N460),IF(ISERROR(N459),IF(ISERROR(N458),"BLANK",N458),N459),N460)</f>
        <v>2</v>
      </c>
      <c r="O461" s="56" t="n">
        <f aca="false">IF(ISERROR(O460),IF(ISERROR(O459),IF(ISERROR(O458),"BLANK",O458),O459),O460)</f>
        <v>1</v>
      </c>
      <c r="P461" s="46" t="str">
        <f aca="false">+P460</f>
        <v>snd</v>
      </c>
      <c r="Q461" s="47" t="str">
        <f aca="false">IF($N461=1,IF(ISERROR(VLOOKUP($P461,M1!$A:$C,Q$2,0)),"NOT PRESENT",VLOOKUP($P461,M1!$A:$C,Q$2,0)),IF($N461=2,IF(ISERROR(VLOOKUP(main!$P461,M2!$A:$C,Q$2,0)),"NOT PRESENT",VLOOKUP(main!$P461,M2!$A:$C,Q$2,0)),IF($N461=0,IF(ISERROR(VLOOKUP($P461,M1!$A:$C,Q$2,0)),IF(ISERROR(VLOOKUP(main!$P461,M2!$A:$C,Q$2,0)),"NOT PRESENT",VLOOKUP(main!$P461,M2!$A:$C,Q$2,0)),VLOOKUP($P461,M1!$A:$C,Q$2,0)),"SPECIFY METHOD")))</f>
        <v>Survey Not Done</v>
      </c>
      <c r="R461" s="47" t="str">
        <f aca="false">IF($N461=1,IF(ISERROR(VLOOKUP($P461,M1!$A:$C,R$2,0)),"NOT PRESENT",VLOOKUP($P461,M1!$A:$C,R$2,0)),IF($N461=2,IF(ISERROR(VLOOKUP(main!$P461,M2!$A:$C,R$2,0)),"NOT PRESENT",VLOOKUP(main!$P461,M2!$A:$C,R$2,0)),IF($N461=0,IF(ISERROR(VLOOKUP($P461,M1!$A:$C,R$2,0)),IF(ISERROR(VLOOKUP(main!$P461,M2!$A:$C,R$2,0)),"NOT PRESENT",VLOOKUP(main!$P461,M2!$A:$C,R$2,0)),VLOOKUP($P461,M1!$A:$C,R$2,0)),"SPECIFY METHOD")))</f>
        <v>Survey Not Done</v>
      </c>
      <c r="S461" s="55" t="n">
        <f aca="false">SUM(T461:BH461)</f>
        <v>0</v>
      </c>
      <c r="T461" s="56" t="n">
        <v>0</v>
      </c>
      <c r="BI461" s="56" t="n">
        <f aca="true">VLOOKUP($P461,INDIRECT("'M" &amp; $N461 &amp; "'!$A:$G"),BI$2,0)</f>
        <v>0</v>
      </c>
      <c r="BJ461" s="56" t="n">
        <f aca="true">VLOOKUP($P461,INDIRECT("'M" &amp; $N461 &amp; "'!$A:$G"),BJ$2,0)</f>
        <v>0</v>
      </c>
      <c r="BK461" s="56" t="n">
        <f aca="true">VLOOKUP($P461,INDIRECT("'M" &amp; $N461 &amp; "'!$A:$G"),BK$2,0)</f>
        <v>0</v>
      </c>
      <c r="BL461" s="56" t="str">
        <f aca="false">IF(AND($BI461="Yes", $N461=2), "Yes", IF(ISBLANK(BI461), "", "No"))</f>
        <v>No</v>
      </c>
      <c r="BM461" s="56" t="n">
        <f aca="true">VLOOKUP($P461,INDIRECT("'M" &amp; $N461 &amp; "'!$A:$G"),BM$2,0)</f>
        <v>0</v>
      </c>
    </row>
    <row r="462" customFormat="false" ht="13.2" hidden="false" customHeight="false" outlineLevel="0" collapsed="false">
      <c r="A462" s="47"/>
      <c r="B462" s="56" t="str">
        <f aca="false">IF(ISERROR(B461),IF(ISERROR(B460),IF(ISERROR(B459),"BLANK",B459),B460),B461)</f>
        <v>eso</v>
      </c>
      <c r="C462" s="56" t="str">
        <f aca="false">IF(ISERROR(C461),IF(ISERROR(C460),IF(ISERROR(C459),"BLANK",C459),C460),C461)</f>
        <v>sdl</v>
      </c>
      <c r="D462" s="56" t="str">
        <f aca="false">IF(ISERROR(D461),IF(ISERROR(D460),IF(ISERROR(D459),"BLANK",D459),D460),D461)</f>
        <v>tas412</v>
      </c>
      <c r="E462" s="47" t="str">
        <f aca="false">IF(ISERROR(VLOOKUP($D462,SITES!$A:$E,2,0)),"",VLOOKUP($D462,SITES!$A:$E,2,0))</f>
        <v>St. Helens Island Kelp Bed</v>
      </c>
      <c r="F462" s="48" t="n">
        <f aca="false">IF(ISERROR(VLOOKUP($D462,SITES!$A:$E,3,0)),"",VLOOKUP($D462,SITES!$A:$E,3,0))</f>
        <v>-41.34386</v>
      </c>
      <c r="G462" s="49" t="n">
        <f aca="false">IF(ISERROR(VLOOKUP($D462,SITES!$A:$E,4,0)),"",VLOOKUP($D462,SITES!$A:$E,4,0))</f>
        <v>148.34277</v>
      </c>
      <c r="H462" s="50" t="n">
        <f aca="false">IF(ISERROR(H461),IF(ISERROR(H460),IF(ISERROR(H459),"BLANK",H459),H460),H461)</f>
        <v>43564</v>
      </c>
      <c r="I462" s="56" t="n">
        <f aca="false">IF(ISERROR(I461),IF(ISERROR(I460),IF(ISERROR(I459),"BLANK",I459),I460),I461)</f>
        <v>10</v>
      </c>
      <c r="J462" s="56" t="str">
        <f aca="false">IF(ISERROR(J461),IF(ISERROR(J460),IF(ISERROR(J459),"BLANK",J459),J460),J461)</f>
        <v>E</v>
      </c>
      <c r="K462" s="86" t="n">
        <f aca="false">IF(ISERROR(K461),IF(ISERROR(K460),IF(ISERROR(K459),"BLANK",K459),K460),K461)</f>
        <v>0.604166666666667</v>
      </c>
      <c r="L462" s="56" t="str">
        <f aca="false">IF(ISERROR(L461),IF(ISERROR(L460),IF(ISERROR(L459),"BLANK",L459),L460),L461)</f>
        <v>SDL</v>
      </c>
      <c r="M462" s="56" t="n">
        <f aca="false">IF(ISERROR(M461),IF(ISERROR(M460),IF(ISERROR(M459),"BLANK",M459),M460),M461)</f>
        <v>10</v>
      </c>
      <c r="N462" s="56" t="n">
        <f aca="false">IF(ISERROR(N461),IF(ISERROR(N460),IF(ISERROR(N459),"BLANK",N459),N460),N461)</f>
        <v>2</v>
      </c>
      <c r="O462" s="56" t="n">
        <f aca="false">IF(ISERROR(O461),IF(ISERROR(O460),IF(ISERROR(O459),"BLANK",O459),O460),O461)</f>
        <v>1</v>
      </c>
      <c r="P462" s="46" t="str">
        <f aca="false">+P461</f>
        <v>snd</v>
      </c>
      <c r="Q462" s="47" t="str">
        <f aca="false">IF($N462=1,IF(ISERROR(VLOOKUP($P462,M1!$A:$C,Q$2,0)),"NOT PRESENT",VLOOKUP($P462,M1!$A:$C,Q$2,0)),IF($N462=2,IF(ISERROR(VLOOKUP(main!$P462,M2!$A:$C,Q$2,0)),"NOT PRESENT",VLOOKUP(main!$P462,M2!$A:$C,Q$2,0)),IF($N462=0,IF(ISERROR(VLOOKUP($P462,M1!$A:$C,Q$2,0)),IF(ISERROR(VLOOKUP(main!$P462,M2!$A:$C,Q$2,0)),"NOT PRESENT",VLOOKUP(main!$P462,M2!$A:$C,Q$2,0)),VLOOKUP($P462,M1!$A:$C,Q$2,0)),"SPECIFY METHOD")))</f>
        <v>Survey Not Done</v>
      </c>
      <c r="R462" s="47" t="str">
        <f aca="false">IF($N462=1,IF(ISERROR(VLOOKUP($P462,M1!$A:$C,R$2,0)),"NOT PRESENT",VLOOKUP($P462,M1!$A:$C,R$2,0)),IF($N462=2,IF(ISERROR(VLOOKUP(main!$P462,M2!$A:$C,R$2,0)),"NOT PRESENT",VLOOKUP(main!$P462,M2!$A:$C,R$2,0)),IF($N462=0,IF(ISERROR(VLOOKUP($P462,M1!$A:$C,R$2,0)),IF(ISERROR(VLOOKUP(main!$P462,M2!$A:$C,R$2,0)),"NOT PRESENT",VLOOKUP(main!$P462,M2!$A:$C,R$2,0)),VLOOKUP($P462,M1!$A:$C,R$2,0)),"SPECIFY METHOD")))</f>
        <v>Survey Not Done</v>
      </c>
      <c r="S462" s="55" t="n">
        <f aca="false">SUM(T462:BH462)</f>
        <v>0</v>
      </c>
      <c r="T462" s="56" t="n">
        <v>0</v>
      </c>
      <c r="BI462" s="56" t="n">
        <f aca="true">VLOOKUP($P462,INDIRECT("'M" &amp; $N462 &amp; "'!$A:$G"),BI$2,0)</f>
        <v>0</v>
      </c>
      <c r="BJ462" s="56" t="n">
        <f aca="true">VLOOKUP($P462,INDIRECT("'M" &amp; $N462 &amp; "'!$A:$G"),BJ$2,0)</f>
        <v>0</v>
      </c>
      <c r="BK462" s="56" t="n">
        <f aca="true">VLOOKUP($P462,INDIRECT("'M" &amp; $N462 &amp; "'!$A:$G"),BK$2,0)</f>
        <v>0</v>
      </c>
      <c r="BL462" s="56" t="str">
        <f aca="false">IF(AND($BI462="Yes", $N462=2), "Yes", IF(ISBLANK(BI462), "", "No"))</f>
        <v>No</v>
      </c>
      <c r="BM462" s="56" t="n">
        <f aca="true">VLOOKUP($P462,INDIRECT("'M" &amp; $N462 &amp; "'!$A:$G"),BM$2,0)</f>
        <v>0</v>
      </c>
    </row>
    <row r="463" customFormat="false" ht="13.2" hidden="false" customHeight="false" outlineLevel="0" collapsed="false">
      <c r="A463" s="47"/>
      <c r="B463" s="56" t="str">
        <f aca="false">IF(ISERROR(B462),IF(ISERROR(B461),IF(ISERROR(B460),"BLANK",B460),B461),B462)</f>
        <v>eso</v>
      </c>
      <c r="C463" s="56" t="str">
        <f aca="false">IF(ISERROR(C462),IF(ISERROR(C461),IF(ISERROR(C460),"BLANK",C460),C461),C462)</f>
        <v>sdl</v>
      </c>
      <c r="D463" s="56" t="str">
        <f aca="false">IF(ISERROR(D462),IF(ISERROR(D461),IF(ISERROR(D460),"BLANK",D460),D461),D462)</f>
        <v>tas412</v>
      </c>
      <c r="E463" s="47" t="str">
        <f aca="false">IF(ISERROR(VLOOKUP($D463,SITES!$A:$E,2,0)),"",VLOOKUP($D463,SITES!$A:$E,2,0))</f>
        <v>St. Helens Island Kelp Bed</v>
      </c>
      <c r="F463" s="48" t="n">
        <f aca="false">IF(ISERROR(VLOOKUP($D463,SITES!$A:$E,3,0)),"",VLOOKUP($D463,SITES!$A:$E,3,0))</f>
        <v>-41.34386</v>
      </c>
      <c r="G463" s="49" t="n">
        <f aca="false">IF(ISERROR(VLOOKUP($D463,SITES!$A:$E,4,0)),"",VLOOKUP($D463,SITES!$A:$E,4,0))</f>
        <v>148.34277</v>
      </c>
      <c r="H463" s="50" t="n">
        <f aca="false">IF(ISERROR(H462),IF(ISERROR(H461),IF(ISERROR(H460),"BLANK",H460),H461),H462)</f>
        <v>43564</v>
      </c>
      <c r="I463" s="56" t="n">
        <f aca="false">IF(ISERROR(I462),IF(ISERROR(I461),IF(ISERROR(I460),"BLANK",I460),I461),I462)</f>
        <v>10</v>
      </c>
      <c r="J463" s="56" t="str">
        <f aca="false">IF(ISERROR(J462),IF(ISERROR(J461),IF(ISERROR(J460),"BLANK",J460),J461),J462)</f>
        <v>E</v>
      </c>
      <c r="K463" s="86" t="n">
        <f aca="false">IF(ISERROR(K462),IF(ISERROR(K461),IF(ISERROR(K460),"BLANK",K460),K461),K462)</f>
        <v>0.604166666666667</v>
      </c>
      <c r="L463" s="56" t="str">
        <f aca="false">IF(ISERROR(L462),IF(ISERROR(L461),IF(ISERROR(L460),"BLANK",L460),L461),L462)</f>
        <v>SDL</v>
      </c>
      <c r="M463" s="56" t="n">
        <f aca="false">IF(ISERROR(M462),IF(ISERROR(M461),IF(ISERROR(M460),"BLANK",M460),M461),M462)</f>
        <v>10</v>
      </c>
      <c r="N463" s="56" t="n">
        <f aca="false">IF(ISERROR(N462),IF(ISERROR(N461),IF(ISERROR(N460),"BLANK",N460),N461),N462)</f>
        <v>2</v>
      </c>
      <c r="O463" s="56" t="n">
        <f aca="false">IF(ISERROR(O462),IF(ISERROR(O461),IF(ISERROR(O460),"BLANK",O460),O461),O462)</f>
        <v>1</v>
      </c>
      <c r="P463" s="46" t="str">
        <f aca="false">+P462</f>
        <v>snd</v>
      </c>
      <c r="Q463" s="47" t="str">
        <f aca="false">IF($N463=1,IF(ISERROR(VLOOKUP($P463,M1!$A:$C,Q$2,0)),"NOT PRESENT",VLOOKUP($P463,M1!$A:$C,Q$2,0)),IF($N463=2,IF(ISERROR(VLOOKUP(main!$P463,M2!$A:$C,Q$2,0)),"NOT PRESENT",VLOOKUP(main!$P463,M2!$A:$C,Q$2,0)),IF($N463=0,IF(ISERROR(VLOOKUP($P463,M1!$A:$C,Q$2,0)),IF(ISERROR(VLOOKUP(main!$P463,M2!$A:$C,Q$2,0)),"NOT PRESENT",VLOOKUP(main!$P463,M2!$A:$C,Q$2,0)),VLOOKUP($P463,M1!$A:$C,Q$2,0)),"SPECIFY METHOD")))</f>
        <v>Survey Not Done</v>
      </c>
      <c r="R463" s="47" t="str">
        <f aca="false">IF($N463=1,IF(ISERROR(VLOOKUP($P463,M1!$A:$C,R$2,0)),"NOT PRESENT",VLOOKUP($P463,M1!$A:$C,R$2,0)),IF($N463=2,IF(ISERROR(VLOOKUP(main!$P463,M2!$A:$C,R$2,0)),"NOT PRESENT",VLOOKUP(main!$P463,M2!$A:$C,R$2,0)),IF($N463=0,IF(ISERROR(VLOOKUP($P463,M1!$A:$C,R$2,0)),IF(ISERROR(VLOOKUP(main!$P463,M2!$A:$C,R$2,0)),"NOT PRESENT",VLOOKUP(main!$P463,M2!$A:$C,R$2,0)),VLOOKUP($P463,M1!$A:$C,R$2,0)),"SPECIFY METHOD")))</f>
        <v>Survey Not Done</v>
      </c>
      <c r="S463" s="55" t="n">
        <f aca="false">SUM(T463:BH463)</f>
        <v>0</v>
      </c>
      <c r="T463" s="56" t="n">
        <v>0</v>
      </c>
      <c r="BI463" s="56" t="n">
        <f aca="true">VLOOKUP($P463,INDIRECT("'M" &amp; $N463 &amp; "'!$A:$G"),BI$2,0)</f>
        <v>0</v>
      </c>
      <c r="BJ463" s="56" t="n">
        <f aca="true">VLOOKUP($P463,INDIRECT("'M" &amp; $N463 &amp; "'!$A:$G"),BJ$2,0)</f>
        <v>0</v>
      </c>
      <c r="BK463" s="56" t="n">
        <f aca="true">VLOOKUP($P463,INDIRECT("'M" &amp; $N463 &amp; "'!$A:$G"),BK$2,0)</f>
        <v>0</v>
      </c>
      <c r="BL463" s="56" t="str">
        <f aca="false">IF(AND($BI463="Yes", $N463=2), "Yes", IF(ISBLANK(BI463), "", "No"))</f>
        <v>No</v>
      </c>
      <c r="BM463" s="56" t="n">
        <f aca="true">VLOOKUP($P463,INDIRECT("'M" &amp; $N463 &amp; "'!$A:$G"),BM$2,0)</f>
        <v>0</v>
      </c>
    </row>
    <row r="464" customFormat="false" ht="13.2" hidden="false" customHeight="false" outlineLevel="0" collapsed="false">
      <c r="A464" s="47"/>
      <c r="B464" s="56" t="str">
        <f aca="false">IF(ISERROR(B463),IF(ISERROR(B462),IF(ISERROR(B461),"BLANK",B461),B462),B463)</f>
        <v>eso</v>
      </c>
      <c r="C464" s="56" t="str">
        <f aca="false">IF(ISERROR(C463),IF(ISERROR(C462),IF(ISERROR(C461),"BLANK",C461),C462),C463)</f>
        <v>sdl</v>
      </c>
      <c r="D464" s="56" t="str">
        <f aca="false">IF(ISERROR(D463),IF(ISERROR(D462),IF(ISERROR(D461),"BLANK",D461),D462),D463)</f>
        <v>tas412</v>
      </c>
      <c r="E464" s="47" t="str">
        <f aca="false">IF(ISERROR(VLOOKUP($D464,SITES!$A:$E,2,0)),"",VLOOKUP($D464,SITES!$A:$E,2,0))</f>
        <v>St. Helens Island Kelp Bed</v>
      </c>
      <c r="F464" s="48" t="n">
        <f aca="false">IF(ISERROR(VLOOKUP($D464,SITES!$A:$E,3,0)),"",VLOOKUP($D464,SITES!$A:$E,3,0))</f>
        <v>-41.34386</v>
      </c>
      <c r="G464" s="49" t="n">
        <f aca="false">IF(ISERROR(VLOOKUP($D464,SITES!$A:$E,4,0)),"",VLOOKUP($D464,SITES!$A:$E,4,0))</f>
        <v>148.34277</v>
      </c>
      <c r="H464" s="50" t="n">
        <f aca="false">IF(ISERROR(H463),IF(ISERROR(H462),IF(ISERROR(H461),"BLANK",H461),H462),H463)</f>
        <v>43564</v>
      </c>
      <c r="I464" s="56" t="n">
        <f aca="false">IF(ISERROR(I463),IF(ISERROR(I462),IF(ISERROR(I461),"BLANK",I461),I462),I463)</f>
        <v>10</v>
      </c>
      <c r="J464" s="56" t="str">
        <f aca="false">IF(ISERROR(J463),IF(ISERROR(J462),IF(ISERROR(J461),"BLANK",J461),J462),J463)</f>
        <v>E</v>
      </c>
      <c r="K464" s="86" t="n">
        <f aca="false">IF(ISERROR(K463),IF(ISERROR(K462),IF(ISERROR(K461),"BLANK",K461),K462),K463)</f>
        <v>0.604166666666667</v>
      </c>
      <c r="L464" s="56" t="str">
        <f aca="false">IF(ISERROR(L463),IF(ISERROR(L462),IF(ISERROR(L461),"BLANK",L461),L462),L463)</f>
        <v>SDL</v>
      </c>
      <c r="M464" s="56" t="n">
        <f aca="false">IF(ISERROR(M463),IF(ISERROR(M462),IF(ISERROR(M461),"BLANK",M461),M462),M463)</f>
        <v>10</v>
      </c>
      <c r="N464" s="56" t="n">
        <f aca="false">IF(ISERROR(N463),IF(ISERROR(N462),IF(ISERROR(N461),"BLANK",N461),N462),N463)</f>
        <v>2</v>
      </c>
      <c r="O464" s="56" t="n">
        <f aca="false">IF(ISERROR(O463),IF(ISERROR(O462),IF(ISERROR(O461),"BLANK",O461),O462),O463)</f>
        <v>1</v>
      </c>
      <c r="P464" s="46" t="str">
        <f aca="false">+P463</f>
        <v>snd</v>
      </c>
      <c r="Q464" s="47" t="str">
        <f aca="false">IF($N464=1,IF(ISERROR(VLOOKUP($P464,M1!$A:$C,Q$2,0)),"NOT PRESENT",VLOOKUP($P464,M1!$A:$C,Q$2,0)),IF($N464=2,IF(ISERROR(VLOOKUP(main!$P464,M2!$A:$C,Q$2,0)),"NOT PRESENT",VLOOKUP(main!$P464,M2!$A:$C,Q$2,0)),IF($N464=0,IF(ISERROR(VLOOKUP($P464,M1!$A:$C,Q$2,0)),IF(ISERROR(VLOOKUP(main!$P464,M2!$A:$C,Q$2,0)),"NOT PRESENT",VLOOKUP(main!$P464,M2!$A:$C,Q$2,0)),VLOOKUP($P464,M1!$A:$C,Q$2,0)),"SPECIFY METHOD")))</f>
        <v>Survey Not Done</v>
      </c>
      <c r="R464" s="47" t="str">
        <f aca="false">IF($N464=1,IF(ISERROR(VLOOKUP($P464,M1!$A:$C,R$2,0)),"NOT PRESENT",VLOOKUP($P464,M1!$A:$C,R$2,0)),IF($N464=2,IF(ISERROR(VLOOKUP(main!$P464,M2!$A:$C,R$2,0)),"NOT PRESENT",VLOOKUP(main!$P464,M2!$A:$C,R$2,0)),IF($N464=0,IF(ISERROR(VLOOKUP($P464,M1!$A:$C,R$2,0)),IF(ISERROR(VLOOKUP(main!$P464,M2!$A:$C,R$2,0)),"NOT PRESENT",VLOOKUP(main!$P464,M2!$A:$C,R$2,0)),VLOOKUP($P464,M1!$A:$C,R$2,0)),"SPECIFY METHOD")))</f>
        <v>Survey Not Done</v>
      </c>
      <c r="S464" s="55" t="n">
        <f aca="false">SUM(T464:BH464)</f>
        <v>0</v>
      </c>
      <c r="T464" s="56" t="n">
        <v>0</v>
      </c>
      <c r="BI464" s="56" t="n">
        <f aca="true">VLOOKUP($P464,INDIRECT("'M" &amp; $N464 &amp; "'!$A:$G"),BI$2,0)</f>
        <v>0</v>
      </c>
      <c r="BJ464" s="56" t="n">
        <f aca="true">VLOOKUP($P464,INDIRECT("'M" &amp; $N464 &amp; "'!$A:$G"),BJ$2,0)</f>
        <v>0</v>
      </c>
      <c r="BK464" s="56" t="n">
        <f aca="true">VLOOKUP($P464,INDIRECT("'M" &amp; $N464 &amp; "'!$A:$G"),BK$2,0)</f>
        <v>0</v>
      </c>
      <c r="BL464" s="56" t="str">
        <f aca="false">IF(AND($BI464="Yes", $N464=2), "Yes", IF(ISBLANK(BI464), "", "No"))</f>
        <v>No</v>
      </c>
      <c r="BM464" s="56" t="n">
        <f aca="true">VLOOKUP($P464,INDIRECT("'M" &amp; $N464 &amp; "'!$A:$G"),BM$2,0)</f>
        <v>0</v>
      </c>
    </row>
    <row r="465" customFormat="false" ht="13.2" hidden="false" customHeight="false" outlineLevel="0" collapsed="false">
      <c r="A465" s="47"/>
      <c r="B465" s="56" t="str">
        <f aca="false">IF(ISERROR(B464),IF(ISERROR(B463),IF(ISERROR(B462),"BLANK",B462),B463),B464)</f>
        <v>eso</v>
      </c>
      <c r="C465" s="56" t="str">
        <f aca="false">IF(ISERROR(C464),IF(ISERROR(C463),IF(ISERROR(C462),"BLANK",C462),C463),C464)</f>
        <v>sdl</v>
      </c>
      <c r="D465" s="56" t="str">
        <f aca="false">IF(ISERROR(D464),IF(ISERROR(D463),IF(ISERROR(D462),"BLANK",D462),D463),D464)</f>
        <v>tas412</v>
      </c>
      <c r="E465" s="47" t="str">
        <f aca="false">IF(ISERROR(VLOOKUP($D465,SITES!$A:$E,2,0)),"",VLOOKUP($D465,SITES!$A:$E,2,0))</f>
        <v>St. Helens Island Kelp Bed</v>
      </c>
      <c r="F465" s="48" t="n">
        <f aca="false">IF(ISERROR(VLOOKUP($D465,SITES!$A:$E,3,0)),"",VLOOKUP($D465,SITES!$A:$E,3,0))</f>
        <v>-41.34386</v>
      </c>
      <c r="G465" s="49" t="n">
        <f aca="false">IF(ISERROR(VLOOKUP($D465,SITES!$A:$E,4,0)),"",VLOOKUP($D465,SITES!$A:$E,4,0))</f>
        <v>148.34277</v>
      </c>
      <c r="H465" s="50" t="n">
        <f aca="false">IF(ISERROR(H464),IF(ISERROR(H463),IF(ISERROR(H462),"BLANK",H462),H463),H464)</f>
        <v>43564</v>
      </c>
      <c r="I465" s="56" t="n">
        <f aca="false">IF(ISERROR(I464),IF(ISERROR(I463),IF(ISERROR(I462),"BLANK",I462),I463),I464)</f>
        <v>10</v>
      </c>
      <c r="J465" s="56" t="str">
        <f aca="false">IF(ISERROR(J464),IF(ISERROR(J463),IF(ISERROR(J462),"BLANK",J462),J463),J464)</f>
        <v>E</v>
      </c>
      <c r="K465" s="86" t="n">
        <f aca="false">IF(ISERROR(K464),IF(ISERROR(K463),IF(ISERROR(K462),"BLANK",K462),K463),K464)</f>
        <v>0.604166666666667</v>
      </c>
      <c r="L465" s="56" t="str">
        <f aca="false">IF(ISERROR(L464),IF(ISERROR(L463),IF(ISERROR(L462),"BLANK",L462),L463),L464)</f>
        <v>SDL</v>
      </c>
      <c r="M465" s="56" t="n">
        <f aca="false">IF(ISERROR(M464),IF(ISERROR(M463),IF(ISERROR(M462),"BLANK",M462),M463),M464)</f>
        <v>10</v>
      </c>
      <c r="N465" s="56" t="n">
        <f aca="false">IF(ISERROR(N464),IF(ISERROR(N463),IF(ISERROR(N462),"BLANK",N462),N463),N464)</f>
        <v>2</v>
      </c>
      <c r="O465" s="56" t="n">
        <f aca="false">IF(ISERROR(O464),IF(ISERROR(O463),IF(ISERROR(O462),"BLANK",O462),O463),O464)</f>
        <v>1</v>
      </c>
      <c r="P465" s="46" t="str">
        <f aca="false">+P464</f>
        <v>snd</v>
      </c>
      <c r="Q465" s="47" t="str">
        <f aca="false">IF($N465=1,IF(ISERROR(VLOOKUP($P465,M1!$A:$C,Q$2,0)),"NOT PRESENT",VLOOKUP($P465,M1!$A:$C,Q$2,0)),IF($N465=2,IF(ISERROR(VLOOKUP(main!$P465,M2!$A:$C,Q$2,0)),"NOT PRESENT",VLOOKUP(main!$P465,M2!$A:$C,Q$2,0)),IF($N465=0,IF(ISERROR(VLOOKUP($P465,M1!$A:$C,Q$2,0)),IF(ISERROR(VLOOKUP(main!$P465,M2!$A:$C,Q$2,0)),"NOT PRESENT",VLOOKUP(main!$P465,M2!$A:$C,Q$2,0)),VLOOKUP($P465,M1!$A:$C,Q$2,0)),"SPECIFY METHOD")))</f>
        <v>Survey Not Done</v>
      </c>
      <c r="R465" s="47" t="str">
        <f aca="false">IF($N465=1,IF(ISERROR(VLOOKUP($P465,M1!$A:$C,R$2,0)),"NOT PRESENT",VLOOKUP($P465,M1!$A:$C,R$2,0)),IF($N465=2,IF(ISERROR(VLOOKUP(main!$P465,M2!$A:$C,R$2,0)),"NOT PRESENT",VLOOKUP(main!$P465,M2!$A:$C,R$2,0)),IF($N465=0,IF(ISERROR(VLOOKUP($P465,M1!$A:$C,R$2,0)),IF(ISERROR(VLOOKUP(main!$P465,M2!$A:$C,R$2,0)),"NOT PRESENT",VLOOKUP(main!$P465,M2!$A:$C,R$2,0)),VLOOKUP($P465,M1!$A:$C,R$2,0)),"SPECIFY METHOD")))</f>
        <v>Survey Not Done</v>
      </c>
      <c r="S465" s="55" t="n">
        <f aca="false">SUM(T465:BH465)</f>
        <v>0</v>
      </c>
      <c r="T465" s="56" t="n">
        <v>0</v>
      </c>
      <c r="BI465" s="56" t="n">
        <f aca="true">VLOOKUP($P465,INDIRECT("'M" &amp; $N465 &amp; "'!$A:$G"),BI$2,0)</f>
        <v>0</v>
      </c>
      <c r="BJ465" s="56" t="n">
        <f aca="true">VLOOKUP($P465,INDIRECT("'M" &amp; $N465 &amp; "'!$A:$G"),BJ$2,0)</f>
        <v>0</v>
      </c>
      <c r="BK465" s="56" t="n">
        <f aca="true">VLOOKUP($P465,INDIRECT("'M" &amp; $N465 &amp; "'!$A:$G"),BK$2,0)</f>
        <v>0</v>
      </c>
      <c r="BL465" s="56" t="str">
        <f aca="false">IF(AND($BI465="Yes", $N465=2), "Yes", IF(ISBLANK(BI465), "", "No"))</f>
        <v>No</v>
      </c>
      <c r="BM465" s="56" t="n">
        <f aca="true">VLOOKUP($P465,INDIRECT("'M" &amp; $N465 &amp; "'!$A:$G"),BM$2,0)</f>
        <v>0</v>
      </c>
    </row>
    <row r="466" customFormat="false" ht="13.2" hidden="false" customHeight="false" outlineLevel="0" collapsed="false">
      <c r="A466" s="47"/>
      <c r="B466" s="56" t="str">
        <f aca="false">IF(ISERROR(B465),IF(ISERROR(B464),IF(ISERROR(B463),"BLANK",B463),B464),B465)</f>
        <v>eso</v>
      </c>
      <c r="C466" s="56" t="str">
        <f aca="false">IF(ISERROR(C465),IF(ISERROR(C464),IF(ISERROR(C463),"BLANK",C463),C464),C465)</f>
        <v>sdl</v>
      </c>
      <c r="D466" s="56" t="str">
        <f aca="false">IF(ISERROR(D465),IF(ISERROR(D464),IF(ISERROR(D463),"BLANK",D463),D464),D465)</f>
        <v>tas412</v>
      </c>
      <c r="E466" s="47" t="str">
        <f aca="false">IF(ISERROR(VLOOKUP($D466,SITES!$A:$E,2,0)),"",VLOOKUP($D466,SITES!$A:$E,2,0))</f>
        <v>St. Helens Island Kelp Bed</v>
      </c>
      <c r="F466" s="48" t="n">
        <f aca="false">IF(ISERROR(VLOOKUP($D466,SITES!$A:$E,3,0)),"",VLOOKUP($D466,SITES!$A:$E,3,0))</f>
        <v>-41.34386</v>
      </c>
      <c r="G466" s="49" t="n">
        <f aca="false">IF(ISERROR(VLOOKUP($D466,SITES!$A:$E,4,0)),"",VLOOKUP($D466,SITES!$A:$E,4,0))</f>
        <v>148.34277</v>
      </c>
      <c r="H466" s="50" t="n">
        <f aca="false">IF(ISERROR(H465),IF(ISERROR(H464),IF(ISERROR(H463),"BLANK",H463),H464),H465)</f>
        <v>43564</v>
      </c>
      <c r="I466" s="56" t="n">
        <f aca="false">IF(ISERROR(I465),IF(ISERROR(I464),IF(ISERROR(I463),"BLANK",I463),I464),I465)</f>
        <v>10</v>
      </c>
      <c r="J466" s="56" t="str">
        <f aca="false">IF(ISERROR(J465),IF(ISERROR(J464),IF(ISERROR(J463),"BLANK",J463),J464),J465)</f>
        <v>E</v>
      </c>
      <c r="K466" s="86" t="n">
        <f aca="false">IF(ISERROR(K465),IF(ISERROR(K464),IF(ISERROR(K463),"BLANK",K463),K464),K465)</f>
        <v>0.604166666666667</v>
      </c>
      <c r="L466" s="56" t="str">
        <f aca="false">IF(ISERROR(L465),IF(ISERROR(L464),IF(ISERROR(L463),"BLANK",L463),L464),L465)</f>
        <v>SDL</v>
      </c>
      <c r="M466" s="56" t="n">
        <f aca="false">IF(ISERROR(M465),IF(ISERROR(M464),IF(ISERROR(M463),"BLANK",M463),M464),M465)</f>
        <v>10</v>
      </c>
      <c r="N466" s="56" t="n">
        <f aca="false">IF(ISERROR(N465),IF(ISERROR(N464),IF(ISERROR(N463),"BLANK",N463),N464),N465)</f>
        <v>2</v>
      </c>
      <c r="O466" s="56" t="n">
        <f aca="false">IF(ISERROR(O465),IF(ISERROR(O464),IF(ISERROR(O463),"BLANK",O463),O464),O465)</f>
        <v>1</v>
      </c>
      <c r="P466" s="46" t="str">
        <f aca="false">+P465</f>
        <v>snd</v>
      </c>
      <c r="Q466" s="47" t="str">
        <f aca="false">IF($N466=1,IF(ISERROR(VLOOKUP($P466,M1!$A:$C,Q$2,0)),"NOT PRESENT",VLOOKUP($P466,M1!$A:$C,Q$2,0)),IF($N466=2,IF(ISERROR(VLOOKUP(main!$P466,M2!$A:$C,Q$2,0)),"NOT PRESENT",VLOOKUP(main!$P466,M2!$A:$C,Q$2,0)),IF($N466=0,IF(ISERROR(VLOOKUP($P466,M1!$A:$C,Q$2,0)),IF(ISERROR(VLOOKUP(main!$P466,M2!$A:$C,Q$2,0)),"NOT PRESENT",VLOOKUP(main!$P466,M2!$A:$C,Q$2,0)),VLOOKUP($P466,M1!$A:$C,Q$2,0)),"SPECIFY METHOD")))</f>
        <v>Survey Not Done</v>
      </c>
      <c r="R466" s="47" t="str">
        <f aca="false">IF($N466=1,IF(ISERROR(VLOOKUP($P466,M1!$A:$C,R$2,0)),"NOT PRESENT",VLOOKUP($P466,M1!$A:$C,R$2,0)),IF($N466=2,IF(ISERROR(VLOOKUP(main!$P466,M2!$A:$C,R$2,0)),"NOT PRESENT",VLOOKUP(main!$P466,M2!$A:$C,R$2,0)),IF($N466=0,IF(ISERROR(VLOOKUP($P466,M1!$A:$C,R$2,0)),IF(ISERROR(VLOOKUP(main!$P466,M2!$A:$C,R$2,0)),"NOT PRESENT",VLOOKUP(main!$P466,M2!$A:$C,R$2,0)),VLOOKUP($P466,M1!$A:$C,R$2,0)),"SPECIFY METHOD")))</f>
        <v>Survey Not Done</v>
      </c>
      <c r="S466" s="55" t="n">
        <f aca="false">SUM(T466:BH466)</f>
        <v>0</v>
      </c>
      <c r="T466" s="56" t="n">
        <v>0</v>
      </c>
      <c r="BI466" s="56" t="n">
        <f aca="true">VLOOKUP($P466,INDIRECT("'M" &amp; $N466 &amp; "'!$A:$G"),BI$2,0)</f>
        <v>0</v>
      </c>
      <c r="BJ466" s="56" t="n">
        <f aca="true">VLOOKUP($P466,INDIRECT("'M" &amp; $N466 &amp; "'!$A:$G"),BJ$2,0)</f>
        <v>0</v>
      </c>
      <c r="BK466" s="56" t="n">
        <f aca="true">VLOOKUP($P466,INDIRECT("'M" &amp; $N466 &amp; "'!$A:$G"),BK$2,0)</f>
        <v>0</v>
      </c>
      <c r="BL466" s="56" t="str">
        <f aca="false">IF(AND($BI466="Yes", $N466=2), "Yes", IF(ISBLANK(BI466), "", "No"))</f>
        <v>No</v>
      </c>
      <c r="BM466" s="56" t="n">
        <f aca="true">VLOOKUP($P466,INDIRECT("'M" &amp; $N466 &amp; "'!$A:$G"),BM$2,0)</f>
        <v>0</v>
      </c>
    </row>
    <row r="467" customFormat="false" ht="13.2" hidden="false" customHeight="false" outlineLevel="0" collapsed="false">
      <c r="A467" s="47"/>
      <c r="B467" s="56" t="str">
        <f aca="false">IF(ISERROR(B466),IF(ISERROR(B465),IF(ISERROR(B464),"BLANK",B464),B465),B466)</f>
        <v>eso</v>
      </c>
      <c r="C467" s="56" t="str">
        <f aca="false">IF(ISERROR(C466),IF(ISERROR(C465),IF(ISERROR(C464),"BLANK",C464),C465),C466)</f>
        <v>sdl</v>
      </c>
      <c r="D467" s="56" t="str">
        <f aca="false">IF(ISERROR(D466),IF(ISERROR(D465),IF(ISERROR(D464),"BLANK",D464),D465),D466)</f>
        <v>tas412</v>
      </c>
      <c r="E467" s="47" t="str">
        <f aca="false">IF(ISERROR(VLOOKUP($D467,SITES!$A:$E,2,0)),"",VLOOKUP($D467,SITES!$A:$E,2,0))</f>
        <v>St. Helens Island Kelp Bed</v>
      </c>
      <c r="F467" s="48" t="n">
        <f aca="false">IF(ISERROR(VLOOKUP($D467,SITES!$A:$E,3,0)),"",VLOOKUP($D467,SITES!$A:$E,3,0))</f>
        <v>-41.34386</v>
      </c>
      <c r="G467" s="49" t="n">
        <f aca="false">IF(ISERROR(VLOOKUP($D467,SITES!$A:$E,4,0)),"",VLOOKUP($D467,SITES!$A:$E,4,0))</f>
        <v>148.34277</v>
      </c>
      <c r="H467" s="50" t="n">
        <f aca="false">IF(ISERROR(H466),IF(ISERROR(H465),IF(ISERROR(H464),"BLANK",H464),H465),H466)</f>
        <v>43564</v>
      </c>
      <c r="I467" s="56" t="n">
        <f aca="false">IF(ISERROR(I466),IF(ISERROR(I465),IF(ISERROR(I464),"BLANK",I464),I465),I466)</f>
        <v>10</v>
      </c>
      <c r="J467" s="56" t="str">
        <f aca="false">IF(ISERROR(J466),IF(ISERROR(J465),IF(ISERROR(J464),"BLANK",J464),J465),J466)</f>
        <v>E</v>
      </c>
      <c r="K467" s="86" t="n">
        <f aca="false">IF(ISERROR(K466),IF(ISERROR(K465),IF(ISERROR(K464),"BLANK",K464),K465),K466)</f>
        <v>0.604166666666667</v>
      </c>
      <c r="L467" s="56" t="str">
        <f aca="false">IF(ISERROR(L466),IF(ISERROR(L465),IF(ISERROR(L464),"BLANK",L464),L465),L466)</f>
        <v>SDL</v>
      </c>
      <c r="M467" s="56" t="n">
        <f aca="false">IF(ISERROR(M466),IF(ISERROR(M465),IF(ISERROR(M464),"BLANK",M464),M465),M466)</f>
        <v>10</v>
      </c>
      <c r="N467" s="56" t="n">
        <f aca="false">IF(ISERROR(N466),IF(ISERROR(N465),IF(ISERROR(N464),"BLANK",N464),N465),N466)</f>
        <v>2</v>
      </c>
      <c r="O467" s="56" t="n">
        <f aca="false">IF(ISERROR(O466),IF(ISERROR(O465),IF(ISERROR(O464),"BLANK",O464),O465),O466)</f>
        <v>1</v>
      </c>
      <c r="P467" s="46" t="str">
        <f aca="false">+P466</f>
        <v>snd</v>
      </c>
      <c r="Q467" s="47" t="str">
        <f aca="false">IF($N467=1,IF(ISERROR(VLOOKUP($P467,M1!$A:$C,Q$2,0)),"NOT PRESENT",VLOOKUP($P467,M1!$A:$C,Q$2,0)),IF($N467=2,IF(ISERROR(VLOOKUP(main!$P467,M2!$A:$C,Q$2,0)),"NOT PRESENT",VLOOKUP(main!$P467,M2!$A:$C,Q$2,0)),IF($N467=0,IF(ISERROR(VLOOKUP($P467,M1!$A:$C,Q$2,0)),IF(ISERROR(VLOOKUP(main!$P467,M2!$A:$C,Q$2,0)),"NOT PRESENT",VLOOKUP(main!$P467,M2!$A:$C,Q$2,0)),VLOOKUP($P467,M1!$A:$C,Q$2,0)),"SPECIFY METHOD")))</f>
        <v>Survey Not Done</v>
      </c>
      <c r="R467" s="47" t="str">
        <f aca="false">IF($N467=1,IF(ISERROR(VLOOKUP($P467,M1!$A:$C,R$2,0)),"NOT PRESENT",VLOOKUP($P467,M1!$A:$C,R$2,0)),IF($N467=2,IF(ISERROR(VLOOKUP(main!$P467,M2!$A:$C,R$2,0)),"NOT PRESENT",VLOOKUP(main!$P467,M2!$A:$C,R$2,0)),IF($N467=0,IF(ISERROR(VLOOKUP($P467,M1!$A:$C,R$2,0)),IF(ISERROR(VLOOKUP(main!$P467,M2!$A:$C,R$2,0)),"NOT PRESENT",VLOOKUP(main!$P467,M2!$A:$C,R$2,0)),VLOOKUP($P467,M1!$A:$C,R$2,0)),"SPECIFY METHOD")))</f>
        <v>Survey Not Done</v>
      </c>
      <c r="S467" s="55" t="n">
        <f aca="false">SUM(T467:BH467)</f>
        <v>0</v>
      </c>
      <c r="T467" s="56" t="n">
        <v>0</v>
      </c>
      <c r="BI467" s="56" t="n">
        <f aca="true">VLOOKUP($P467,INDIRECT("'M" &amp; $N467 &amp; "'!$A:$G"),BI$2,0)</f>
        <v>0</v>
      </c>
      <c r="BJ467" s="56" t="n">
        <f aca="true">VLOOKUP($P467,INDIRECT("'M" &amp; $N467 &amp; "'!$A:$G"),BJ$2,0)</f>
        <v>0</v>
      </c>
      <c r="BK467" s="56" t="n">
        <f aca="true">VLOOKUP($P467,INDIRECT("'M" &amp; $N467 &amp; "'!$A:$G"),BK$2,0)</f>
        <v>0</v>
      </c>
      <c r="BL467" s="56" t="str">
        <f aca="false">IF(AND($BI467="Yes", $N467=2), "Yes", IF(ISBLANK(BI467), "", "No"))</f>
        <v>No</v>
      </c>
      <c r="BM467" s="56" t="n">
        <f aca="true">VLOOKUP($P467,INDIRECT("'M" &amp; $N467 &amp; "'!$A:$G"),BM$2,0)</f>
        <v>0</v>
      </c>
    </row>
    <row r="468" customFormat="false" ht="13.2" hidden="false" customHeight="false" outlineLevel="0" collapsed="false">
      <c r="A468" s="47"/>
      <c r="B468" s="56" t="str">
        <f aca="false">IF(ISERROR(B467),IF(ISERROR(B466),IF(ISERROR(B465),"BLANK",B465),B466),B467)</f>
        <v>eso</v>
      </c>
      <c r="C468" s="56" t="str">
        <f aca="false">IF(ISERROR(C467),IF(ISERROR(C466),IF(ISERROR(C465),"BLANK",C465),C466),C467)</f>
        <v>sdl</v>
      </c>
      <c r="D468" s="56" t="str">
        <f aca="false">IF(ISERROR(D467),IF(ISERROR(D466),IF(ISERROR(D465),"BLANK",D465),D466),D467)</f>
        <v>tas412</v>
      </c>
      <c r="E468" s="47" t="str">
        <f aca="false">IF(ISERROR(VLOOKUP($D468,SITES!$A:$E,2,0)),"",VLOOKUP($D468,SITES!$A:$E,2,0))</f>
        <v>St. Helens Island Kelp Bed</v>
      </c>
      <c r="F468" s="48" t="n">
        <f aca="false">IF(ISERROR(VLOOKUP($D468,SITES!$A:$E,3,0)),"",VLOOKUP($D468,SITES!$A:$E,3,0))</f>
        <v>-41.34386</v>
      </c>
      <c r="G468" s="49" t="n">
        <f aca="false">IF(ISERROR(VLOOKUP($D468,SITES!$A:$E,4,0)),"",VLOOKUP($D468,SITES!$A:$E,4,0))</f>
        <v>148.34277</v>
      </c>
      <c r="H468" s="50" t="n">
        <f aca="false">IF(ISERROR(H467),IF(ISERROR(H466),IF(ISERROR(H465),"BLANK",H465),H466),H467)</f>
        <v>43564</v>
      </c>
      <c r="I468" s="56" t="n">
        <f aca="false">IF(ISERROR(I467),IF(ISERROR(I466),IF(ISERROR(I465),"BLANK",I465),I466),I467)</f>
        <v>10</v>
      </c>
      <c r="J468" s="56" t="str">
        <f aca="false">IF(ISERROR(J467),IF(ISERROR(J466),IF(ISERROR(J465),"BLANK",J465),J466),J467)</f>
        <v>E</v>
      </c>
      <c r="K468" s="86" t="n">
        <f aca="false">IF(ISERROR(K467),IF(ISERROR(K466),IF(ISERROR(K465),"BLANK",K465),K466),K467)</f>
        <v>0.604166666666667</v>
      </c>
      <c r="L468" s="56" t="str">
        <f aca="false">IF(ISERROR(L467),IF(ISERROR(L466),IF(ISERROR(L465),"BLANK",L465),L466),L467)</f>
        <v>SDL</v>
      </c>
      <c r="M468" s="56" t="n">
        <f aca="false">IF(ISERROR(M467),IF(ISERROR(M466),IF(ISERROR(M465),"BLANK",M465),M466),M467)</f>
        <v>10</v>
      </c>
      <c r="N468" s="56" t="n">
        <f aca="false">IF(ISERROR(N467),IF(ISERROR(N466),IF(ISERROR(N465),"BLANK",N465),N466),N467)</f>
        <v>2</v>
      </c>
      <c r="O468" s="56" t="n">
        <f aca="false">IF(ISERROR(O467),IF(ISERROR(O466),IF(ISERROR(O465),"BLANK",O465),O466),O467)</f>
        <v>1</v>
      </c>
      <c r="P468" s="46" t="str">
        <f aca="false">+P467</f>
        <v>snd</v>
      </c>
      <c r="Q468" s="47" t="str">
        <f aca="false">IF($N468=1,IF(ISERROR(VLOOKUP($P468,M1!$A:$C,Q$2,0)),"NOT PRESENT",VLOOKUP($P468,M1!$A:$C,Q$2,0)),IF($N468=2,IF(ISERROR(VLOOKUP(main!$P468,M2!$A:$C,Q$2,0)),"NOT PRESENT",VLOOKUP(main!$P468,M2!$A:$C,Q$2,0)),IF($N468=0,IF(ISERROR(VLOOKUP($P468,M1!$A:$C,Q$2,0)),IF(ISERROR(VLOOKUP(main!$P468,M2!$A:$C,Q$2,0)),"NOT PRESENT",VLOOKUP(main!$P468,M2!$A:$C,Q$2,0)),VLOOKUP($P468,M1!$A:$C,Q$2,0)),"SPECIFY METHOD")))</f>
        <v>Survey Not Done</v>
      </c>
      <c r="R468" s="47" t="str">
        <f aca="false">IF($N468=1,IF(ISERROR(VLOOKUP($P468,M1!$A:$C,R$2,0)),"NOT PRESENT",VLOOKUP($P468,M1!$A:$C,R$2,0)),IF($N468=2,IF(ISERROR(VLOOKUP(main!$P468,M2!$A:$C,R$2,0)),"NOT PRESENT",VLOOKUP(main!$P468,M2!$A:$C,R$2,0)),IF($N468=0,IF(ISERROR(VLOOKUP($P468,M1!$A:$C,R$2,0)),IF(ISERROR(VLOOKUP(main!$P468,M2!$A:$C,R$2,0)),"NOT PRESENT",VLOOKUP(main!$P468,M2!$A:$C,R$2,0)),VLOOKUP($P468,M1!$A:$C,R$2,0)),"SPECIFY METHOD")))</f>
        <v>Survey Not Done</v>
      </c>
      <c r="S468" s="55" t="n">
        <f aca="false">SUM(T468:BH468)</f>
        <v>0</v>
      </c>
      <c r="T468" s="56" t="n">
        <v>0</v>
      </c>
      <c r="BI468" s="56" t="n">
        <f aca="true">VLOOKUP($P468,INDIRECT("'M" &amp; $N468 &amp; "'!$A:$G"),BI$2,0)</f>
        <v>0</v>
      </c>
      <c r="BJ468" s="56" t="n">
        <f aca="true">VLOOKUP($P468,INDIRECT("'M" &amp; $N468 &amp; "'!$A:$G"),BJ$2,0)</f>
        <v>0</v>
      </c>
      <c r="BK468" s="56" t="n">
        <f aca="true">VLOOKUP($P468,INDIRECT("'M" &amp; $N468 &amp; "'!$A:$G"),BK$2,0)</f>
        <v>0</v>
      </c>
      <c r="BL468" s="56" t="str">
        <f aca="false">IF(AND($BI468="Yes", $N468=2), "Yes", IF(ISBLANK(BI468), "", "No"))</f>
        <v>No</v>
      </c>
      <c r="BM468" s="56" t="n">
        <f aca="true">VLOOKUP($P468,INDIRECT("'M" &amp; $N468 &amp; "'!$A:$G"),BM$2,0)</f>
        <v>0</v>
      </c>
    </row>
    <row r="469" customFormat="false" ht="13.2" hidden="false" customHeight="false" outlineLevel="0" collapsed="false">
      <c r="B469" s="56" t="str">
        <f aca="false">IF(ISERROR(B468),IF(ISERROR(B467),IF(ISERROR(B466),"BLANK",B466),B467),B468)</f>
        <v>eso</v>
      </c>
      <c r="C469" s="56" t="str">
        <f aca="false">IF(ISERROR(C468),IF(ISERROR(C467),IF(ISERROR(C466),"BLANK",C466),C467),C468)</f>
        <v>sdl</v>
      </c>
      <c r="D469" s="56" t="str">
        <f aca="false">IF(ISERROR(D468),IF(ISERROR(D467),IF(ISERROR(D466),"BLANK",D466),D467),D468)</f>
        <v>tas412</v>
      </c>
      <c r="E469" s="47" t="str">
        <f aca="false">IF(ISERROR(VLOOKUP($D469,SITES!$A:$E,2,0)),"",VLOOKUP($D469,SITES!$A:$E,2,0))</f>
        <v>St. Helens Island Kelp Bed</v>
      </c>
      <c r="F469" s="48" t="n">
        <f aca="false">IF(ISERROR(VLOOKUP($D469,SITES!$A:$E,3,0)),"",VLOOKUP($D469,SITES!$A:$E,3,0))</f>
        <v>-41.34386</v>
      </c>
      <c r="G469" s="49" t="n">
        <f aca="false">IF(ISERROR(VLOOKUP($D469,SITES!$A:$E,4,0)),"",VLOOKUP($D469,SITES!$A:$E,4,0))</f>
        <v>148.34277</v>
      </c>
      <c r="H469" s="50" t="n">
        <f aca="false">IF(ISERROR(H468),IF(ISERROR(H467),IF(ISERROR(H466),"BLANK",H466),H467),H468)</f>
        <v>43564</v>
      </c>
      <c r="I469" s="56" t="n">
        <f aca="false">IF(ISERROR(I468),IF(ISERROR(I467),IF(ISERROR(I466),"BLANK",I466),I467),I468)</f>
        <v>10</v>
      </c>
      <c r="J469" s="56" t="str">
        <f aca="false">IF(ISERROR(J468),IF(ISERROR(J467),IF(ISERROR(J466),"BLANK",J466),J467),J468)</f>
        <v>E</v>
      </c>
      <c r="K469" s="86" t="n">
        <f aca="false">IF(ISERROR(K468),IF(ISERROR(K467),IF(ISERROR(K466),"BLANK",K466),K467),K468)</f>
        <v>0.604166666666667</v>
      </c>
      <c r="L469" s="56" t="str">
        <f aca="false">IF(ISERROR(L468),IF(ISERROR(L467),IF(ISERROR(L466),"BLANK",L466),L467),L468)</f>
        <v>SDL</v>
      </c>
      <c r="M469" s="56" t="n">
        <f aca="false">IF(ISERROR(M468),IF(ISERROR(M467),IF(ISERROR(M466),"BLANK",M466),M467),M468)</f>
        <v>10</v>
      </c>
      <c r="N469" s="56" t="n">
        <f aca="false">IF(ISERROR(N468),IF(ISERROR(N467),IF(ISERROR(N466),"BLANK",N466),N467),N468)</f>
        <v>2</v>
      </c>
      <c r="O469" s="56" t="n">
        <f aca="false">IF(ISERROR(O468),IF(ISERROR(O467),IF(ISERROR(O466),"BLANK",O466),O467),O468)</f>
        <v>1</v>
      </c>
      <c r="P469" s="46" t="str">
        <f aca="false">+P468</f>
        <v>snd</v>
      </c>
      <c r="Q469" s="47" t="str">
        <f aca="false">IF($N469=1,IF(ISERROR(VLOOKUP($P469,M1!$A:$C,Q$2,0)),"NOT PRESENT",VLOOKUP($P469,M1!$A:$C,Q$2,0)),IF($N469=2,IF(ISERROR(VLOOKUP(main!$P469,M2!$A:$C,Q$2,0)),"NOT PRESENT",VLOOKUP(main!$P469,M2!$A:$C,Q$2,0)),IF($N469=0,IF(ISERROR(VLOOKUP($P469,M1!$A:$C,Q$2,0)),IF(ISERROR(VLOOKUP(main!$P469,M2!$A:$C,Q$2,0)),"NOT PRESENT",VLOOKUP(main!$P469,M2!$A:$C,Q$2,0)),VLOOKUP($P469,M1!$A:$C,Q$2,0)),"SPECIFY METHOD")))</f>
        <v>Survey Not Done</v>
      </c>
      <c r="R469" s="47" t="str">
        <f aca="false">IF($N469=1,IF(ISERROR(VLOOKUP($P469,M1!$A:$C,R$2,0)),"NOT PRESENT",VLOOKUP($P469,M1!$A:$C,R$2,0)),IF($N469=2,IF(ISERROR(VLOOKUP(main!$P469,M2!$A:$C,R$2,0)),"NOT PRESENT",VLOOKUP(main!$P469,M2!$A:$C,R$2,0)),IF($N469=0,IF(ISERROR(VLOOKUP($P469,M1!$A:$C,R$2,0)),IF(ISERROR(VLOOKUP(main!$P469,M2!$A:$C,R$2,0)),"NOT PRESENT",VLOOKUP(main!$P469,M2!$A:$C,R$2,0)),VLOOKUP($P469,M1!$A:$C,R$2,0)),"SPECIFY METHOD")))</f>
        <v>Survey Not Done</v>
      </c>
      <c r="S469" s="55" t="n">
        <f aca="false">SUM(T469:BH469)</f>
        <v>0</v>
      </c>
      <c r="T469" s="56" t="n">
        <v>0</v>
      </c>
      <c r="BI469" s="56" t="n">
        <f aca="true">VLOOKUP($P469,INDIRECT("'M" &amp; $N469 &amp; "'!$A:$G"),BI$2,0)</f>
        <v>0</v>
      </c>
      <c r="BJ469" s="56" t="n">
        <f aca="true">VLOOKUP($P469,INDIRECT("'M" &amp; $N469 &amp; "'!$A:$G"),BJ$2,0)</f>
        <v>0</v>
      </c>
      <c r="BK469" s="56" t="n">
        <f aca="true">VLOOKUP($P469,INDIRECT("'M" &amp; $N469 &amp; "'!$A:$G"),BK$2,0)</f>
        <v>0</v>
      </c>
      <c r="BL469" s="56" t="str">
        <f aca="false">IF(AND($BI469="Yes", $N469=2), "Yes", IF(ISBLANK(BI469), "", "No"))</f>
        <v>No</v>
      </c>
      <c r="BM469" s="56" t="n">
        <f aca="true">VLOOKUP($P469,INDIRECT("'M" &amp; $N469 &amp; "'!$A:$G"),BM$2,0)</f>
        <v>0</v>
      </c>
    </row>
    <row r="470" customFormat="false" ht="13.2" hidden="false" customHeight="false" outlineLevel="0" collapsed="false">
      <c r="B470" s="56" t="str">
        <f aca="false">IF(ISERROR(B469),IF(ISERROR(B468),IF(ISERROR(B467),"BLANK",B467),B468),B469)</f>
        <v>eso</v>
      </c>
      <c r="C470" s="56" t="str">
        <f aca="false">IF(ISERROR(C469),IF(ISERROR(C468),IF(ISERROR(C467),"BLANK",C467),C468),C469)</f>
        <v>sdl</v>
      </c>
      <c r="D470" s="56" t="str">
        <f aca="false">IF(ISERROR(D469),IF(ISERROR(D468),IF(ISERROR(D467),"BLANK",D467),D468),D469)</f>
        <v>tas412</v>
      </c>
      <c r="E470" s="47" t="str">
        <f aca="false">IF(ISERROR(VLOOKUP($D470,SITES!$A:$E,2,0)),"",VLOOKUP($D470,SITES!$A:$E,2,0))</f>
        <v>St. Helens Island Kelp Bed</v>
      </c>
      <c r="F470" s="48" t="n">
        <f aca="false">IF(ISERROR(VLOOKUP($D470,SITES!$A:$E,3,0)),"",VLOOKUP($D470,SITES!$A:$E,3,0))</f>
        <v>-41.34386</v>
      </c>
      <c r="G470" s="49" t="n">
        <f aca="false">IF(ISERROR(VLOOKUP($D470,SITES!$A:$E,4,0)),"",VLOOKUP($D470,SITES!$A:$E,4,0))</f>
        <v>148.34277</v>
      </c>
      <c r="H470" s="50" t="n">
        <f aca="false">IF(ISERROR(H469),IF(ISERROR(H468),IF(ISERROR(H467),"BLANK",H467),H468),H469)</f>
        <v>43564</v>
      </c>
      <c r="I470" s="56" t="n">
        <f aca="false">IF(ISERROR(I469),IF(ISERROR(I468),IF(ISERROR(I467),"BLANK",I467),I468),I469)</f>
        <v>10</v>
      </c>
      <c r="J470" s="56" t="str">
        <f aca="false">IF(ISERROR(J469),IF(ISERROR(J468),IF(ISERROR(J467),"BLANK",J467),J468),J469)</f>
        <v>E</v>
      </c>
      <c r="K470" s="86" t="n">
        <f aca="false">IF(ISERROR(K469),IF(ISERROR(K468),IF(ISERROR(K467),"BLANK",K467),K468),K469)</f>
        <v>0.604166666666667</v>
      </c>
      <c r="L470" s="56" t="str">
        <f aca="false">IF(ISERROR(L469),IF(ISERROR(L468),IF(ISERROR(L467),"BLANK",L467),L468),L469)</f>
        <v>SDL</v>
      </c>
      <c r="M470" s="56" t="n">
        <f aca="false">IF(ISERROR(M469),IF(ISERROR(M468),IF(ISERROR(M467),"BLANK",M467),M468),M469)</f>
        <v>10</v>
      </c>
      <c r="N470" s="56" t="n">
        <f aca="false">IF(ISERROR(N469),IF(ISERROR(N468),IF(ISERROR(N467),"BLANK",N467),N468),N469)</f>
        <v>2</v>
      </c>
      <c r="O470" s="56" t="n">
        <f aca="false">IF(ISERROR(O469),IF(ISERROR(O468),IF(ISERROR(O467),"BLANK",O467),O468),O469)</f>
        <v>1</v>
      </c>
      <c r="P470" s="46" t="str">
        <f aca="false">+P469</f>
        <v>snd</v>
      </c>
      <c r="Q470" s="47" t="str">
        <f aca="false">IF($N470=1,IF(ISERROR(VLOOKUP($P470,M1!$A:$C,Q$2,0)),"NOT PRESENT",VLOOKUP($P470,M1!$A:$C,Q$2,0)),IF($N470=2,IF(ISERROR(VLOOKUP(main!$P470,M2!$A:$C,Q$2,0)),"NOT PRESENT",VLOOKUP(main!$P470,M2!$A:$C,Q$2,0)),IF($N470=0,IF(ISERROR(VLOOKUP($P470,M1!$A:$C,Q$2,0)),IF(ISERROR(VLOOKUP(main!$P470,M2!$A:$C,Q$2,0)),"NOT PRESENT",VLOOKUP(main!$P470,M2!$A:$C,Q$2,0)),VLOOKUP($P470,M1!$A:$C,Q$2,0)),"SPECIFY METHOD")))</f>
        <v>Survey Not Done</v>
      </c>
      <c r="R470" s="47" t="str">
        <f aca="false">IF($N470=1,IF(ISERROR(VLOOKUP($P470,M1!$A:$C,R$2,0)),"NOT PRESENT",VLOOKUP($P470,M1!$A:$C,R$2,0)),IF($N470=2,IF(ISERROR(VLOOKUP(main!$P470,M2!$A:$C,R$2,0)),"NOT PRESENT",VLOOKUP(main!$P470,M2!$A:$C,R$2,0)),IF($N470=0,IF(ISERROR(VLOOKUP($P470,M1!$A:$C,R$2,0)),IF(ISERROR(VLOOKUP(main!$P470,M2!$A:$C,R$2,0)),"NOT PRESENT",VLOOKUP(main!$P470,M2!$A:$C,R$2,0)),VLOOKUP($P470,M1!$A:$C,R$2,0)),"SPECIFY METHOD")))</f>
        <v>Survey Not Done</v>
      </c>
      <c r="S470" s="55" t="n">
        <f aca="false">SUM(T470:BH470)</f>
        <v>0</v>
      </c>
      <c r="T470" s="56" t="n">
        <v>0</v>
      </c>
      <c r="BI470" s="56" t="n">
        <f aca="true">VLOOKUP($P470,INDIRECT("'M" &amp; $N470 &amp; "'!$A:$G"),BI$2,0)</f>
        <v>0</v>
      </c>
      <c r="BJ470" s="56" t="n">
        <f aca="true">VLOOKUP($P470,INDIRECT("'M" &amp; $N470 &amp; "'!$A:$G"),BJ$2,0)</f>
        <v>0</v>
      </c>
      <c r="BK470" s="56" t="n">
        <f aca="true">VLOOKUP($P470,INDIRECT("'M" &amp; $N470 &amp; "'!$A:$G"),BK$2,0)</f>
        <v>0</v>
      </c>
      <c r="BL470" s="56" t="str">
        <f aca="false">IF(AND($BI470="Yes", $N470=2), "Yes", IF(ISBLANK(BI470), "", "No"))</f>
        <v>No</v>
      </c>
      <c r="BM470" s="56" t="n">
        <f aca="true">VLOOKUP($P470,INDIRECT("'M" &amp; $N470 &amp; "'!$A:$G"),BM$2,0)</f>
        <v>0</v>
      </c>
    </row>
    <row r="471" customFormat="false" ht="13.2" hidden="false" customHeight="false" outlineLevel="0" collapsed="false">
      <c r="B471" s="56" t="str">
        <f aca="false">IF(ISERROR(B470),IF(ISERROR(B469),IF(ISERROR(B468),"BLANK",B468),B469),B470)</f>
        <v>eso</v>
      </c>
      <c r="C471" s="56" t="str">
        <f aca="false">IF(ISERROR(C470),IF(ISERROR(C469),IF(ISERROR(C468),"BLANK",C468),C469),C470)</f>
        <v>sdl</v>
      </c>
      <c r="D471" s="56" t="str">
        <f aca="false">IF(ISERROR(D470),IF(ISERROR(D469),IF(ISERROR(D468),"BLANK",D468),D469),D470)</f>
        <v>tas412</v>
      </c>
      <c r="E471" s="47" t="str">
        <f aca="false">IF(ISERROR(VLOOKUP($D471,SITES!$A:$E,2,0)),"",VLOOKUP($D471,SITES!$A:$E,2,0))</f>
        <v>St. Helens Island Kelp Bed</v>
      </c>
      <c r="F471" s="48" t="n">
        <f aca="false">IF(ISERROR(VLOOKUP($D471,SITES!$A:$E,3,0)),"",VLOOKUP($D471,SITES!$A:$E,3,0))</f>
        <v>-41.34386</v>
      </c>
      <c r="G471" s="49" t="n">
        <f aca="false">IF(ISERROR(VLOOKUP($D471,SITES!$A:$E,4,0)),"",VLOOKUP($D471,SITES!$A:$E,4,0))</f>
        <v>148.34277</v>
      </c>
      <c r="H471" s="50" t="n">
        <f aca="false">IF(ISERROR(H470),IF(ISERROR(H469),IF(ISERROR(H468),"BLANK",H468),H469),H470)</f>
        <v>43564</v>
      </c>
      <c r="I471" s="56" t="n">
        <f aca="false">IF(ISERROR(I470),IF(ISERROR(I469),IF(ISERROR(I468),"BLANK",I468),I469),I470)</f>
        <v>10</v>
      </c>
      <c r="J471" s="56" t="str">
        <f aca="false">IF(ISERROR(J470),IF(ISERROR(J469),IF(ISERROR(J468),"BLANK",J468),J469),J470)</f>
        <v>E</v>
      </c>
      <c r="K471" s="86" t="n">
        <f aca="false">IF(ISERROR(K470),IF(ISERROR(K469),IF(ISERROR(K468),"BLANK",K468),K469),K470)</f>
        <v>0.604166666666667</v>
      </c>
      <c r="L471" s="56" t="str">
        <f aca="false">IF(ISERROR(L470),IF(ISERROR(L469),IF(ISERROR(L468),"BLANK",L468),L469),L470)</f>
        <v>SDL</v>
      </c>
      <c r="M471" s="56" t="n">
        <f aca="false">IF(ISERROR(M470),IF(ISERROR(M469),IF(ISERROR(M468),"BLANK",M468),M469),M470)</f>
        <v>10</v>
      </c>
      <c r="N471" s="56" t="n">
        <f aca="false">IF(ISERROR(N470),IF(ISERROR(N469),IF(ISERROR(N468),"BLANK",N468),N469),N470)</f>
        <v>2</v>
      </c>
      <c r="O471" s="56" t="n">
        <f aca="false">IF(ISERROR(O470),IF(ISERROR(O469),IF(ISERROR(O468),"BLANK",O468),O469),O470)</f>
        <v>1</v>
      </c>
      <c r="P471" s="46" t="str">
        <f aca="false">+P470</f>
        <v>snd</v>
      </c>
      <c r="Q471" s="47" t="str">
        <f aca="false">IF($N471=1,IF(ISERROR(VLOOKUP($P471,M1!$A:$C,Q$2,0)),"NOT PRESENT",VLOOKUP($P471,M1!$A:$C,Q$2,0)),IF($N471=2,IF(ISERROR(VLOOKUP(main!$P471,M2!$A:$C,Q$2,0)),"NOT PRESENT",VLOOKUP(main!$P471,M2!$A:$C,Q$2,0)),IF($N471=0,IF(ISERROR(VLOOKUP($P471,M1!$A:$C,Q$2,0)),IF(ISERROR(VLOOKUP(main!$P471,M2!$A:$C,Q$2,0)),"NOT PRESENT",VLOOKUP(main!$P471,M2!$A:$C,Q$2,0)),VLOOKUP($P471,M1!$A:$C,Q$2,0)),"SPECIFY METHOD")))</f>
        <v>Survey Not Done</v>
      </c>
      <c r="R471" s="47" t="str">
        <f aca="false">IF($N471=1,IF(ISERROR(VLOOKUP($P471,M1!$A:$C,R$2,0)),"NOT PRESENT",VLOOKUP($P471,M1!$A:$C,R$2,0)),IF($N471=2,IF(ISERROR(VLOOKUP(main!$P471,M2!$A:$C,R$2,0)),"NOT PRESENT",VLOOKUP(main!$P471,M2!$A:$C,R$2,0)),IF($N471=0,IF(ISERROR(VLOOKUP($P471,M1!$A:$C,R$2,0)),IF(ISERROR(VLOOKUP(main!$P471,M2!$A:$C,R$2,0)),"NOT PRESENT",VLOOKUP(main!$P471,M2!$A:$C,R$2,0)),VLOOKUP($P471,M1!$A:$C,R$2,0)),"SPECIFY METHOD")))</f>
        <v>Survey Not Done</v>
      </c>
      <c r="S471" s="55" t="n">
        <f aca="false">SUM(T471:BH471)</f>
        <v>0</v>
      </c>
      <c r="T471" s="56" t="n">
        <v>0</v>
      </c>
      <c r="BI471" s="56" t="n">
        <f aca="true">VLOOKUP($P471,INDIRECT("'M" &amp; $N471 &amp; "'!$A:$G"),BI$2,0)</f>
        <v>0</v>
      </c>
      <c r="BJ471" s="56" t="n">
        <f aca="true">VLOOKUP($P471,INDIRECT("'M" &amp; $N471 &amp; "'!$A:$G"),BJ$2,0)</f>
        <v>0</v>
      </c>
      <c r="BK471" s="56" t="n">
        <f aca="true">VLOOKUP($P471,INDIRECT("'M" &amp; $N471 &amp; "'!$A:$G"),BK$2,0)</f>
        <v>0</v>
      </c>
      <c r="BL471" s="56" t="str">
        <f aca="false">IF(AND($BI471="Yes", $N471=2), "Yes", IF(ISBLANK(BI471), "", "No"))</f>
        <v>No</v>
      </c>
      <c r="BM471" s="56" t="n">
        <f aca="true">VLOOKUP($P471,INDIRECT("'M" &amp; $N471 &amp; "'!$A:$G"),BM$2,0)</f>
        <v>0</v>
      </c>
    </row>
    <row r="472" customFormat="false" ht="13.2" hidden="false" customHeight="false" outlineLevel="0" collapsed="false">
      <c r="B472" s="56" t="str">
        <f aca="false">IF(ISERROR(B471),IF(ISERROR(B470),IF(ISERROR(B469),"BLANK",B469),B470),B471)</f>
        <v>eso</v>
      </c>
      <c r="C472" s="56" t="str">
        <f aca="false">IF(ISERROR(C471),IF(ISERROR(C470),IF(ISERROR(C469),"BLANK",C469),C470),C471)</f>
        <v>sdl</v>
      </c>
      <c r="D472" s="56" t="str">
        <f aca="false">IF(ISERROR(D471),IF(ISERROR(D470),IF(ISERROR(D469),"BLANK",D469),D470),D471)</f>
        <v>tas412</v>
      </c>
      <c r="E472" s="47" t="str">
        <f aca="false">IF(ISERROR(VLOOKUP($D472,SITES!$A:$E,2,0)),"",VLOOKUP($D472,SITES!$A:$E,2,0))</f>
        <v>St. Helens Island Kelp Bed</v>
      </c>
      <c r="F472" s="48" t="n">
        <f aca="false">IF(ISERROR(VLOOKUP($D472,SITES!$A:$E,3,0)),"",VLOOKUP($D472,SITES!$A:$E,3,0))</f>
        <v>-41.34386</v>
      </c>
      <c r="G472" s="49" t="n">
        <f aca="false">IF(ISERROR(VLOOKUP($D472,SITES!$A:$E,4,0)),"",VLOOKUP($D472,SITES!$A:$E,4,0))</f>
        <v>148.34277</v>
      </c>
      <c r="H472" s="50" t="n">
        <f aca="false">IF(ISERROR(H471),IF(ISERROR(H470),IF(ISERROR(H469),"BLANK",H469),H470),H471)</f>
        <v>43564</v>
      </c>
      <c r="I472" s="56" t="n">
        <f aca="false">IF(ISERROR(I471),IF(ISERROR(I470),IF(ISERROR(I469),"BLANK",I469),I470),I471)</f>
        <v>10</v>
      </c>
      <c r="J472" s="56" t="str">
        <f aca="false">IF(ISERROR(J471),IF(ISERROR(J470),IF(ISERROR(J469),"BLANK",J469),J470),J471)</f>
        <v>E</v>
      </c>
      <c r="K472" s="86" t="n">
        <f aca="false">IF(ISERROR(K471),IF(ISERROR(K470),IF(ISERROR(K469),"BLANK",K469),K470),K471)</f>
        <v>0.604166666666667</v>
      </c>
      <c r="L472" s="56" t="str">
        <f aca="false">IF(ISERROR(L471),IF(ISERROR(L470),IF(ISERROR(L469),"BLANK",L469),L470),L471)</f>
        <v>SDL</v>
      </c>
      <c r="M472" s="56" t="n">
        <f aca="false">IF(ISERROR(M471),IF(ISERROR(M470),IF(ISERROR(M469),"BLANK",M469),M470),M471)</f>
        <v>10</v>
      </c>
      <c r="N472" s="56" t="n">
        <f aca="false">IF(ISERROR(N471),IF(ISERROR(N470),IF(ISERROR(N469),"BLANK",N469),N470),N471)</f>
        <v>2</v>
      </c>
      <c r="O472" s="56" t="n">
        <f aca="false">IF(ISERROR(O471),IF(ISERROR(O470),IF(ISERROR(O469),"BLANK",O469),O470),O471)</f>
        <v>1</v>
      </c>
      <c r="P472" s="46" t="str">
        <f aca="false">+P471</f>
        <v>snd</v>
      </c>
      <c r="Q472" s="47" t="str">
        <f aca="false">IF($N472=1,IF(ISERROR(VLOOKUP($P472,M1!$A:$C,Q$2,0)),"NOT PRESENT",VLOOKUP($P472,M1!$A:$C,Q$2,0)),IF($N472=2,IF(ISERROR(VLOOKUP(main!$P472,M2!$A:$C,Q$2,0)),"NOT PRESENT",VLOOKUP(main!$P472,M2!$A:$C,Q$2,0)),IF($N472=0,IF(ISERROR(VLOOKUP($P472,M1!$A:$C,Q$2,0)),IF(ISERROR(VLOOKUP(main!$P472,M2!$A:$C,Q$2,0)),"NOT PRESENT",VLOOKUP(main!$P472,M2!$A:$C,Q$2,0)),VLOOKUP($P472,M1!$A:$C,Q$2,0)),"SPECIFY METHOD")))</f>
        <v>Survey Not Done</v>
      </c>
      <c r="R472" s="47" t="str">
        <f aca="false">IF($N472=1,IF(ISERROR(VLOOKUP($P472,M1!$A:$C,R$2,0)),"NOT PRESENT",VLOOKUP($P472,M1!$A:$C,R$2,0)),IF($N472=2,IF(ISERROR(VLOOKUP(main!$P472,M2!$A:$C,R$2,0)),"NOT PRESENT",VLOOKUP(main!$P472,M2!$A:$C,R$2,0)),IF($N472=0,IF(ISERROR(VLOOKUP($P472,M1!$A:$C,R$2,0)),IF(ISERROR(VLOOKUP(main!$P472,M2!$A:$C,R$2,0)),"NOT PRESENT",VLOOKUP(main!$P472,M2!$A:$C,R$2,0)),VLOOKUP($P472,M1!$A:$C,R$2,0)),"SPECIFY METHOD")))</f>
        <v>Survey Not Done</v>
      </c>
      <c r="S472" s="55" t="n">
        <f aca="false">SUM(T472:BH472)</f>
        <v>0</v>
      </c>
      <c r="T472" s="56" t="n">
        <v>0</v>
      </c>
      <c r="BI472" s="56" t="n">
        <f aca="true">VLOOKUP($P472,INDIRECT("'M" &amp; $N472 &amp; "'!$A:$G"),BI$2,0)</f>
        <v>0</v>
      </c>
      <c r="BJ472" s="56" t="n">
        <f aca="true">VLOOKUP($P472,INDIRECT("'M" &amp; $N472 &amp; "'!$A:$G"),BJ$2,0)</f>
        <v>0</v>
      </c>
      <c r="BK472" s="56" t="n">
        <f aca="true">VLOOKUP($P472,INDIRECT("'M" &amp; $N472 &amp; "'!$A:$G"),BK$2,0)</f>
        <v>0</v>
      </c>
      <c r="BL472" s="56" t="str">
        <f aca="false">IF(AND($BI472="Yes", $N472=2), "Yes", IF(ISBLANK(BI472), "", "No"))</f>
        <v>No</v>
      </c>
      <c r="BM472" s="56" t="n">
        <f aca="true">VLOOKUP($P472,INDIRECT("'M" &amp; $N472 &amp; "'!$A:$G"),BM$2,0)</f>
        <v>0</v>
      </c>
    </row>
    <row r="473" customFormat="false" ht="13.2" hidden="false" customHeight="false" outlineLevel="0" collapsed="false">
      <c r="B473" s="56" t="str">
        <f aca="false">IF(ISERROR(B472),IF(ISERROR(B471),IF(ISERROR(B470),"BLANK",B470),B471),B472)</f>
        <v>eso</v>
      </c>
      <c r="C473" s="56" t="str">
        <f aca="false">IF(ISERROR(C472),IF(ISERROR(C471),IF(ISERROR(C470),"BLANK",C470),C471),C472)</f>
        <v>sdl</v>
      </c>
      <c r="D473" s="56" t="str">
        <f aca="false">IF(ISERROR(D472),IF(ISERROR(D471),IF(ISERROR(D470),"BLANK",D470),D471),D472)</f>
        <v>tas412</v>
      </c>
      <c r="E473" s="47" t="str">
        <f aca="false">IF(ISERROR(VLOOKUP($D473,SITES!$A:$E,2,0)),"",VLOOKUP($D473,SITES!$A:$E,2,0))</f>
        <v>St. Helens Island Kelp Bed</v>
      </c>
      <c r="F473" s="48" t="n">
        <f aca="false">IF(ISERROR(VLOOKUP($D473,SITES!$A:$E,3,0)),"",VLOOKUP($D473,SITES!$A:$E,3,0))</f>
        <v>-41.34386</v>
      </c>
      <c r="G473" s="49" t="n">
        <f aca="false">IF(ISERROR(VLOOKUP($D473,SITES!$A:$E,4,0)),"",VLOOKUP($D473,SITES!$A:$E,4,0))</f>
        <v>148.34277</v>
      </c>
      <c r="H473" s="50" t="n">
        <f aca="false">IF(ISERROR(H472),IF(ISERROR(H471),IF(ISERROR(H470),"BLANK",H470),H471),H472)</f>
        <v>43564</v>
      </c>
      <c r="I473" s="56" t="n">
        <f aca="false">IF(ISERROR(I472),IF(ISERROR(I471),IF(ISERROR(I470),"BLANK",I470),I471),I472)</f>
        <v>10</v>
      </c>
      <c r="J473" s="56" t="str">
        <f aca="false">IF(ISERROR(J472),IF(ISERROR(J471),IF(ISERROR(J470),"BLANK",J470),J471),J472)</f>
        <v>E</v>
      </c>
      <c r="K473" s="86" t="n">
        <f aca="false">IF(ISERROR(K472),IF(ISERROR(K471),IF(ISERROR(K470),"BLANK",K470),K471),K472)</f>
        <v>0.604166666666667</v>
      </c>
      <c r="L473" s="56" t="str">
        <f aca="false">IF(ISERROR(L472),IF(ISERROR(L471),IF(ISERROR(L470),"BLANK",L470),L471),L472)</f>
        <v>SDL</v>
      </c>
      <c r="M473" s="56" t="n">
        <f aca="false">IF(ISERROR(M472),IF(ISERROR(M471),IF(ISERROR(M470),"BLANK",M470),M471),M472)</f>
        <v>10</v>
      </c>
      <c r="N473" s="56" t="n">
        <f aca="false">IF(ISERROR(N472),IF(ISERROR(N471),IF(ISERROR(N470),"BLANK",N470),N471),N472)</f>
        <v>2</v>
      </c>
      <c r="O473" s="56" t="n">
        <f aca="false">IF(ISERROR(O472),IF(ISERROR(O471),IF(ISERROR(O470),"BLANK",O470),O471),O472)</f>
        <v>1</v>
      </c>
      <c r="P473" s="46" t="str">
        <f aca="false">+P472</f>
        <v>snd</v>
      </c>
      <c r="Q473" s="47" t="str">
        <f aca="false">IF($N473=1,IF(ISERROR(VLOOKUP($P473,M1!$A:$C,Q$2,0)),"NOT PRESENT",VLOOKUP($P473,M1!$A:$C,Q$2,0)),IF($N473=2,IF(ISERROR(VLOOKUP(main!$P473,M2!$A:$C,Q$2,0)),"NOT PRESENT",VLOOKUP(main!$P473,M2!$A:$C,Q$2,0)),IF($N473=0,IF(ISERROR(VLOOKUP($P473,M1!$A:$C,Q$2,0)),IF(ISERROR(VLOOKUP(main!$P473,M2!$A:$C,Q$2,0)),"NOT PRESENT",VLOOKUP(main!$P473,M2!$A:$C,Q$2,0)),VLOOKUP($P473,M1!$A:$C,Q$2,0)),"SPECIFY METHOD")))</f>
        <v>Survey Not Done</v>
      </c>
      <c r="R473" s="47" t="str">
        <f aca="false">IF($N473=1,IF(ISERROR(VLOOKUP($P473,M1!$A:$C,R$2,0)),"NOT PRESENT",VLOOKUP($P473,M1!$A:$C,R$2,0)),IF($N473=2,IF(ISERROR(VLOOKUP(main!$P473,M2!$A:$C,R$2,0)),"NOT PRESENT",VLOOKUP(main!$P473,M2!$A:$C,R$2,0)),IF($N473=0,IF(ISERROR(VLOOKUP($P473,M1!$A:$C,R$2,0)),IF(ISERROR(VLOOKUP(main!$P473,M2!$A:$C,R$2,0)),"NOT PRESENT",VLOOKUP(main!$P473,M2!$A:$C,R$2,0)),VLOOKUP($P473,M1!$A:$C,R$2,0)),"SPECIFY METHOD")))</f>
        <v>Survey Not Done</v>
      </c>
      <c r="S473" s="55" t="n">
        <f aca="false">SUM(T473:BH473)</f>
        <v>0</v>
      </c>
      <c r="T473" s="56" t="n">
        <v>0</v>
      </c>
      <c r="BI473" s="56" t="n">
        <f aca="true">VLOOKUP($P473,INDIRECT("'M" &amp; $N473 &amp; "'!$A:$G"),BI$2,0)</f>
        <v>0</v>
      </c>
      <c r="BJ473" s="56" t="n">
        <f aca="true">VLOOKUP($P473,INDIRECT("'M" &amp; $N473 &amp; "'!$A:$G"),BJ$2,0)</f>
        <v>0</v>
      </c>
      <c r="BK473" s="56" t="n">
        <f aca="true">VLOOKUP($P473,INDIRECT("'M" &amp; $N473 &amp; "'!$A:$G"),BK$2,0)</f>
        <v>0</v>
      </c>
      <c r="BL473" s="56" t="str">
        <f aca="false">IF(AND($BI473="Yes", $N473=2), "Yes", IF(ISBLANK(BI473), "", "No"))</f>
        <v>No</v>
      </c>
      <c r="BM473" s="56" t="n">
        <f aca="true">VLOOKUP($P473,INDIRECT("'M" &amp; $N473 &amp; "'!$A:$G"),BM$2,0)</f>
        <v>0</v>
      </c>
    </row>
    <row r="474" customFormat="false" ht="13.2" hidden="false" customHeight="false" outlineLevel="0" collapsed="false">
      <c r="B474" s="56" t="str">
        <f aca="false">IF(ISERROR(B473),IF(ISERROR(B472),IF(ISERROR(B471),"BLANK",B471),B472),B473)</f>
        <v>eso</v>
      </c>
      <c r="C474" s="56" t="str">
        <f aca="false">IF(ISERROR(C473),IF(ISERROR(C472),IF(ISERROR(C471),"BLANK",C471),C472),C473)</f>
        <v>sdl</v>
      </c>
      <c r="D474" s="56" t="str">
        <f aca="false">IF(ISERROR(D473),IF(ISERROR(D472),IF(ISERROR(D471),"BLANK",D471),D472),D473)</f>
        <v>tas412</v>
      </c>
      <c r="E474" s="47" t="str">
        <f aca="false">IF(ISERROR(VLOOKUP($D474,SITES!$A:$E,2,0)),"",VLOOKUP($D474,SITES!$A:$E,2,0))</f>
        <v>St. Helens Island Kelp Bed</v>
      </c>
      <c r="F474" s="48" t="n">
        <f aca="false">IF(ISERROR(VLOOKUP($D474,SITES!$A:$E,3,0)),"",VLOOKUP($D474,SITES!$A:$E,3,0))</f>
        <v>-41.34386</v>
      </c>
      <c r="G474" s="49" t="n">
        <f aca="false">IF(ISERROR(VLOOKUP($D474,SITES!$A:$E,4,0)),"",VLOOKUP($D474,SITES!$A:$E,4,0))</f>
        <v>148.34277</v>
      </c>
      <c r="H474" s="50" t="n">
        <f aca="false">IF(ISERROR(H473),IF(ISERROR(H472),IF(ISERROR(H471),"BLANK",H471),H472),H473)</f>
        <v>43564</v>
      </c>
      <c r="I474" s="56" t="n">
        <f aca="false">IF(ISERROR(I473),IF(ISERROR(I472),IF(ISERROR(I471),"BLANK",I471),I472),I473)</f>
        <v>10</v>
      </c>
      <c r="J474" s="56" t="str">
        <f aca="false">IF(ISERROR(J473),IF(ISERROR(J472),IF(ISERROR(J471),"BLANK",J471),J472),J473)</f>
        <v>E</v>
      </c>
      <c r="K474" s="86" t="n">
        <f aca="false">IF(ISERROR(K473),IF(ISERROR(K472),IF(ISERROR(K471),"BLANK",K471),K472),K473)</f>
        <v>0.604166666666667</v>
      </c>
      <c r="L474" s="56" t="str">
        <f aca="false">IF(ISERROR(L473),IF(ISERROR(L472),IF(ISERROR(L471),"BLANK",L471),L472),L473)</f>
        <v>SDL</v>
      </c>
      <c r="M474" s="56" t="n">
        <f aca="false">IF(ISERROR(M473),IF(ISERROR(M472),IF(ISERROR(M471),"BLANK",M471),M472),M473)</f>
        <v>10</v>
      </c>
      <c r="N474" s="56" t="n">
        <f aca="false">IF(ISERROR(N473),IF(ISERROR(N472),IF(ISERROR(N471),"BLANK",N471),N472),N473)</f>
        <v>2</v>
      </c>
      <c r="O474" s="56" t="n">
        <f aca="false">IF(ISERROR(O473),IF(ISERROR(O472),IF(ISERROR(O471),"BLANK",O471),O472),O473)</f>
        <v>1</v>
      </c>
      <c r="P474" s="46" t="str">
        <f aca="false">+P473</f>
        <v>snd</v>
      </c>
      <c r="Q474" s="47" t="str">
        <f aca="false">IF($N474=1,IF(ISERROR(VLOOKUP($P474,M1!$A:$C,Q$2,0)),"NOT PRESENT",VLOOKUP($P474,M1!$A:$C,Q$2,0)),IF($N474=2,IF(ISERROR(VLOOKUP(main!$P474,M2!$A:$C,Q$2,0)),"NOT PRESENT",VLOOKUP(main!$P474,M2!$A:$C,Q$2,0)),IF($N474=0,IF(ISERROR(VLOOKUP($P474,M1!$A:$C,Q$2,0)),IF(ISERROR(VLOOKUP(main!$P474,M2!$A:$C,Q$2,0)),"NOT PRESENT",VLOOKUP(main!$P474,M2!$A:$C,Q$2,0)),VLOOKUP($P474,M1!$A:$C,Q$2,0)),"SPECIFY METHOD")))</f>
        <v>Survey Not Done</v>
      </c>
      <c r="R474" s="47" t="str">
        <f aca="false">IF($N474=1,IF(ISERROR(VLOOKUP($P474,M1!$A:$C,R$2,0)),"NOT PRESENT",VLOOKUP($P474,M1!$A:$C,R$2,0)),IF($N474=2,IF(ISERROR(VLOOKUP(main!$P474,M2!$A:$C,R$2,0)),"NOT PRESENT",VLOOKUP(main!$P474,M2!$A:$C,R$2,0)),IF($N474=0,IF(ISERROR(VLOOKUP($P474,M1!$A:$C,R$2,0)),IF(ISERROR(VLOOKUP(main!$P474,M2!$A:$C,R$2,0)),"NOT PRESENT",VLOOKUP(main!$P474,M2!$A:$C,R$2,0)),VLOOKUP($P474,M1!$A:$C,R$2,0)),"SPECIFY METHOD")))</f>
        <v>Survey Not Done</v>
      </c>
      <c r="S474" s="55" t="n">
        <f aca="false">SUM(T474:BH474)</f>
        <v>0</v>
      </c>
      <c r="T474" s="56" t="n">
        <v>0</v>
      </c>
      <c r="BI474" s="56" t="n">
        <f aca="true">VLOOKUP($P474,INDIRECT("'M" &amp; $N474 &amp; "'!$A:$G"),BI$2,0)</f>
        <v>0</v>
      </c>
      <c r="BJ474" s="56" t="n">
        <f aca="true">VLOOKUP($P474,INDIRECT("'M" &amp; $N474 &amp; "'!$A:$G"),BJ$2,0)</f>
        <v>0</v>
      </c>
      <c r="BK474" s="56" t="n">
        <f aca="true">VLOOKUP($P474,INDIRECT("'M" &amp; $N474 &amp; "'!$A:$G"),BK$2,0)</f>
        <v>0</v>
      </c>
      <c r="BL474" s="56" t="str">
        <f aca="false">IF(AND($BI474="Yes", $N474=2), "Yes", IF(ISBLANK(BI474), "", "No"))</f>
        <v>No</v>
      </c>
      <c r="BM474" s="56" t="n">
        <f aca="true">VLOOKUP($P474,INDIRECT("'M" &amp; $N474 &amp; "'!$A:$G"),BM$2,0)</f>
        <v>0</v>
      </c>
    </row>
    <row r="475" customFormat="false" ht="13.2" hidden="false" customHeight="false" outlineLevel="0" collapsed="false">
      <c r="B475" s="56" t="str">
        <f aca="false">IF(ISERROR(B474),IF(ISERROR(B473),IF(ISERROR(B472),"BLANK",B472),B473),B474)</f>
        <v>eso</v>
      </c>
      <c r="C475" s="56" t="str">
        <f aca="false">IF(ISERROR(C474),IF(ISERROR(C473),IF(ISERROR(C472),"BLANK",C472),C473),C474)</f>
        <v>sdl</v>
      </c>
      <c r="D475" s="56" t="str">
        <f aca="false">IF(ISERROR(D474),IF(ISERROR(D473),IF(ISERROR(D472),"BLANK",D472),D473),D474)</f>
        <v>tas412</v>
      </c>
      <c r="E475" s="47" t="str">
        <f aca="false">IF(ISERROR(VLOOKUP($D475,SITES!$A:$E,2,0)),"",VLOOKUP($D475,SITES!$A:$E,2,0))</f>
        <v>St. Helens Island Kelp Bed</v>
      </c>
      <c r="F475" s="48" t="n">
        <f aca="false">IF(ISERROR(VLOOKUP($D475,SITES!$A:$E,3,0)),"",VLOOKUP($D475,SITES!$A:$E,3,0))</f>
        <v>-41.34386</v>
      </c>
      <c r="G475" s="49" t="n">
        <f aca="false">IF(ISERROR(VLOOKUP($D475,SITES!$A:$E,4,0)),"",VLOOKUP($D475,SITES!$A:$E,4,0))</f>
        <v>148.34277</v>
      </c>
      <c r="H475" s="50" t="n">
        <f aca="false">IF(ISERROR(H474),IF(ISERROR(H473),IF(ISERROR(H472),"BLANK",H472),H473),H474)</f>
        <v>43564</v>
      </c>
      <c r="I475" s="56" t="n">
        <f aca="false">IF(ISERROR(I474),IF(ISERROR(I473),IF(ISERROR(I472),"BLANK",I472),I473),I474)</f>
        <v>10</v>
      </c>
      <c r="J475" s="56" t="str">
        <f aca="false">IF(ISERROR(J474),IF(ISERROR(J473),IF(ISERROR(J472),"BLANK",J472),J473),J474)</f>
        <v>E</v>
      </c>
      <c r="K475" s="86" t="n">
        <f aca="false">IF(ISERROR(K474),IF(ISERROR(K473),IF(ISERROR(K472),"BLANK",K472),K473),K474)</f>
        <v>0.604166666666667</v>
      </c>
      <c r="L475" s="56" t="str">
        <f aca="false">IF(ISERROR(L474),IF(ISERROR(L473),IF(ISERROR(L472),"BLANK",L472),L473),L474)</f>
        <v>SDL</v>
      </c>
      <c r="M475" s="56" t="n">
        <f aca="false">IF(ISERROR(M474),IF(ISERROR(M473),IF(ISERROR(M472),"BLANK",M472),M473),M474)</f>
        <v>10</v>
      </c>
      <c r="N475" s="56" t="n">
        <f aca="false">IF(ISERROR(N474),IF(ISERROR(N473),IF(ISERROR(N472),"BLANK",N472),N473),N474)</f>
        <v>2</v>
      </c>
      <c r="O475" s="56" t="n">
        <f aca="false">IF(ISERROR(O474),IF(ISERROR(O473),IF(ISERROR(O472),"BLANK",O472),O473),O474)</f>
        <v>1</v>
      </c>
      <c r="P475" s="46" t="str">
        <f aca="false">+P474</f>
        <v>snd</v>
      </c>
      <c r="Q475" s="47" t="str">
        <f aca="false">IF($N475=1,IF(ISERROR(VLOOKUP($P475,M1!$A:$C,Q$2,0)),"NOT PRESENT",VLOOKUP($P475,M1!$A:$C,Q$2,0)),IF($N475=2,IF(ISERROR(VLOOKUP(main!$P475,M2!$A:$C,Q$2,0)),"NOT PRESENT",VLOOKUP(main!$P475,M2!$A:$C,Q$2,0)),IF($N475=0,IF(ISERROR(VLOOKUP($P475,M1!$A:$C,Q$2,0)),IF(ISERROR(VLOOKUP(main!$P475,M2!$A:$C,Q$2,0)),"NOT PRESENT",VLOOKUP(main!$P475,M2!$A:$C,Q$2,0)),VLOOKUP($P475,M1!$A:$C,Q$2,0)),"SPECIFY METHOD")))</f>
        <v>Survey Not Done</v>
      </c>
      <c r="R475" s="47" t="str">
        <f aca="false">IF($N475=1,IF(ISERROR(VLOOKUP($P475,M1!$A:$C,R$2,0)),"NOT PRESENT",VLOOKUP($P475,M1!$A:$C,R$2,0)),IF($N475=2,IF(ISERROR(VLOOKUP(main!$P475,M2!$A:$C,R$2,0)),"NOT PRESENT",VLOOKUP(main!$P475,M2!$A:$C,R$2,0)),IF($N475=0,IF(ISERROR(VLOOKUP($P475,M1!$A:$C,R$2,0)),IF(ISERROR(VLOOKUP(main!$P475,M2!$A:$C,R$2,0)),"NOT PRESENT",VLOOKUP(main!$P475,M2!$A:$C,R$2,0)),VLOOKUP($P475,M1!$A:$C,R$2,0)),"SPECIFY METHOD")))</f>
        <v>Survey Not Done</v>
      </c>
      <c r="S475" s="55" t="n">
        <f aca="false">SUM(T475:BH475)</f>
        <v>0</v>
      </c>
      <c r="T475" s="56" t="n">
        <v>0</v>
      </c>
      <c r="BI475" s="56" t="n">
        <f aca="true">VLOOKUP($P475,INDIRECT("'M" &amp; $N475 &amp; "'!$A:$G"),BI$2,0)</f>
        <v>0</v>
      </c>
      <c r="BJ475" s="56" t="n">
        <f aca="true">VLOOKUP($P475,INDIRECT("'M" &amp; $N475 &amp; "'!$A:$G"),BJ$2,0)</f>
        <v>0</v>
      </c>
      <c r="BK475" s="56" t="n">
        <f aca="true">VLOOKUP($P475,INDIRECT("'M" &amp; $N475 &amp; "'!$A:$G"),BK$2,0)</f>
        <v>0</v>
      </c>
      <c r="BL475" s="56" t="str">
        <f aca="false">IF(AND($BI475="Yes", $N475=2), "Yes", IF(ISBLANK(BI475), "", "No"))</f>
        <v>No</v>
      </c>
      <c r="BM475" s="56" t="n">
        <f aca="true">VLOOKUP($P475,INDIRECT("'M" &amp; $N475 &amp; "'!$A:$G"),BM$2,0)</f>
        <v>0</v>
      </c>
    </row>
    <row r="476" customFormat="false" ht="13.2" hidden="false" customHeight="false" outlineLevel="0" collapsed="false">
      <c r="B476" s="56" t="str">
        <f aca="false">IF(ISERROR(B475),IF(ISERROR(B474),IF(ISERROR(B473),"BLANK",B473),B474),B475)</f>
        <v>eso</v>
      </c>
      <c r="C476" s="56" t="str">
        <f aca="false">IF(ISERROR(C475),IF(ISERROR(C474),IF(ISERROR(C473),"BLANK",C473),C474),C475)</f>
        <v>sdl</v>
      </c>
      <c r="D476" s="56" t="str">
        <f aca="false">IF(ISERROR(D475),IF(ISERROR(D474),IF(ISERROR(D473),"BLANK",D473),D474),D475)</f>
        <v>tas412</v>
      </c>
      <c r="E476" s="47" t="str">
        <f aca="false">IF(ISERROR(VLOOKUP($D476,SITES!$A:$E,2,0)),"",VLOOKUP($D476,SITES!$A:$E,2,0))</f>
        <v>St. Helens Island Kelp Bed</v>
      </c>
      <c r="F476" s="48" t="n">
        <f aca="false">IF(ISERROR(VLOOKUP($D476,SITES!$A:$E,3,0)),"",VLOOKUP($D476,SITES!$A:$E,3,0))</f>
        <v>-41.34386</v>
      </c>
      <c r="G476" s="49" t="n">
        <f aca="false">IF(ISERROR(VLOOKUP($D476,SITES!$A:$E,4,0)),"",VLOOKUP($D476,SITES!$A:$E,4,0))</f>
        <v>148.34277</v>
      </c>
      <c r="H476" s="50" t="n">
        <f aca="false">IF(ISERROR(H475),IF(ISERROR(H474),IF(ISERROR(H473),"BLANK",H473),H474),H475)</f>
        <v>43564</v>
      </c>
      <c r="I476" s="56" t="n">
        <f aca="false">IF(ISERROR(I475),IF(ISERROR(I474),IF(ISERROR(I473),"BLANK",I473),I474),I475)</f>
        <v>10</v>
      </c>
      <c r="J476" s="56" t="str">
        <f aca="false">IF(ISERROR(J475),IF(ISERROR(J474),IF(ISERROR(J473),"BLANK",J473),J474),J475)</f>
        <v>E</v>
      </c>
      <c r="K476" s="86" t="n">
        <f aca="false">IF(ISERROR(K475),IF(ISERROR(K474),IF(ISERROR(K473),"BLANK",K473),K474),K475)</f>
        <v>0.604166666666667</v>
      </c>
      <c r="L476" s="56" t="str">
        <f aca="false">IF(ISERROR(L475),IF(ISERROR(L474),IF(ISERROR(L473),"BLANK",L473),L474),L475)</f>
        <v>SDL</v>
      </c>
      <c r="M476" s="56" t="n">
        <f aca="false">IF(ISERROR(M475),IF(ISERROR(M474),IF(ISERROR(M473),"BLANK",M473),M474),M475)</f>
        <v>10</v>
      </c>
      <c r="N476" s="56" t="n">
        <f aca="false">IF(ISERROR(N475),IF(ISERROR(N474),IF(ISERROR(N473),"BLANK",N473),N474),N475)</f>
        <v>2</v>
      </c>
      <c r="O476" s="56" t="n">
        <f aca="false">IF(ISERROR(O475),IF(ISERROR(O474),IF(ISERROR(O473),"BLANK",O473),O474),O475)</f>
        <v>1</v>
      </c>
      <c r="P476" s="46" t="str">
        <f aca="false">+P475</f>
        <v>snd</v>
      </c>
      <c r="Q476" s="47" t="str">
        <f aca="false">IF($N476=1,IF(ISERROR(VLOOKUP($P476,M1!$A:$C,Q$2,0)),"NOT PRESENT",VLOOKUP($P476,M1!$A:$C,Q$2,0)),IF($N476=2,IF(ISERROR(VLOOKUP(main!$P476,M2!$A:$C,Q$2,0)),"NOT PRESENT",VLOOKUP(main!$P476,M2!$A:$C,Q$2,0)),IF($N476=0,IF(ISERROR(VLOOKUP($P476,M1!$A:$C,Q$2,0)),IF(ISERROR(VLOOKUP(main!$P476,M2!$A:$C,Q$2,0)),"NOT PRESENT",VLOOKUP(main!$P476,M2!$A:$C,Q$2,0)),VLOOKUP($P476,M1!$A:$C,Q$2,0)),"SPECIFY METHOD")))</f>
        <v>Survey Not Done</v>
      </c>
      <c r="R476" s="47" t="str">
        <f aca="false">IF($N476=1,IF(ISERROR(VLOOKUP($P476,M1!$A:$C,R$2,0)),"NOT PRESENT",VLOOKUP($P476,M1!$A:$C,R$2,0)),IF($N476=2,IF(ISERROR(VLOOKUP(main!$P476,M2!$A:$C,R$2,0)),"NOT PRESENT",VLOOKUP(main!$P476,M2!$A:$C,R$2,0)),IF($N476=0,IF(ISERROR(VLOOKUP($P476,M1!$A:$C,R$2,0)),IF(ISERROR(VLOOKUP(main!$P476,M2!$A:$C,R$2,0)),"NOT PRESENT",VLOOKUP(main!$P476,M2!$A:$C,R$2,0)),VLOOKUP($P476,M1!$A:$C,R$2,0)),"SPECIFY METHOD")))</f>
        <v>Survey Not Done</v>
      </c>
      <c r="S476" s="55" t="n">
        <f aca="false">SUM(T476:BH476)</f>
        <v>0</v>
      </c>
      <c r="T476" s="56" t="n">
        <v>0</v>
      </c>
      <c r="BI476" s="56" t="n">
        <f aca="true">VLOOKUP($P476,INDIRECT("'M" &amp; $N476 &amp; "'!$A:$G"),BI$2,0)</f>
        <v>0</v>
      </c>
      <c r="BJ476" s="56" t="n">
        <f aca="true">VLOOKUP($P476,INDIRECT("'M" &amp; $N476 &amp; "'!$A:$G"),BJ$2,0)</f>
        <v>0</v>
      </c>
      <c r="BK476" s="56" t="n">
        <f aca="true">VLOOKUP($P476,INDIRECT("'M" &amp; $N476 &amp; "'!$A:$G"),BK$2,0)</f>
        <v>0</v>
      </c>
      <c r="BL476" s="56" t="str">
        <f aca="false">IF(AND($BI476="Yes", $N476=2), "Yes", IF(ISBLANK(BI476), "", "No"))</f>
        <v>No</v>
      </c>
      <c r="BM476" s="56" t="n">
        <f aca="true">VLOOKUP($P476,INDIRECT("'M" &amp; $N476 &amp; "'!$A:$G"),BM$2,0)</f>
        <v>0</v>
      </c>
    </row>
    <row r="477" customFormat="false" ht="13.2" hidden="false" customHeight="false" outlineLevel="0" collapsed="false">
      <c r="B477" s="56" t="str">
        <f aca="false">IF(ISERROR(B476),IF(ISERROR(B475),IF(ISERROR(B474),"BLANK",B474),B475),B476)</f>
        <v>eso</v>
      </c>
      <c r="C477" s="56" t="str">
        <f aca="false">IF(ISERROR(C476),IF(ISERROR(C475),IF(ISERROR(C474),"BLANK",C474),C475),C476)</f>
        <v>sdl</v>
      </c>
      <c r="D477" s="56" t="str">
        <f aca="false">IF(ISERROR(D476),IF(ISERROR(D475),IF(ISERROR(D474),"BLANK",D474),D475),D476)</f>
        <v>tas412</v>
      </c>
      <c r="E477" s="47" t="str">
        <f aca="false">IF(ISERROR(VLOOKUP($D477,SITES!$A:$E,2,0)),"",VLOOKUP($D477,SITES!$A:$E,2,0))</f>
        <v>St. Helens Island Kelp Bed</v>
      </c>
      <c r="F477" s="48" t="n">
        <f aca="false">IF(ISERROR(VLOOKUP($D477,SITES!$A:$E,3,0)),"",VLOOKUP($D477,SITES!$A:$E,3,0))</f>
        <v>-41.34386</v>
      </c>
      <c r="G477" s="49" t="n">
        <f aca="false">IF(ISERROR(VLOOKUP($D477,SITES!$A:$E,4,0)),"",VLOOKUP($D477,SITES!$A:$E,4,0))</f>
        <v>148.34277</v>
      </c>
      <c r="H477" s="50" t="n">
        <f aca="false">IF(ISERROR(H476),IF(ISERROR(H475),IF(ISERROR(H474),"BLANK",H474),H475),H476)</f>
        <v>43564</v>
      </c>
      <c r="I477" s="56" t="n">
        <f aca="false">IF(ISERROR(I476),IF(ISERROR(I475),IF(ISERROR(I474),"BLANK",I474),I475),I476)</f>
        <v>10</v>
      </c>
      <c r="J477" s="56" t="str">
        <f aca="false">IF(ISERROR(J476),IF(ISERROR(J475),IF(ISERROR(J474),"BLANK",J474),J475),J476)</f>
        <v>E</v>
      </c>
      <c r="K477" s="86" t="n">
        <f aca="false">IF(ISERROR(K476),IF(ISERROR(K475),IF(ISERROR(K474),"BLANK",K474),K475),K476)</f>
        <v>0.604166666666667</v>
      </c>
      <c r="L477" s="56" t="str">
        <f aca="false">IF(ISERROR(L476),IF(ISERROR(L475),IF(ISERROR(L474),"BLANK",L474),L475),L476)</f>
        <v>SDL</v>
      </c>
      <c r="M477" s="56" t="n">
        <f aca="false">IF(ISERROR(M476),IF(ISERROR(M475),IF(ISERROR(M474),"BLANK",M474),M475),M476)</f>
        <v>10</v>
      </c>
      <c r="N477" s="56" t="n">
        <f aca="false">IF(ISERROR(N476),IF(ISERROR(N475),IF(ISERROR(N474),"BLANK",N474),N475),N476)</f>
        <v>2</v>
      </c>
      <c r="O477" s="56" t="n">
        <f aca="false">IF(ISERROR(O476),IF(ISERROR(O475),IF(ISERROR(O474),"BLANK",O474),O475),O476)</f>
        <v>1</v>
      </c>
      <c r="P477" s="46" t="str">
        <f aca="false">+P476</f>
        <v>snd</v>
      </c>
      <c r="Q477" s="47" t="str">
        <f aca="false">IF($N477=1,IF(ISERROR(VLOOKUP($P477,M1!$A:$C,Q$2,0)),"NOT PRESENT",VLOOKUP($P477,M1!$A:$C,Q$2,0)),IF($N477=2,IF(ISERROR(VLOOKUP(main!$P477,M2!$A:$C,Q$2,0)),"NOT PRESENT",VLOOKUP(main!$P477,M2!$A:$C,Q$2,0)),IF($N477=0,IF(ISERROR(VLOOKUP($P477,M1!$A:$C,Q$2,0)),IF(ISERROR(VLOOKUP(main!$P477,M2!$A:$C,Q$2,0)),"NOT PRESENT",VLOOKUP(main!$P477,M2!$A:$C,Q$2,0)),VLOOKUP($P477,M1!$A:$C,Q$2,0)),"SPECIFY METHOD")))</f>
        <v>Survey Not Done</v>
      </c>
      <c r="R477" s="47" t="str">
        <f aca="false">IF($N477=1,IF(ISERROR(VLOOKUP($P477,M1!$A:$C,R$2,0)),"NOT PRESENT",VLOOKUP($P477,M1!$A:$C,R$2,0)),IF($N477=2,IF(ISERROR(VLOOKUP(main!$P477,M2!$A:$C,R$2,0)),"NOT PRESENT",VLOOKUP(main!$P477,M2!$A:$C,R$2,0)),IF($N477=0,IF(ISERROR(VLOOKUP($P477,M1!$A:$C,R$2,0)),IF(ISERROR(VLOOKUP(main!$P477,M2!$A:$C,R$2,0)),"NOT PRESENT",VLOOKUP(main!$P477,M2!$A:$C,R$2,0)),VLOOKUP($P477,M1!$A:$C,R$2,0)),"SPECIFY METHOD")))</f>
        <v>Survey Not Done</v>
      </c>
      <c r="S477" s="55" t="n">
        <f aca="false">SUM(T477:BH477)</f>
        <v>0</v>
      </c>
      <c r="T477" s="56" t="n">
        <v>0</v>
      </c>
      <c r="BI477" s="56" t="n">
        <f aca="true">VLOOKUP($P477,INDIRECT("'M" &amp; $N477 &amp; "'!$A:$G"),BI$2,0)</f>
        <v>0</v>
      </c>
      <c r="BJ477" s="56" t="n">
        <f aca="true">VLOOKUP($P477,INDIRECT("'M" &amp; $N477 &amp; "'!$A:$G"),BJ$2,0)</f>
        <v>0</v>
      </c>
      <c r="BK477" s="56" t="n">
        <f aca="true">VLOOKUP($P477,INDIRECT("'M" &amp; $N477 &amp; "'!$A:$G"),BK$2,0)</f>
        <v>0</v>
      </c>
      <c r="BL477" s="56" t="str">
        <f aca="false">IF(AND($BI477="Yes", $N477=2), "Yes", IF(ISBLANK(BI477), "", "No"))</f>
        <v>No</v>
      </c>
      <c r="BM477" s="56" t="n">
        <f aca="true">VLOOKUP($P477,INDIRECT("'M" &amp; $N477 &amp; "'!$A:$G"),BM$2,0)</f>
        <v>0</v>
      </c>
    </row>
    <row r="478" customFormat="false" ht="13.2" hidden="false" customHeight="false" outlineLevel="0" collapsed="false">
      <c r="B478" s="56" t="str">
        <f aca="false">IF(ISERROR(B477),IF(ISERROR(B476),IF(ISERROR(B475),"BLANK",B475),B476),B477)</f>
        <v>eso</v>
      </c>
      <c r="C478" s="56" t="str">
        <f aca="false">IF(ISERROR(C477),IF(ISERROR(C476),IF(ISERROR(C475),"BLANK",C475),C476),C477)</f>
        <v>sdl</v>
      </c>
      <c r="D478" s="56" t="str">
        <f aca="false">IF(ISERROR(D477),IF(ISERROR(D476),IF(ISERROR(D475),"BLANK",D475),D476),D477)</f>
        <v>tas412</v>
      </c>
      <c r="E478" s="47" t="str">
        <f aca="false">IF(ISERROR(VLOOKUP($D478,SITES!$A:$E,2,0)),"",VLOOKUP($D478,SITES!$A:$E,2,0))</f>
        <v>St. Helens Island Kelp Bed</v>
      </c>
      <c r="F478" s="48" t="n">
        <f aca="false">IF(ISERROR(VLOOKUP($D478,SITES!$A:$E,3,0)),"",VLOOKUP($D478,SITES!$A:$E,3,0))</f>
        <v>-41.34386</v>
      </c>
      <c r="G478" s="49" t="n">
        <f aca="false">IF(ISERROR(VLOOKUP($D478,SITES!$A:$E,4,0)),"",VLOOKUP($D478,SITES!$A:$E,4,0))</f>
        <v>148.34277</v>
      </c>
      <c r="H478" s="50" t="n">
        <f aca="false">IF(ISERROR(H477),IF(ISERROR(H476),IF(ISERROR(H475),"BLANK",H475),H476),H477)</f>
        <v>43564</v>
      </c>
      <c r="I478" s="56" t="n">
        <f aca="false">IF(ISERROR(I477),IF(ISERROR(I476),IF(ISERROR(I475),"BLANK",I475),I476),I477)</f>
        <v>10</v>
      </c>
      <c r="J478" s="56" t="str">
        <f aca="false">IF(ISERROR(J477),IF(ISERROR(J476),IF(ISERROR(J475),"BLANK",J475),J476),J477)</f>
        <v>E</v>
      </c>
      <c r="K478" s="86" t="n">
        <f aca="false">IF(ISERROR(K477),IF(ISERROR(K476),IF(ISERROR(K475),"BLANK",K475),K476),K477)</f>
        <v>0.604166666666667</v>
      </c>
      <c r="L478" s="56" t="str">
        <f aca="false">IF(ISERROR(L477),IF(ISERROR(L476),IF(ISERROR(L475),"BLANK",L475),L476),L477)</f>
        <v>SDL</v>
      </c>
      <c r="M478" s="56" t="n">
        <f aca="false">IF(ISERROR(M477),IF(ISERROR(M476),IF(ISERROR(M475),"BLANK",M475),M476),M477)</f>
        <v>10</v>
      </c>
      <c r="N478" s="56" t="n">
        <f aca="false">IF(ISERROR(N477),IF(ISERROR(N476),IF(ISERROR(N475),"BLANK",N475),N476),N477)</f>
        <v>2</v>
      </c>
      <c r="O478" s="56" t="n">
        <f aca="false">IF(ISERROR(O477),IF(ISERROR(O476),IF(ISERROR(O475),"BLANK",O475),O476),O477)</f>
        <v>1</v>
      </c>
      <c r="P478" s="46" t="str">
        <f aca="false">+P477</f>
        <v>snd</v>
      </c>
      <c r="Q478" s="47" t="str">
        <f aca="false">IF($N478=1,IF(ISERROR(VLOOKUP($P478,M1!$A:$C,Q$2,0)),"NOT PRESENT",VLOOKUP($P478,M1!$A:$C,Q$2,0)),IF($N478=2,IF(ISERROR(VLOOKUP(main!$P478,M2!$A:$C,Q$2,0)),"NOT PRESENT",VLOOKUP(main!$P478,M2!$A:$C,Q$2,0)),IF($N478=0,IF(ISERROR(VLOOKUP($P478,M1!$A:$C,Q$2,0)),IF(ISERROR(VLOOKUP(main!$P478,M2!$A:$C,Q$2,0)),"NOT PRESENT",VLOOKUP(main!$P478,M2!$A:$C,Q$2,0)),VLOOKUP($P478,M1!$A:$C,Q$2,0)),"SPECIFY METHOD")))</f>
        <v>Survey Not Done</v>
      </c>
      <c r="R478" s="47" t="str">
        <f aca="false">IF($N478=1,IF(ISERROR(VLOOKUP($P478,M1!$A:$C,R$2,0)),"NOT PRESENT",VLOOKUP($P478,M1!$A:$C,R$2,0)),IF($N478=2,IF(ISERROR(VLOOKUP(main!$P478,M2!$A:$C,R$2,0)),"NOT PRESENT",VLOOKUP(main!$P478,M2!$A:$C,R$2,0)),IF($N478=0,IF(ISERROR(VLOOKUP($P478,M1!$A:$C,R$2,0)),IF(ISERROR(VLOOKUP(main!$P478,M2!$A:$C,R$2,0)),"NOT PRESENT",VLOOKUP(main!$P478,M2!$A:$C,R$2,0)),VLOOKUP($P478,M1!$A:$C,R$2,0)),"SPECIFY METHOD")))</f>
        <v>Survey Not Done</v>
      </c>
      <c r="S478" s="55" t="n">
        <f aca="false">SUM(T478:BH478)</f>
        <v>0</v>
      </c>
      <c r="T478" s="56" t="n">
        <v>0</v>
      </c>
      <c r="BI478" s="56" t="n">
        <f aca="true">VLOOKUP($P478,INDIRECT("'M" &amp; $N478 &amp; "'!$A:$G"),BI$2,0)</f>
        <v>0</v>
      </c>
      <c r="BJ478" s="56" t="n">
        <f aca="true">VLOOKUP($P478,INDIRECT("'M" &amp; $N478 &amp; "'!$A:$G"),BJ$2,0)</f>
        <v>0</v>
      </c>
      <c r="BK478" s="56" t="n">
        <f aca="true">VLOOKUP($P478,INDIRECT("'M" &amp; $N478 &amp; "'!$A:$G"),BK$2,0)</f>
        <v>0</v>
      </c>
      <c r="BL478" s="56" t="str">
        <f aca="false">IF(AND($BI478="Yes", $N478=2), "Yes", IF(ISBLANK(BI478), "", "No"))</f>
        <v>No</v>
      </c>
      <c r="BM478" s="56" t="n">
        <f aca="true">VLOOKUP($P478,INDIRECT("'M" &amp; $N478 &amp; "'!$A:$G"),BM$2,0)</f>
        <v>0</v>
      </c>
    </row>
    <row r="479" customFormat="false" ht="13.2" hidden="false" customHeight="false" outlineLevel="0" collapsed="false">
      <c r="B479" s="56" t="str">
        <f aca="false">IF(ISERROR(B478),IF(ISERROR(B477),IF(ISERROR(B476),"BLANK",B476),B477),B478)</f>
        <v>eso</v>
      </c>
      <c r="C479" s="56" t="str">
        <f aca="false">IF(ISERROR(C478),IF(ISERROR(C477),IF(ISERROR(C476),"BLANK",C476),C477),C478)</f>
        <v>sdl</v>
      </c>
      <c r="D479" s="56" t="str">
        <f aca="false">IF(ISERROR(D478),IF(ISERROR(D477),IF(ISERROR(D476),"BLANK",D476),D477),D478)</f>
        <v>tas412</v>
      </c>
      <c r="E479" s="47" t="str">
        <f aca="false">IF(ISERROR(VLOOKUP($D479,SITES!$A:$E,2,0)),"",VLOOKUP($D479,SITES!$A:$E,2,0))</f>
        <v>St. Helens Island Kelp Bed</v>
      </c>
      <c r="F479" s="48" t="n">
        <f aca="false">IF(ISERROR(VLOOKUP($D479,SITES!$A:$E,3,0)),"",VLOOKUP($D479,SITES!$A:$E,3,0))</f>
        <v>-41.34386</v>
      </c>
      <c r="G479" s="49" t="n">
        <f aca="false">IF(ISERROR(VLOOKUP($D479,SITES!$A:$E,4,0)),"",VLOOKUP($D479,SITES!$A:$E,4,0))</f>
        <v>148.34277</v>
      </c>
      <c r="H479" s="50" t="n">
        <f aca="false">IF(ISERROR(H478),IF(ISERROR(H477),IF(ISERROR(H476),"BLANK",H476),H477),H478)</f>
        <v>43564</v>
      </c>
      <c r="I479" s="56" t="n">
        <f aca="false">IF(ISERROR(I478),IF(ISERROR(I477),IF(ISERROR(I476),"BLANK",I476),I477),I478)</f>
        <v>10</v>
      </c>
      <c r="J479" s="56" t="str">
        <f aca="false">IF(ISERROR(J478),IF(ISERROR(J477),IF(ISERROR(J476),"BLANK",J476),J477),J478)</f>
        <v>E</v>
      </c>
      <c r="K479" s="86" t="n">
        <f aca="false">IF(ISERROR(K478),IF(ISERROR(K477),IF(ISERROR(K476),"BLANK",K476),K477),K478)</f>
        <v>0.604166666666667</v>
      </c>
      <c r="L479" s="56" t="str">
        <f aca="false">IF(ISERROR(L478),IF(ISERROR(L477),IF(ISERROR(L476),"BLANK",L476),L477),L478)</f>
        <v>SDL</v>
      </c>
      <c r="M479" s="56" t="n">
        <f aca="false">IF(ISERROR(M478),IF(ISERROR(M477),IF(ISERROR(M476),"BLANK",M476),M477),M478)</f>
        <v>10</v>
      </c>
      <c r="N479" s="56" t="n">
        <f aca="false">IF(ISERROR(N478),IF(ISERROR(N477),IF(ISERROR(N476),"BLANK",N476),N477),N478)</f>
        <v>2</v>
      </c>
      <c r="O479" s="56" t="n">
        <f aca="false">IF(ISERROR(O478),IF(ISERROR(O477),IF(ISERROR(O476),"BLANK",O476),O477),O478)</f>
        <v>1</v>
      </c>
      <c r="P479" s="46" t="str">
        <f aca="false">+P478</f>
        <v>snd</v>
      </c>
      <c r="Q479" s="47" t="str">
        <f aca="false">IF($N479=1,IF(ISERROR(VLOOKUP($P479,M1!$A:$C,Q$2,0)),"NOT PRESENT",VLOOKUP($P479,M1!$A:$C,Q$2,0)),IF($N479=2,IF(ISERROR(VLOOKUP(main!$P479,M2!$A:$C,Q$2,0)),"NOT PRESENT",VLOOKUP(main!$P479,M2!$A:$C,Q$2,0)),IF($N479=0,IF(ISERROR(VLOOKUP($P479,M1!$A:$C,Q$2,0)),IF(ISERROR(VLOOKUP(main!$P479,M2!$A:$C,Q$2,0)),"NOT PRESENT",VLOOKUP(main!$P479,M2!$A:$C,Q$2,0)),VLOOKUP($P479,M1!$A:$C,Q$2,0)),"SPECIFY METHOD")))</f>
        <v>Survey Not Done</v>
      </c>
      <c r="R479" s="47" t="str">
        <f aca="false">IF($N479=1,IF(ISERROR(VLOOKUP($P479,M1!$A:$C,R$2,0)),"NOT PRESENT",VLOOKUP($P479,M1!$A:$C,R$2,0)),IF($N479=2,IF(ISERROR(VLOOKUP(main!$P479,M2!$A:$C,R$2,0)),"NOT PRESENT",VLOOKUP(main!$P479,M2!$A:$C,R$2,0)),IF($N479=0,IF(ISERROR(VLOOKUP($P479,M1!$A:$C,R$2,0)),IF(ISERROR(VLOOKUP(main!$P479,M2!$A:$C,R$2,0)),"NOT PRESENT",VLOOKUP(main!$P479,M2!$A:$C,R$2,0)),VLOOKUP($P479,M1!$A:$C,R$2,0)),"SPECIFY METHOD")))</f>
        <v>Survey Not Done</v>
      </c>
      <c r="S479" s="55" t="n">
        <f aca="false">SUM(T479:BH479)</f>
        <v>0</v>
      </c>
      <c r="T479" s="56" t="n">
        <v>0</v>
      </c>
      <c r="BI479" s="56" t="n">
        <f aca="true">VLOOKUP($P479,INDIRECT("'M" &amp; $N479 &amp; "'!$A:$G"),BI$2,0)</f>
        <v>0</v>
      </c>
      <c r="BJ479" s="56" t="n">
        <f aca="true">VLOOKUP($P479,INDIRECT("'M" &amp; $N479 &amp; "'!$A:$G"),BJ$2,0)</f>
        <v>0</v>
      </c>
      <c r="BK479" s="56" t="n">
        <f aca="true">VLOOKUP($P479,INDIRECT("'M" &amp; $N479 &amp; "'!$A:$G"),BK$2,0)</f>
        <v>0</v>
      </c>
      <c r="BL479" s="56" t="str">
        <f aca="false">IF(AND($BI479="Yes", $N479=2), "Yes", IF(ISBLANK(BI479), "", "No"))</f>
        <v>No</v>
      </c>
      <c r="BM479" s="56" t="n">
        <f aca="true">VLOOKUP($P479,INDIRECT("'M" &amp; $N479 &amp; "'!$A:$G"),BM$2,0)</f>
        <v>0</v>
      </c>
    </row>
    <row r="480" customFormat="false" ht="13.2" hidden="false" customHeight="false" outlineLevel="0" collapsed="false">
      <c r="B480" s="56" t="str">
        <f aca="false">IF(ISERROR(B479),IF(ISERROR(B478),IF(ISERROR(B477),"BLANK",B477),B478),B479)</f>
        <v>eso</v>
      </c>
      <c r="C480" s="56" t="str">
        <f aca="false">IF(ISERROR(C479),IF(ISERROR(C478),IF(ISERROR(C477),"BLANK",C477),C478),C479)</f>
        <v>sdl</v>
      </c>
      <c r="D480" s="56" t="str">
        <f aca="false">IF(ISERROR(D479),IF(ISERROR(D478),IF(ISERROR(D477),"BLANK",D477),D478),D479)</f>
        <v>tas412</v>
      </c>
      <c r="E480" s="47" t="str">
        <f aca="false">IF(ISERROR(VLOOKUP($D480,SITES!$A:$E,2,0)),"",VLOOKUP($D480,SITES!$A:$E,2,0))</f>
        <v>St. Helens Island Kelp Bed</v>
      </c>
      <c r="F480" s="48" t="n">
        <f aca="false">IF(ISERROR(VLOOKUP($D480,SITES!$A:$E,3,0)),"",VLOOKUP($D480,SITES!$A:$E,3,0))</f>
        <v>-41.34386</v>
      </c>
      <c r="G480" s="49" t="n">
        <f aca="false">IF(ISERROR(VLOOKUP($D480,SITES!$A:$E,4,0)),"",VLOOKUP($D480,SITES!$A:$E,4,0))</f>
        <v>148.34277</v>
      </c>
      <c r="H480" s="50" t="n">
        <f aca="false">IF(ISERROR(H479),IF(ISERROR(H478),IF(ISERROR(H477),"BLANK",H477),H478),H479)</f>
        <v>43564</v>
      </c>
      <c r="I480" s="56" t="n">
        <f aca="false">IF(ISERROR(I479),IF(ISERROR(I478),IF(ISERROR(I477),"BLANK",I477),I478),I479)</f>
        <v>10</v>
      </c>
      <c r="J480" s="56" t="str">
        <f aca="false">IF(ISERROR(J479),IF(ISERROR(J478),IF(ISERROR(J477),"BLANK",J477),J478),J479)</f>
        <v>E</v>
      </c>
      <c r="K480" s="86" t="n">
        <f aca="false">IF(ISERROR(K479),IF(ISERROR(K478),IF(ISERROR(K477),"BLANK",K477),K478),K479)</f>
        <v>0.604166666666667</v>
      </c>
      <c r="L480" s="56" t="str">
        <f aca="false">IF(ISERROR(L479),IF(ISERROR(L478),IF(ISERROR(L477),"BLANK",L477),L478),L479)</f>
        <v>SDL</v>
      </c>
      <c r="M480" s="56" t="n">
        <f aca="false">IF(ISERROR(M479),IF(ISERROR(M478),IF(ISERROR(M477),"BLANK",M477),M478),M479)</f>
        <v>10</v>
      </c>
      <c r="N480" s="56" t="n">
        <f aca="false">IF(ISERROR(N479),IF(ISERROR(N478),IF(ISERROR(N477),"BLANK",N477),N478),N479)</f>
        <v>2</v>
      </c>
      <c r="O480" s="56" t="n">
        <f aca="false">IF(ISERROR(O479),IF(ISERROR(O478),IF(ISERROR(O477),"BLANK",O477),O478),O479)</f>
        <v>1</v>
      </c>
      <c r="P480" s="46" t="str">
        <f aca="false">+P479</f>
        <v>snd</v>
      </c>
      <c r="Q480" s="47" t="str">
        <f aca="false">IF($N480=1,IF(ISERROR(VLOOKUP($P480,M1!$A:$C,Q$2,0)),"NOT PRESENT",VLOOKUP($P480,M1!$A:$C,Q$2,0)),IF($N480=2,IF(ISERROR(VLOOKUP(main!$P480,M2!$A:$C,Q$2,0)),"NOT PRESENT",VLOOKUP(main!$P480,M2!$A:$C,Q$2,0)),IF($N480=0,IF(ISERROR(VLOOKUP($P480,M1!$A:$C,Q$2,0)),IF(ISERROR(VLOOKUP(main!$P480,M2!$A:$C,Q$2,0)),"NOT PRESENT",VLOOKUP(main!$P480,M2!$A:$C,Q$2,0)),VLOOKUP($P480,M1!$A:$C,Q$2,0)),"SPECIFY METHOD")))</f>
        <v>Survey Not Done</v>
      </c>
      <c r="R480" s="47" t="str">
        <f aca="false">IF($N480=1,IF(ISERROR(VLOOKUP($P480,M1!$A:$C,R$2,0)),"NOT PRESENT",VLOOKUP($P480,M1!$A:$C,R$2,0)),IF($N480=2,IF(ISERROR(VLOOKUP(main!$P480,M2!$A:$C,R$2,0)),"NOT PRESENT",VLOOKUP(main!$P480,M2!$A:$C,R$2,0)),IF($N480=0,IF(ISERROR(VLOOKUP($P480,M1!$A:$C,R$2,0)),IF(ISERROR(VLOOKUP(main!$P480,M2!$A:$C,R$2,0)),"NOT PRESENT",VLOOKUP(main!$P480,M2!$A:$C,R$2,0)),VLOOKUP($P480,M1!$A:$C,R$2,0)),"SPECIFY METHOD")))</f>
        <v>Survey Not Done</v>
      </c>
      <c r="S480" s="55" t="n">
        <f aca="false">SUM(T480:BH480)</f>
        <v>0</v>
      </c>
      <c r="T480" s="56" t="n">
        <v>0</v>
      </c>
      <c r="BI480" s="56" t="n">
        <f aca="true">VLOOKUP($P480,INDIRECT("'M" &amp; $N480 &amp; "'!$A:$G"),BI$2,0)</f>
        <v>0</v>
      </c>
      <c r="BJ480" s="56" t="n">
        <f aca="true">VLOOKUP($P480,INDIRECT("'M" &amp; $N480 &amp; "'!$A:$G"),BJ$2,0)</f>
        <v>0</v>
      </c>
      <c r="BK480" s="56" t="n">
        <f aca="true">VLOOKUP($P480,INDIRECT("'M" &amp; $N480 &amp; "'!$A:$G"),BK$2,0)</f>
        <v>0</v>
      </c>
      <c r="BL480" s="56" t="str">
        <f aca="false">IF(AND($BI480="Yes", $N480=2), "Yes", IF(ISBLANK(BI480), "", "No"))</f>
        <v>No</v>
      </c>
      <c r="BM480" s="56" t="n">
        <f aca="true">VLOOKUP($P480,INDIRECT("'M" &amp; $N480 &amp; "'!$A:$G"),BM$2,0)</f>
        <v>0</v>
      </c>
    </row>
    <row r="481" customFormat="false" ht="13.2" hidden="false" customHeight="false" outlineLevel="0" collapsed="false">
      <c r="B481" s="56" t="str">
        <f aca="false">IF(ISERROR(B480),IF(ISERROR(B479),IF(ISERROR(B478),"BLANK",B478),B479),B480)</f>
        <v>eso</v>
      </c>
      <c r="C481" s="56" t="str">
        <f aca="false">IF(ISERROR(C480),IF(ISERROR(C479),IF(ISERROR(C478),"BLANK",C478),C479),C480)</f>
        <v>sdl</v>
      </c>
      <c r="D481" s="56" t="str">
        <f aca="false">IF(ISERROR(D480),IF(ISERROR(D479),IF(ISERROR(D478),"BLANK",D478),D479),D480)</f>
        <v>tas412</v>
      </c>
      <c r="E481" s="47" t="str">
        <f aca="false">IF(ISERROR(VLOOKUP($D481,SITES!$A:$E,2,0)),"",VLOOKUP($D481,SITES!$A:$E,2,0))</f>
        <v>St. Helens Island Kelp Bed</v>
      </c>
      <c r="F481" s="48" t="n">
        <f aca="false">IF(ISERROR(VLOOKUP($D481,SITES!$A:$E,3,0)),"",VLOOKUP($D481,SITES!$A:$E,3,0))</f>
        <v>-41.34386</v>
      </c>
      <c r="G481" s="49" t="n">
        <f aca="false">IF(ISERROR(VLOOKUP($D481,SITES!$A:$E,4,0)),"",VLOOKUP($D481,SITES!$A:$E,4,0))</f>
        <v>148.34277</v>
      </c>
      <c r="H481" s="50" t="n">
        <f aca="false">IF(ISERROR(H480),IF(ISERROR(H479),IF(ISERROR(H478),"BLANK",H478),H479),H480)</f>
        <v>43564</v>
      </c>
      <c r="I481" s="56" t="n">
        <f aca="false">IF(ISERROR(I480),IF(ISERROR(I479),IF(ISERROR(I478),"BLANK",I478),I479),I480)</f>
        <v>10</v>
      </c>
      <c r="J481" s="56" t="str">
        <f aca="false">IF(ISERROR(J480),IF(ISERROR(J479),IF(ISERROR(J478),"BLANK",J478),J479),J480)</f>
        <v>E</v>
      </c>
      <c r="K481" s="86" t="n">
        <f aca="false">IF(ISERROR(K480),IF(ISERROR(K479),IF(ISERROR(K478),"BLANK",K478),K479),K480)</f>
        <v>0.604166666666667</v>
      </c>
      <c r="L481" s="56" t="str">
        <f aca="false">IF(ISERROR(L480),IF(ISERROR(L479),IF(ISERROR(L478),"BLANK",L478),L479),L480)</f>
        <v>SDL</v>
      </c>
      <c r="M481" s="56" t="n">
        <f aca="false">IF(ISERROR(M480),IF(ISERROR(M479),IF(ISERROR(M478),"BLANK",M478),M479),M480)</f>
        <v>10</v>
      </c>
      <c r="N481" s="56" t="n">
        <f aca="false">IF(ISERROR(N480),IF(ISERROR(N479),IF(ISERROR(N478),"BLANK",N478),N479),N480)</f>
        <v>2</v>
      </c>
      <c r="O481" s="56" t="n">
        <f aca="false">IF(ISERROR(O480),IF(ISERROR(O479),IF(ISERROR(O478),"BLANK",O478),O479),O480)</f>
        <v>1</v>
      </c>
      <c r="P481" s="46" t="str">
        <f aca="false">+P480</f>
        <v>snd</v>
      </c>
      <c r="Q481" s="47" t="str">
        <f aca="false">IF($N481=1,IF(ISERROR(VLOOKUP($P481,M1!$A:$C,Q$2,0)),"NOT PRESENT",VLOOKUP($P481,M1!$A:$C,Q$2,0)),IF($N481=2,IF(ISERROR(VLOOKUP(main!$P481,M2!$A:$C,Q$2,0)),"NOT PRESENT",VLOOKUP(main!$P481,M2!$A:$C,Q$2,0)),IF($N481=0,IF(ISERROR(VLOOKUP($P481,M1!$A:$C,Q$2,0)),IF(ISERROR(VLOOKUP(main!$P481,M2!$A:$C,Q$2,0)),"NOT PRESENT",VLOOKUP(main!$P481,M2!$A:$C,Q$2,0)),VLOOKUP($P481,M1!$A:$C,Q$2,0)),"SPECIFY METHOD")))</f>
        <v>Survey Not Done</v>
      </c>
      <c r="R481" s="47" t="str">
        <f aca="false">IF($N481=1,IF(ISERROR(VLOOKUP($P481,M1!$A:$C,R$2,0)),"NOT PRESENT",VLOOKUP($P481,M1!$A:$C,R$2,0)),IF($N481=2,IF(ISERROR(VLOOKUP(main!$P481,M2!$A:$C,R$2,0)),"NOT PRESENT",VLOOKUP(main!$P481,M2!$A:$C,R$2,0)),IF($N481=0,IF(ISERROR(VLOOKUP($P481,M1!$A:$C,R$2,0)),IF(ISERROR(VLOOKUP(main!$P481,M2!$A:$C,R$2,0)),"NOT PRESENT",VLOOKUP(main!$P481,M2!$A:$C,R$2,0)),VLOOKUP($P481,M1!$A:$C,R$2,0)),"SPECIFY METHOD")))</f>
        <v>Survey Not Done</v>
      </c>
      <c r="S481" s="55" t="n">
        <f aca="false">SUM(T481:BH481)</f>
        <v>0</v>
      </c>
      <c r="T481" s="56" t="n">
        <v>0</v>
      </c>
      <c r="BI481" s="56" t="n">
        <f aca="true">VLOOKUP($P481,INDIRECT("'M" &amp; $N481 &amp; "'!$A:$G"),BI$2,0)</f>
        <v>0</v>
      </c>
      <c r="BJ481" s="56" t="n">
        <f aca="true">VLOOKUP($P481,INDIRECT("'M" &amp; $N481 &amp; "'!$A:$G"),BJ$2,0)</f>
        <v>0</v>
      </c>
      <c r="BK481" s="56" t="n">
        <f aca="true">VLOOKUP($P481,INDIRECT("'M" &amp; $N481 &amp; "'!$A:$G"),BK$2,0)</f>
        <v>0</v>
      </c>
      <c r="BL481" s="56" t="str">
        <f aca="false">IF(AND($BI481="Yes", $N481=2), "Yes", IF(ISBLANK(BI481), "", "No"))</f>
        <v>No</v>
      </c>
      <c r="BM481" s="56" t="n">
        <f aca="true">VLOOKUP($P481,INDIRECT("'M" &amp; $N481 &amp; "'!$A:$G"),BM$2,0)</f>
        <v>0</v>
      </c>
    </row>
    <row r="482" customFormat="false" ht="13.2" hidden="false" customHeight="false" outlineLevel="0" collapsed="false">
      <c r="B482" s="56" t="str">
        <f aca="false">IF(ISERROR(B481),IF(ISERROR(B480),IF(ISERROR(B479),"BLANK",B479),B480),B481)</f>
        <v>eso</v>
      </c>
      <c r="C482" s="56" t="str">
        <f aca="false">IF(ISERROR(C481),IF(ISERROR(C480),IF(ISERROR(C479),"BLANK",C479),C480),C481)</f>
        <v>sdl</v>
      </c>
      <c r="D482" s="56" t="str">
        <f aca="false">IF(ISERROR(D481),IF(ISERROR(D480),IF(ISERROR(D479),"BLANK",D479),D480),D481)</f>
        <v>tas412</v>
      </c>
      <c r="E482" s="47" t="str">
        <f aca="false">IF(ISERROR(VLOOKUP($D482,SITES!$A:$E,2,0)),"",VLOOKUP($D482,SITES!$A:$E,2,0))</f>
        <v>St. Helens Island Kelp Bed</v>
      </c>
      <c r="F482" s="48" t="n">
        <f aca="false">IF(ISERROR(VLOOKUP($D482,SITES!$A:$E,3,0)),"",VLOOKUP($D482,SITES!$A:$E,3,0))</f>
        <v>-41.34386</v>
      </c>
      <c r="G482" s="49" t="n">
        <f aca="false">IF(ISERROR(VLOOKUP($D482,SITES!$A:$E,4,0)),"",VLOOKUP($D482,SITES!$A:$E,4,0))</f>
        <v>148.34277</v>
      </c>
      <c r="H482" s="50" t="n">
        <f aca="false">IF(ISERROR(H481),IF(ISERROR(H480),IF(ISERROR(H479),"BLANK",H479),H480),H481)</f>
        <v>43564</v>
      </c>
      <c r="I482" s="56" t="n">
        <f aca="false">IF(ISERROR(I481),IF(ISERROR(I480),IF(ISERROR(I479),"BLANK",I479),I480),I481)</f>
        <v>10</v>
      </c>
      <c r="J482" s="56" t="str">
        <f aca="false">IF(ISERROR(J481),IF(ISERROR(J480),IF(ISERROR(J479),"BLANK",J479),J480),J481)</f>
        <v>E</v>
      </c>
      <c r="K482" s="86" t="n">
        <f aca="false">IF(ISERROR(K481),IF(ISERROR(K480),IF(ISERROR(K479),"BLANK",K479),K480),K481)</f>
        <v>0.604166666666667</v>
      </c>
      <c r="L482" s="56" t="str">
        <f aca="false">IF(ISERROR(L481),IF(ISERROR(L480),IF(ISERROR(L479),"BLANK",L479),L480),L481)</f>
        <v>SDL</v>
      </c>
      <c r="M482" s="56" t="n">
        <f aca="false">IF(ISERROR(M481),IF(ISERROR(M480),IF(ISERROR(M479),"BLANK",M479),M480),M481)</f>
        <v>10</v>
      </c>
      <c r="N482" s="56" t="n">
        <f aca="false">IF(ISERROR(N481),IF(ISERROR(N480),IF(ISERROR(N479),"BLANK",N479),N480),N481)</f>
        <v>2</v>
      </c>
      <c r="O482" s="56" t="n">
        <f aca="false">IF(ISERROR(O481),IF(ISERROR(O480),IF(ISERROR(O479),"BLANK",O479),O480),O481)</f>
        <v>1</v>
      </c>
      <c r="P482" s="46" t="str">
        <f aca="false">+P481</f>
        <v>snd</v>
      </c>
      <c r="Q482" s="47" t="str">
        <f aca="false">IF($N482=1,IF(ISERROR(VLOOKUP($P482,M1!$A:$C,Q$2,0)),"NOT PRESENT",VLOOKUP($P482,M1!$A:$C,Q$2,0)),IF($N482=2,IF(ISERROR(VLOOKUP(main!$P482,M2!$A:$C,Q$2,0)),"NOT PRESENT",VLOOKUP(main!$P482,M2!$A:$C,Q$2,0)),IF($N482=0,IF(ISERROR(VLOOKUP($P482,M1!$A:$C,Q$2,0)),IF(ISERROR(VLOOKUP(main!$P482,M2!$A:$C,Q$2,0)),"NOT PRESENT",VLOOKUP(main!$P482,M2!$A:$C,Q$2,0)),VLOOKUP($P482,M1!$A:$C,Q$2,0)),"SPECIFY METHOD")))</f>
        <v>Survey Not Done</v>
      </c>
      <c r="R482" s="47" t="str">
        <f aca="false">IF($N482=1,IF(ISERROR(VLOOKUP($P482,M1!$A:$C,R$2,0)),"NOT PRESENT",VLOOKUP($P482,M1!$A:$C,R$2,0)),IF($N482=2,IF(ISERROR(VLOOKUP(main!$P482,M2!$A:$C,R$2,0)),"NOT PRESENT",VLOOKUP(main!$P482,M2!$A:$C,R$2,0)),IF($N482=0,IF(ISERROR(VLOOKUP($P482,M1!$A:$C,R$2,0)),IF(ISERROR(VLOOKUP(main!$P482,M2!$A:$C,R$2,0)),"NOT PRESENT",VLOOKUP(main!$P482,M2!$A:$C,R$2,0)),VLOOKUP($P482,M1!$A:$C,R$2,0)),"SPECIFY METHOD")))</f>
        <v>Survey Not Done</v>
      </c>
      <c r="S482" s="55" t="n">
        <f aca="false">SUM(T482:BH482)</f>
        <v>0</v>
      </c>
      <c r="T482" s="56" t="n">
        <v>0</v>
      </c>
      <c r="BI482" s="56" t="n">
        <f aca="true">VLOOKUP($P482,INDIRECT("'M" &amp; $N482 &amp; "'!$A:$G"),BI$2,0)</f>
        <v>0</v>
      </c>
      <c r="BJ482" s="56" t="n">
        <f aca="true">VLOOKUP($P482,INDIRECT("'M" &amp; $N482 &amp; "'!$A:$G"),BJ$2,0)</f>
        <v>0</v>
      </c>
      <c r="BK482" s="56" t="n">
        <f aca="true">VLOOKUP($P482,INDIRECT("'M" &amp; $N482 &amp; "'!$A:$G"),BK$2,0)</f>
        <v>0</v>
      </c>
      <c r="BL482" s="56" t="str">
        <f aca="false">IF(AND($BI482="Yes", $N482=2), "Yes", IF(ISBLANK(BI482), "", "No"))</f>
        <v>No</v>
      </c>
      <c r="BM482" s="56" t="n">
        <f aca="true">VLOOKUP($P482,INDIRECT("'M" &amp; $N482 &amp; "'!$A:$G"),BM$2,0)</f>
        <v>0</v>
      </c>
    </row>
    <row r="483" customFormat="false" ht="13.2" hidden="false" customHeight="false" outlineLevel="0" collapsed="false">
      <c r="B483" s="56" t="str">
        <f aca="false">IF(ISERROR(B482),IF(ISERROR(B481),IF(ISERROR(B480),"BLANK",B480),B481),B482)</f>
        <v>eso</v>
      </c>
      <c r="C483" s="56" t="str">
        <f aca="false">IF(ISERROR(C482),IF(ISERROR(C481),IF(ISERROR(C480),"BLANK",C480),C481),C482)</f>
        <v>sdl</v>
      </c>
      <c r="D483" s="56" t="str">
        <f aca="false">IF(ISERROR(D482),IF(ISERROR(D481),IF(ISERROR(D480),"BLANK",D480),D481),D482)</f>
        <v>tas412</v>
      </c>
      <c r="E483" s="47" t="str">
        <f aca="false">IF(ISERROR(VLOOKUP($D483,SITES!$A:$E,2,0)),"",VLOOKUP($D483,SITES!$A:$E,2,0))</f>
        <v>St. Helens Island Kelp Bed</v>
      </c>
      <c r="F483" s="48" t="n">
        <f aca="false">IF(ISERROR(VLOOKUP($D483,SITES!$A:$E,3,0)),"",VLOOKUP($D483,SITES!$A:$E,3,0))</f>
        <v>-41.34386</v>
      </c>
      <c r="G483" s="49" t="n">
        <f aca="false">IF(ISERROR(VLOOKUP($D483,SITES!$A:$E,4,0)),"",VLOOKUP($D483,SITES!$A:$E,4,0))</f>
        <v>148.34277</v>
      </c>
      <c r="H483" s="50" t="n">
        <f aca="false">IF(ISERROR(H482),IF(ISERROR(H481),IF(ISERROR(H480),"BLANK",H480),H481),H482)</f>
        <v>43564</v>
      </c>
      <c r="I483" s="56" t="n">
        <f aca="false">IF(ISERROR(I482),IF(ISERROR(I481),IF(ISERROR(I480),"BLANK",I480),I481),I482)</f>
        <v>10</v>
      </c>
      <c r="J483" s="56" t="str">
        <f aca="false">IF(ISERROR(J482),IF(ISERROR(J481),IF(ISERROR(J480),"BLANK",J480),J481),J482)</f>
        <v>E</v>
      </c>
      <c r="K483" s="86" t="n">
        <f aca="false">IF(ISERROR(K482),IF(ISERROR(K481),IF(ISERROR(K480),"BLANK",K480),K481),K482)</f>
        <v>0.604166666666667</v>
      </c>
      <c r="L483" s="56" t="str">
        <f aca="false">IF(ISERROR(L482),IF(ISERROR(L481),IF(ISERROR(L480),"BLANK",L480),L481),L482)</f>
        <v>SDL</v>
      </c>
      <c r="M483" s="56" t="n">
        <f aca="false">IF(ISERROR(M482),IF(ISERROR(M481),IF(ISERROR(M480),"BLANK",M480),M481),M482)</f>
        <v>10</v>
      </c>
      <c r="N483" s="56" t="n">
        <f aca="false">IF(ISERROR(N482),IF(ISERROR(N481),IF(ISERROR(N480),"BLANK",N480),N481),N482)</f>
        <v>2</v>
      </c>
      <c r="O483" s="56" t="n">
        <f aca="false">IF(ISERROR(O482),IF(ISERROR(O481),IF(ISERROR(O480),"BLANK",O480),O481),O482)</f>
        <v>1</v>
      </c>
      <c r="P483" s="46" t="str">
        <f aca="false">+P482</f>
        <v>snd</v>
      </c>
      <c r="Q483" s="47" t="str">
        <f aca="false">IF($N483=1,IF(ISERROR(VLOOKUP($P483,M1!$A:$C,Q$2,0)),"NOT PRESENT",VLOOKUP($P483,M1!$A:$C,Q$2,0)),IF($N483=2,IF(ISERROR(VLOOKUP(main!$P483,M2!$A:$C,Q$2,0)),"NOT PRESENT",VLOOKUP(main!$P483,M2!$A:$C,Q$2,0)),IF($N483=0,IF(ISERROR(VLOOKUP($P483,M1!$A:$C,Q$2,0)),IF(ISERROR(VLOOKUP(main!$P483,M2!$A:$C,Q$2,0)),"NOT PRESENT",VLOOKUP(main!$P483,M2!$A:$C,Q$2,0)),VLOOKUP($P483,M1!$A:$C,Q$2,0)),"SPECIFY METHOD")))</f>
        <v>Survey Not Done</v>
      </c>
      <c r="R483" s="47" t="str">
        <f aca="false">IF($N483=1,IF(ISERROR(VLOOKUP($P483,M1!$A:$C,R$2,0)),"NOT PRESENT",VLOOKUP($P483,M1!$A:$C,R$2,0)),IF($N483=2,IF(ISERROR(VLOOKUP(main!$P483,M2!$A:$C,R$2,0)),"NOT PRESENT",VLOOKUP(main!$P483,M2!$A:$C,R$2,0)),IF($N483=0,IF(ISERROR(VLOOKUP($P483,M1!$A:$C,R$2,0)),IF(ISERROR(VLOOKUP(main!$P483,M2!$A:$C,R$2,0)),"NOT PRESENT",VLOOKUP(main!$P483,M2!$A:$C,R$2,0)),VLOOKUP($P483,M1!$A:$C,R$2,0)),"SPECIFY METHOD")))</f>
        <v>Survey Not Done</v>
      </c>
      <c r="S483" s="55" t="n">
        <f aca="false">SUM(T483:BH483)</f>
        <v>0</v>
      </c>
      <c r="T483" s="56" t="n">
        <v>0</v>
      </c>
      <c r="BI483" s="56" t="n">
        <f aca="true">VLOOKUP($P483,INDIRECT("'M" &amp; $N483 &amp; "'!$A:$G"),BI$2,0)</f>
        <v>0</v>
      </c>
      <c r="BJ483" s="56" t="n">
        <f aca="true">VLOOKUP($P483,INDIRECT("'M" &amp; $N483 &amp; "'!$A:$G"),BJ$2,0)</f>
        <v>0</v>
      </c>
      <c r="BK483" s="56" t="n">
        <f aca="true">VLOOKUP($P483,INDIRECT("'M" &amp; $N483 &amp; "'!$A:$G"),BK$2,0)</f>
        <v>0</v>
      </c>
      <c r="BL483" s="56" t="str">
        <f aca="false">IF(AND($BI483="Yes", $N483=2), "Yes", IF(ISBLANK(BI483), "", "No"))</f>
        <v>No</v>
      </c>
      <c r="BM483" s="56" t="n">
        <f aca="true">VLOOKUP($P483,INDIRECT("'M" &amp; $N483 &amp; "'!$A:$G"),BM$2,0)</f>
        <v>0</v>
      </c>
    </row>
    <row r="484" customFormat="false" ht="13.2" hidden="false" customHeight="false" outlineLevel="0" collapsed="false">
      <c r="B484" s="56" t="str">
        <f aca="false">IF(ISERROR(B483),IF(ISERROR(B482),IF(ISERROR(B481),"BLANK",B481),B482),B483)</f>
        <v>eso</v>
      </c>
      <c r="C484" s="56" t="str">
        <f aca="false">IF(ISERROR(C483),IF(ISERROR(C482),IF(ISERROR(C481),"BLANK",C481),C482),C483)</f>
        <v>sdl</v>
      </c>
      <c r="D484" s="56" t="str">
        <f aca="false">IF(ISERROR(D483),IF(ISERROR(D482),IF(ISERROR(D481),"BLANK",D481),D482),D483)</f>
        <v>tas412</v>
      </c>
      <c r="E484" s="47" t="str">
        <f aca="false">IF(ISERROR(VLOOKUP($D484,SITES!$A:$E,2,0)),"",VLOOKUP($D484,SITES!$A:$E,2,0))</f>
        <v>St. Helens Island Kelp Bed</v>
      </c>
      <c r="F484" s="48" t="n">
        <f aca="false">IF(ISERROR(VLOOKUP($D484,SITES!$A:$E,3,0)),"",VLOOKUP($D484,SITES!$A:$E,3,0))</f>
        <v>-41.34386</v>
      </c>
      <c r="G484" s="49" t="n">
        <f aca="false">IF(ISERROR(VLOOKUP($D484,SITES!$A:$E,4,0)),"",VLOOKUP($D484,SITES!$A:$E,4,0))</f>
        <v>148.34277</v>
      </c>
      <c r="H484" s="50" t="n">
        <f aca="false">IF(ISERROR(H483),IF(ISERROR(H482),IF(ISERROR(H481),"BLANK",H481),H482),H483)</f>
        <v>43564</v>
      </c>
      <c r="I484" s="56" t="n">
        <f aca="false">IF(ISERROR(I483),IF(ISERROR(I482),IF(ISERROR(I481),"BLANK",I481),I482),I483)</f>
        <v>10</v>
      </c>
      <c r="J484" s="56" t="str">
        <f aca="false">IF(ISERROR(J483),IF(ISERROR(J482),IF(ISERROR(J481),"BLANK",J481),J482),J483)</f>
        <v>E</v>
      </c>
      <c r="K484" s="86" t="n">
        <f aca="false">IF(ISERROR(K483),IF(ISERROR(K482),IF(ISERROR(K481),"BLANK",K481),K482),K483)</f>
        <v>0.604166666666667</v>
      </c>
      <c r="L484" s="56" t="str">
        <f aca="false">IF(ISERROR(L483),IF(ISERROR(L482),IF(ISERROR(L481),"BLANK",L481),L482),L483)</f>
        <v>SDL</v>
      </c>
      <c r="M484" s="56" t="n">
        <f aca="false">IF(ISERROR(M483),IF(ISERROR(M482),IF(ISERROR(M481),"BLANK",M481),M482),M483)</f>
        <v>10</v>
      </c>
      <c r="N484" s="56" t="n">
        <f aca="false">IF(ISERROR(N483),IF(ISERROR(N482),IF(ISERROR(N481),"BLANK",N481),N482),N483)</f>
        <v>2</v>
      </c>
      <c r="O484" s="56" t="n">
        <f aca="false">IF(ISERROR(O483),IF(ISERROR(O482),IF(ISERROR(O481),"BLANK",O481),O482),O483)</f>
        <v>1</v>
      </c>
      <c r="P484" s="46" t="str">
        <f aca="false">+P483</f>
        <v>snd</v>
      </c>
      <c r="Q484" s="47" t="str">
        <f aca="false">IF($N484=1,IF(ISERROR(VLOOKUP($P484,M1!$A:$C,Q$2,0)),"NOT PRESENT",VLOOKUP($P484,M1!$A:$C,Q$2,0)),IF($N484=2,IF(ISERROR(VLOOKUP(main!$P484,M2!$A:$C,Q$2,0)),"NOT PRESENT",VLOOKUP(main!$P484,M2!$A:$C,Q$2,0)),IF($N484=0,IF(ISERROR(VLOOKUP($P484,M1!$A:$C,Q$2,0)),IF(ISERROR(VLOOKUP(main!$P484,M2!$A:$C,Q$2,0)),"NOT PRESENT",VLOOKUP(main!$P484,M2!$A:$C,Q$2,0)),VLOOKUP($P484,M1!$A:$C,Q$2,0)),"SPECIFY METHOD")))</f>
        <v>Survey Not Done</v>
      </c>
      <c r="R484" s="47" t="str">
        <f aca="false">IF($N484=1,IF(ISERROR(VLOOKUP($P484,M1!$A:$C,R$2,0)),"NOT PRESENT",VLOOKUP($P484,M1!$A:$C,R$2,0)),IF($N484=2,IF(ISERROR(VLOOKUP(main!$P484,M2!$A:$C,R$2,0)),"NOT PRESENT",VLOOKUP(main!$P484,M2!$A:$C,R$2,0)),IF($N484=0,IF(ISERROR(VLOOKUP($P484,M1!$A:$C,R$2,0)),IF(ISERROR(VLOOKUP(main!$P484,M2!$A:$C,R$2,0)),"NOT PRESENT",VLOOKUP(main!$P484,M2!$A:$C,R$2,0)),VLOOKUP($P484,M1!$A:$C,R$2,0)),"SPECIFY METHOD")))</f>
        <v>Survey Not Done</v>
      </c>
      <c r="S484" s="55" t="n">
        <f aca="false">SUM(T484:BH484)</f>
        <v>0</v>
      </c>
      <c r="T484" s="56" t="n">
        <v>0</v>
      </c>
      <c r="BI484" s="56" t="n">
        <f aca="true">VLOOKUP($P484,INDIRECT("'M" &amp; $N484 &amp; "'!$A:$G"),BI$2,0)</f>
        <v>0</v>
      </c>
      <c r="BJ484" s="56" t="n">
        <f aca="true">VLOOKUP($P484,INDIRECT("'M" &amp; $N484 &amp; "'!$A:$G"),BJ$2,0)</f>
        <v>0</v>
      </c>
      <c r="BK484" s="56" t="n">
        <f aca="true">VLOOKUP($P484,INDIRECT("'M" &amp; $N484 &amp; "'!$A:$G"),BK$2,0)</f>
        <v>0</v>
      </c>
      <c r="BL484" s="56" t="str">
        <f aca="false">IF(AND($BI484="Yes", $N484=2), "Yes", IF(ISBLANK(BI484), "", "No"))</f>
        <v>No</v>
      </c>
      <c r="BM484" s="56" t="n">
        <f aca="true">VLOOKUP($P484,INDIRECT("'M" &amp; $N484 &amp; "'!$A:$G"),BM$2,0)</f>
        <v>0</v>
      </c>
    </row>
    <row r="485" customFormat="false" ht="13.2" hidden="false" customHeight="false" outlineLevel="0" collapsed="false">
      <c r="B485" s="56" t="str">
        <f aca="false">IF(ISERROR(B484),IF(ISERROR(B483),IF(ISERROR(B482),"BLANK",B482),B483),B484)</f>
        <v>eso</v>
      </c>
      <c r="C485" s="56" t="str">
        <f aca="false">IF(ISERROR(C484),IF(ISERROR(C483),IF(ISERROR(C482),"BLANK",C482),C483),C484)</f>
        <v>sdl</v>
      </c>
      <c r="D485" s="56" t="str">
        <f aca="false">IF(ISERROR(D484),IF(ISERROR(D483),IF(ISERROR(D482),"BLANK",D482),D483),D484)</f>
        <v>tas412</v>
      </c>
      <c r="E485" s="47" t="str">
        <f aca="false">IF(ISERROR(VLOOKUP($D485,SITES!$A:$E,2,0)),"",VLOOKUP($D485,SITES!$A:$E,2,0))</f>
        <v>St. Helens Island Kelp Bed</v>
      </c>
      <c r="F485" s="48" t="n">
        <f aca="false">IF(ISERROR(VLOOKUP($D485,SITES!$A:$E,3,0)),"",VLOOKUP($D485,SITES!$A:$E,3,0))</f>
        <v>-41.34386</v>
      </c>
      <c r="G485" s="49" t="n">
        <f aca="false">IF(ISERROR(VLOOKUP($D485,SITES!$A:$E,4,0)),"",VLOOKUP($D485,SITES!$A:$E,4,0))</f>
        <v>148.34277</v>
      </c>
      <c r="H485" s="50" t="n">
        <f aca="false">IF(ISERROR(H484),IF(ISERROR(H483),IF(ISERROR(H482),"BLANK",H482),H483),H484)</f>
        <v>43564</v>
      </c>
      <c r="I485" s="56" t="n">
        <f aca="false">IF(ISERROR(I484),IF(ISERROR(I483),IF(ISERROR(I482),"BLANK",I482),I483),I484)</f>
        <v>10</v>
      </c>
      <c r="J485" s="56" t="str">
        <f aca="false">IF(ISERROR(J484),IF(ISERROR(J483),IF(ISERROR(J482),"BLANK",J482),J483),J484)</f>
        <v>E</v>
      </c>
      <c r="K485" s="86" t="n">
        <f aca="false">IF(ISERROR(K484),IF(ISERROR(K483),IF(ISERROR(K482),"BLANK",K482),K483),K484)</f>
        <v>0.604166666666667</v>
      </c>
      <c r="L485" s="56" t="str">
        <f aca="false">IF(ISERROR(L484),IF(ISERROR(L483),IF(ISERROR(L482),"BLANK",L482),L483),L484)</f>
        <v>SDL</v>
      </c>
      <c r="M485" s="56" t="n">
        <f aca="false">IF(ISERROR(M484),IF(ISERROR(M483),IF(ISERROR(M482),"BLANK",M482),M483),M484)</f>
        <v>10</v>
      </c>
      <c r="N485" s="56" t="n">
        <f aca="false">IF(ISERROR(N484),IF(ISERROR(N483),IF(ISERROR(N482),"BLANK",N482),N483),N484)</f>
        <v>2</v>
      </c>
      <c r="O485" s="56" t="n">
        <f aca="false">IF(ISERROR(O484),IF(ISERROR(O483),IF(ISERROR(O482),"BLANK",O482),O483),O484)</f>
        <v>1</v>
      </c>
      <c r="P485" s="46" t="str">
        <f aca="false">+P484</f>
        <v>snd</v>
      </c>
      <c r="Q485" s="47" t="str">
        <f aca="false">IF($N485=1,IF(ISERROR(VLOOKUP($P485,M1!$A:$C,Q$2,0)),"NOT PRESENT",VLOOKUP($P485,M1!$A:$C,Q$2,0)),IF($N485=2,IF(ISERROR(VLOOKUP(main!$P485,M2!$A:$C,Q$2,0)),"NOT PRESENT",VLOOKUP(main!$P485,M2!$A:$C,Q$2,0)),IF($N485=0,IF(ISERROR(VLOOKUP($P485,M1!$A:$C,Q$2,0)),IF(ISERROR(VLOOKUP(main!$P485,M2!$A:$C,Q$2,0)),"NOT PRESENT",VLOOKUP(main!$P485,M2!$A:$C,Q$2,0)),VLOOKUP($P485,M1!$A:$C,Q$2,0)),"SPECIFY METHOD")))</f>
        <v>Survey Not Done</v>
      </c>
      <c r="R485" s="47" t="str">
        <f aca="false">IF($N485=1,IF(ISERROR(VLOOKUP($P485,M1!$A:$C,R$2,0)),"NOT PRESENT",VLOOKUP($P485,M1!$A:$C,R$2,0)),IF($N485=2,IF(ISERROR(VLOOKUP(main!$P485,M2!$A:$C,R$2,0)),"NOT PRESENT",VLOOKUP(main!$P485,M2!$A:$C,R$2,0)),IF($N485=0,IF(ISERROR(VLOOKUP($P485,M1!$A:$C,R$2,0)),IF(ISERROR(VLOOKUP(main!$P485,M2!$A:$C,R$2,0)),"NOT PRESENT",VLOOKUP(main!$P485,M2!$A:$C,R$2,0)),VLOOKUP($P485,M1!$A:$C,R$2,0)),"SPECIFY METHOD")))</f>
        <v>Survey Not Done</v>
      </c>
      <c r="S485" s="55" t="n">
        <f aca="false">SUM(T485:BH485)</f>
        <v>0</v>
      </c>
      <c r="T485" s="56" t="n">
        <v>0</v>
      </c>
      <c r="BI485" s="56" t="n">
        <f aca="true">VLOOKUP($P485,INDIRECT("'M" &amp; $N485 &amp; "'!$A:$G"),BI$2,0)</f>
        <v>0</v>
      </c>
      <c r="BJ485" s="56" t="n">
        <f aca="true">VLOOKUP($P485,INDIRECT("'M" &amp; $N485 &amp; "'!$A:$G"),BJ$2,0)</f>
        <v>0</v>
      </c>
      <c r="BK485" s="56" t="n">
        <f aca="true">VLOOKUP($P485,INDIRECT("'M" &amp; $N485 &amp; "'!$A:$G"),BK$2,0)</f>
        <v>0</v>
      </c>
      <c r="BL485" s="56" t="str">
        <f aca="false">IF(AND($BI485="Yes", $N485=2), "Yes", IF(ISBLANK(BI485), "", "No"))</f>
        <v>No</v>
      </c>
      <c r="BM485" s="56" t="n">
        <f aca="true">VLOOKUP($P485,INDIRECT("'M" &amp; $N485 &amp; "'!$A:$G"),BM$2,0)</f>
        <v>0</v>
      </c>
    </row>
    <row r="486" customFormat="false" ht="13.2" hidden="false" customHeight="false" outlineLevel="0" collapsed="false">
      <c r="B486" s="56" t="str">
        <f aca="false">IF(ISERROR(B485),IF(ISERROR(B484),IF(ISERROR(B483),"BLANK",B483),B484),B485)</f>
        <v>eso</v>
      </c>
      <c r="C486" s="56" t="str">
        <f aca="false">IF(ISERROR(C485),IF(ISERROR(C484),IF(ISERROR(C483),"BLANK",C483),C484),C485)</f>
        <v>sdl</v>
      </c>
      <c r="D486" s="56" t="str">
        <f aca="false">IF(ISERROR(D485),IF(ISERROR(D484),IF(ISERROR(D483),"BLANK",D483),D484),D485)</f>
        <v>tas412</v>
      </c>
      <c r="E486" s="47" t="str">
        <f aca="false">IF(ISERROR(VLOOKUP($D486,SITES!$A:$E,2,0)),"",VLOOKUP($D486,SITES!$A:$E,2,0))</f>
        <v>St. Helens Island Kelp Bed</v>
      </c>
      <c r="F486" s="48" t="n">
        <f aca="false">IF(ISERROR(VLOOKUP($D486,SITES!$A:$E,3,0)),"",VLOOKUP($D486,SITES!$A:$E,3,0))</f>
        <v>-41.34386</v>
      </c>
      <c r="G486" s="49" t="n">
        <f aca="false">IF(ISERROR(VLOOKUP($D486,SITES!$A:$E,4,0)),"",VLOOKUP($D486,SITES!$A:$E,4,0))</f>
        <v>148.34277</v>
      </c>
      <c r="H486" s="50" t="n">
        <f aca="false">IF(ISERROR(H485),IF(ISERROR(H484),IF(ISERROR(H483),"BLANK",H483),H484),H485)</f>
        <v>43564</v>
      </c>
      <c r="I486" s="56" t="n">
        <f aca="false">IF(ISERROR(I485),IF(ISERROR(I484),IF(ISERROR(I483),"BLANK",I483),I484),I485)</f>
        <v>10</v>
      </c>
      <c r="J486" s="56" t="str">
        <f aca="false">IF(ISERROR(J485),IF(ISERROR(J484),IF(ISERROR(J483),"BLANK",J483),J484),J485)</f>
        <v>E</v>
      </c>
      <c r="K486" s="86" t="n">
        <f aca="false">IF(ISERROR(K485),IF(ISERROR(K484),IF(ISERROR(K483),"BLANK",K483),K484),K485)</f>
        <v>0.604166666666667</v>
      </c>
      <c r="L486" s="56" t="str">
        <f aca="false">IF(ISERROR(L485),IF(ISERROR(L484),IF(ISERROR(L483),"BLANK",L483),L484),L485)</f>
        <v>SDL</v>
      </c>
      <c r="M486" s="56" t="n">
        <f aca="false">IF(ISERROR(M485),IF(ISERROR(M484),IF(ISERROR(M483),"BLANK",M483),M484),M485)</f>
        <v>10</v>
      </c>
      <c r="N486" s="56" t="n">
        <f aca="false">IF(ISERROR(N485),IF(ISERROR(N484),IF(ISERROR(N483),"BLANK",N483),N484),N485)</f>
        <v>2</v>
      </c>
      <c r="O486" s="56" t="n">
        <f aca="false">IF(ISERROR(O485),IF(ISERROR(O484),IF(ISERROR(O483),"BLANK",O483),O484),O485)</f>
        <v>1</v>
      </c>
      <c r="P486" s="46" t="str">
        <f aca="false">+P485</f>
        <v>snd</v>
      </c>
      <c r="Q486" s="47" t="str">
        <f aca="false">IF($N486=1,IF(ISERROR(VLOOKUP($P486,M1!$A:$C,Q$2,0)),"NOT PRESENT",VLOOKUP($P486,M1!$A:$C,Q$2,0)),IF($N486=2,IF(ISERROR(VLOOKUP(main!$P486,M2!$A:$C,Q$2,0)),"NOT PRESENT",VLOOKUP(main!$P486,M2!$A:$C,Q$2,0)),IF($N486=0,IF(ISERROR(VLOOKUP($P486,M1!$A:$C,Q$2,0)),IF(ISERROR(VLOOKUP(main!$P486,M2!$A:$C,Q$2,0)),"NOT PRESENT",VLOOKUP(main!$P486,M2!$A:$C,Q$2,0)),VLOOKUP($P486,M1!$A:$C,Q$2,0)),"SPECIFY METHOD")))</f>
        <v>Survey Not Done</v>
      </c>
      <c r="R486" s="47" t="str">
        <f aca="false">IF($N486=1,IF(ISERROR(VLOOKUP($P486,M1!$A:$C,R$2,0)),"NOT PRESENT",VLOOKUP($P486,M1!$A:$C,R$2,0)),IF($N486=2,IF(ISERROR(VLOOKUP(main!$P486,M2!$A:$C,R$2,0)),"NOT PRESENT",VLOOKUP(main!$P486,M2!$A:$C,R$2,0)),IF($N486=0,IF(ISERROR(VLOOKUP($P486,M1!$A:$C,R$2,0)),IF(ISERROR(VLOOKUP(main!$P486,M2!$A:$C,R$2,0)),"NOT PRESENT",VLOOKUP(main!$P486,M2!$A:$C,R$2,0)),VLOOKUP($P486,M1!$A:$C,R$2,0)),"SPECIFY METHOD")))</f>
        <v>Survey Not Done</v>
      </c>
      <c r="S486" s="55" t="n">
        <f aca="false">SUM(T486:BH486)</f>
        <v>0</v>
      </c>
      <c r="T486" s="56" t="n">
        <v>0</v>
      </c>
      <c r="BI486" s="56" t="n">
        <f aca="true">VLOOKUP($P486,INDIRECT("'M" &amp; $N486 &amp; "'!$A:$G"),BI$2,0)</f>
        <v>0</v>
      </c>
      <c r="BJ486" s="56" t="n">
        <f aca="true">VLOOKUP($P486,INDIRECT("'M" &amp; $N486 &amp; "'!$A:$G"),BJ$2,0)</f>
        <v>0</v>
      </c>
      <c r="BK486" s="56" t="n">
        <f aca="true">VLOOKUP($P486,INDIRECT("'M" &amp; $N486 &amp; "'!$A:$G"),BK$2,0)</f>
        <v>0</v>
      </c>
      <c r="BL486" s="56" t="str">
        <f aca="false">IF(AND($BI486="Yes", $N486=2), "Yes", IF(ISBLANK(BI486), "", "No"))</f>
        <v>No</v>
      </c>
      <c r="BM486" s="56" t="n">
        <f aca="true">VLOOKUP($P486,INDIRECT("'M" &amp; $N486 &amp; "'!$A:$G"),BM$2,0)</f>
        <v>0</v>
      </c>
    </row>
    <row r="487" customFormat="false" ht="13.2" hidden="false" customHeight="false" outlineLevel="0" collapsed="false">
      <c r="B487" s="56" t="str">
        <f aca="false">IF(ISERROR(B486),IF(ISERROR(B485),IF(ISERROR(B484),"BLANK",B484),B485),B486)</f>
        <v>eso</v>
      </c>
      <c r="C487" s="56" t="str">
        <f aca="false">IF(ISERROR(C486),IF(ISERROR(C485),IF(ISERROR(C484),"BLANK",C484),C485),C486)</f>
        <v>sdl</v>
      </c>
      <c r="D487" s="56" t="str">
        <f aca="false">IF(ISERROR(D486),IF(ISERROR(D485),IF(ISERROR(D484),"BLANK",D484),D485),D486)</f>
        <v>tas412</v>
      </c>
      <c r="E487" s="47" t="str">
        <f aca="false">IF(ISERROR(VLOOKUP($D487,SITES!$A:$E,2,0)),"",VLOOKUP($D487,SITES!$A:$E,2,0))</f>
        <v>St. Helens Island Kelp Bed</v>
      </c>
      <c r="F487" s="48" t="n">
        <f aca="false">IF(ISERROR(VLOOKUP($D487,SITES!$A:$E,3,0)),"",VLOOKUP($D487,SITES!$A:$E,3,0))</f>
        <v>-41.34386</v>
      </c>
      <c r="G487" s="49" t="n">
        <f aca="false">IF(ISERROR(VLOOKUP($D487,SITES!$A:$E,4,0)),"",VLOOKUP($D487,SITES!$A:$E,4,0))</f>
        <v>148.34277</v>
      </c>
      <c r="H487" s="50" t="n">
        <f aca="false">IF(ISERROR(H486),IF(ISERROR(H485),IF(ISERROR(H484),"BLANK",H484),H485),H486)</f>
        <v>43564</v>
      </c>
      <c r="I487" s="56" t="n">
        <f aca="false">IF(ISERROR(I486),IF(ISERROR(I485),IF(ISERROR(I484),"BLANK",I484),I485),I486)</f>
        <v>10</v>
      </c>
      <c r="J487" s="56" t="str">
        <f aca="false">IF(ISERROR(J486),IF(ISERROR(J485),IF(ISERROR(J484),"BLANK",J484),J485),J486)</f>
        <v>E</v>
      </c>
      <c r="K487" s="86" t="n">
        <f aca="false">IF(ISERROR(K486),IF(ISERROR(K485),IF(ISERROR(K484),"BLANK",K484),K485),K486)</f>
        <v>0.604166666666667</v>
      </c>
      <c r="L487" s="56" t="str">
        <f aca="false">IF(ISERROR(L486),IF(ISERROR(L485),IF(ISERROR(L484),"BLANK",L484),L485),L486)</f>
        <v>SDL</v>
      </c>
      <c r="M487" s="56" t="n">
        <f aca="false">IF(ISERROR(M486),IF(ISERROR(M485),IF(ISERROR(M484),"BLANK",M484),M485),M486)</f>
        <v>10</v>
      </c>
      <c r="N487" s="56" t="n">
        <f aca="false">IF(ISERROR(N486),IF(ISERROR(N485),IF(ISERROR(N484),"BLANK",N484),N485),N486)</f>
        <v>2</v>
      </c>
      <c r="O487" s="56" t="n">
        <f aca="false">IF(ISERROR(O486),IF(ISERROR(O485),IF(ISERROR(O484),"BLANK",O484),O485),O486)</f>
        <v>1</v>
      </c>
      <c r="P487" s="46" t="str">
        <f aca="false">+P486</f>
        <v>snd</v>
      </c>
      <c r="Q487" s="47" t="str">
        <f aca="false">IF($N487=1,IF(ISERROR(VLOOKUP($P487,M1!$A:$C,Q$2,0)),"NOT PRESENT",VLOOKUP($P487,M1!$A:$C,Q$2,0)),IF($N487=2,IF(ISERROR(VLOOKUP(main!$P487,M2!$A:$C,Q$2,0)),"NOT PRESENT",VLOOKUP(main!$P487,M2!$A:$C,Q$2,0)),IF($N487=0,IF(ISERROR(VLOOKUP($P487,M1!$A:$C,Q$2,0)),IF(ISERROR(VLOOKUP(main!$P487,M2!$A:$C,Q$2,0)),"NOT PRESENT",VLOOKUP(main!$P487,M2!$A:$C,Q$2,0)),VLOOKUP($P487,M1!$A:$C,Q$2,0)),"SPECIFY METHOD")))</f>
        <v>Survey Not Done</v>
      </c>
      <c r="R487" s="47" t="str">
        <f aca="false">IF($N487=1,IF(ISERROR(VLOOKUP($P487,M1!$A:$C,R$2,0)),"NOT PRESENT",VLOOKUP($P487,M1!$A:$C,R$2,0)),IF($N487=2,IF(ISERROR(VLOOKUP(main!$P487,M2!$A:$C,R$2,0)),"NOT PRESENT",VLOOKUP(main!$P487,M2!$A:$C,R$2,0)),IF($N487=0,IF(ISERROR(VLOOKUP($P487,M1!$A:$C,R$2,0)),IF(ISERROR(VLOOKUP(main!$P487,M2!$A:$C,R$2,0)),"NOT PRESENT",VLOOKUP(main!$P487,M2!$A:$C,R$2,0)),VLOOKUP($P487,M1!$A:$C,R$2,0)),"SPECIFY METHOD")))</f>
        <v>Survey Not Done</v>
      </c>
      <c r="S487" s="55" t="n">
        <f aca="false">SUM(T487:BH487)</f>
        <v>0</v>
      </c>
      <c r="T487" s="56" t="n">
        <v>0</v>
      </c>
      <c r="BI487" s="56" t="n">
        <f aca="true">VLOOKUP($P487,INDIRECT("'M" &amp; $N487 &amp; "'!$A:$G"),BI$2,0)</f>
        <v>0</v>
      </c>
      <c r="BJ487" s="56" t="n">
        <f aca="true">VLOOKUP($P487,INDIRECT("'M" &amp; $N487 &amp; "'!$A:$G"),BJ$2,0)</f>
        <v>0</v>
      </c>
      <c r="BK487" s="56" t="n">
        <f aca="true">VLOOKUP($P487,INDIRECT("'M" &amp; $N487 &amp; "'!$A:$G"),BK$2,0)</f>
        <v>0</v>
      </c>
      <c r="BL487" s="56" t="str">
        <f aca="false">IF(AND($BI487="Yes", $N487=2), "Yes", IF(ISBLANK(BI487), "", "No"))</f>
        <v>No</v>
      </c>
      <c r="BM487" s="56" t="n">
        <f aca="true">VLOOKUP($P487,INDIRECT("'M" &amp; $N487 &amp; "'!$A:$G"),BM$2,0)</f>
        <v>0</v>
      </c>
    </row>
    <row r="488" customFormat="false" ht="13.2" hidden="false" customHeight="false" outlineLevel="0" collapsed="false">
      <c r="B488" s="56" t="str">
        <f aca="false">IF(ISERROR(B487),IF(ISERROR(B486),IF(ISERROR(B485),"BLANK",B485),B486),B487)</f>
        <v>eso</v>
      </c>
      <c r="C488" s="56" t="str">
        <f aca="false">IF(ISERROR(C487),IF(ISERROR(C486),IF(ISERROR(C485),"BLANK",C485),C486),C487)</f>
        <v>sdl</v>
      </c>
      <c r="D488" s="56" t="str">
        <f aca="false">IF(ISERROR(D487),IF(ISERROR(D486),IF(ISERROR(D485),"BLANK",D485),D486),D487)</f>
        <v>tas412</v>
      </c>
      <c r="E488" s="47" t="str">
        <f aca="false">IF(ISERROR(VLOOKUP($D488,SITES!$A:$E,2,0)),"",VLOOKUP($D488,SITES!$A:$E,2,0))</f>
        <v>St. Helens Island Kelp Bed</v>
      </c>
      <c r="F488" s="48" t="n">
        <f aca="false">IF(ISERROR(VLOOKUP($D488,SITES!$A:$E,3,0)),"",VLOOKUP($D488,SITES!$A:$E,3,0))</f>
        <v>-41.34386</v>
      </c>
      <c r="G488" s="49" t="n">
        <f aca="false">IF(ISERROR(VLOOKUP($D488,SITES!$A:$E,4,0)),"",VLOOKUP($D488,SITES!$A:$E,4,0))</f>
        <v>148.34277</v>
      </c>
      <c r="H488" s="50" t="n">
        <f aca="false">IF(ISERROR(H487),IF(ISERROR(H486),IF(ISERROR(H485),"BLANK",H485),H486),H487)</f>
        <v>43564</v>
      </c>
      <c r="I488" s="56" t="n">
        <f aca="false">IF(ISERROR(I487),IF(ISERROR(I486),IF(ISERROR(I485),"BLANK",I485),I486),I487)</f>
        <v>10</v>
      </c>
      <c r="J488" s="56" t="str">
        <f aca="false">IF(ISERROR(J487),IF(ISERROR(J486),IF(ISERROR(J485),"BLANK",J485),J486),J487)</f>
        <v>E</v>
      </c>
      <c r="K488" s="86" t="n">
        <f aca="false">IF(ISERROR(K487),IF(ISERROR(K486),IF(ISERROR(K485),"BLANK",K485),K486),K487)</f>
        <v>0.604166666666667</v>
      </c>
      <c r="L488" s="56" t="str">
        <f aca="false">IF(ISERROR(L487),IF(ISERROR(L486),IF(ISERROR(L485),"BLANK",L485),L486),L487)</f>
        <v>SDL</v>
      </c>
      <c r="M488" s="56" t="n">
        <f aca="false">IF(ISERROR(M487),IF(ISERROR(M486),IF(ISERROR(M485),"BLANK",M485),M486),M487)</f>
        <v>10</v>
      </c>
      <c r="N488" s="56" t="n">
        <f aca="false">IF(ISERROR(N487),IF(ISERROR(N486),IF(ISERROR(N485),"BLANK",N485),N486),N487)</f>
        <v>2</v>
      </c>
      <c r="O488" s="56" t="n">
        <f aca="false">IF(ISERROR(O487),IF(ISERROR(O486),IF(ISERROR(O485),"BLANK",O485),O486),O487)</f>
        <v>1</v>
      </c>
      <c r="P488" s="46" t="str">
        <f aca="false">+P487</f>
        <v>snd</v>
      </c>
      <c r="Q488" s="47" t="str">
        <f aca="false">IF($N488=1,IF(ISERROR(VLOOKUP($P488,M1!$A:$C,Q$2,0)),"NOT PRESENT",VLOOKUP($P488,M1!$A:$C,Q$2,0)),IF($N488=2,IF(ISERROR(VLOOKUP(main!$P488,M2!$A:$C,Q$2,0)),"NOT PRESENT",VLOOKUP(main!$P488,M2!$A:$C,Q$2,0)),IF($N488=0,IF(ISERROR(VLOOKUP($P488,M1!$A:$C,Q$2,0)),IF(ISERROR(VLOOKUP(main!$P488,M2!$A:$C,Q$2,0)),"NOT PRESENT",VLOOKUP(main!$P488,M2!$A:$C,Q$2,0)),VLOOKUP($P488,M1!$A:$C,Q$2,0)),"SPECIFY METHOD")))</f>
        <v>Survey Not Done</v>
      </c>
      <c r="R488" s="47" t="str">
        <f aca="false">IF($N488=1,IF(ISERROR(VLOOKUP($P488,M1!$A:$C,R$2,0)),"NOT PRESENT",VLOOKUP($P488,M1!$A:$C,R$2,0)),IF($N488=2,IF(ISERROR(VLOOKUP(main!$P488,M2!$A:$C,R$2,0)),"NOT PRESENT",VLOOKUP(main!$P488,M2!$A:$C,R$2,0)),IF($N488=0,IF(ISERROR(VLOOKUP($P488,M1!$A:$C,R$2,0)),IF(ISERROR(VLOOKUP(main!$P488,M2!$A:$C,R$2,0)),"NOT PRESENT",VLOOKUP(main!$P488,M2!$A:$C,R$2,0)),VLOOKUP($P488,M1!$A:$C,R$2,0)),"SPECIFY METHOD")))</f>
        <v>Survey Not Done</v>
      </c>
      <c r="S488" s="55" t="n">
        <f aca="false">SUM(T488:BH488)</f>
        <v>0</v>
      </c>
      <c r="T488" s="56" t="n">
        <v>0</v>
      </c>
      <c r="BI488" s="56" t="n">
        <f aca="true">VLOOKUP($P488,INDIRECT("'M" &amp; $N488 &amp; "'!$A:$G"),BI$2,0)</f>
        <v>0</v>
      </c>
      <c r="BJ488" s="56" t="n">
        <f aca="true">VLOOKUP($P488,INDIRECT("'M" &amp; $N488 &amp; "'!$A:$G"),BJ$2,0)</f>
        <v>0</v>
      </c>
      <c r="BK488" s="56" t="n">
        <f aca="true">VLOOKUP($P488,INDIRECT("'M" &amp; $N488 &amp; "'!$A:$G"),BK$2,0)</f>
        <v>0</v>
      </c>
      <c r="BL488" s="56" t="str">
        <f aca="false">IF(AND($BI488="Yes", $N488=2), "Yes", IF(ISBLANK(BI488), "", "No"))</f>
        <v>No</v>
      </c>
      <c r="BM488" s="56" t="n">
        <f aca="true">VLOOKUP($P488,INDIRECT("'M" &amp; $N488 &amp; "'!$A:$G"),BM$2,0)</f>
        <v>0</v>
      </c>
    </row>
    <row r="489" customFormat="false" ht="13.2" hidden="false" customHeight="false" outlineLevel="0" collapsed="false">
      <c r="B489" s="56" t="str">
        <f aca="false">IF(ISERROR(B488),IF(ISERROR(B487),IF(ISERROR(B486),"BLANK",B486),B487),B488)</f>
        <v>eso</v>
      </c>
      <c r="C489" s="56" t="str">
        <f aca="false">IF(ISERROR(C488),IF(ISERROR(C487),IF(ISERROR(C486),"BLANK",C486),C487),C488)</f>
        <v>sdl</v>
      </c>
      <c r="D489" s="56" t="str">
        <f aca="false">IF(ISERROR(D488),IF(ISERROR(D487),IF(ISERROR(D486),"BLANK",D486),D487),D488)</f>
        <v>tas412</v>
      </c>
      <c r="E489" s="47" t="str">
        <f aca="false">IF(ISERROR(VLOOKUP($D489,SITES!$A:$E,2,0)),"",VLOOKUP($D489,SITES!$A:$E,2,0))</f>
        <v>St. Helens Island Kelp Bed</v>
      </c>
      <c r="F489" s="48" t="n">
        <f aca="false">IF(ISERROR(VLOOKUP($D489,SITES!$A:$E,3,0)),"",VLOOKUP($D489,SITES!$A:$E,3,0))</f>
        <v>-41.34386</v>
      </c>
      <c r="G489" s="49" t="n">
        <f aca="false">IF(ISERROR(VLOOKUP($D489,SITES!$A:$E,4,0)),"",VLOOKUP($D489,SITES!$A:$E,4,0))</f>
        <v>148.34277</v>
      </c>
      <c r="H489" s="50" t="n">
        <f aca="false">IF(ISERROR(H488),IF(ISERROR(H487),IF(ISERROR(H486),"BLANK",H486),H487),H488)</f>
        <v>43564</v>
      </c>
      <c r="I489" s="56" t="n">
        <f aca="false">IF(ISERROR(I488),IF(ISERROR(I487),IF(ISERROR(I486),"BLANK",I486),I487),I488)</f>
        <v>10</v>
      </c>
      <c r="J489" s="56" t="str">
        <f aca="false">IF(ISERROR(J488),IF(ISERROR(J487),IF(ISERROR(J486),"BLANK",J486),J487),J488)</f>
        <v>E</v>
      </c>
      <c r="K489" s="86" t="n">
        <f aca="false">IF(ISERROR(K488),IF(ISERROR(K487),IF(ISERROR(K486),"BLANK",K486),K487),K488)</f>
        <v>0.604166666666667</v>
      </c>
      <c r="L489" s="56" t="str">
        <f aca="false">IF(ISERROR(L488),IF(ISERROR(L487),IF(ISERROR(L486),"BLANK",L486),L487),L488)</f>
        <v>SDL</v>
      </c>
      <c r="M489" s="56" t="n">
        <f aca="false">IF(ISERROR(M488),IF(ISERROR(M487),IF(ISERROR(M486),"BLANK",M486),M487),M488)</f>
        <v>10</v>
      </c>
      <c r="N489" s="56" t="n">
        <f aca="false">IF(ISERROR(N488),IF(ISERROR(N487),IF(ISERROR(N486),"BLANK",N486),N487),N488)</f>
        <v>2</v>
      </c>
      <c r="O489" s="56" t="n">
        <f aca="false">IF(ISERROR(O488),IF(ISERROR(O487),IF(ISERROR(O486),"BLANK",O486),O487),O488)</f>
        <v>1</v>
      </c>
      <c r="P489" s="46" t="str">
        <f aca="false">+P488</f>
        <v>snd</v>
      </c>
      <c r="Q489" s="47" t="str">
        <f aca="false">IF($N489=1,IF(ISERROR(VLOOKUP($P489,M1!$A:$C,Q$2,0)),"NOT PRESENT",VLOOKUP($P489,M1!$A:$C,Q$2,0)),IF($N489=2,IF(ISERROR(VLOOKUP(main!$P489,M2!$A:$C,Q$2,0)),"NOT PRESENT",VLOOKUP(main!$P489,M2!$A:$C,Q$2,0)),IF($N489=0,IF(ISERROR(VLOOKUP($P489,M1!$A:$C,Q$2,0)),IF(ISERROR(VLOOKUP(main!$P489,M2!$A:$C,Q$2,0)),"NOT PRESENT",VLOOKUP(main!$P489,M2!$A:$C,Q$2,0)),VLOOKUP($P489,M1!$A:$C,Q$2,0)),"SPECIFY METHOD")))</f>
        <v>Survey Not Done</v>
      </c>
      <c r="R489" s="47" t="str">
        <f aca="false">IF($N489=1,IF(ISERROR(VLOOKUP($P489,M1!$A:$C,R$2,0)),"NOT PRESENT",VLOOKUP($P489,M1!$A:$C,R$2,0)),IF($N489=2,IF(ISERROR(VLOOKUP(main!$P489,M2!$A:$C,R$2,0)),"NOT PRESENT",VLOOKUP(main!$P489,M2!$A:$C,R$2,0)),IF($N489=0,IF(ISERROR(VLOOKUP($P489,M1!$A:$C,R$2,0)),IF(ISERROR(VLOOKUP(main!$P489,M2!$A:$C,R$2,0)),"NOT PRESENT",VLOOKUP(main!$P489,M2!$A:$C,R$2,0)),VLOOKUP($P489,M1!$A:$C,R$2,0)),"SPECIFY METHOD")))</f>
        <v>Survey Not Done</v>
      </c>
      <c r="S489" s="55" t="n">
        <f aca="false">SUM(T489:BH489)</f>
        <v>0</v>
      </c>
      <c r="T489" s="56" t="n">
        <v>0</v>
      </c>
      <c r="BI489" s="56" t="n">
        <f aca="true">VLOOKUP($P489,INDIRECT("'M" &amp; $N489 &amp; "'!$A:$G"),BI$2,0)</f>
        <v>0</v>
      </c>
      <c r="BJ489" s="56" t="n">
        <f aca="true">VLOOKUP($P489,INDIRECT("'M" &amp; $N489 &amp; "'!$A:$G"),BJ$2,0)</f>
        <v>0</v>
      </c>
      <c r="BK489" s="56" t="n">
        <f aca="true">VLOOKUP($P489,INDIRECT("'M" &amp; $N489 &amp; "'!$A:$G"),BK$2,0)</f>
        <v>0</v>
      </c>
      <c r="BL489" s="56" t="str">
        <f aca="false">IF(AND($BI489="Yes", $N489=2), "Yes", IF(ISBLANK(BI489), "", "No"))</f>
        <v>No</v>
      </c>
      <c r="BM489" s="56" t="n">
        <f aca="true">VLOOKUP($P489,INDIRECT("'M" &amp; $N489 &amp; "'!$A:$G"),BM$2,0)</f>
        <v>0</v>
      </c>
    </row>
    <row r="490" customFormat="false" ht="13.2" hidden="false" customHeight="false" outlineLevel="0" collapsed="false">
      <c r="B490" s="56" t="str">
        <f aca="false">IF(ISERROR(B489),IF(ISERROR(B488),IF(ISERROR(B487),"BLANK",B487),B488),B489)</f>
        <v>eso</v>
      </c>
      <c r="C490" s="56" t="str">
        <f aca="false">IF(ISERROR(C489),IF(ISERROR(C488),IF(ISERROR(C487),"BLANK",C487),C488),C489)</f>
        <v>sdl</v>
      </c>
      <c r="D490" s="56" t="str">
        <f aca="false">IF(ISERROR(D489),IF(ISERROR(D488),IF(ISERROR(D487),"BLANK",D487),D488),D489)</f>
        <v>tas412</v>
      </c>
      <c r="E490" s="47" t="str">
        <f aca="false">IF(ISERROR(VLOOKUP($D490,SITES!$A:$E,2,0)),"",VLOOKUP($D490,SITES!$A:$E,2,0))</f>
        <v>St. Helens Island Kelp Bed</v>
      </c>
      <c r="F490" s="48" t="n">
        <f aca="false">IF(ISERROR(VLOOKUP($D490,SITES!$A:$E,3,0)),"",VLOOKUP($D490,SITES!$A:$E,3,0))</f>
        <v>-41.34386</v>
      </c>
      <c r="G490" s="49" t="n">
        <f aca="false">IF(ISERROR(VLOOKUP($D490,SITES!$A:$E,4,0)),"",VLOOKUP($D490,SITES!$A:$E,4,0))</f>
        <v>148.34277</v>
      </c>
      <c r="H490" s="50" t="n">
        <f aca="false">IF(ISERROR(H489),IF(ISERROR(H488),IF(ISERROR(H487),"BLANK",H487),H488),H489)</f>
        <v>43564</v>
      </c>
      <c r="I490" s="56" t="n">
        <f aca="false">IF(ISERROR(I489),IF(ISERROR(I488),IF(ISERROR(I487),"BLANK",I487),I488),I489)</f>
        <v>10</v>
      </c>
      <c r="J490" s="56" t="str">
        <f aca="false">IF(ISERROR(J489),IF(ISERROR(J488),IF(ISERROR(J487),"BLANK",J487),J488),J489)</f>
        <v>E</v>
      </c>
      <c r="K490" s="86" t="n">
        <f aca="false">IF(ISERROR(K489),IF(ISERROR(K488),IF(ISERROR(K487),"BLANK",K487),K488),K489)</f>
        <v>0.604166666666667</v>
      </c>
      <c r="L490" s="56" t="str">
        <f aca="false">IF(ISERROR(L489),IF(ISERROR(L488),IF(ISERROR(L487),"BLANK",L487),L488),L489)</f>
        <v>SDL</v>
      </c>
      <c r="M490" s="56" t="n">
        <f aca="false">IF(ISERROR(M489),IF(ISERROR(M488),IF(ISERROR(M487),"BLANK",M487),M488),M489)</f>
        <v>10</v>
      </c>
      <c r="N490" s="56" t="n">
        <f aca="false">IF(ISERROR(N489),IF(ISERROR(N488),IF(ISERROR(N487),"BLANK",N487),N488),N489)</f>
        <v>2</v>
      </c>
      <c r="O490" s="56" t="n">
        <f aca="false">IF(ISERROR(O489),IF(ISERROR(O488),IF(ISERROR(O487),"BLANK",O487),O488),O489)</f>
        <v>1</v>
      </c>
      <c r="P490" s="46" t="str">
        <f aca="false">+P489</f>
        <v>snd</v>
      </c>
      <c r="Q490" s="47" t="str">
        <f aca="false">IF($N490=1,IF(ISERROR(VLOOKUP($P490,M1!$A:$C,Q$2,0)),"NOT PRESENT",VLOOKUP($P490,M1!$A:$C,Q$2,0)),IF($N490=2,IF(ISERROR(VLOOKUP(main!$P490,M2!$A:$C,Q$2,0)),"NOT PRESENT",VLOOKUP(main!$P490,M2!$A:$C,Q$2,0)),IF($N490=0,IF(ISERROR(VLOOKUP($P490,M1!$A:$C,Q$2,0)),IF(ISERROR(VLOOKUP(main!$P490,M2!$A:$C,Q$2,0)),"NOT PRESENT",VLOOKUP(main!$P490,M2!$A:$C,Q$2,0)),VLOOKUP($P490,M1!$A:$C,Q$2,0)),"SPECIFY METHOD")))</f>
        <v>Survey Not Done</v>
      </c>
      <c r="R490" s="47" t="str">
        <f aca="false">IF($N490=1,IF(ISERROR(VLOOKUP($P490,M1!$A:$C,R$2,0)),"NOT PRESENT",VLOOKUP($P490,M1!$A:$C,R$2,0)),IF($N490=2,IF(ISERROR(VLOOKUP(main!$P490,M2!$A:$C,R$2,0)),"NOT PRESENT",VLOOKUP(main!$P490,M2!$A:$C,R$2,0)),IF($N490=0,IF(ISERROR(VLOOKUP($P490,M1!$A:$C,R$2,0)),IF(ISERROR(VLOOKUP(main!$P490,M2!$A:$C,R$2,0)),"NOT PRESENT",VLOOKUP(main!$P490,M2!$A:$C,R$2,0)),VLOOKUP($P490,M1!$A:$C,R$2,0)),"SPECIFY METHOD")))</f>
        <v>Survey Not Done</v>
      </c>
      <c r="S490" s="55" t="n">
        <f aca="false">SUM(T490:BH490)</f>
        <v>0</v>
      </c>
      <c r="T490" s="56" t="n">
        <v>0</v>
      </c>
      <c r="BI490" s="56" t="n">
        <f aca="true">VLOOKUP($P490,INDIRECT("'M" &amp; $N490 &amp; "'!$A:$G"),BI$2,0)</f>
        <v>0</v>
      </c>
      <c r="BJ490" s="56" t="n">
        <f aca="true">VLOOKUP($P490,INDIRECT("'M" &amp; $N490 &amp; "'!$A:$G"),BJ$2,0)</f>
        <v>0</v>
      </c>
      <c r="BK490" s="56" t="n">
        <f aca="true">VLOOKUP($P490,INDIRECT("'M" &amp; $N490 &amp; "'!$A:$G"),BK$2,0)</f>
        <v>0</v>
      </c>
      <c r="BL490" s="56" t="str">
        <f aca="false">IF(AND($BI490="Yes", $N490=2), "Yes", IF(ISBLANK(BI490), "", "No"))</f>
        <v>No</v>
      </c>
      <c r="BM490" s="56" t="n">
        <f aca="true">VLOOKUP($P490,INDIRECT("'M" &amp; $N490 &amp; "'!$A:$G"),BM$2,0)</f>
        <v>0</v>
      </c>
    </row>
    <row r="491" customFormat="false" ht="13.2" hidden="false" customHeight="false" outlineLevel="0" collapsed="false">
      <c r="B491" s="56" t="str">
        <f aca="false">IF(ISERROR(B490),IF(ISERROR(B489),IF(ISERROR(B488),"BLANK",B488),B489),B490)</f>
        <v>eso</v>
      </c>
      <c r="C491" s="56" t="str">
        <f aca="false">IF(ISERROR(C490),IF(ISERROR(C489),IF(ISERROR(C488),"BLANK",C488),C489),C490)</f>
        <v>sdl</v>
      </c>
      <c r="D491" s="56" t="str">
        <f aca="false">IF(ISERROR(D490),IF(ISERROR(D489),IF(ISERROR(D488),"BLANK",D488),D489),D490)</f>
        <v>tas412</v>
      </c>
      <c r="E491" s="47" t="str">
        <f aca="false">IF(ISERROR(VLOOKUP($D491,SITES!$A:$E,2,0)),"",VLOOKUP($D491,SITES!$A:$E,2,0))</f>
        <v>St. Helens Island Kelp Bed</v>
      </c>
      <c r="F491" s="48" t="n">
        <f aca="false">IF(ISERROR(VLOOKUP($D491,SITES!$A:$E,3,0)),"",VLOOKUP($D491,SITES!$A:$E,3,0))</f>
        <v>-41.34386</v>
      </c>
      <c r="G491" s="49" t="n">
        <f aca="false">IF(ISERROR(VLOOKUP($D491,SITES!$A:$E,4,0)),"",VLOOKUP($D491,SITES!$A:$E,4,0))</f>
        <v>148.34277</v>
      </c>
      <c r="H491" s="50" t="n">
        <f aca="false">IF(ISERROR(H490),IF(ISERROR(H489),IF(ISERROR(H488),"BLANK",H488),H489),H490)</f>
        <v>43564</v>
      </c>
      <c r="I491" s="56" t="n">
        <f aca="false">IF(ISERROR(I490),IF(ISERROR(I489),IF(ISERROR(I488),"BLANK",I488),I489),I490)</f>
        <v>10</v>
      </c>
      <c r="J491" s="56" t="str">
        <f aca="false">IF(ISERROR(J490),IF(ISERROR(J489),IF(ISERROR(J488),"BLANK",J488),J489),J490)</f>
        <v>E</v>
      </c>
      <c r="K491" s="86" t="n">
        <f aca="false">IF(ISERROR(K490),IF(ISERROR(K489),IF(ISERROR(K488),"BLANK",K488),K489),K490)</f>
        <v>0.604166666666667</v>
      </c>
      <c r="L491" s="56" t="str">
        <f aca="false">IF(ISERROR(L490),IF(ISERROR(L489),IF(ISERROR(L488),"BLANK",L488),L489),L490)</f>
        <v>SDL</v>
      </c>
      <c r="M491" s="56" t="n">
        <f aca="false">IF(ISERROR(M490),IF(ISERROR(M489),IF(ISERROR(M488),"BLANK",M488),M489),M490)</f>
        <v>10</v>
      </c>
      <c r="N491" s="56" t="n">
        <f aca="false">IF(ISERROR(N490),IF(ISERROR(N489),IF(ISERROR(N488),"BLANK",N488),N489),N490)</f>
        <v>2</v>
      </c>
      <c r="O491" s="56" t="n">
        <f aca="false">IF(ISERROR(O490),IF(ISERROR(O489),IF(ISERROR(O488),"BLANK",O488),O489),O490)</f>
        <v>1</v>
      </c>
      <c r="P491" s="46" t="str">
        <f aca="false">+P490</f>
        <v>snd</v>
      </c>
      <c r="Q491" s="47" t="str">
        <f aca="false">IF($N491=1,IF(ISERROR(VLOOKUP($P491,M1!$A:$C,Q$2,0)),"NOT PRESENT",VLOOKUP($P491,M1!$A:$C,Q$2,0)),IF($N491=2,IF(ISERROR(VLOOKUP(main!$P491,M2!$A:$C,Q$2,0)),"NOT PRESENT",VLOOKUP(main!$P491,M2!$A:$C,Q$2,0)),IF($N491=0,IF(ISERROR(VLOOKUP($P491,M1!$A:$C,Q$2,0)),IF(ISERROR(VLOOKUP(main!$P491,M2!$A:$C,Q$2,0)),"NOT PRESENT",VLOOKUP(main!$P491,M2!$A:$C,Q$2,0)),VLOOKUP($P491,M1!$A:$C,Q$2,0)),"SPECIFY METHOD")))</f>
        <v>Survey Not Done</v>
      </c>
      <c r="R491" s="47" t="str">
        <f aca="false">IF($N491=1,IF(ISERROR(VLOOKUP($P491,M1!$A:$C,R$2,0)),"NOT PRESENT",VLOOKUP($P491,M1!$A:$C,R$2,0)),IF($N491=2,IF(ISERROR(VLOOKUP(main!$P491,M2!$A:$C,R$2,0)),"NOT PRESENT",VLOOKUP(main!$P491,M2!$A:$C,R$2,0)),IF($N491=0,IF(ISERROR(VLOOKUP($P491,M1!$A:$C,R$2,0)),IF(ISERROR(VLOOKUP(main!$P491,M2!$A:$C,R$2,0)),"NOT PRESENT",VLOOKUP(main!$P491,M2!$A:$C,R$2,0)),VLOOKUP($P491,M1!$A:$C,R$2,0)),"SPECIFY METHOD")))</f>
        <v>Survey Not Done</v>
      </c>
      <c r="S491" s="55" t="n">
        <f aca="false">SUM(T491:BH491)</f>
        <v>0</v>
      </c>
      <c r="T491" s="56" t="n">
        <v>0</v>
      </c>
      <c r="BI491" s="56" t="n">
        <f aca="true">VLOOKUP($P491,INDIRECT("'M" &amp; $N491 &amp; "'!$A:$G"),BI$2,0)</f>
        <v>0</v>
      </c>
      <c r="BJ491" s="56" t="n">
        <f aca="true">VLOOKUP($P491,INDIRECT("'M" &amp; $N491 &amp; "'!$A:$G"),BJ$2,0)</f>
        <v>0</v>
      </c>
      <c r="BK491" s="56" t="n">
        <f aca="true">VLOOKUP($P491,INDIRECT("'M" &amp; $N491 &amp; "'!$A:$G"),BK$2,0)</f>
        <v>0</v>
      </c>
      <c r="BL491" s="56" t="str">
        <f aca="false">IF(AND($BI491="Yes", $N491=2), "Yes", IF(ISBLANK(BI491), "", "No"))</f>
        <v>No</v>
      </c>
      <c r="BM491" s="56" t="n">
        <f aca="true">VLOOKUP($P491,INDIRECT("'M" &amp; $N491 &amp; "'!$A:$G"),BM$2,0)</f>
        <v>0</v>
      </c>
    </row>
    <row r="492" customFormat="false" ht="13.2" hidden="false" customHeight="false" outlineLevel="0" collapsed="false">
      <c r="B492" s="56" t="str">
        <f aca="false">IF(ISERROR(B491),IF(ISERROR(B490),IF(ISERROR(B489),"BLANK",B489),B490),B491)</f>
        <v>eso</v>
      </c>
      <c r="C492" s="56" t="str">
        <f aca="false">IF(ISERROR(C491),IF(ISERROR(C490),IF(ISERROR(C489),"BLANK",C489),C490),C491)</f>
        <v>sdl</v>
      </c>
      <c r="D492" s="56" t="str">
        <f aca="false">IF(ISERROR(D491),IF(ISERROR(D490),IF(ISERROR(D489),"BLANK",D489),D490),D491)</f>
        <v>tas412</v>
      </c>
      <c r="E492" s="47" t="str">
        <f aca="false">IF(ISERROR(VLOOKUP($D492,SITES!$A:$E,2,0)),"",VLOOKUP($D492,SITES!$A:$E,2,0))</f>
        <v>St. Helens Island Kelp Bed</v>
      </c>
      <c r="F492" s="48" t="n">
        <f aca="false">IF(ISERROR(VLOOKUP($D492,SITES!$A:$E,3,0)),"",VLOOKUP($D492,SITES!$A:$E,3,0))</f>
        <v>-41.34386</v>
      </c>
      <c r="G492" s="49" t="n">
        <f aca="false">IF(ISERROR(VLOOKUP($D492,SITES!$A:$E,4,0)),"",VLOOKUP($D492,SITES!$A:$E,4,0))</f>
        <v>148.34277</v>
      </c>
      <c r="H492" s="50" t="n">
        <f aca="false">IF(ISERROR(H491),IF(ISERROR(H490),IF(ISERROR(H489),"BLANK",H489),H490),H491)</f>
        <v>43564</v>
      </c>
      <c r="I492" s="56" t="n">
        <f aca="false">IF(ISERROR(I491),IF(ISERROR(I490),IF(ISERROR(I489),"BLANK",I489),I490),I491)</f>
        <v>10</v>
      </c>
      <c r="J492" s="56" t="str">
        <f aca="false">IF(ISERROR(J491),IF(ISERROR(J490),IF(ISERROR(J489),"BLANK",J489),J490),J491)</f>
        <v>E</v>
      </c>
      <c r="K492" s="86" t="n">
        <f aca="false">IF(ISERROR(K491),IF(ISERROR(K490),IF(ISERROR(K489),"BLANK",K489),K490),K491)</f>
        <v>0.604166666666667</v>
      </c>
      <c r="L492" s="56" t="str">
        <f aca="false">IF(ISERROR(L491),IF(ISERROR(L490),IF(ISERROR(L489),"BLANK",L489),L490),L491)</f>
        <v>SDL</v>
      </c>
      <c r="M492" s="56" t="n">
        <f aca="false">IF(ISERROR(M491),IF(ISERROR(M490),IF(ISERROR(M489),"BLANK",M489),M490),M491)</f>
        <v>10</v>
      </c>
      <c r="N492" s="56" t="n">
        <f aca="false">IF(ISERROR(N491),IF(ISERROR(N490),IF(ISERROR(N489),"BLANK",N489),N490),N491)</f>
        <v>2</v>
      </c>
      <c r="O492" s="56" t="n">
        <f aca="false">IF(ISERROR(O491),IF(ISERROR(O490),IF(ISERROR(O489),"BLANK",O489),O490),O491)</f>
        <v>1</v>
      </c>
      <c r="P492" s="46" t="str">
        <f aca="false">+P491</f>
        <v>snd</v>
      </c>
      <c r="Q492" s="47" t="str">
        <f aca="false">IF($N492=1,IF(ISERROR(VLOOKUP($P492,M1!$A:$C,Q$2,0)),"NOT PRESENT",VLOOKUP($P492,M1!$A:$C,Q$2,0)),IF($N492=2,IF(ISERROR(VLOOKUP(main!$P492,M2!$A:$C,Q$2,0)),"NOT PRESENT",VLOOKUP(main!$P492,M2!$A:$C,Q$2,0)),IF($N492=0,IF(ISERROR(VLOOKUP($P492,M1!$A:$C,Q$2,0)),IF(ISERROR(VLOOKUP(main!$P492,M2!$A:$C,Q$2,0)),"NOT PRESENT",VLOOKUP(main!$P492,M2!$A:$C,Q$2,0)),VLOOKUP($P492,M1!$A:$C,Q$2,0)),"SPECIFY METHOD")))</f>
        <v>Survey Not Done</v>
      </c>
      <c r="R492" s="47" t="str">
        <f aca="false">IF($N492=1,IF(ISERROR(VLOOKUP($P492,M1!$A:$C,R$2,0)),"NOT PRESENT",VLOOKUP($P492,M1!$A:$C,R$2,0)),IF($N492=2,IF(ISERROR(VLOOKUP(main!$P492,M2!$A:$C,R$2,0)),"NOT PRESENT",VLOOKUP(main!$P492,M2!$A:$C,R$2,0)),IF($N492=0,IF(ISERROR(VLOOKUP($P492,M1!$A:$C,R$2,0)),IF(ISERROR(VLOOKUP(main!$P492,M2!$A:$C,R$2,0)),"NOT PRESENT",VLOOKUP(main!$P492,M2!$A:$C,R$2,0)),VLOOKUP($P492,M1!$A:$C,R$2,0)),"SPECIFY METHOD")))</f>
        <v>Survey Not Done</v>
      </c>
      <c r="S492" s="55" t="n">
        <f aca="false">SUM(T492:BH492)</f>
        <v>0</v>
      </c>
      <c r="T492" s="56" t="n">
        <v>0</v>
      </c>
      <c r="BI492" s="56" t="n">
        <f aca="true">VLOOKUP($P492,INDIRECT("'M" &amp; $N492 &amp; "'!$A:$G"),BI$2,0)</f>
        <v>0</v>
      </c>
      <c r="BJ492" s="56" t="n">
        <f aca="true">VLOOKUP($P492,INDIRECT("'M" &amp; $N492 &amp; "'!$A:$G"),BJ$2,0)</f>
        <v>0</v>
      </c>
      <c r="BK492" s="56" t="n">
        <f aca="true">VLOOKUP($P492,INDIRECT("'M" &amp; $N492 &amp; "'!$A:$G"),BK$2,0)</f>
        <v>0</v>
      </c>
      <c r="BL492" s="56" t="str">
        <f aca="false">IF(AND($BI492="Yes", $N492=2), "Yes", IF(ISBLANK(BI492), "", "No"))</f>
        <v>No</v>
      </c>
      <c r="BM492" s="56" t="n">
        <f aca="true">VLOOKUP($P492,INDIRECT("'M" &amp; $N492 &amp; "'!$A:$G"),BM$2,0)</f>
        <v>0</v>
      </c>
    </row>
    <row r="493" customFormat="false" ht="13.2" hidden="false" customHeight="false" outlineLevel="0" collapsed="false">
      <c r="B493" s="56" t="str">
        <f aca="false">IF(ISERROR(B492),IF(ISERROR(B491),IF(ISERROR(B490),"BLANK",B490),B491),B492)</f>
        <v>eso</v>
      </c>
      <c r="C493" s="56" t="str">
        <f aca="false">IF(ISERROR(C492),IF(ISERROR(C491),IF(ISERROR(C490),"BLANK",C490),C491),C492)</f>
        <v>sdl</v>
      </c>
      <c r="D493" s="56" t="str">
        <f aca="false">IF(ISERROR(D492),IF(ISERROR(D491),IF(ISERROR(D490),"BLANK",D490),D491),D492)</f>
        <v>tas412</v>
      </c>
      <c r="E493" s="47" t="str">
        <f aca="false">IF(ISERROR(VLOOKUP($D493,SITES!$A:$E,2,0)),"",VLOOKUP($D493,SITES!$A:$E,2,0))</f>
        <v>St. Helens Island Kelp Bed</v>
      </c>
      <c r="F493" s="48" t="n">
        <f aca="false">IF(ISERROR(VLOOKUP($D493,SITES!$A:$E,3,0)),"",VLOOKUP($D493,SITES!$A:$E,3,0))</f>
        <v>-41.34386</v>
      </c>
      <c r="G493" s="49" t="n">
        <f aca="false">IF(ISERROR(VLOOKUP($D493,SITES!$A:$E,4,0)),"",VLOOKUP($D493,SITES!$A:$E,4,0))</f>
        <v>148.34277</v>
      </c>
      <c r="H493" s="50" t="n">
        <f aca="false">IF(ISERROR(H492),IF(ISERROR(H491),IF(ISERROR(H490),"BLANK",H490),H491),H492)</f>
        <v>43564</v>
      </c>
      <c r="I493" s="56" t="n">
        <f aca="false">IF(ISERROR(I492),IF(ISERROR(I491),IF(ISERROR(I490),"BLANK",I490),I491),I492)</f>
        <v>10</v>
      </c>
      <c r="J493" s="56" t="str">
        <f aca="false">IF(ISERROR(J492),IF(ISERROR(J491),IF(ISERROR(J490),"BLANK",J490),J491),J492)</f>
        <v>E</v>
      </c>
      <c r="K493" s="86" t="n">
        <f aca="false">IF(ISERROR(K492),IF(ISERROR(K491),IF(ISERROR(K490),"BLANK",K490),K491),K492)</f>
        <v>0.604166666666667</v>
      </c>
      <c r="L493" s="56" t="str">
        <f aca="false">IF(ISERROR(L492),IF(ISERROR(L491),IF(ISERROR(L490),"BLANK",L490),L491),L492)</f>
        <v>SDL</v>
      </c>
      <c r="M493" s="56" t="n">
        <f aca="false">IF(ISERROR(M492),IF(ISERROR(M491),IF(ISERROR(M490),"BLANK",M490),M491),M492)</f>
        <v>10</v>
      </c>
      <c r="N493" s="56" t="n">
        <f aca="false">IF(ISERROR(N492),IF(ISERROR(N491),IF(ISERROR(N490),"BLANK",N490),N491),N492)</f>
        <v>2</v>
      </c>
      <c r="O493" s="56" t="n">
        <f aca="false">IF(ISERROR(O492),IF(ISERROR(O491),IF(ISERROR(O490),"BLANK",O490),O491),O492)</f>
        <v>1</v>
      </c>
      <c r="P493" s="46" t="str">
        <f aca="false">+P492</f>
        <v>snd</v>
      </c>
      <c r="Q493" s="47" t="str">
        <f aca="false">IF($N493=1,IF(ISERROR(VLOOKUP($P493,M1!$A:$C,Q$2,0)),"NOT PRESENT",VLOOKUP($P493,M1!$A:$C,Q$2,0)),IF($N493=2,IF(ISERROR(VLOOKUP(main!$P493,M2!$A:$C,Q$2,0)),"NOT PRESENT",VLOOKUP(main!$P493,M2!$A:$C,Q$2,0)),IF($N493=0,IF(ISERROR(VLOOKUP($P493,M1!$A:$C,Q$2,0)),IF(ISERROR(VLOOKUP(main!$P493,M2!$A:$C,Q$2,0)),"NOT PRESENT",VLOOKUP(main!$P493,M2!$A:$C,Q$2,0)),VLOOKUP($P493,M1!$A:$C,Q$2,0)),"SPECIFY METHOD")))</f>
        <v>Survey Not Done</v>
      </c>
      <c r="R493" s="47" t="str">
        <f aca="false">IF($N493=1,IF(ISERROR(VLOOKUP($P493,M1!$A:$C,R$2,0)),"NOT PRESENT",VLOOKUP($P493,M1!$A:$C,R$2,0)),IF($N493=2,IF(ISERROR(VLOOKUP(main!$P493,M2!$A:$C,R$2,0)),"NOT PRESENT",VLOOKUP(main!$P493,M2!$A:$C,R$2,0)),IF($N493=0,IF(ISERROR(VLOOKUP($P493,M1!$A:$C,R$2,0)),IF(ISERROR(VLOOKUP(main!$P493,M2!$A:$C,R$2,0)),"NOT PRESENT",VLOOKUP(main!$P493,M2!$A:$C,R$2,0)),VLOOKUP($P493,M1!$A:$C,R$2,0)),"SPECIFY METHOD")))</f>
        <v>Survey Not Done</v>
      </c>
      <c r="S493" s="55" t="n">
        <f aca="false">SUM(T493:BH493)</f>
        <v>0</v>
      </c>
      <c r="T493" s="56" t="n">
        <v>0</v>
      </c>
      <c r="BI493" s="56" t="n">
        <f aca="true">VLOOKUP($P493,INDIRECT("'M" &amp; $N493 &amp; "'!$A:$G"),BI$2,0)</f>
        <v>0</v>
      </c>
      <c r="BJ493" s="56" t="n">
        <f aca="true">VLOOKUP($P493,INDIRECT("'M" &amp; $N493 &amp; "'!$A:$G"),BJ$2,0)</f>
        <v>0</v>
      </c>
      <c r="BK493" s="56" t="n">
        <f aca="true">VLOOKUP($P493,INDIRECT("'M" &amp; $N493 &amp; "'!$A:$G"),BK$2,0)</f>
        <v>0</v>
      </c>
      <c r="BL493" s="56" t="str">
        <f aca="false">IF(AND($BI493="Yes", $N493=2), "Yes", IF(ISBLANK(BI493), "", "No"))</f>
        <v>No</v>
      </c>
      <c r="BM493" s="56" t="n">
        <f aca="true">VLOOKUP($P493,INDIRECT("'M" &amp; $N493 &amp; "'!$A:$G"),BM$2,0)</f>
        <v>0</v>
      </c>
    </row>
    <row r="494" customFormat="false" ht="13.2" hidden="false" customHeight="false" outlineLevel="0" collapsed="false">
      <c r="B494" s="56" t="str">
        <f aca="false">IF(ISERROR(B493),IF(ISERROR(B492),IF(ISERROR(B491),"BLANK",B491),B492),B493)</f>
        <v>eso</v>
      </c>
      <c r="C494" s="56" t="str">
        <f aca="false">IF(ISERROR(C493),IF(ISERROR(C492),IF(ISERROR(C491),"BLANK",C491),C492),C493)</f>
        <v>sdl</v>
      </c>
      <c r="D494" s="56" t="str">
        <f aca="false">IF(ISERROR(D493),IF(ISERROR(D492),IF(ISERROR(D491),"BLANK",D491),D492),D493)</f>
        <v>tas412</v>
      </c>
      <c r="E494" s="47" t="str">
        <f aca="false">IF(ISERROR(VLOOKUP($D494,SITES!$A:$E,2,0)),"",VLOOKUP($D494,SITES!$A:$E,2,0))</f>
        <v>St. Helens Island Kelp Bed</v>
      </c>
      <c r="F494" s="48" t="n">
        <f aca="false">IF(ISERROR(VLOOKUP($D494,SITES!$A:$E,3,0)),"",VLOOKUP($D494,SITES!$A:$E,3,0))</f>
        <v>-41.34386</v>
      </c>
      <c r="G494" s="49" t="n">
        <f aca="false">IF(ISERROR(VLOOKUP($D494,SITES!$A:$E,4,0)),"",VLOOKUP($D494,SITES!$A:$E,4,0))</f>
        <v>148.34277</v>
      </c>
      <c r="H494" s="50" t="n">
        <f aca="false">IF(ISERROR(H493),IF(ISERROR(H492),IF(ISERROR(H491),"BLANK",H491),H492),H493)</f>
        <v>43564</v>
      </c>
      <c r="I494" s="56" t="n">
        <f aca="false">IF(ISERROR(I493),IF(ISERROR(I492),IF(ISERROR(I491),"BLANK",I491),I492),I493)</f>
        <v>10</v>
      </c>
      <c r="J494" s="56" t="str">
        <f aca="false">IF(ISERROR(J493),IF(ISERROR(J492),IF(ISERROR(J491),"BLANK",J491),J492),J493)</f>
        <v>E</v>
      </c>
      <c r="K494" s="86" t="n">
        <f aca="false">IF(ISERROR(K493),IF(ISERROR(K492),IF(ISERROR(K491),"BLANK",K491),K492),K493)</f>
        <v>0.604166666666667</v>
      </c>
      <c r="L494" s="56" t="str">
        <f aca="false">IF(ISERROR(L493),IF(ISERROR(L492),IF(ISERROR(L491),"BLANK",L491),L492),L493)</f>
        <v>SDL</v>
      </c>
      <c r="M494" s="56" t="n">
        <f aca="false">IF(ISERROR(M493),IF(ISERROR(M492),IF(ISERROR(M491),"BLANK",M491),M492),M493)</f>
        <v>10</v>
      </c>
      <c r="N494" s="56" t="n">
        <f aca="false">IF(ISERROR(N493),IF(ISERROR(N492),IF(ISERROR(N491),"BLANK",N491),N492),N493)</f>
        <v>2</v>
      </c>
      <c r="O494" s="56" t="n">
        <f aca="false">IF(ISERROR(O493),IF(ISERROR(O492),IF(ISERROR(O491),"BLANK",O491),O492),O493)</f>
        <v>1</v>
      </c>
      <c r="P494" s="46" t="str">
        <f aca="false">+P493</f>
        <v>snd</v>
      </c>
      <c r="Q494" s="47" t="str">
        <f aca="false">IF($N494=1,IF(ISERROR(VLOOKUP($P494,M1!$A:$C,Q$2,0)),"NOT PRESENT",VLOOKUP($P494,M1!$A:$C,Q$2,0)),IF($N494=2,IF(ISERROR(VLOOKUP(main!$P494,M2!$A:$C,Q$2,0)),"NOT PRESENT",VLOOKUP(main!$P494,M2!$A:$C,Q$2,0)),IF($N494=0,IF(ISERROR(VLOOKUP($P494,M1!$A:$C,Q$2,0)),IF(ISERROR(VLOOKUP(main!$P494,M2!$A:$C,Q$2,0)),"NOT PRESENT",VLOOKUP(main!$P494,M2!$A:$C,Q$2,0)),VLOOKUP($P494,M1!$A:$C,Q$2,0)),"SPECIFY METHOD")))</f>
        <v>Survey Not Done</v>
      </c>
      <c r="R494" s="47" t="str">
        <f aca="false">IF($N494=1,IF(ISERROR(VLOOKUP($P494,M1!$A:$C,R$2,0)),"NOT PRESENT",VLOOKUP($P494,M1!$A:$C,R$2,0)),IF($N494=2,IF(ISERROR(VLOOKUP(main!$P494,M2!$A:$C,R$2,0)),"NOT PRESENT",VLOOKUP(main!$P494,M2!$A:$C,R$2,0)),IF($N494=0,IF(ISERROR(VLOOKUP($P494,M1!$A:$C,R$2,0)),IF(ISERROR(VLOOKUP(main!$P494,M2!$A:$C,R$2,0)),"NOT PRESENT",VLOOKUP(main!$P494,M2!$A:$C,R$2,0)),VLOOKUP($P494,M1!$A:$C,R$2,0)),"SPECIFY METHOD")))</f>
        <v>Survey Not Done</v>
      </c>
      <c r="S494" s="55" t="n">
        <f aca="false">SUM(T494:BH494)</f>
        <v>0</v>
      </c>
      <c r="T494" s="56" t="n">
        <v>0</v>
      </c>
      <c r="BI494" s="56" t="n">
        <f aca="true">VLOOKUP($P494,INDIRECT("'M" &amp; $N494 &amp; "'!$A:$G"),BI$2,0)</f>
        <v>0</v>
      </c>
      <c r="BJ494" s="56" t="n">
        <f aca="true">VLOOKUP($P494,INDIRECT("'M" &amp; $N494 &amp; "'!$A:$G"),BJ$2,0)</f>
        <v>0</v>
      </c>
      <c r="BK494" s="56" t="n">
        <f aca="true">VLOOKUP($P494,INDIRECT("'M" &amp; $N494 &amp; "'!$A:$G"),BK$2,0)</f>
        <v>0</v>
      </c>
      <c r="BL494" s="56" t="str">
        <f aca="false">IF(AND($BI494="Yes", $N494=2), "Yes", IF(ISBLANK(BI494), "", "No"))</f>
        <v>No</v>
      </c>
      <c r="BM494" s="56" t="n">
        <f aca="true">VLOOKUP($P494,INDIRECT("'M" &amp; $N494 &amp; "'!$A:$G"),BM$2,0)</f>
        <v>0</v>
      </c>
    </row>
    <row r="495" customFormat="false" ht="13.2" hidden="false" customHeight="false" outlineLevel="0" collapsed="false">
      <c r="B495" s="56" t="str">
        <f aca="false">IF(ISERROR(B494),IF(ISERROR(B493),IF(ISERROR(B492),"BLANK",B492),B493),B494)</f>
        <v>eso</v>
      </c>
      <c r="C495" s="56" t="str">
        <f aca="false">IF(ISERROR(C494),IF(ISERROR(C493),IF(ISERROR(C492),"BLANK",C492),C493),C494)</f>
        <v>sdl</v>
      </c>
      <c r="D495" s="56" t="str">
        <f aca="false">IF(ISERROR(D494),IF(ISERROR(D493),IF(ISERROR(D492),"BLANK",D492),D493),D494)</f>
        <v>tas412</v>
      </c>
      <c r="E495" s="47" t="str">
        <f aca="false">IF(ISERROR(VLOOKUP($D495,SITES!$A:$E,2,0)),"",VLOOKUP($D495,SITES!$A:$E,2,0))</f>
        <v>St. Helens Island Kelp Bed</v>
      </c>
      <c r="F495" s="48" t="n">
        <f aca="false">IF(ISERROR(VLOOKUP($D495,SITES!$A:$E,3,0)),"",VLOOKUP($D495,SITES!$A:$E,3,0))</f>
        <v>-41.34386</v>
      </c>
      <c r="G495" s="49" t="n">
        <f aca="false">IF(ISERROR(VLOOKUP($D495,SITES!$A:$E,4,0)),"",VLOOKUP($D495,SITES!$A:$E,4,0))</f>
        <v>148.34277</v>
      </c>
      <c r="H495" s="50" t="n">
        <f aca="false">IF(ISERROR(H494),IF(ISERROR(H493),IF(ISERROR(H492),"BLANK",H492),H493),H494)</f>
        <v>43564</v>
      </c>
      <c r="I495" s="56" t="n">
        <f aca="false">IF(ISERROR(I494),IF(ISERROR(I493),IF(ISERROR(I492),"BLANK",I492),I493),I494)</f>
        <v>10</v>
      </c>
      <c r="J495" s="56" t="str">
        <f aca="false">IF(ISERROR(J494),IF(ISERROR(J493),IF(ISERROR(J492),"BLANK",J492),J493),J494)</f>
        <v>E</v>
      </c>
      <c r="K495" s="86" t="n">
        <f aca="false">IF(ISERROR(K494),IF(ISERROR(K493),IF(ISERROR(K492),"BLANK",K492),K493),K494)</f>
        <v>0.604166666666667</v>
      </c>
      <c r="L495" s="56" t="str">
        <f aca="false">IF(ISERROR(L494),IF(ISERROR(L493),IF(ISERROR(L492),"BLANK",L492),L493),L494)</f>
        <v>SDL</v>
      </c>
      <c r="M495" s="56" t="n">
        <f aca="false">IF(ISERROR(M494),IF(ISERROR(M493),IF(ISERROR(M492),"BLANK",M492),M493),M494)</f>
        <v>10</v>
      </c>
      <c r="N495" s="56" t="n">
        <f aca="false">IF(ISERROR(N494),IF(ISERROR(N493),IF(ISERROR(N492),"BLANK",N492),N493),N494)</f>
        <v>2</v>
      </c>
      <c r="O495" s="56" t="n">
        <f aca="false">IF(ISERROR(O494),IF(ISERROR(O493),IF(ISERROR(O492),"BLANK",O492),O493),O494)</f>
        <v>1</v>
      </c>
      <c r="P495" s="46" t="str">
        <f aca="false">+P494</f>
        <v>snd</v>
      </c>
      <c r="Q495" s="47" t="str">
        <f aca="false">IF($N495=1,IF(ISERROR(VLOOKUP($P495,M1!$A:$C,Q$2,0)),"NOT PRESENT",VLOOKUP($P495,M1!$A:$C,Q$2,0)),IF($N495=2,IF(ISERROR(VLOOKUP(main!$P495,M2!$A:$C,Q$2,0)),"NOT PRESENT",VLOOKUP(main!$P495,M2!$A:$C,Q$2,0)),IF($N495=0,IF(ISERROR(VLOOKUP($P495,M1!$A:$C,Q$2,0)),IF(ISERROR(VLOOKUP(main!$P495,M2!$A:$C,Q$2,0)),"NOT PRESENT",VLOOKUP(main!$P495,M2!$A:$C,Q$2,0)),VLOOKUP($P495,M1!$A:$C,Q$2,0)),"SPECIFY METHOD")))</f>
        <v>Survey Not Done</v>
      </c>
      <c r="R495" s="47" t="str">
        <f aca="false">IF($N495=1,IF(ISERROR(VLOOKUP($P495,M1!$A:$C,R$2,0)),"NOT PRESENT",VLOOKUP($P495,M1!$A:$C,R$2,0)),IF($N495=2,IF(ISERROR(VLOOKUP(main!$P495,M2!$A:$C,R$2,0)),"NOT PRESENT",VLOOKUP(main!$P495,M2!$A:$C,R$2,0)),IF($N495=0,IF(ISERROR(VLOOKUP($P495,M1!$A:$C,R$2,0)),IF(ISERROR(VLOOKUP(main!$P495,M2!$A:$C,R$2,0)),"NOT PRESENT",VLOOKUP(main!$P495,M2!$A:$C,R$2,0)),VLOOKUP($P495,M1!$A:$C,R$2,0)),"SPECIFY METHOD")))</f>
        <v>Survey Not Done</v>
      </c>
      <c r="S495" s="55" t="n">
        <f aca="false">SUM(T495:BH495)</f>
        <v>0</v>
      </c>
      <c r="T495" s="56" t="n">
        <v>0</v>
      </c>
      <c r="BI495" s="56" t="n">
        <f aca="true">VLOOKUP($P495,INDIRECT("'M" &amp; $N495 &amp; "'!$A:$G"),BI$2,0)</f>
        <v>0</v>
      </c>
      <c r="BJ495" s="56" t="n">
        <f aca="true">VLOOKUP($P495,INDIRECT("'M" &amp; $N495 &amp; "'!$A:$G"),BJ$2,0)</f>
        <v>0</v>
      </c>
      <c r="BK495" s="56" t="n">
        <f aca="true">VLOOKUP($P495,INDIRECT("'M" &amp; $N495 &amp; "'!$A:$G"),BK$2,0)</f>
        <v>0</v>
      </c>
      <c r="BL495" s="56" t="str">
        <f aca="false">IF(AND($BI495="Yes", $N495=2), "Yes", IF(ISBLANK(BI495), "", "No"))</f>
        <v>No</v>
      </c>
      <c r="BM495" s="56" t="n">
        <f aca="true">VLOOKUP($P495,INDIRECT("'M" &amp; $N495 &amp; "'!$A:$G"),BM$2,0)</f>
        <v>0</v>
      </c>
    </row>
    <row r="496" customFormat="false" ht="13.2" hidden="false" customHeight="false" outlineLevel="0" collapsed="false">
      <c r="B496" s="56" t="str">
        <f aca="false">IF(ISERROR(B495),IF(ISERROR(B494),IF(ISERROR(B493),"BLANK",B493),B494),B495)</f>
        <v>eso</v>
      </c>
      <c r="C496" s="56" t="str">
        <f aca="false">IF(ISERROR(C495),IF(ISERROR(C494),IF(ISERROR(C493),"BLANK",C493),C494),C495)</f>
        <v>sdl</v>
      </c>
      <c r="D496" s="56" t="str">
        <f aca="false">IF(ISERROR(D495),IF(ISERROR(D494),IF(ISERROR(D493),"BLANK",D493),D494),D495)</f>
        <v>tas412</v>
      </c>
      <c r="E496" s="47" t="str">
        <f aca="false">IF(ISERROR(VLOOKUP($D496,SITES!$A:$E,2,0)),"",VLOOKUP($D496,SITES!$A:$E,2,0))</f>
        <v>St. Helens Island Kelp Bed</v>
      </c>
      <c r="F496" s="48" t="n">
        <f aca="false">IF(ISERROR(VLOOKUP($D496,SITES!$A:$E,3,0)),"",VLOOKUP($D496,SITES!$A:$E,3,0))</f>
        <v>-41.34386</v>
      </c>
      <c r="G496" s="49" t="n">
        <f aca="false">IF(ISERROR(VLOOKUP($D496,SITES!$A:$E,4,0)),"",VLOOKUP($D496,SITES!$A:$E,4,0))</f>
        <v>148.34277</v>
      </c>
      <c r="H496" s="50" t="n">
        <f aca="false">IF(ISERROR(H495),IF(ISERROR(H494),IF(ISERROR(H493),"BLANK",H493),H494),H495)</f>
        <v>43564</v>
      </c>
      <c r="I496" s="56" t="n">
        <f aca="false">IF(ISERROR(I495),IF(ISERROR(I494),IF(ISERROR(I493),"BLANK",I493),I494),I495)</f>
        <v>10</v>
      </c>
      <c r="J496" s="56" t="str">
        <f aca="false">IF(ISERROR(J495),IF(ISERROR(J494),IF(ISERROR(J493),"BLANK",J493),J494),J495)</f>
        <v>E</v>
      </c>
      <c r="K496" s="86" t="n">
        <f aca="false">IF(ISERROR(K495),IF(ISERROR(K494),IF(ISERROR(K493),"BLANK",K493),K494),K495)</f>
        <v>0.604166666666667</v>
      </c>
      <c r="L496" s="56" t="str">
        <f aca="false">IF(ISERROR(L495),IF(ISERROR(L494),IF(ISERROR(L493),"BLANK",L493),L494),L495)</f>
        <v>SDL</v>
      </c>
      <c r="M496" s="56" t="n">
        <f aca="false">IF(ISERROR(M495),IF(ISERROR(M494),IF(ISERROR(M493),"BLANK",M493),M494),M495)</f>
        <v>10</v>
      </c>
      <c r="N496" s="56" t="n">
        <f aca="false">IF(ISERROR(N495),IF(ISERROR(N494),IF(ISERROR(N493),"BLANK",N493),N494),N495)</f>
        <v>2</v>
      </c>
      <c r="O496" s="56" t="n">
        <f aca="false">IF(ISERROR(O495),IF(ISERROR(O494),IF(ISERROR(O493),"BLANK",O493),O494),O495)</f>
        <v>1</v>
      </c>
      <c r="P496" s="46" t="str">
        <f aca="false">+P495</f>
        <v>snd</v>
      </c>
      <c r="Q496" s="47" t="str">
        <f aca="false">IF($N496=1,IF(ISERROR(VLOOKUP($P496,M1!$A:$C,Q$2,0)),"NOT PRESENT",VLOOKUP($P496,M1!$A:$C,Q$2,0)),IF($N496=2,IF(ISERROR(VLOOKUP(main!$P496,M2!$A:$C,Q$2,0)),"NOT PRESENT",VLOOKUP(main!$P496,M2!$A:$C,Q$2,0)),IF($N496=0,IF(ISERROR(VLOOKUP($P496,M1!$A:$C,Q$2,0)),IF(ISERROR(VLOOKUP(main!$P496,M2!$A:$C,Q$2,0)),"NOT PRESENT",VLOOKUP(main!$P496,M2!$A:$C,Q$2,0)),VLOOKUP($P496,M1!$A:$C,Q$2,0)),"SPECIFY METHOD")))</f>
        <v>Survey Not Done</v>
      </c>
      <c r="R496" s="47" t="str">
        <f aca="false">IF($N496=1,IF(ISERROR(VLOOKUP($P496,M1!$A:$C,R$2,0)),"NOT PRESENT",VLOOKUP($P496,M1!$A:$C,R$2,0)),IF($N496=2,IF(ISERROR(VLOOKUP(main!$P496,M2!$A:$C,R$2,0)),"NOT PRESENT",VLOOKUP(main!$P496,M2!$A:$C,R$2,0)),IF($N496=0,IF(ISERROR(VLOOKUP($P496,M1!$A:$C,R$2,0)),IF(ISERROR(VLOOKUP(main!$P496,M2!$A:$C,R$2,0)),"NOT PRESENT",VLOOKUP(main!$P496,M2!$A:$C,R$2,0)),VLOOKUP($P496,M1!$A:$C,R$2,0)),"SPECIFY METHOD")))</f>
        <v>Survey Not Done</v>
      </c>
      <c r="S496" s="55" t="n">
        <f aca="false">SUM(T496:BH496)</f>
        <v>0</v>
      </c>
      <c r="T496" s="56" t="n">
        <v>0</v>
      </c>
      <c r="BI496" s="56" t="n">
        <f aca="true">VLOOKUP($P496,INDIRECT("'M" &amp; $N496 &amp; "'!$A:$G"),BI$2,0)</f>
        <v>0</v>
      </c>
      <c r="BJ496" s="56" t="n">
        <f aca="true">VLOOKUP($P496,INDIRECT("'M" &amp; $N496 &amp; "'!$A:$G"),BJ$2,0)</f>
        <v>0</v>
      </c>
      <c r="BK496" s="56" t="n">
        <f aca="true">VLOOKUP($P496,INDIRECT("'M" &amp; $N496 &amp; "'!$A:$G"),BK$2,0)</f>
        <v>0</v>
      </c>
      <c r="BL496" s="56" t="str">
        <f aca="false">IF(AND($BI496="Yes", $N496=2), "Yes", IF(ISBLANK(BI496), "", "No"))</f>
        <v>No</v>
      </c>
      <c r="BM496" s="56" t="n">
        <f aca="true">VLOOKUP($P496,INDIRECT("'M" &amp; $N496 &amp; "'!$A:$G"),BM$2,0)</f>
        <v>0</v>
      </c>
    </row>
    <row r="497" customFormat="false" ht="13.2" hidden="false" customHeight="false" outlineLevel="0" collapsed="false">
      <c r="B497" s="56" t="str">
        <f aca="false">IF(ISERROR(B496),IF(ISERROR(B495),IF(ISERROR(B494),"BLANK",B494),B495),B496)</f>
        <v>eso</v>
      </c>
      <c r="C497" s="56" t="str">
        <f aca="false">IF(ISERROR(C496),IF(ISERROR(C495),IF(ISERROR(C494),"BLANK",C494),C495),C496)</f>
        <v>sdl</v>
      </c>
      <c r="D497" s="56" t="str">
        <f aca="false">IF(ISERROR(D496),IF(ISERROR(D495),IF(ISERROR(D494),"BLANK",D494),D495),D496)</f>
        <v>tas412</v>
      </c>
      <c r="E497" s="47" t="str">
        <f aca="false">IF(ISERROR(VLOOKUP($D497,SITES!$A:$E,2,0)),"",VLOOKUP($D497,SITES!$A:$E,2,0))</f>
        <v>St. Helens Island Kelp Bed</v>
      </c>
      <c r="F497" s="48" t="n">
        <f aca="false">IF(ISERROR(VLOOKUP($D497,SITES!$A:$E,3,0)),"",VLOOKUP($D497,SITES!$A:$E,3,0))</f>
        <v>-41.34386</v>
      </c>
      <c r="G497" s="49" t="n">
        <f aca="false">IF(ISERROR(VLOOKUP($D497,SITES!$A:$E,4,0)),"",VLOOKUP($D497,SITES!$A:$E,4,0))</f>
        <v>148.34277</v>
      </c>
      <c r="H497" s="50" t="n">
        <f aca="false">IF(ISERROR(H496),IF(ISERROR(H495),IF(ISERROR(H494),"BLANK",H494),H495),H496)</f>
        <v>43564</v>
      </c>
      <c r="I497" s="56" t="n">
        <f aca="false">IF(ISERROR(I496),IF(ISERROR(I495),IF(ISERROR(I494),"BLANK",I494),I495),I496)</f>
        <v>10</v>
      </c>
      <c r="J497" s="56" t="str">
        <f aca="false">IF(ISERROR(J496),IF(ISERROR(J495),IF(ISERROR(J494),"BLANK",J494),J495),J496)</f>
        <v>E</v>
      </c>
      <c r="K497" s="86" t="n">
        <f aca="false">IF(ISERROR(K496),IF(ISERROR(K495),IF(ISERROR(K494),"BLANK",K494),K495),K496)</f>
        <v>0.604166666666667</v>
      </c>
      <c r="L497" s="56" t="str">
        <f aca="false">IF(ISERROR(L496),IF(ISERROR(L495),IF(ISERROR(L494),"BLANK",L494),L495),L496)</f>
        <v>SDL</v>
      </c>
      <c r="M497" s="56" t="n">
        <f aca="false">IF(ISERROR(M496),IF(ISERROR(M495),IF(ISERROR(M494),"BLANK",M494),M495),M496)</f>
        <v>10</v>
      </c>
      <c r="N497" s="56" t="n">
        <f aca="false">IF(ISERROR(N496),IF(ISERROR(N495),IF(ISERROR(N494),"BLANK",N494),N495),N496)</f>
        <v>2</v>
      </c>
      <c r="O497" s="56" t="n">
        <f aca="false">IF(ISERROR(O496),IF(ISERROR(O495),IF(ISERROR(O494),"BLANK",O494),O495),O496)</f>
        <v>1</v>
      </c>
      <c r="P497" s="46" t="str">
        <f aca="false">+P496</f>
        <v>snd</v>
      </c>
      <c r="Q497" s="47" t="str">
        <f aca="false">IF($N497=1,IF(ISERROR(VLOOKUP($P497,M1!$A:$C,Q$2,0)),"NOT PRESENT",VLOOKUP($P497,M1!$A:$C,Q$2,0)),IF($N497=2,IF(ISERROR(VLOOKUP(main!$P497,M2!$A:$C,Q$2,0)),"NOT PRESENT",VLOOKUP(main!$P497,M2!$A:$C,Q$2,0)),IF($N497=0,IF(ISERROR(VLOOKUP($P497,M1!$A:$C,Q$2,0)),IF(ISERROR(VLOOKUP(main!$P497,M2!$A:$C,Q$2,0)),"NOT PRESENT",VLOOKUP(main!$P497,M2!$A:$C,Q$2,0)),VLOOKUP($P497,M1!$A:$C,Q$2,0)),"SPECIFY METHOD")))</f>
        <v>Survey Not Done</v>
      </c>
      <c r="R497" s="47" t="str">
        <f aca="false">IF($N497=1,IF(ISERROR(VLOOKUP($P497,M1!$A:$C,R$2,0)),"NOT PRESENT",VLOOKUP($P497,M1!$A:$C,R$2,0)),IF($N497=2,IF(ISERROR(VLOOKUP(main!$P497,M2!$A:$C,R$2,0)),"NOT PRESENT",VLOOKUP(main!$P497,M2!$A:$C,R$2,0)),IF($N497=0,IF(ISERROR(VLOOKUP($P497,M1!$A:$C,R$2,0)),IF(ISERROR(VLOOKUP(main!$P497,M2!$A:$C,R$2,0)),"NOT PRESENT",VLOOKUP(main!$P497,M2!$A:$C,R$2,0)),VLOOKUP($P497,M1!$A:$C,R$2,0)),"SPECIFY METHOD")))</f>
        <v>Survey Not Done</v>
      </c>
      <c r="S497" s="55" t="n">
        <f aca="false">SUM(T497:BH497)</f>
        <v>0</v>
      </c>
      <c r="T497" s="56" t="n">
        <v>0</v>
      </c>
      <c r="BI497" s="56" t="n">
        <f aca="true">VLOOKUP($P497,INDIRECT("'M" &amp; $N497 &amp; "'!$A:$G"),BI$2,0)</f>
        <v>0</v>
      </c>
      <c r="BJ497" s="56" t="n">
        <f aca="true">VLOOKUP($P497,INDIRECT("'M" &amp; $N497 &amp; "'!$A:$G"),BJ$2,0)</f>
        <v>0</v>
      </c>
      <c r="BK497" s="56" t="n">
        <f aca="true">VLOOKUP($P497,INDIRECT("'M" &amp; $N497 &amp; "'!$A:$G"),BK$2,0)</f>
        <v>0</v>
      </c>
      <c r="BL497" s="56" t="str">
        <f aca="false">IF(AND($BI497="Yes", $N497=2), "Yes", IF(ISBLANK(BI497), "", "No"))</f>
        <v>No</v>
      </c>
      <c r="BM497" s="56" t="n">
        <f aca="true">VLOOKUP($P497,INDIRECT("'M" &amp; $N497 &amp; "'!$A:$G"),BM$2,0)</f>
        <v>0</v>
      </c>
    </row>
    <row r="498" customFormat="false" ht="13.2" hidden="false" customHeight="false" outlineLevel="0" collapsed="false">
      <c r="B498" s="56" t="str">
        <f aca="false">IF(ISERROR(B497),IF(ISERROR(B496),IF(ISERROR(B495),"BLANK",B495),B496),B497)</f>
        <v>eso</v>
      </c>
      <c r="C498" s="56" t="str">
        <f aca="false">IF(ISERROR(C497),IF(ISERROR(C496),IF(ISERROR(C495),"BLANK",C495),C496),C497)</f>
        <v>sdl</v>
      </c>
      <c r="D498" s="56" t="str">
        <f aca="false">IF(ISERROR(D497),IF(ISERROR(D496),IF(ISERROR(D495),"BLANK",D495),D496),D497)</f>
        <v>tas412</v>
      </c>
      <c r="E498" s="47" t="str">
        <f aca="false">IF(ISERROR(VLOOKUP($D498,SITES!$A:$E,2,0)),"",VLOOKUP($D498,SITES!$A:$E,2,0))</f>
        <v>St. Helens Island Kelp Bed</v>
      </c>
      <c r="F498" s="48" t="n">
        <f aca="false">IF(ISERROR(VLOOKUP($D498,SITES!$A:$E,3,0)),"",VLOOKUP($D498,SITES!$A:$E,3,0))</f>
        <v>-41.34386</v>
      </c>
      <c r="G498" s="49" t="n">
        <f aca="false">IF(ISERROR(VLOOKUP($D498,SITES!$A:$E,4,0)),"",VLOOKUP($D498,SITES!$A:$E,4,0))</f>
        <v>148.34277</v>
      </c>
      <c r="H498" s="50" t="n">
        <f aca="false">IF(ISERROR(H497),IF(ISERROR(H496),IF(ISERROR(H495),"BLANK",H495),H496),H497)</f>
        <v>43564</v>
      </c>
      <c r="I498" s="56" t="n">
        <f aca="false">IF(ISERROR(I497),IF(ISERROR(I496),IF(ISERROR(I495),"BLANK",I495),I496),I497)</f>
        <v>10</v>
      </c>
      <c r="J498" s="56" t="str">
        <f aca="false">IF(ISERROR(J497),IF(ISERROR(J496),IF(ISERROR(J495),"BLANK",J495),J496),J497)</f>
        <v>E</v>
      </c>
      <c r="K498" s="86" t="n">
        <f aca="false">IF(ISERROR(K497),IF(ISERROR(K496),IF(ISERROR(K495),"BLANK",K495),K496),K497)</f>
        <v>0.604166666666667</v>
      </c>
      <c r="L498" s="56" t="str">
        <f aca="false">IF(ISERROR(L497),IF(ISERROR(L496),IF(ISERROR(L495),"BLANK",L495),L496),L497)</f>
        <v>SDL</v>
      </c>
      <c r="M498" s="56" t="n">
        <f aca="false">IF(ISERROR(M497),IF(ISERROR(M496),IF(ISERROR(M495),"BLANK",M495),M496),M497)</f>
        <v>10</v>
      </c>
      <c r="N498" s="56" t="n">
        <f aca="false">IF(ISERROR(N497),IF(ISERROR(N496),IF(ISERROR(N495),"BLANK",N495),N496),N497)</f>
        <v>2</v>
      </c>
      <c r="O498" s="56" t="n">
        <f aca="false">IF(ISERROR(O497),IF(ISERROR(O496),IF(ISERROR(O495),"BLANK",O495),O496),O497)</f>
        <v>1</v>
      </c>
      <c r="P498" s="46" t="str">
        <f aca="false">+P497</f>
        <v>snd</v>
      </c>
      <c r="Q498" s="47" t="str">
        <f aca="false">IF($N498=1,IF(ISERROR(VLOOKUP($P498,M1!$A:$C,Q$2,0)),"NOT PRESENT",VLOOKUP($P498,M1!$A:$C,Q$2,0)),IF($N498=2,IF(ISERROR(VLOOKUP(main!$P498,M2!$A:$C,Q$2,0)),"NOT PRESENT",VLOOKUP(main!$P498,M2!$A:$C,Q$2,0)),IF($N498=0,IF(ISERROR(VLOOKUP($P498,M1!$A:$C,Q$2,0)),IF(ISERROR(VLOOKUP(main!$P498,M2!$A:$C,Q$2,0)),"NOT PRESENT",VLOOKUP(main!$P498,M2!$A:$C,Q$2,0)),VLOOKUP($P498,M1!$A:$C,Q$2,0)),"SPECIFY METHOD")))</f>
        <v>Survey Not Done</v>
      </c>
      <c r="R498" s="47" t="str">
        <f aca="false">IF($N498=1,IF(ISERROR(VLOOKUP($P498,M1!$A:$C,R$2,0)),"NOT PRESENT",VLOOKUP($P498,M1!$A:$C,R$2,0)),IF($N498=2,IF(ISERROR(VLOOKUP(main!$P498,M2!$A:$C,R$2,0)),"NOT PRESENT",VLOOKUP(main!$P498,M2!$A:$C,R$2,0)),IF($N498=0,IF(ISERROR(VLOOKUP($P498,M1!$A:$C,R$2,0)),IF(ISERROR(VLOOKUP(main!$P498,M2!$A:$C,R$2,0)),"NOT PRESENT",VLOOKUP(main!$P498,M2!$A:$C,R$2,0)),VLOOKUP($P498,M1!$A:$C,R$2,0)),"SPECIFY METHOD")))</f>
        <v>Survey Not Done</v>
      </c>
      <c r="S498" s="55" t="n">
        <f aca="false">SUM(T498:BH498)</f>
        <v>0</v>
      </c>
      <c r="T498" s="56" t="n">
        <v>0</v>
      </c>
      <c r="BI498" s="56" t="n">
        <f aca="true">VLOOKUP($P498,INDIRECT("'M" &amp; $N498 &amp; "'!$A:$G"),BI$2,0)</f>
        <v>0</v>
      </c>
      <c r="BJ498" s="56" t="n">
        <f aca="true">VLOOKUP($P498,INDIRECT("'M" &amp; $N498 &amp; "'!$A:$G"),BJ$2,0)</f>
        <v>0</v>
      </c>
      <c r="BK498" s="56" t="n">
        <f aca="true">VLOOKUP($P498,INDIRECT("'M" &amp; $N498 &amp; "'!$A:$G"),BK$2,0)</f>
        <v>0</v>
      </c>
      <c r="BL498" s="56" t="str">
        <f aca="false">IF(AND($BI498="Yes", $N498=2), "Yes", IF(ISBLANK(BI498), "", "No"))</f>
        <v>No</v>
      </c>
      <c r="BM498" s="56" t="n">
        <f aca="true">VLOOKUP($P498,INDIRECT("'M" &amp; $N498 &amp; "'!$A:$G"),BM$2,0)</f>
        <v>0</v>
      </c>
    </row>
    <row r="499" customFormat="false" ht="13.2" hidden="false" customHeight="false" outlineLevel="0" collapsed="false">
      <c r="B499" s="56" t="str">
        <f aca="false">IF(ISERROR(B498),IF(ISERROR(B497),IF(ISERROR(B496),"BLANK",B496),B497),B498)</f>
        <v>eso</v>
      </c>
      <c r="C499" s="56" t="str">
        <f aca="false">IF(ISERROR(C498),IF(ISERROR(C497),IF(ISERROR(C496),"BLANK",C496),C497),C498)</f>
        <v>sdl</v>
      </c>
      <c r="D499" s="56" t="str">
        <f aca="false">IF(ISERROR(D498),IF(ISERROR(D497),IF(ISERROR(D496),"BLANK",D496),D497),D498)</f>
        <v>tas412</v>
      </c>
      <c r="E499" s="47" t="str">
        <f aca="false">IF(ISERROR(VLOOKUP($D499,SITES!$A:$E,2,0)),"",VLOOKUP($D499,SITES!$A:$E,2,0))</f>
        <v>St. Helens Island Kelp Bed</v>
      </c>
      <c r="F499" s="48" t="n">
        <f aca="false">IF(ISERROR(VLOOKUP($D499,SITES!$A:$E,3,0)),"",VLOOKUP($D499,SITES!$A:$E,3,0))</f>
        <v>-41.34386</v>
      </c>
      <c r="G499" s="49" t="n">
        <f aca="false">IF(ISERROR(VLOOKUP($D499,SITES!$A:$E,4,0)),"",VLOOKUP($D499,SITES!$A:$E,4,0))</f>
        <v>148.34277</v>
      </c>
      <c r="H499" s="50" t="n">
        <f aca="false">IF(ISERROR(H498),IF(ISERROR(H497),IF(ISERROR(H496),"BLANK",H496),H497),H498)</f>
        <v>43564</v>
      </c>
      <c r="I499" s="56" t="n">
        <f aca="false">IF(ISERROR(I498),IF(ISERROR(I497),IF(ISERROR(I496),"BLANK",I496),I497),I498)</f>
        <v>10</v>
      </c>
      <c r="J499" s="56" t="str">
        <f aca="false">IF(ISERROR(J498),IF(ISERROR(J497),IF(ISERROR(J496),"BLANK",J496),J497),J498)</f>
        <v>E</v>
      </c>
      <c r="K499" s="86" t="n">
        <f aca="false">IF(ISERROR(K498),IF(ISERROR(K497),IF(ISERROR(K496),"BLANK",K496),K497),K498)</f>
        <v>0.604166666666667</v>
      </c>
      <c r="L499" s="56" t="str">
        <f aca="false">IF(ISERROR(L498),IF(ISERROR(L497),IF(ISERROR(L496),"BLANK",L496),L497),L498)</f>
        <v>SDL</v>
      </c>
      <c r="M499" s="56" t="n">
        <f aca="false">IF(ISERROR(M498),IF(ISERROR(M497),IF(ISERROR(M496),"BLANK",M496),M497),M498)</f>
        <v>10</v>
      </c>
      <c r="N499" s="56" t="n">
        <f aca="false">IF(ISERROR(N498),IF(ISERROR(N497),IF(ISERROR(N496),"BLANK",N496),N497),N498)</f>
        <v>2</v>
      </c>
      <c r="O499" s="56" t="n">
        <f aca="false">IF(ISERROR(O498),IF(ISERROR(O497),IF(ISERROR(O496),"BLANK",O496),O497),O498)</f>
        <v>1</v>
      </c>
      <c r="P499" s="46" t="str">
        <f aca="false">+P498</f>
        <v>snd</v>
      </c>
      <c r="Q499" s="47" t="str">
        <f aca="false">IF($N499=1,IF(ISERROR(VLOOKUP($P499,M1!$A:$C,Q$2,0)),"NOT PRESENT",VLOOKUP($P499,M1!$A:$C,Q$2,0)),IF($N499=2,IF(ISERROR(VLOOKUP(main!$P499,M2!$A:$C,Q$2,0)),"NOT PRESENT",VLOOKUP(main!$P499,M2!$A:$C,Q$2,0)),IF($N499=0,IF(ISERROR(VLOOKUP($P499,M1!$A:$C,Q$2,0)),IF(ISERROR(VLOOKUP(main!$P499,M2!$A:$C,Q$2,0)),"NOT PRESENT",VLOOKUP(main!$P499,M2!$A:$C,Q$2,0)),VLOOKUP($P499,M1!$A:$C,Q$2,0)),"SPECIFY METHOD")))</f>
        <v>Survey Not Done</v>
      </c>
      <c r="R499" s="47" t="str">
        <f aca="false">IF($N499=1,IF(ISERROR(VLOOKUP($P499,M1!$A:$C,R$2,0)),"NOT PRESENT",VLOOKUP($P499,M1!$A:$C,R$2,0)),IF($N499=2,IF(ISERROR(VLOOKUP(main!$P499,M2!$A:$C,R$2,0)),"NOT PRESENT",VLOOKUP(main!$P499,M2!$A:$C,R$2,0)),IF($N499=0,IF(ISERROR(VLOOKUP($P499,M1!$A:$C,R$2,0)),IF(ISERROR(VLOOKUP(main!$P499,M2!$A:$C,R$2,0)),"NOT PRESENT",VLOOKUP(main!$P499,M2!$A:$C,R$2,0)),VLOOKUP($P499,M1!$A:$C,R$2,0)),"SPECIFY METHOD")))</f>
        <v>Survey Not Done</v>
      </c>
      <c r="S499" s="55" t="n">
        <f aca="false">SUM(T499:BH499)</f>
        <v>0</v>
      </c>
      <c r="T499" s="56" t="n">
        <v>0</v>
      </c>
      <c r="BI499" s="56" t="n">
        <f aca="true">VLOOKUP($P499,INDIRECT("'M" &amp; $N499 &amp; "'!$A:$G"),BI$2,0)</f>
        <v>0</v>
      </c>
      <c r="BJ499" s="56" t="n">
        <f aca="true">VLOOKUP($P499,INDIRECT("'M" &amp; $N499 &amp; "'!$A:$G"),BJ$2,0)</f>
        <v>0</v>
      </c>
      <c r="BK499" s="56" t="n">
        <f aca="true">VLOOKUP($P499,INDIRECT("'M" &amp; $N499 &amp; "'!$A:$G"),BK$2,0)</f>
        <v>0</v>
      </c>
      <c r="BL499" s="56" t="str">
        <f aca="false">IF(AND($BI499="Yes", $N499=2), "Yes", IF(ISBLANK(BI499), "", "No"))</f>
        <v>No</v>
      </c>
      <c r="BM499" s="56" t="n">
        <f aca="true">VLOOKUP($P499,INDIRECT("'M" &amp; $N499 &amp; "'!$A:$G"),BM$2,0)</f>
        <v>0</v>
      </c>
    </row>
    <row r="500" customFormat="false" ht="13.2" hidden="false" customHeight="false" outlineLevel="0" collapsed="false">
      <c r="B500" s="56" t="str">
        <f aca="false">IF(ISERROR(B499),IF(ISERROR(B498),IF(ISERROR(B497),"BLANK",B497),B498),B499)</f>
        <v>eso</v>
      </c>
      <c r="C500" s="56" t="str">
        <f aca="false">IF(ISERROR(C499),IF(ISERROR(C498),IF(ISERROR(C497),"BLANK",C497),C498),C499)</f>
        <v>sdl</v>
      </c>
      <c r="D500" s="56" t="str">
        <f aca="false">IF(ISERROR(D499),IF(ISERROR(D498),IF(ISERROR(D497),"BLANK",D497),D498),D499)</f>
        <v>tas412</v>
      </c>
      <c r="E500" s="47" t="str">
        <f aca="false">IF(ISERROR(VLOOKUP($D500,SITES!$A:$E,2,0)),"",VLOOKUP($D500,SITES!$A:$E,2,0))</f>
        <v>St. Helens Island Kelp Bed</v>
      </c>
      <c r="F500" s="48" t="n">
        <f aca="false">IF(ISERROR(VLOOKUP($D500,SITES!$A:$E,3,0)),"",VLOOKUP($D500,SITES!$A:$E,3,0))</f>
        <v>-41.34386</v>
      </c>
      <c r="G500" s="49" t="n">
        <f aca="false">IF(ISERROR(VLOOKUP($D500,SITES!$A:$E,4,0)),"",VLOOKUP($D500,SITES!$A:$E,4,0))</f>
        <v>148.34277</v>
      </c>
      <c r="H500" s="50" t="n">
        <f aca="false">IF(ISERROR(H499),IF(ISERROR(H498),IF(ISERROR(H497),"BLANK",H497),H498),H499)</f>
        <v>43564</v>
      </c>
      <c r="I500" s="56" t="n">
        <f aca="false">IF(ISERROR(I499),IF(ISERROR(I498),IF(ISERROR(I497),"BLANK",I497),I498),I499)</f>
        <v>10</v>
      </c>
      <c r="J500" s="56" t="str">
        <f aca="false">IF(ISERROR(J499),IF(ISERROR(J498),IF(ISERROR(J497),"BLANK",J497),J498),J499)</f>
        <v>E</v>
      </c>
      <c r="K500" s="86" t="n">
        <f aca="false">IF(ISERROR(K499),IF(ISERROR(K498),IF(ISERROR(K497),"BLANK",K497),K498),K499)</f>
        <v>0.604166666666667</v>
      </c>
      <c r="L500" s="56" t="str">
        <f aca="false">IF(ISERROR(L499),IF(ISERROR(L498),IF(ISERROR(L497),"BLANK",L497),L498),L499)</f>
        <v>SDL</v>
      </c>
      <c r="M500" s="56" t="n">
        <f aca="false">IF(ISERROR(M499),IF(ISERROR(M498),IF(ISERROR(M497),"BLANK",M497),M498),M499)</f>
        <v>10</v>
      </c>
      <c r="N500" s="56" t="n">
        <f aca="false">IF(ISERROR(N499),IF(ISERROR(N498),IF(ISERROR(N497),"BLANK",N497),N498),N499)</f>
        <v>2</v>
      </c>
      <c r="O500" s="56" t="n">
        <f aca="false">IF(ISERROR(O499),IF(ISERROR(O498),IF(ISERROR(O497),"BLANK",O497),O498),O499)</f>
        <v>1</v>
      </c>
      <c r="P500" s="46" t="str">
        <f aca="false">+P499</f>
        <v>snd</v>
      </c>
      <c r="Q500" s="47" t="str">
        <f aca="false">IF($N500=1,IF(ISERROR(VLOOKUP($P500,M1!$A:$C,Q$2,0)),"NOT PRESENT",VLOOKUP($P500,M1!$A:$C,Q$2,0)),IF($N500=2,IF(ISERROR(VLOOKUP(main!$P500,M2!$A:$C,Q$2,0)),"NOT PRESENT",VLOOKUP(main!$P500,M2!$A:$C,Q$2,0)),IF($N500=0,IF(ISERROR(VLOOKUP($P500,M1!$A:$C,Q$2,0)),IF(ISERROR(VLOOKUP(main!$P500,M2!$A:$C,Q$2,0)),"NOT PRESENT",VLOOKUP(main!$P500,M2!$A:$C,Q$2,0)),VLOOKUP($P500,M1!$A:$C,Q$2,0)),"SPECIFY METHOD")))</f>
        <v>Survey Not Done</v>
      </c>
      <c r="R500" s="47" t="str">
        <f aca="false">IF($N500=1,IF(ISERROR(VLOOKUP($P500,M1!$A:$C,R$2,0)),"NOT PRESENT",VLOOKUP($P500,M1!$A:$C,R$2,0)),IF($N500=2,IF(ISERROR(VLOOKUP(main!$P500,M2!$A:$C,R$2,0)),"NOT PRESENT",VLOOKUP(main!$P500,M2!$A:$C,R$2,0)),IF($N500=0,IF(ISERROR(VLOOKUP($P500,M1!$A:$C,R$2,0)),IF(ISERROR(VLOOKUP(main!$P500,M2!$A:$C,R$2,0)),"NOT PRESENT",VLOOKUP(main!$P500,M2!$A:$C,R$2,0)),VLOOKUP($P500,M1!$A:$C,R$2,0)),"SPECIFY METHOD")))</f>
        <v>Survey Not Done</v>
      </c>
      <c r="S500" s="55" t="n">
        <f aca="false">SUM(T500:BH500)</f>
        <v>0</v>
      </c>
      <c r="T500" s="56" t="n">
        <v>0</v>
      </c>
      <c r="BI500" s="56" t="n">
        <f aca="true">VLOOKUP($P500,INDIRECT("'M" &amp; $N500 &amp; "'!$A:$G"),BI$2,0)</f>
        <v>0</v>
      </c>
      <c r="BJ500" s="56" t="n">
        <f aca="true">VLOOKUP($P500,INDIRECT("'M" &amp; $N500 &amp; "'!$A:$G"),BJ$2,0)</f>
        <v>0</v>
      </c>
      <c r="BK500" s="56" t="n">
        <f aca="true">VLOOKUP($P500,INDIRECT("'M" &amp; $N500 &amp; "'!$A:$G"),BK$2,0)</f>
        <v>0</v>
      </c>
      <c r="BL500" s="56" t="str">
        <f aca="false">IF(AND($BI500="Yes", $N500=2), "Yes", IF(ISBLANK(BI500), "", "No"))</f>
        <v>No</v>
      </c>
      <c r="BM500" s="56" t="n">
        <f aca="true">VLOOKUP($P500,INDIRECT("'M" &amp; $N500 &amp; "'!$A:$G"),BM$2,0)</f>
        <v>0</v>
      </c>
    </row>
    <row r="501" customFormat="false" ht="13.2" hidden="false" customHeight="false" outlineLevel="0" collapsed="false">
      <c r="B501" s="56" t="str">
        <f aca="false">IF(ISERROR(B500),IF(ISERROR(B499),IF(ISERROR(B498),"BLANK",B498),B499),B500)</f>
        <v>eso</v>
      </c>
      <c r="C501" s="56" t="str">
        <f aca="false">IF(ISERROR(C500),IF(ISERROR(C499),IF(ISERROR(C498),"BLANK",C498),C499),C500)</f>
        <v>sdl</v>
      </c>
      <c r="D501" s="56" t="str">
        <f aca="false">IF(ISERROR(D500),IF(ISERROR(D499),IF(ISERROR(D498),"BLANK",D498),D499),D500)</f>
        <v>tas412</v>
      </c>
      <c r="E501" s="47" t="str">
        <f aca="false">IF(ISERROR(VLOOKUP($D501,SITES!$A:$E,2,0)),"",VLOOKUP($D501,SITES!$A:$E,2,0))</f>
        <v>St. Helens Island Kelp Bed</v>
      </c>
      <c r="F501" s="48" t="n">
        <f aca="false">IF(ISERROR(VLOOKUP($D501,SITES!$A:$E,3,0)),"",VLOOKUP($D501,SITES!$A:$E,3,0))</f>
        <v>-41.34386</v>
      </c>
      <c r="G501" s="49" t="n">
        <f aca="false">IF(ISERROR(VLOOKUP($D501,SITES!$A:$E,4,0)),"",VLOOKUP($D501,SITES!$A:$E,4,0))</f>
        <v>148.34277</v>
      </c>
      <c r="H501" s="50" t="n">
        <f aca="false">IF(ISERROR(H500),IF(ISERROR(H499),IF(ISERROR(H498),"BLANK",H498),H499),H500)</f>
        <v>43564</v>
      </c>
      <c r="I501" s="56" t="n">
        <f aca="false">IF(ISERROR(I500),IF(ISERROR(I499),IF(ISERROR(I498),"BLANK",I498),I499),I500)</f>
        <v>10</v>
      </c>
      <c r="J501" s="56" t="str">
        <f aca="false">IF(ISERROR(J500),IF(ISERROR(J499),IF(ISERROR(J498),"BLANK",J498),J499),J500)</f>
        <v>E</v>
      </c>
      <c r="K501" s="86" t="n">
        <f aca="false">IF(ISERROR(K500),IF(ISERROR(K499),IF(ISERROR(K498),"BLANK",K498),K499),K500)</f>
        <v>0.604166666666667</v>
      </c>
      <c r="L501" s="56" t="str">
        <f aca="false">IF(ISERROR(L500),IF(ISERROR(L499),IF(ISERROR(L498),"BLANK",L498),L499),L500)</f>
        <v>SDL</v>
      </c>
      <c r="M501" s="56" t="n">
        <f aca="false">IF(ISERROR(M500),IF(ISERROR(M499),IF(ISERROR(M498),"BLANK",M498),M499),M500)</f>
        <v>10</v>
      </c>
      <c r="N501" s="56" t="n">
        <f aca="false">IF(ISERROR(N500),IF(ISERROR(N499),IF(ISERROR(N498),"BLANK",N498),N499),N500)</f>
        <v>2</v>
      </c>
      <c r="O501" s="56" t="n">
        <f aca="false">IF(ISERROR(O500),IF(ISERROR(O499),IF(ISERROR(O498),"BLANK",O498),O499),O500)</f>
        <v>1</v>
      </c>
      <c r="P501" s="46" t="str">
        <f aca="false">+P500</f>
        <v>snd</v>
      </c>
      <c r="Q501" s="47" t="str">
        <f aca="false">IF($N501=1,IF(ISERROR(VLOOKUP($P501,M1!$A:$C,Q$2,0)),"NOT PRESENT",VLOOKUP($P501,M1!$A:$C,Q$2,0)),IF($N501=2,IF(ISERROR(VLOOKUP(main!$P501,M2!$A:$C,Q$2,0)),"NOT PRESENT",VLOOKUP(main!$P501,M2!$A:$C,Q$2,0)),IF($N501=0,IF(ISERROR(VLOOKUP($P501,M1!$A:$C,Q$2,0)),IF(ISERROR(VLOOKUP(main!$P501,M2!$A:$C,Q$2,0)),"NOT PRESENT",VLOOKUP(main!$P501,M2!$A:$C,Q$2,0)),VLOOKUP($P501,M1!$A:$C,Q$2,0)),"SPECIFY METHOD")))</f>
        <v>Survey Not Done</v>
      </c>
      <c r="R501" s="47" t="str">
        <f aca="false">IF($N501=1,IF(ISERROR(VLOOKUP($P501,M1!$A:$C,R$2,0)),"NOT PRESENT",VLOOKUP($P501,M1!$A:$C,R$2,0)),IF($N501=2,IF(ISERROR(VLOOKUP(main!$P501,M2!$A:$C,R$2,0)),"NOT PRESENT",VLOOKUP(main!$P501,M2!$A:$C,R$2,0)),IF($N501=0,IF(ISERROR(VLOOKUP($P501,M1!$A:$C,R$2,0)),IF(ISERROR(VLOOKUP(main!$P501,M2!$A:$C,R$2,0)),"NOT PRESENT",VLOOKUP(main!$P501,M2!$A:$C,R$2,0)),VLOOKUP($P501,M1!$A:$C,R$2,0)),"SPECIFY METHOD")))</f>
        <v>Survey Not Done</v>
      </c>
      <c r="S501" s="55" t="n">
        <f aca="false">SUM(T501:BH501)</f>
        <v>0</v>
      </c>
      <c r="T501" s="56" t="n">
        <v>0</v>
      </c>
      <c r="BI501" s="56" t="n">
        <f aca="true">VLOOKUP($P501,INDIRECT("'M" &amp; $N501 &amp; "'!$A:$G"),BI$2,0)</f>
        <v>0</v>
      </c>
      <c r="BJ501" s="56" t="n">
        <f aca="true">VLOOKUP($P501,INDIRECT("'M" &amp; $N501 &amp; "'!$A:$G"),BJ$2,0)</f>
        <v>0</v>
      </c>
      <c r="BK501" s="56" t="n">
        <f aca="true">VLOOKUP($P501,INDIRECT("'M" &amp; $N501 &amp; "'!$A:$G"),BK$2,0)</f>
        <v>0</v>
      </c>
      <c r="BL501" s="56" t="str">
        <f aca="false">IF(AND($BI501="Yes", $N501=2), "Yes", IF(ISBLANK(BI501), "", "No"))</f>
        <v>No</v>
      </c>
      <c r="BM501" s="56" t="n">
        <f aca="true">VLOOKUP($P501,INDIRECT("'M" &amp; $N501 &amp; "'!$A:$G"),BM$2,0)</f>
        <v>0</v>
      </c>
    </row>
    <row r="502" customFormat="false" ht="13.2" hidden="false" customHeight="false" outlineLevel="0" collapsed="false">
      <c r="B502" s="56" t="str">
        <f aca="false">IF(ISERROR(B501),IF(ISERROR(B500),IF(ISERROR(B499),"BLANK",B499),B500),B501)</f>
        <v>eso</v>
      </c>
      <c r="C502" s="56" t="str">
        <f aca="false">IF(ISERROR(C501),IF(ISERROR(C500),IF(ISERROR(C499),"BLANK",C499),C500),C501)</f>
        <v>sdl</v>
      </c>
      <c r="D502" s="56" t="str">
        <f aca="false">IF(ISERROR(D501),IF(ISERROR(D500),IF(ISERROR(D499),"BLANK",D499),D500),D501)</f>
        <v>tas412</v>
      </c>
      <c r="E502" s="47" t="str">
        <f aca="false">IF(ISERROR(VLOOKUP($D502,SITES!$A:$E,2,0)),"",VLOOKUP($D502,SITES!$A:$E,2,0))</f>
        <v>St. Helens Island Kelp Bed</v>
      </c>
      <c r="F502" s="48" t="n">
        <f aca="false">IF(ISERROR(VLOOKUP($D502,SITES!$A:$E,3,0)),"",VLOOKUP($D502,SITES!$A:$E,3,0))</f>
        <v>-41.34386</v>
      </c>
      <c r="G502" s="49" t="n">
        <f aca="false">IF(ISERROR(VLOOKUP($D502,SITES!$A:$E,4,0)),"",VLOOKUP($D502,SITES!$A:$E,4,0))</f>
        <v>148.34277</v>
      </c>
      <c r="H502" s="50" t="n">
        <f aca="false">IF(ISERROR(H501),IF(ISERROR(H500),IF(ISERROR(H499),"BLANK",H499),H500),H501)</f>
        <v>43564</v>
      </c>
      <c r="I502" s="56" t="n">
        <f aca="false">IF(ISERROR(I501),IF(ISERROR(I500),IF(ISERROR(I499),"BLANK",I499),I500),I501)</f>
        <v>10</v>
      </c>
      <c r="J502" s="56" t="str">
        <f aca="false">IF(ISERROR(J501),IF(ISERROR(J500),IF(ISERROR(J499),"BLANK",J499),J500),J501)</f>
        <v>E</v>
      </c>
      <c r="K502" s="86" t="n">
        <f aca="false">IF(ISERROR(K501),IF(ISERROR(K500),IF(ISERROR(K499),"BLANK",K499),K500),K501)</f>
        <v>0.604166666666667</v>
      </c>
      <c r="L502" s="56" t="str">
        <f aca="false">IF(ISERROR(L501),IF(ISERROR(L500),IF(ISERROR(L499),"BLANK",L499),L500),L501)</f>
        <v>SDL</v>
      </c>
      <c r="M502" s="56" t="n">
        <f aca="false">IF(ISERROR(M501),IF(ISERROR(M500),IF(ISERROR(M499),"BLANK",M499),M500),M501)</f>
        <v>10</v>
      </c>
      <c r="N502" s="56" t="n">
        <f aca="false">IF(ISERROR(N501),IF(ISERROR(N500),IF(ISERROR(N499),"BLANK",N499),N500),N501)</f>
        <v>2</v>
      </c>
      <c r="O502" s="56" t="n">
        <f aca="false">IF(ISERROR(O501),IF(ISERROR(O500),IF(ISERROR(O499),"BLANK",O499),O500),O501)</f>
        <v>1</v>
      </c>
      <c r="P502" s="46" t="str">
        <f aca="false">+P501</f>
        <v>snd</v>
      </c>
      <c r="Q502" s="47" t="str">
        <f aca="false">IF($N502=1,IF(ISERROR(VLOOKUP($P502,M1!$A:$C,Q$2,0)),"NOT PRESENT",VLOOKUP($P502,M1!$A:$C,Q$2,0)),IF($N502=2,IF(ISERROR(VLOOKUP(main!$P502,M2!$A:$C,Q$2,0)),"NOT PRESENT",VLOOKUP(main!$P502,M2!$A:$C,Q$2,0)),IF($N502=0,IF(ISERROR(VLOOKUP($P502,M1!$A:$C,Q$2,0)),IF(ISERROR(VLOOKUP(main!$P502,M2!$A:$C,Q$2,0)),"NOT PRESENT",VLOOKUP(main!$P502,M2!$A:$C,Q$2,0)),VLOOKUP($P502,M1!$A:$C,Q$2,0)),"SPECIFY METHOD")))</f>
        <v>Survey Not Done</v>
      </c>
      <c r="R502" s="47" t="str">
        <f aca="false">IF($N502=1,IF(ISERROR(VLOOKUP($P502,M1!$A:$C,R$2,0)),"NOT PRESENT",VLOOKUP($P502,M1!$A:$C,R$2,0)),IF($N502=2,IF(ISERROR(VLOOKUP(main!$P502,M2!$A:$C,R$2,0)),"NOT PRESENT",VLOOKUP(main!$P502,M2!$A:$C,R$2,0)),IF($N502=0,IF(ISERROR(VLOOKUP($P502,M1!$A:$C,R$2,0)),IF(ISERROR(VLOOKUP(main!$P502,M2!$A:$C,R$2,0)),"NOT PRESENT",VLOOKUP(main!$P502,M2!$A:$C,R$2,0)),VLOOKUP($P502,M1!$A:$C,R$2,0)),"SPECIFY METHOD")))</f>
        <v>Survey Not Done</v>
      </c>
      <c r="S502" s="55" t="n">
        <f aca="false">SUM(T502:BH502)</f>
        <v>0</v>
      </c>
      <c r="T502" s="56" t="n">
        <v>0</v>
      </c>
      <c r="BI502" s="56" t="n">
        <f aca="true">VLOOKUP($P502,INDIRECT("'M" &amp; $N502 &amp; "'!$A:$G"),BI$2,0)</f>
        <v>0</v>
      </c>
      <c r="BJ502" s="56" t="n">
        <f aca="true">VLOOKUP($P502,INDIRECT("'M" &amp; $N502 &amp; "'!$A:$G"),BJ$2,0)</f>
        <v>0</v>
      </c>
      <c r="BK502" s="56" t="n">
        <f aca="true">VLOOKUP($P502,INDIRECT("'M" &amp; $N502 &amp; "'!$A:$G"),BK$2,0)</f>
        <v>0</v>
      </c>
      <c r="BL502" s="56" t="str">
        <f aca="false">IF(AND($BI502="Yes", $N502=2), "Yes", IF(ISBLANK(BI502), "", "No"))</f>
        <v>No</v>
      </c>
      <c r="BM502" s="56" t="n">
        <f aca="true">VLOOKUP($P502,INDIRECT("'M" &amp; $N502 &amp; "'!$A:$G"),BM$2,0)</f>
        <v>0</v>
      </c>
    </row>
    <row r="503" customFormat="false" ht="13.2" hidden="false" customHeight="false" outlineLevel="0" collapsed="false">
      <c r="B503" s="56" t="str">
        <f aca="false">IF(ISERROR(B502),IF(ISERROR(B501),IF(ISERROR(B500),"BLANK",B500),B501),B502)</f>
        <v>eso</v>
      </c>
      <c r="C503" s="56" t="str">
        <f aca="false">IF(ISERROR(C502),IF(ISERROR(C501),IF(ISERROR(C500),"BLANK",C500),C501),C502)</f>
        <v>sdl</v>
      </c>
      <c r="D503" s="56" t="str">
        <f aca="false">IF(ISERROR(D502),IF(ISERROR(D501),IF(ISERROR(D500),"BLANK",D500),D501),D502)</f>
        <v>tas412</v>
      </c>
      <c r="E503" s="47" t="str">
        <f aca="false">IF(ISERROR(VLOOKUP($D503,SITES!$A:$E,2,0)),"",VLOOKUP($D503,SITES!$A:$E,2,0))</f>
        <v>St. Helens Island Kelp Bed</v>
      </c>
      <c r="F503" s="48" t="n">
        <f aca="false">IF(ISERROR(VLOOKUP($D503,SITES!$A:$E,3,0)),"",VLOOKUP($D503,SITES!$A:$E,3,0))</f>
        <v>-41.34386</v>
      </c>
      <c r="G503" s="49" t="n">
        <f aca="false">IF(ISERROR(VLOOKUP($D503,SITES!$A:$E,4,0)),"",VLOOKUP($D503,SITES!$A:$E,4,0))</f>
        <v>148.34277</v>
      </c>
      <c r="H503" s="50" t="n">
        <f aca="false">IF(ISERROR(H502),IF(ISERROR(H501),IF(ISERROR(H500),"BLANK",H500),H501),H502)</f>
        <v>43564</v>
      </c>
      <c r="I503" s="56" t="n">
        <f aca="false">IF(ISERROR(I502),IF(ISERROR(I501),IF(ISERROR(I500),"BLANK",I500),I501),I502)</f>
        <v>10</v>
      </c>
      <c r="J503" s="56" t="str">
        <f aca="false">IF(ISERROR(J502),IF(ISERROR(J501),IF(ISERROR(J500),"BLANK",J500),J501),J502)</f>
        <v>E</v>
      </c>
      <c r="K503" s="86" t="n">
        <f aca="false">IF(ISERROR(K502),IF(ISERROR(K501),IF(ISERROR(K500),"BLANK",K500),K501),K502)</f>
        <v>0.604166666666667</v>
      </c>
      <c r="L503" s="56" t="str">
        <f aca="false">IF(ISERROR(L502),IF(ISERROR(L501),IF(ISERROR(L500),"BLANK",L500),L501),L502)</f>
        <v>SDL</v>
      </c>
      <c r="M503" s="56" t="n">
        <f aca="false">IF(ISERROR(M502),IF(ISERROR(M501),IF(ISERROR(M500),"BLANK",M500),M501),M502)</f>
        <v>10</v>
      </c>
      <c r="N503" s="56" t="n">
        <f aca="false">IF(ISERROR(N502),IF(ISERROR(N501),IF(ISERROR(N500),"BLANK",N500),N501),N502)</f>
        <v>2</v>
      </c>
      <c r="O503" s="56" t="n">
        <f aca="false">IF(ISERROR(O502),IF(ISERROR(O501),IF(ISERROR(O500),"BLANK",O500),O501),O502)</f>
        <v>1</v>
      </c>
      <c r="P503" s="46" t="str">
        <f aca="false">+P502</f>
        <v>snd</v>
      </c>
      <c r="Q503" s="47" t="str">
        <f aca="false">IF($N503=1,IF(ISERROR(VLOOKUP($P503,M1!$A:$C,Q$2,0)),"NOT PRESENT",VLOOKUP($P503,M1!$A:$C,Q$2,0)),IF($N503=2,IF(ISERROR(VLOOKUP(main!$P503,M2!$A:$C,Q$2,0)),"NOT PRESENT",VLOOKUP(main!$P503,M2!$A:$C,Q$2,0)),IF($N503=0,IF(ISERROR(VLOOKUP($P503,M1!$A:$C,Q$2,0)),IF(ISERROR(VLOOKUP(main!$P503,M2!$A:$C,Q$2,0)),"NOT PRESENT",VLOOKUP(main!$P503,M2!$A:$C,Q$2,0)),VLOOKUP($P503,M1!$A:$C,Q$2,0)),"SPECIFY METHOD")))</f>
        <v>Survey Not Done</v>
      </c>
      <c r="R503" s="47" t="str">
        <f aca="false">IF($N503=1,IF(ISERROR(VLOOKUP($P503,M1!$A:$C,R$2,0)),"NOT PRESENT",VLOOKUP($P503,M1!$A:$C,R$2,0)),IF($N503=2,IF(ISERROR(VLOOKUP(main!$P503,M2!$A:$C,R$2,0)),"NOT PRESENT",VLOOKUP(main!$P503,M2!$A:$C,R$2,0)),IF($N503=0,IF(ISERROR(VLOOKUP($P503,M1!$A:$C,R$2,0)),IF(ISERROR(VLOOKUP(main!$P503,M2!$A:$C,R$2,0)),"NOT PRESENT",VLOOKUP(main!$P503,M2!$A:$C,R$2,0)),VLOOKUP($P503,M1!$A:$C,R$2,0)),"SPECIFY METHOD")))</f>
        <v>Survey Not Done</v>
      </c>
      <c r="S503" s="55" t="n">
        <f aca="false">SUM(T503:BH503)</f>
        <v>0</v>
      </c>
      <c r="T503" s="56" t="n">
        <v>0</v>
      </c>
      <c r="BI503" s="56" t="n">
        <f aca="true">VLOOKUP($P503,INDIRECT("'M" &amp; $N503 &amp; "'!$A:$G"),BI$2,0)</f>
        <v>0</v>
      </c>
      <c r="BJ503" s="56" t="n">
        <f aca="true">VLOOKUP($P503,INDIRECT("'M" &amp; $N503 &amp; "'!$A:$G"),BJ$2,0)</f>
        <v>0</v>
      </c>
      <c r="BK503" s="56" t="n">
        <f aca="true">VLOOKUP($P503,INDIRECT("'M" &amp; $N503 &amp; "'!$A:$G"),BK$2,0)</f>
        <v>0</v>
      </c>
      <c r="BL503" s="56" t="str">
        <f aca="false">IF(AND($BI503="Yes", $N503=2), "Yes", IF(ISBLANK(BI503), "", "No"))</f>
        <v>No</v>
      </c>
      <c r="BM503" s="56" t="n">
        <f aca="true">VLOOKUP($P503,INDIRECT("'M" &amp; $N503 &amp; "'!$A:$G"),BM$2,0)</f>
        <v>0</v>
      </c>
    </row>
    <row r="504" customFormat="false" ht="13.2" hidden="false" customHeight="false" outlineLevel="0" collapsed="false">
      <c r="B504" s="56" t="str">
        <f aca="false">IF(ISERROR(B503),IF(ISERROR(B502),IF(ISERROR(B501),"BLANK",B501),B502),B503)</f>
        <v>eso</v>
      </c>
      <c r="C504" s="56" t="str">
        <f aca="false">IF(ISERROR(C503),IF(ISERROR(C502),IF(ISERROR(C501),"BLANK",C501),C502),C503)</f>
        <v>sdl</v>
      </c>
      <c r="D504" s="56" t="str">
        <f aca="false">IF(ISERROR(D503),IF(ISERROR(D502),IF(ISERROR(D501),"BLANK",D501),D502),D503)</f>
        <v>tas412</v>
      </c>
      <c r="E504" s="47" t="str">
        <f aca="false">IF(ISERROR(VLOOKUP($D504,SITES!$A:$E,2,0)),"",VLOOKUP($D504,SITES!$A:$E,2,0))</f>
        <v>St. Helens Island Kelp Bed</v>
      </c>
      <c r="F504" s="48" t="n">
        <f aca="false">IF(ISERROR(VLOOKUP($D504,SITES!$A:$E,3,0)),"",VLOOKUP($D504,SITES!$A:$E,3,0))</f>
        <v>-41.34386</v>
      </c>
      <c r="G504" s="49" t="n">
        <f aca="false">IF(ISERROR(VLOOKUP($D504,SITES!$A:$E,4,0)),"",VLOOKUP($D504,SITES!$A:$E,4,0))</f>
        <v>148.34277</v>
      </c>
      <c r="H504" s="50" t="n">
        <f aca="false">IF(ISERROR(H503),IF(ISERROR(H502),IF(ISERROR(H501),"BLANK",H501),H502),H503)</f>
        <v>43564</v>
      </c>
      <c r="I504" s="56" t="n">
        <f aca="false">IF(ISERROR(I503),IF(ISERROR(I502),IF(ISERROR(I501),"BLANK",I501),I502),I503)</f>
        <v>10</v>
      </c>
      <c r="J504" s="56" t="str">
        <f aca="false">IF(ISERROR(J503),IF(ISERROR(J502),IF(ISERROR(J501),"BLANK",J501),J502),J503)</f>
        <v>E</v>
      </c>
      <c r="K504" s="86" t="n">
        <f aca="false">IF(ISERROR(K503),IF(ISERROR(K502),IF(ISERROR(K501),"BLANK",K501),K502),K503)</f>
        <v>0.604166666666667</v>
      </c>
      <c r="L504" s="56" t="str">
        <f aca="false">IF(ISERROR(L503),IF(ISERROR(L502),IF(ISERROR(L501),"BLANK",L501),L502),L503)</f>
        <v>SDL</v>
      </c>
      <c r="M504" s="56" t="n">
        <f aca="false">IF(ISERROR(M503),IF(ISERROR(M502),IF(ISERROR(M501),"BLANK",M501),M502),M503)</f>
        <v>10</v>
      </c>
      <c r="N504" s="56" t="n">
        <f aca="false">IF(ISERROR(N503),IF(ISERROR(N502),IF(ISERROR(N501),"BLANK",N501),N502),N503)</f>
        <v>2</v>
      </c>
      <c r="O504" s="56" t="n">
        <f aca="false">IF(ISERROR(O503),IF(ISERROR(O502),IF(ISERROR(O501),"BLANK",O501),O502),O503)</f>
        <v>1</v>
      </c>
      <c r="P504" s="46" t="str">
        <f aca="false">+P503</f>
        <v>snd</v>
      </c>
      <c r="Q504" s="47" t="str">
        <f aca="false">IF($N504=1,IF(ISERROR(VLOOKUP($P504,M1!$A:$C,Q$2,0)),"NOT PRESENT",VLOOKUP($P504,M1!$A:$C,Q$2,0)),IF($N504=2,IF(ISERROR(VLOOKUP(main!$P504,M2!$A:$C,Q$2,0)),"NOT PRESENT",VLOOKUP(main!$P504,M2!$A:$C,Q$2,0)),IF($N504=0,IF(ISERROR(VLOOKUP($P504,M1!$A:$C,Q$2,0)),IF(ISERROR(VLOOKUP(main!$P504,M2!$A:$C,Q$2,0)),"NOT PRESENT",VLOOKUP(main!$P504,M2!$A:$C,Q$2,0)),VLOOKUP($P504,M1!$A:$C,Q$2,0)),"SPECIFY METHOD")))</f>
        <v>Survey Not Done</v>
      </c>
      <c r="R504" s="47" t="str">
        <f aca="false">IF($N504=1,IF(ISERROR(VLOOKUP($P504,M1!$A:$C,R$2,0)),"NOT PRESENT",VLOOKUP($P504,M1!$A:$C,R$2,0)),IF($N504=2,IF(ISERROR(VLOOKUP(main!$P504,M2!$A:$C,R$2,0)),"NOT PRESENT",VLOOKUP(main!$P504,M2!$A:$C,R$2,0)),IF($N504=0,IF(ISERROR(VLOOKUP($P504,M1!$A:$C,R$2,0)),IF(ISERROR(VLOOKUP(main!$P504,M2!$A:$C,R$2,0)),"NOT PRESENT",VLOOKUP(main!$P504,M2!$A:$C,R$2,0)),VLOOKUP($P504,M1!$A:$C,R$2,0)),"SPECIFY METHOD")))</f>
        <v>Survey Not Done</v>
      </c>
      <c r="S504" s="55" t="n">
        <f aca="false">SUM(T504:BH504)</f>
        <v>0</v>
      </c>
      <c r="T504" s="56" t="n">
        <v>0</v>
      </c>
      <c r="BI504" s="56" t="n">
        <f aca="true">VLOOKUP($P504,INDIRECT("'M" &amp; $N504 &amp; "'!$A:$G"),BI$2,0)</f>
        <v>0</v>
      </c>
      <c r="BJ504" s="56" t="n">
        <f aca="true">VLOOKUP($P504,INDIRECT("'M" &amp; $N504 &amp; "'!$A:$G"),BJ$2,0)</f>
        <v>0</v>
      </c>
      <c r="BK504" s="56" t="n">
        <f aca="true">VLOOKUP($P504,INDIRECT("'M" &amp; $N504 &amp; "'!$A:$G"),BK$2,0)</f>
        <v>0</v>
      </c>
      <c r="BL504" s="56" t="str">
        <f aca="false">IF(AND($BI504="Yes", $N504=2), "Yes", IF(ISBLANK(BI504), "", "No"))</f>
        <v>No</v>
      </c>
      <c r="BM504" s="56" t="n">
        <f aca="true">VLOOKUP($P504,INDIRECT("'M" &amp; $N504 &amp; "'!$A:$G"),BM$2,0)</f>
        <v>0</v>
      </c>
    </row>
    <row r="505" customFormat="false" ht="13.2" hidden="false" customHeight="false" outlineLevel="0" collapsed="false">
      <c r="B505" s="56" t="str">
        <f aca="false">IF(ISERROR(B504),IF(ISERROR(B503),IF(ISERROR(B502),"BLANK",B502),B503),B504)</f>
        <v>eso</v>
      </c>
      <c r="C505" s="56" t="str">
        <f aca="false">IF(ISERROR(C504),IF(ISERROR(C503),IF(ISERROR(C502),"BLANK",C502),C503),C504)</f>
        <v>sdl</v>
      </c>
      <c r="D505" s="56" t="str">
        <f aca="false">IF(ISERROR(D504),IF(ISERROR(D503),IF(ISERROR(D502),"BLANK",D502),D503),D504)</f>
        <v>tas412</v>
      </c>
      <c r="E505" s="47" t="str">
        <f aca="false">IF(ISERROR(VLOOKUP($D505,SITES!$A:$E,2,0)),"",VLOOKUP($D505,SITES!$A:$E,2,0))</f>
        <v>St. Helens Island Kelp Bed</v>
      </c>
      <c r="F505" s="48" t="n">
        <f aca="false">IF(ISERROR(VLOOKUP($D505,SITES!$A:$E,3,0)),"",VLOOKUP($D505,SITES!$A:$E,3,0))</f>
        <v>-41.34386</v>
      </c>
      <c r="G505" s="49" t="n">
        <f aca="false">IF(ISERROR(VLOOKUP($D505,SITES!$A:$E,4,0)),"",VLOOKUP($D505,SITES!$A:$E,4,0))</f>
        <v>148.34277</v>
      </c>
      <c r="H505" s="50" t="n">
        <f aca="false">IF(ISERROR(H504),IF(ISERROR(H503),IF(ISERROR(H502),"BLANK",H502),H503),H504)</f>
        <v>43564</v>
      </c>
      <c r="I505" s="56" t="n">
        <f aca="false">IF(ISERROR(I504),IF(ISERROR(I503),IF(ISERROR(I502),"BLANK",I502),I503),I504)</f>
        <v>10</v>
      </c>
      <c r="J505" s="56" t="str">
        <f aca="false">IF(ISERROR(J504),IF(ISERROR(J503),IF(ISERROR(J502),"BLANK",J502),J503),J504)</f>
        <v>E</v>
      </c>
      <c r="K505" s="86" t="n">
        <f aca="false">IF(ISERROR(K504),IF(ISERROR(K503),IF(ISERROR(K502),"BLANK",K502),K503),K504)</f>
        <v>0.604166666666667</v>
      </c>
      <c r="L505" s="56" t="str">
        <f aca="false">IF(ISERROR(L504),IF(ISERROR(L503),IF(ISERROR(L502),"BLANK",L502),L503),L504)</f>
        <v>SDL</v>
      </c>
      <c r="M505" s="56" t="n">
        <f aca="false">IF(ISERROR(M504),IF(ISERROR(M503),IF(ISERROR(M502),"BLANK",M502),M503),M504)</f>
        <v>10</v>
      </c>
      <c r="N505" s="56" t="n">
        <f aca="false">IF(ISERROR(N504),IF(ISERROR(N503),IF(ISERROR(N502),"BLANK",N502),N503),N504)</f>
        <v>2</v>
      </c>
      <c r="O505" s="56" t="n">
        <f aca="false">IF(ISERROR(O504),IF(ISERROR(O503),IF(ISERROR(O502),"BLANK",O502),O503),O504)</f>
        <v>1</v>
      </c>
      <c r="P505" s="46" t="str">
        <f aca="false">+P504</f>
        <v>snd</v>
      </c>
      <c r="Q505" s="47" t="str">
        <f aca="false">IF($N505=1,IF(ISERROR(VLOOKUP($P505,M1!$A:$C,Q$2,0)),"NOT PRESENT",VLOOKUP($P505,M1!$A:$C,Q$2,0)),IF($N505=2,IF(ISERROR(VLOOKUP(main!$P505,M2!$A:$C,Q$2,0)),"NOT PRESENT",VLOOKUP(main!$P505,M2!$A:$C,Q$2,0)),IF($N505=0,IF(ISERROR(VLOOKUP($P505,M1!$A:$C,Q$2,0)),IF(ISERROR(VLOOKUP(main!$P505,M2!$A:$C,Q$2,0)),"NOT PRESENT",VLOOKUP(main!$P505,M2!$A:$C,Q$2,0)),VLOOKUP($P505,M1!$A:$C,Q$2,0)),"SPECIFY METHOD")))</f>
        <v>Survey Not Done</v>
      </c>
      <c r="R505" s="47" t="str">
        <f aca="false">IF($N505=1,IF(ISERROR(VLOOKUP($P505,M1!$A:$C,R$2,0)),"NOT PRESENT",VLOOKUP($P505,M1!$A:$C,R$2,0)),IF($N505=2,IF(ISERROR(VLOOKUP(main!$P505,M2!$A:$C,R$2,0)),"NOT PRESENT",VLOOKUP(main!$P505,M2!$A:$C,R$2,0)),IF($N505=0,IF(ISERROR(VLOOKUP($P505,M1!$A:$C,R$2,0)),IF(ISERROR(VLOOKUP(main!$P505,M2!$A:$C,R$2,0)),"NOT PRESENT",VLOOKUP(main!$P505,M2!$A:$C,R$2,0)),VLOOKUP($P505,M1!$A:$C,R$2,0)),"SPECIFY METHOD")))</f>
        <v>Survey Not Done</v>
      </c>
      <c r="S505" s="55" t="n">
        <f aca="false">SUM(T505:BH505)</f>
        <v>0</v>
      </c>
      <c r="T505" s="56" t="n">
        <v>0</v>
      </c>
      <c r="BI505" s="56" t="n">
        <f aca="true">VLOOKUP($P505,INDIRECT("'M" &amp; $N505 &amp; "'!$A:$G"),BI$2,0)</f>
        <v>0</v>
      </c>
      <c r="BJ505" s="56" t="n">
        <f aca="true">VLOOKUP($P505,INDIRECT("'M" &amp; $N505 &amp; "'!$A:$G"),BJ$2,0)</f>
        <v>0</v>
      </c>
      <c r="BK505" s="56" t="n">
        <f aca="true">VLOOKUP($P505,INDIRECT("'M" &amp; $N505 &amp; "'!$A:$G"),BK$2,0)</f>
        <v>0</v>
      </c>
      <c r="BL505" s="56" t="str">
        <f aca="false">IF(AND($BI505="Yes", $N505=2), "Yes", IF(ISBLANK(BI505), "", "No"))</f>
        <v>No</v>
      </c>
      <c r="BM505" s="56" t="n">
        <f aca="true">VLOOKUP($P505,INDIRECT("'M" &amp; $N505 &amp; "'!$A:$G"),BM$2,0)</f>
        <v>0</v>
      </c>
    </row>
    <row r="506" customFormat="false" ht="13.2" hidden="false" customHeight="false" outlineLevel="0" collapsed="false">
      <c r="B506" s="56" t="str">
        <f aca="false">IF(ISERROR(B505),IF(ISERROR(B504),IF(ISERROR(B503),"BLANK",B503),B504),B505)</f>
        <v>eso</v>
      </c>
      <c r="C506" s="56" t="str">
        <f aca="false">IF(ISERROR(C505),IF(ISERROR(C504),IF(ISERROR(C503),"BLANK",C503),C504),C505)</f>
        <v>sdl</v>
      </c>
      <c r="D506" s="56" t="str">
        <f aca="false">IF(ISERROR(D505),IF(ISERROR(D504),IF(ISERROR(D503),"BLANK",D503),D504),D505)</f>
        <v>tas412</v>
      </c>
      <c r="E506" s="47" t="str">
        <f aca="false">IF(ISERROR(VLOOKUP($D506,SITES!$A:$E,2,0)),"",VLOOKUP($D506,SITES!$A:$E,2,0))</f>
        <v>St. Helens Island Kelp Bed</v>
      </c>
      <c r="F506" s="48" t="n">
        <f aca="false">IF(ISERROR(VLOOKUP($D506,SITES!$A:$E,3,0)),"",VLOOKUP($D506,SITES!$A:$E,3,0))</f>
        <v>-41.34386</v>
      </c>
      <c r="G506" s="49" t="n">
        <f aca="false">IF(ISERROR(VLOOKUP($D506,SITES!$A:$E,4,0)),"",VLOOKUP($D506,SITES!$A:$E,4,0))</f>
        <v>148.34277</v>
      </c>
      <c r="H506" s="50" t="n">
        <f aca="false">IF(ISERROR(H505),IF(ISERROR(H504),IF(ISERROR(H503),"BLANK",H503),H504),H505)</f>
        <v>43564</v>
      </c>
      <c r="I506" s="56" t="n">
        <f aca="false">IF(ISERROR(I505),IF(ISERROR(I504),IF(ISERROR(I503),"BLANK",I503),I504),I505)</f>
        <v>10</v>
      </c>
      <c r="J506" s="56" t="str">
        <f aca="false">IF(ISERROR(J505),IF(ISERROR(J504),IF(ISERROR(J503),"BLANK",J503),J504),J505)</f>
        <v>E</v>
      </c>
      <c r="K506" s="86" t="n">
        <f aca="false">IF(ISERROR(K505),IF(ISERROR(K504),IF(ISERROR(K503),"BLANK",K503),K504),K505)</f>
        <v>0.604166666666667</v>
      </c>
      <c r="L506" s="56" t="str">
        <f aca="false">IF(ISERROR(L505),IF(ISERROR(L504),IF(ISERROR(L503),"BLANK",L503),L504),L505)</f>
        <v>SDL</v>
      </c>
      <c r="M506" s="56" t="n">
        <f aca="false">IF(ISERROR(M505),IF(ISERROR(M504),IF(ISERROR(M503),"BLANK",M503),M504),M505)</f>
        <v>10</v>
      </c>
      <c r="N506" s="56" t="n">
        <f aca="false">IF(ISERROR(N505),IF(ISERROR(N504),IF(ISERROR(N503),"BLANK",N503),N504),N505)</f>
        <v>2</v>
      </c>
      <c r="O506" s="56" t="n">
        <f aca="false">IF(ISERROR(O505),IF(ISERROR(O504),IF(ISERROR(O503),"BLANK",O503),O504),O505)</f>
        <v>1</v>
      </c>
      <c r="P506" s="46" t="str">
        <f aca="false">+P505</f>
        <v>snd</v>
      </c>
      <c r="Q506" s="47" t="str">
        <f aca="false">IF($N506=1,IF(ISERROR(VLOOKUP($P506,M1!$A:$C,Q$2,0)),"NOT PRESENT",VLOOKUP($P506,M1!$A:$C,Q$2,0)),IF($N506=2,IF(ISERROR(VLOOKUP(main!$P506,M2!$A:$C,Q$2,0)),"NOT PRESENT",VLOOKUP(main!$P506,M2!$A:$C,Q$2,0)),IF($N506=0,IF(ISERROR(VLOOKUP($P506,M1!$A:$C,Q$2,0)),IF(ISERROR(VLOOKUP(main!$P506,M2!$A:$C,Q$2,0)),"NOT PRESENT",VLOOKUP(main!$P506,M2!$A:$C,Q$2,0)),VLOOKUP($P506,M1!$A:$C,Q$2,0)),"SPECIFY METHOD")))</f>
        <v>Survey Not Done</v>
      </c>
      <c r="R506" s="47" t="str">
        <f aca="false">IF($N506=1,IF(ISERROR(VLOOKUP($P506,M1!$A:$C,R$2,0)),"NOT PRESENT",VLOOKUP($P506,M1!$A:$C,R$2,0)),IF($N506=2,IF(ISERROR(VLOOKUP(main!$P506,M2!$A:$C,R$2,0)),"NOT PRESENT",VLOOKUP(main!$P506,M2!$A:$C,R$2,0)),IF($N506=0,IF(ISERROR(VLOOKUP($P506,M1!$A:$C,R$2,0)),IF(ISERROR(VLOOKUP(main!$P506,M2!$A:$C,R$2,0)),"NOT PRESENT",VLOOKUP(main!$P506,M2!$A:$C,R$2,0)),VLOOKUP($P506,M1!$A:$C,R$2,0)),"SPECIFY METHOD")))</f>
        <v>Survey Not Done</v>
      </c>
      <c r="S506" s="55" t="n">
        <f aca="false">SUM(T506:BH506)</f>
        <v>0</v>
      </c>
      <c r="T506" s="56" t="n">
        <v>0</v>
      </c>
      <c r="BI506" s="56" t="n">
        <f aca="true">VLOOKUP($P506,INDIRECT("'M" &amp; $N506 &amp; "'!$A:$G"),BI$2,0)</f>
        <v>0</v>
      </c>
      <c r="BJ506" s="56" t="n">
        <f aca="true">VLOOKUP($P506,INDIRECT("'M" &amp; $N506 &amp; "'!$A:$G"),BJ$2,0)</f>
        <v>0</v>
      </c>
      <c r="BK506" s="56" t="n">
        <f aca="true">VLOOKUP($P506,INDIRECT("'M" &amp; $N506 &amp; "'!$A:$G"),BK$2,0)</f>
        <v>0</v>
      </c>
      <c r="BL506" s="56" t="str">
        <f aca="false">IF(AND($BI506="Yes", $N506=2), "Yes", IF(ISBLANK(BI506), "", "No"))</f>
        <v>No</v>
      </c>
      <c r="BM506" s="56" t="n">
        <f aca="true">VLOOKUP($P506,INDIRECT("'M" &amp; $N506 &amp; "'!$A:$G"),BM$2,0)</f>
        <v>0</v>
      </c>
    </row>
    <row r="507" customFormat="false" ht="13.2" hidden="false" customHeight="false" outlineLevel="0" collapsed="false">
      <c r="B507" s="56" t="str">
        <f aca="false">IF(ISERROR(B506),IF(ISERROR(B505),IF(ISERROR(B504),"BLANK",B504),B505),B506)</f>
        <v>eso</v>
      </c>
      <c r="C507" s="56" t="str">
        <f aca="false">IF(ISERROR(C506),IF(ISERROR(C505),IF(ISERROR(C504),"BLANK",C504),C505),C506)</f>
        <v>sdl</v>
      </c>
      <c r="D507" s="56" t="str">
        <f aca="false">IF(ISERROR(D506),IF(ISERROR(D505),IF(ISERROR(D504),"BLANK",D504),D505),D506)</f>
        <v>tas412</v>
      </c>
      <c r="E507" s="47" t="str">
        <f aca="false">IF(ISERROR(VLOOKUP($D507,SITES!$A:$E,2,0)),"",VLOOKUP($D507,SITES!$A:$E,2,0))</f>
        <v>St. Helens Island Kelp Bed</v>
      </c>
      <c r="F507" s="48" t="n">
        <f aca="false">IF(ISERROR(VLOOKUP($D507,SITES!$A:$E,3,0)),"",VLOOKUP($D507,SITES!$A:$E,3,0))</f>
        <v>-41.34386</v>
      </c>
      <c r="G507" s="49" t="n">
        <f aca="false">IF(ISERROR(VLOOKUP($D507,SITES!$A:$E,4,0)),"",VLOOKUP($D507,SITES!$A:$E,4,0))</f>
        <v>148.34277</v>
      </c>
      <c r="H507" s="50" t="n">
        <f aca="false">IF(ISERROR(H506),IF(ISERROR(H505),IF(ISERROR(H504),"BLANK",H504),H505),H506)</f>
        <v>43564</v>
      </c>
      <c r="I507" s="56" t="n">
        <f aca="false">IF(ISERROR(I506),IF(ISERROR(I505),IF(ISERROR(I504),"BLANK",I504),I505),I506)</f>
        <v>10</v>
      </c>
      <c r="J507" s="56" t="str">
        <f aca="false">IF(ISERROR(J506),IF(ISERROR(J505),IF(ISERROR(J504),"BLANK",J504),J505),J506)</f>
        <v>E</v>
      </c>
      <c r="K507" s="86" t="n">
        <f aca="false">IF(ISERROR(K506),IF(ISERROR(K505),IF(ISERROR(K504),"BLANK",K504),K505),K506)</f>
        <v>0.604166666666667</v>
      </c>
      <c r="L507" s="56" t="str">
        <f aca="false">IF(ISERROR(L506),IF(ISERROR(L505),IF(ISERROR(L504),"BLANK",L504),L505),L506)</f>
        <v>SDL</v>
      </c>
      <c r="M507" s="56" t="n">
        <f aca="false">IF(ISERROR(M506),IF(ISERROR(M505),IF(ISERROR(M504),"BLANK",M504),M505),M506)</f>
        <v>10</v>
      </c>
      <c r="N507" s="56" t="n">
        <f aca="false">IF(ISERROR(N506),IF(ISERROR(N505),IF(ISERROR(N504),"BLANK",N504),N505),N506)</f>
        <v>2</v>
      </c>
      <c r="O507" s="56" t="n">
        <f aca="false">IF(ISERROR(O506),IF(ISERROR(O505),IF(ISERROR(O504),"BLANK",O504),O505),O506)</f>
        <v>1</v>
      </c>
      <c r="P507" s="46" t="str">
        <f aca="false">+P506</f>
        <v>snd</v>
      </c>
      <c r="Q507" s="47" t="str">
        <f aca="false">IF($N507=1,IF(ISERROR(VLOOKUP($P507,M1!$A:$C,Q$2,0)),"NOT PRESENT",VLOOKUP($P507,M1!$A:$C,Q$2,0)),IF($N507=2,IF(ISERROR(VLOOKUP(main!$P507,M2!$A:$C,Q$2,0)),"NOT PRESENT",VLOOKUP(main!$P507,M2!$A:$C,Q$2,0)),IF($N507=0,IF(ISERROR(VLOOKUP($P507,M1!$A:$C,Q$2,0)),IF(ISERROR(VLOOKUP(main!$P507,M2!$A:$C,Q$2,0)),"NOT PRESENT",VLOOKUP(main!$P507,M2!$A:$C,Q$2,0)),VLOOKUP($P507,M1!$A:$C,Q$2,0)),"SPECIFY METHOD")))</f>
        <v>Survey Not Done</v>
      </c>
      <c r="R507" s="47" t="str">
        <f aca="false">IF($N507=1,IF(ISERROR(VLOOKUP($P507,M1!$A:$C,R$2,0)),"NOT PRESENT",VLOOKUP($P507,M1!$A:$C,R$2,0)),IF($N507=2,IF(ISERROR(VLOOKUP(main!$P507,M2!$A:$C,R$2,0)),"NOT PRESENT",VLOOKUP(main!$P507,M2!$A:$C,R$2,0)),IF($N507=0,IF(ISERROR(VLOOKUP($P507,M1!$A:$C,R$2,0)),IF(ISERROR(VLOOKUP(main!$P507,M2!$A:$C,R$2,0)),"NOT PRESENT",VLOOKUP(main!$P507,M2!$A:$C,R$2,0)),VLOOKUP($P507,M1!$A:$C,R$2,0)),"SPECIFY METHOD")))</f>
        <v>Survey Not Done</v>
      </c>
      <c r="S507" s="55" t="n">
        <f aca="false">SUM(T507:BH507)</f>
        <v>0</v>
      </c>
      <c r="T507" s="56" t="n">
        <v>0</v>
      </c>
      <c r="BI507" s="56" t="n">
        <f aca="true">VLOOKUP($P507,INDIRECT("'M" &amp; $N507 &amp; "'!$A:$G"),BI$2,0)</f>
        <v>0</v>
      </c>
      <c r="BJ507" s="56" t="n">
        <f aca="true">VLOOKUP($P507,INDIRECT("'M" &amp; $N507 &amp; "'!$A:$G"),BJ$2,0)</f>
        <v>0</v>
      </c>
      <c r="BK507" s="56" t="n">
        <f aca="true">VLOOKUP($P507,INDIRECT("'M" &amp; $N507 &amp; "'!$A:$G"),BK$2,0)</f>
        <v>0</v>
      </c>
      <c r="BL507" s="56" t="str">
        <f aca="false">IF(AND($BI507="Yes", $N507=2), "Yes", IF(ISBLANK(BI507), "", "No"))</f>
        <v>No</v>
      </c>
      <c r="BM507" s="56" t="n">
        <f aca="true">VLOOKUP($P507,INDIRECT("'M" &amp; $N507 &amp; "'!$A:$G"),BM$2,0)</f>
        <v>0</v>
      </c>
    </row>
    <row r="508" customFormat="false" ht="13.2" hidden="false" customHeight="false" outlineLevel="0" collapsed="false">
      <c r="B508" s="56" t="str">
        <f aca="false">IF(ISERROR(B507),IF(ISERROR(B506),IF(ISERROR(B505),"BLANK",B505),B506),B507)</f>
        <v>eso</v>
      </c>
      <c r="C508" s="56" t="str">
        <f aca="false">IF(ISERROR(C507),IF(ISERROR(C506),IF(ISERROR(C505),"BLANK",C505),C506),C507)</f>
        <v>sdl</v>
      </c>
      <c r="D508" s="56" t="str">
        <f aca="false">IF(ISERROR(D507),IF(ISERROR(D506),IF(ISERROR(D505),"BLANK",D505),D506),D507)</f>
        <v>tas412</v>
      </c>
      <c r="E508" s="47" t="str">
        <f aca="false">IF(ISERROR(VLOOKUP($D508,SITES!$A:$E,2,0)),"",VLOOKUP($D508,SITES!$A:$E,2,0))</f>
        <v>St. Helens Island Kelp Bed</v>
      </c>
      <c r="F508" s="48" t="n">
        <f aca="false">IF(ISERROR(VLOOKUP($D508,SITES!$A:$E,3,0)),"",VLOOKUP($D508,SITES!$A:$E,3,0))</f>
        <v>-41.34386</v>
      </c>
      <c r="G508" s="49" t="n">
        <f aca="false">IF(ISERROR(VLOOKUP($D508,SITES!$A:$E,4,0)),"",VLOOKUP($D508,SITES!$A:$E,4,0))</f>
        <v>148.34277</v>
      </c>
      <c r="H508" s="50" t="n">
        <f aca="false">IF(ISERROR(H507),IF(ISERROR(H506),IF(ISERROR(H505),"BLANK",H505),H506),H507)</f>
        <v>43564</v>
      </c>
      <c r="I508" s="56" t="n">
        <f aca="false">IF(ISERROR(I507),IF(ISERROR(I506),IF(ISERROR(I505),"BLANK",I505),I506),I507)</f>
        <v>10</v>
      </c>
      <c r="J508" s="56" t="str">
        <f aca="false">IF(ISERROR(J507),IF(ISERROR(J506),IF(ISERROR(J505),"BLANK",J505),J506),J507)</f>
        <v>E</v>
      </c>
      <c r="K508" s="86" t="n">
        <f aca="false">IF(ISERROR(K507),IF(ISERROR(K506),IF(ISERROR(K505),"BLANK",K505),K506),K507)</f>
        <v>0.604166666666667</v>
      </c>
      <c r="L508" s="56" t="str">
        <f aca="false">IF(ISERROR(L507),IF(ISERROR(L506),IF(ISERROR(L505),"BLANK",L505),L506),L507)</f>
        <v>SDL</v>
      </c>
      <c r="M508" s="56" t="n">
        <f aca="false">IF(ISERROR(M507),IF(ISERROR(M506),IF(ISERROR(M505),"BLANK",M505),M506),M507)</f>
        <v>10</v>
      </c>
      <c r="N508" s="56" t="n">
        <f aca="false">IF(ISERROR(N507),IF(ISERROR(N506),IF(ISERROR(N505),"BLANK",N505),N506),N507)</f>
        <v>2</v>
      </c>
      <c r="O508" s="56" t="n">
        <f aca="false">IF(ISERROR(O507),IF(ISERROR(O506),IF(ISERROR(O505),"BLANK",O505),O506),O507)</f>
        <v>1</v>
      </c>
      <c r="P508" s="46" t="str">
        <f aca="false">+P507</f>
        <v>snd</v>
      </c>
      <c r="Q508" s="47" t="str">
        <f aca="false">IF($N508=1,IF(ISERROR(VLOOKUP($P508,M1!$A:$C,Q$2,0)),"NOT PRESENT",VLOOKUP($P508,M1!$A:$C,Q$2,0)),IF($N508=2,IF(ISERROR(VLOOKUP(main!$P508,M2!$A:$C,Q$2,0)),"NOT PRESENT",VLOOKUP(main!$P508,M2!$A:$C,Q$2,0)),IF($N508=0,IF(ISERROR(VLOOKUP($P508,M1!$A:$C,Q$2,0)),IF(ISERROR(VLOOKUP(main!$P508,M2!$A:$C,Q$2,0)),"NOT PRESENT",VLOOKUP(main!$P508,M2!$A:$C,Q$2,0)),VLOOKUP($P508,M1!$A:$C,Q$2,0)),"SPECIFY METHOD")))</f>
        <v>Survey Not Done</v>
      </c>
      <c r="R508" s="47" t="str">
        <f aca="false">IF($N508=1,IF(ISERROR(VLOOKUP($P508,M1!$A:$C,R$2,0)),"NOT PRESENT",VLOOKUP($P508,M1!$A:$C,R$2,0)),IF($N508=2,IF(ISERROR(VLOOKUP(main!$P508,M2!$A:$C,R$2,0)),"NOT PRESENT",VLOOKUP(main!$P508,M2!$A:$C,R$2,0)),IF($N508=0,IF(ISERROR(VLOOKUP($P508,M1!$A:$C,R$2,0)),IF(ISERROR(VLOOKUP(main!$P508,M2!$A:$C,R$2,0)),"NOT PRESENT",VLOOKUP(main!$P508,M2!$A:$C,R$2,0)),VLOOKUP($P508,M1!$A:$C,R$2,0)),"SPECIFY METHOD")))</f>
        <v>Survey Not Done</v>
      </c>
      <c r="S508" s="55" t="n">
        <f aca="false">SUM(T508:BH508)</f>
        <v>0</v>
      </c>
      <c r="T508" s="56" t="n">
        <v>0</v>
      </c>
      <c r="BI508" s="56" t="n">
        <f aca="true">VLOOKUP($P508,INDIRECT("'M" &amp; $N508 &amp; "'!$A:$G"),BI$2,0)</f>
        <v>0</v>
      </c>
      <c r="BJ508" s="56" t="n">
        <f aca="true">VLOOKUP($P508,INDIRECT("'M" &amp; $N508 &amp; "'!$A:$G"),BJ$2,0)</f>
        <v>0</v>
      </c>
      <c r="BK508" s="56" t="n">
        <f aca="true">VLOOKUP($P508,INDIRECT("'M" &amp; $N508 &amp; "'!$A:$G"),BK$2,0)</f>
        <v>0</v>
      </c>
      <c r="BL508" s="56" t="str">
        <f aca="false">IF(AND($BI508="Yes", $N508=2), "Yes", IF(ISBLANK(BI508), "", "No"))</f>
        <v>No</v>
      </c>
      <c r="BM508" s="56" t="n">
        <f aca="true">VLOOKUP($P508,INDIRECT("'M" &amp; $N508 &amp; "'!$A:$G"),BM$2,0)</f>
        <v>0</v>
      </c>
    </row>
    <row r="509" customFormat="false" ht="13.2" hidden="false" customHeight="false" outlineLevel="0" collapsed="false">
      <c r="B509" s="56" t="str">
        <f aca="false">IF(ISERROR(B508),IF(ISERROR(B507),IF(ISERROR(B506),"BLANK",B506),B507),B508)</f>
        <v>eso</v>
      </c>
      <c r="C509" s="56" t="str">
        <f aca="false">IF(ISERROR(C508),IF(ISERROR(C507),IF(ISERROR(C506),"BLANK",C506),C507),C508)</f>
        <v>sdl</v>
      </c>
      <c r="D509" s="56" t="str">
        <f aca="false">IF(ISERROR(D508),IF(ISERROR(D507),IF(ISERROR(D506),"BLANK",D506),D507),D508)</f>
        <v>tas412</v>
      </c>
      <c r="E509" s="47" t="str">
        <f aca="false">IF(ISERROR(VLOOKUP($D509,SITES!$A:$E,2,0)),"",VLOOKUP($D509,SITES!$A:$E,2,0))</f>
        <v>St. Helens Island Kelp Bed</v>
      </c>
      <c r="F509" s="48" t="n">
        <f aca="false">IF(ISERROR(VLOOKUP($D509,SITES!$A:$E,3,0)),"",VLOOKUP($D509,SITES!$A:$E,3,0))</f>
        <v>-41.34386</v>
      </c>
      <c r="G509" s="49" t="n">
        <f aca="false">IF(ISERROR(VLOOKUP($D509,SITES!$A:$E,4,0)),"",VLOOKUP($D509,SITES!$A:$E,4,0))</f>
        <v>148.34277</v>
      </c>
      <c r="H509" s="50" t="n">
        <f aca="false">IF(ISERROR(H508),IF(ISERROR(H507),IF(ISERROR(H506),"BLANK",H506),H507),H508)</f>
        <v>43564</v>
      </c>
      <c r="I509" s="56" t="n">
        <f aca="false">IF(ISERROR(I508),IF(ISERROR(I507),IF(ISERROR(I506),"BLANK",I506),I507),I508)</f>
        <v>10</v>
      </c>
      <c r="J509" s="56" t="str">
        <f aca="false">IF(ISERROR(J508),IF(ISERROR(J507),IF(ISERROR(J506),"BLANK",J506),J507),J508)</f>
        <v>E</v>
      </c>
      <c r="K509" s="86" t="n">
        <f aca="false">IF(ISERROR(K508),IF(ISERROR(K507),IF(ISERROR(K506),"BLANK",K506),K507),K508)</f>
        <v>0.604166666666667</v>
      </c>
      <c r="L509" s="56" t="str">
        <f aca="false">IF(ISERROR(L508),IF(ISERROR(L507),IF(ISERROR(L506),"BLANK",L506),L507),L508)</f>
        <v>SDL</v>
      </c>
      <c r="M509" s="56" t="n">
        <f aca="false">IF(ISERROR(M508),IF(ISERROR(M507),IF(ISERROR(M506),"BLANK",M506),M507),M508)</f>
        <v>10</v>
      </c>
      <c r="N509" s="56" t="n">
        <f aca="false">IF(ISERROR(N508),IF(ISERROR(N507),IF(ISERROR(N506),"BLANK",N506),N507),N508)</f>
        <v>2</v>
      </c>
      <c r="O509" s="56" t="n">
        <f aca="false">IF(ISERROR(O508),IF(ISERROR(O507),IF(ISERROR(O506),"BLANK",O506),O507),O508)</f>
        <v>1</v>
      </c>
      <c r="P509" s="46" t="str">
        <f aca="false">+P508</f>
        <v>snd</v>
      </c>
      <c r="Q509" s="47" t="str">
        <f aca="false">IF($N509=1,IF(ISERROR(VLOOKUP($P509,M1!$A:$C,Q$2,0)),"NOT PRESENT",VLOOKUP($P509,M1!$A:$C,Q$2,0)),IF($N509=2,IF(ISERROR(VLOOKUP(main!$P509,M2!$A:$C,Q$2,0)),"NOT PRESENT",VLOOKUP(main!$P509,M2!$A:$C,Q$2,0)),IF($N509=0,IF(ISERROR(VLOOKUP($P509,M1!$A:$C,Q$2,0)),IF(ISERROR(VLOOKUP(main!$P509,M2!$A:$C,Q$2,0)),"NOT PRESENT",VLOOKUP(main!$P509,M2!$A:$C,Q$2,0)),VLOOKUP($P509,M1!$A:$C,Q$2,0)),"SPECIFY METHOD")))</f>
        <v>Survey Not Done</v>
      </c>
      <c r="R509" s="47" t="str">
        <f aca="false">IF($N509=1,IF(ISERROR(VLOOKUP($P509,M1!$A:$C,R$2,0)),"NOT PRESENT",VLOOKUP($P509,M1!$A:$C,R$2,0)),IF($N509=2,IF(ISERROR(VLOOKUP(main!$P509,M2!$A:$C,R$2,0)),"NOT PRESENT",VLOOKUP(main!$P509,M2!$A:$C,R$2,0)),IF($N509=0,IF(ISERROR(VLOOKUP($P509,M1!$A:$C,R$2,0)),IF(ISERROR(VLOOKUP(main!$P509,M2!$A:$C,R$2,0)),"NOT PRESENT",VLOOKUP(main!$P509,M2!$A:$C,R$2,0)),VLOOKUP($P509,M1!$A:$C,R$2,0)),"SPECIFY METHOD")))</f>
        <v>Survey Not Done</v>
      </c>
      <c r="S509" s="55" t="n">
        <f aca="false">SUM(T509:BH509)</f>
        <v>0</v>
      </c>
      <c r="T509" s="56" t="n">
        <v>0</v>
      </c>
      <c r="BI509" s="56" t="n">
        <f aca="true">VLOOKUP($P509,INDIRECT("'M" &amp; $N509 &amp; "'!$A:$G"),BI$2,0)</f>
        <v>0</v>
      </c>
      <c r="BJ509" s="56" t="n">
        <f aca="true">VLOOKUP($P509,INDIRECT("'M" &amp; $N509 &amp; "'!$A:$G"),BJ$2,0)</f>
        <v>0</v>
      </c>
      <c r="BK509" s="56" t="n">
        <f aca="true">VLOOKUP($P509,INDIRECT("'M" &amp; $N509 &amp; "'!$A:$G"),BK$2,0)</f>
        <v>0</v>
      </c>
      <c r="BL509" s="56" t="str">
        <f aca="false">IF(AND($BI509="Yes", $N509=2), "Yes", IF(ISBLANK(BI509), "", "No"))</f>
        <v>No</v>
      </c>
      <c r="BM509" s="56" t="n">
        <f aca="true">VLOOKUP($P509,INDIRECT("'M" &amp; $N509 &amp; "'!$A:$G"),BM$2,0)</f>
        <v>0</v>
      </c>
    </row>
    <row r="510" customFormat="false" ht="13.2" hidden="false" customHeight="false" outlineLevel="0" collapsed="false">
      <c r="B510" s="56" t="str">
        <f aca="false">IF(ISERROR(B509),IF(ISERROR(B508),IF(ISERROR(B507),"BLANK",B507),B508),B509)</f>
        <v>eso</v>
      </c>
      <c r="C510" s="56" t="str">
        <f aca="false">IF(ISERROR(C509),IF(ISERROR(C508),IF(ISERROR(C507),"BLANK",C507),C508),C509)</f>
        <v>sdl</v>
      </c>
      <c r="D510" s="56" t="str">
        <f aca="false">IF(ISERROR(D509),IF(ISERROR(D508),IF(ISERROR(D507),"BLANK",D507),D508),D509)</f>
        <v>tas412</v>
      </c>
      <c r="E510" s="47" t="str">
        <f aca="false">IF(ISERROR(VLOOKUP($D510,SITES!$A:$E,2,0)),"",VLOOKUP($D510,SITES!$A:$E,2,0))</f>
        <v>St. Helens Island Kelp Bed</v>
      </c>
      <c r="F510" s="48" t="n">
        <f aca="false">IF(ISERROR(VLOOKUP($D510,SITES!$A:$E,3,0)),"",VLOOKUP($D510,SITES!$A:$E,3,0))</f>
        <v>-41.34386</v>
      </c>
      <c r="G510" s="49" t="n">
        <f aca="false">IF(ISERROR(VLOOKUP($D510,SITES!$A:$E,4,0)),"",VLOOKUP($D510,SITES!$A:$E,4,0))</f>
        <v>148.34277</v>
      </c>
      <c r="H510" s="50" t="n">
        <f aca="false">IF(ISERROR(H509),IF(ISERROR(H508),IF(ISERROR(H507),"BLANK",H507),H508),H509)</f>
        <v>43564</v>
      </c>
      <c r="I510" s="56" t="n">
        <f aca="false">IF(ISERROR(I509),IF(ISERROR(I508),IF(ISERROR(I507),"BLANK",I507),I508),I509)</f>
        <v>10</v>
      </c>
      <c r="J510" s="56" t="str">
        <f aca="false">IF(ISERROR(J509),IF(ISERROR(J508),IF(ISERROR(J507),"BLANK",J507),J508),J509)</f>
        <v>E</v>
      </c>
      <c r="K510" s="86" t="n">
        <f aca="false">IF(ISERROR(K509),IF(ISERROR(K508),IF(ISERROR(K507),"BLANK",K507),K508),K509)</f>
        <v>0.604166666666667</v>
      </c>
      <c r="L510" s="56" t="str">
        <f aca="false">IF(ISERROR(L509),IF(ISERROR(L508),IF(ISERROR(L507),"BLANK",L507),L508),L509)</f>
        <v>SDL</v>
      </c>
      <c r="M510" s="56" t="n">
        <f aca="false">IF(ISERROR(M509),IF(ISERROR(M508),IF(ISERROR(M507),"BLANK",M507),M508),M509)</f>
        <v>10</v>
      </c>
      <c r="N510" s="56" t="n">
        <f aca="false">IF(ISERROR(N509),IF(ISERROR(N508),IF(ISERROR(N507),"BLANK",N507),N508),N509)</f>
        <v>2</v>
      </c>
      <c r="O510" s="56" t="n">
        <f aca="false">IF(ISERROR(O509),IF(ISERROR(O508),IF(ISERROR(O507),"BLANK",O507),O508),O509)</f>
        <v>1</v>
      </c>
      <c r="P510" s="46" t="str">
        <f aca="false">+P509</f>
        <v>snd</v>
      </c>
      <c r="Q510" s="47" t="str">
        <f aca="false">IF($N510=1,IF(ISERROR(VLOOKUP($P510,M1!$A:$C,Q$2,0)),"NOT PRESENT",VLOOKUP($P510,M1!$A:$C,Q$2,0)),IF($N510=2,IF(ISERROR(VLOOKUP(main!$P510,M2!$A:$C,Q$2,0)),"NOT PRESENT",VLOOKUP(main!$P510,M2!$A:$C,Q$2,0)),IF($N510=0,IF(ISERROR(VLOOKUP($P510,M1!$A:$C,Q$2,0)),IF(ISERROR(VLOOKUP(main!$P510,M2!$A:$C,Q$2,0)),"NOT PRESENT",VLOOKUP(main!$P510,M2!$A:$C,Q$2,0)),VLOOKUP($P510,M1!$A:$C,Q$2,0)),"SPECIFY METHOD")))</f>
        <v>Survey Not Done</v>
      </c>
      <c r="R510" s="47" t="str">
        <f aca="false">IF($N510=1,IF(ISERROR(VLOOKUP($P510,M1!$A:$C,R$2,0)),"NOT PRESENT",VLOOKUP($P510,M1!$A:$C,R$2,0)),IF($N510=2,IF(ISERROR(VLOOKUP(main!$P510,M2!$A:$C,R$2,0)),"NOT PRESENT",VLOOKUP(main!$P510,M2!$A:$C,R$2,0)),IF($N510=0,IF(ISERROR(VLOOKUP($P510,M1!$A:$C,R$2,0)),IF(ISERROR(VLOOKUP(main!$P510,M2!$A:$C,R$2,0)),"NOT PRESENT",VLOOKUP(main!$P510,M2!$A:$C,R$2,0)),VLOOKUP($P510,M1!$A:$C,R$2,0)),"SPECIFY METHOD")))</f>
        <v>Survey Not Done</v>
      </c>
      <c r="S510" s="55" t="n">
        <f aca="false">SUM(T510:BH510)</f>
        <v>0</v>
      </c>
      <c r="T510" s="56" t="n">
        <v>0</v>
      </c>
      <c r="BI510" s="56" t="n">
        <f aca="true">VLOOKUP($P510,INDIRECT("'M" &amp; $N510 &amp; "'!$A:$G"),BI$2,0)</f>
        <v>0</v>
      </c>
      <c r="BJ510" s="56" t="n">
        <f aca="true">VLOOKUP($P510,INDIRECT("'M" &amp; $N510 &amp; "'!$A:$G"),BJ$2,0)</f>
        <v>0</v>
      </c>
      <c r="BK510" s="56" t="n">
        <f aca="true">VLOOKUP($P510,INDIRECT("'M" &amp; $N510 &amp; "'!$A:$G"),BK$2,0)</f>
        <v>0</v>
      </c>
      <c r="BL510" s="56" t="str">
        <f aca="false">IF(AND($BI510="Yes", $N510=2), "Yes", IF(ISBLANK(BI510), "", "No"))</f>
        <v>No</v>
      </c>
      <c r="BM510" s="56" t="n">
        <f aca="true">VLOOKUP($P510,INDIRECT("'M" &amp; $N510 &amp; "'!$A:$G"),BM$2,0)</f>
        <v>0</v>
      </c>
    </row>
    <row r="511" customFormat="false" ht="13.2" hidden="false" customHeight="false" outlineLevel="0" collapsed="false">
      <c r="B511" s="56" t="str">
        <f aca="false">IF(ISERROR(B510),IF(ISERROR(B509),IF(ISERROR(B508),"BLANK",B508),B509),B510)</f>
        <v>eso</v>
      </c>
      <c r="C511" s="56" t="str">
        <f aca="false">IF(ISERROR(C510),IF(ISERROR(C509),IF(ISERROR(C508),"BLANK",C508),C509),C510)</f>
        <v>sdl</v>
      </c>
      <c r="D511" s="56" t="str">
        <f aca="false">IF(ISERROR(D510),IF(ISERROR(D509),IF(ISERROR(D508),"BLANK",D508),D509),D510)</f>
        <v>tas412</v>
      </c>
      <c r="E511" s="47" t="str">
        <f aca="false">IF(ISERROR(VLOOKUP($D511,SITES!$A:$E,2,0)),"",VLOOKUP($D511,SITES!$A:$E,2,0))</f>
        <v>St. Helens Island Kelp Bed</v>
      </c>
      <c r="F511" s="48" t="n">
        <f aca="false">IF(ISERROR(VLOOKUP($D511,SITES!$A:$E,3,0)),"",VLOOKUP($D511,SITES!$A:$E,3,0))</f>
        <v>-41.34386</v>
      </c>
      <c r="G511" s="49" t="n">
        <f aca="false">IF(ISERROR(VLOOKUP($D511,SITES!$A:$E,4,0)),"",VLOOKUP($D511,SITES!$A:$E,4,0))</f>
        <v>148.34277</v>
      </c>
      <c r="H511" s="50" t="n">
        <f aca="false">IF(ISERROR(H510),IF(ISERROR(H509),IF(ISERROR(H508),"BLANK",H508),H509),H510)</f>
        <v>43564</v>
      </c>
      <c r="I511" s="56" t="n">
        <f aca="false">IF(ISERROR(I510),IF(ISERROR(I509),IF(ISERROR(I508),"BLANK",I508),I509),I510)</f>
        <v>10</v>
      </c>
      <c r="J511" s="56" t="str">
        <f aca="false">IF(ISERROR(J510),IF(ISERROR(J509),IF(ISERROR(J508),"BLANK",J508),J509),J510)</f>
        <v>E</v>
      </c>
      <c r="K511" s="86" t="n">
        <f aca="false">IF(ISERROR(K510),IF(ISERROR(K509),IF(ISERROR(K508),"BLANK",K508),K509),K510)</f>
        <v>0.604166666666667</v>
      </c>
      <c r="L511" s="56" t="str">
        <f aca="false">IF(ISERROR(L510),IF(ISERROR(L509),IF(ISERROR(L508),"BLANK",L508),L509),L510)</f>
        <v>SDL</v>
      </c>
      <c r="M511" s="56" t="n">
        <f aca="false">IF(ISERROR(M510),IF(ISERROR(M509),IF(ISERROR(M508),"BLANK",M508),M509),M510)</f>
        <v>10</v>
      </c>
      <c r="N511" s="56" t="n">
        <f aca="false">IF(ISERROR(N510),IF(ISERROR(N509),IF(ISERROR(N508),"BLANK",N508),N509),N510)</f>
        <v>2</v>
      </c>
      <c r="O511" s="56" t="n">
        <f aca="false">IF(ISERROR(O510),IF(ISERROR(O509),IF(ISERROR(O508),"BLANK",O508),O509),O510)</f>
        <v>1</v>
      </c>
      <c r="P511" s="46" t="str">
        <f aca="false">+P510</f>
        <v>snd</v>
      </c>
      <c r="Q511" s="47" t="str">
        <f aca="false">IF($N511=1,IF(ISERROR(VLOOKUP($P511,M1!$A:$C,Q$2,0)),"NOT PRESENT",VLOOKUP($P511,M1!$A:$C,Q$2,0)),IF($N511=2,IF(ISERROR(VLOOKUP(main!$P511,M2!$A:$C,Q$2,0)),"NOT PRESENT",VLOOKUP(main!$P511,M2!$A:$C,Q$2,0)),IF($N511=0,IF(ISERROR(VLOOKUP($P511,M1!$A:$C,Q$2,0)),IF(ISERROR(VLOOKUP(main!$P511,M2!$A:$C,Q$2,0)),"NOT PRESENT",VLOOKUP(main!$P511,M2!$A:$C,Q$2,0)),VLOOKUP($P511,M1!$A:$C,Q$2,0)),"SPECIFY METHOD")))</f>
        <v>Survey Not Done</v>
      </c>
      <c r="R511" s="47" t="str">
        <f aca="false">IF($N511=1,IF(ISERROR(VLOOKUP($P511,M1!$A:$C,R$2,0)),"NOT PRESENT",VLOOKUP($P511,M1!$A:$C,R$2,0)),IF($N511=2,IF(ISERROR(VLOOKUP(main!$P511,M2!$A:$C,R$2,0)),"NOT PRESENT",VLOOKUP(main!$P511,M2!$A:$C,R$2,0)),IF($N511=0,IF(ISERROR(VLOOKUP($P511,M1!$A:$C,R$2,0)),IF(ISERROR(VLOOKUP(main!$P511,M2!$A:$C,R$2,0)),"NOT PRESENT",VLOOKUP(main!$P511,M2!$A:$C,R$2,0)),VLOOKUP($P511,M1!$A:$C,R$2,0)),"SPECIFY METHOD")))</f>
        <v>Survey Not Done</v>
      </c>
      <c r="S511" s="55" t="n">
        <f aca="false">SUM(T511:BH511)</f>
        <v>0</v>
      </c>
      <c r="T511" s="56" t="n">
        <v>0</v>
      </c>
      <c r="BI511" s="56" t="n">
        <f aca="true">VLOOKUP($P511,INDIRECT("'M" &amp; $N511 &amp; "'!$A:$G"),BI$2,0)</f>
        <v>0</v>
      </c>
      <c r="BJ511" s="56" t="n">
        <f aca="true">VLOOKUP($P511,INDIRECT("'M" &amp; $N511 &amp; "'!$A:$G"),BJ$2,0)</f>
        <v>0</v>
      </c>
      <c r="BK511" s="56" t="n">
        <f aca="true">VLOOKUP($P511,INDIRECT("'M" &amp; $N511 &amp; "'!$A:$G"),BK$2,0)</f>
        <v>0</v>
      </c>
      <c r="BL511" s="56" t="str">
        <f aca="false">IF(AND($BI511="Yes", $N511=2), "Yes", IF(ISBLANK(BI511), "", "No"))</f>
        <v>No</v>
      </c>
      <c r="BM511" s="56" t="n">
        <f aca="true">VLOOKUP($P511,INDIRECT("'M" &amp; $N511 &amp; "'!$A:$G"),BM$2,0)</f>
        <v>0</v>
      </c>
    </row>
    <row r="512" customFormat="false" ht="13.2" hidden="false" customHeight="false" outlineLevel="0" collapsed="false">
      <c r="B512" s="56" t="str">
        <f aca="false">IF(ISERROR(B511),IF(ISERROR(B510),IF(ISERROR(B509),"BLANK",B509),B510),B511)</f>
        <v>eso</v>
      </c>
      <c r="C512" s="56" t="str">
        <f aca="false">IF(ISERROR(C511),IF(ISERROR(C510),IF(ISERROR(C509),"BLANK",C509),C510),C511)</f>
        <v>sdl</v>
      </c>
      <c r="D512" s="56" t="str">
        <f aca="false">IF(ISERROR(D511),IF(ISERROR(D510),IF(ISERROR(D509),"BLANK",D509),D510),D511)</f>
        <v>tas412</v>
      </c>
      <c r="E512" s="47" t="str">
        <f aca="false">IF(ISERROR(VLOOKUP($D512,SITES!$A:$E,2,0)),"",VLOOKUP($D512,SITES!$A:$E,2,0))</f>
        <v>St. Helens Island Kelp Bed</v>
      </c>
      <c r="F512" s="48" t="n">
        <f aca="false">IF(ISERROR(VLOOKUP($D512,SITES!$A:$E,3,0)),"",VLOOKUP($D512,SITES!$A:$E,3,0))</f>
        <v>-41.34386</v>
      </c>
      <c r="G512" s="49" t="n">
        <f aca="false">IF(ISERROR(VLOOKUP($D512,SITES!$A:$E,4,0)),"",VLOOKUP($D512,SITES!$A:$E,4,0))</f>
        <v>148.34277</v>
      </c>
      <c r="H512" s="50" t="n">
        <f aca="false">IF(ISERROR(H511),IF(ISERROR(H510),IF(ISERROR(H509),"BLANK",H509),H510),H511)</f>
        <v>43564</v>
      </c>
      <c r="I512" s="56" t="n">
        <f aca="false">IF(ISERROR(I511),IF(ISERROR(I510),IF(ISERROR(I509),"BLANK",I509),I510),I511)</f>
        <v>10</v>
      </c>
      <c r="J512" s="56" t="str">
        <f aca="false">IF(ISERROR(J511),IF(ISERROR(J510),IF(ISERROR(J509),"BLANK",J509),J510),J511)</f>
        <v>E</v>
      </c>
      <c r="K512" s="86" t="n">
        <f aca="false">IF(ISERROR(K511),IF(ISERROR(K510),IF(ISERROR(K509),"BLANK",K509),K510),K511)</f>
        <v>0.604166666666667</v>
      </c>
      <c r="L512" s="56" t="str">
        <f aca="false">IF(ISERROR(L511),IF(ISERROR(L510),IF(ISERROR(L509),"BLANK",L509),L510),L511)</f>
        <v>SDL</v>
      </c>
      <c r="M512" s="56" t="n">
        <f aca="false">IF(ISERROR(M511),IF(ISERROR(M510),IF(ISERROR(M509),"BLANK",M509),M510),M511)</f>
        <v>10</v>
      </c>
      <c r="N512" s="56" t="n">
        <f aca="false">IF(ISERROR(N511),IF(ISERROR(N510),IF(ISERROR(N509),"BLANK",N509),N510),N511)</f>
        <v>2</v>
      </c>
      <c r="O512" s="56" t="n">
        <f aca="false">IF(ISERROR(O511),IF(ISERROR(O510),IF(ISERROR(O509),"BLANK",O509),O510),O511)</f>
        <v>1</v>
      </c>
      <c r="P512" s="46" t="str">
        <f aca="false">+P511</f>
        <v>snd</v>
      </c>
      <c r="Q512" s="47" t="str">
        <f aca="false">IF($N512=1,IF(ISERROR(VLOOKUP($P512,M1!$A:$C,Q$2,0)),"NOT PRESENT",VLOOKUP($P512,M1!$A:$C,Q$2,0)),IF($N512=2,IF(ISERROR(VLOOKUP(main!$P512,M2!$A:$C,Q$2,0)),"NOT PRESENT",VLOOKUP(main!$P512,M2!$A:$C,Q$2,0)),IF($N512=0,IF(ISERROR(VLOOKUP($P512,M1!$A:$C,Q$2,0)),IF(ISERROR(VLOOKUP(main!$P512,M2!$A:$C,Q$2,0)),"NOT PRESENT",VLOOKUP(main!$P512,M2!$A:$C,Q$2,0)),VLOOKUP($P512,M1!$A:$C,Q$2,0)),"SPECIFY METHOD")))</f>
        <v>Survey Not Done</v>
      </c>
      <c r="R512" s="47" t="str">
        <f aca="false">IF($N512=1,IF(ISERROR(VLOOKUP($P512,M1!$A:$C,R$2,0)),"NOT PRESENT",VLOOKUP($P512,M1!$A:$C,R$2,0)),IF($N512=2,IF(ISERROR(VLOOKUP(main!$P512,M2!$A:$C,R$2,0)),"NOT PRESENT",VLOOKUP(main!$P512,M2!$A:$C,R$2,0)),IF($N512=0,IF(ISERROR(VLOOKUP($P512,M1!$A:$C,R$2,0)),IF(ISERROR(VLOOKUP(main!$P512,M2!$A:$C,R$2,0)),"NOT PRESENT",VLOOKUP(main!$P512,M2!$A:$C,R$2,0)),VLOOKUP($P512,M1!$A:$C,R$2,0)),"SPECIFY METHOD")))</f>
        <v>Survey Not Done</v>
      </c>
      <c r="S512" s="55" t="n">
        <f aca="false">SUM(T512:BH512)</f>
        <v>0</v>
      </c>
      <c r="T512" s="56" t="n">
        <v>0</v>
      </c>
      <c r="BI512" s="56" t="n">
        <f aca="true">VLOOKUP($P512,INDIRECT("'M" &amp; $N512 &amp; "'!$A:$G"),BI$2,0)</f>
        <v>0</v>
      </c>
      <c r="BJ512" s="56" t="n">
        <f aca="true">VLOOKUP($P512,INDIRECT("'M" &amp; $N512 &amp; "'!$A:$G"),BJ$2,0)</f>
        <v>0</v>
      </c>
      <c r="BK512" s="56" t="n">
        <f aca="true">VLOOKUP($P512,INDIRECT("'M" &amp; $N512 &amp; "'!$A:$G"),BK$2,0)</f>
        <v>0</v>
      </c>
      <c r="BL512" s="56" t="str">
        <f aca="false">IF(AND($BI512="Yes", $N512=2), "Yes", IF(ISBLANK(BI512), "", "No"))</f>
        <v>No</v>
      </c>
      <c r="BM512" s="56" t="n">
        <f aca="true">VLOOKUP($P512,INDIRECT("'M" &amp; $N512 &amp; "'!$A:$G"),BM$2,0)</f>
        <v>0</v>
      </c>
    </row>
    <row r="513" customFormat="false" ht="13.2" hidden="false" customHeight="false" outlineLevel="0" collapsed="false">
      <c r="B513" s="56" t="str">
        <f aca="false">IF(ISERROR(B512),IF(ISERROR(B511),IF(ISERROR(B510),"BLANK",B510),B511),B512)</f>
        <v>eso</v>
      </c>
      <c r="C513" s="56" t="str">
        <f aca="false">IF(ISERROR(C512),IF(ISERROR(C511),IF(ISERROR(C510),"BLANK",C510),C511),C512)</f>
        <v>sdl</v>
      </c>
      <c r="D513" s="56" t="str">
        <f aca="false">IF(ISERROR(D512),IF(ISERROR(D511),IF(ISERROR(D510),"BLANK",D510),D511),D512)</f>
        <v>tas412</v>
      </c>
      <c r="E513" s="47" t="str">
        <f aca="false">IF(ISERROR(VLOOKUP($D513,SITES!$A:$E,2,0)),"",VLOOKUP($D513,SITES!$A:$E,2,0))</f>
        <v>St. Helens Island Kelp Bed</v>
      </c>
      <c r="F513" s="48" t="n">
        <f aca="false">IF(ISERROR(VLOOKUP($D513,SITES!$A:$E,3,0)),"",VLOOKUP($D513,SITES!$A:$E,3,0))</f>
        <v>-41.34386</v>
      </c>
      <c r="G513" s="49" t="n">
        <f aca="false">IF(ISERROR(VLOOKUP($D513,SITES!$A:$E,4,0)),"",VLOOKUP($D513,SITES!$A:$E,4,0))</f>
        <v>148.34277</v>
      </c>
      <c r="H513" s="50" t="n">
        <f aca="false">IF(ISERROR(H512),IF(ISERROR(H511),IF(ISERROR(H510),"BLANK",H510),H511),H512)</f>
        <v>43564</v>
      </c>
      <c r="I513" s="56" t="n">
        <f aca="false">IF(ISERROR(I512),IF(ISERROR(I511),IF(ISERROR(I510),"BLANK",I510),I511),I512)</f>
        <v>10</v>
      </c>
      <c r="J513" s="56" t="str">
        <f aca="false">IF(ISERROR(J512),IF(ISERROR(J511),IF(ISERROR(J510),"BLANK",J510),J511),J512)</f>
        <v>E</v>
      </c>
      <c r="K513" s="86" t="n">
        <f aca="false">IF(ISERROR(K512),IF(ISERROR(K511),IF(ISERROR(K510),"BLANK",K510),K511),K512)</f>
        <v>0.604166666666667</v>
      </c>
      <c r="L513" s="56" t="str">
        <f aca="false">IF(ISERROR(L512),IF(ISERROR(L511),IF(ISERROR(L510),"BLANK",L510),L511),L512)</f>
        <v>SDL</v>
      </c>
      <c r="M513" s="56" t="n">
        <f aca="false">IF(ISERROR(M512),IF(ISERROR(M511),IF(ISERROR(M510),"BLANK",M510),M511),M512)</f>
        <v>10</v>
      </c>
      <c r="N513" s="56" t="n">
        <f aca="false">IF(ISERROR(N512),IF(ISERROR(N511),IF(ISERROR(N510),"BLANK",N510),N511),N512)</f>
        <v>2</v>
      </c>
      <c r="O513" s="56" t="n">
        <f aca="false">IF(ISERROR(O512),IF(ISERROR(O511),IF(ISERROR(O510),"BLANK",O510),O511),O512)</f>
        <v>1</v>
      </c>
      <c r="P513" s="46" t="str">
        <f aca="false">+P512</f>
        <v>snd</v>
      </c>
      <c r="Q513" s="47" t="str">
        <f aca="false">IF($N513=1,IF(ISERROR(VLOOKUP($P513,M1!$A:$C,Q$2,0)),"NOT PRESENT",VLOOKUP($P513,M1!$A:$C,Q$2,0)),IF($N513=2,IF(ISERROR(VLOOKUP(main!$P513,M2!$A:$C,Q$2,0)),"NOT PRESENT",VLOOKUP(main!$P513,M2!$A:$C,Q$2,0)),IF($N513=0,IF(ISERROR(VLOOKUP($P513,M1!$A:$C,Q$2,0)),IF(ISERROR(VLOOKUP(main!$P513,M2!$A:$C,Q$2,0)),"NOT PRESENT",VLOOKUP(main!$P513,M2!$A:$C,Q$2,0)),VLOOKUP($P513,M1!$A:$C,Q$2,0)),"SPECIFY METHOD")))</f>
        <v>Survey Not Done</v>
      </c>
      <c r="R513" s="47" t="str">
        <f aca="false">IF($N513=1,IF(ISERROR(VLOOKUP($P513,M1!$A:$C,R$2,0)),"NOT PRESENT",VLOOKUP($P513,M1!$A:$C,R$2,0)),IF($N513=2,IF(ISERROR(VLOOKUP(main!$P513,M2!$A:$C,R$2,0)),"NOT PRESENT",VLOOKUP(main!$P513,M2!$A:$C,R$2,0)),IF($N513=0,IF(ISERROR(VLOOKUP($P513,M1!$A:$C,R$2,0)),IF(ISERROR(VLOOKUP(main!$P513,M2!$A:$C,R$2,0)),"NOT PRESENT",VLOOKUP(main!$P513,M2!$A:$C,R$2,0)),VLOOKUP($P513,M1!$A:$C,R$2,0)),"SPECIFY METHOD")))</f>
        <v>Survey Not Done</v>
      </c>
      <c r="S513" s="55" t="n">
        <f aca="false">SUM(T513:BH513)</f>
        <v>0</v>
      </c>
      <c r="T513" s="56" t="n">
        <v>0</v>
      </c>
      <c r="BI513" s="56" t="n">
        <f aca="true">VLOOKUP($P513,INDIRECT("'M" &amp; $N513 &amp; "'!$A:$G"),BI$2,0)</f>
        <v>0</v>
      </c>
      <c r="BJ513" s="56" t="n">
        <f aca="true">VLOOKUP($P513,INDIRECT("'M" &amp; $N513 &amp; "'!$A:$G"),BJ$2,0)</f>
        <v>0</v>
      </c>
      <c r="BK513" s="56" t="n">
        <f aca="true">VLOOKUP($P513,INDIRECT("'M" &amp; $N513 &amp; "'!$A:$G"),BK$2,0)</f>
        <v>0</v>
      </c>
      <c r="BL513" s="56" t="str">
        <f aca="false">IF(AND($BI513="Yes", $N513=2), "Yes", IF(ISBLANK(BI513), "", "No"))</f>
        <v>No</v>
      </c>
      <c r="BM513" s="56" t="n">
        <f aca="true">VLOOKUP($P513,INDIRECT("'M" &amp; $N513 &amp; "'!$A:$G"),BM$2,0)</f>
        <v>0</v>
      </c>
    </row>
    <row r="514" customFormat="false" ht="13.2" hidden="false" customHeight="false" outlineLevel="0" collapsed="false">
      <c r="B514" s="56" t="str">
        <f aca="false">IF(ISERROR(B513),IF(ISERROR(B512),IF(ISERROR(B511),"BLANK",B511),B512),B513)</f>
        <v>eso</v>
      </c>
      <c r="C514" s="56" t="str">
        <f aca="false">IF(ISERROR(C513),IF(ISERROR(C512),IF(ISERROR(C511),"BLANK",C511),C512),C513)</f>
        <v>sdl</v>
      </c>
      <c r="D514" s="56" t="str">
        <f aca="false">IF(ISERROR(D513),IF(ISERROR(D512),IF(ISERROR(D511),"BLANK",D511),D512),D513)</f>
        <v>tas412</v>
      </c>
      <c r="E514" s="47" t="str">
        <f aca="false">IF(ISERROR(VLOOKUP($D514,SITES!$A:$E,2,0)),"",VLOOKUP($D514,SITES!$A:$E,2,0))</f>
        <v>St. Helens Island Kelp Bed</v>
      </c>
      <c r="F514" s="48" t="n">
        <f aca="false">IF(ISERROR(VLOOKUP($D514,SITES!$A:$E,3,0)),"",VLOOKUP($D514,SITES!$A:$E,3,0))</f>
        <v>-41.34386</v>
      </c>
      <c r="G514" s="49" t="n">
        <f aca="false">IF(ISERROR(VLOOKUP($D514,SITES!$A:$E,4,0)),"",VLOOKUP($D514,SITES!$A:$E,4,0))</f>
        <v>148.34277</v>
      </c>
      <c r="H514" s="50" t="n">
        <f aca="false">IF(ISERROR(H513),IF(ISERROR(H512),IF(ISERROR(H511),"BLANK",H511),H512),H513)</f>
        <v>43564</v>
      </c>
      <c r="I514" s="56" t="n">
        <f aca="false">IF(ISERROR(I513),IF(ISERROR(I512),IF(ISERROR(I511),"BLANK",I511),I512),I513)</f>
        <v>10</v>
      </c>
      <c r="J514" s="56" t="str">
        <f aca="false">IF(ISERROR(J513),IF(ISERROR(J512),IF(ISERROR(J511),"BLANK",J511),J512),J513)</f>
        <v>E</v>
      </c>
      <c r="K514" s="86" t="n">
        <f aca="false">IF(ISERROR(K513),IF(ISERROR(K512),IF(ISERROR(K511),"BLANK",K511),K512),K513)</f>
        <v>0.604166666666667</v>
      </c>
      <c r="L514" s="56" t="str">
        <f aca="false">IF(ISERROR(L513),IF(ISERROR(L512),IF(ISERROR(L511),"BLANK",L511),L512),L513)</f>
        <v>SDL</v>
      </c>
      <c r="M514" s="56" t="n">
        <f aca="false">IF(ISERROR(M513),IF(ISERROR(M512),IF(ISERROR(M511),"BLANK",M511),M512),M513)</f>
        <v>10</v>
      </c>
      <c r="N514" s="56" t="n">
        <f aca="false">IF(ISERROR(N513),IF(ISERROR(N512),IF(ISERROR(N511),"BLANK",N511),N512),N513)</f>
        <v>2</v>
      </c>
      <c r="O514" s="56" t="n">
        <f aca="false">IF(ISERROR(O513),IF(ISERROR(O512),IF(ISERROR(O511),"BLANK",O511),O512),O513)</f>
        <v>1</v>
      </c>
      <c r="P514" s="46" t="str">
        <f aca="false">+P513</f>
        <v>snd</v>
      </c>
      <c r="Q514" s="47" t="str">
        <f aca="false">IF($N514=1,IF(ISERROR(VLOOKUP($P514,M1!$A:$C,Q$2,0)),"NOT PRESENT",VLOOKUP($P514,M1!$A:$C,Q$2,0)),IF($N514=2,IF(ISERROR(VLOOKUP(main!$P514,M2!$A:$C,Q$2,0)),"NOT PRESENT",VLOOKUP(main!$P514,M2!$A:$C,Q$2,0)),IF($N514=0,IF(ISERROR(VLOOKUP($P514,M1!$A:$C,Q$2,0)),IF(ISERROR(VLOOKUP(main!$P514,M2!$A:$C,Q$2,0)),"NOT PRESENT",VLOOKUP(main!$P514,M2!$A:$C,Q$2,0)),VLOOKUP($P514,M1!$A:$C,Q$2,0)),"SPECIFY METHOD")))</f>
        <v>Survey Not Done</v>
      </c>
      <c r="R514" s="47" t="str">
        <f aca="false">IF($N514=1,IF(ISERROR(VLOOKUP($P514,M1!$A:$C,R$2,0)),"NOT PRESENT",VLOOKUP($P514,M1!$A:$C,R$2,0)),IF($N514=2,IF(ISERROR(VLOOKUP(main!$P514,M2!$A:$C,R$2,0)),"NOT PRESENT",VLOOKUP(main!$P514,M2!$A:$C,R$2,0)),IF($N514=0,IF(ISERROR(VLOOKUP($P514,M1!$A:$C,R$2,0)),IF(ISERROR(VLOOKUP(main!$P514,M2!$A:$C,R$2,0)),"NOT PRESENT",VLOOKUP(main!$P514,M2!$A:$C,R$2,0)),VLOOKUP($P514,M1!$A:$C,R$2,0)),"SPECIFY METHOD")))</f>
        <v>Survey Not Done</v>
      </c>
      <c r="S514" s="55" t="n">
        <f aca="false">SUM(T514:BH514)</f>
        <v>0</v>
      </c>
      <c r="T514" s="56" t="n">
        <v>0</v>
      </c>
      <c r="BI514" s="56" t="n">
        <f aca="true">VLOOKUP($P514,INDIRECT("'M" &amp; $N514 &amp; "'!$A:$G"),BI$2,0)</f>
        <v>0</v>
      </c>
      <c r="BJ514" s="56" t="n">
        <f aca="true">VLOOKUP($P514,INDIRECT("'M" &amp; $N514 &amp; "'!$A:$G"),BJ$2,0)</f>
        <v>0</v>
      </c>
      <c r="BK514" s="56" t="n">
        <f aca="true">VLOOKUP($P514,INDIRECT("'M" &amp; $N514 &amp; "'!$A:$G"),BK$2,0)</f>
        <v>0</v>
      </c>
      <c r="BL514" s="56" t="str">
        <f aca="false">IF(AND($BI514="Yes", $N514=2), "Yes", IF(ISBLANK(BI514), "", "No"))</f>
        <v>No</v>
      </c>
      <c r="BM514" s="56" t="n">
        <f aca="true">VLOOKUP($P514,INDIRECT("'M" &amp; $N514 &amp; "'!$A:$G"),BM$2,0)</f>
        <v>0</v>
      </c>
    </row>
    <row r="515" customFormat="false" ht="13.2" hidden="false" customHeight="false" outlineLevel="0" collapsed="false">
      <c r="B515" s="56" t="str">
        <f aca="false">IF(ISERROR(B514),IF(ISERROR(B513),IF(ISERROR(B512),"BLANK",B512),B513),B514)</f>
        <v>eso</v>
      </c>
      <c r="C515" s="56" t="str">
        <f aca="false">IF(ISERROR(C514),IF(ISERROR(C513),IF(ISERROR(C512),"BLANK",C512),C513),C514)</f>
        <v>sdl</v>
      </c>
      <c r="D515" s="56" t="str">
        <f aca="false">IF(ISERROR(D514),IF(ISERROR(D513),IF(ISERROR(D512),"BLANK",D512),D513),D514)</f>
        <v>tas412</v>
      </c>
      <c r="E515" s="47" t="str">
        <f aca="false">IF(ISERROR(VLOOKUP($D515,SITES!$A:$E,2,0)),"",VLOOKUP($D515,SITES!$A:$E,2,0))</f>
        <v>St. Helens Island Kelp Bed</v>
      </c>
      <c r="F515" s="48" t="n">
        <f aca="false">IF(ISERROR(VLOOKUP($D515,SITES!$A:$E,3,0)),"",VLOOKUP($D515,SITES!$A:$E,3,0))</f>
        <v>-41.34386</v>
      </c>
      <c r="G515" s="49" t="n">
        <f aca="false">IF(ISERROR(VLOOKUP($D515,SITES!$A:$E,4,0)),"",VLOOKUP($D515,SITES!$A:$E,4,0))</f>
        <v>148.34277</v>
      </c>
      <c r="H515" s="50" t="n">
        <f aca="false">IF(ISERROR(H514),IF(ISERROR(H513),IF(ISERROR(H512),"BLANK",H512),H513),H514)</f>
        <v>43564</v>
      </c>
      <c r="I515" s="56" t="n">
        <f aca="false">IF(ISERROR(I514),IF(ISERROR(I513),IF(ISERROR(I512),"BLANK",I512),I513),I514)</f>
        <v>10</v>
      </c>
      <c r="J515" s="56" t="str">
        <f aca="false">IF(ISERROR(J514),IF(ISERROR(J513),IF(ISERROR(J512),"BLANK",J512),J513),J514)</f>
        <v>E</v>
      </c>
      <c r="K515" s="86" t="n">
        <f aca="false">IF(ISERROR(K514),IF(ISERROR(K513),IF(ISERROR(K512),"BLANK",K512),K513),K514)</f>
        <v>0.604166666666667</v>
      </c>
      <c r="L515" s="56" t="str">
        <f aca="false">IF(ISERROR(L514),IF(ISERROR(L513),IF(ISERROR(L512),"BLANK",L512),L513),L514)</f>
        <v>SDL</v>
      </c>
      <c r="M515" s="56" t="n">
        <f aca="false">IF(ISERROR(M514),IF(ISERROR(M513),IF(ISERROR(M512),"BLANK",M512),M513),M514)</f>
        <v>10</v>
      </c>
      <c r="N515" s="56" t="n">
        <f aca="false">IF(ISERROR(N514),IF(ISERROR(N513),IF(ISERROR(N512),"BLANK",N512),N513),N514)</f>
        <v>2</v>
      </c>
      <c r="O515" s="56" t="n">
        <f aca="false">IF(ISERROR(O514),IF(ISERROR(O513),IF(ISERROR(O512),"BLANK",O512),O513),O514)</f>
        <v>1</v>
      </c>
      <c r="P515" s="46" t="str">
        <f aca="false">+P514</f>
        <v>snd</v>
      </c>
      <c r="Q515" s="47" t="str">
        <f aca="false">IF($N515=1,IF(ISERROR(VLOOKUP($P515,M1!$A:$C,Q$2,0)),"NOT PRESENT",VLOOKUP($P515,M1!$A:$C,Q$2,0)),IF($N515=2,IF(ISERROR(VLOOKUP(main!$P515,M2!$A:$C,Q$2,0)),"NOT PRESENT",VLOOKUP(main!$P515,M2!$A:$C,Q$2,0)),IF($N515=0,IF(ISERROR(VLOOKUP($P515,M1!$A:$C,Q$2,0)),IF(ISERROR(VLOOKUP(main!$P515,M2!$A:$C,Q$2,0)),"NOT PRESENT",VLOOKUP(main!$P515,M2!$A:$C,Q$2,0)),VLOOKUP($P515,M1!$A:$C,Q$2,0)),"SPECIFY METHOD")))</f>
        <v>Survey Not Done</v>
      </c>
      <c r="R515" s="47" t="str">
        <f aca="false">IF($N515=1,IF(ISERROR(VLOOKUP($P515,M1!$A:$C,R$2,0)),"NOT PRESENT",VLOOKUP($P515,M1!$A:$C,R$2,0)),IF($N515=2,IF(ISERROR(VLOOKUP(main!$P515,M2!$A:$C,R$2,0)),"NOT PRESENT",VLOOKUP(main!$P515,M2!$A:$C,R$2,0)),IF($N515=0,IF(ISERROR(VLOOKUP($P515,M1!$A:$C,R$2,0)),IF(ISERROR(VLOOKUP(main!$P515,M2!$A:$C,R$2,0)),"NOT PRESENT",VLOOKUP(main!$P515,M2!$A:$C,R$2,0)),VLOOKUP($P515,M1!$A:$C,R$2,0)),"SPECIFY METHOD")))</f>
        <v>Survey Not Done</v>
      </c>
      <c r="S515" s="55" t="n">
        <f aca="false">SUM(T515:BH515)</f>
        <v>0</v>
      </c>
      <c r="T515" s="56" t="n">
        <v>0</v>
      </c>
      <c r="BI515" s="56" t="n">
        <f aca="true">VLOOKUP($P515,INDIRECT("'M" &amp; $N515 &amp; "'!$A:$G"),BI$2,0)</f>
        <v>0</v>
      </c>
      <c r="BJ515" s="56" t="n">
        <f aca="true">VLOOKUP($P515,INDIRECT("'M" &amp; $N515 &amp; "'!$A:$G"),BJ$2,0)</f>
        <v>0</v>
      </c>
      <c r="BK515" s="56" t="n">
        <f aca="true">VLOOKUP($P515,INDIRECT("'M" &amp; $N515 &amp; "'!$A:$G"),BK$2,0)</f>
        <v>0</v>
      </c>
      <c r="BL515" s="56" t="str">
        <f aca="false">IF(AND($BI515="Yes", $N515=2), "Yes", IF(ISBLANK(BI515), "", "No"))</f>
        <v>No</v>
      </c>
      <c r="BM515" s="56" t="n">
        <f aca="true">VLOOKUP($P515,INDIRECT("'M" &amp; $N515 &amp; "'!$A:$G"),BM$2,0)</f>
        <v>0</v>
      </c>
    </row>
    <row r="516" customFormat="false" ht="13.2" hidden="false" customHeight="false" outlineLevel="0" collapsed="false">
      <c r="B516" s="56" t="str">
        <f aca="false">IF(ISERROR(B515),IF(ISERROR(B514),IF(ISERROR(B513),"BLANK",B513),B514),B515)</f>
        <v>eso</v>
      </c>
      <c r="C516" s="56" t="str">
        <f aca="false">IF(ISERROR(C515),IF(ISERROR(C514),IF(ISERROR(C513),"BLANK",C513),C514),C515)</f>
        <v>sdl</v>
      </c>
      <c r="D516" s="56" t="str">
        <f aca="false">IF(ISERROR(D515),IF(ISERROR(D514),IF(ISERROR(D513),"BLANK",D513),D514),D515)</f>
        <v>tas412</v>
      </c>
      <c r="E516" s="47" t="str">
        <f aca="false">IF(ISERROR(VLOOKUP($D516,SITES!$A:$E,2,0)),"",VLOOKUP($D516,SITES!$A:$E,2,0))</f>
        <v>St. Helens Island Kelp Bed</v>
      </c>
      <c r="F516" s="48" t="n">
        <f aca="false">IF(ISERROR(VLOOKUP($D516,SITES!$A:$E,3,0)),"",VLOOKUP($D516,SITES!$A:$E,3,0))</f>
        <v>-41.34386</v>
      </c>
      <c r="G516" s="49" t="n">
        <f aca="false">IF(ISERROR(VLOOKUP($D516,SITES!$A:$E,4,0)),"",VLOOKUP($D516,SITES!$A:$E,4,0))</f>
        <v>148.34277</v>
      </c>
      <c r="H516" s="50" t="n">
        <f aca="false">IF(ISERROR(H515),IF(ISERROR(H514),IF(ISERROR(H513),"BLANK",H513),H514),H515)</f>
        <v>43564</v>
      </c>
      <c r="I516" s="56" t="n">
        <f aca="false">IF(ISERROR(I515),IF(ISERROR(I514),IF(ISERROR(I513),"BLANK",I513),I514),I515)</f>
        <v>10</v>
      </c>
      <c r="J516" s="56" t="str">
        <f aca="false">IF(ISERROR(J515),IF(ISERROR(J514),IF(ISERROR(J513),"BLANK",J513),J514),J515)</f>
        <v>E</v>
      </c>
      <c r="K516" s="86" t="n">
        <f aca="false">IF(ISERROR(K515),IF(ISERROR(K514),IF(ISERROR(K513),"BLANK",K513),K514),K515)</f>
        <v>0.604166666666667</v>
      </c>
      <c r="L516" s="56" t="str">
        <f aca="false">IF(ISERROR(L515),IF(ISERROR(L514),IF(ISERROR(L513),"BLANK",L513),L514),L515)</f>
        <v>SDL</v>
      </c>
      <c r="M516" s="56" t="n">
        <f aca="false">IF(ISERROR(M515),IF(ISERROR(M514),IF(ISERROR(M513),"BLANK",M513),M514),M515)</f>
        <v>10</v>
      </c>
      <c r="N516" s="56" t="n">
        <f aca="false">IF(ISERROR(N515),IF(ISERROR(N514),IF(ISERROR(N513),"BLANK",N513),N514),N515)</f>
        <v>2</v>
      </c>
      <c r="O516" s="56" t="n">
        <f aca="false">IF(ISERROR(O515),IF(ISERROR(O514),IF(ISERROR(O513),"BLANK",O513),O514),O515)</f>
        <v>1</v>
      </c>
      <c r="P516" s="46" t="str">
        <f aca="false">+P515</f>
        <v>snd</v>
      </c>
      <c r="Q516" s="47" t="str">
        <f aca="false">IF($N516=1,IF(ISERROR(VLOOKUP($P516,M1!$A:$C,Q$2,0)),"NOT PRESENT",VLOOKUP($P516,M1!$A:$C,Q$2,0)),IF($N516=2,IF(ISERROR(VLOOKUP(main!$P516,M2!$A:$C,Q$2,0)),"NOT PRESENT",VLOOKUP(main!$P516,M2!$A:$C,Q$2,0)),IF($N516=0,IF(ISERROR(VLOOKUP($P516,M1!$A:$C,Q$2,0)),IF(ISERROR(VLOOKUP(main!$P516,M2!$A:$C,Q$2,0)),"NOT PRESENT",VLOOKUP(main!$P516,M2!$A:$C,Q$2,0)),VLOOKUP($P516,M1!$A:$C,Q$2,0)),"SPECIFY METHOD")))</f>
        <v>Survey Not Done</v>
      </c>
      <c r="R516" s="47" t="str">
        <f aca="false">IF($N516=1,IF(ISERROR(VLOOKUP($P516,M1!$A:$C,R$2,0)),"NOT PRESENT",VLOOKUP($P516,M1!$A:$C,R$2,0)),IF($N516=2,IF(ISERROR(VLOOKUP(main!$P516,M2!$A:$C,R$2,0)),"NOT PRESENT",VLOOKUP(main!$P516,M2!$A:$C,R$2,0)),IF($N516=0,IF(ISERROR(VLOOKUP($P516,M1!$A:$C,R$2,0)),IF(ISERROR(VLOOKUP(main!$P516,M2!$A:$C,R$2,0)),"NOT PRESENT",VLOOKUP(main!$P516,M2!$A:$C,R$2,0)),VLOOKUP($P516,M1!$A:$C,R$2,0)),"SPECIFY METHOD")))</f>
        <v>Survey Not Done</v>
      </c>
      <c r="S516" s="55" t="n">
        <f aca="false">SUM(T516:BH516)</f>
        <v>0</v>
      </c>
      <c r="T516" s="56" t="n">
        <v>0</v>
      </c>
      <c r="BI516" s="56" t="n">
        <f aca="true">VLOOKUP($P516,INDIRECT("'M" &amp; $N516 &amp; "'!$A:$G"),BI$2,0)</f>
        <v>0</v>
      </c>
      <c r="BJ516" s="56" t="n">
        <f aca="true">VLOOKUP($P516,INDIRECT("'M" &amp; $N516 &amp; "'!$A:$G"),BJ$2,0)</f>
        <v>0</v>
      </c>
      <c r="BK516" s="56" t="n">
        <f aca="true">VLOOKUP($P516,INDIRECT("'M" &amp; $N516 &amp; "'!$A:$G"),BK$2,0)</f>
        <v>0</v>
      </c>
      <c r="BL516" s="56" t="str">
        <f aca="false">IF(AND($BI516="Yes", $N516=2), "Yes", IF(ISBLANK(BI516), "", "No"))</f>
        <v>No</v>
      </c>
      <c r="BM516" s="56" t="n">
        <f aca="true">VLOOKUP($P516,INDIRECT("'M" &amp; $N516 &amp; "'!$A:$G"),BM$2,0)</f>
        <v>0</v>
      </c>
    </row>
    <row r="517" customFormat="false" ht="13.2" hidden="false" customHeight="false" outlineLevel="0" collapsed="false">
      <c r="B517" s="56" t="str">
        <f aca="false">IF(ISERROR(B516),IF(ISERROR(B515),IF(ISERROR(B514),"BLANK",B514),B515),B516)</f>
        <v>eso</v>
      </c>
      <c r="C517" s="56" t="str">
        <f aca="false">IF(ISERROR(C516),IF(ISERROR(C515),IF(ISERROR(C514),"BLANK",C514),C515),C516)</f>
        <v>sdl</v>
      </c>
      <c r="D517" s="56" t="str">
        <f aca="false">IF(ISERROR(D516),IF(ISERROR(D515),IF(ISERROR(D514),"BLANK",D514),D515),D516)</f>
        <v>tas412</v>
      </c>
      <c r="E517" s="47" t="str">
        <f aca="false">IF(ISERROR(VLOOKUP($D517,SITES!$A:$E,2,0)),"",VLOOKUP($D517,SITES!$A:$E,2,0))</f>
        <v>St. Helens Island Kelp Bed</v>
      </c>
      <c r="F517" s="48" t="n">
        <f aca="false">IF(ISERROR(VLOOKUP($D517,SITES!$A:$E,3,0)),"",VLOOKUP($D517,SITES!$A:$E,3,0))</f>
        <v>-41.34386</v>
      </c>
      <c r="G517" s="49" t="n">
        <f aca="false">IF(ISERROR(VLOOKUP($D517,SITES!$A:$E,4,0)),"",VLOOKUP($D517,SITES!$A:$E,4,0))</f>
        <v>148.34277</v>
      </c>
      <c r="H517" s="50" t="n">
        <f aca="false">IF(ISERROR(H516),IF(ISERROR(H515),IF(ISERROR(H514),"BLANK",H514),H515),H516)</f>
        <v>43564</v>
      </c>
      <c r="I517" s="56" t="n">
        <f aca="false">IF(ISERROR(I516),IF(ISERROR(I515),IF(ISERROR(I514),"BLANK",I514),I515),I516)</f>
        <v>10</v>
      </c>
      <c r="J517" s="56" t="str">
        <f aca="false">IF(ISERROR(J516),IF(ISERROR(J515),IF(ISERROR(J514),"BLANK",J514),J515),J516)</f>
        <v>E</v>
      </c>
      <c r="K517" s="86" t="n">
        <f aca="false">IF(ISERROR(K516),IF(ISERROR(K515),IF(ISERROR(K514),"BLANK",K514),K515),K516)</f>
        <v>0.604166666666667</v>
      </c>
      <c r="L517" s="56" t="str">
        <f aca="false">IF(ISERROR(L516),IF(ISERROR(L515),IF(ISERROR(L514),"BLANK",L514),L515),L516)</f>
        <v>SDL</v>
      </c>
      <c r="M517" s="56" t="n">
        <f aca="false">IF(ISERROR(M516),IF(ISERROR(M515),IF(ISERROR(M514),"BLANK",M514),M515),M516)</f>
        <v>10</v>
      </c>
      <c r="N517" s="56" t="n">
        <f aca="false">IF(ISERROR(N516),IF(ISERROR(N515),IF(ISERROR(N514),"BLANK",N514),N515),N516)</f>
        <v>2</v>
      </c>
      <c r="O517" s="56" t="n">
        <f aca="false">IF(ISERROR(O516),IF(ISERROR(O515),IF(ISERROR(O514),"BLANK",O514),O515),O516)</f>
        <v>1</v>
      </c>
      <c r="P517" s="46" t="str">
        <f aca="false">+P516</f>
        <v>snd</v>
      </c>
      <c r="Q517" s="47" t="str">
        <f aca="false">IF($N517=1,IF(ISERROR(VLOOKUP($P517,M1!$A:$C,Q$2,0)),"NOT PRESENT",VLOOKUP($P517,M1!$A:$C,Q$2,0)),IF($N517=2,IF(ISERROR(VLOOKUP(main!$P517,M2!$A:$C,Q$2,0)),"NOT PRESENT",VLOOKUP(main!$P517,M2!$A:$C,Q$2,0)),IF($N517=0,IF(ISERROR(VLOOKUP($P517,M1!$A:$C,Q$2,0)),IF(ISERROR(VLOOKUP(main!$P517,M2!$A:$C,Q$2,0)),"NOT PRESENT",VLOOKUP(main!$P517,M2!$A:$C,Q$2,0)),VLOOKUP($P517,M1!$A:$C,Q$2,0)),"SPECIFY METHOD")))</f>
        <v>Survey Not Done</v>
      </c>
      <c r="R517" s="47" t="str">
        <f aca="false">IF($N517=1,IF(ISERROR(VLOOKUP($P517,M1!$A:$C,R$2,0)),"NOT PRESENT",VLOOKUP($P517,M1!$A:$C,R$2,0)),IF($N517=2,IF(ISERROR(VLOOKUP(main!$P517,M2!$A:$C,R$2,0)),"NOT PRESENT",VLOOKUP(main!$P517,M2!$A:$C,R$2,0)),IF($N517=0,IF(ISERROR(VLOOKUP($P517,M1!$A:$C,R$2,0)),IF(ISERROR(VLOOKUP(main!$P517,M2!$A:$C,R$2,0)),"NOT PRESENT",VLOOKUP(main!$P517,M2!$A:$C,R$2,0)),VLOOKUP($P517,M1!$A:$C,R$2,0)),"SPECIFY METHOD")))</f>
        <v>Survey Not Done</v>
      </c>
      <c r="S517" s="55" t="n">
        <f aca="false">SUM(T517:BH517)</f>
        <v>0</v>
      </c>
      <c r="T517" s="56" t="n">
        <v>0</v>
      </c>
      <c r="BI517" s="56" t="n">
        <f aca="true">VLOOKUP($P517,INDIRECT("'M" &amp; $N517 &amp; "'!$A:$G"),BI$2,0)</f>
        <v>0</v>
      </c>
      <c r="BJ517" s="56" t="n">
        <f aca="true">VLOOKUP($P517,INDIRECT("'M" &amp; $N517 &amp; "'!$A:$G"),BJ$2,0)</f>
        <v>0</v>
      </c>
      <c r="BK517" s="56" t="n">
        <f aca="true">VLOOKUP($P517,INDIRECT("'M" &amp; $N517 &amp; "'!$A:$G"),BK$2,0)</f>
        <v>0</v>
      </c>
      <c r="BL517" s="56" t="str">
        <f aca="false">IF(AND($BI517="Yes", $N517=2), "Yes", IF(ISBLANK(BI517), "", "No"))</f>
        <v>No</v>
      </c>
      <c r="BM517" s="56" t="n">
        <f aca="true">VLOOKUP($P517,INDIRECT("'M" &amp; $N517 &amp; "'!$A:$G"),BM$2,0)</f>
        <v>0</v>
      </c>
    </row>
    <row r="518" customFormat="false" ht="13.2" hidden="false" customHeight="false" outlineLevel="0" collapsed="false">
      <c r="B518" s="56" t="str">
        <f aca="false">IF(ISERROR(B517),IF(ISERROR(B516),IF(ISERROR(B515),"BLANK",B515),B516),B517)</f>
        <v>eso</v>
      </c>
      <c r="C518" s="56" t="str">
        <f aca="false">IF(ISERROR(C517),IF(ISERROR(C516),IF(ISERROR(C515),"BLANK",C515),C516),C517)</f>
        <v>sdl</v>
      </c>
      <c r="D518" s="56" t="str">
        <f aca="false">IF(ISERROR(D517),IF(ISERROR(D516),IF(ISERROR(D515),"BLANK",D515),D516),D517)</f>
        <v>tas412</v>
      </c>
      <c r="E518" s="47" t="str">
        <f aca="false">IF(ISERROR(VLOOKUP($D518,SITES!$A:$E,2,0)),"",VLOOKUP($D518,SITES!$A:$E,2,0))</f>
        <v>St. Helens Island Kelp Bed</v>
      </c>
      <c r="F518" s="48" t="n">
        <f aca="false">IF(ISERROR(VLOOKUP($D518,SITES!$A:$E,3,0)),"",VLOOKUP($D518,SITES!$A:$E,3,0))</f>
        <v>-41.34386</v>
      </c>
      <c r="G518" s="49" t="n">
        <f aca="false">IF(ISERROR(VLOOKUP($D518,SITES!$A:$E,4,0)),"",VLOOKUP($D518,SITES!$A:$E,4,0))</f>
        <v>148.34277</v>
      </c>
      <c r="H518" s="50" t="n">
        <f aca="false">IF(ISERROR(H517),IF(ISERROR(H516),IF(ISERROR(H515),"BLANK",H515),H516),H517)</f>
        <v>43564</v>
      </c>
      <c r="I518" s="56" t="n">
        <f aca="false">IF(ISERROR(I517),IF(ISERROR(I516),IF(ISERROR(I515),"BLANK",I515),I516),I517)</f>
        <v>10</v>
      </c>
      <c r="J518" s="56" t="str">
        <f aca="false">IF(ISERROR(J517),IF(ISERROR(J516),IF(ISERROR(J515),"BLANK",J515),J516),J517)</f>
        <v>E</v>
      </c>
      <c r="K518" s="86" t="n">
        <f aca="false">IF(ISERROR(K517),IF(ISERROR(K516),IF(ISERROR(K515),"BLANK",K515),K516),K517)</f>
        <v>0.604166666666667</v>
      </c>
      <c r="L518" s="56" t="str">
        <f aca="false">IF(ISERROR(L517),IF(ISERROR(L516),IF(ISERROR(L515),"BLANK",L515),L516),L517)</f>
        <v>SDL</v>
      </c>
      <c r="M518" s="56" t="n">
        <f aca="false">IF(ISERROR(M517),IF(ISERROR(M516),IF(ISERROR(M515),"BLANK",M515),M516),M517)</f>
        <v>10</v>
      </c>
      <c r="N518" s="56" t="n">
        <f aca="false">IF(ISERROR(N517),IF(ISERROR(N516),IF(ISERROR(N515),"BLANK",N515),N516),N517)</f>
        <v>2</v>
      </c>
      <c r="O518" s="56" t="n">
        <f aca="false">IF(ISERROR(O517),IF(ISERROR(O516),IF(ISERROR(O515),"BLANK",O515),O516),O517)</f>
        <v>1</v>
      </c>
      <c r="P518" s="46" t="str">
        <f aca="false">+P517</f>
        <v>snd</v>
      </c>
      <c r="Q518" s="47" t="str">
        <f aca="false">IF($N518=1,IF(ISERROR(VLOOKUP($P518,M1!$A:$C,Q$2,0)),"NOT PRESENT",VLOOKUP($P518,M1!$A:$C,Q$2,0)),IF($N518=2,IF(ISERROR(VLOOKUP(main!$P518,M2!$A:$C,Q$2,0)),"NOT PRESENT",VLOOKUP(main!$P518,M2!$A:$C,Q$2,0)),IF($N518=0,IF(ISERROR(VLOOKUP($P518,M1!$A:$C,Q$2,0)),IF(ISERROR(VLOOKUP(main!$P518,M2!$A:$C,Q$2,0)),"NOT PRESENT",VLOOKUP(main!$P518,M2!$A:$C,Q$2,0)),VLOOKUP($P518,M1!$A:$C,Q$2,0)),"SPECIFY METHOD")))</f>
        <v>Survey Not Done</v>
      </c>
      <c r="R518" s="47" t="str">
        <f aca="false">IF($N518=1,IF(ISERROR(VLOOKUP($P518,M1!$A:$C,R$2,0)),"NOT PRESENT",VLOOKUP($P518,M1!$A:$C,R$2,0)),IF($N518=2,IF(ISERROR(VLOOKUP(main!$P518,M2!$A:$C,R$2,0)),"NOT PRESENT",VLOOKUP(main!$P518,M2!$A:$C,R$2,0)),IF($N518=0,IF(ISERROR(VLOOKUP($P518,M1!$A:$C,R$2,0)),IF(ISERROR(VLOOKUP(main!$P518,M2!$A:$C,R$2,0)),"NOT PRESENT",VLOOKUP(main!$P518,M2!$A:$C,R$2,0)),VLOOKUP($P518,M1!$A:$C,R$2,0)),"SPECIFY METHOD")))</f>
        <v>Survey Not Done</v>
      </c>
      <c r="S518" s="55" t="n">
        <f aca="false">SUM(T518:BH518)</f>
        <v>0</v>
      </c>
      <c r="T518" s="56" t="n">
        <v>0</v>
      </c>
      <c r="BI518" s="56" t="n">
        <f aca="true">VLOOKUP($P518,INDIRECT("'M" &amp; $N518 &amp; "'!$A:$G"),BI$2,0)</f>
        <v>0</v>
      </c>
      <c r="BJ518" s="56" t="n">
        <f aca="true">VLOOKUP($P518,INDIRECT("'M" &amp; $N518 &amp; "'!$A:$G"),BJ$2,0)</f>
        <v>0</v>
      </c>
      <c r="BK518" s="56" t="n">
        <f aca="true">VLOOKUP($P518,INDIRECT("'M" &amp; $N518 &amp; "'!$A:$G"),BK$2,0)</f>
        <v>0</v>
      </c>
      <c r="BL518" s="56" t="str">
        <f aca="false">IF(AND($BI518="Yes", $N518=2), "Yes", IF(ISBLANK(BI518), "", "No"))</f>
        <v>No</v>
      </c>
      <c r="BM518" s="56" t="n">
        <f aca="true">VLOOKUP($P518,INDIRECT("'M" &amp; $N518 &amp; "'!$A:$G"),BM$2,0)</f>
        <v>0</v>
      </c>
    </row>
    <row r="519" customFormat="false" ht="13.2" hidden="false" customHeight="false" outlineLevel="0" collapsed="false">
      <c r="B519" s="56" t="str">
        <f aca="false">IF(ISERROR(B518),IF(ISERROR(B517),IF(ISERROR(B516),"BLANK",B516),B517),B518)</f>
        <v>eso</v>
      </c>
      <c r="C519" s="56" t="str">
        <f aca="false">IF(ISERROR(C518),IF(ISERROR(C517),IF(ISERROR(C516),"BLANK",C516),C517),C518)</f>
        <v>sdl</v>
      </c>
      <c r="D519" s="56" t="str">
        <f aca="false">IF(ISERROR(D518),IF(ISERROR(D517),IF(ISERROR(D516),"BLANK",D516),D517),D518)</f>
        <v>tas412</v>
      </c>
      <c r="E519" s="47" t="str">
        <f aca="false">IF(ISERROR(VLOOKUP($D519,SITES!$A:$E,2,0)),"",VLOOKUP($D519,SITES!$A:$E,2,0))</f>
        <v>St. Helens Island Kelp Bed</v>
      </c>
      <c r="F519" s="48" t="n">
        <f aca="false">IF(ISERROR(VLOOKUP($D519,SITES!$A:$E,3,0)),"",VLOOKUP($D519,SITES!$A:$E,3,0))</f>
        <v>-41.34386</v>
      </c>
      <c r="G519" s="49" t="n">
        <f aca="false">IF(ISERROR(VLOOKUP($D519,SITES!$A:$E,4,0)),"",VLOOKUP($D519,SITES!$A:$E,4,0))</f>
        <v>148.34277</v>
      </c>
      <c r="H519" s="50" t="n">
        <f aca="false">IF(ISERROR(H518),IF(ISERROR(H517),IF(ISERROR(H516),"BLANK",H516),H517),H518)</f>
        <v>43564</v>
      </c>
      <c r="I519" s="56" t="n">
        <f aca="false">IF(ISERROR(I518),IF(ISERROR(I517),IF(ISERROR(I516),"BLANK",I516),I517),I518)</f>
        <v>10</v>
      </c>
      <c r="J519" s="56" t="str">
        <f aca="false">IF(ISERROR(J518),IF(ISERROR(J517),IF(ISERROR(J516),"BLANK",J516),J517),J518)</f>
        <v>E</v>
      </c>
      <c r="K519" s="86" t="n">
        <f aca="false">IF(ISERROR(K518),IF(ISERROR(K517),IF(ISERROR(K516),"BLANK",K516),K517),K518)</f>
        <v>0.604166666666667</v>
      </c>
      <c r="L519" s="56" t="str">
        <f aca="false">IF(ISERROR(L518),IF(ISERROR(L517),IF(ISERROR(L516),"BLANK",L516),L517),L518)</f>
        <v>SDL</v>
      </c>
      <c r="M519" s="56" t="n">
        <f aca="false">IF(ISERROR(M518),IF(ISERROR(M517),IF(ISERROR(M516),"BLANK",M516),M517),M518)</f>
        <v>10</v>
      </c>
      <c r="N519" s="56" t="n">
        <f aca="false">IF(ISERROR(N518),IF(ISERROR(N517),IF(ISERROR(N516),"BLANK",N516),N517),N518)</f>
        <v>2</v>
      </c>
      <c r="O519" s="56" t="n">
        <f aca="false">IF(ISERROR(O518),IF(ISERROR(O517),IF(ISERROR(O516),"BLANK",O516),O517),O518)</f>
        <v>1</v>
      </c>
      <c r="P519" s="46" t="str">
        <f aca="false">+P518</f>
        <v>snd</v>
      </c>
      <c r="Q519" s="47" t="str">
        <f aca="false">IF($N519=1,IF(ISERROR(VLOOKUP($P519,M1!$A:$C,Q$2,0)),"NOT PRESENT",VLOOKUP($P519,M1!$A:$C,Q$2,0)),IF($N519=2,IF(ISERROR(VLOOKUP(main!$P519,M2!$A:$C,Q$2,0)),"NOT PRESENT",VLOOKUP(main!$P519,M2!$A:$C,Q$2,0)),IF($N519=0,IF(ISERROR(VLOOKUP($P519,M1!$A:$C,Q$2,0)),IF(ISERROR(VLOOKUP(main!$P519,M2!$A:$C,Q$2,0)),"NOT PRESENT",VLOOKUP(main!$P519,M2!$A:$C,Q$2,0)),VLOOKUP($P519,M1!$A:$C,Q$2,0)),"SPECIFY METHOD")))</f>
        <v>Survey Not Done</v>
      </c>
      <c r="R519" s="47" t="str">
        <f aca="false">IF($N519=1,IF(ISERROR(VLOOKUP($P519,M1!$A:$C,R$2,0)),"NOT PRESENT",VLOOKUP($P519,M1!$A:$C,R$2,0)),IF($N519=2,IF(ISERROR(VLOOKUP(main!$P519,M2!$A:$C,R$2,0)),"NOT PRESENT",VLOOKUP(main!$P519,M2!$A:$C,R$2,0)),IF($N519=0,IF(ISERROR(VLOOKUP($P519,M1!$A:$C,R$2,0)),IF(ISERROR(VLOOKUP(main!$P519,M2!$A:$C,R$2,0)),"NOT PRESENT",VLOOKUP(main!$P519,M2!$A:$C,R$2,0)),VLOOKUP($P519,M1!$A:$C,R$2,0)),"SPECIFY METHOD")))</f>
        <v>Survey Not Done</v>
      </c>
      <c r="S519" s="55" t="n">
        <f aca="false">SUM(T519:BH519)</f>
        <v>0</v>
      </c>
      <c r="T519" s="56" t="n">
        <v>0</v>
      </c>
      <c r="BI519" s="56" t="n">
        <f aca="true">VLOOKUP($P519,INDIRECT("'M" &amp; $N519 &amp; "'!$A:$G"),BI$2,0)</f>
        <v>0</v>
      </c>
      <c r="BJ519" s="56" t="n">
        <f aca="true">VLOOKUP($P519,INDIRECT("'M" &amp; $N519 &amp; "'!$A:$G"),BJ$2,0)</f>
        <v>0</v>
      </c>
      <c r="BK519" s="56" t="n">
        <f aca="true">VLOOKUP($P519,INDIRECT("'M" &amp; $N519 &amp; "'!$A:$G"),BK$2,0)</f>
        <v>0</v>
      </c>
      <c r="BL519" s="56" t="str">
        <f aca="false">IF(AND($BI519="Yes", $N519=2), "Yes", IF(ISBLANK(BI519), "", "No"))</f>
        <v>No</v>
      </c>
      <c r="BM519" s="56" t="n">
        <f aca="true">VLOOKUP($P519,INDIRECT("'M" &amp; $N519 &amp; "'!$A:$G"),BM$2,0)</f>
        <v>0</v>
      </c>
    </row>
    <row r="520" customFormat="false" ht="13.2" hidden="false" customHeight="false" outlineLevel="0" collapsed="false">
      <c r="B520" s="56" t="str">
        <f aca="false">IF(ISERROR(B519),IF(ISERROR(B518),IF(ISERROR(B517),"BLANK",B517),B518),B519)</f>
        <v>eso</v>
      </c>
      <c r="C520" s="56" t="str">
        <f aca="false">IF(ISERROR(C519),IF(ISERROR(C518),IF(ISERROR(C517),"BLANK",C517),C518),C519)</f>
        <v>sdl</v>
      </c>
      <c r="D520" s="56" t="str">
        <f aca="false">IF(ISERROR(D519),IF(ISERROR(D518),IF(ISERROR(D517),"BLANK",D517),D518),D519)</f>
        <v>tas412</v>
      </c>
      <c r="E520" s="47" t="str">
        <f aca="false">IF(ISERROR(VLOOKUP($D520,SITES!$A:$E,2,0)),"",VLOOKUP($D520,SITES!$A:$E,2,0))</f>
        <v>St. Helens Island Kelp Bed</v>
      </c>
      <c r="F520" s="48" t="n">
        <f aca="false">IF(ISERROR(VLOOKUP($D520,SITES!$A:$E,3,0)),"",VLOOKUP($D520,SITES!$A:$E,3,0))</f>
        <v>-41.34386</v>
      </c>
      <c r="G520" s="49" t="n">
        <f aca="false">IF(ISERROR(VLOOKUP($D520,SITES!$A:$E,4,0)),"",VLOOKUP($D520,SITES!$A:$E,4,0))</f>
        <v>148.34277</v>
      </c>
      <c r="H520" s="50" t="n">
        <f aca="false">IF(ISERROR(H519),IF(ISERROR(H518),IF(ISERROR(H517),"BLANK",H517),H518),H519)</f>
        <v>43564</v>
      </c>
      <c r="I520" s="56" t="n">
        <f aca="false">IF(ISERROR(I519),IF(ISERROR(I518),IF(ISERROR(I517),"BLANK",I517),I518),I519)</f>
        <v>10</v>
      </c>
      <c r="J520" s="56" t="str">
        <f aca="false">IF(ISERROR(J519),IF(ISERROR(J518),IF(ISERROR(J517),"BLANK",J517),J518),J519)</f>
        <v>E</v>
      </c>
      <c r="K520" s="86" t="n">
        <f aca="false">IF(ISERROR(K519),IF(ISERROR(K518),IF(ISERROR(K517),"BLANK",K517),K518),K519)</f>
        <v>0.604166666666667</v>
      </c>
      <c r="L520" s="56" t="str">
        <f aca="false">IF(ISERROR(L519),IF(ISERROR(L518),IF(ISERROR(L517),"BLANK",L517),L518),L519)</f>
        <v>SDL</v>
      </c>
      <c r="M520" s="56" t="n">
        <f aca="false">IF(ISERROR(M519),IF(ISERROR(M518),IF(ISERROR(M517),"BLANK",M517),M518),M519)</f>
        <v>10</v>
      </c>
      <c r="N520" s="56" t="n">
        <f aca="false">IF(ISERROR(N519),IF(ISERROR(N518),IF(ISERROR(N517),"BLANK",N517),N518),N519)</f>
        <v>2</v>
      </c>
      <c r="O520" s="56" t="n">
        <f aca="false">IF(ISERROR(O519),IF(ISERROR(O518),IF(ISERROR(O517),"BLANK",O517),O518),O519)</f>
        <v>1</v>
      </c>
      <c r="P520" s="46" t="str">
        <f aca="false">+P519</f>
        <v>snd</v>
      </c>
      <c r="Q520" s="47" t="str">
        <f aca="false">IF($N520=1,IF(ISERROR(VLOOKUP($P520,M1!$A:$C,Q$2,0)),"NOT PRESENT",VLOOKUP($P520,M1!$A:$C,Q$2,0)),IF($N520=2,IF(ISERROR(VLOOKUP(main!$P520,M2!$A:$C,Q$2,0)),"NOT PRESENT",VLOOKUP(main!$P520,M2!$A:$C,Q$2,0)),IF($N520=0,IF(ISERROR(VLOOKUP($P520,M1!$A:$C,Q$2,0)),IF(ISERROR(VLOOKUP(main!$P520,M2!$A:$C,Q$2,0)),"NOT PRESENT",VLOOKUP(main!$P520,M2!$A:$C,Q$2,0)),VLOOKUP($P520,M1!$A:$C,Q$2,0)),"SPECIFY METHOD")))</f>
        <v>Survey Not Done</v>
      </c>
      <c r="R520" s="47" t="str">
        <f aca="false">IF($N520=1,IF(ISERROR(VLOOKUP($P520,M1!$A:$C,R$2,0)),"NOT PRESENT",VLOOKUP($P520,M1!$A:$C,R$2,0)),IF($N520=2,IF(ISERROR(VLOOKUP(main!$P520,M2!$A:$C,R$2,0)),"NOT PRESENT",VLOOKUP(main!$P520,M2!$A:$C,R$2,0)),IF($N520=0,IF(ISERROR(VLOOKUP($P520,M1!$A:$C,R$2,0)),IF(ISERROR(VLOOKUP(main!$P520,M2!$A:$C,R$2,0)),"NOT PRESENT",VLOOKUP(main!$P520,M2!$A:$C,R$2,0)),VLOOKUP($P520,M1!$A:$C,R$2,0)),"SPECIFY METHOD")))</f>
        <v>Survey Not Done</v>
      </c>
      <c r="S520" s="55" t="n">
        <f aca="false">SUM(T520:BH520)</f>
        <v>0</v>
      </c>
      <c r="T520" s="56" t="n">
        <v>0</v>
      </c>
      <c r="BI520" s="56" t="n">
        <f aca="true">VLOOKUP($P520,INDIRECT("'M" &amp; $N520 &amp; "'!$A:$G"),BI$2,0)</f>
        <v>0</v>
      </c>
      <c r="BJ520" s="56" t="n">
        <f aca="true">VLOOKUP($P520,INDIRECT("'M" &amp; $N520 &amp; "'!$A:$G"),BJ$2,0)</f>
        <v>0</v>
      </c>
      <c r="BK520" s="56" t="n">
        <f aca="true">VLOOKUP($P520,INDIRECT("'M" &amp; $N520 &amp; "'!$A:$G"),BK$2,0)</f>
        <v>0</v>
      </c>
      <c r="BL520" s="56" t="str">
        <f aca="false">IF(AND($BI520="Yes", $N520=2), "Yes", IF(ISBLANK(BI520), "", "No"))</f>
        <v>No</v>
      </c>
      <c r="BM520" s="56" t="n">
        <f aca="true">VLOOKUP($P520,INDIRECT("'M" &amp; $N520 &amp; "'!$A:$G"),BM$2,0)</f>
        <v>0</v>
      </c>
    </row>
    <row r="521" customFormat="false" ht="13.2" hidden="false" customHeight="false" outlineLevel="0" collapsed="false">
      <c r="B521" s="56" t="str">
        <f aca="false">IF(ISERROR(B520),IF(ISERROR(B519),IF(ISERROR(B518),"BLANK",B518),B519),B520)</f>
        <v>eso</v>
      </c>
      <c r="C521" s="56" t="str">
        <f aca="false">IF(ISERROR(C520),IF(ISERROR(C519),IF(ISERROR(C518),"BLANK",C518),C519),C520)</f>
        <v>sdl</v>
      </c>
      <c r="D521" s="56" t="str">
        <f aca="false">IF(ISERROR(D520),IF(ISERROR(D519),IF(ISERROR(D518),"BLANK",D518),D519),D520)</f>
        <v>tas412</v>
      </c>
      <c r="E521" s="47" t="str">
        <f aca="false">IF(ISERROR(VLOOKUP($D521,SITES!$A:$E,2,0)),"",VLOOKUP($D521,SITES!$A:$E,2,0))</f>
        <v>St. Helens Island Kelp Bed</v>
      </c>
      <c r="F521" s="48" t="n">
        <f aca="false">IF(ISERROR(VLOOKUP($D521,SITES!$A:$E,3,0)),"",VLOOKUP($D521,SITES!$A:$E,3,0))</f>
        <v>-41.34386</v>
      </c>
      <c r="G521" s="49" t="n">
        <f aca="false">IF(ISERROR(VLOOKUP($D521,SITES!$A:$E,4,0)),"",VLOOKUP($D521,SITES!$A:$E,4,0))</f>
        <v>148.34277</v>
      </c>
      <c r="H521" s="50" t="n">
        <f aca="false">IF(ISERROR(H520),IF(ISERROR(H519),IF(ISERROR(H518),"BLANK",H518),H519),H520)</f>
        <v>43564</v>
      </c>
      <c r="I521" s="56" t="n">
        <f aca="false">IF(ISERROR(I520),IF(ISERROR(I519),IF(ISERROR(I518),"BLANK",I518),I519),I520)</f>
        <v>10</v>
      </c>
      <c r="J521" s="56" t="str">
        <f aca="false">IF(ISERROR(J520),IF(ISERROR(J519),IF(ISERROR(J518),"BLANK",J518),J519),J520)</f>
        <v>E</v>
      </c>
      <c r="K521" s="86" t="n">
        <f aca="false">IF(ISERROR(K520),IF(ISERROR(K519),IF(ISERROR(K518),"BLANK",K518),K519),K520)</f>
        <v>0.604166666666667</v>
      </c>
      <c r="L521" s="56" t="str">
        <f aca="false">IF(ISERROR(L520),IF(ISERROR(L519),IF(ISERROR(L518),"BLANK",L518),L519),L520)</f>
        <v>SDL</v>
      </c>
      <c r="M521" s="56" t="n">
        <f aca="false">IF(ISERROR(M520),IF(ISERROR(M519),IF(ISERROR(M518),"BLANK",M518),M519),M520)</f>
        <v>10</v>
      </c>
      <c r="N521" s="56" t="n">
        <f aca="false">IF(ISERROR(N520),IF(ISERROR(N519),IF(ISERROR(N518),"BLANK",N518),N519),N520)</f>
        <v>2</v>
      </c>
      <c r="O521" s="56" t="n">
        <f aca="false">IF(ISERROR(O520),IF(ISERROR(O519),IF(ISERROR(O518),"BLANK",O518),O519),O520)</f>
        <v>1</v>
      </c>
      <c r="P521" s="46" t="str">
        <f aca="false">+P520</f>
        <v>snd</v>
      </c>
      <c r="Q521" s="47" t="str">
        <f aca="false">IF($N521=1,IF(ISERROR(VLOOKUP($P521,M1!$A:$C,Q$2,0)),"NOT PRESENT",VLOOKUP($P521,M1!$A:$C,Q$2,0)),IF($N521=2,IF(ISERROR(VLOOKUP(main!$P521,M2!$A:$C,Q$2,0)),"NOT PRESENT",VLOOKUP(main!$P521,M2!$A:$C,Q$2,0)),IF($N521=0,IF(ISERROR(VLOOKUP($P521,M1!$A:$C,Q$2,0)),IF(ISERROR(VLOOKUP(main!$P521,M2!$A:$C,Q$2,0)),"NOT PRESENT",VLOOKUP(main!$P521,M2!$A:$C,Q$2,0)),VLOOKUP($P521,M1!$A:$C,Q$2,0)),"SPECIFY METHOD")))</f>
        <v>Survey Not Done</v>
      </c>
      <c r="R521" s="47" t="str">
        <f aca="false">IF($N521=1,IF(ISERROR(VLOOKUP($P521,M1!$A:$C,R$2,0)),"NOT PRESENT",VLOOKUP($P521,M1!$A:$C,R$2,0)),IF($N521=2,IF(ISERROR(VLOOKUP(main!$P521,M2!$A:$C,R$2,0)),"NOT PRESENT",VLOOKUP(main!$P521,M2!$A:$C,R$2,0)),IF($N521=0,IF(ISERROR(VLOOKUP($P521,M1!$A:$C,R$2,0)),IF(ISERROR(VLOOKUP(main!$P521,M2!$A:$C,R$2,0)),"NOT PRESENT",VLOOKUP(main!$P521,M2!$A:$C,R$2,0)),VLOOKUP($P521,M1!$A:$C,R$2,0)),"SPECIFY METHOD")))</f>
        <v>Survey Not Done</v>
      </c>
      <c r="S521" s="55" t="n">
        <f aca="false">SUM(T521:BH521)</f>
        <v>0</v>
      </c>
      <c r="T521" s="56" t="n">
        <v>0</v>
      </c>
      <c r="BI521" s="56" t="n">
        <f aca="true">VLOOKUP($P521,INDIRECT("'M" &amp; $N521 &amp; "'!$A:$G"),BI$2,0)</f>
        <v>0</v>
      </c>
      <c r="BJ521" s="56" t="n">
        <f aca="true">VLOOKUP($P521,INDIRECT("'M" &amp; $N521 &amp; "'!$A:$G"),BJ$2,0)</f>
        <v>0</v>
      </c>
      <c r="BK521" s="56" t="n">
        <f aca="true">VLOOKUP($P521,INDIRECT("'M" &amp; $N521 &amp; "'!$A:$G"),BK$2,0)</f>
        <v>0</v>
      </c>
      <c r="BL521" s="56" t="str">
        <f aca="false">IF(AND($BI521="Yes", $N521=2), "Yes", IF(ISBLANK(BI521), "", "No"))</f>
        <v>No</v>
      </c>
      <c r="BM521" s="56" t="n">
        <f aca="true">VLOOKUP($P521,INDIRECT("'M" &amp; $N521 &amp; "'!$A:$G"),BM$2,0)</f>
        <v>0</v>
      </c>
    </row>
    <row r="522" customFormat="false" ht="13.2" hidden="false" customHeight="false" outlineLevel="0" collapsed="false">
      <c r="B522" s="56" t="str">
        <f aca="false">IF(ISERROR(B521),IF(ISERROR(B520),IF(ISERROR(B519),"BLANK",B519),B520),B521)</f>
        <v>eso</v>
      </c>
      <c r="C522" s="56" t="str">
        <f aca="false">IF(ISERROR(C521),IF(ISERROR(C520),IF(ISERROR(C519),"BLANK",C519),C520),C521)</f>
        <v>sdl</v>
      </c>
      <c r="D522" s="56" t="str">
        <f aca="false">IF(ISERROR(D521),IF(ISERROR(D520),IF(ISERROR(D519),"BLANK",D519),D520),D521)</f>
        <v>tas412</v>
      </c>
      <c r="E522" s="47" t="str">
        <f aca="false">IF(ISERROR(VLOOKUP($D522,SITES!$A:$E,2,0)),"",VLOOKUP($D522,SITES!$A:$E,2,0))</f>
        <v>St. Helens Island Kelp Bed</v>
      </c>
      <c r="F522" s="48" t="n">
        <f aca="false">IF(ISERROR(VLOOKUP($D522,SITES!$A:$E,3,0)),"",VLOOKUP($D522,SITES!$A:$E,3,0))</f>
        <v>-41.34386</v>
      </c>
      <c r="G522" s="49" t="n">
        <f aca="false">IF(ISERROR(VLOOKUP($D522,SITES!$A:$E,4,0)),"",VLOOKUP($D522,SITES!$A:$E,4,0))</f>
        <v>148.34277</v>
      </c>
      <c r="H522" s="50" t="n">
        <f aca="false">IF(ISERROR(H521),IF(ISERROR(H520),IF(ISERROR(H519),"BLANK",H519),H520),H521)</f>
        <v>43564</v>
      </c>
      <c r="I522" s="56" t="n">
        <f aca="false">IF(ISERROR(I521),IF(ISERROR(I520),IF(ISERROR(I519),"BLANK",I519),I520),I521)</f>
        <v>10</v>
      </c>
      <c r="J522" s="56" t="str">
        <f aca="false">IF(ISERROR(J521),IF(ISERROR(J520),IF(ISERROR(J519),"BLANK",J519),J520),J521)</f>
        <v>E</v>
      </c>
      <c r="K522" s="86" t="n">
        <f aca="false">IF(ISERROR(K521),IF(ISERROR(K520),IF(ISERROR(K519),"BLANK",K519),K520),K521)</f>
        <v>0.604166666666667</v>
      </c>
      <c r="L522" s="56" t="str">
        <f aca="false">IF(ISERROR(L521),IF(ISERROR(L520),IF(ISERROR(L519),"BLANK",L519),L520),L521)</f>
        <v>SDL</v>
      </c>
      <c r="M522" s="56" t="n">
        <f aca="false">IF(ISERROR(M521),IF(ISERROR(M520),IF(ISERROR(M519),"BLANK",M519),M520),M521)</f>
        <v>10</v>
      </c>
      <c r="N522" s="56" t="n">
        <f aca="false">IF(ISERROR(N521),IF(ISERROR(N520),IF(ISERROR(N519),"BLANK",N519),N520),N521)</f>
        <v>2</v>
      </c>
      <c r="O522" s="56" t="n">
        <f aca="false">IF(ISERROR(O521),IF(ISERROR(O520),IF(ISERROR(O519),"BLANK",O519),O520),O521)</f>
        <v>1</v>
      </c>
      <c r="P522" s="46" t="str">
        <f aca="false">+P521</f>
        <v>snd</v>
      </c>
      <c r="Q522" s="47" t="str">
        <f aca="false">IF($N522=1,IF(ISERROR(VLOOKUP($P522,M1!$A:$C,Q$2,0)),"NOT PRESENT",VLOOKUP($P522,M1!$A:$C,Q$2,0)),IF($N522=2,IF(ISERROR(VLOOKUP(main!$P522,M2!$A:$C,Q$2,0)),"NOT PRESENT",VLOOKUP(main!$P522,M2!$A:$C,Q$2,0)),IF($N522=0,IF(ISERROR(VLOOKUP($P522,M1!$A:$C,Q$2,0)),IF(ISERROR(VLOOKUP(main!$P522,M2!$A:$C,Q$2,0)),"NOT PRESENT",VLOOKUP(main!$P522,M2!$A:$C,Q$2,0)),VLOOKUP($P522,M1!$A:$C,Q$2,0)),"SPECIFY METHOD")))</f>
        <v>Survey Not Done</v>
      </c>
      <c r="R522" s="47" t="str">
        <f aca="false">IF($N522=1,IF(ISERROR(VLOOKUP($P522,M1!$A:$C,R$2,0)),"NOT PRESENT",VLOOKUP($P522,M1!$A:$C,R$2,0)),IF($N522=2,IF(ISERROR(VLOOKUP(main!$P522,M2!$A:$C,R$2,0)),"NOT PRESENT",VLOOKUP(main!$P522,M2!$A:$C,R$2,0)),IF($N522=0,IF(ISERROR(VLOOKUP($P522,M1!$A:$C,R$2,0)),IF(ISERROR(VLOOKUP(main!$P522,M2!$A:$C,R$2,0)),"NOT PRESENT",VLOOKUP(main!$P522,M2!$A:$C,R$2,0)),VLOOKUP($P522,M1!$A:$C,R$2,0)),"SPECIFY METHOD")))</f>
        <v>Survey Not Done</v>
      </c>
      <c r="S522" s="55" t="n">
        <f aca="false">SUM(T522:BH522)</f>
        <v>0</v>
      </c>
      <c r="T522" s="56" t="n">
        <v>0</v>
      </c>
      <c r="BI522" s="56" t="n">
        <f aca="true">VLOOKUP($P522,INDIRECT("'M" &amp; $N522 &amp; "'!$A:$G"),BI$2,0)</f>
        <v>0</v>
      </c>
      <c r="BJ522" s="56" t="n">
        <f aca="true">VLOOKUP($P522,INDIRECT("'M" &amp; $N522 &amp; "'!$A:$G"),BJ$2,0)</f>
        <v>0</v>
      </c>
      <c r="BK522" s="56" t="n">
        <f aca="true">VLOOKUP($P522,INDIRECT("'M" &amp; $N522 &amp; "'!$A:$G"),BK$2,0)</f>
        <v>0</v>
      </c>
      <c r="BL522" s="56" t="str">
        <f aca="false">IF(AND($BI522="Yes", $N522=2), "Yes", IF(ISBLANK(BI522), "", "No"))</f>
        <v>No</v>
      </c>
      <c r="BM522" s="56" t="n">
        <f aca="true">VLOOKUP($P522,INDIRECT("'M" &amp; $N522 &amp; "'!$A:$G"),BM$2,0)</f>
        <v>0</v>
      </c>
    </row>
    <row r="523" customFormat="false" ht="13.2" hidden="false" customHeight="false" outlineLevel="0" collapsed="false">
      <c r="B523" s="56" t="str">
        <f aca="false">IF(ISERROR(B522),IF(ISERROR(B521),IF(ISERROR(B520),"BLANK",B520),B521),B522)</f>
        <v>eso</v>
      </c>
      <c r="C523" s="56" t="str">
        <f aca="false">IF(ISERROR(C522),IF(ISERROR(C521),IF(ISERROR(C520),"BLANK",C520),C521),C522)</f>
        <v>sdl</v>
      </c>
      <c r="D523" s="56" t="str">
        <f aca="false">IF(ISERROR(D522),IF(ISERROR(D521),IF(ISERROR(D520),"BLANK",D520),D521),D522)</f>
        <v>tas412</v>
      </c>
      <c r="E523" s="47" t="str">
        <f aca="false">IF(ISERROR(VLOOKUP($D523,SITES!$A:$E,2,0)),"",VLOOKUP($D523,SITES!$A:$E,2,0))</f>
        <v>St. Helens Island Kelp Bed</v>
      </c>
      <c r="F523" s="48" t="n">
        <f aca="false">IF(ISERROR(VLOOKUP($D523,SITES!$A:$E,3,0)),"",VLOOKUP($D523,SITES!$A:$E,3,0))</f>
        <v>-41.34386</v>
      </c>
      <c r="G523" s="49" t="n">
        <f aca="false">IF(ISERROR(VLOOKUP($D523,SITES!$A:$E,4,0)),"",VLOOKUP($D523,SITES!$A:$E,4,0))</f>
        <v>148.34277</v>
      </c>
      <c r="H523" s="50" t="n">
        <f aca="false">IF(ISERROR(H522),IF(ISERROR(H521),IF(ISERROR(H520),"BLANK",H520),H521),H522)</f>
        <v>43564</v>
      </c>
      <c r="I523" s="56" t="n">
        <f aca="false">IF(ISERROR(I522),IF(ISERROR(I521),IF(ISERROR(I520),"BLANK",I520),I521),I522)</f>
        <v>10</v>
      </c>
      <c r="J523" s="56" t="str">
        <f aca="false">IF(ISERROR(J522),IF(ISERROR(J521),IF(ISERROR(J520),"BLANK",J520),J521),J522)</f>
        <v>E</v>
      </c>
      <c r="K523" s="86" t="n">
        <f aca="false">IF(ISERROR(K522),IF(ISERROR(K521),IF(ISERROR(K520),"BLANK",K520),K521),K522)</f>
        <v>0.604166666666667</v>
      </c>
      <c r="L523" s="56" t="str">
        <f aca="false">IF(ISERROR(L522),IF(ISERROR(L521),IF(ISERROR(L520),"BLANK",L520),L521),L522)</f>
        <v>SDL</v>
      </c>
      <c r="M523" s="56" t="n">
        <f aca="false">IF(ISERROR(M522),IF(ISERROR(M521),IF(ISERROR(M520),"BLANK",M520),M521),M522)</f>
        <v>10</v>
      </c>
      <c r="N523" s="56" t="n">
        <f aca="false">IF(ISERROR(N522),IF(ISERROR(N521),IF(ISERROR(N520),"BLANK",N520),N521),N522)</f>
        <v>2</v>
      </c>
      <c r="O523" s="56" t="n">
        <f aca="false">IF(ISERROR(O522),IF(ISERROR(O521),IF(ISERROR(O520),"BLANK",O520),O521),O522)</f>
        <v>1</v>
      </c>
      <c r="P523" s="46" t="str">
        <f aca="false">+P522</f>
        <v>snd</v>
      </c>
      <c r="Q523" s="47" t="str">
        <f aca="false">IF($N523=1,IF(ISERROR(VLOOKUP($P523,M1!$A:$C,Q$2,0)),"NOT PRESENT",VLOOKUP($P523,M1!$A:$C,Q$2,0)),IF($N523=2,IF(ISERROR(VLOOKUP(main!$P523,M2!$A:$C,Q$2,0)),"NOT PRESENT",VLOOKUP(main!$P523,M2!$A:$C,Q$2,0)),IF($N523=0,IF(ISERROR(VLOOKUP($P523,M1!$A:$C,Q$2,0)),IF(ISERROR(VLOOKUP(main!$P523,M2!$A:$C,Q$2,0)),"NOT PRESENT",VLOOKUP(main!$P523,M2!$A:$C,Q$2,0)),VLOOKUP($P523,M1!$A:$C,Q$2,0)),"SPECIFY METHOD")))</f>
        <v>Survey Not Done</v>
      </c>
      <c r="R523" s="47" t="str">
        <f aca="false">IF($N523=1,IF(ISERROR(VLOOKUP($P523,M1!$A:$C,R$2,0)),"NOT PRESENT",VLOOKUP($P523,M1!$A:$C,R$2,0)),IF($N523=2,IF(ISERROR(VLOOKUP(main!$P523,M2!$A:$C,R$2,0)),"NOT PRESENT",VLOOKUP(main!$P523,M2!$A:$C,R$2,0)),IF($N523=0,IF(ISERROR(VLOOKUP($P523,M1!$A:$C,R$2,0)),IF(ISERROR(VLOOKUP(main!$P523,M2!$A:$C,R$2,0)),"NOT PRESENT",VLOOKUP(main!$P523,M2!$A:$C,R$2,0)),VLOOKUP($P523,M1!$A:$C,R$2,0)),"SPECIFY METHOD")))</f>
        <v>Survey Not Done</v>
      </c>
      <c r="S523" s="55" t="n">
        <f aca="false">SUM(T523:BH523)</f>
        <v>0</v>
      </c>
      <c r="T523" s="56" t="n">
        <v>0</v>
      </c>
      <c r="BI523" s="56" t="n">
        <f aca="true">VLOOKUP($P523,INDIRECT("'M" &amp; $N523 &amp; "'!$A:$G"),BI$2,0)</f>
        <v>0</v>
      </c>
      <c r="BJ523" s="56" t="n">
        <f aca="true">VLOOKUP($P523,INDIRECT("'M" &amp; $N523 &amp; "'!$A:$G"),BJ$2,0)</f>
        <v>0</v>
      </c>
      <c r="BK523" s="56" t="n">
        <f aca="true">VLOOKUP($P523,INDIRECT("'M" &amp; $N523 &amp; "'!$A:$G"),BK$2,0)</f>
        <v>0</v>
      </c>
      <c r="BL523" s="56" t="str">
        <f aca="false">IF(AND($BI523="Yes", $N523=2), "Yes", IF(ISBLANK(BI523), "", "No"))</f>
        <v>No</v>
      </c>
      <c r="BM523" s="56" t="n">
        <f aca="true">VLOOKUP($P523,INDIRECT("'M" &amp; $N523 &amp; "'!$A:$G"),BM$2,0)</f>
        <v>0</v>
      </c>
    </row>
    <row r="524" customFormat="false" ht="13.2" hidden="false" customHeight="false" outlineLevel="0" collapsed="false">
      <c r="B524" s="56" t="str">
        <f aca="false">IF(ISERROR(B523),IF(ISERROR(B522),IF(ISERROR(B521),"BLANK",B521),B522),B523)</f>
        <v>eso</v>
      </c>
      <c r="C524" s="56" t="str">
        <f aca="false">IF(ISERROR(C523),IF(ISERROR(C522),IF(ISERROR(C521),"BLANK",C521),C522),C523)</f>
        <v>sdl</v>
      </c>
      <c r="D524" s="56" t="str">
        <f aca="false">IF(ISERROR(D523),IF(ISERROR(D522),IF(ISERROR(D521),"BLANK",D521),D522),D523)</f>
        <v>tas412</v>
      </c>
      <c r="E524" s="47" t="str">
        <f aca="false">IF(ISERROR(VLOOKUP($D524,SITES!$A:$E,2,0)),"",VLOOKUP($D524,SITES!$A:$E,2,0))</f>
        <v>St. Helens Island Kelp Bed</v>
      </c>
      <c r="F524" s="48" t="n">
        <f aca="false">IF(ISERROR(VLOOKUP($D524,SITES!$A:$E,3,0)),"",VLOOKUP($D524,SITES!$A:$E,3,0))</f>
        <v>-41.34386</v>
      </c>
      <c r="G524" s="49" t="n">
        <f aca="false">IF(ISERROR(VLOOKUP($D524,SITES!$A:$E,4,0)),"",VLOOKUP($D524,SITES!$A:$E,4,0))</f>
        <v>148.34277</v>
      </c>
      <c r="H524" s="50" t="n">
        <f aca="false">IF(ISERROR(H523),IF(ISERROR(H522),IF(ISERROR(H521),"BLANK",H521),H522),H523)</f>
        <v>43564</v>
      </c>
      <c r="I524" s="56" t="n">
        <f aca="false">IF(ISERROR(I523),IF(ISERROR(I522),IF(ISERROR(I521),"BLANK",I521),I522),I523)</f>
        <v>10</v>
      </c>
      <c r="J524" s="56" t="str">
        <f aca="false">IF(ISERROR(J523),IF(ISERROR(J522),IF(ISERROR(J521),"BLANK",J521),J522),J523)</f>
        <v>E</v>
      </c>
      <c r="K524" s="86" t="n">
        <f aca="false">IF(ISERROR(K523),IF(ISERROR(K522),IF(ISERROR(K521),"BLANK",K521),K522),K523)</f>
        <v>0.604166666666667</v>
      </c>
      <c r="L524" s="56" t="str">
        <f aca="false">IF(ISERROR(L523),IF(ISERROR(L522),IF(ISERROR(L521),"BLANK",L521),L522),L523)</f>
        <v>SDL</v>
      </c>
      <c r="M524" s="56" t="n">
        <f aca="false">IF(ISERROR(M523),IF(ISERROR(M522),IF(ISERROR(M521),"BLANK",M521),M522),M523)</f>
        <v>10</v>
      </c>
      <c r="N524" s="56" t="n">
        <f aca="false">IF(ISERROR(N523),IF(ISERROR(N522),IF(ISERROR(N521),"BLANK",N521),N522),N523)</f>
        <v>2</v>
      </c>
      <c r="O524" s="56" t="n">
        <f aca="false">IF(ISERROR(O523),IF(ISERROR(O522),IF(ISERROR(O521),"BLANK",O521),O522),O523)</f>
        <v>1</v>
      </c>
      <c r="P524" s="46" t="str">
        <f aca="false">+P523</f>
        <v>snd</v>
      </c>
      <c r="Q524" s="47" t="str">
        <f aca="false">IF($N524=1,IF(ISERROR(VLOOKUP($P524,M1!$A:$C,Q$2,0)),"NOT PRESENT",VLOOKUP($P524,M1!$A:$C,Q$2,0)),IF($N524=2,IF(ISERROR(VLOOKUP(main!$P524,M2!$A:$C,Q$2,0)),"NOT PRESENT",VLOOKUP(main!$P524,M2!$A:$C,Q$2,0)),IF($N524=0,IF(ISERROR(VLOOKUP($P524,M1!$A:$C,Q$2,0)),IF(ISERROR(VLOOKUP(main!$P524,M2!$A:$C,Q$2,0)),"NOT PRESENT",VLOOKUP(main!$P524,M2!$A:$C,Q$2,0)),VLOOKUP($P524,M1!$A:$C,Q$2,0)),"SPECIFY METHOD")))</f>
        <v>Survey Not Done</v>
      </c>
      <c r="R524" s="47" t="str">
        <f aca="false">IF($N524=1,IF(ISERROR(VLOOKUP($P524,M1!$A:$C,R$2,0)),"NOT PRESENT",VLOOKUP($P524,M1!$A:$C,R$2,0)),IF($N524=2,IF(ISERROR(VLOOKUP(main!$P524,M2!$A:$C,R$2,0)),"NOT PRESENT",VLOOKUP(main!$P524,M2!$A:$C,R$2,0)),IF($N524=0,IF(ISERROR(VLOOKUP($P524,M1!$A:$C,R$2,0)),IF(ISERROR(VLOOKUP(main!$P524,M2!$A:$C,R$2,0)),"NOT PRESENT",VLOOKUP(main!$P524,M2!$A:$C,R$2,0)),VLOOKUP($P524,M1!$A:$C,R$2,0)),"SPECIFY METHOD")))</f>
        <v>Survey Not Done</v>
      </c>
      <c r="S524" s="55" t="n">
        <f aca="false">SUM(T524:BH524)</f>
        <v>0</v>
      </c>
      <c r="T524" s="56" t="n">
        <v>0</v>
      </c>
      <c r="BI524" s="56" t="n">
        <f aca="true">VLOOKUP($P524,INDIRECT("'M" &amp; $N524 &amp; "'!$A:$G"),BI$2,0)</f>
        <v>0</v>
      </c>
      <c r="BJ524" s="56" t="n">
        <f aca="true">VLOOKUP($P524,INDIRECT("'M" &amp; $N524 &amp; "'!$A:$G"),BJ$2,0)</f>
        <v>0</v>
      </c>
      <c r="BK524" s="56" t="n">
        <f aca="true">VLOOKUP($P524,INDIRECT("'M" &amp; $N524 &amp; "'!$A:$G"),BK$2,0)</f>
        <v>0</v>
      </c>
      <c r="BL524" s="56" t="str">
        <f aca="false">IF(AND($BI524="Yes", $N524=2), "Yes", IF(ISBLANK(BI524), "", "No"))</f>
        <v>No</v>
      </c>
      <c r="BM524" s="56" t="n">
        <f aca="true">VLOOKUP($P524,INDIRECT("'M" &amp; $N524 &amp; "'!$A:$G"),BM$2,0)</f>
        <v>0</v>
      </c>
    </row>
    <row r="525" customFormat="false" ht="13.2" hidden="false" customHeight="false" outlineLevel="0" collapsed="false">
      <c r="B525" s="56" t="str">
        <f aca="false">IF(ISERROR(B524),IF(ISERROR(B523),IF(ISERROR(B522),"BLANK",B522),B523),B524)</f>
        <v>eso</v>
      </c>
      <c r="C525" s="56" t="str">
        <f aca="false">IF(ISERROR(C524),IF(ISERROR(C523),IF(ISERROR(C522),"BLANK",C522),C523),C524)</f>
        <v>sdl</v>
      </c>
      <c r="D525" s="56" t="str">
        <f aca="false">IF(ISERROR(D524),IF(ISERROR(D523),IF(ISERROR(D522),"BLANK",D522),D523),D524)</f>
        <v>tas412</v>
      </c>
      <c r="E525" s="47" t="str">
        <f aca="false">IF(ISERROR(VLOOKUP($D525,SITES!$A:$E,2,0)),"",VLOOKUP($D525,SITES!$A:$E,2,0))</f>
        <v>St. Helens Island Kelp Bed</v>
      </c>
      <c r="F525" s="48" t="n">
        <f aca="false">IF(ISERROR(VLOOKUP($D525,SITES!$A:$E,3,0)),"",VLOOKUP($D525,SITES!$A:$E,3,0))</f>
        <v>-41.34386</v>
      </c>
      <c r="G525" s="49" t="n">
        <f aca="false">IF(ISERROR(VLOOKUP($D525,SITES!$A:$E,4,0)),"",VLOOKUP($D525,SITES!$A:$E,4,0))</f>
        <v>148.34277</v>
      </c>
      <c r="H525" s="50" t="n">
        <f aca="false">IF(ISERROR(H524),IF(ISERROR(H523),IF(ISERROR(H522),"BLANK",H522),H523),H524)</f>
        <v>43564</v>
      </c>
      <c r="I525" s="56" t="n">
        <f aca="false">IF(ISERROR(I524),IF(ISERROR(I523),IF(ISERROR(I522),"BLANK",I522),I523),I524)</f>
        <v>10</v>
      </c>
      <c r="J525" s="56" t="str">
        <f aca="false">IF(ISERROR(J524),IF(ISERROR(J523),IF(ISERROR(J522),"BLANK",J522),J523),J524)</f>
        <v>E</v>
      </c>
      <c r="K525" s="86" t="n">
        <f aca="false">IF(ISERROR(K524),IF(ISERROR(K523),IF(ISERROR(K522),"BLANK",K522),K523),K524)</f>
        <v>0.604166666666667</v>
      </c>
      <c r="L525" s="56" t="str">
        <f aca="false">IF(ISERROR(L524),IF(ISERROR(L523),IF(ISERROR(L522),"BLANK",L522),L523),L524)</f>
        <v>SDL</v>
      </c>
      <c r="M525" s="56" t="n">
        <f aca="false">IF(ISERROR(M524),IF(ISERROR(M523),IF(ISERROR(M522),"BLANK",M522),M523),M524)</f>
        <v>10</v>
      </c>
      <c r="N525" s="56" t="n">
        <f aca="false">IF(ISERROR(N524),IF(ISERROR(N523),IF(ISERROR(N522),"BLANK",N522),N523),N524)</f>
        <v>2</v>
      </c>
      <c r="O525" s="56" t="n">
        <f aca="false">IF(ISERROR(O524),IF(ISERROR(O523),IF(ISERROR(O522),"BLANK",O522),O523),O524)</f>
        <v>1</v>
      </c>
      <c r="P525" s="46" t="str">
        <f aca="false">+P524</f>
        <v>snd</v>
      </c>
      <c r="Q525" s="47" t="str">
        <f aca="false">IF($N525=1,IF(ISERROR(VLOOKUP($P525,M1!$A:$C,Q$2,0)),"NOT PRESENT",VLOOKUP($P525,M1!$A:$C,Q$2,0)),IF($N525=2,IF(ISERROR(VLOOKUP(main!$P525,M2!$A:$C,Q$2,0)),"NOT PRESENT",VLOOKUP(main!$P525,M2!$A:$C,Q$2,0)),IF($N525=0,IF(ISERROR(VLOOKUP($P525,M1!$A:$C,Q$2,0)),IF(ISERROR(VLOOKUP(main!$P525,M2!$A:$C,Q$2,0)),"NOT PRESENT",VLOOKUP(main!$P525,M2!$A:$C,Q$2,0)),VLOOKUP($P525,M1!$A:$C,Q$2,0)),"SPECIFY METHOD")))</f>
        <v>Survey Not Done</v>
      </c>
      <c r="R525" s="47" t="str">
        <f aca="false">IF($N525=1,IF(ISERROR(VLOOKUP($P525,M1!$A:$C,R$2,0)),"NOT PRESENT",VLOOKUP($P525,M1!$A:$C,R$2,0)),IF($N525=2,IF(ISERROR(VLOOKUP(main!$P525,M2!$A:$C,R$2,0)),"NOT PRESENT",VLOOKUP(main!$P525,M2!$A:$C,R$2,0)),IF($N525=0,IF(ISERROR(VLOOKUP($P525,M1!$A:$C,R$2,0)),IF(ISERROR(VLOOKUP(main!$P525,M2!$A:$C,R$2,0)),"NOT PRESENT",VLOOKUP(main!$P525,M2!$A:$C,R$2,0)),VLOOKUP($P525,M1!$A:$C,R$2,0)),"SPECIFY METHOD")))</f>
        <v>Survey Not Done</v>
      </c>
      <c r="S525" s="55" t="n">
        <f aca="false">SUM(T525:BH525)</f>
        <v>0</v>
      </c>
      <c r="T525" s="56" t="n">
        <v>0</v>
      </c>
      <c r="BI525" s="56" t="n">
        <f aca="true">VLOOKUP($P525,INDIRECT("'M" &amp; $N525 &amp; "'!$A:$G"),BI$2,0)</f>
        <v>0</v>
      </c>
      <c r="BJ525" s="56" t="n">
        <f aca="true">VLOOKUP($P525,INDIRECT("'M" &amp; $N525 &amp; "'!$A:$G"),BJ$2,0)</f>
        <v>0</v>
      </c>
      <c r="BK525" s="56" t="n">
        <f aca="true">VLOOKUP($P525,INDIRECT("'M" &amp; $N525 &amp; "'!$A:$G"),BK$2,0)</f>
        <v>0</v>
      </c>
      <c r="BL525" s="56" t="str">
        <f aca="false">IF(AND($BI525="Yes", $N525=2), "Yes", IF(ISBLANK(BI525), "", "No"))</f>
        <v>No</v>
      </c>
      <c r="BM525" s="56" t="n">
        <f aca="true">VLOOKUP($P525,INDIRECT("'M" &amp; $N525 &amp; "'!$A:$G"),BM$2,0)</f>
        <v>0</v>
      </c>
    </row>
    <row r="526" customFormat="false" ht="13.2" hidden="false" customHeight="false" outlineLevel="0" collapsed="false">
      <c r="B526" s="56" t="str">
        <f aca="false">IF(ISERROR(B525),IF(ISERROR(B524),IF(ISERROR(B523),"BLANK",B523),B524),B525)</f>
        <v>eso</v>
      </c>
      <c r="C526" s="56" t="str">
        <f aca="false">IF(ISERROR(C525),IF(ISERROR(C524),IF(ISERROR(C523),"BLANK",C523),C524),C525)</f>
        <v>sdl</v>
      </c>
      <c r="D526" s="56" t="str">
        <f aca="false">IF(ISERROR(D525),IF(ISERROR(D524),IF(ISERROR(D523),"BLANK",D523),D524),D525)</f>
        <v>tas412</v>
      </c>
      <c r="E526" s="47" t="str">
        <f aca="false">IF(ISERROR(VLOOKUP($D526,SITES!$A:$E,2,0)),"",VLOOKUP($D526,SITES!$A:$E,2,0))</f>
        <v>St. Helens Island Kelp Bed</v>
      </c>
      <c r="F526" s="48" t="n">
        <f aca="false">IF(ISERROR(VLOOKUP($D526,SITES!$A:$E,3,0)),"",VLOOKUP($D526,SITES!$A:$E,3,0))</f>
        <v>-41.34386</v>
      </c>
      <c r="G526" s="49" t="n">
        <f aca="false">IF(ISERROR(VLOOKUP($D526,SITES!$A:$E,4,0)),"",VLOOKUP($D526,SITES!$A:$E,4,0))</f>
        <v>148.34277</v>
      </c>
      <c r="H526" s="50" t="n">
        <f aca="false">IF(ISERROR(H525),IF(ISERROR(H524),IF(ISERROR(H523),"BLANK",H523),H524),H525)</f>
        <v>43564</v>
      </c>
      <c r="I526" s="56" t="n">
        <f aca="false">IF(ISERROR(I525),IF(ISERROR(I524),IF(ISERROR(I523),"BLANK",I523),I524),I525)</f>
        <v>10</v>
      </c>
      <c r="J526" s="56" t="str">
        <f aca="false">IF(ISERROR(J525),IF(ISERROR(J524),IF(ISERROR(J523),"BLANK",J523),J524),J525)</f>
        <v>E</v>
      </c>
      <c r="K526" s="86" t="n">
        <f aca="false">IF(ISERROR(K525),IF(ISERROR(K524),IF(ISERROR(K523),"BLANK",K523),K524),K525)</f>
        <v>0.604166666666667</v>
      </c>
      <c r="L526" s="56" t="str">
        <f aca="false">IF(ISERROR(L525),IF(ISERROR(L524),IF(ISERROR(L523),"BLANK",L523),L524),L525)</f>
        <v>SDL</v>
      </c>
      <c r="M526" s="56" t="n">
        <f aca="false">IF(ISERROR(M525),IF(ISERROR(M524),IF(ISERROR(M523),"BLANK",M523),M524),M525)</f>
        <v>10</v>
      </c>
      <c r="N526" s="56" t="n">
        <f aca="false">IF(ISERROR(N525),IF(ISERROR(N524),IF(ISERROR(N523),"BLANK",N523),N524),N525)</f>
        <v>2</v>
      </c>
      <c r="O526" s="56" t="n">
        <f aca="false">IF(ISERROR(O525),IF(ISERROR(O524),IF(ISERROR(O523),"BLANK",O523),O524),O525)</f>
        <v>1</v>
      </c>
      <c r="P526" s="46" t="str">
        <f aca="false">+P525</f>
        <v>snd</v>
      </c>
      <c r="Q526" s="47" t="str">
        <f aca="false">IF($N526=1,IF(ISERROR(VLOOKUP($P526,M1!$A:$C,Q$2,0)),"NOT PRESENT",VLOOKUP($P526,M1!$A:$C,Q$2,0)),IF($N526=2,IF(ISERROR(VLOOKUP(main!$P526,M2!$A:$C,Q$2,0)),"NOT PRESENT",VLOOKUP(main!$P526,M2!$A:$C,Q$2,0)),IF($N526=0,IF(ISERROR(VLOOKUP($P526,M1!$A:$C,Q$2,0)),IF(ISERROR(VLOOKUP(main!$P526,M2!$A:$C,Q$2,0)),"NOT PRESENT",VLOOKUP(main!$P526,M2!$A:$C,Q$2,0)),VLOOKUP($P526,M1!$A:$C,Q$2,0)),"SPECIFY METHOD")))</f>
        <v>Survey Not Done</v>
      </c>
      <c r="R526" s="47" t="str">
        <f aca="false">IF($N526=1,IF(ISERROR(VLOOKUP($P526,M1!$A:$C,R$2,0)),"NOT PRESENT",VLOOKUP($P526,M1!$A:$C,R$2,0)),IF($N526=2,IF(ISERROR(VLOOKUP(main!$P526,M2!$A:$C,R$2,0)),"NOT PRESENT",VLOOKUP(main!$P526,M2!$A:$C,R$2,0)),IF($N526=0,IF(ISERROR(VLOOKUP($P526,M1!$A:$C,R$2,0)),IF(ISERROR(VLOOKUP(main!$P526,M2!$A:$C,R$2,0)),"NOT PRESENT",VLOOKUP(main!$P526,M2!$A:$C,R$2,0)),VLOOKUP($P526,M1!$A:$C,R$2,0)),"SPECIFY METHOD")))</f>
        <v>Survey Not Done</v>
      </c>
      <c r="S526" s="55" t="n">
        <f aca="false">SUM(T526:BH526)</f>
        <v>0</v>
      </c>
      <c r="T526" s="56" t="n">
        <v>0</v>
      </c>
      <c r="BI526" s="56" t="n">
        <f aca="true">VLOOKUP($P526,INDIRECT("'M" &amp; $N526 &amp; "'!$A:$G"),BI$2,0)</f>
        <v>0</v>
      </c>
      <c r="BJ526" s="56" t="n">
        <f aca="true">VLOOKUP($P526,INDIRECT("'M" &amp; $N526 &amp; "'!$A:$G"),BJ$2,0)</f>
        <v>0</v>
      </c>
      <c r="BK526" s="56" t="n">
        <f aca="true">VLOOKUP($P526,INDIRECT("'M" &amp; $N526 &amp; "'!$A:$G"),BK$2,0)</f>
        <v>0</v>
      </c>
      <c r="BL526" s="56" t="str">
        <f aca="false">IF(AND($BI526="Yes", $N526=2), "Yes", IF(ISBLANK(BI526), "", "No"))</f>
        <v>No</v>
      </c>
      <c r="BM526" s="56" t="n">
        <f aca="true">VLOOKUP($P526,INDIRECT("'M" &amp; $N526 &amp; "'!$A:$G"),BM$2,0)</f>
        <v>0</v>
      </c>
    </row>
    <row r="527" customFormat="false" ht="13.2" hidden="false" customHeight="false" outlineLevel="0" collapsed="false">
      <c r="B527" s="56" t="str">
        <f aca="false">IF(ISERROR(B526),IF(ISERROR(B525),IF(ISERROR(B524),"BLANK",B524),B525),B526)</f>
        <v>eso</v>
      </c>
      <c r="C527" s="56" t="str">
        <f aca="false">IF(ISERROR(C526),IF(ISERROR(C525),IF(ISERROR(C524),"BLANK",C524),C525),C526)</f>
        <v>sdl</v>
      </c>
      <c r="D527" s="56" t="str">
        <f aca="false">IF(ISERROR(D526),IF(ISERROR(D525),IF(ISERROR(D524),"BLANK",D524),D525),D526)</f>
        <v>tas412</v>
      </c>
      <c r="E527" s="47" t="str">
        <f aca="false">IF(ISERROR(VLOOKUP($D527,SITES!$A:$E,2,0)),"",VLOOKUP($D527,SITES!$A:$E,2,0))</f>
        <v>St. Helens Island Kelp Bed</v>
      </c>
      <c r="F527" s="48" t="n">
        <f aca="false">IF(ISERROR(VLOOKUP($D527,SITES!$A:$E,3,0)),"",VLOOKUP($D527,SITES!$A:$E,3,0))</f>
        <v>-41.34386</v>
      </c>
      <c r="G527" s="49" t="n">
        <f aca="false">IF(ISERROR(VLOOKUP($D527,SITES!$A:$E,4,0)),"",VLOOKUP($D527,SITES!$A:$E,4,0))</f>
        <v>148.34277</v>
      </c>
      <c r="H527" s="50" t="n">
        <f aca="false">IF(ISERROR(H526),IF(ISERROR(H525),IF(ISERROR(H524),"BLANK",H524),H525),H526)</f>
        <v>43564</v>
      </c>
      <c r="I527" s="56" t="n">
        <f aca="false">IF(ISERROR(I526),IF(ISERROR(I525),IF(ISERROR(I524),"BLANK",I524),I525),I526)</f>
        <v>10</v>
      </c>
      <c r="J527" s="56" t="str">
        <f aca="false">IF(ISERROR(J526),IF(ISERROR(J525),IF(ISERROR(J524),"BLANK",J524),J525),J526)</f>
        <v>E</v>
      </c>
      <c r="K527" s="86" t="n">
        <f aca="false">IF(ISERROR(K526),IF(ISERROR(K525),IF(ISERROR(K524),"BLANK",K524),K525),K526)</f>
        <v>0.604166666666667</v>
      </c>
      <c r="L527" s="56" t="str">
        <f aca="false">IF(ISERROR(L526),IF(ISERROR(L525),IF(ISERROR(L524),"BLANK",L524),L525),L526)</f>
        <v>SDL</v>
      </c>
      <c r="M527" s="56" t="n">
        <f aca="false">IF(ISERROR(M526),IF(ISERROR(M525),IF(ISERROR(M524),"BLANK",M524),M525),M526)</f>
        <v>10</v>
      </c>
      <c r="N527" s="56" t="n">
        <f aca="false">IF(ISERROR(N526),IF(ISERROR(N525),IF(ISERROR(N524),"BLANK",N524),N525),N526)</f>
        <v>2</v>
      </c>
      <c r="O527" s="56" t="n">
        <f aca="false">IF(ISERROR(O526),IF(ISERROR(O525),IF(ISERROR(O524),"BLANK",O524),O525),O526)</f>
        <v>1</v>
      </c>
      <c r="P527" s="46" t="str">
        <f aca="false">+P526</f>
        <v>snd</v>
      </c>
      <c r="Q527" s="47" t="str">
        <f aca="false">IF($N527=1,IF(ISERROR(VLOOKUP($P527,M1!$A:$C,Q$2,0)),"NOT PRESENT",VLOOKUP($P527,M1!$A:$C,Q$2,0)),IF($N527=2,IF(ISERROR(VLOOKUP(main!$P527,M2!$A:$C,Q$2,0)),"NOT PRESENT",VLOOKUP(main!$P527,M2!$A:$C,Q$2,0)),IF($N527=0,IF(ISERROR(VLOOKUP($P527,M1!$A:$C,Q$2,0)),IF(ISERROR(VLOOKUP(main!$P527,M2!$A:$C,Q$2,0)),"NOT PRESENT",VLOOKUP(main!$P527,M2!$A:$C,Q$2,0)),VLOOKUP($P527,M1!$A:$C,Q$2,0)),"SPECIFY METHOD")))</f>
        <v>Survey Not Done</v>
      </c>
      <c r="R527" s="47" t="str">
        <f aca="false">IF($N527=1,IF(ISERROR(VLOOKUP($P527,M1!$A:$C,R$2,0)),"NOT PRESENT",VLOOKUP($P527,M1!$A:$C,R$2,0)),IF($N527=2,IF(ISERROR(VLOOKUP(main!$P527,M2!$A:$C,R$2,0)),"NOT PRESENT",VLOOKUP(main!$P527,M2!$A:$C,R$2,0)),IF($N527=0,IF(ISERROR(VLOOKUP($P527,M1!$A:$C,R$2,0)),IF(ISERROR(VLOOKUP(main!$P527,M2!$A:$C,R$2,0)),"NOT PRESENT",VLOOKUP(main!$P527,M2!$A:$C,R$2,0)),VLOOKUP($P527,M1!$A:$C,R$2,0)),"SPECIFY METHOD")))</f>
        <v>Survey Not Done</v>
      </c>
      <c r="S527" s="55" t="n">
        <f aca="false">SUM(T527:BH527)</f>
        <v>0</v>
      </c>
      <c r="T527" s="56" t="n">
        <v>0</v>
      </c>
      <c r="BI527" s="56" t="n">
        <f aca="true">VLOOKUP($P527,INDIRECT("'M" &amp; $N527 &amp; "'!$A:$G"),BI$2,0)</f>
        <v>0</v>
      </c>
      <c r="BJ527" s="56" t="n">
        <f aca="true">VLOOKUP($P527,INDIRECT("'M" &amp; $N527 &amp; "'!$A:$G"),BJ$2,0)</f>
        <v>0</v>
      </c>
      <c r="BK527" s="56" t="n">
        <f aca="true">VLOOKUP($P527,INDIRECT("'M" &amp; $N527 &amp; "'!$A:$G"),BK$2,0)</f>
        <v>0</v>
      </c>
      <c r="BL527" s="56" t="str">
        <f aca="false">IF(AND($BI527="Yes", $N527=2), "Yes", IF(ISBLANK(BI527), "", "No"))</f>
        <v>No</v>
      </c>
      <c r="BM527" s="56" t="n">
        <f aca="true">VLOOKUP($P527,INDIRECT("'M" &amp; $N527 &amp; "'!$A:$G"),BM$2,0)</f>
        <v>0</v>
      </c>
    </row>
    <row r="528" customFormat="false" ht="13.2" hidden="false" customHeight="false" outlineLevel="0" collapsed="false">
      <c r="B528" s="56" t="str">
        <f aca="false">IF(ISERROR(B527),IF(ISERROR(B526),IF(ISERROR(B525),"BLANK",B525),B526),B527)</f>
        <v>eso</v>
      </c>
      <c r="C528" s="56" t="str">
        <f aca="false">IF(ISERROR(C527),IF(ISERROR(C526),IF(ISERROR(C525),"BLANK",C525),C526),C527)</f>
        <v>sdl</v>
      </c>
      <c r="D528" s="56" t="str">
        <f aca="false">IF(ISERROR(D527),IF(ISERROR(D526),IF(ISERROR(D525),"BLANK",D525),D526),D527)</f>
        <v>tas412</v>
      </c>
      <c r="E528" s="47" t="str">
        <f aca="false">IF(ISERROR(VLOOKUP($D528,SITES!$A:$E,2,0)),"",VLOOKUP($D528,SITES!$A:$E,2,0))</f>
        <v>St. Helens Island Kelp Bed</v>
      </c>
      <c r="F528" s="48" t="n">
        <f aca="false">IF(ISERROR(VLOOKUP($D528,SITES!$A:$E,3,0)),"",VLOOKUP($D528,SITES!$A:$E,3,0))</f>
        <v>-41.34386</v>
      </c>
      <c r="G528" s="49" t="n">
        <f aca="false">IF(ISERROR(VLOOKUP($D528,SITES!$A:$E,4,0)),"",VLOOKUP($D528,SITES!$A:$E,4,0))</f>
        <v>148.34277</v>
      </c>
      <c r="H528" s="50" t="n">
        <f aca="false">IF(ISERROR(H527),IF(ISERROR(H526),IF(ISERROR(H525),"BLANK",H525),H526),H527)</f>
        <v>43564</v>
      </c>
      <c r="I528" s="56" t="n">
        <f aca="false">IF(ISERROR(I527),IF(ISERROR(I526),IF(ISERROR(I525),"BLANK",I525),I526),I527)</f>
        <v>10</v>
      </c>
      <c r="J528" s="56" t="str">
        <f aca="false">IF(ISERROR(J527),IF(ISERROR(J526),IF(ISERROR(J525),"BLANK",J525),J526),J527)</f>
        <v>E</v>
      </c>
      <c r="K528" s="86" t="n">
        <f aca="false">IF(ISERROR(K527),IF(ISERROR(K526),IF(ISERROR(K525),"BLANK",K525),K526),K527)</f>
        <v>0.604166666666667</v>
      </c>
      <c r="L528" s="56" t="str">
        <f aca="false">IF(ISERROR(L527),IF(ISERROR(L526),IF(ISERROR(L525),"BLANK",L525),L526),L527)</f>
        <v>SDL</v>
      </c>
      <c r="M528" s="56" t="n">
        <f aca="false">IF(ISERROR(M527),IF(ISERROR(M526),IF(ISERROR(M525),"BLANK",M525),M526),M527)</f>
        <v>10</v>
      </c>
      <c r="N528" s="56" t="n">
        <f aca="false">IF(ISERROR(N527),IF(ISERROR(N526),IF(ISERROR(N525),"BLANK",N525),N526),N527)</f>
        <v>2</v>
      </c>
      <c r="O528" s="56" t="n">
        <f aca="false">IF(ISERROR(O527),IF(ISERROR(O526),IF(ISERROR(O525),"BLANK",O525),O526),O527)</f>
        <v>1</v>
      </c>
      <c r="P528" s="46" t="str">
        <f aca="false">+P527</f>
        <v>snd</v>
      </c>
      <c r="Q528" s="47" t="str">
        <f aca="false">IF($N528=1,IF(ISERROR(VLOOKUP($P528,M1!$A:$C,Q$2,0)),"NOT PRESENT",VLOOKUP($P528,M1!$A:$C,Q$2,0)),IF($N528=2,IF(ISERROR(VLOOKUP(main!$P528,M2!$A:$C,Q$2,0)),"NOT PRESENT",VLOOKUP(main!$P528,M2!$A:$C,Q$2,0)),IF($N528=0,IF(ISERROR(VLOOKUP($P528,M1!$A:$C,Q$2,0)),IF(ISERROR(VLOOKUP(main!$P528,M2!$A:$C,Q$2,0)),"NOT PRESENT",VLOOKUP(main!$P528,M2!$A:$C,Q$2,0)),VLOOKUP($P528,M1!$A:$C,Q$2,0)),"SPECIFY METHOD")))</f>
        <v>Survey Not Done</v>
      </c>
      <c r="R528" s="47" t="str">
        <f aca="false">IF($N528=1,IF(ISERROR(VLOOKUP($P528,M1!$A:$C,R$2,0)),"NOT PRESENT",VLOOKUP($P528,M1!$A:$C,R$2,0)),IF($N528=2,IF(ISERROR(VLOOKUP(main!$P528,M2!$A:$C,R$2,0)),"NOT PRESENT",VLOOKUP(main!$P528,M2!$A:$C,R$2,0)),IF($N528=0,IF(ISERROR(VLOOKUP($P528,M1!$A:$C,R$2,0)),IF(ISERROR(VLOOKUP(main!$P528,M2!$A:$C,R$2,0)),"NOT PRESENT",VLOOKUP(main!$P528,M2!$A:$C,R$2,0)),VLOOKUP($P528,M1!$A:$C,R$2,0)),"SPECIFY METHOD")))</f>
        <v>Survey Not Done</v>
      </c>
      <c r="S528" s="55" t="n">
        <f aca="false">SUM(T528:BH528)</f>
        <v>0</v>
      </c>
      <c r="T528" s="56" t="n">
        <v>0</v>
      </c>
      <c r="BI528" s="56" t="n">
        <f aca="true">VLOOKUP($P528,INDIRECT("'M" &amp; $N528 &amp; "'!$A:$G"),BI$2,0)</f>
        <v>0</v>
      </c>
      <c r="BJ528" s="56" t="n">
        <f aca="true">VLOOKUP($P528,INDIRECT("'M" &amp; $N528 &amp; "'!$A:$G"),BJ$2,0)</f>
        <v>0</v>
      </c>
      <c r="BK528" s="56" t="n">
        <f aca="true">VLOOKUP($P528,INDIRECT("'M" &amp; $N528 &amp; "'!$A:$G"),BK$2,0)</f>
        <v>0</v>
      </c>
      <c r="BL528" s="56" t="str">
        <f aca="false">IF(AND($BI528="Yes", $N528=2), "Yes", IF(ISBLANK(BI528), "", "No"))</f>
        <v>No</v>
      </c>
      <c r="BM528" s="56" t="n">
        <f aca="true">VLOOKUP($P528,INDIRECT("'M" &amp; $N528 &amp; "'!$A:$G"),BM$2,0)</f>
        <v>0</v>
      </c>
    </row>
    <row r="529" customFormat="false" ht="13.2" hidden="false" customHeight="false" outlineLevel="0" collapsed="false">
      <c r="B529" s="56" t="str">
        <f aca="false">IF(ISERROR(B528),IF(ISERROR(B527),IF(ISERROR(B526),"BLANK",B526),B527),B528)</f>
        <v>eso</v>
      </c>
      <c r="C529" s="56" t="str">
        <f aca="false">IF(ISERROR(C528),IF(ISERROR(C527),IF(ISERROR(C526),"BLANK",C526),C527),C528)</f>
        <v>sdl</v>
      </c>
      <c r="D529" s="56" t="str">
        <f aca="false">IF(ISERROR(D528),IF(ISERROR(D527),IF(ISERROR(D526),"BLANK",D526),D527),D528)</f>
        <v>tas412</v>
      </c>
      <c r="E529" s="47" t="str">
        <f aca="false">IF(ISERROR(VLOOKUP($D529,SITES!$A:$E,2,0)),"",VLOOKUP($D529,SITES!$A:$E,2,0))</f>
        <v>St. Helens Island Kelp Bed</v>
      </c>
      <c r="F529" s="48" t="n">
        <f aca="false">IF(ISERROR(VLOOKUP($D529,SITES!$A:$E,3,0)),"",VLOOKUP($D529,SITES!$A:$E,3,0))</f>
        <v>-41.34386</v>
      </c>
      <c r="G529" s="49" t="n">
        <f aca="false">IF(ISERROR(VLOOKUP($D529,SITES!$A:$E,4,0)),"",VLOOKUP($D529,SITES!$A:$E,4,0))</f>
        <v>148.34277</v>
      </c>
      <c r="H529" s="50" t="n">
        <f aca="false">IF(ISERROR(H528),IF(ISERROR(H527),IF(ISERROR(H526),"BLANK",H526),H527),H528)</f>
        <v>43564</v>
      </c>
      <c r="I529" s="56" t="n">
        <f aca="false">IF(ISERROR(I528),IF(ISERROR(I527),IF(ISERROR(I526),"BLANK",I526),I527),I528)</f>
        <v>10</v>
      </c>
      <c r="J529" s="56" t="str">
        <f aca="false">IF(ISERROR(J528),IF(ISERROR(J527),IF(ISERROR(J526),"BLANK",J526),J527),J528)</f>
        <v>E</v>
      </c>
      <c r="K529" s="86" t="n">
        <f aca="false">IF(ISERROR(K528),IF(ISERROR(K527),IF(ISERROR(K526),"BLANK",K526),K527),K528)</f>
        <v>0.604166666666667</v>
      </c>
      <c r="L529" s="56" t="str">
        <f aca="false">IF(ISERROR(L528),IF(ISERROR(L527),IF(ISERROR(L526),"BLANK",L526),L527),L528)</f>
        <v>SDL</v>
      </c>
      <c r="M529" s="56" t="n">
        <f aca="false">IF(ISERROR(M528),IF(ISERROR(M527),IF(ISERROR(M526),"BLANK",M526),M527),M528)</f>
        <v>10</v>
      </c>
      <c r="N529" s="56" t="n">
        <f aca="false">IF(ISERROR(N528),IF(ISERROR(N527),IF(ISERROR(N526),"BLANK",N526),N527),N528)</f>
        <v>2</v>
      </c>
      <c r="O529" s="56" t="n">
        <f aca="false">IF(ISERROR(O528),IF(ISERROR(O527),IF(ISERROR(O526),"BLANK",O526),O527),O528)</f>
        <v>1</v>
      </c>
      <c r="P529" s="46" t="str">
        <f aca="false">+P528</f>
        <v>snd</v>
      </c>
      <c r="Q529" s="47" t="str">
        <f aca="false">IF($N529=1,IF(ISERROR(VLOOKUP($P529,M1!$A:$C,Q$2,0)),"NOT PRESENT",VLOOKUP($P529,M1!$A:$C,Q$2,0)),IF($N529=2,IF(ISERROR(VLOOKUP(main!$P529,M2!$A:$C,Q$2,0)),"NOT PRESENT",VLOOKUP(main!$P529,M2!$A:$C,Q$2,0)),IF($N529=0,IF(ISERROR(VLOOKUP($P529,M1!$A:$C,Q$2,0)),IF(ISERROR(VLOOKUP(main!$P529,M2!$A:$C,Q$2,0)),"NOT PRESENT",VLOOKUP(main!$P529,M2!$A:$C,Q$2,0)),VLOOKUP($P529,M1!$A:$C,Q$2,0)),"SPECIFY METHOD")))</f>
        <v>Survey Not Done</v>
      </c>
      <c r="R529" s="47" t="str">
        <f aca="false">IF($N529=1,IF(ISERROR(VLOOKUP($P529,M1!$A:$C,R$2,0)),"NOT PRESENT",VLOOKUP($P529,M1!$A:$C,R$2,0)),IF($N529=2,IF(ISERROR(VLOOKUP(main!$P529,M2!$A:$C,R$2,0)),"NOT PRESENT",VLOOKUP(main!$P529,M2!$A:$C,R$2,0)),IF($N529=0,IF(ISERROR(VLOOKUP($P529,M1!$A:$C,R$2,0)),IF(ISERROR(VLOOKUP(main!$P529,M2!$A:$C,R$2,0)),"NOT PRESENT",VLOOKUP(main!$P529,M2!$A:$C,R$2,0)),VLOOKUP($P529,M1!$A:$C,R$2,0)),"SPECIFY METHOD")))</f>
        <v>Survey Not Done</v>
      </c>
      <c r="S529" s="55" t="n">
        <f aca="false">SUM(T529:BH529)</f>
        <v>0</v>
      </c>
      <c r="T529" s="56" t="n">
        <v>0</v>
      </c>
      <c r="BI529" s="56" t="n">
        <f aca="true">VLOOKUP($P529,INDIRECT("'M" &amp; $N529 &amp; "'!$A:$G"),BI$2,0)</f>
        <v>0</v>
      </c>
      <c r="BJ529" s="56" t="n">
        <f aca="true">VLOOKUP($P529,INDIRECT("'M" &amp; $N529 &amp; "'!$A:$G"),BJ$2,0)</f>
        <v>0</v>
      </c>
      <c r="BK529" s="56" t="n">
        <f aca="true">VLOOKUP($P529,INDIRECT("'M" &amp; $N529 &amp; "'!$A:$G"),BK$2,0)</f>
        <v>0</v>
      </c>
      <c r="BL529" s="56" t="str">
        <f aca="false">IF(AND($BI529="Yes", $N529=2), "Yes", IF(ISBLANK(BI529), "", "No"))</f>
        <v>No</v>
      </c>
      <c r="BM529" s="56" t="n">
        <f aca="true">VLOOKUP($P529,INDIRECT("'M" &amp; $N529 &amp; "'!$A:$G"),BM$2,0)</f>
        <v>0</v>
      </c>
    </row>
    <row r="530" customFormat="false" ht="13.2" hidden="false" customHeight="false" outlineLevel="0" collapsed="false">
      <c r="B530" s="56" t="str">
        <f aca="false">IF(ISERROR(B529),IF(ISERROR(B528),IF(ISERROR(B527),"BLANK",B527),B528),B529)</f>
        <v>eso</v>
      </c>
      <c r="C530" s="56" t="str">
        <f aca="false">IF(ISERROR(C529),IF(ISERROR(C528),IF(ISERROR(C527),"BLANK",C527),C528),C529)</f>
        <v>sdl</v>
      </c>
      <c r="D530" s="56" t="str">
        <f aca="false">IF(ISERROR(D529),IF(ISERROR(D528),IF(ISERROR(D527),"BLANK",D527),D528),D529)</f>
        <v>tas412</v>
      </c>
      <c r="E530" s="47" t="str">
        <f aca="false">IF(ISERROR(VLOOKUP($D530,SITES!$A:$E,2,0)),"",VLOOKUP($D530,SITES!$A:$E,2,0))</f>
        <v>St. Helens Island Kelp Bed</v>
      </c>
      <c r="F530" s="48" t="n">
        <f aca="false">IF(ISERROR(VLOOKUP($D530,SITES!$A:$E,3,0)),"",VLOOKUP($D530,SITES!$A:$E,3,0))</f>
        <v>-41.34386</v>
      </c>
      <c r="G530" s="49" t="n">
        <f aca="false">IF(ISERROR(VLOOKUP($D530,SITES!$A:$E,4,0)),"",VLOOKUP($D530,SITES!$A:$E,4,0))</f>
        <v>148.34277</v>
      </c>
      <c r="H530" s="50" t="n">
        <f aca="false">IF(ISERROR(H529),IF(ISERROR(H528),IF(ISERROR(H527),"BLANK",H527),H528),H529)</f>
        <v>43564</v>
      </c>
      <c r="I530" s="56" t="n">
        <f aca="false">IF(ISERROR(I529),IF(ISERROR(I528),IF(ISERROR(I527),"BLANK",I527),I528),I529)</f>
        <v>10</v>
      </c>
      <c r="J530" s="56" t="str">
        <f aca="false">IF(ISERROR(J529),IF(ISERROR(J528),IF(ISERROR(J527),"BLANK",J527),J528),J529)</f>
        <v>E</v>
      </c>
      <c r="K530" s="86" t="n">
        <f aca="false">IF(ISERROR(K529),IF(ISERROR(K528),IF(ISERROR(K527),"BLANK",K527),K528),K529)</f>
        <v>0.604166666666667</v>
      </c>
      <c r="L530" s="56" t="str">
        <f aca="false">IF(ISERROR(L529),IF(ISERROR(L528),IF(ISERROR(L527),"BLANK",L527),L528),L529)</f>
        <v>SDL</v>
      </c>
      <c r="M530" s="56" t="n">
        <f aca="false">IF(ISERROR(M529),IF(ISERROR(M528),IF(ISERROR(M527),"BLANK",M527),M528),M529)</f>
        <v>10</v>
      </c>
      <c r="N530" s="56" t="n">
        <f aca="false">IF(ISERROR(N529),IF(ISERROR(N528),IF(ISERROR(N527),"BLANK",N527),N528),N529)</f>
        <v>2</v>
      </c>
      <c r="O530" s="56" t="n">
        <f aca="false">IF(ISERROR(O529),IF(ISERROR(O528),IF(ISERROR(O527),"BLANK",O527),O528),O529)</f>
        <v>1</v>
      </c>
      <c r="P530" s="46" t="str">
        <f aca="false">+P529</f>
        <v>snd</v>
      </c>
      <c r="Q530" s="47" t="str">
        <f aca="false">IF($N530=1,IF(ISERROR(VLOOKUP($P530,M1!$A:$C,Q$2,0)),"NOT PRESENT",VLOOKUP($P530,M1!$A:$C,Q$2,0)),IF($N530=2,IF(ISERROR(VLOOKUP(main!$P530,M2!$A:$C,Q$2,0)),"NOT PRESENT",VLOOKUP(main!$P530,M2!$A:$C,Q$2,0)),IF($N530=0,IF(ISERROR(VLOOKUP($P530,M1!$A:$C,Q$2,0)),IF(ISERROR(VLOOKUP(main!$P530,M2!$A:$C,Q$2,0)),"NOT PRESENT",VLOOKUP(main!$P530,M2!$A:$C,Q$2,0)),VLOOKUP($P530,M1!$A:$C,Q$2,0)),"SPECIFY METHOD")))</f>
        <v>Survey Not Done</v>
      </c>
      <c r="R530" s="47" t="str">
        <f aca="false">IF($N530=1,IF(ISERROR(VLOOKUP($P530,M1!$A:$C,R$2,0)),"NOT PRESENT",VLOOKUP($P530,M1!$A:$C,R$2,0)),IF($N530=2,IF(ISERROR(VLOOKUP(main!$P530,M2!$A:$C,R$2,0)),"NOT PRESENT",VLOOKUP(main!$P530,M2!$A:$C,R$2,0)),IF($N530=0,IF(ISERROR(VLOOKUP($P530,M1!$A:$C,R$2,0)),IF(ISERROR(VLOOKUP(main!$P530,M2!$A:$C,R$2,0)),"NOT PRESENT",VLOOKUP(main!$P530,M2!$A:$C,R$2,0)),VLOOKUP($P530,M1!$A:$C,R$2,0)),"SPECIFY METHOD")))</f>
        <v>Survey Not Done</v>
      </c>
      <c r="S530" s="55" t="n">
        <f aca="false">SUM(T530:BH530)</f>
        <v>0</v>
      </c>
      <c r="T530" s="56" t="n">
        <v>0</v>
      </c>
      <c r="BI530" s="56" t="n">
        <f aca="true">VLOOKUP($P530,INDIRECT("'M" &amp; $N530 &amp; "'!$A:$G"),BI$2,0)</f>
        <v>0</v>
      </c>
      <c r="BJ530" s="56" t="n">
        <f aca="true">VLOOKUP($P530,INDIRECT("'M" &amp; $N530 &amp; "'!$A:$G"),BJ$2,0)</f>
        <v>0</v>
      </c>
      <c r="BK530" s="56" t="n">
        <f aca="true">VLOOKUP($P530,INDIRECT("'M" &amp; $N530 &amp; "'!$A:$G"),BK$2,0)</f>
        <v>0</v>
      </c>
      <c r="BL530" s="56" t="str">
        <f aca="false">IF(AND($BI530="Yes", $N530=2), "Yes", IF(ISBLANK(BI530), "", "No"))</f>
        <v>No</v>
      </c>
      <c r="BM530" s="56" t="n">
        <f aca="true">VLOOKUP($P530,INDIRECT("'M" &amp; $N530 &amp; "'!$A:$G"),BM$2,0)</f>
        <v>0</v>
      </c>
    </row>
    <row r="531" customFormat="false" ht="13.2" hidden="false" customHeight="false" outlineLevel="0" collapsed="false">
      <c r="B531" s="56" t="str">
        <f aca="false">IF(ISERROR(B530),IF(ISERROR(B529),IF(ISERROR(B528),"BLANK",B528),B529),B530)</f>
        <v>eso</v>
      </c>
      <c r="C531" s="56" t="str">
        <f aca="false">IF(ISERROR(C530),IF(ISERROR(C529),IF(ISERROR(C528),"BLANK",C528),C529),C530)</f>
        <v>sdl</v>
      </c>
      <c r="D531" s="56" t="str">
        <f aca="false">IF(ISERROR(D530),IF(ISERROR(D529),IF(ISERROR(D528),"BLANK",D528),D529),D530)</f>
        <v>tas412</v>
      </c>
      <c r="E531" s="47" t="str">
        <f aca="false">IF(ISERROR(VLOOKUP($D531,SITES!$A:$E,2,0)),"",VLOOKUP($D531,SITES!$A:$E,2,0))</f>
        <v>St. Helens Island Kelp Bed</v>
      </c>
      <c r="F531" s="48" t="n">
        <f aca="false">IF(ISERROR(VLOOKUP($D531,SITES!$A:$E,3,0)),"",VLOOKUP($D531,SITES!$A:$E,3,0))</f>
        <v>-41.34386</v>
      </c>
      <c r="G531" s="49" t="n">
        <f aca="false">IF(ISERROR(VLOOKUP($D531,SITES!$A:$E,4,0)),"",VLOOKUP($D531,SITES!$A:$E,4,0))</f>
        <v>148.34277</v>
      </c>
      <c r="H531" s="50" t="n">
        <f aca="false">IF(ISERROR(H530),IF(ISERROR(H529),IF(ISERROR(H528),"BLANK",H528),H529),H530)</f>
        <v>43564</v>
      </c>
      <c r="I531" s="56" t="n">
        <f aca="false">IF(ISERROR(I530),IF(ISERROR(I529),IF(ISERROR(I528),"BLANK",I528),I529),I530)</f>
        <v>10</v>
      </c>
      <c r="J531" s="56" t="str">
        <f aca="false">IF(ISERROR(J530),IF(ISERROR(J529),IF(ISERROR(J528),"BLANK",J528),J529),J530)</f>
        <v>E</v>
      </c>
      <c r="K531" s="86" t="n">
        <f aca="false">IF(ISERROR(K530),IF(ISERROR(K529),IF(ISERROR(K528),"BLANK",K528),K529),K530)</f>
        <v>0.604166666666667</v>
      </c>
      <c r="L531" s="56" t="str">
        <f aca="false">IF(ISERROR(L530),IF(ISERROR(L529),IF(ISERROR(L528),"BLANK",L528),L529),L530)</f>
        <v>SDL</v>
      </c>
      <c r="M531" s="56" t="n">
        <f aca="false">IF(ISERROR(M530),IF(ISERROR(M529),IF(ISERROR(M528),"BLANK",M528),M529),M530)</f>
        <v>10</v>
      </c>
      <c r="N531" s="56" t="n">
        <f aca="false">IF(ISERROR(N530),IF(ISERROR(N529),IF(ISERROR(N528),"BLANK",N528),N529),N530)</f>
        <v>2</v>
      </c>
      <c r="O531" s="56" t="n">
        <f aca="false">IF(ISERROR(O530),IF(ISERROR(O529),IF(ISERROR(O528),"BLANK",O528),O529),O530)</f>
        <v>1</v>
      </c>
      <c r="P531" s="46" t="str">
        <f aca="false">+P530</f>
        <v>snd</v>
      </c>
      <c r="Q531" s="47" t="str">
        <f aca="false">IF($N531=1,IF(ISERROR(VLOOKUP($P531,M1!$A:$C,Q$2,0)),"NOT PRESENT",VLOOKUP($P531,M1!$A:$C,Q$2,0)),IF($N531=2,IF(ISERROR(VLOOKUP(main!$P531,M2!$A:$C,Q$2,0)),"NOT PRESENT",VLOOKUP(main!$P531,M2!$A:$C,Q$2,0)),IF($N531=0,IF(ISERROR(VLOOKUP($P531,M1!$A:$C,Q$2,0)),IF(ISERROR(VLOOKUP(main!$P531,M2!$A:$C,Q$2,0)),"NOT PRESENT",VLOOKUP(main!$P531,M2!$A:$C,Q$2,0)),VLOOKUP($P531,M1!$A:$C,Q$2,0)),"SPECIFY METHOD")))</f>
        <v>Survey Not Done</v>
      </c>
      <c r="R531" s="47" t="str">
        <f aca="false">IF($N531=1,IF(ISERROR(VLOOKUP($P531,M1!$A:$C,R$2,0)),"NOT PRESENT",VLOOKUP($P531,M1!$A:$C,R$2,0)),IF($N531=2,IF(ISERROR(VLOOKUP(main!$P531,M2!$A:$C,R$2,0)),"NOT PRESENT",VLOOKUP(main!$P531,M2!$A:$C,R$2,0)),IF($N531=0,IF(ISERROR(VLOOKUP($P531,M1!$A:$C,R$2,0)),IF(ISERROR(VLOOKUP(main!$P531,M2!$A:$C,R$2,0)),"NOT PRESENT",VLOOKUP(main!$P531,M2!$A:$C,R$2,0)),VLOOKUP($P531,M1!$A:$C,R$2,0)),"SPECIFY METHOD")))</f>
        <v>Survey Not Done</v>
      </c>
      <c r="S531" s="55" t="n">
        <f aca="false">SUM(T531:BH531)</f>
        <v>0</v>
      </c>
      <c r="T531" s="56" t="n">
        <v>0</v>
      </c>
      <c r="BI531" s="56" t="n">
        <f aca="true">VLOOKUP($P531,INDIRECT("'M" &amp; $N531 &amp; "'!$A:$G"),BI$2,0)</f>
        <v>0</v>
      </c>
      <c r="BJ531" s="56" t="n">
        <f aca="true">VLOOKUP($P531,INDIRECT("'M" &amp; $N531 &amp; "'!$A:$G"),BJ$2,0)</f>
        <v>0</v>
      </c>
      <c r="BK531" s="56" t="n">
        <f aca="true">VLOOKUP($P531,INDIRECT("'M" &amp; $N531 &amp; "'!$A:$G"),BK$2,0)</f>
        <v>0</v>
      </c>
      <c r="BL531" s="56" t="str">
        <f aca="false">IF(AND($BI531="Yes", $N531=2), "Yes", IF(ISBLANK(BI531), "", "No"))</f>
        <v>No</v>
      </c>
      <c r="BM531" s="56" t="n">
        <f aca="true">VLOOKUP($P531,INDIRECT("'M" &amp; $N531 &amp; "'!$A:$G"),BM$2,0)</f>
        <v>0</v>
      </c>
    </row>
    <row r="532" customFormat="false" ht="13.2" hidden="false" customHeight="false" outlineLevel="0" collapsed="false">
      <c r="B532" s="56" t="str">
        <f aca="false">IF(ISERROR(B531),IF(ISERROR(B530),IF(ISERROR(B529),"BLANK",B529),B530),B531)</f>
        <v>eso</v>
      </c>
      <c r="C532" s="56" t="str">
        <f aca="false">IF(ISERROR(C531),IF(ISERROR(C530),IF(ISERROR(C529),"BLANK",C529),C530),C531)</f>
        <v>sdl</v>
      </c>
      <c r="D532" s="56" t="str">
        <f aca="false">IF(ISERROR(D531),IF(ISERROR(D530),IF(ISERROR(D529),"BLANK",D529),D530),D531)</f>
        <v>tas412</v>
      </c>
      <c r="E532" s="47" t="str">
        <f aca="false">IF(ISERROR(VLOOKUP($D532,SITES!$A:$E,2,0)),"",VLOOKUP($D532,SITES!$A:$E,2,0))</f>
        <v>St. Helens Island Kelp Bed</v>
      </c>
      <c r="F532" s="48" t="n">
        <f aca="false">IF(ISERROR(VLOOKUP($D532,SITES!$A:$E,3,0)),"",VLOOKUP($D532,SITES!$A:$E,3,0))</f>
        <v>-41.34386</v>
      </c>
      <c r="G532" s="49" t="n">
        <f aca="false">IF(ISERROR(VLOOKUP($D532,SITES!$A:$E,4,0)),"",VLOOKUP($D532,SITES!$A:$E,4,0))</f>
        <v>148.34277</v>
      </c>
      <c r="H532" s="50" t="n">
        <f aca="false">IF(ISERROR(H531),IF(ISERROR(H530),IF(ISERROR(H529),"BLANK",H529),H530),H531)</f>
        <v>43564</v>
      </c>
      <c r="I532" s="56" t="n">
        <f aca="false">IF(ISERROR(I531),IF(ISERROR(I530),IF(ISERROR(I529),"BLANK",I529),I530),I531)</f>
        <v>10</v>
      </c>
      <c r="J532" s="56" t="str">
        <f aca="false">IF(ISERROR(J531),IF(ISERROR(J530),IF(ISERROR(J529),"BLANK",J529),J530),J531)</f>
        <v>E</v>
      </c>
      <c r="K532" s="86" t="n">
        <f aca="false">IF(ISERROR(K531),IF(ISERROR(K530),IF(ISERROR(K529),"BLANK",K529),K530),K531)</f>
        <v>0.604166666666667</v>
      </c>
      <c r="L532" s="56" t="str">
        <f aca="false">IF(ISERROR(L531),IF(ISERROR(L530),IF(ISERROR(L529),"BLANK",L529),L530),L531)</f>
        <v>SDL</v>
      </c>
      <c r="M532" s="56" t="n">
        <f aca="false">IF(ISERROR(M531),IF(ISERROR(M530),IF(ISERROR(M529),"BLANK",M529),M530),M531)</f>
        <v>10</v>
      </c>
      <c r="N532" s="56" t="n">
        <f aca="false">IF(ISERROR(N531),IF(ISERROR(N530),IF(ISERROR(N529),"BLANK",N529),N530),N531)</f>
        <v>2</v>
      </c>
      <c r="O532" s="56" t="n">
        <f aca="false">IF(ISERROR(O531),IF(ISERROR(O530),IF(ISERROR(O529),"BLANK",O529),O530),O531)</f>
        <v>1</v>
      </c>
      <c r="P532" s="46" t="str">
        <f aca="false">+P531</f>
        <v>snd</v>
      </c>
      <c r="Q532" s="47" t="str">
        <f aca="false">IF($N532=1,IF(ISERROR(VLOOKUP($P532,M1!$A:$C,Q$2,0)),"NOT PRESENT",VLOOKUP($P532,M1!$A:$C,Q$2,0)),IF($N532=2,IF(ISERROR(VLOOKUP(main!$P532,M2!$A:$C,Q$2,0)),"NOT PRESENT",VLOOKUP(main!$P532,M2!$A:$C,Q$2,0)),IF($N532=0,IF(ISERROR(VLOOKUP($P532,M1!$A:$C,Q$2,0)),IF(ISERROR(VLOOKUP(main!$P532,M2!$A:$C,Q$2,0)),"NOT PRESENT",VLOOKUP(main!$P532,M2!$A:$C,Q$2,0)),VLOOKUP($P532,M1!$A:$C,Q$2,0)),"SPECIFY METHOD")))</f>
        <v>Survey Not Done</v>
      </c>
      <c r="R532" s="47" t="str">
        <f aca="false">IF($N532=1,IF(ISERROR(VLOOKUP($P532,M1!$A:$C,R$2,0)),"NOT PRESENT",VLOOKUP($P532,M1!$A:$C,R$2,0)),IF($N532=2,IF(ISERROR(VLOOKUP(main!$P532,M2!$A:$C,R$2,0)),"NOT PRESENT",VLOOKUP(main!$P532,M2!$A:$C,R$2,0)),IF($N532=0,IF(ISERROR(VLOOKUP($P532,M1!$A:$C,R$2,0)),IF(ISERROR(VLOOKUP(main!$P532,M2!$A:$C,R$2,0)),"NOT PRESENT",VLOOKUP(main!$P532,M2!$A:$C,R$2,0)),VLOOKUP($P532,M1!$A:$C,R$2,0)),"SPECIFY METHOD")))</f>
        <v>Survey Not Done</v>
      </c>
      <c r="S532" s="55" t="n">
        <f aca="false">SUM(T532:BH532)</f>
        <v>0</v>
      </c>
      <c r="T532" s="56" t="n">
        <v>0</v>
      </c>
      <c r="BI532" s="56" t="n">
        <f aca="true">VLOOKUP($P532,INDIRECT("'M" &amp; $N532 &amp; "'!$A:$G"),BI$2,0)</f>
        <v>0</v>
      </c>
      <c r="BJ532" s="56" t="n">
        <f aca="true">VLOOKUP($P532,INDIRECT("'M" &amp; $N532 &amp; "'!$A:$G"),BJ$2,0)</f>
        <v>0</v>
      </c>
      <c r="BK532" s="56" t="n">
        <f aca="true">VLOOKUP($P532,INDIRECT("'M" &amp; $N532 &amp; "'!$A:$G"),BK$2,0)</f>
        <v>0</v>
      </c>
      <c r="BL532" s="56" t="str">
        <f aca="false">IF(AND($BI532="Yes", $N532=2), "Yes", IF(ISBLANK(BI532), "", "No"))</f>
        <v>No</v>
      </c>
      <c r="BM532" s="56" t="n">
        <f aca="true">VLOOKUP($P532,INDIRECT("'M" &amp; $N532 &amp; "'!$A:$G"),BM$2,0)</f>
        <v>0</v>
      </c>
    </row>
    <row r="533" customFormat="false" ht="13.2" hidden="false" customHeight="false" outlineLevel="0" collapsed="false">
      <c r="B533" s="56" t="str">
        <f aca="false">IF(ISERROR(B532),IF(ISERROR(B531),IF(ISERROR(B530),"BLANK",B530),B531),B532)</f>
        <v>eso</v>
      </c>
      <c r="C533" s="56" t="str">
        <f aca="false">IF(ISERROR(C532),IF(ISERROR(C531),IF(ISERROR(C530),"BLANK",C530),C531),C532)</f>
        <v>sdl</v>
      </c>
      <c r="D533" s="56" t="str">
        <f aca="false">IF(ISERROR(D532),IF(ISERROR(D531),IF(ISERROR(D530),"BLANK",D530),D531),D532)</f>
        <v>tas412</v>
      </c>
      <c r="E533" s="47" t="str">
        <f aca="false">IF(ISERROR(VLOOKUP($D533,SITES!$A:$E,2,0)),"",VLOOKUP($D533,SITES!$A:$E,2,0))</f>
        <v>St. Helens Island Kelp Bed</v>
      </c>
      <c r="F533" s="48" t="n">
        <f aca="false">IF(ISERROR(VLOOKUP($D533,SITES!$A:$E,3,0)),"",VLOOKUP($D533,SITES!$A:$E,3,0))</f>
        <v>-41.34386</v>
      </c>
      <c r="G533" s="49" t="n">
        <f aca="false">IF(ISERROR(VLOOKUP($D533,SITES!$A:$E,4,0)),"",VLOOKUP($D533,SITES!$A:$E,4,0))</f>
        <v>148.34277</v>
      </c>
      <c r="H533" s="50" t="n">
        <f aca="false">IF(ISERROR(H532),IF(ISERROR(H531),IF(ISERROR(H530),"BLANK",H530),H531),H532)</f>
        <v>43564</v>
      </c>
      <c r="I533" s="56" t="n">
        <f aca="false">IF(ISERROR(I532),IF(ISERROR(I531),IF(ISERROR(I530),"BLANK",I530),I531),I532)</f>
        <v>10</v>
      </c>
      <c r="J533" s="56" t="str">
        <f aca="false">IF(ISERROR(J532),IF(ISERROR(J531),IF(ISERROR(J530),"BLANK",J530),J531),J532)</f>
        <v>E</v>
      </c>
      <c r="K533" s="86" t="n">
        <f aca="false">IF(ISERROR(K532),IF(ISERROR(K531),IF(ISERROR(K530),"BLANK",K530),K531),K532)</f>
        <v>0.604166666666667</v>
      </c>
      <c r="L533" s="56" t="str">
        <f aca="false">IF(ISERROR(L532),IF(ISERROR(L531),IF(ISERROR(L530),"BLANK",L530),L531),L532)</f>
        <v>SDL</v>
      </c>
      <c r="M533" s="56" t="n">
        <f aca="false">IF(ISERROR(M532),IF(ISERROR(M531),IF(ISERROR(M530),"BLANK",M530),M531),M532)</f>
        <v>10</v>
      </c>
      <c r="N533" s="56" t="n">
        <f aca="false">IF(ISERROR(N532),IF(ISERROR(N531),IF(ISERROR(N530),"BLANK",N530),N531),N532)</f>
        <v>2</v>
      </c>
      <c r="O533" s="56" t="n">
        <f aca="false">IF(ISERROR(O532),IF(ISERROR(O531),IF(ISERROR(O530),"BLANK",O530),O531),O532)</f>
        <v>1</v>
      </c>
      <c r="P533" s="46" t="str">
        <f aca="false">+P532</f>
        <v>snd</v>
      </c>
      <c r="Q533" s="47" t="str">
        <f aca="false">IF($N533=1,IF(ISERROR(VLOOKUP($P533,M1!$A:$C,Q$2,0)),"NOT PRESENT",VLOOKUP($P533,M1!$A:$C,Q$2,0)),IF($N533=2,IF(ISERROR(VLOOKUP(main!$P533,M2!$A:$C,Q$2,0)),"NOT PRESENT",VLOOKUP(main!$P533,M2!$A:$C,Q$2,0)),IF($N533=0,IF(ISERROR(VLOOKUP($P533,M1!$A:$C,Q$2,0)),IF(ISERROR(VLOOKUP(main!$P533,M2!$A:$C,Q$2,0)),"NOT PRESENT",VLOOKUP(main!$P533,M2!$A:$C,Q$2,0)),VLOOKUP($P533,M1!$A:$C,Q$2,0)),"SPECIFY METHOD")))</f>
        <v>Survey Not Done</v>
      </c>
      <c r="R533" s="47" t="str">
        <f aca="false">IF($N533=1,IF(ISERROR(VLOOKUP($P533,M1!$A:$C,R$2,0)),"NOT PRESENT",VLOOKUP($P533,M1!$A:$C,R$2,0)),IF($N533=2,IF(ISERROR(VLOOKUP(main!$P533,M2!$A:$C,R$2,0)),"NOT PRESENT",VLOOKUP(main!$P533,M2!$A:$C,R$2,0)),IF($N533=0,IF(ISERROR(VLOOKUP($P533,M1!$A:$C,R$2,0)),IF(ISERROR(VLOOKUP(main!$P533,M2!$A:$C,R$2,0)),"NOT PRESENT",VLOOKUP(main!$P533,M2!$A:$C,R$2,0)),VLOOKUP($P533,M1!$A:$C,R$2,0)),"SPECIFY METHOD")))</f>
        <v>Survey Not Done</v>
      </c>
      <c r="S533" s="55" t="n">
        <f aca="false">SUM(T533:BH533)</f>
        <v>0</v>
      </c>
      <c r="T533" s="56" t="n">
        <v>0</v>
      </c>
      <c r="BI533" s="56" t="n">
        <f aca="true">VLOOKUP($P533,INDIRECT("'M" &amp; $N533 &amp; "'!$A:$G"),BI$2,0)</f>
        <v>0</v>
      </c>
      <c r="BJ533" s="56" t="n">
        <f aca="true">VLOOKUP($P533,INDIRECT("'M" &amp; $N533 &amp; "'!$A:$G"),BJ$2,0)</f>
        <v>0</v>
      </c>
      <c r="BK533" s="56" t="n">
        <f aca="true">VLOOKUP($P533,INDIRECT("'M" &amp; $N533 &amp; "'!$A:$G"),BK$2,0)</f>
        <v>0</v>
      </c>
      <c r="BL533" s="56" t="str">
        <f aca="false">IF(AND($BI533="Yes", $N533=2), "Yes", IF(ISBLANK(BI533), "", "No"))</f>
        <v>No</v>
      </c>
      <c r="BM533" s="56" t="n">
        <f aca="true">VLOOKUP($P533,INDIRECT("'M" &amp; $N533 &amp; "'!$A:$G"),BM$2,0)</f>
        <v>0</v>
      </c>
    </row>
    <row r="534" customFormat="false" ht="13.2" hidden="false" customHeight="false" outlineLevel="0" collapsed="false">
      <c r="B534" s="56" t="str">
        <f aca="false">IF(ISERROR(B533),IF(ISERROR(B532),IF(ISERROR(B531),"BLANK",B531),B532),B533)</f>
        <v>eso</v>
      </c>
      <c r="C534" s="56" t="str">
        <f aca="false">IF(ISERROR(C533),IF(ISERROR(C532),IF(ISERROR(C531),"BLANK",C531),C532),C533)</f>
        <v>sdl</v>
      </c>
      <c r="D534" s="56" t="str">
        <f aca="false">IF(ISERROR(D533),IF(ISERROR(D532),IF(ISERROR(D531),"BLANK",D531),D532),D533)</f>
        <v>tas412</v>
      </c>
      <c r="E534" s="47" t="str">
        <f aca="false">IF(ISERROR(VLOOKUP($D534,SITES!$A:$E,2,0)),"",VLOOKUP($D534,SITES!$A:$E,2,0))</f>
        <v>St. Helens Island Kelp Bed</v>
      </c>
      <c r="F534" s="48" t="n">
        <f aca="false">IF(ISERROR(VLOOKUP($D534,SITES!$A:$E,3,0)),"",VLOOKUP($D534,SITES!$A:$E,3,0))</f>
        <v>-41.34386</v>
      </c>
      <c r="G534" s="49" t="n">
        <f aca="false">IF(ISERROR(VLOOKUP($D534,SITES!$A:$E,4,0)),"",VLOOKUP($D534,SITES!$A:$E,4,0))</f>
        <v>148.34277</v>
      </c>
      <c r="H534" s="50" t="n">
        <f aca="false">IF(ISERROR(H533),IF(ISERROR(H532),IF(ISERROR(H531),"BLANK",H531),H532),H533)</f>
        <v>43564</v>
      </c>
      <c r="I534" s="56" t="n">
        <f aca="false">IF(ISERROR(I533),IF(ISERROR(I532),IF(ISERROR(I531),"BLANK",I531),I532),I533)</f>
        <v>10</v>
      </c>
      <c r="J534" s="56" t="str">
        <f aca="false">IF(ISERROR(J533),IF(ISERROR(J532),IF(ISERROR(J531),"BLANK",J531),J532),J533)</f>
        <v>E</v>
      </c>
      <c r="K534" s="86" t="n">
        <f aca="false">IF(ISERROR(K533),IF(ISERROR(K532),IF(ISERROR(K531),"BLANK",K531),K532),K533)</f>
        <v>0.604166666666667</v>
      </c>
      <c r="L534" s="56" t="str">
        <f aca="false">IF(ISERROR(L533),IF(ISERROR(L532),IF(ISERROR(L531),"BLANK",L531),L532),L533)</f>
        <v>SDL</v>
      </c>
      <c r="M534" s="56" t="n">
        <f aca="false">IF(ISERROR(M533),IF(ISERROR(M532),IF(ISERROR(M531),"BLANK",M531),M532),M533)</f>
        <v>10</v>
      </c>
      <c r="N534" s="56" t="n">
        <f aca="false">IF(ISERROR(N533),IF(ISERROR(N532),IF(ISERROR(N531),"BLANK",N531),N532),N533)</f>
        <v>2</v>
      </c>
      <c r="O534" s="56" t="n">
        <f aca="false">IF(ISERROR(O533),IF(ISERROR(O532),IF(ISERROR(O531),"BLANK",O531),O532),O533)</f>
        <v>1</v>
      </c>
      <c r="P534" s="46" t="str">
        <f aca="false">+P533</f>
        <v>snd</v>
      </c>
      <c r="Q534" s="47" t="str">
        <f aca="false">IF($N534=1,IF(ISERROR(VLOOKUP($P534,M1!$A:$C,Q$2,0)),"NOT PRESENT",VLOOKUP($P534,M1!$A:$C,Q$2,0)),IF($N534=2,IF(ISERROR(VLOOKUP(main!$P534,M2!$A:$C,Q$2,0)),"NOT PRESENT",VLOOKUP(main!$P534,M2!$A:$C,Q$2,0)),IF($N534=0,IF(ISERROR(VLOOKUP($P534,M1!$A:$C,Q$2,0)),IF(ISERROR(VLOOKUP(main!$P534,M2!$A:$C,Q$2,0)),"NOT PRESENT",VLOOKUP(main!$P534,M2!$A:$C,Q$2,0)),VLOOKUP($P534,M1!$A:$C,Q$2,0)),"SPECIFY METHOD")))</f>
        <v>Survey Not Done</v>
      </c>
      <c r="R534" s="47" t="str">
        <f aca="false">IF($N534=1,IF(ISERROR(VLOOKUP($P534,M1!$A:$C,R$2,0)),"NOT PRESENT",VLOOKUP($P534,M1!$A:$C,R$2,0)),IF($N534=2,IF(ISERROR(VLOOKUP(main!$P534,M2!$A:$C,R$2,0)),"NOT PRESENT",VLOOKUP(main!$P534,M2!$A:$C,R$2,0)),IF($N534=0,IF(ISERROR(VLOOKUP($P534,M1!$A:$C,R$2,0)),IF(ISERROR(VLOOKUP(main!$P534,M2!$A:$C,R$2,0)),"NOT PRESENT",VLOOKUP(main!$P534,M2!$A:$C,R$2,0)),VLOOKUP($P534,M1!$A:$C,R$2,0)),"SPECIFY METHOD")))</f>
        <v>Survey Not Done</v>
      </c>
      <c r="S534" s="55" t="n">
        <f aca="false">SUM(T534:BH534)</f>
        <v>0</v>
      </c>
      <c r="T534" s="56" t="n">
        <v>0</v>
      </c>
      <c r="BI534" s="56" t="n">
        <f aca="true">VLOOKUP($P534,INDIRECT("'M" &amp; $N534 &amp; "'!$A:$G"),BI$2,0)</f>
        <v>0</v>
      </c>
      <c r="BJ534" s="56" t="n">
        <f aca="true">VLOOKUP($P534,INDIRECT("'M" &amp; $N534 &amp; "'!$A:$G"),BJ$2,0)</f>
        <v>0</v>
      </c>
      <c r="BK534" s="56" t="n">
        <f aca="true">VLOOKUP($P534,INDIRECT("'M" &amp; $N534 &amp; "'!$A:$G"),BK$2,0)</f>
        <v>0</v>
      </c>
      <c r="BL534" s="56" t="str">
        <f aca="false">IF(AND($BI534="Yes", $N534=2), "Yes", IF(ISBLANK(BI534), "", "No"))</f>
        <v>No</v>
      </c>
      <c r="BM534" s="56" t="n">
        <f aca="true">VLOOKUP($P534,INDIRECT("'M" &amp; $N534 &amp; "'!$A:$G"),BM$2,0)</f>
        <v>0</v>
      </c>
    </row>
    <row r="535" customFormat="false" ht="13.2" hidden="false" customHeight="false" outlineLevel="0" collapsed="false">
      <c r="B535" s="56" t="str">
        <f aca="false">IF(ISERROR(B534),IF(ISERROR(B533),IF(ISERROR(B532),"BLANK",B532),B533),B534)</f>
        <v>eso</v>
      </c>
      <c r="C535" s="56" t="str">
        <f aca="false">IF(ISERROR(C534),IF(ISERROR(C533),IF(ISERROR(C532),"BLANK",C532),C533),C534)</f>
        <v>sdl</v>
      </c>
      <c r="D535" s="56" t="str">
        <f aca="false">IF(ISERROR(D534),IF(ISERROR(D533),IF(ISERROR(D532),"BLANK",D532),D533),D534)</f>
        <v>tas412</v>
      </c>
      <c r="E535" s="47" t="str">
        <f aca="false">IF(ISERROR(VLOOKUP($D535,SITES!$A:$E,2,0)),"",VLOOKUP($D535,SITES!$A:$E,2,0))</f>
        <v>St. Helens Island Kelp Bed</v>
      </c>
      <c r="F535" s="48" t="n">
        <f aca="false">IF(ISERROR(VLOOKUP($D535,SITES!$A:$E,3,0)),"",VLOOKUP($D535,SITES!$A:$E,3,0))</f>
        <v>-41.34386</v>
      </c>
      <c r="G535" s="49" t="n">
        <f aca="false">IF(ISERROR(VLOOKUP($D535,SITES!$A:$E,4,0)),"",VLOOKUP($D535,SITES!$A:$E,4,0))</f>
        <v>148.34277</v>
      </c>
      <c r="H535" s="50" t="n">
        <f aca="false">IF(ISERROR(H534),IF(ISERROR(H533),IF(ISERROR(H532),"BLANK",H532),H533),H534)</f>
        <v>43564</v>
      </c>
      <c r="I535" s="56" t="n">
        <f aca="false">IF(ISERROR(I534),IF(ISERROR(I533),IF(ISERROR(I532),"BLANK",I532),I533),I534)</f>
        <v>10</v>
      </c>
      <c r="J535" s="56" t="str">
        <f aca="false">IF(ISERROR(J534),IF(ISERROR(J533),IF(ISERROR(J532),"BLANK",J532),J533),J534)</f>
        <v>E</v>
      </c>
      <c r="K535" s="86" t="n">
        <f aca="false">IF(ISERROR(K534),IF(ISERROR(K533),IF(ISERROR(K532),"BLANK",K532),K533),K534)</f>
        <v>0.604166666666667</v>
      </c>
      <c r="L535" s="56" t="str">
        <f aca="false">IF(ISERROR(L534),IF(ISERROR(L533),IF(ISERROR(L532),"BLANK",L532),L533),L534)</f>
        <v>SDL</v>
      </c>
      <c r="M535" s="56" t="n">
        <f aca="false">IF(ISERROR(M534),IF(ISERROR(M533),IF(ISERROR(M532),"BLANK",M532),M533),M534)</f>
        <v>10</v>
      </c>
      <c r="N535" s="56" t="n">
        <f aca="false">IF(ISERROR(N534),IF(ISERROR(N533),IF(ISERROR(N532),"BLANK",N532),N533),N534)</f>
        <v>2</v>
      </c>
      <c r="O535" s="56" t="n">
        <f aca="false">IF(ISERROR(O534),IF(ISERROR(O533),IF(ISERROR(O532),"BLANK",O532),O533),O534)</f>
        <v>1</v>
      </c>
      <c r="P535" s="46" t="str">
        <f aca="false">+P534</f>
        <v>snd</v>
      </c>
      <c r="Q535" s="47" t="str">
        <f aca="false">IF($N535=1,IF(ISERROR(VLOOKUP($P535,M1!$A:$C,Q$2,0)),"NOT PRESENT",VLOOKUP($P535,M1!$A:$C,Q$2,0)),IF($N535=2,IF(ISERROR(VLOOKUP(main!$P535,M2!$A:$C,Q$2,0)),"NOT PRESENT",VLOOKUP(main!$P535,M2!$A:$C,Q$2,0)),IF($N535=0,IF(ISERROR(VLOOKUP($P535,M1!$A:$C,Q$2,0)),IF(ISERROR(VLOOKUP(main!$P535,M2!$A:$C,Q$2,0)),"NOT PRESENT",VLOOKUP(main!$P535,M2!$A:$C,Q$2,0)),VLOOKUP($P535,M1!$A:$C,Q$2,0)),"SPECIFY METHOD")))</f>
        <v>Survey Not Done</v>
      </c>
      <c r="R535" s="47" t="str">
        <f aca="false">IF($N535=1,IF(ISERROR(VLOOKUP($P535,M1!$A:$C,R$2,0)),"NOT PRESENT",VLOOKUP($P535,M1!$A:$C,R$2,0)),IF($N535=2,IF(ISERROR(VLOOKUP(main!$P535,M2!$A:$C,R$2,0)),"NOT PRESENT",VLOOKUP(main!$P535,M2!$A:$C,R$2,0)),IF($N535=0,IF(ISERROR(VLOOKUP($P535,M1!$A:$C,R$2,0)),IF(ISERROR(VLOOKUP(main!$P535,M2!$A:$C,R$2,0)),"NOT PRESENT",VLOOKUP(main!$P535,M2!$A:$C,R$2,0)),VLOOKUP($P535,M1!$A:$C,R$2,0)),"SPECIFY METHOD")))</f>
        <v>Survey Not Done</v>
      </c>
      <c r="S535" s="55" t="n">
        <f aca="false">SUM(T535:BH535)</f>
        <v>0</v>
      </c>
      <c r="T535" s="56" t="n">
        <v>0</v>
      </c>
      <c r="BI535" s="56" t="n">
        <f aca="true">VLOOKUP($P535,INDIRECT("'M" &amp; $N535 &amp; "'!$A:$G"),BI$2,0)</f>
        <v>0</v>
      </c>
      <c r="BJ535" s="56" t="n">
        <f aca="true">VLOOKUP($P535,INDIRECT("'M" &amp; $N535 &amp; "'!$A:$G"),BJ$2,0)</f>
        <v>0</v>
      </c>
      <c r="BK535" s="56" t="n">
        <f aca="true">VLOOKUP($P535,INDIRECT("'M" &amp; $N535 &amp; "'!$A:$G"),BK$2,0)</f>
        <v>0</v>
      </c>
      <c r="BL535" s="56" t="str">
        <f aca="false">IF(AND($BI535="Yes", $N535=2), "Yes", IF(ISBLANK(BI535), "", "No"))</f>
        <v>No</v>
      </c>
      <c r="BM535" s="56" t="n">
        <f aca="true">VLOOKUP($P535,INDIRECT("'M" &amp; $N535 &amp; "'!$A:$G"),BM$2,0)</f>
        <v>0</v>
      </c>
    </row>
    <row r="536" customFormat="false" ht="13.2" hidden="false" customHeight="false" outlineLevel="0" collapsed="false">
      <c r="B536" s="56" t="str">
        <f aca="false">IF(ISERROR(B535),IF(ISERROR(B534),IF(ISERROR(B533),"BLANK",B533),B534),B535)</f>
        <v>eso</v>
      </c>
      <c r="C536" s="56" t="str">
        <f aca="false">IF(ISERROR(C535),IF(ISERROR(C534),IF(ISERROR(C533),"BLANK",C533),C534),C535)</f>
        <v>sdl</v>
      </c>
      <c r="D536" s="56" t="str">
        <f aca="false">IF(ISERROR(D535),IF(ISERROR(D534),IF(ISERROR(D533),"BLANK",D533),D534),D535)</f>
        <v>tas412</v>
      </c>
      <c r="E536" s="47" t="str">
        <f aca="false">IF(ISERROR(VLOOKUP($D536,SITES!$A:$E,2,0)),"",VLOOKUP($D536,SITES!$A:$E,2,0))</f>
        <v>St. Helens Island Kelp Bed</v>
      </c>
      <c r="F536" s="48" t="n">
        <f aca="false">IF(ISERROR(VLOOKUP($D536,SITES!$A:$E,3,0)),"",VLOOKUP($D536,SITES!$A:$E,3,0))</f>
        <v>-41.34386</v>
      </c>
      <c r="G536" s="49" t="n">
        <f aca="false">IF(ISERROR(VLOOKUP($D536,SITES!$A:$E,4,0)),"",VLOOKUP($D536,SITES!$A:$E,4,0))</f>
        <v>148.34277</v>
      </c>
      <c r="H536" s="50" t="n">
        <f aca="false">IF(ISERROR(H535),IF(ISERROR(H534),IF(ISERROR(H533),"BLANK",H533),H534),H535)</f>
        <v>43564</v>
      </c>
      <c r="I536" s="56" t="n">
        <f aca="false">IF(ISERROR(I535),IF(ISERROR(I534),IF(ISERROR(I533),"BLANK",I533),I534),I535)</f>
        <v>10</v>
      </c>
      <c r="J536" s="56" t="str">
        <f aca="false">IF(ISERROR(J535),IF(ISERROR(J534),IF(ISERROR(J533),"BLANK",J533),J534),J535)</f>
        <v>E</v>
      </c>
      <c r="K536" s="86" t="n">
        <f aca="false">IF(ISERROR(K535),IF(ISERROR(K534),IF(ISERROR(K533),"BLANK",K533),K534),K535)</f>
        <v>0.604166666666667</v>
      </c>
      <c r="L536" s="56" t="str">
        <f aca="false">IF(ISERROR(L535),IF(ISERROR(L534),IF(ISERROR(L533),"BLANK",L533),L534),L535)</f>
        <v>SDL</v>
      </c>
      <c r="M536" s="56" t="n">
        <f aca="false">IF(ISERROR(M535),IF(ISERROR(M534),IF(ISERROR(M533),"BLANK",M533),M534),M535)</f>
        <v>10</v>
      </c>
      <c r="N536" s="56" t="n">
        <f aca="false">IF(ISERROR(N535),IF(ISERROR(N534),IF(ISERROR(N533),"BLANK",N533),N534),N535)</f>
        <v>2</v>
      </c>
      <c r="O536" s="56" t="n">
        <f aca="false">IF(ISERROR(O535),IF(ISERROR(O534),IF(ISERROR(O533),"BLANK",O533),O534),O535)</f>
        <v>1</v>
      </c>
      <c r="P536" s="46" t="str">
        <f aca="false">+P535</f>
        <v>snd</v>
      </c>
      <c r="Q536" s="47" t="str">
        <f aca="false">IF($N536=1,IF(ISERROR(VLOOKUP($P536,M1!$A:$C,Q$2,0)),"NOT PRESENT",VLOOKUP($P536,M1!$A:$C,Q$2,0)),IF($N536=2,IF(ISERROR(VLOOKUP(main!$P536,M2!$A:$C,Q$2,0)),"NOT PRESENT",VLOOKUP(main!$P536,M2!$A:$C,Q$2,0)),IF($N536=0,IF(ISERROR(VLOOKUP($P536,M1!$A:$C,Q$2,0)),IF(ISERROR(VLOOKUP(main!$P536,M2!$A:$C,Q$2,0)),"NOT PRESENT",VLOOKUP(main!$P536,M2!$A:$C,Q$2,0)),VLOOKUP($P536,M1!$A:$C,Q$2,0)),"SPECIFY METHOD")))</f>
        <v>Survey Not Done</v>
      </c>
      <c r="R536" s="47" t="str">
        <f aca="false">IF($N536=1,IF(ISERROR(VLOOKUP($P536,M1!$A:$C,R$2,0)),"NOT PRESENT",VLOOKUP($P536,M1!$A:$C,R$2,0)),IF($N536=2,IF(ISERROR(VLOOKUP(main!$P536,M2!$A:$C,R$2,0)),"NOT PRESENT",VLOOKUP(main!$P536,M2!$A:$C,R$2,0)),IF($N536=0,IF(ISERROR(VLOOKUP($P536,M1!$A:$C,R$2,0)),IF(ISERROR(VLOOKUP(main!$P536,M2!$A:$C,R$2,0)),"NOT PRESENT",VLOOKUP(main!$P536,M2!$A:$C,R$2,0)),VLOOKUP($P536,M1!$A:$C,R$2,0)),"SPECIFY METHOD")))</f>
        <v>Survey Not Done</v>
      </c>
      <c r="S536" s="55" t="n">
        <f aca="false">SUM(T536:BH536)</f>
        <v>0</v>
      </c>
      <c r="T536" s="56" t="n">
        <v>0</v>
      </c>
      <c r="BI536" s="56" t="n">
        <f aca="true">VLOOKUP($P536,INDIRECT("'M" &amp; $N536 &amp; "'!$A:$G"),BI$2,0)</f>
        <v>0</v>
      </c>
      <c r="BJ536" s="56" t="n">
        <f aca="true">VLOOKUP($P536,INDIRECT("'M" &amp; $N536 &amp; "'!$A:$G"),BJ$2,0)</f>
        <v>0</v>
      </c>
      <c r="BK536" s="56" t="n">
        <f aca="true">VLOOKUP($P536,INDIRECT("'M" &amp; $N536 &amp; "'!$A:$G"),BK$2,0)</f>
        <v>0</v>
      </c>
      <c r="BL536" s="56" t="str">
        <f aca="false">IF(AND($BI536="Yes", $N536=2), "Yes", IF(ISBLANK(BI536), "", "No"))</f>
        <v>No</v>
      </c>
      <c r="BM536" s="56" t="n">
        <f aca="true">VLOOKUP($P536,INDIRECT("'M" &amp; $N536 &amp; "'!$A:$G"),BM$2,0)</f>
        <v>0</v>
      </c>
    </row>
    <row r="537" customFormat="false" ht="13.2" hidden="false" customHeight="false" outlineLevel="0" collapsed="false">
      <c r="B537" s="56" t="str">
        <f aca="false">IF(ISERROR(B536),IF(ISERROR(B535),IF(ISERROR(B534),"BLANK",B534),B535),B536)</f>
        <v>eso</v>
      </c>
      <c r="C537" s="56" t="str">
        <f aca="false">IF(ISERROR(C536),IF(ISERROR(C535),IF(ISERROR(C534),"BLANK",C534),C535),C536)</f>
        <v>sdl</v>
      </c>
      <c r="D537" s="56" t="str">
        <f aca="false">IF(ISERROR(D536),IF(ISERROR(D535),IF(ISERROR(D534),"BLANK",D534),D535),D536)</f>
        <v>tas412</v>
      </c>
      <c r="E537" s="47" t="str">
        <f aca="false">IF(ISERROR(VLOOKUP($D537,SITES!$A:$E,2,0)),"",VLOOKUP($D537,SITES!$A:$E,2,0))</f>
        <v>St. Helens Island Kelp Bed</v>
      </c>
      <c r="F537" s="48" t="n">
        <f aca="false">IF(ISERROR(VLOOKUP($D537,SITES!$A:$E,3,0)),"",VLOOKUP($D537,SITES!$A:$E,3,0))</f>
        <v>-41.34386</v>
      </c>
      <c r="G537" s="49" t="n">
        <f aca="false">IF(ISERROR(VLOOKUP($D537,SITES!$A:$E,4,0)),"",VLOOKUP($D537,SITES!$A:$E,4,0))</f>
        <v>148.34277</v>
      </c>
      <c r="H537" s="50" t="n">
        <f aca="false">IF(ISERROR(H536),IF(ISERROR(H535),IF(ISERROR(H534),"BLANK",H534),H535),H536)</f>
        <v>43564</v>
      </c>
      <c r="I537" s="56" t="n">
        <f aca="false">IF(ISERROR(I536),IF(ISERROR(I535),IF(ISERROR(I534),"BLANK",I534),I535),I536)</f>
        <v>10</v>
      </c>
      <c r="J537" s="56" t="str">
        <f aca="false">IF(ISERROR(J536),IF(ISERROR(J535),IF(ISERROR(J534),"BLANK",J534),J535),J536)</f>
        <v>E</v>
      </c>
      <c r="K537" s="86" t="n">
        <f aca="false">IF(ISERROR(K536),IF(ISERROR(K535),IF(ISERROR(K534),"BLANK",K534),K535),K536)</f>
        <v>0.604166666666667</v>
      </c>
      <c r="L537" s="56" t="str">
        <f aca="false">IF(ISERROR(L536),IF(ISERROR(L535),IF(ISERROR(L534),"BLANK",L534),L535),L536)</f>
        <v>SDL</v>
      </c>
      <c r="M537" s="56" t="n">
        <f aca="false">IF(ISERROR(M536),IF(ISERROR(M535),IF(ISERROR(M534),"BLANK",M534),M535),M536)</f>
        <v>10</v>
      </c>
      <c r="N537" s="56" t="n">
        <f aca="false">IF(ISERROR(N536),IF(ISERROR(N535),IF(ISERROR(N534),"BLANK",N534),N535),N536)</f>
        <v>2</v>
      </c>
      <c r="O537" s="56" t="n">
        <f aca="false">IF(ISERROR(O536),IF(ISERROR(O535),IF(ISERROR(O534),"BLANK",O534),O535),O536)</f>
        <v>1</v>
      </c>
      <c r="P537" s="46" t="str">
        <f aca="false">+P536</f>
        <v>snd</v>
      </c>
      <c r="Q537" s="47" t="str">
        <f aca="false">IF($N537=1,IF(ISERROR(VLOOKUP($P537,M1!$A:$C,Q$2,0)),"NOT PRESENT",VLOOKUP($P537,M1!$A:$C,Q$2,0)),IF($N537=2,IF(ISERROR(VLOOKUP(main!$P537,M2!$A:$C,Q$2,0)),"NOT PRESENT",VLOOKUP(main!$P537,M2!$A:$C,Q$2,0)),IF($N537=0,IF(ISERROR(VLOOKUP($P537,M1!$A:$C,Q$2,0)),IF(ISERROR(VLOOKUP(main!$P537,M2!$A:$C,Q$2,0)),"NOT PRESENT",VLOOKUP(main!$P537,M2!$A:$C,Q$2,0)),VLOOKUP($P537,M1!$A:$C,Q$2,0)),"SPECIFY METHOD")))</f>
        <v>Survey Not Done</v>
      </c>
      <c r="R537" s="47" t="str">
        <f aca="false">IF($N537=1,IF(ISERROR(VLOOKUP($P537,M1!$A:$C,R$2,0)),"NOT PRESENT",VLOOKUP($P537,M1!$A:$C,R$2,0)),IF($N537=2,IF(ISERROR(VLOOKUP(main!$P537,M2!$A:$C,R$2,0)),"NOT PRESENT",VLOOKUP(main!$P537,M2!$A:$C,R$2,0)),IF($N537=0,IF(ISERROR(VLOOKUP($P537,M1!$A:$C,R$2,0)),IF(ISERROR(VLOOKUP(main!$P537,M2!$A:$C,R$2,0)),"NOT PRESENT",VLOOKUP(main!$P537,M2!$A:$C,R$2,0)),VLOOKUP($P537,M1!$A:$C,R$2,0)),"SPECIFY METHOD")))</f>
        <v>Survey Not Done</v>
      </c>
      <c r="S537" s="55" t="n">
        <f aca="false">SUM(T537:BH537)</f>
        <v>0</v>
      </c>
      <c r="T537" s="56" t="n">
        <v>0</v>
      </c>
      <c r="BI537" s="56" t="n">
        <f aca="true">VLOOKUP($P537,INDIRECT("'M" &amp; $N537 &amp; "'!$A:$G"),BI$2,0)</f>
        <v>0</v>
      </c>
      <c r="BJ537" s="56" t="n">
        <f aca="true">VLOOKUP($P537,INDIRECT("'M" &amp; $N537 &amp; "'!$A:$G"),BJ$2,0)</f>
        <v>0</v>
      </c>
      <c r="BK537" s="56" t="n">
        <f aca="true">VLOOKUP($P537,INDIRECT("'M" &amp; $N537 &amp; "'!$A:$G"),BK$2,0)</f>
        <v>0</v>
      </c>
      <c r="BL537" s="56" t="str">
        <f aca="false">IF(AND($BI537="Yes", $N537=2), "Yes", IF(ISBLANK(BI537), "", "No"))</f>
        <v>No</v>
      </c>
      <c r="BM537" s="56" t="n">
        <f aca="true">VLOOKUP($P537,INDIRECT("'M" &amp; $N537 &amp; "'!$A:$G"),BM$2,0)</f>
        <v>0</v>
      </c>
    </row>
    <row r="538" customFormat="false" ht="13.2" hidden="false" customHeight="false" outlineLevel="0" collapsed="false">
      <c r="B538" s="56" t="str">
        <f aca="false">IF(ISERROR(B537),IF(ISERROR(B536),IF(ISERROR(B535),"BLANK",B535),B536),B537)</f>
        <v>eso</v>
      </c>
      <c r="C538" s="56" t="str">
        <f aca="false">IF(ISERROR(C537),IF(ISERROR(C536),IF(ISERROR(C535),"BLANK",C535),C536),C537)</f>
        <v>sdl</v>
      </c>
      <c r="D538" s="56" t="str">
        <f aca="false">IF(ISERROR(D537),IF(ISERROR(D536),IF(ISERROR(D535),"BLANK",D535),D536),D537)</f>
        <v>tas412</v>
      </c>
      <c r="E538" s="47" t="str">
        <f aca="false">IF(ISERROR(VLOOKUP($D538,SITES!$A:$E,2,0)),"",VLOOKUP($D538,SITES!$A:$E,2,0))</f>
        <v>St. Helens Island Kelp Bed</v>
      </c>
      <c r="F538" s="48" t="n">
        <f aca="false">IF(ISERROR(VLOOKUP($D538,SITES!$A:$E,3,0)),"",VLOOKUP($D538,SITES!$A:$E,3,0))</f>
        <v>-41.34386</v>
      </c>
      <c r="G538" s="49" t="n">
        <f aca="false">IF(ISERROR(VLOOKUP($D538,SITES!$A:$E,4,0)),"",VLOOKUP($D538,SITES!$A:$E,4,0))</f>
        <v>148.34277</v>
      </c>
      <c r="H538" s="50" t="n">
        <f aca="false">IF(ISERROR(H537),IF(ISERROR(H536),IF(ISERROR(H535),"BLANK",H535),H536),H537)</f>
        <v>43564</v>
      </c>
      <c r="I538" s="56" t="n">
        <f aca="false">IF(ISERROR(I537),IF(ISERROR(I536),IF(ISERROR(I535),"BLANK",I535),I536),I537)</f>
        <v>10</v>
      </c>
      <c r="J538" s="56" t="str">
        <f aca="false">IF(ISERROR(J537),IF(ISERROR(J536),IF(ISERROR(J535),"BLANK",J535),J536),J537)</f>
        <v>E</v>
      </c>
      <c r="K538" s="86" t="n">
        <f aca="false">IF(ISERROR(K537),IF(ISERROR(K536),IF(ISERROR(K535),"BLANK",K535),K536),K537)</f>
        <v>0.604166666666667</v>
      </c>
      <c r="L538" s="56" t="str">
        <f aca="false">IF(ISERROR(L537),IF(ISERROR(L536),IF(ISERROR(L535),"BLANK",L535),L536),L537)</f>
        <v>SDL</v>
      </c>
      <c r="M538" s="56" t="n">
        <f aca="false">IF(ISERROR(M537),IF(ISERROR(M536),IF(ISERROR(M535),"BLANK",M535),M536),M537)</f>
        <v>10</v>
      </c>
      <c r="N538" s="56" t="n">
        <f aca="false">IF(ISERROR(N537),IF(ISERROR(N536),IF(ISERROR(N535),"BLANK",N535),N536),N537)</f>
        <v>2</v>
      </c>
      <c r="O538" s="56" t="n">
        <f aca="false">IF(ISERROR(O537),IF(ISERROR(O536),IF(ISERROR(O535),"BLANK",O535),O536),O537)</f>
        <v>1</v>
      </c>
      <c r="P538" s="46" t="str">
        <f aca="false">+P537</f>
        <v>snd</v>
      </c>
      <c r="Q538" s="47" t="str">
        <f aca="false">IF($N538=1,IF(ISERROR(VLOOKUP($P538,M1!$A:$C,Q$2,0)),"NOT PRESENT",VLOOKUP($P538,M1!$A:$C,Q$2,0)),IF($N538=2,IF(ISERROR(VLOOKUP(main!$P538,M2!$A:$C,Q$2,0)),"NOT PRESENT",VLOOKUP(main!$P538,M2!$A:$C,Q$2,0)),IF($N538=0,IF(ISERROR(VLOOKUP($P538,M1!$A:$C,Q$2,0)),IF(ISERROR(VLOOKUP(main!$P538,M2!$A:$C,Q$2,0)),"NOT PRESENT",VLOOKUP(main!$P538,M2!$A:$C,Q$2,0)),VLOOKUP($P538,M1!$A:$C,Q$2,0)),"SPECIFY METHOD")))</f>
        <v>Survey Not Done</v>
      </c>
      <c r="R538" s="47" t="str">
        <f aca="false">IF($N538=1,IF(ISERROR(VLOOKUP($P538,M1!$A:$C,R$2,0)),"NOT PRESENT",VLOOKUP($P538,M1!$A:$C,R$2,0)),IF($N538=2,IF(ISERROR(VLOOKUP(main!$P538,M2!$A:$C,R$2,0)),"NOT PRESENT",VLOOKUP(main!$P538,M2!$A:$C,R$2,0)),IF($N538=0,IF(ISERROR(VLOOKUP($P538,M1!$A:$C,R$2,0)),IF(ISERROR(VLOOKUP(main!$P538,M2!$A:$C,R$2,0)),"NOT PRESENT",VLOOKUP(main!$P538,M2!$A:$C,R$2,0)),VLOOKUP($P538,M1!$A:$C,R$2,0)),"SPECIFY METHOD")))</f>
        <v>Survey Not Done</v>
      </c>
      <c r="S538" s="55" t="n">
        <f aca="false">SUM(T538:BH538)</f>
        <v>0</v>
      </c>
      <c r="T538" s="56" t="n">
        <v>0</v>
      </c>
      <c r="BI538" s="56" t="n">
        <f aca="true">VLOOKUP($P538,INDIRECT("'M" &amp; $N538 &amp; "'!$A:$G"),BI$2,0)</f>
        <v>0</v>
      </c>
      <c r="BJ538" s="56" t="n">
        <f aca="true">VLOOKUP($P538,INDIRECT("'M" &amp; $N538 &amp; "'!$A:$G"),BJ$2,0)</f>
        <v>0</v>
      </c>
      <c r="BK538" s="56" t="n">
        <f aca="true">VLOOKUP($P538,INDIRECT("'M" &amp; $N538 &amp; "'!$A:$G"),BK$2,0)</f>
        <v>0</v>
      </c>
      <c r="BL538" s="56" t="str">
        <f aca="false">IF(AND($BI538="Yes", $N538=2), "Yes", IF(ISBLANK(BI538), "", "No"))</f>
        <v>No</v>
      </c>
      <c r="BM538" s="56" t="n">
        <f aca="true">VLOOKUP($P538,INDIRECT("'M" &amp; $N538 &amp; "'!$A:$G"),BM$2,0)</f>
        <v>0</v>
      </c>
    </row>
    <row r="539" customFormat="false" ht="13.2" hidden="false" customHeight="false" outlineLevel="0" collapsed="false">
      <c r="B539" s="56" t="str">
        <f aca="false">IF(ISERROR(B538),IF(ISERROR(B537),IF(ISERROR(B536),"BLANK",B536),B537),B538)</f>
        <v>eso</v>
      </c>
      <c r="C539" s="56" t="str">
        <f aca="false">IF(ISERROR(C538),IF(ISERROR(C537),IF(ISERROR(C536),"BLANK",C536),C537),C538)</f>
        <v>sdl</v>
      </c>
      <c r="D539" s="56" t="str">
        <f aca="false">IF(ISERROR(D538),IF(ISERROR(D537),IF(ISERROR(D536),"BLANK",D536),D537),D538)</f>
        <v>tas412</v>
      </c>
      <c r="E539" s="47" t="str">
        <f aca="false">IF(ISERROR(VLOOKUP($D539,SITES!$A:$E,2,0)),"",VLOOKUP($D539,SITES!$A:$E,2,0))</f>
        <v>St. Helens Island Kelp Bed</v>
      </c>
      <c r="F539" s="48" t="n">
        <f aca="false">IF(ISERROR(VLOOKUP($D539,SITES!$A:$E,3,0)),"",VLOOKUP($D539,SITES!$A:$E,3,0))</f>
        <v>-41.34386</v>
      </c>
      <c r="G539" s="49" t="n">
        <f aca="false">IF(ISERROR(VLOOKUP($D539,SITES!$A:$E,4,0)),"",VLOOKUP($D539,SITES!$A:$E,4,0))</f>
        <v>148.34277</v>
      </c>
      <c r="H539" s="50" t="n">
        <f aca="false">IF(ISERROR(H538),IF(ISERROR(H537),IF(ISERROR(H536),"BLANK",H536),H537),H538)</f>
        <v>43564</v>
      </c>
      <c r="I539" s="56" t="n">
        <f aca="false">IF(ISERROR(I538),IF(ISERROR(I537),IF(ISERROR(I536),"BLANK",I536),I537),I538)</f>
        <v>10</v>
      </c>
      <c r="J539" s="56" t="str">
        <f aca="false">IF(ISERROR(J538),IF(ISERROR(J537),IF(ISERROR(J536),"BLANK",J536),J537),J538)</f>
        <v>E</v>
      </c>
      <c r="K539" s="86" t="n">
        <f aca="false">IF(ISERROR(K538),IF(ISERROR(K537),IF(ISERROR(K536),"BLANK",K536),K537),K538)</f>
        <v>0.604166666666667</v>
      </c>
      <c r="L539" s="56" t="str">
        <f aca="false">IF(ISERROR(L538),IF(ISERROR(L537),IF(ISERROR(L536),"BLANK",L536),L537),L538)</f>
        <v>SDL</v>
      </c>
      <c r="M539" s="56" t="n">
        <f aca="false">IF(ISERROR(M538),IF(ISERROR(M537),IF(ISERROR(M536),"BLANK",M536),M537),M538)</f>
        <v>10</v>
      </c>
      <c r="N539" s="56" t="n">
        <f aca="false">IF(ISERROR(N538),IF(ISERROR(N537),IF(ISERROR(N536),"BLANK",N536),N537),N538)</f>
        <v>2</v>
      </c>
      <c r="O539" s="56" t="n">
        <f aca="false">IF(ISERROR(O538),IF(ISERROR(O537),IF(ISERROR(O536),"BLANK",O536),O537),O538)</f>
        <v>1</v>
      </c>
      <c r="P539" s="46" t="str">
        <f aca="false">+P538</f>
        <v>snd</v>
      </c>
      <c r="Q539" s="47" t="str">
        <f aca="false">IF($N539=1,IF(ISERROR(VLOOKUP($P539,M1!$A:$C,Q$2,0)),"NOT PRESENT",VLOOKUP($P539,M1!$A:$C,Q$2,0)),IF($N539=2,IF(ISERROR(VLOOKUP(main!$P539,M2!$A:$C,Q$2,0)),"NOT PRESENT",VLOOKUP(main!$P539,M2!$A:$C,Q$2,0)),IF($N539=0,IF(ISERROR(VLOOKUP($P539,M1!$A:$C,Q$2,0)),IF(ISERROR(VLOOKUP(main!$P539,M2!$A:$C,Q$2,0)),"NOT PRESENT",VLOOKUP(main!$P539,M2!$A:$C,Q$2,0)),VLOOKUP($P539,M1!$A:$C,Q$2,0)),"SPECIFY METHOD")))</f>
        <v>Survey Not Done</v>
      </c>
      <c r="R539" s="47" t="str">
        <f aca="false">IF($N539=1,IF(ISERROR(VLOOKUP($P539,M1!$A:$C,R$2,0)),"NOT PRESENT",VLOOKUP($P539,M1!$A:$C,R$2,0)),IF($N539=2,IF(ISERROR(VLOOKUP(main!$P539,M2!$A:$C,R$2,0)),"NOT PRESENT",VLOOKUP(main!$P539,M2!$A:$C,R$2,0)),IF($N539=0,IF(ISERROR(VLOOKUP($P539,M1!$A:$C,R$2,0)),IF(ISERROR(VLOOKUP(main!$P539,M2!$A:$C,R$2,0)),"NOT PRESENT",VLOOKUP(main!$P539,M2!$A:$C,R$2,0)),VLOOKUP($P539,M1!$A:$C,R$2,0)),"SPECIFY METHOD")))</f>
        <v>Survey Not Done</v>
      </c>
      <c r="S539" s="55" t="n">
        <f aca="false">SUM(T539:BH539)</f>
        <v>0</v>
      </c>
      <c r="T539" s="56" t="n">
        <v>0</v>
      </c>
      <c r="BI539" s="56" t="n">
        <f aca="true">VLOOKUP($P539,INDIRECT("'M" &amp; $N539 &amp; "'!$A:$G"),BI$2,0)</f>
        <v>0</v>
      </c>
      <c r="BJ539" s="56" t="n">
        <f aca="true">VLOOKUP($P539,INDIRECT("'M" &amp; $N539 &amp; "'!$A:$G"),BJ$2,0)</f>
        <v>0</v>
      </c>
      <c r="BK539" s="56" t="n">
        <f aca="true">VLOOKUP($P539,INDIRECT("'M" &amp; $N539 &amp; "'!$A:$G"),BK$2,0)</f>
        <v>0</v>
      </c>
      <c r="BL539" s="56" t="str">
        <f aca="false">IF(AND($BI539="Yes", $N539=2), "Yes", IF(ISBLANK(BI539), "", "No"))</f>
        <v>No</v>
      </c>
      <c r="BM539" s="56" t="n">
        <f aca="true">VLOOKUP($P539,INDIRECT("'M" &amp; $N539 &amp; "'!$A:$G"),BM$2,0)</f>
        <v>0</v>
      </c>
    </row>
    <row r="540" customFormat="false" ht="13.2" hidden="false" customHeight="false" outlineLevel="0" collapsed="false">
      <c r="B540" s="56" t="str">
        <f aca="false">IF(ISERROR(B539),IF(ISERROR(B538),IF(ISERROR(B537),"BLANK",B537),B538),B539)</f>
        <v>eso</v>
      </c>
      <c r="C540" s="56" t="str">
        <f aca="false">IF(ISERROR(C539),IF(ISERROR(C538),IF(ISERROR(C537),"BLANK",C537),C538),C539)</f>
        <v>sdl</v>
      </c>
      <c r="D540" s="56" t="str">
        <f aca="false">IF(ISERROR(D539),IF(ISERROR(D538),IF(ISERROR(D537),"BLANK",D537),D538),D539)</f>
        <v>tas412</v>
      </c>
      <c r="E540" s="47" t="str">
        <f aca="false">IF(ISERROR(VLOOKUP($D540,SITES!$A:$E,2,0)),"",VLOOKUP($D540,SITES!$A:$E,2,0))</f>
        <v>St. Helens Island Kelp Bed</v>
      </c>
      <c r="F540" s="48" t="n">
        <f aca="false">IF(ISERROR(VLOOKUP($D540,SITES!$A:$E,3,0)),"",VLOOKUP($D540,SITES!$A:$E,3,0))</f>
        <v>-41.34386</v>
      </c>
      <c r="G540" s="49" t="n">
        <f aca="false">IF(ISERROR(VLOOKUP($D540,SITES!$A:$E,4,0)),"",VLOOKUP($D540,SITES!$A:$E,4,0))</f>
        <v>148.34277</v>
      </c>
      <c r="H540" s="50" t="n">
        <f aca="false">IF(ISERROR(H539),IF(ISERROR(H538),IF(ISERROR(H537),"BLANK",H537),H538),H539)</f>
        <v>43564</v>
      </c>
      <c r="I540" s="56" t="n">
        <f aca="false">IF(ISERROR(I539),IF(ISERROR(I538),IF(ISERROR(I537),"BLANK",I537),I538),I539)</f>
        <v>10</v>
      </c>
      <c r="J540" s="56" t="str">
        <f aca="false">IF(ISERROR(J539),IF(ISERROR(J538),IF(ISERROR(J537),"BLANK",J537),J538),J539)</f>
        <v>E</v>
      </c>
      <c r="K540" s="86" t="n">
        <f aca="false">IF(ISERROR(K539),IF(ISERROR(K538),IF(ISERROR(K537),"BLANK",K537),K538),K539)</f>
        <v>0.604166666666667</v>
      </c>
      <c r="L540" s="56" t="str">
        <f aca="false">IF(ISERROR(L539),IF(ISERROR(L538),IF(ISERROR(L537),"BLANK",L537),L538),L539)</f>
        <v>SDL</v>
      </c>
      <c r="M540" s="56" t="n">
        <f aca="false">IF(ISERROR(M539),IF(ISERROR(M538),IF(ISERROR(M537),"BLANK",M537),M538),M539)</f>
        <v>10</v>
      </c>
      <c r="N540" s="56" t="n">
        <f aca="false">IF(ISERROR(N539),IF(ISERROR(N538),IF(ISERROR(N537),"BLANK",N537),N538),N539)</f>
        <v>2</v>
      </c>
      <c r="O540" s="56" t="n">
        <f aca="false">IF(ISERROR(O539),IF(ISERROR(O538),IF(ISERROR(O537),"BLANK",O537),O538),O539)</f>
        <v>1</v>
      </c>
      <c r="P540" s="46" t="str">
        <f aca="false">+P539</f>
        <v>snd</v>
      </c>
      <c r="Q540" s="47" t="str">
        <f aca="false">IF($N540=1,IF(ISERROR(VLOOKUP($P540,M1!$A:$C,Q$2,0)),"NOT PRESENT",VLOOKUP($P540,M1!$A:$C,Q$2,0)),IF($N540=2,IF(ISERROR(VLOOKUP(main!$P540,M2!$A:$C,Q$2,0)),"NOT PRESENT",VLOOKUP(main!$P540,M2!$A:$C,Q$2,0)),IF($N540=0,IF(ISERROR(VLOOKUP($P540,M1!$A:$C,Q$2,0)),IF(ISERROR(VLOOKUP(main!$P540,M2!$A:$C,Q$2,0)),"NOT PRESENT",VLOOKUP(main!$P540,M2!$A:$C,Q$2,0)),VLOOKUP($P540,M1!$A:$C,Q$2,0)),"SPECIFY METHOD")))</f>
        <v>Survey Not Done</v>
      </c>
      <c r="R540" s="47" t="str">
        <f aca="false">IF($N540=1,IF(ISERROR(VLOOKUP($P540,M1!$A:$C,R$2,0)),"NOT PRESENT",VLOOKUP($P540,M1!$A:$C,R$2,0)),IF($N540=2,IF(ISERROR(VLOOKUP(main!$P540,M2!$A:$C,R$2,0)),"NOT PRESENT",VLOOKUP(main!$P540,M2!$A:$C,R$2,0)),IF($N540=0,IF(ISERROR(VLOOKUP($P540,M1!$A:$C,R$2,0)),IF(ISERROR(VLOOKUP(main!$P540,M2!$A:$C,R$2,0)),"NOT PRESENT",VLOOKUP(main!$P540,M2!$A:$C,R$2,0)),VLOOKUP($P540,M1!$A:$C,R$2,0)),"SPECIFY METHOD")))</f>
        <v>Survey Not Done</v>
      </c>
      <c r="S540" s="55" t="n">
        <f aca="false">SUM(T540:BH540)</f>
        <v>0</v>
      </c>
      <c r="T540" s="56" t="n">
        <v>0</v>
      </c>
      <c r="BI540" s="56" t="n">
        <f aca="true">VLOOKUP($P540,INDIRECT("'M" &amp; $N540 &amp; "'!$A:$G"),BI$2,0)</f>
        <v>0</v>
      </c>
      <c r="BJ540" s="56" t="n">
        <f aca="true">VLOOKUP($P540,INDIRECT("'M" &amp; $N540 &amp; "'!$A:$G"),BJ$2,0)</f>
        <v>0</v>
      </c>
      <c r="BK540" s="56" t="n">
        <f aca="true">VLOOKUP($P540,INDIRECT("'M" &amp; $N540 &amp; "'!$A:$G"),BK$2,0)</f>
        <v>0</v>
      </c>
      <c r="BL540" s="56" t="str">
        <f aca="false">IF(AND($BI540="Yes", $N540=2), "Yes", IF(ISBLANK(BI540), "", "No"))</f>
        <v>No</v>
      </c>
      <c r="BM540" s="56" t="n">
        <f aca="true">VLOOKUP($P540,INDIRECT("'M" &amp; $N540 &amp; "'!$A:$G"),BM$2,0)</f>
        <v>0</v>
      </c>
    </row>
    <row r="541" customFormat="false" ht="13.2" hidden="false" customHeight="false" outlineLevel="0" collapsed="false">
      <c r="B541" s="56" t="str">
        <f aca="false">IF(ISERROR(B540),IF(ISERROR(B539),IF(ISERROR(B538),"BLANK",B538),B539),B540)</f>
        <v>eso</v>
      </c>
      <c r="C541" s="56" t="str">
        <f aca="false">IF(ISERROR(C540),IF(ISERROR(C539),IF(ISERROR(C538),"BLANK",C538),C539),C540)</f>
        <v>sdl</v>
      </c>
      <c r="D541" s="56" t="str">
        <f aca="false">IF(ISERROR(D540),IF(ISERROR(D539),IF(ISERROR(D538),"BLANK",D538),D539),D540)</f>
        <v>tas412</v>
      </c>
      <c r="E541" s="47" t="str">
        <f aca="false">IF(ISERROR(VLOOKUP($D541,SITES!$A:$E,2,0)),"",VLOOKUP($D541,SITES!$A:$E,2,0))</f>
        <v>St. Helens Island Kelp Bed</v>
      </c>
      <c r="F541" s="48" t="n">
        <f aca="false">IF(ISERROR(VLOOKUP($D541,SITES!$A:$E,3,0)),"",VLOOKUP($D541,SITES!$A:$E,3,0))</f>
        <v>-41.34386</v>
      </c>
      <c r="G541" s="49" t="n">
        <f aca="false">IF(ISERROR(VLOOKUP($D541,SITES!$A:$E,4,0)),"",VLOOKUP($D541,SITES!$A:$E,4,0))</f>
        <v>148.34277</v>
      </c>
      <c r="H541" s="50" t="n">
        <f aca="false">IF(ISERROR(H540),IF(ISERROR(H539),IF(ISERROR(H538),"BLANK",H538),H539),H540)</f>
        <v>43564</v>
      </c>
      <c r="I541" s="56" t="n">
        <f aca="false">IF(ISERROR(I540),IF(ISERROR(I539),IF(ISERROR(I538),"BLANK",I538),I539),I540)</f>
        <v>10</v>
      </c>
      <c r="J541" s="56" t="str">
        <f aca="false">IF(ISERROR(J540),IF(ISERROR(J539),IF(ISERROR(J538),"BLANK",J538),J539),J540)</f>
        <v>E</v>
      </c>
      <c r="K541" s="86" t="n">
        <f aca="false">IF(ISERROR(K540),IF(ISERROR(K539),IF(ISERROR(K538),"BLANK",K538),K539),K540)</f>
        <v>0.604166666666667</v>
      </c>
      <c r="L541" s="56" t="str">
        <f aca="false">IF(ISERROR(L540),IF(ISERROR(L539),IF(ISERROR(L538),"BLANK",L538),L539),L540)</f>
        <v>SDL</v>
      </c>
      <c r="M541" s="56" t="n">
        <f aca="false">IF(ISERROR(M540),IF(ISERROR(M539),IF(ISERROR(M538),"BLANK",M538),M539),M540)</f>
        <v>10</v>
      </c>
      <c r="N541" s="56" t="n">
        <f aca="false">IF(ISERROR(N540),IF(ISERROR(N539),IF(ISERROR(N538),"BLANK",N538),N539),N540)</f>
        <v>2</v>
      </c>
      <c r="O541" s="56" t="n">
        <f aca="false">IF(ISERROR(O540),IF(ISERROR(O539),IF(ISERROR(O538),"BLANK",O538),O539),O540)</f>
        <v>1</v>
      </c>
      <c r="P541" s="46" t="str">
        <f aca="false">+P540</f>
        <v>snd</v>
      </c>
      <c r="Q541" s="47" t="str">
        <f aca="false">IF($N541=1,IF(ISERROR(VLOOKUP($P541,M1!$A:$C,Q$2,0)),"NOT PRESENT",VLOOKUP($P541,M1!$A:$C,Q$2,0)),IF($N541=2,IF(ISERROR(VLOOKUP(main!$P541,M2!$A:$C,Q$2,0)),"NOT PRESENT",VLOOKUP(main!$P541,M2!$A:$C,Q$2,0)),IF($N541=0,IF(ISERROR(VLOOKUP($P541,M1!$A:$C,Q$2,0)),IF(ISERROR(VLOOKUP(main!$P541,M2!$A:$C,Q$2,0)),"NOT PRESENT",VLOOKUP(main!$P541,M2!$A:$C,Q$2,0)),VLOOKUP($P541,M1!$A:$C,Q$2,0)),"SPECIFY METHOD")))</f>
        <v>Survey Not Done</v>
      </c>
      <c r="R541" s="47" t="str">
        <f aca="false">IF($N541=1,IF(ISERROR(VLOOKUP($P541,M1!$A:$C,R$2,0)),"NOT PRESENT",VLOOKUP($P541,M1!$A:$C,R$2,0)),IF($N541=2,IF(ISERROR(VLOOKUP(main!$P541,M2!$A:$C,R$2,0)),"NOT PRESENT",VLOOKUP(main!$P541,M2!$A:$C,R$2,0)),IF($N541=0,IF(ISERROR(VLOOKUP($P541,M1!$A:$C,R$2,0)),IF(ISERROR(VLOOKUP(main!$P541,M2!$A:$C,R$2,0)),"NOT PRESENT",VLOOKUP(main!$P541,M2!$A:$C,R$2,0)),VLOOKUP($P541,M1!$A:$C,R$2,0)),"SPECIFY METHOD")))</f>
        <v>Survey Not Done</v>
      </c>
      <c r="S541" s="55" t="n">
        <f aca="false">SUM(T541:BH541)</f>
        <v>0</v>
      </c>
      <c r="T541" s="56" t="n">
        <v>0</v>
      </c>
      <c r="BI541" s="56" t="n">
        <f aca="true">VLOOKUP($P541,INDIRECT("'M" &amp; $N541 &amp; "'!$A:$G"),BI$2,0)</f>
        <v>0</v>
      </c>
      <c r="BJ541" s="56" t="n">
        <f aca="true">VLOOKUP($P541,INDIRECT("'M" &amp; $N541 &amp; "'!$A:$G"),BJ$2,0)</f>
        <v>0</v>
      </c>
      <c r="BK541" s="56" t="n">
        <f aca="true">VLOOKUP($P541,INDIRECT("'M" &amp; $N541 &amp; "'!$A:$G"),BK$2,0)</f>
        <v>0</v>
      </c>
      <c r="BL541" s="56" t="str">
        <f aca="false">IF(AND($BI541="Yes", $N541=2), "Yes", IF(ISBLANK(BI541), "", "No"))</f>
        <v>No</v>
      </c>
      <c r="BM541" s="56" t="n">
        <f aca="true">VLOOKUP($P541,INDIRECT("'M" &amp; $N541 &amp; "'!$A:$G"),BM$2,0)</f>
        <v>0</v>
      </c>
    </row>
    <row r="542" customFormat="false" ht="13.2" hidden="false" customHeight="false" outlineLevel="0" collapsed="false">
      <c r="B542" s="56" t="str">
        <f aca="false">IF(ISERROR(B541),IF(ISERROR(B540),IF(ISERROR(B539),"BLANK",B539),B540),B541)</f>
        <v>eso</v>
      </c>
      <c r="C542" s="56" t="str">
        <f aca="false">IF(ISERROR(C541),IF(ISERROR(C540),IF(ISERROR(C539),"BLANK",C539),C540),C541)</f>
        <v>sdl</v>
      </c>
      <c r="D542" s="56" t="str">
        <f aca="false">IF(ISERROR(D541),IF(ISERROR(D540),IF(ISERROR(D539),"BLANK",D539),D540),D541)</f>
        <v>tas412</v>
      </c>
      <c r="E542" s="47" t="str">
        <f aca="false">IF(ISERROR(VLOOKUP($D542,SITES!$A:$E,2,0)),"",VLOOKUP($D542,SITES!$A:$E,2,0))</f>
        <v>St. Helens Island Kelp Bed</v>
      </c>
      <c r="F542" s="48" t="n">
        <f aca="false">IF(ISERROR(VLOOKUP($D542,SITES!$A:$E,3,0)),"",VLOOKUP($D542,SITES!$A:$E,3,0))</f>
        <v>-41.34386</v>
      </c>
      <c r="G542" s="49" t="n">
        <f aca="false">IF(ISERROR(VLOOKUP($D542,SITES!$A:$E,4,0)),"",VLOOKUP($D542,SITES!$A:$E,4,0))</f>
        <v>148.34277</v>
      </c>
      <c r="H542" s="50" t="n">
        <f aca="false">IF(ISERROR(H541),IF(ISERROR(H540),IF(ISERROR(H539),"BLANK",H539),H540),H541)</f>
        <v>43564</v>
      </c>
      <c r="I542" s="56" t="n">
        <f aca="false">IF(ISERROR(I541),IF(ISERROR(I540),IF(ISERROR(I539),"BLANK",I539),I540),I541)</f>
        <v>10</v>
      </c>
      <c r="J542" s="56" t="str">
        <f aca="false">IF(ISERROR(J541),IF(ISERROR(J540),IF(ISERROR(J539),"BLANK",J539),J540),J541)</f>
        <v>E</v>
      </c>
      <c r="K542" s="86" t="n">
        <f aca="false">IF(ISERROR(K541),IF(ISERROR(K540),IF(ISERROR(K539),"BLANK",K539),K540),K541)</f>
        <v>0.604166666666667</v>
      </c>
      <c r="L542" s="56" t="str">
        <f aca="false">IF(ISERROR(L541),IF(ISERROR(L540),IF(ISERROR(L539),"BLANK",L539),L540),L541)</f>
        <v>SDL</v>
      </c>
      <c r="M542" s="56" t="n">
        <f aca="false">IF(ISERROR(M541),IF(ISERROR(M540),IF(ISERROR(M539),"BLANK",M539),M540),M541)</f>
        <v>10</v>
      </c>
      <c r="N542" s="56" t="n">
        <f aca="false">IF(ISERROR(N541),IF(ISERROR(N540),IF(ISERROR(N539),"BLANK",N539),N540),N541)</f>
        <v>2</v>
      </c>
      <c r="O542" s="56" t="n">
        <f aca="false">IF(ISERROR(O541),IF(ISERROR(O540),IF(ISERROR(O539),"BLANK",O539),O540),O541)</f>
        <v>1</v>
      </c>
      <c r="P542" s="46" t="str">
        <f aca="false">+P541</f>
        <v>snd</v>
      </c>
      <c r="Q542" s="47" t="str">
        <f aca="false">IF($N542=1,IF(ISERROR(VLOOKUP($P542,M1!$A:$C,Q$2,0)),"NOT PRESENT",VLOOKUP($P542,M1!$A:$C,Q$2,0)),IF($N542=2,IF(ISERROR(VLOOKUP(main!$P542,M2!$A:$C,Q$2,0)),"NOT PRESENT",VLOOKUP(main!$P542,M2!$A:$C,Q$2,0)),IF($N542=0,IF(ISERROR(VLOOKUP($P542,M1!$A:$C,Q$2,0)),IF(ISERROR(VLOOKUP(main!$P542,M2!$A:$C,Q$2,0)),"NOT PRESENT",VLOOKUP(main!$P542,M2!$A:$C,Q$2,0)),VLOOKUP($P542,M1!$A:$C,Q$2,0)),"SPECIFY METHOD")))</f>
        <v>Survey Not Done</v>
      </c>
      <c r="R542" s="47" t="str">
        <f aca="false">IF($N542=1,IF(ISERROR(VLOOKUP($P542,M1!$A:$C,R$2,0)),"NOT PRESENT",VLOOKUP($P542,M1!$A:$C,R$2,0)),IF($N542=2,IF(ISERROR(VLOOKUP(main!$P542,M2!$A:$C,R$2,0)),"NOT PRESENT",VLOOKUP(main!$P542,M2!$A:$C,R$2,0)),IF($N542=0,IF(ISERROR(VLOOKUP($P542,M1!$A:$C,R$2,0)),IF(ISERROR(VLOOKUP(main!$P542,M2!$A:$C,R$2,0)),"NOT PRESENT",VLOOKUP(main!$P542,M2!$A:$C,R$2,0)),VLOOKUP($P542,M1!$A:$C,R$2,0)),"SPECIFY METHOD")))</f>
        <v>Survey Not Done</v>
      </c>
      <c r="S542" s="55" t="n">
        <f aca="false">SUM(T542:BH542)</f>
        <v>0</v>
      </c>
      <c r="T542" s="56" t="n">
        <v>0</v>
      </c>
      <c r="BI542" s="56" t="n">
        <f aca="true">VLOOKUP($P542,INDIRECT("'M" &amp; $N542 &amp; "'!$A:$G"),BI$2,0)</f>
        <v>0</v>
      </c>
      <c r="BJ542" s="56" t="n">
        <f aca="true">VLOOKUP($P542,INDIRECT("'M" &amp; $N542 &amp; "'!$A:$G"),BJ$2,0)</f>
        <v>0</v>
      </c>
      <c r="BK542" s="56" t="n">
        <f aca="true">VLOOKUP($P542,INDIRECT("'M" &amp; $N542 &amp; "'!$A:$G"),BK$2,0)</f>
        <v>0</v>
      </c>
      <c r="BL542" s="56" t="str">
        <f aca="false">IF(AND($BI542="Yes", $N542=2), "Yes", IF(ISBLANK(BI542), "", "No"))</f>
        <v>No</v>
      </c>
      <c r="BM542" s="56" t="n">
        <f aca="true">VLOOKUP($P542,INDIRECT("'M" &amp; $N542 &amp; "'!$A:$G"),BM$2,0)</f>
        <v>0</v>
      </c>
    </row>
    <row r="543" customFormat="false" ht="13.2" hidden="false" customHeight="false" outlineLevel="0" collapsed="false">
      <c r="B543" s="56" t="str">
        <f aca="false">IF(ISERROR(B542),IF(ISERROR(B541),IF(ISERROR(B540),"BLANK",B540),B541),B542)</f>
        <v>eso</v>
      </c>
      <c r="C543" s="56" t="str">
        <f aca="false">IF(ISERROR(C542),IF(ISERROR(C541),IF(ISERROR(C540),"BLANK",C540),C541),C542)</f>
        <v>sdl</v>
      </c>
      <c r="D543" s="56" t="str">
        <f aca="false">IF(ISERROR(D542),IF(ISERROR(D541),IF(ISERROR(D540),"BLANK",D540),D541),D542)</f>
        <v>tas412</v>
      </c>
      <c r="E543" s="47" t="str">
        <f aca="false">IF(ISERROR(VLOOKUP($D543,SITES!$A:$E,2,0)),"",VLOOKUP($D543,SITES!$A:$E,2,0))</f>
        <v>St. Helens Island Kelp Bed</v>
      </c>
      <c r="F543" s="48" t="n">
        <f aca="false">IF(ISERROR(VLOOKUP($D543,SITES!$A:$E,3,0)),"",VLOOKUP($D543,SITES!$A:$E,3,0))</f>
        <v>-41.34386</v>
      </c>
      <c r="G543" s="49" t="n">
        <f aca="false">IF(ISERROR(VLOOKUP($D543,SITES!$A:$E,4,0)),"",VLOOKUP($D543,SITES!$A:$E,4,0))</f>
        <v>148.34277</v>
      </c>
      <c r="H543" s="50" t="n">
        <f aca="false">IF(ISERROR(H542),IF(ISERROR(H541),IF(ISERROR(H540),"BLANK",H540),H541),H542)</f>
        <v>43564</v>
      </c>
      <c r="I543" s="56" t="n">
        <f aca="false">IF(ISERROR(I542),IF(ISERROR(I541),IF(ISERROR(I540),"BLANK",I540),I541),I542)</f>
        <v>10</v>
      </c>
      <c r="J543" s="56" t="str">
        <f aca="false">IF(ISERROR(J542),IF(ISERROR(J541),IF(ISERROR(J540),"BLANK",J540),J541),J542)</f>
        <v>E</v>
      </c>
      <c r="K543" s="86" t="n">
        <f aca="false">IF(ISERROR(K542),IF(ISERROR(K541),IF(ISERROR(K540),"BLANK",K540),K541),K542)</f>
        <v>0.604166666666667</v>
      </c>
      <c r="L543" s="56" t="str">
        <f aca="false">IF(ISERROR(L542),IF(ISERROR(L541),IF(ISERROR(L540),"BLANK",L540),L541),L542)</f>
        <v>SDL</v>
      </c>
      <c r="M543" s="56" t="n">
        <f aca="false">IF(ISERROR(M542),IF(ISERROR(M541),IF(ISERROR(M540),"BLANK",M540),M541),M542)</f>
        <v>10</v>
      </c>
      <c r="N543" s="56" t="n">
        <f aca="false">IF(ISERROR(N542),IF(ISERROR(N541),IF(ISERROR(N540),"BLANK",N540),N541),N542)</f>
        <v>2</v>
      </c>
      <c r="O543" s="56" t="n">
        <f aca="false">IF(ISERROR(O542),IF(ISERROR(O541),IF(ISERROR(O540),"BLANK",O540),O541),O542)</f>
        <v>1</v>
      </c>
      <c r="P543" s="46" t="str">
        <f aca="false">+P542</f>
        <v>snd</v>
      </c>
      <c r="Q543" s="47" t="str">
        <f aca="false">IF($N543=1,IF(ISERROR(VLOOKUP($P543,M1!$A:$C,Q$2,0)),"NOT PRESENT",VLOOKUP($P543,M1!$A:$C,Q$2,0)),IF($N543=2,IF(ISERROR(VLOOKUP(main!$P543,M2!$A:$C,Q$2,0)),"NOT PRESENT",VLOOKUP(main!$P543,M2!$A:$C,Q$2,0)),IF($N543=0,IF(ISERROR(VLOOKUP($P543,M1!$A:$C,Q$2,0)),IF(ISERROR(VLOOKUP(main!$P543,M2!$A:$C,Q$2,0)),"NOT PRESENT",VLOOKUP(main!$P543,M2!$A:$C,Q$2,0)),VLOOKUP($P543,M1!$A:$C,Q$2,0)),"SPECIFY METHOD")))</f>
        <v>Survey Not Done</v>
      </c>
      <c r="R543" s="47" t="str">
        <f aca="false">IF($N543=1,IF(ISERROR(VLOOKUP($P543,M1!$A:$C,R$2,0)),"NOT PRESENT",VLOOKUP($P543,M1!$A:$C,R$2,0)),IF($N543=2,IF(ISERROR(VLOOKUP(main!$P543,M2!$A:$C,R$2,0)),"NOT PRESENT",VLOOKUP(main!$P543,M2!$A:$C,R$2,0)),IF($N543=0,IF(ISERROR(VLOOKUP($P543,M1!$A:$C,R$2,0)),IF(ISERROR(VLOOKUP(main!$P543,M2!$A:$C,R$2,0)),"NOT PRESENT",VLOOKUP(main!$P543,M2!$A:$C,R$2,0)),VLOOKUP($P543,M1!$A:$C,R$2,0)),"SPECIFY METHOD")))</f>
        <v>Survey Not Done</v>
      </c>
      <c r="S543" s="55" t="n">
        <f aca="false">SUM(T543:BH543)</f>
        <v>0</v>
      </c>
      <c r="T543" s="56" t="n">
        <v>0</v>
      </c>
      <c r="BI543" s="56" t="n">
        <f aca="true">VLOOKUP($P543,INDIRECT("'M" &amp; $N543 &amp; "'!$A:$G"),BI$2,0)</f>
        <v>0</v>
      </c>
      <c r="BJ543" s="56" t="n">
        <f aca="true">VLOOKUP($P543,INDIRECT("'M" &amp; $N543 &amp; "'!$A:$G"),BJ$2,0)</f>
        <v>0</v>
      </c>
      <c r="BK543" s="56" t="n">
        <f aca="true">VLOOKUP($P543,INDIRECT("'M" &amp; $N543 &amp; "'!$A:$G"),BK$2,0)</f>
        <v>0</v>
      </c>
      <c r="BL543" s="56" t="str">
        <f aca="false">IF(AND($BI543="Yes", $N543=2), "Yes", IF(ISBLANK(BI543), "", "No"))</f>
        <v>No</v>
      </c>
      <c r="BM543" s="56" t="n">
        <f aca="true">VLOOKUP($P543,INDIRECT("'M" &amp; $N543 &amp; "'!$A:$G"),BM$2,0)</f>
        <v>0</v>
      </c>
    </row>
    <row r="544" customFormat="false" ht="13.2" hidden="false" customHeight="false" outlineLevel="0" collapsed="false">
      <c r="B544" s="56" t="str">
        <f aca="false">IF(ISERROR(B543),IF(ISERROR(B542),IF(ISERROR(B541),"BLANK",B541),B542),B543)</f>
        <v>eso</v>
      </c>
      <c r="C544" s="56" t="str">
        <f aca="false">IF(ISERROR(C543),IF(ISERROR(C542),IF(ISERROR(C541),"BLANK",C541),C542),C543)</f>
        <v>sdl</v>
      </c>
      <c r="D544" s="56" t="str">
        <f aca="false">IF(ISERROR(D543),IF(ISERROR(D542),IF(ISERROR(D541),"BLANK",D541),D542),D543)</f>
        <v>tas412</v>
      </c>
      <c r="E544" s="47" t="str">
        <f aca="false">IF(ISERROR(VLOOKUP($D544,SITES!$A:$E,2,0)),"",VLOOKUP($D544,SITES!$A:$E,2,0))</f>
        <v>St. Helens Island Kelp Bed</v>
      </c>
      <c r="F544" s="48" t="n">
        <f aca="false">IF(ISERROR(VLOOKUP($D544,SITES!$A:$E,3,0)),"",VLOOKUP($D544,SITES!$A:$E,3,0))</f>
        <v>-41.34386</v>
      </c>
      <c r="G544" s="49" t="n">
        <f aca="false">IF(ISERROR(VLOOKUP($D544,SITES!$A:$E,4,0)),"",VLOOKUP($D544,SITES!$A:$E,4,0))</f>
        <v>148.34277</v>
      </c>
      <c r="H544" s="50" t="n">
        <f aca="false">IF(ISERROR(H543),IF(ISERROR(H542),IF(ISERROR(H541),"BLANK",H541),H542),H543)</f>
        <v>43564</v>
      </c>
      <c r="I544" s="56" t="n">
        <f aca="false">IF(ISERROR(I543),IF(ISERROR(I542),IF(ISERROR(I541),"BLANK",I541),I542),I543)</f>
        <v>10</v>
      </c>
      <c r="J544" s="56" t="str">
        <f aca="false">IF(ISERROR(J543),IF(ISERROR(J542),IF(ISERROR(J541),"BLANK",J541),J542),J543)</f>
        <v>E</v>
      </c>
      <c r="K544" s="86" t="n">
        <f aca="false">IF(ISERROR(K543),IF(ISERROR(K542),IF(ISERROR(K541),"BLANK",K541),K542),K543)</f>
        <v>0.604166666666667</v>
      </c>
      <c r="L544" s="56" t="str">
        <f aca="false">IF(ISERROR(L543),IF(ISERROR(L542),IF(ISERROR(L541),"BLANK",L541),L542),L543)</f>
        <v>SDL</v>
      </c>
      <c r="M544" s="56" t="n">
        <f aca="false">IF(ISERROR(M543),IF(ISERROR(M542),IF(ISERROR(M541),"BLANK",M541),M542),M543)</f>
        <v>10</v>
      </c>
      <c r="N544" s="56" t="n">
        <f aca="false">IF(ISERROR(N543),IF(ISERROR(N542),IF(ISERROR(N541),"BLANK",N541),N542),N543)</f>
        <v>2</v>
      </c>
      <c r="O544" s="56" t="n">
        <f aca="false">IF(ISERROR(O543),IF(ISERROR(O542),IF(ISERROR(O541),"BLANK",O541),O542),O543)</f>
        <v>1</v>
      </c>
      <c r="P544" s="46" t="str">
        <f aca="false">+P543</f>
        <v>snd</v>
      </c>
      <c r="Q544" s="47" t="str">
        <f aca="false">IF($N544=1,IF(ISERROR(VLOOKUP($P544,M1!$A:$C,Q$2,0)),"NOT PRESENT",VLOOKUP($P544,M1!$A:$C,Q$2,0)),IF($N544=2,IF(ISERROR(VLOOKUP(main!$P544,M2!$A:$C,Q$2,0)),"NOT PRESENT",VLOOKUP(main!$P544,M2!$A:$C,Q$2,0)),IF($N544=0,IF(ISERROR(VLOOKUP($P544,M1!$A:$C,Q$2,0)),IF(ISERROR(VLOOKUP(main!$P544,M2!$A:$C,Q$2,0)),"NOT PRESENT",VLOOKUP(main!$P544,M2!$A:$C,Q$2,0)),VLOOKUP($P544,M1!$A:$C,Q$2,0)),"SPECIFY METHOD")))</f>
        <v>Survey Not Done</v>
      </c>
      <c r="R544" s="47" t="str">
        <f aca="false">IF($N544=1,IF(ISERROR(VLOOKUP($P544,M1!$A:$C,R$2,0)),"NOT PRESENT",VLOOKUP($P544,M1!$A:$C,R$2,0)),IF($N544=2,IF(ISERROR(VLOOKUP(main!$P544,M2!$A:$C,R$2,0)),"NOT PRESENT",VLOOKUP(main!$P544,M2!$A:$C,R$2,0)),IF($N544=0,IF(ISERROR(VLOOKUP($P544,M1!$A:$C,R$2,0)),IF(ISERROR(VLOOKUP(main!$P544,M2!$A:$C,R$2,0)),"NOT PRESENT",VLOOKUP(main!$P544,M2!$A:$C,R$2,0)),VLOOKUP($P544,M1!$A:$C,R$2,0)),"SPECIFY METHOD")))</f>
        <v>Survey Not Done</v>
      </c>
      <c r="S544" s="55" t="n">
        <f aca="false">SUM(T544:BH544)</f>
        <v>0</v>
      </c>
      <c r="T544" s="56" t="n">
        <v>0</v>
      </c>
      <c r="BI544" s="56" t="n">
        <f aca="true">VLOOKUP($P544,INDIRECT("'M" &amp; $N544 &amp; "'!$A:$G"),BI$2,0)</f>
        <v>0</v>
      </c>
      <c r="BJ544" s="56" t="n">
        <f aca="true">VLOOKUP($P544,INDIRECT("'M" &amp; $N544 &amp; "'!$A:$G"),BJ$2,0)</f>
        <v>0</v>
      </c>
      <c r="BK544" s="56" t="n">
        <f aca="true">VLOOKUP($P544,INDIRECT("'M" &amp; $N544 &amp; "'!$A:$G"),BK$2,0)</f>
        <v>0</v>
      </c>
      <c r="BL544" s="56" t="str">
        <f aca="false">IF(AND($BI544="Yes", $N544=2), "Yes", IF(ISBLANK(BI544), "", "No"))</f>
        <v>No</v>
      </c>
      <c r="BM544" s="56" t="n">
        <f aca="true">VLOOKUP($P544,INDIRECT("'M" &amp; $N544 &amp; "'!$A:$G"),BM$2,0)</f>
        <v>0</v>
      </c>
    </row>
    <row r="545" customFormat="false" ht="13.2" hidden="false" customHeight="false" outlineLevel="0" collapsed="false">
      <c r="B545" s="56" t="str">
        <f aca="false">IF(ISERROR(B544),IF(ISERROR(B543),IF(ISERROR(B542),"BLANK",B542),B543),B544)</f>
        <v>eso</v>
      </c>
      <c r="C545" s="56" t="str">
        <f aca="false">IF(ISERROR(C544),IF(ISERROR(C543),IF(ISERROR(C542),"BLANK",C542),C543),C544)</f>
        <v>sdl</v>
      </c>
      <c r="D545" s="56" t="str">
        <f aca="false">IF(ISERROR(D544),IF(ISERROR(D543),IF(ISERROR(D542),"BLANK",D542),D543),D544)</f>
        <v>tas412</v>
      </c>
      <c r="E545" s="47" t="str">
        <f aca="false">IF(ISERROR(VLOOKUP($D545,SITES!$A:$E,2,0)),"",VLOOKUP($D545,SITES!$A:$E,2,0))</f>
        <v>St. Helens Island Kelp Bed</v>
      </c>
      <c r="F545" s="48" t="n">
        <f aca="false">IF(ISERROR(VLOOKUP($D545,SITES!$A:$E,3,0)),"",VLOOKUP($D545,SITES!$A:$E,3,0))</f>
        <v>-41.34386</v>
      </c>
      <c r="G545" s="49" t="n">
        <f aca="false">IF(ISERROR(VLOOKUP($D545,SITES!$A:$E,4,0)),"",VLOOKUP($D545,SITES!$A:$E,4,0))</f>
        <v>148.34277</v>
      </c>
      <c r="H545" s="50" t="n">
        <f aca="false">IF(ISERROR(H544),IF(ISERROR(H543),IF(ISERROR(H542),"BLANK",H542),H543),H544)</f>
        <v>43564</v>
      </c>
      <c r="I545" s="56" t="n">
        <f aca="false">IF(ISERROR(I544),IF(ISERROR(I543),IF(ISERROR(I542),"BLANK",I542),I543),I544)</f>
        <v>10</v>
      </c>
      <c r="J545" s="56" t="str">
        <f aca="false">IF(ISERROR(J544),IF(ISERROR(J543),IF(ISERROR(J542),"BLANK",J542),J543),J544)</f>
        <v>E</v>
      </c>
      <c r="K545" s="86" t="n">
        <f aca="false">IF(ISERROR(K544),IF(ISERROR(K543),IF(ISERROR(K542),"BLANK",K542),K543),K544)</f>
        <v>0.604166666666667</v>
      </c>
      <c r="L545" s="56" t="str">
        <f aca="false">IF(ISERROR(L544),IF(ISERROR(L543),IF(ISERROR(L542),"BLANK",L542),L543),L544)</f>
        <v>SDL</v>
      </c>
      <c r="M545" s="56" t="n">
        <f aca="false">IF(ISERROR(M544),IF(ISERROR(M543),IF(ISERROR(M542),"BLANK",M542),M543),M544)</f>
        <v>10</v>
      </c>
      <c r="N545" s="56" t="n">
        <f aca="false">IF(ISERROR(N544),IF(ISERROR(N543),IF(ISERROR(N542),"BLANK",N542),N543),N544)</f>
        <v>2</v>
      </c>
      <c r="O545" s="56" t="n">
        <f aca="false">IF(ISERROR(O544),IF(ISERROR(O543),IF(ISERROR(O542),"BLANK",O542),O543),O544)</f>
        <v>1</v>
      </c>
      <c r="P545" s="46" t="str">
        <f aca="false">+P544</f>
        <v>snd</v>
      </c>
      <c r="Q545" s="47" t="str">
        <f aca="false">IF($N545=1,IF(ISERROR(VLOOKUP($P545,M1!$A:$C,Q$2,0)),"NOT PRESENT",VLOOKUP($P545,M1!$A:$C,Q$2,0)),IF($N545=2,IF(ISERROR(VLOOKUP(main!$P545,M2!$A:$C,Q$2,0)),"NOT PRESENT",VLOOKUP(main!$P545,M2!$A:$C,Q$2,0)),IF($N545=0,IF(ISERROR(VLOOKUP($P545,M1!$A:$C,Q$2,0)),IF(ISERROR(VLOOKUP(main!$P545,M2!$A:$C,Q$2,0)),"NOT PRESENT",VLOOKUP(main!$P545,M2!$A:$C,Q$2,0)),VLOOKUP($P545,M1!$A:$C,Q$2,0)),"SPECIFY METHOD")))</f>
        <v>Survey Not Done</v>
      </c>
      <c r="R545" s="47" t="str">
        <f aca="false">IF($N545=1,IF(ISERROR(VLOOKUP($P545,M1!$A:$C,R$2,0)),"NOT PRESENT",VLOOKUP($P545,M1!$A:$C,R$2,0)),IF($N545=2,IF(ISERROR(VLOOKUP(main!$P545,M2!$A:$C,R$2,0)),"NOT PRESENT",VLOOKUP(main!$P545,M2!$A:$C,R$2,0)),IF($N545=0,IF(ISERROR(VLOOKUP($P545,M1!$A:$C,R$2,0)),IF(ISERROR(VLOOKUP(main!$P545,M2!$A:$C,R$2,0)),"NOT PRESENT",VLOOKUP(main!$P545,M2!$A:$C,R$2,0)),VLOOKUP($P545,M1!$A:$C,R$2,0)),"SPECIFY METHOD")))</f>
        <v>Survey Not Done</v>
      </c>
      <c r="S545" s="55" t="n">
        <f aca="false">SUM(T545:BH545)</f>
        <v>0</v>
      </c>
      <c r="T545" s="56" t="n">
        <v>0</v>
      </c>
      <c r="BI545" s="56" t="n">
        <f aca="true">VLOOKUP($P545,INDIRECT("'M" &amp; $N545 &amp; "'!$A:$G"),BI$2,0)</f>
        <v>0</v>
      </c>
      <c r="BJ545" s="56" t="n">
        <f aca="true">VLOOKUP($P545,INDIRECT("'M" &amp; $N545 &amp; "'!$A:$G"),BJ$2,0)</f>
        <v>0</v>
      </c>
      <c r="BK545" s="56" t="n">
        <f aca="true">VLOOKUP($P545,INDIRECT("'M" &amp; $N545 &amp; "'!$A:$G"),BK$2,0)</f>
        <v>0</v>
      </c>
      <c r="BL545" s="56" t="str">
        <f aca="false">IF(AND($BI545="Yes", $N545=2), "Yes", IF(ISBLANK(BI545), "", "No"))</f>
        <v>No</v>
      </c>
      <c r="BM545" s="56" t="n">
        <f aca="true">VLOOKUP($P545,INDIRECT("'M" &amp; $N545 &amp; "'!$A:$G"),BM$2,0)</f>
        <v>0</v>
      </c>
    </row>
    <row r="546" customFormat="false" ht="13.2" hidden="false" customHeight="false" outlineLevel="0" collapsed="false">
      <c r="B546" s="56" t="str">
        <f aca="false">IF(ISERROR(B545),IF(ISERROR(B544),IF(ISERROR(B543),"BLANK",B543),B544),B545)</f>
        <v>eso</v>
      </c>
      <c r="C546" s="56" t="str">
        <f aca="false">IF(ISERROR(C545),IF(ISERROR(C544),IF(ISERROR(C543),"BLANK",C543),C544),C545)</f>
        <v>sdl</v>
      </c>
      <c r="D546" s="56" t="str">
        <f aca="false">IF(ISERROR(D545),IF(ISERROR(D544),IF(ISERROR(D543),"BLANK",D543),D544),D545)</f>
        <v>tas412</v>
      </c>
      <c r="E546" s="47" t="str">
        <f aca="false">IF(ISERROR(VLOOKUP($D546,SITES!$A:$E,2,0)),"",VLOOKUP($D546,SITES!$A:$E,2,0))</f>
        <v>St. Helens Island Kelp Bed</v>
      </c>
      <c r="F546" s="48" t="n">
        <f aca="false">IF(ISERROR(VLOOKUP($D546,SITES!$A:$E,3,0)),"",VLOOKUP($D546,SITES!$A:$E,3,0))</f>
        <v>-41.34386</v>
      </c>
      <c r="G546" s="49" t="n">
        <f aca="false">IF(ISERROR(VLOOKUP($D546,SITES!$A:$E,4,0)),"",VLOOKUP($D546,SITES!$A:$E,4,0))</f>
        <v>148.34277</v>
      </c>
      <c r="H546" s="50" t="n">
        <f aca="false">IF(ISERROR(H545),IF(ISERROR(H544),IF(ISERROR(H543),"BLANK",H543),H544),H545)</f>
        <v>43564</v>
      </c>
      <c r="I546" s="56" t="n">
        <f aca="false">IF(ISERROR(I545),IF(ISERROR(I544),IF(ISERROR(I543),"BLANK",I543),I544),I545)</f>
        <v>10</v>
      </c>
      <c r="J546" s="56" t="str">
        <f aca="false">IF(ISERROR(J545),IF(ISERROR(J544),IF(ISERROR(J543),"BLANK",J543),J544),J545)</f>
        <v>E</v>
      </c>
      <c r="K546" s="86" t="n">
        <f aca="false">IF(ISERROR(K545),IF(ISERROR(K544),IF(ISERROR(K543),"BLANK",K543),K544),K545)</f>
        <v>0.604166666666667</v>
      </c>
      <c r="L546" s="56" t="str">
        <f aca="false">IF(ISERROR(L545),IF(ISERROR(L544),IF(ISERROR(L543),"BLANK",L543),L544),L545)</f>
        <v>SDL</v>
      </c>
      <c r="M546" s="56" t="n">
        <f aca="false">IF(ISERROR(M545),IF(ISERROR(M544),IF(ISERROR(M543),"BLANK",M543),M544),M545)</f>
        <v>10</v>
      </c>
      <c r="N546" s="56" t="n">
        <f aca="false">IF(ISERROR(N545),IF(ISERROR(N544),IF(ISERROR(N543),"BLANK",N543),N544),N545)</f>
        <v>2</v>
      </c>
      <c r="O546" s="56" t="n">
        <f aca="false">IF(ISERROR(O545),IF(ISERROR(O544),IF(ISERROR(O543),"BLANK",O543),O544),O545)</f>
        <v>1</v>
      </c>
      <c r="P546" s="46" t="str">
        <f aca="false">+P545</f>
        <v>snd</v>
      </c>
      <c r="Q546" s="47" t="str">
        <f aca="false">IF($N546=1,IF(ISERROR(VLOOKUP($P546,M1!$A:$C,Q$2,0)),"NOT PRESENT",VLOOKUP($P546,M1!$A:$C,Q$2,0)),IF($N546=2,IF(ISERROR(VLOOKUP(main!$P546,M2!$A:$C,Q$2,0)),"NOT PRESENT",VLOOKUP(main!$P546,M2!$A:$C,Q$2,0)),IF($N546=0,IF(ISERROR(VLOOKUP($P546,M1!$A:$C,Q$2,0)),IF(ISERROR(VLOOKUP(main!$P546,M2!$A:$C,Q$2,0)),"NOT PRESENT",VLOOKUP(main!$P546,M2!$A:$C,Q$2,0)),VLOOKUP($P546,M1!$A:$C,Q$2,0)),"SPECIFY METHOD")))</f>
        <v>Survey Not Done</v>
      </c>
      <c r="R546" s="47" t="str">
        <f aca="false">IF($N546=1,IF(ISERROR(VLOOKUP($P546,M1!$A:$C,R$2,0)),"NOT PRESENT",VLOOKUP($P546,M1!$A:$C,R$2,0)),IF($N546=2,IF(ISERROR(VLOOKUP(main!$P546,M2!$A:$C,R$2,0)),"NOT PRESENT",VLOOKUP(main!$P546,M2!$A:$C,R$2,0)),IF($N546=0,IF(ISERROR(VLOOKUP($P546,M1!$A:$C,R$2,0)),IF(ISERROR(VLOOKUP(main!$P546,M2!$A:$C,R$2,0)),"NOT PRESENT",VLOOKUP(main!$P546,M2!$A:$C,R$2,0)),VLOOKUP($P546,M1!$A:$C,R$2,0)),"SPECIFY METHOD")))</f>
        <v>Survey Not Done</v>
      </c>
      <c r="S546" s="55" t="n">
        <f aca="false">SUM(T546:BH546)</f>
        <v>0</v>
      </c>
      <c r="T546" s="56" t="n">
        <v>0</v>
      </c>
      <c r="BI546" s="56" t="n">
        <f aca="true">VLOOKUP($P546,INDIRECT("'M" &amp; $N546 &amp; "'!$A:$G"),BI$2,0)</f>
        <v>0</v>
      </c>
      <c r="BJ546" s="56" t="n">
        <f aca="true">VLOOKUP($P546,INDIRECT("'M" &amp; $N546 &amp; "'!$A:$G"),BJ$2,0)</f>
        <v>0</v>
      </c>
      <c r="BK546" s="56" t="n">
        <f aca="true">VLOOKUP($P546,INDIRECT("'M" &amp; $N546 &amp; "'!$A:$G"),BK$2,0)</f>
        <v>0</v>
      </c>
      <c r="BL546" s="56" t="str">
        <f aca="false">IF(AND($BI546="Yes", $N546=2), "Yes", IF(ISBLANK(BI546), "", "No"))</f>
        <v>No</v>
      </c>
      <c r="BM546" s="56" t="n">
        <f aca="true">VLOOKUP($P546,INDIRECT("'M" &amp; $N546 &amp; "'!$A:$G"),BM$2,0)</f>
        <v>0</v>
      </c>
    </row>
    <row r="547" customFormat="false" ht="13.2" hidden="false" customHeight="false" outlineLevel="0" collapsed="false">
      <c r="B547" s="56" t="str">
        <f aca="false">IF(ISERROR(B546),IF(ISERROR(B545),IF(ISERROR(B544),"BLANK",B544),B545),B546)</f>
        <v>eso</v>
      </c>
      <c r="C547" s="56" t="str">
        <f aca="false">IF(ISERROR(C546),IF(ISERROR(C545),IF(ISERROR(C544),"BLANK",C544),C545),C546)</f>
        <v>sdl</v>
      </c>
      <c r="D547" s="56" t="str">
        <f aca="false">IF(ISERROR(D546),IF(ISERROR(D545),IF(ISERROR(D544),"BLANK",D544),D545),D546)</f>
        <v>tas412</v>
      </c>
      <c r="E547" s="47" t="str">
        <f aca="false">IF(ISERROR(VLOOKUP($D547,SITES!$A:$E,2,0)),"",VLOOKUP($D547,SITES!$A:$E,2,0))</f>
        <v>St. Helens Island Kelp Bed</v>
      </c>
      <c r="F547" s="48" t="n">
        <f aca="false">IF(ISERROR(VLOOKUP($D547,SITES!$A:$E,3,0)),"",VLOOKUP($D547,SITES!$A:$E,3,0))</f>
        <v>-41.34386</v>
      </c>
      <c r="G547" s="49" t="n">
        <f aca="false">IF(ISERROR(VLOOKUP($D547,SITES!$A:$E,4,0)),"",VLOOKUP($D547,SITES!$A:$E,4,0))</f>
        <v>148.34277</v>
      </c>
      <c r="H547" s="50" t="n">
        <f aca="false">IF(ISERROR(H546),IF(ISERROR(H545),IF(ISERROR(H544),"BLANK",H544),H545),H546)</f>
        <v>43564</v>
      </c>
      <c r="I547" s="56" t="n">
        <f aca="false">IF(ISERROR(I546),IF(ISERROR(I545),IF(ISERROR(I544),"BLANK",I544),I545),I546)</f>
        <v>10</v>
      </c>
      <c r="J547" s="56" t="str">
        <f aca="false">IF(ISERROR(J546),IF(ISERROR(J545),IF(ISERROR(J544),"BLANK",J544),J545),J546)</f>
        <v>E</v>
      </c>
      <c r="K547" s="86" t="n">
        <f aca="false">IF(ISERROR(K546),IF(ISERROR(K545),IF(ISERROR(K544),"BLANK",K544),K545),K546)</f>
        <v>0.604166666666667</v>
      </c>
      <c r="L547" s="56" t="str">
        <f aca="false">IF(ISERROR(L546),IF(ISERROR(L545),IF(ISERROR(L544),"BLANK",L544),L545),L546)</f>
        <v>SDL</v>
      </c>
      <c r="M547" s="56" t="n">
        <f aca="false">IF(ISERROR(M546),IF(ISERROR(M545),IF(ISERROR(M544),"BLANK",M544),M545),M546)</f>
        <v>10</v>
      </c>
      <c r="N547" s="56" t="n">
        <f aca="false">IF(ISERROR(N546),IF(ISERROR(N545),IF(ISERROR(N544),"BLANK",N544),N545),N546)</f>
        <v>2</v>
      </c>
      <c r="O547" s="56" t="n">
        <f aca="false">IF(ISERROR(O546),IF(ISERROR(O545),IF(ISERROR(O544),"BLANK",O544),O545),O546)</f>
        <v>1</v>
      </c>
      <c r="P547" s="46" t="str">
        <f aca="false">+P546</f>
        <v>snd</v>
      </c>
      <c r="Q547" s="47" t="str">
        <f aca="false">IF($N547=1,IF(ISERROR(VLOOKUP($P547,M1!$A:$C,Q$2,0)),"NOT PRESENT",VLOOKUP($P547,M1!$A:$C,Q$2,0)),IF($N547=2,IF(ISERROR(VLOOKUP(main!$P547,M2!$A:$C,Q$2,0)),"NOT PRESENT",VLOOKUP(main!$P547,M2!$A:$C,Q$2,0)),IF($N547=0,IF(ISERROR(VLOOKUP($P547,M1!$A:$C,Q$2,0)),IF(ISERROR(VLOOKUP(main!$P547,M2!$A:$C,Q$2,0)),"NOT PRESENT",VLOOKUP(main!$P547,M2!$A:$C,Q$2,0)),VLOOKUP($P547,M1!$A:$C,Q$2,0)),"SPECIFY METHOD")))</f>
        <v>Survey Not Done</v>
      </c>
      <c r="R547" s="47" t="str">
        <f aca="false">IF($N547=1,IF(ISERROR(VLOOKUP($P547,M1!$A:$C,R$2,0)),"NOT PRESENT",VLOOKUP($P547,M1!$A:$C,R$2,0)),IF($N547=2,IF(ISERROR(VLOOKUP(main!$P547,M2!$A:$C,R$2,0)),"NOT PRESENT",VLOOKUP(main!$P547,M2!$A:$C,R$2,0)),IF($N547=0,IF(ISERROR(VLOOKUP($P547,M1!$A:$C,R$2,0)),IF(ISERROR(VLOOKUP(main!$P547,M2!$A:$C,R$2,0)),"NOT PRESENT",VLOOKUP(main!$P547,M2!$A:$C,R$2,0)),VLOOKUP($P547,M1!$A:$C,R$2,0)),"SPECIFY METHOD")))</f>
        <v>Survey Not Done</v>
      </c>
      <c r="S547" s="55" t="n">
        <f aca="false">SUM(T547:BH547)</f>
        <v>0</v>
      </c>
      <c r="T547" s="56" t="n">
        <v>0</v>
      </c>
      <c r="BI547" s="56" t="n">
        <f aca="true">VLOOKUP($P547,INDIRECT("'M" &amp; $N547 &amp; "'!$A:$G"),BI$2,0)</f>
        <v>0</v>
      </c>
      <c r="BJ547" s="56" t="n">
        <f aca="true">VLOOKUP($P547,INDIRECT("'M" &amp; $N547 &amp; "'!$A:$G"),BJ$2,0)</f>
        <v>0</v>
      </c>
      <c r="BK547" s="56" t="n">
        <f aca="true">VLOOKUP($P547,INDIRECT("'M" &amp; $N547 &amp; "'!$A:$G"),BK$2,0)</f>
        <v>0</v>
      </c>
      <c r="BL547" s="56" t="str">
        <f aca="false">IF(AND($BI547="Yes", $N547=2), "Yes", IF(ISBLANK(BI547), "", "No"))</f>
        <v>No</v>
      </c>
      <c r="BM547" s="56" t="n">
        <f aca="true">VLOOKUP($P547,INDIRECT("'M" &amp; $N547 &amp; "'!$A:$G"),BM$2,0)</f>
        <v>0</v>
      </c>
    </row>
    <row r="548" customFormat="false" ht="13.2" hidden="false" customHeight="false" outlineLevel="0" collapsed="false">
      <c r="B548" s="56" t="str">
        <f aca="false">IF(ISERROR(B547),IF(ISERROR(B546),IF(ISERROR(B545),"BLANK",B545),B546),B547)</f>
        <v>eso</v>
      </c>
      <c r="C548" s="56" t="str">
        <f aca="false">IF(ISERROR(C547),IF(ISERROR(C546),IF(ISERROR(C545),"BLANK",C545),C546),C547)</f>
        <v>sdl</v>
      </c>
      <c r="D548" s="56" t="str">
        <f aca="false">IF(ISERROR(D547),IF(ISERROR(D546),IF(ISERROR(D545),"BLANK",D545),D546),D547)</f>
        <v>tas412</v>
      </c>
      <c r="E548" s="47" t="str">
        <f aca="false">IF(ISERROR(VLOOKUP($D548,SITES!$A:$E,2,0)),"",VLOOKUP($D548,SITES!$A:$E,2,0))</f>
        <v>St. Helens Island Kelp Bed</v>
      </c>
      <c r="F548" s="48" t="n">
        <f aca="false">IF(ISERROR(VLOOKUP($D548,SITES!$A:$E,3,0)),"",VLOOKUP($D548,SITES!$A:$E,3,0))</f>
        <v>-41.34386</v>
      </c>
      <c r="G548" s="49" t="n">
        <f aca="false">IF(ISERROR(VLOOKUP($D548,SITES!$A:$E,4,0)),"",VLOOKUP($D548,SITES!$A:$E,4,0))</f>
        <v>148.34277</v>
      </c>
      <c r="H548" s="50" t="n">
        <f aca="false">IF(ISERROR(H547),IF(ISERROR(H546),IF(ISERROR(H545),"BLANK",H545),H546),H547)</f>
        <v>43564</v>
      </c>
      <c r="I548" s="56" t="n">
        <f aca="false">IF(ISERROR(I547),IF(ISERROR(I546),IF(ISERROR(I545),"BLANK",I545),I546),I547)</f>
        <v>10</v>
      </c>
      <c r="J548" s="56" t="str">
        <f aca="false">IF(ISERROR(J547),IF(ISERROR(J546),IF(ISERROR(J545),"BLANK",J545),J546),J547)</f>
        <v>E</v>
      </c>
      <c r="K548" s="86" t="n">
        <f aca="false">IF(ISERROR(K547),IF(ISERROR(K546),IF(ISERROR(K545),"BLANK",K545),K546),K547)</f>
        <v>0.604166666666667</v>
      </c>
      <c r="L548" s="56" t="str">
        <f aca="false">IF(ISERROR(L547),IF(ISERROR(L546),IF(ISERROR(L545),"BLANK",L545),L546),L547)</f>
        <v>SDL</v>
      </c>
      <c r="M548" s="56" t="n">
        <f aca="false">IF(ISERROR(M547),IF(ISERROR(M546),IF(ISERROR(M545),"BLANK",M545),M546),M547)</f>
        <v>10</v>
      </c>
      <c r="N548" s="56" t="n">
        <f aca="false">IF(ISERROR(N547),IF(ISERROR(N546),IF(ISERROR(N545),"BLANK",N545),N546),N547)</f>
        <v>2</v>
      </c>
      <c r="O548" s="56" t="n">
        <f aca="false">IF(ISERROR(O547),IF(ISERROR(O546),IF(ISERROR(O545),"BLANK",O545),O546),O547)</f>
        <v>1</v>
      </c>
      <c r="P548" s="46" t="str">
        <f aca="false">+P547</f>
        <v>snd</v>
      </c>
      <c r="Q548" s="47" t="str">
        <f aca="false">IF($N548=1,IF(ISERROR(VLOOKUP($P548,M1!$A:$C,Q$2,0)),"NOT PRESENT",VLOOKUP($P548,M1!$A:$C,Q$2,0)),IF($N548=2,IF(ISERROR(VLOOKUP(main!$P548,M2!$A:$C,Q$2,0)),"NOT PRESENT",VLOOKUP(main!$P548,M2!$A:$C,Q$2,0)),IF($N548=0,IF(ISERROR(VLOOKUP($P548,M1!$A:$C,Q$2,0)),IF(ISERROR(VLOOKUP(main!$P548,M2!$A:$C,Q$2,0)),"NOT PRESENT",VLOOKUP(main!$P548,M2!$A:$C,Q$2,0)),VLOOKUP($P548,M1!$A:$C,Q$2,0)),"SPECIFY METHOD")))</f>
        <v>Survey Not Done</v>
      </c>
      <c r="R548" s="47" t="str">
        <f aca="false">IF($N548=1,IF(ISERROR(VLOOKUP($P548,M1!$A:$C,R$2,0)),"NOT PRESENT",VLOOKUP($P548,M1!$A:$C,R$2,0)),IF($N548=2,IF(ISERROR(VLOOKUP(main!$P548,M2!$A:$C,R$2,0)),"NOT PRESENT",VLOOKUP(main!$P548,M2!$A:$C,R$2,0)),IF($N548=0,IF(ISERROR(VLOOKUP($P548,M1!$A:$C,R$2,0)),IF(ISERROR(VLOOKUP(main!$P548,M2!$A:$C,R$2,0)),"NOT PRESENT",VLOOKUP(main!$P548,M2!$A:$C,R$2,0)),VLOOKUP($P548,M1!$A:$C,R$2,0)),"SPECIFY METHOD")))</f>
        <v>Survey Not Done</v>
      </c>
      <c r="S548" s="55" t="n">
        <f aca="false">SUM(T548:BH548)</f>
        <v>0</v>
      </c>
      <c r="T548" s="56" t="n">
        <v>0</v>
      </c>
      <c r="BI548" s="56" t="n">
        <f aca="true">VLOOKUP($P548,INDIRECT("'M" &amp; $N548 &amp; "'!$A:$G"),BI$2,0)</f>
        <v>0</v>
      </c>
      <c r="BJ548" s="56" t="n">
        <f aca="true">VLOOKUP($P548,INDIRECT("'M" &amp; $N548 &amp; "'!$A:$G"),BJ$2,0)</f>
        <v>0</v>
      </c>
      <c r="BK548" s="56" t="n">
        <f aca="true">VLOOKUP($P548,INDIRECT("'M" &amp; $N548 &amp; "'!$A:$G"),BK$2,0)</f>
        <v>0</v>
      </c>
      <c r="BL548" s="56" t="str">
        <f aca="false">IF(AND($BI548="Yes", $N548=2), "Yes", IF(ISBLANK(BI548), "", "No"))</f>
        <v>No</v>
      </c>
      <c r="BM548" s="56" t="n">
        <f aca="true">VLOOKUP($P548,INDIRECT("'M" &amp; $N548 &amp; "'!$A:$G"),BM$2,0)</f>
        <v>0</v>
      </c>
    </row>
    <row r="549" customFormat="false" ht="13.2" hidden="false" customHeight="false" outlineLevel="0" collapsed="false">
      <c r="B549" s="56" t="str">
        <f aca="false">IF(ISERROR(B548),IF(ISERROR(B547),IF(ISERROR(B546),"BLANK",B546),B547),B548)</f>
        <v>eso</v>
      </c>
      <c r="C549" s="56" t="str">
        <f aca="false">IF(ISERROR(C548),IF(ISERROR(C547),IF(ISERROR(C546),"BLANK",C546),C547),C548)</f>
        <v>sdl</v>
      </c>
      <c r="D549" s="56" t="str">
        <f aca="false">IF(ISERROR(D548),IF(ISERROR(D547),IF(ISERROR(D546),"BLANK",D546),D547),D548)</f>
        <v>tas412</v>
      </c>
      <c r="E549" s="47" t="str">
        <f aca="false">IF(ISERROR(VLOOKUP($D549,SITES!$A:$E,2,0)),"",VLOOKUP($D549,SITES!$A:$E,2,0))</f>
        <v>St. Helens Island Kelp Bed</v>
      </c>
      <c r="F549" s="48" t="n">
        <f aca="false">IF(ISERROR(VLOOKUP($D549,SITES!$A:$E,3,0)),"",VLOOKUP($D549,SITES!$A:$E,3,0))</f>
        <v>-41.34386</v>
      </c>
      <c r="G549" s="49" t="n">
        <f aca="false">IF(ISERROR(VLOOKUP($D549,SITES!$A:$E,4,0)),"",VLOOKUP($D549,SITES!$A:$E,4,0))</f>
        <v>148.34277</v>
      </c>
      <c r="H549" s="50" t="n">
        <f aca="false">IF(ISERROR(H548),IF(ISERROR(H547),IF(ISERROR(H546),"BLANK",H546),H547),H548)</f>
        <v>43564</v>
      </c>
      <c r="I549" s="56" t="n">
        <f aca="false">IF(ISERROR(I548),IF(ISERROR(I547),IF(ISERROR(I546),"BLANK",I546),I547),I548)</f>
        <v>10</v>
      </c>
      <c r="J549" s="56" t="str">
        <f aca="false">IF(ISERROR(J548),IF(ISERROR(J547),IF(ISERROR(J546),"BLANK",J546),J547),J548)</f>
        <v>E</v>
      </c>
      <c r="K549" s="86" t="n">
        <f aca="false">IF(ISERROR(K548),IF(ISERROR(K547),IF(ISERROR(K546),"BLANK",K546),K547),K548)</f>
        <v>0.604166666666667</v>
      </c>
      <c r="L549" s="56" t="str">
        <f aca="false">IF(ISERROR(L548),IF(ISERROR(L547),IF(ISERROR(L546),"BLANK",L546),L547),L548)</f>
        <v>SDL</v>
      </c>
      <c r="M549" s="56" t="n">
        <f aca="false">IF(ISERROR(M548),IF(ISERROR(M547),IF(ISERROR(M546),"BLANK",M546),M547),M548)</f>
        <v>10</v>
      </c>
      <c r="N549" s="56" t="n">
        <f aca="false">IF(ISERROR(N548),IF(ISERROR(N547),IF(ISERROR(N546),"BLANK",N546),N547),N548)</f>
        <v>2</v>
      </c>
      <c r="O549" s="56" t="n">
        <f aca="false">IF(ISERROR(O548),IF(ISERROR(O547),IF(ISERROR(O546),"BLANK",O546),O547),O548)</f>
        <v>1</v>
      </c>
      <c r="P549" s="46" t="str">
        <f aca="false">+P548</f>
        <v>snd</v>
      </c>
      <c r="Q549" s="47" t="str">
        <f aca="false">IF($N549=1,IF(ISERROR(VLOOKUP($P549,M1!$A:$C,Q$2,0)),"NOT PRESENT",VLOOKUP($P549,M1!$A:$C,Q$2,0)),IF($N549=2,IF(ISERROR(VLOOKUP(main!$P549,M2!$A:$C,Q$2,0)),"NOT PRESENT",VLOOKUP(main!$P549,M2!$A:$C,Q$2,0)),IF($N549=0,IF(ISERROR(VLOOKUP($P549,M1!$A:$C,Q$2,0)),IF(ISERROR(VLOOKUP(main!$P549,M2!$A:$C,Q$2,0)),"NOT PRESENT",VLOOKUP(main!$P549,M2!$A:$C,Q$2,0)),VLOOKUP($P549,M1!$A:$C,Q$2,0)),"SPECIFY METHOD")))</f>
        <v>Survey Not Done</v>
      </c>
      <c r="R549" s="47" t="str">
        <f aca="false">IF($N549=1,IF(ISERROR(VLOOKUP($P549,M1!$A:$C,R$2,0)),"NOT PRESENT",VLOOKUP($P549,M1!$A:$C,R$2,0)),IF($N549=2,IF(ISERROR(VLOOKUP(main!$P549,M2!$A:$C,R$2,0)),"NOT PRESENT",VLOOKUP(main!$P549,M2!$A:$C,R$2,0)),IF($N549=0,IF(ISERROR(VLOOKUP($P549,M1!$A:$C,R$2,0)),IF(ISERROR(VLOOKUP(main!$P549,M2!$A:$C,R$2,0)),"NOT PRESENT",VLOOKUP(main!$P549,M2!$A:$C,R$2,0)),VLOOKUP($P549,M1!$A:$C,R$2,0)),"SPECIFY METHOD")))</f>
        <v>Survey Not Done</v>
      </c>
      <c r="S549" s="55" t="n">
        <f aca="false">SUM(T549:BH549)</f>
        <v>0</v>
      </c>
      <c r="T549" s="56" t="n">
        <v>0</v>
      </c>
      <c r="BI549" s="56" t="n">
        <f aca="true">VLOOKUP($P549,INDIRECT("'M" &amp; $N549 &amp; "'!$A:$G"),BI$2,0)</f>
        <v>0</v>
      </c>
      <c r="BJ549" s="56" t="n">
        <f aca="true">VLOOKUP($P549,INDIRECT("'M" &amp; $N549 &amp; "'!$A:$G"),BJ$2,0)</f>
        <v>0</v>
      </c>
      <c r="BK549" s="56" t="n">
        <f aca="true">VLOOKUP($P549,INDIRECT("'M" &amp; $N549 &amp; "'!$A:$G"),BK$2,0)</f>
        <v>0</v>
      </c>
      <c r="BL549" s="56" t="str">
        <f aca="false">IF(AND($BI549="Yes", $N549=2), "Yes", IF(ISBLANK(BI549), "", "No"))</f>
        <v>No</v>
      </c>
      <c r="BM549" s="56" t="n">
        <f aca="true">VLOOKUP($P549,INDIRECT("'M" &amp; $N549 &amp; "'!$A:$G"),BM$2,0)</f>
        <v>0</v>
      </c>
    </row>
    <row r="550" customFormat="false" ht="13.2" hidden="false" customHeight="false" outlineLevel="0" collapsed="false">
      <c r="B550" s="56" t="str">
        <f aca="false">IF(ISERROR(B549),IF(ISERROR(B548),IF(ISERROR(B547),"BLANK",B547),B548),B549)</f>
        <v>eso</v>
      </c>
      <c r="C550" s="56" t="str">
        <f aca="false">IF(ISERROR(C549),IF(ISERROR(C548),IF(ISERROR(C547),"BLANK",C547),C548),C549)</f>
        <v>sdl</v>
      </c>
      <c r="D550" s="56" t="str">
        <f aca="false">IF(ISERROR(D549),IF(ISERROR(D548),IF(ISERROR(D547),"BLANK",D547),D548),D549)</f>
        <v>tas412</v>
      </c>
      <c r="E550" s="47" t="str">
        <f aca="false">IF(ISERROR(VLOOKUP($D550,SITES!$A:$E,2,0)),"",VLOOKUP($D550,SITES!$A:$E,2,0))</f>
        <v>St. Helens Island Kelp Bed</v>
      </c>
      <c r="F550" s="48" t="n">
        <f aca="false">IF(ISERROR(VLOOKUP($D550,SITES!$A:$E,3,0)),"",VLOOKUP($D550,SITES!$A:$E,3,0))</f>
        <v>-41.34386</v>
      </c>
      <c r="G550" s="49" t="n">
        <f aca="false">IF(ISERROR(VLOOKUP($D550,SITES!$A:$E,4,0)),"",VLOOKUP($D550,SITES!$A:$E,4,0))</f>
        <v>148.34277</v>
      </c>
      <c r="H550" s="50" t="n">
        <f aca="false">IF(ISERROR(H549),IF(ISERROR(H548),IF(ISERROR(H547),"BLANK",H547),H548),H549)</f>
        <v>43564</v>
      </c>
      <c r="I550" s="56" t="n">
        <f aca="false">IF(ISERROR(I549),IF(ISERROR(I548),IF(ISERROR(I547),"BLANK",I547),I548),I549)</f>
        <v>10</v>
      </c>
      <c r="J550" s="56" t="str">
        <f aca="false">IF(ISERROR(J549),IF(ISERROR(J548),IF(ISERROR(J547),"BLANK",J547),J548),J549)</f>
        <v>E</v>
      </c>
      <c r="K550" s="86" t="n">
        <f aca="false">IF(ISERROR(K549),IF(ISERROR(K548),IF(ISERROR(K547),"BLANK",K547),K548),K549)</f>
        <v>0.604166666666667</v>
      </c>
      <c r="L550" s="56" t="str">
        <f aca="false">IF(ISERROR(L549),IF(ISERROR(L548),IF(ISERROR(L547),"BLANK",L547),L548),L549)</f>
        <v>SDL</v>
      </c>
      <c r="M550" s="56" t="n">
        <f aca="false">IF(ISERROR(M549),IF(ISERROR(M548),IF(ISERROR(M547),"BLANK",M547),M548),M549)</f>
        <v>10</v>
      </c>
      <c r="N550" s="56" t="n">
        <f aca="false">IF(ISERROR(N549),IF(ISERROR(N548),IF(ISERROR(N547),"BLANK",N547),N548),N549)</f>
        <v>2</v>
      </c>
      <c r="O550" s="56" t="n">
        <f aca="false">IF(ISERROR(O549),IF(ISERROR(O548),IF(ISERROR(O547),"BLANK",O547),O548),O549)</f>
        <v>1</v>
      </c>
      <c r="P550" s="46" t="str">
        <f aca="false">+P549</f>
        <v>snd</v>
      </c>
      <c r="Q550" s="47" t="str">
        <f aca="false">IF($N550=1,IF(ISERROR(VLOOKUP($P550,M1!$A:$C,Q$2,0)),"NOT PRESENT",VLOOKUP($P550,M1!$A:$C,Q$2,0)),IF($N550=2,IF(ISERROR(VLOOKUP(main!$P550,M2!$A:$C,Q$2,0)),"NOT PRESENT",VLOOKUP(main!$P550,M2!$A:$C,Q$2,0)),IF($N550=0,IF(ISERROR(VLOOKUP($P550,M1!$A:$C,Q$2,0)),IF(ISERROR(VLOOKUP(main!$P550,M2!$A:$C,Q$2,0)),"NOT PRESENT",VLOOKUP(main!$P550,M2!$A:$C,Q$2,0)),VLOOKUP($P550,M1!$A:$C,Q$2,0)),"SPECIFY METHOD")))</f>
        <v>Survey Not Done</v>
      </c>
      <c r="R550" s="47" t="str">
        <f aca="false">IF($N550=1,IF(ISERROR(VLOOKUP($P550,M1!$A:$C,R$2,0)),"NOT PRESENT",VLOOKUP($P550,M1!$A:$C,R$2,0)),IF($N550=2,IF(ISERROR(VLOOKUP(main!$P550,M2!$A:$C,R$2,0)),"NOT PRESENT",VLOOKUP(main!$P550,M2!$A:$C,R$2,0)),IF($N550=0,IF(ISERROR(VLOOKUP($P550,M1!$A:$C,R$2,0)),IF(ISERROR(VLOOKUP(main!$P550,M2!$A:$C,R$2,0)),"NOT PRESENT",VLOOKUP(main!$P550,M2!$A:$C,R$2,0)),VLOOKUP($P550,M1!$A:$C,R$2,0)),"SPECIFY METHOD")))</f>
        <v>Survey Not Done</v>
      </c>
      <c r="S550" s="55" t="n">
        <f aca="false">SUM(T550:BH550)</f>
        <v>0</v>
      </c>
      <c r="T550" s="56" t="n">
        <v>0</v>
      </c>
      <c r="BI550" s="56" t="n">
        <f aca="true">VLOOKUP($P550,INDIRECT("'M" &amp; $N550 &amp; "'!$A:$G"),BI$2,0)</f>
        <v>0</v>
      </c>
      <c r="BJ550" s="56" t="n">
        <f aca="true">VLOOKUP($P550,INDIRECT("'M" &amp; $N550 &amp; "'!$A:$G"),BJ$2,0)</f>
        <v>0</v>
      </c>
      <c r="BK550" s="56" t="n">
        <f aca="true">VLOOKUP($P550,INDIRECT("'M" &amp; $N550 &amp; "'!$A:$G"),BK$2,0)</f>
        <v>0</v>
      </c>
      <c r="BL550" s="56" t="str">
        <f aca="false">IF(AND($BI550="Yes", $N550=2), "Yes", IF(ISBLANK(BI550), "", "No"))</f>
        <v>No</v>
      </c>
      <c r="BM550" s="56" t="n">
        <f aca="true">VLOOKUP($P550,INDIRECT("'M" &amp; $N550 &amp; "'!$A:$G"),BM$2,0)</f>
        <v>0</v>
      </c>
    </row>
    <row r="551" customFormat="false" ht="13.2" hidden="false" customHeight="false" outlineLevel="0" collapsed="false">
      <c r="B551" s="56" t="str">
        <f aca="false">IF(ISERROR(B550),IF(ISERROR(B549),IF(ISERROR(B548),"BLANK",B548),B549),B550)</f>
        <v>eso</v>
      </c>
      <c r="C551" s="56" t="str">
        <f aca="false">IF(ISERROR(C550),IF(ISERROR(C549),IF(ISERROR(C548),"BLANK",C548),C549),C550)</f>
        <v>sdl</v>
      </c>
      <c r="D551" s="56" t="str">
        <f aca="false">IF(ISERROR(D550),IF(ISERROR(D549),IF(ISERROR(D548),"BLANK",D548),D549),D550)</f>
        <v>tas412</v>
      </c>
      <c r="E551" s="47" t="str">
        <f aca="false">IF(ISERROR(VLOOKUP($D551,SITES!$A:$E,2,0)),"",VLOOKUP($D551,SITES!$A:$E,2,0))</f>
        <v>St. Helens Island Kelp Bed</v>
      </c>
      <c r="F551" s="48" t="n">
        <f aca="false">IF(ISERROR(VLOOKUP($D551,SITES!$A:$E,3,0)),"",VLOOKUP($D551,SITES!$A:$E,3,0))</f>
        <v>-41.34386</v>
      </c>
      <c r="G551" s="49" t="n">
        <f aca="false">IF(ISERROR(VLOOKUP($D551,SITES!$A:$E,4,0)),"",VLOOKUP($D551,SITES!$A:$E,4,0))</f>
        <v>148.34277</v>
      </c>
      <c r="H551" s="50" t="n">
        <f aca="false">IF(ISERROR(H550),IF(ISERROR(H549),IF(ISERROR(H548),"BLANK",H548),H549),H550)</f>
        <v>43564</v>
      </c>
      <c r="I551" s="56" t="n">
        <f aca="false">IF(ISERROR(I550),IF(ISERROR(I549),IF(ISERROR(I548),"BLANK",I548),I549),I550)</f>
        <v>10</v>
      </c>
      <c r="J551" s="56" t="str">
        <f aca="false">IF(ISERROR(J550),IF(ISERROR(J549),IF(ISERROR(J548),"BLANK",J548),J549),J550)</f>
        <v>E</v>
      </c>
      <c r="K551" s="86" t="n">
        <f aca="false">IF(ISERROR(K550),IF(ISERROR(K549),IF(ISERROR(K548),"BLANK",K548),K549),K550)</f>
        <v>0.604166666666667</v>
      </c>
      <c r="L551" s="56" t="str">
        <f aca="false">IF(ISERROR(L550),IF(ISERROR(L549),IF(ISERROR(L548),"BLANK",L548),L549),L550)</f>
        <v>SDL</v>
      </c>
      <c r="M551" s="56" t="n">
        <f aca="false">IF(ISERROR(M550),IF(ISERROR(M549),IF(ISERROR(M548),"BLANK",M548),M549),M550)</f>
        <v>10</v>
      </c>
      <c r="N551" s="56" t="n">
        <f aca="false">IF(ISERROR(N550),IF(ISERROR(N549),IF(ISERROR(N548),"BLANK",N548),N549),N550)</f>
        <v>2</v>
      </c>
      <c r="O551" s="56" t="n">
        <f aca="false">IF(ISERROR(O550),IF(ISERROR(O549),IF(ISERROR(O548),"BLANK",O548),O549),O550)</f>
        <v>1</v>
      </c>
      <c r="P551" s="46" t="str">
        <f aca="false">+P550</f>
        <v>snd</v>
      </c>
      <c r="Q551" s="47" t="str">
        <f aca="false">IF($N551=1,IF(ISERROR(VLOOKUP($P551,M1!$A:$C,Q$2,0)),"NOT PRESENT",VLOOKUP($P551,M1!$A:$C,Q$2,0)),IF($N551=2,IF(ISERROR(VLOOKUP(main!$P551,M2!$A:$C,Q$2,0)),"NOT PRESENT",VLOOKUP(main!$P551,M2!$A:$C,Q$2,0)),IF($N551=0,IF(ISERROR(VLOOKUP($P551,M1!$A:$C,Q$2,0)),IF(ISERROR(VLOOKUP(main!$P551,M2!$A:$C,Q$2,0)),"NOT PRESENT",VLOOKUP(main!$P551,M2!$A:$C,Q$2,0)),VLOOKUP($P551,M1!$A:$C,Q$2,0)),"SPECIFY METHOD")))</f>
        <v>Survey Not Done</v>
      </c>
      <c r="R551" s="47" t="str">
        <f aca="false">IF($N551=1,IF(ISERROR(VLOOKUP($P551,M1!$A:$C,R$2,0)),"NOT PRESENT",VLOOKUP($P551,M1!$A:$C,R$2,0)),IF($N551=2,IF(ISERROR(VLOOKUP(main!$P551,M2!$A:$C,R$2,0)),"NOT PRESENT",VLOOKUP(main!$P551,M2!$A:$C,R$2,0)),IF($N551=0,IF(ISERROR(VLOOKUP($P551,M1!$A:$C,R$2,0)),IF(ISERROR(VLOOKUP(main!$P551,M2!$A:$C,R$2,0)),"NOT PRESENT",VLOOKUP(main!$P551,M2!$A:$C,R$2,0)),VLOOKUP($P551,M1!$A:$C,R$2,0)),"SPECIFY METHOD")))</f>
        <v>Survey Not Done</v>
      </c>
      <c r="S551" s="55" t="n">
        <f aca="false">SUM(T551:BH551)</f>
        <v>0</v>
      </c>
      <c r="T551" s="56" t="n">
        <v>0</v>
      </c>
      <c r="BI551" s="56" t="n">
        <f aca="true">VLOOKUP($P551,INDIRECT("'M" &amp; $N551 &amp; "'!$A:$G"),BI$2,0)</f>
        <v>0</v>
      </c>
      <c r="BJ551" s="56" t="n">
        <f aca="true">VLOOKUP($P551,INDIRECT("'M" &amp; $N551 &amp; "'!$A:$G"),BJ$2,0)</f>
        <v>0</v>
      </c>
      <c r="BK551" s="56" t="n">
        <f aca="true">VLOOKUP($P551,INDIRECT("'M" &amp; $N551 &amp; "'!$A:$G"),BK$2,0)</f>
        <v>0</v>
      </c>
      <c r="BL551" s="56" t="str">
        <f aca="false">IF(AND($BI551="Yes", $N551=2), "Yes", IF(ISBLANK(BI551), "", "No"))</f>
        <v>No</v>
      </c>
      <c r="BM551" s="56" t="n">
        <f aca="true">VLOOKUP($P551,INDIRECT("'M" &amp; $N551 &amp; "'!$A:$G"),BM$2,0)</f>
        <v>0</v>
      </c>
    </row>
    <row r="552" customFormat="false" ht="13.2" hidden="false" customHeight="false" outlineLevel="0" collapsed="false">
      <c r="B552" s="56" t="str">
        <f aca="false">IF(ISERROR(B551),IF(ISERROR(B550),IF(ISERROR(B549),"BLANK",B549),B550),B551)</f>
        <v>eso</v>
      </c>
      <c r="C552" s="56" t="str">
        <f aca="false">IF(ISERROR(C551),IF(ISERROR(C550),IF(ISERROR(C549),"BLANK",C549),C550),C551)</f>
        <v>sdl</v>
      </c>
      <c r="D552" s="56" t="str">
        <f aca="false">IF(ISERROR(D551),IF(ISERROR(D550),IF(ISERROR(D549),"BLANK",D549),D550),D551)</f>
        <v>tas412</v>
      </c>
      <c r="E552" s="47" t="str">
        <f aca="false">IF(ISERROR(VLOOKUP($D552,SITES!$A:$E,2,0)),"",VLOOKUP($D552,SITES!$A:$E,2,0))</f>
        <v>St. Helens Island Kelp Bed</v>
      </c>
      <c r="F552" s="48" t="n">
        <f aca="false">IF(ISERROR(VLOOKUP($D552,SITES!$A:$E,3,0)),"",VLOOKUP($D552,SITES!$A:$E,3,0))</f>
        <v>-41.34386</v>
      </c>
      <c r="G552" s="49" t="n">
        <f aca="false">IF(ISERROR(VLOOKUP($D552,SITES!$A:$E,4,0)),"",VLOOKUP($D552,SITES!$A:$E,4,0))</f>
        <v>148.34277</v>
      </c>
      <c r="H552" s="50" t="n">
        <f aca="false">IF(ISERROR(H551),IF(ISERROR(H550),IF(ISERROR(H549),"BLANK",H549),H550),H551)</f>
        <v>43564</v>
      </c>
      <c r="I552" s="56" t="n">
        <f aca="false">IF(ISERROR(I551),IF(ISERROR(I550),IF(ISERROR(I549),"BLANK",I549),I550),I551)</f>
        <v>10</v>
      </c>
      <c r="J552" s="56" t="str">
        <f aca="false">IF(ISERROR(J551),IF(ISERROR(J550),IF(ISERROR(J549),"BLANK",J549),J550),J551)</f>
        <v>E</v>
      </c>
      <c r="K552" s="86" t="n">
        <f aca="false">IF(ISERROR(K551),IF(ISERROR(K550),IF(ISERROR(K549),"BLANK",K549),K550),K551)</f>
        <v>0.604166666666667</v>
      </c>
      <c r="L552" s="56" t="str">
        <f aca="false">IF(ISERROR(L551),IF(ISERROR(L550),IF(ISERROR(L549),"BLANK",L549),L550),L551)</f>
        <v>SDL</v>
      </c>
      <c r="M552" s="56" t="n">
        <f aca="false">IF(ISERROR(M551),IF(ISERROR(M550),IF(ISERROR(M549),"BLANK",M549),M550),M551)</f>
        <v>10</v>
      </c>
      <c r="N552" s="56" t="n">
        <f aca="false">IF(ISERROR(N551),IF(ISERROR(N550),IF(ISERROR(N549),"BLANK",N549),N550),N551)</f>
        <v>2</v>
      </c>
      <c r="O552" s="56" t="n">
        <f aca="false">IF(ISERROR(O551),IF(ISERROR(O550),IF(ISERROR(O549),"BLANK",O549),O550),O551)</f>
        <v>1</v>
      </c>
      <c r="P552" s="46" t="str">
        <f aca="false">+P551</f>
        <v>snd</v>
      </c>
      <c r="Q552" s="47" t="str">
        <f aca="false">IF($N552=1,IF(ISERROR(VLOOKUP($P552,M1!$A:$C,Q$2,0)),"NOT PRESENT",VLOOKUP($P552,M1!$A:$C,Q$2,0)),IF($N552=2,IF(ISERROR(VLOOKUP(main!$P552,M2!$A:$C,Q$2,0)),"NOT PRESENT",VLOOKUP(main!$P552,M2!$A:$C,Q$2,0)),IF($N552=0,IF(ISERROR(VLOOKUP($P552,M1!$A:$C,Q$2,0)),IF(ISERROR(VLOOKUP(main!$P552,M2!$A:$C,Q$2,0)),"NOT PRESENT",VLOOKUP(main!$P552,M2!$A:$C,Q$2,0)),VLOOKUP($P552,M1!$A:$C,Q$2,0)),"SPECIFY METHOD")))</f>
        <v>Survey Not Done</v>
      </c>
      <c r="R552" s="47" t="str">
        <f aca="false">IF($N552=1,IF(ISERROR(VLOOKUP($P552,M1!$A:$C,R$2,0)),"NOT PRESENT",VLOOKUP($P552,M1!$A:$C,R$2,0)),IF($N552=2,IF(ISERROR(VLOOKUP(main!$P552,M2!$A:$C,R$2,0)),"NOT PRESENT",VLOOKUP(main!$P552,M2!$A:$C,R$2,0)),IF($N552=0,IF(ISERROR(VLOOKUP($P552,M1!$A:$C,R$2,0)),IF(ISERROR(VLOOKUP(main!$P552,M2!$A:$C,R$2,0)),"NOT PRESENT",VLOOKUP(main!$P552,M2!$A:$C,R$2,0)),VLOOKUP($P552,M1!$A:$C,R$2,0)),"SPECIFY METHOD")))</f>
        <v>Survey Not Done</v>
      </c>
      <c r="S552" s="55" t="n">
        <f aca="false">SUM(T552:BH552)</f>
        <v>0</v>
      </c>
      <c r="T552" s="56" t="n">
        <v>0</v>
      </c>
      <c r="BI552" s="56" t="n">
        <f aca="true">VLOOKUP($P552,INDIRECT("'M" &amp; $N552 &amp; "'!$A:$G"),BI$2,0)</f>
        <v>0</v>
      </c>
      <c r="BJ552" s="56" t="n">
        <f aca="true">VLOOKUP($P552,INDIRECT("'M" &amp; $N552 &amp; "'!$A:$G"),BJ$2,0)</f>
        <v>0</v>
      </c>
      <c r="BK552" s="56" t="n">
        <f aca="true">VLOOKUP($P552,INDIRECT("'M" &amp; $N552 &amp; "'!$A:$G"),BK$2,0)</f>
        <v>0</v>
      </c>
      <c r="BL552" s="56" t="str">
        <f aca="false">IF(AND($BI552="Yes", $N552=2), "Yes", IF(ISBLANK(BI552), "", "No"))</f>
        <v>No</v>
      </c>
      <c r="BM552" s="56" t="n">
        <f aca="true">VLOOKUP($P552,INDIRECT("'M" &amp; $N552 &amp; "'!$A:$G"),BM$2,0)</f>
        <v>0</v>
      </c>
    </row>
    <row r="553" customFormat="false" ht="13.2" hidden="false" customHeight="false" outlineLevel="0" collapsed="false">
      <c r="B553" s="56" t="str">
        <f aca="false">IF(ISERROR(B552),IF(ISERROR(B551),IF(ISERROR(B550),"BLANK",B550),B551),B552)</f>
        <v>eso</v>
      </c>
      <c r="C553" s="56" t="str">
        <f aca="false">IF(ISERROR(C552),IF(ISERROR(C551),IF(ISERROR(C550),"BLANK",C550),C551),C552)</f>
        <v>sdl</v>
      </c>
      <c r="D553" s="56" t="str">
        <f aca="false">IF(ISERROR(D552),IF(ISERROR(D551),IF(ISERROR(D550),"BLANK",D550),D551),D552)</f>
        <v>tas412</v>
      </c>
      <c r="E553" s="47" t="str">
        <f aca="false">IF(ISERROR(VLOOKUP($D553,SITES!$A:$E,2,0)),"",VLOOKUP($D553,SITES!$A:$E,2,0))</f>
        <v>St. Helens Island Kelp Bed</v>
      </c>
      <c r="F553" s="48" t="n">
        <f aca="false">IF(ISERROR(VLOOKUP($D553,SITES!$A:$E,3,0)),"",VLOOKUP($D553,SITES!$A:$E,3,0))</f>
        <v>-41.34386</v>
      </c>
      <c r="G553" s="49" t="n">
        <f aca="false">IF(ISERROR(VLOOKUP($D553,SITES!$A:$E,4,0)),"",VLOOKUP($D553,SITES!$A:$E,4,0))</f>
        <v>148.34277</v>
      </c>
      <c r="H553" s="50" t="n">
        <f aca="false">IF(ISERROR(H552),IF(ISERROR(H551),IF(ISERROR(H550),"BLANK",H550),H551),H552)</f>
        <v>43564</v>
      </c>
      <c r="I553" s="56" t="n">
        <f aca="false">IF(ISERROR(I552),IF(ISERROR(I551),IF(ISERROR(I550),"BLANK",I550),I551),I552)</f>
        <v>10</v>
      </c>
      <c r="J553" s="56" t="str">
        <f aca="false">IF(ISERROR(J552),IF(ISERROR(J551),IF(ISERROR(J550),"BLANK",J550),J551),J552)</f>
        <v>E</v>
      </c>
      <c r="K553" s="86" t="n">
        <f aca="false">IF(ISERROR(K552),IF(ISERROR(K551),IF(ISERROR(K550),"BLANK",K550),K551),K552)</f>
        <v>0.604166666666667</v>
      </c>
      <c r="L553" s="56" t="str">
        <f aca="false">IF(ISERROR(L552),IF(ISERROR(L551),IF(ISERROR(L550),"BLANK",L550),L551),L552)</f>
        <v>SDL</v>
      </c>
      <c r="M553" s="56" t="n">
        <f aca="false">IF(ISERROR(M552),IF(ISERROR(M551),IF(ISERROR(M550),"BLANK",M550),M551),M552)</f>
        <v>10</v>
      </c>
      <c r="N553" s="56" t="n">
        <f aca="false">IF(ISERROR(N552),IF(ISERROR(N551),IF(ISERROR(N550),"BLANK",N550),N551),N552)</f>
        <v>2</v>
      </c>
      <c r="O553" s="56" t="n">
        <f aca="false">IF(ISERROR(O552),IF(ISERROR(O551),IF(ISERROR(O550),"BLANK",O550),O551),O552)</f>
        <v>1</v>
      </c>
      <c r="P553" s="46" t="str">
        <f aca="false">+P552</f>
        <v>snd</v>
      </c>
      <c r="Q553" s="47" t="str">
        <f aca="false">IF($N553=1,IF(ISERROR(VLOOKUP($P553,M1!$A:$C,Q$2,0)),"NOT PRESENT",VLOOKUP($P553,M1!$A:$C,Q$2,0)),IF($N553=2,IF(ISERROR(VLOOKUP(main!$P553,M2!$A:$C,Q$2,0)),"NOT PRESENT",VLOOKUP(main!$P553,M2!$A:$C,Q$2,0)),IF($N553=0,IF(ISERROR(VLOOKUP($P553,M1!$A:$C,Q$2,0)),IF(ISERROR(VLOOKUP(main!$P553,M2!$A:$C,Q$2,0)),"NOT PRESENT",VLOOKUP(main!$P553,M2!$A:$C,Q$2,0)),VLOOKUP($P553,M1!$A:$C,Q$2,0)),"SPECIFY METHOD")))</f>
        <v>Survey Not Done</v>
      </c>
      <c r="R553" s="47" t="str">
        <f aca="false">IF($N553=1,IF(ISERROR(VLOOKUP($P553,M1!$A:$C,R$2,0)),"NOT PRESENT",VLOOKUP($P553,M1!$A:$C,R$2,0)),IF($N553=2,IF(ISERROR(VLOOKUP(main!$P553,M2!$A:$C,R$2,0)),"NOT PRESENT",VLOOKUP(main!$P553,M2!$A:$C,R$2,0)),IF($N553=0,IF(ISERROR(VLOOKUP($P553,M1!$A:$C,R$2,0)),IF(ISERROR(VLOOKUP(main!$P553,M2!$A:$C,R$2,0)),"NOT PRESENT",VLOOKUP(main!$P553,M2!$A:$C,R$2,0)),VLOOKUP($P553,M1!$A:$C,R$2,0)),"SPECIFY METHOD")))</f>
        <v>Survey Not Done</v>
      </c>
      <c r="S553" s="55" t="n">
        <f aca="false">SUM(T553:BH553)</f>
        <v>0</v>
      </c>
      <c r="T553" s="56" t="n">
        <v>0</v>
      </c>
      <c r="BI553" s="56" t="n">
        <f aca="true">VLOOKUP($P553,INDIRECT("'M" &amp; $N553 &amp; "'!$A:$G"),BI$2,0)</f>
        <v>0</v>
      </c>
      <c r="BJ553" s="56" t="n">
        <f aca="true">VLOOKUP($P553,INDIRECT("'M" &amp; $N553 &amp; "'!$A:$G"),BJ$2,0)</f>
        <v>0</v>
      </c>
      <c r="BK553" s="56" t="n">
        <f aca="true">VLOOKUP($P553,INDIRECT("'M" &amp; $N553 &amp; "'!$A:$G"),BK$2,0)</f>
        <v>0</v>
      </c>
      <c r="BL553" s="56" t="str">
        <f aca="false">IF(AND($BI553="Yes", $N553=2), "Yes", IF(ISBLANK(BI553), "", "No"))</f>
        <v>No</v>
      </c>
      <c r="BM553" s="56" t="n">
        <f aca="true">VLOOKUP($P553,INDIRECT("'M" &amp; $N553 &amp; "'!$A:$G"),BM$2,0)</f>
        <v>0</v>
      </c>
    </row>
    <row r="554" customFormat="false" ht="13.2" hidden="false" customHeight="false" outlineLevel="0" collapsed="false">
      <c r="B554" s="56" t="str">
        <f aca="false">IF(ISERROR(B553),IF(ISERROR(B552),IF(ISERROR(B551),"BLANK",B551),B552),B553)</f>
        <v>eso</v>
      </c>
      <c r="C554" s="56" t="str">
        <f aca="false">IF(ISERROR(C553),IF(ISERROR(C552),IF(ISERROR(C551),"BLANK",C551),C552),C553)</f>
        <v>sdl</v>
      </c>
      <c r="D554" s="56" t="str">
        <f aca="false">IF(ISERROR(D553),IF(ISERROR(D552),IF(ISERROR(D551),"BLANK",D551),D552),D553)</f>
        <v>tas412</v>
      </c>
      <c r="E554" s="47" t="str">
        <f aca="false">IF(ISERROR(VLOOKUP($D554,SITES!$A:$E,2,0)),"",VLOOKUP($D554,SITES!$A:$E,2,0))</f>
        <v>St. Helens Island Kelp Bed</v>
      </c>
      <c r="F554" s="48" t="n">
        <f aca="false">IF(ISERROR(VLOOKUP($D554,SITES!$A:$E,3,0)),"",VLOOKUP($D554,SITES!$A:$E,3,0))</f>
        <v>-41.34386</v>
      </c>
      <c r="G554" s="49" t="n">
        <f aca="false">IF(ISERROR(VLOOKUP($D554,SITES!$A:$E,4,0)),"",VLOOKUP($D554,SITES!$A:$E,4,0))</f>
        <v>148.34277</v>
      </c>
      <c r="H554" s="50" t="n">
        <f aca="false">IF(ISERROR(H553),IF(ISERROR(H552),IF(ISERROR(H551),"BLANK",H551),H552),H553)</f>
        <v>43564</v>
      </c>
      <c r="I554" s="56" t="n">
        <f aca="false">IF(ISERROR(I553),IF(ISERROR(I552),IF(ISERROR(I551),"BLANK",I551),I552),I553)</f>
        <v>10</v>
      </c>
      <c r="J554" s="56" t="str">
        <f aca="false">IF(ISERROR(J553),IF(ISERROR(J552),IF(ISERROR(J551),"BLANK",J551),J552),J553)</f>
        <v>E</v>
      </c>
      <c r="K554" s="86" t="n">
        <f aca="false">IF(ISERROR(K553),IF(ISERROR(K552),IF(ISERROR(K551),"BLANK",K551),K552),K553)</f>
        <v>0.604166666666667</v>
      </c>
      <c r="L554" s="56" t="str">
        <f aca="false">IF(ISERROR(L553),IF(ISERROR(L552),IF(ISERROR(L551),"BLANK",L551),L552),L553)</f>
        <v>SDL</v>
      </c>
      <c r="M554" s="56" t="n">
        <f aca="false">IF(ISERROR(M553),IF(ISERROR(M552),IF(ISERROR(M551),"BLANK",M551),M552),M553)</f>
        <v>10</v>
      </c>
      <c r="N554" s="56" t="n">
        <f aca="false">IF(ISERROR(N553),IF(ISERROR(N552),IF(ISERROR(N551),"BLANK",N551),N552),N553)</f>
        <v>2</v>
      </c>
      <c r="O554" s="56" t="n">
        <f aca="false">IF(ISERROR(O553),IF(ISERROR(O552),IF(ISERROR(O551),"BLANK",O551),O552),O553)</f>
        <v>1</v>
      </c>
      <c r="P554" s="46" t="str">
        <f aca="false">+P553</f>
        <v>snd</v>
      </c>
      <c r="Q554" s="47" t="str">
        <f aca="false">IF($N554=1,IF(ISERROR(VLOOKUP($P554,M1!$A:$C,Q$2,0)),"NOT PRESENT",VLOOKUP($P554,M1!$A:$C,Q$2,0)),IF($N554=2,IF(ISERROR(VLOOKUP(main!$P554,M2!$A:$C,Q$2,0)),"NOT PRESENT",VLOOKUP(main!$P554,M2!$A:$C,Q$2,0)),IF($N554=0,IF(ISERROR(VLOOKUP($P554,M1!$A:$C,Q$2,0)),IF(ISERROR(VLOOKUP(main!$P554,M2!$A:$C,Q$2,0)),"NOT PRESENT",VLOOKUP(main!$P554,M2!$A:$C,Q$2,0)),VLOOKUP($P554,M1!$A:$C,Q$2,0)),"SPECIFY METHOD")))</f>
        <v>Survey Not Done</v>
      </c>
      <c r="R554" s="47" t="str">
        <f aca="false">IF($N554=1,IF(ISERROR(VLOOKUP($P554,M1!$A:$C,R$2,0)),"NOT PRESENT",VLOOKUP($P554,M1!$A:$C,R$2,0)),IF($N554=2,IF(ISERROR(VLOOKUP(main!$P554,M2!$A:$C,R$2,0)),"NOT PRESENT",VLOOKUP(main!$P554,M2!$A:$C,R$2,0)),IF($N554=0,IF(ISERROR(VLOOKUP($P554,M1!$A:$C,R$2,0)),IF(ISERROR(VLOOKUP(main!$P554,M2!$A:$C,R$2,0)),"NOT PRESENT",VLOOKUP(main!$P554,M2!$A:$C,R$2,0)),VLOOKUP($P554,M1!$A:$C,R$2,0)),"SPECIFY METHOD")))</f>
        <v>Survey Not Done</v>
      </c>
      <c r="S554" s="55" t="n">
        <f aca="false">SUM(T554:BH554)</f>
        <v>0</v>
      </c>
      <c r="T554" s="56" t="n">
        <v>0</v>
      </c>
      <c r="BI554" s="56" t="n">
        <f aca="true">VLOOKUP($P554,INDIRECT("'M" &amp; $N554 &amp; "'!$A:$G"),BI$2,0)</f>
        <v>0</v>
      </c>
      <c r="BJ554" s="56" t="n">
        <f aca="true">VLOOKUP($P554,INDIRECT("'M" &amp; $N554 &amp; "'!$A:$G"),BJ$2,0)</f>
        <v>0</v>
      </c>
      <c r="BK554" s="56" t="n">
        <f aca="true">VLOOKUP($P554,INDIRECT("'M" &amp; $N554 &amp; "'!$A:$G"),BK$2,0)</f>
        <v>0</v>
      </c>
      <c r="BL554" s="56" t="str">
        <f aca="false">IF(AND($BI554="Yes", $N554=2), "Yes", IF(ISBLANK(BI554), "", "No"))</f>
        <v>No</v>
      </c>
      <c r="BM554" s="56" t="n">
        <f aca="true">VLOOKUP($P554,INDIRECT("'M" &amp; $N554 &amp; "'!$A:$G"),BM$2,0)</f>
        <v>0</v>
      </c>
    </row>
    <row r="555" customFormat="false" ht="13.2" hidden="false" customHeight="false" outlineLevel="0" collapsed="false">
      <c r="B555" s="56" t="str">
        <f aca="false">IF(ISERROR(B554),IF(ISERROR(B553),IF(ISERROR(B552),"BLANK",B552),B553),B554)</f>
        <v>eso</v>
      </c>
      <c r="C555" s="56" t="str">
        <f aca="false">IF(ISERROR(C554),IF(ISERROR(C553),IF(ISERROR(C552),"BLANK",C552),C553),C554)</f>
        <v>sdl</v>
      </c>
      <c r="D555" s="56" t="str">
        <f aca="false">IF(ISERROR(D554),IF(ISERROR(D553),IF(ISERROR(D552),"BLANK",D552),D553),D554)</f>
        <v>tas412</v>
      </c>
      <c r="E555" s="47" t="str">
        <f aca="false">IF(ISERROR(VLOOKUP($D555,SITES!$A:$E,2,0)),"",VLOOKUP($D555,SITES!$A:$E,2,0))</f>
        <v>St. Helens Island Kelp Bed</v>
      </c>
      <c r="F555" s="48" t="n">
        <f aca="false">IF(ISERROR(VLOOKUP($D555,SITES!$A:$E,3,0)),"",VLOOKUP($D555,SITES!$A:$E,3,0))</f>
        <v>-41.34386</v>
      </c>
      <c r="G555" s="49" t="n">
        <f aca="false">IF(ISERROR(VLOOKUP($D555,SITES!$A:$E,4,0)),"",VLOOKUP($D555,SITES!$A:$E,4,0))</f>
        <v>148.34277</v>
      </c>
      <c r="H555" s="50" t="n">
        <f aca="false">IF(ISERROR(H554),IF(ISERROR(H553),IF(ISERROR(H552),"BLANK",H552),H553),H554)</f>
        <v>43564</v>
      </c>
      <c r="I555" s="56" t="n">
        <f aca="false">IF(ISERROR(I554),IF(ISERROR(I553),IF(ISERROR(I552),"BLANK",I552),I553),I554)</f>
        <v>10</v>
      </c>
      <c r="J555" s="56" t="str">
        <f aca="false">IF(ISERROR(J554),IF(ISERROR(J553),IF(ISERROR(J552),"BLANK",J552),J553),J554)</f>
        <v>E</v>
      </c>
      <c r="K555" s="86" t="n">
        <f aca="false">IF(ISERROR(K554),IF(ISERROR(K553),IF(ISERROR(K552),"BLANK",K552),K553),K554)</f>
        <v>0.604166666666667</v>
      </c>
      <c r="L555" s="56" t="str">
        <f aca="false">IF(ISERROR(L554),IF(ISERROR(L553),IF(ISERROR(L552),"BLANK",L552),L553),L554)</f>
        <v>SDL</v>
      </c>
      <c r="M555" s="56" t="n">
        <f aca="false">IF(ISERROR(M554),IF(ISERROR(M553),IF(ISERROR(M552),"BLANK",M552),M553),M554)</f>
        <v>10</v>
      </c>
      <c r="N555" s="56" t="n">
        <f aca="false">IF(ISERROR(N554),IF(ISERROR(N553),IF(ISERROR(N552),"BLANK",N552),N553),N554)</f>
        <v>2</v>
      </c>
      <c r="O555" s="56" t="n">
        <f aca="false">IF(ISERROR(O554),IF(ISERROR(O553),IF(ISERROR(O552),"BLANK",O552),O553),O554)</f>
        <v>1</v>
      </c>
      <c r="P555" s="46" t="str">
        <f aca="false">+P554</f>
        <v>snd</v>
      </c>
      <c r="Q555" s="47" t="str">
        <f aca="false">IF($N555=1,IF(ISERROR(VLOOKUP($P555,M1!$A:$C,Q$2,0)),"NOT PRESENT",VLOOKUP($P555,M1!$A:$C,Q$2,0)),IF($N555=2,IF(ISERROR(VLOOKUP(main!$P555,M2!$A:$C,Q$2,0)),"NOT PRESENT",VLOOKUP(main!$P555,M2!$A:$C,Q$2,0)),IF($N555=0,IF(ISERROR(VLOOKUP($P555,M1!$A:$C,Q$2,0)),IF(ISERROR(VLOOKUP(main!$P555,M2!$A:$C,Q$2,0)),"NOT PRESENT",VLOOKUP(main!$P555,M2!$A:$C,Q$2,0)),VLOOKUP($P555,M1!$A:$C,Q$2,0)),"SPECIFY METHOD")))</f>
        <v>Survey Not Done</v>
      </c>
      <c r="R555" s="47" t="str">
        <f aca="false">IF($N555=1,IF(ISERROR(VLOOKUP($P555,M1!$A:$C,R$2,0)),"NOT PRESENT",VLOOKUP($P555,M1!$A:$C,R$2,0)),IF($N555=2,IF(ISERROR(VLOOKUP(main!$P555,M2!$A:$C,R$2,0)),"NOT PRESENT",VLOOKUP(main!$P555,M2!$A:$C,R$2,0)),IF($N555=0,IF(ISERROR(VLOOKUP($P555,M1!$A:$C,R$2,0)),IF(ISERROR(VLOOKUP(main!$P555,M2!$A:$C,R$2,0)),"NOT PRESENT",VLOOKUP(main!$P555,M2!$A:$C,R$2,0)),VLOOKUP($P555,M1!$A:$C,R$2,0)),"SPECIFY METHOD")))</f>
        <v>Survey Not Done</v>
      </c>
      <c r="S555" s="55" t="n">
        <f aca="false">SUM(T555:BH555)</f>
        <v>0</v>
      </c>
      <c r="T555" s="56" t="n">
        <v>0</v>
      </c>
      <c r="BI555" s="56" t="n">
        <f aca="true">VLOOKUP($P555,INDIRECT("'M" &amp; $N555 &amp; "'!$A:$G"),BI$2,0)</f>
        <v>0</v>
      </c>
      <c r="BJ555" s="56" t="n">
        <f aca="true">VLOOKUP($P555,INDIRECT("'M" &amp; $N555 &amp; "'!$A:$G"),BJ$2,0)</f>
        <v>0</v>
      </c>
      <c r="BK555" s="56" t="n">
        <f aca="true">VLOOKUP($P555,INDIRECT("'M" &amp; $N555 &amp; "'!$A:$G"),BK$2,0)</f>
        <v>0</v>
      </c>
      <c r="BL555" s="56" t="str">
        <f aca="false">IF(AND($BI555="Yes", $N555=2), "Yes", IF(ISBLANK(BI555), "", "No"))</f>
        <v>No</v>
      </c>
      <c r="BM555" s="56" t="n">
        <f aca="true">VLOOKUP($P555,INDIRECT("'M" &amp; $N555 &amp; "'!$A:$G"),BM$2,0)</f>
        <v>0</v>
      </c>
    </row>
    <row r="556" customFormat="false" ht="13.2" hidden="false" customHeight="false" outlineLevel="0" collapsed="false">
      <c r="B556" s="56" t="str">
        <f aca="false">IF(ISERROR(B555),IF(ISERROR(B554),IF(ISERROR(B553),"BLANK",B553),B554),B555)</f>
        <v>eso</v>
      </c>
      <c r="C556" s="56" t="str">
        <f aca="false">IF(ISERROR(C555),IF(ISERROR(C554),IF(ISERROR(C553),"BLANK",C553),C554),C555)</f>
        <v>sdl</v>
      </c>
      <c r="D556" s="56" t="str">
        <f aca="false">IF(ISERROR(D555),IF(ISERROR(D554),IF(ISERROR(D553),"BLANK",D553),D554),D555)</f>
        <v>tas412</v>
      </c>
      <c r="E556" s="47" t="str">
        <f aca="false">IF(ISERROR(VLOOKUP($D556,SITES!$A:$E,2,0)),"",VLOOKUP($D556,SITES!$A:$E,2,0))</f>
        <v>St. Helens Island Kelp Bed</v>
      </c>
      <c r="F556" s="48" t="n">
        <f aca="false">IF(ISERROR(VLOOKUP($D556,SITES!$A:$E,3,0)),"",VLOOKUP($D556,SITES!$A:$E,3,0))</f>
        <v>-41.34386</v>
      </c>
      <c r="G556" s="49" t="n">
        <f aca="false">IF(ISERROR(VLOOKUP($D556,SITES!$A:$E,4,0)),"",VLOOKUP($D556,SITES!$A:$E,4,0))</f>
        <v>148.34277</v>
      </c>
      <c r="H556" s="50" t="n">
        <f aca="false">IF(ISERROR(H555),IF(ISERROR(H554),IF(ISERROR(H553),"BLANK",H553),H554),H555)</f>
        <v>43564</v>
      </c>
      <c r="I556" s="56" t="n">
        <f aca="false">IF(ISERROR(I555),IF(ISERROR(I554),IF(ISERROR(I553),"BLANK",I553),I554),I555)</f>
        <v>10</v>
      </c>
      <c r="J556" s="56" t="str">
        <f aca="false">IF(ISERROR(J555),IF(ISERROR(J554),IF(ISERROR(J553),"BLANK",J553),J554),J555)</f>
        <v>E</v>
      </c>
      <c r="K556" s="86" t="n">
        <f aca="false">IF(ISERROR(K555),IF(ISERROR(K554),IF(ISERROR(K553),"BLANK",K553),K554),K555)</f>
        <v>0.604166666666667</v>
      </c>
      <c r="L556" s="56" t="str">
        <f aca="false">IF(ISERROR(L555),IF(ISERROR(L554),IF(ISERROR(L553),"BLANK",L553),L554),L555)</f>
        <v>SDL</v>
      </c>
      <c r="M556" s="56" t="n">
        <f aca="false">IF(ISERROR(M555),IF(ISERROR(M554),IF(ISERROR(M553),"BLANK",M553),M554),M555)</f>
        <v>10</v>
      </c>
      <c r="N556" s="56" t="n">
        <f aca="false">IF(ISERROR(N555),IF(ISERROR(N554),IF(ISERROR(N553),"BLANK",N553),N554),N555)</f>
        <v>2</v>
      </c>
      <c r="O556" s="56" t="n">
        <f aca="false">IF(ISERROR(O555),IF(ISERROR(O554),IF(ISERROR(O553),"BLANK",O553),O554),O555)</f>
        <v>1</v>
      </c>
      <c r="P556" s="46" t="str">
        <f aca="false">+P555</f>
        <v>snd</v>
      </c>
      <c r="Q556" s="47" t="str">
        <f aca="false">IF($N556=1,IF(ISERROR(VLOOKUP($P556,M1!$A:$C,Q$2,0)),"NOT PRESENT",VLOOKUP($P556,M1!$A:$C,Q$2,0)),IF($N556=2,IF(ISERROR(VLOOKUP(main!$P556,M2!$A:$C,Q$2,0)),"NOT PRESENT",VLOOKUP(main!$P556,M2!$A:$C,Q$2,0)),IF($N556=0,IF(ISERROR(VLOOKUP($P556,M1!$A:$C,Q$2,0)),IF(ISERROR(VLOOKUP(main!$P556,M2!$A:$C,Q$2,0)),"NOT PRESENT",VLOOKUP(main!$P556,M2!$A:$C,Q$2,0)),VLOOKUP($P556,M1!$A:$C,Q$2,0)),"SPECIFY METHOD")))</f>
        <v>Survey Not Done</v>
      </c>
      <c r="R556" s="47" t="str">
        <f aca="false">IF($N556=1,IF(ISERROR(VLOOKUP($P556,M1!$A:$C,R$2,0)),"NOT PRESENT",VLOOKUP($P556,M1!$A:$C,R$2,0)),IF($N556=2,IF(ISERROR(VLOOKUP(main!$P556,M2!$A:$C,R$2,0)),"NOT PRESENT",VLOOKUP(main!$P556,M2!$A:$C,R$2,0)),IF($N556=0,IF(ISERROR(VLOOKUP($P556,M1!$A:$C,R$2,0)),IF(ISERROR(VLOOKUP(main!$P556,M2!$A:$C,R$2,0)),"NOT PRESENT",VLOOKUP(main!$P556,M2!$A:$C,R$2,0)),VLOOKUP($P556,M1!$A:$C,R$2,0)),"SPECIFY METHOD")))</f>
        <v>Survey Not Done</v>
      </c>
      <c r="S556" s="55" t="n">
        <f aca="false">SUM(T556:BH556)</f>
        <v>0</v>
      </c>
      <c r="T556" s="56" t="n">
        <v>0</v>
      </c>
      <c r="BI556" s="56" t="n">
        <f aca="true">VLOOKUP($P556,INDIRECT("'M" &amp; $N556 &amp; "'!$A:$G"),BI$2,0)</f>
        <v>0</v>
      </c>
      <c r="BJ556" s="56" t="n">
        <f aca="true">VLOOKUP($P556,INDIRECT("'M" &amp; $N556 &amp; "'!$A:$G"),BJ$2,0)</f>
        <v>0</v>
      </c>
      <c r="BK556" s="56" t="n">
        <f aca="true">VLOOKUP($P556,INDIRECT("'M" &amp; $N556 &amp; "'!$A:$G"),BK$2,0)</f>
        <v>0</v>
      </c>
      <c r="BL556" s="56" t="str">
        <f aca="false">IF(AND($BI556="Yes", $N556=2), "Yes", IF(ISBLANK(BI556), "", "No"))</f>
        <v>No</v>
      </c>
      <c r="BM556" s="56" t="n">
        <f aca="true">VLOOKUP($P556,INDIRECT("'M" &amp; $N556 &amp; "'!$A:$G"),BM$2,0)</f>
        <v>0</v>
      </c>
    </row>
    <row r="557" customFormat="false" ht="13.2" hidden="false" customHeight="false" outlineLevel="0" collapsed="false">
      <c r="B557" s="56" t="str">
        <f aca="false">IF(ISERROR(B556),IF(ISERROR(B555),IF(ISERROR(B554),"BLANK",B554),B555),B556)</f>
        <v>eso</v>
      </c>
      <c r="C557" s="56" t="str">
        <f aca="false">IF(ISERROR(C556),IF(ISERROR(C555),IF(ISERROR(C554),"BLANK",C554),C555),C556)</f>
        <v>sdl</v>
      </c>
      <c r="D557" s="56" t="str">
        <f aca="false">IF(ISERROR(D556),IF(ISERROR(D555),IF(ISERROR(D554),"BLANK",D554),D555),D556)</f>
        <v>tas412</v>
      </c>
      <c r="E557" s="47" t="str">
        <f aca="false">IF(ISERROR(VLOOKUP($D557,SITES!$A:$E,2,0)),"",VLOOKUP($D557,SITES!$A:$E,2,0))</f>
        <v>St. Helens Island Kelp Bed</v>
      </c>
      <c r="F557" s="48" t="n">
        <f aca="false">IF(ISERROR(VLOOKUP($D557,SITES!$A:$E,3,0)),"",VLOOKUP($D557,SITES!$A:$E,3,0))</f>
        <v>-41.34386</v>
      </c>
      <c r="G557" s="49" t="n">
        <f aca="false">IF(ISERROR(VLOOKUP($D557,SITES!$A:$E,4,0)),"",VLOOKUP($D557,SITES!$A:$E,4,0))</f>
        <v>148.34277</v>
      </c>
      <c r="H557" s="50" t="n">
        <f aca="false">IF(ISERROR(H556),IF(ISERROR(H555),IF(ISERROR(H554),"BLANK",H554),H555),H556)</f>
        <v>43564</v>
      </c>
      <c r="I557" s="56" t="n">
        <f aca="false">IF(ISERROR(I556),IF(ISERROR(I555),IF(ISERROR(I554),"BLANK",I554),I555),I556)</f>
        <v>10</v>
      </c>
      <c r="J557" s="56" t="str">
        <f aca="false">IF(ISERROR(J556),IF(ISERROR(J555),IF(ISERROR(J554),"BLANK",J554),J555),J556)</f>
        <v>E</v>
      </c>
      <c r="K557" s="86" t="n">
        <f aca="false">IF(ISERROR(K556),IF(ISERROR(K555),IF(ISERROR(K554),"BLANK",K554),K555),K556)</f>
        <v>0.604166666666667</v>
      </c>
      <c r="L557" s="56" t="str">
        <f aca="false">IF(ISERROR(L556),IF(ISERROR(L555),IF(ISERROR(L554),"BLANK",L554),L555),L556)</f>
        <v>SDL</v>
      </c>
      <c r="M557" s="56" t="n">
        <f aca="false">IF(ISERROR(M556),IF(ISERROR(M555),IF(ISERROR(M554),"BLANK",M554),M555),M556)</f>
        <v>10</v>
      </c>
      <c r="N557" s="56" t="n">
        <f aca="false">IF(ISERROR(N556),IF(ISERROR(N555),IF(ISERROR(N554),"BLANK",N554),N555),N556)</f>
        <v>2</v>
      </c>
      <c r="O557" s="56" t="n">
        <f aca="false">IF(ISERROR(O556),IF(ISERROR(O555),IF(ISERROR(O554),"BLANK",O554),O555),O556)</f>
        <v>1</v>
      </c>
      <c r="P557" s="46" t="str">
        <f aca="false">+P556</f>
        <v>snd</v>
      </c>
      <c r="Q557" s="47" t="str">
        <f aca="false">IF($N557=1,IF(ISERROR(VLOOKUP($P557,M1!$A:$C,Q$2,0)),"NOT PRESENT",VLOOKUP($P557,M1!$A:$C,Q$2,0)),IF($N557=2,IF(ISERROR(VLOOKUP(main!$P557,M2!$A:$C,Q$2,0)),"NOT PRESENT",VLOOKUP(main!$P557,M2!$A:$C,Q$2,0)),IF($N557=0,IF(ISERROR(VLOOKUP($P557,M1!$A:$C,Q$2,0)),IF(ISERROR(VLOOKUP(main!$P557,M2!$A:$C,Q$2,0)),"NOT PRESENT",VLOOKUP(main!$P557,M2!$A:$C,Q$2,0)),VLOOKUP($P557,M1!$A:$C,Q$2,0)),"SPECIFY METHOD")))</f>
        <v>Survey Not Done</v>
      </c>
      <c r="R557" s="47" t="str">
        <f aca="false">IF($N557=1,IF(ISERROR(VLOOKUP($P557,M1!$A:$C,R$2,0)),"NOT PRESENT",VLOOKUP($P557,M1!$A:$C,R$2,0)),IF($N557=2,IF(ISERROR(VLOOKUP(main!$P557,M2!$A:$C,R$2,0)),"NOT PRESENT",VLOOKUP(main!$P557,M2!$A:$C,R$2,0)),IF($N557=0,IF(ISERROR(VLOOKUP($P557,M1!$A:$C,R$2,0)),IF(ISERROR(VLOOKUP(main!$P557,M2!$A:$C,R$2,0)),"NOT PRESENT",VLOOKUP(main!$P557,M2!$A:$C,R$2,0)),VLOOKUP($P557,M1!$A:$C,R$2,0)),"SPECIFY METHOD")))</f>
        <v>Survey Not Done</v>
      </c>
      <c r="S557" s="55" t="n">
        <f aca="false">SUM(T557:BH557)</f>
        <v>0</v>
      </c>
      <c r="T557" s="56" t="n">
        <v>0</v>
      </c>
      <c r="BI557" s="56" t="n">
        <f aca="true">VLOOKUP($P557,INDIRECT("'M" &amp; $N557 &amp; "'!$A:$G"),BI$2,0)</f>
        <v>0</v>
      </c>
      <c r="BJ557" s="56" t="n">
        <f aca="true">VLOOKUP($P557,INDIRECT("'M" &amp; $N557 &amp; "'!$A:$G"),BJ$2,0)</f>
        <v>0</v>
      </c>
      <c r="BK557" s="56" t="n">
        <f aca="true">VLOOKUP($P557,INDIRECT("'M" &amp; $N557 &amp; "'!$A:$G"),BK$2,0)</f>
        <v>0</v>
      </c>
      <c r="BL557" s="56" t="str">
        <f aca="false">IF(AND($BI557="Yes", $N557=2), "Yes", IF(ISBLANK(BI557), "", "No"))</f>
        <v>No</v>
      </c>
      <c r="BM557" s="56" t="n">
        <f aca="true">VLOOKUP($P557,INDIRECT("'M" &amp; $N557 &amp; "'!$A:$G"),BM$2,0)</f>
        <v>0</v>
      </c>
    </row>
    <row r="558" customFormat="false" ht="13.2" hidden="false" customHeight="false" outlineLevel="0" collapsed="false">
      <c r="B558" s="56" t="str">
        <f aca="false">IF(ISERROR(B557),IF(ISERROR(B556),IF(ISERROR(B555),"BLANK",B555),B556),B557)</f>
        <v>eso</v>
      </c>
      <c r="C558" s="56" t="str">
        <f aca="false">IF(ISERROR(C557),IF(ISERROR(C556),IF(ISERROR(C555),"BLANK",C555),C556),C557)</f>
        <v>sdl</v>
      </c>
      <c r="D558" s="56" t="str">
        <f aca="false">IF(ISERROR(D557),IF(ISERROR(D556),IF(ISERROR(D555),"BLANK",D555),D556),D557)</f>
        <v>tas412</v>
      </c>
      <c r="E558" s="47" t="str">
        <f aca="false">IF(ISERROR(VLOOKUP($D558,SITES!$A:$E,2,0)),"",VLOOKUP($D558,SITES!$A:$E,2,0))</f>
        <v>St. Helens Island Kelp Bed</v>
      </c>
      <c r="F558" s="48" t="n">
        <f aca="false">IF(ISERROR(VLOOKUP($D558,SITES!$A:$E,3,0)),"",VLOOKUP($D558,SITES!$A:$E,3,0))</f>
        <v>-41.34386</v>
      </c>
      <c r="G558" s="49" t="n">
        <f aca="false">IF(ISERROR(VLOOKUP($D558,SITES!$A:$E,4,0)),"",VLOOKUP($D558,SITES!$A:$E,4,0))</f>
        <v>148.34277</v>
      </c>
      <c r="H558" s="50" t="n">
        <f aca="false">IF(ISERROR(H557),IF(ISERROR(H556),IF(ISERROR(H555),"BLANK",H555),H556),H557)</f>
        <v>43564</v>
      </c>
      <c r="I558" s="56" t="n">
        <f aca="false">IF(ISERROR(I557),IF(ISERROR(I556),IF(ISERROR(I555),"BLANK",I555),I556),I557)</f>
        <v>10</v>
      </c>
      <c r="J558" s="56" t="str">
        <f aca="false">IF(ISERROR(J557),IF(ISERROR(J556),IF(ISERROR(J555),"BLANK",J555),J556),J557)</f>
        <v>E</v>
      </c>
      <c r="K558" s="86" t="n">
        <f aca="false">IF(ISERROR(K557),IF(ISERROR(K556),IF(ISERROR(K555),"BLANK",K555),K556),K557)</f>
        <v>0.604166666666667</v>
      </c>
      <c r="L558" s="56" t="str">
        <f aca="false">IF(ISERROR(L557),IF(ISERROR(L556),IF(ISERROR(L555),"BLANK",L555),L556),L557)</f>
        <v>SDL</v>
      </c>
      <c r="M558" s="56" t="n">
        <f aca="false">IF(ISERROR(M557),IF(ISERROR(M556),IF(ISERROR(M555),"BLANK",M555),M556),M557)</f>
        <v>10</v>
      </c>
      <c r="N558" s="56" t="n">
        <f aca="false">IF(ISERROR(N557),IF(ISERROR(N556),IF(ISERROR(N555),"BLANK",N555),N556),N557)</f>
        <v>2</v>
      </c>
      <c r="O558" s="56" t="n">
        <f aca="false">IF(ISERROR(O557),IF(ISERROR(O556),IF(ISERROR(O555),"BLANK",O555),O556),O557)</f>
        <v>1</v>
      </c>
      <c r="P558" s="46" t="str">
        <f aca="false">+P557</f>
        <v>snd</v>
      </c>
      <c r="Q558" s="47" t="str">
        <f aca="false">IF($N558=1,IF(ISERROR(VLOOKUP($P558,M1!$A:$C,Q$2,0)),"NOT PRESENT",VLOOKUP($P558,M1!$A:$C,Q$2,0)),IF($N558=2,IF(ISERROR(VLOOKUP(main!$P558,M2!$A:$C,Q$2,0)),"NOT PRESENT",VLOOKUP(main!$P558,M2!$A:$C,Q$2,0)),IF($N558=0,IF(ISERROR(VLOOKUP($P558,M1!$A:$C,Q$2,0)),IF(ISERROR(VLOOKUP(main!$P558,M2!$A:$C,Q$2,0)),"NOT PRESENT",VLOOKUP(main!$P558,M2!$A:$C,Q$2,0)),VLOOKUP($P558,M1!$A:$C,Q$2,0)),"SPECIFY METHOD")))</f>
        <v>Survey Not Done</v>
      </c>
      <c r="R558" s="47" t="str">
        <f aca="false">IF($N558=1,IF(ISERROR(VLOOKUP($P558,M1!$A:$C,R$2,0)),"NOT PRESENT",VLOOKUP($P558,M1!$A:$C,R$2,0)),IF($N558=2,IF(ISERROR(VLOOKUP(main!$P558,M2!$A:$C,R$2,0)),"NOT PRESENT",VLOOKUP(main!$P558,M2!$A:$C,R$2,0)),IF($N558=0,IF(ISERROR(VLOOKUP($P558,M1!$A:$C,R$2,0)),IF(ISERROR(VLOOKUP(main!$P558,M2!$A:$C,R$2,0)),"NOT PRESENT",VLOOKUP(main!$P558,M2!$A:$C,R$2,0)),VLOOKUP($P558,M1!$A:$C,R$2,0)),"SPECIFY METHOD")))</f>
        <v>Survey Not Done</v>
      </c>
      <c r="S558" s="55" t="n">
        <f aca="false">SUM(T558:BH558)</f>
        <v>0</v>
      </c>
      <c r="T558" s="56" t="n">
        <v>0</v>
      </c>
      <c r="BI558" s="56" t="n">
        <f aca="true">VLOOKUP($P558,INDIRECT("'M" &amp; $N558 &amp; "'!$A:$G"),BI$2,0)</f>
        <v>0</v>
      </c>
      <c r="BJ558" s="56" t="n">
        <f aca="true">VLOOKUP($P558,INDIRECT("'M" &amp; $N558 &amp; "'!$A:$G"),BJ$2,0)</f>
        <v>0</v>
      </c>
      <c r="BK558" s="56" t="n">
        <f aca="true">VLOOKUP($P558,INDIRECT("'M" &amp; $N558 &amp; "'!$A:$G"),BK$2,0)</f>
        <v>0</v>
      </c>
      <c r="BL558" s="56" t="str">
        <f aca="false">IF(AND($BI558="Yes", $N558=2), "Yes", IF(ISBLANK(BI558), "", "No"))</f>
        <v>No</v>
      </c>
      <c r="BM558" s="56" t="n">
        <f aca="true">VLOOKUP($P558,INDIRECT("'M" &amp; $N558 &amp; "'!$A:$G"),BM$2,0)</f>
        <v>0</v>
      </c>
    </row>
    <row r="559" customFormat="false" ht="13.2" hidden="false" customHeight="false" outlineLevel="0" collapsed="false">
      <c r="B559" s="56" t="str">
        <f aca="false">IF(ISERROR(B558),IF(ISERROR(B557),IF(ISERROR(B556),"BLANK",B556),B557),B558)</f>
        <v>eso</v>
      </c>
      <c r="C559" s="56" t="str">
        <f aca="false">IF(ISERROR(C558),IF(ISERROR(C557),IF(ISERROR(C556),"BLANK",C556),C557),C558)</f>
        <v>sdl</v>
      </c>
      <c r="D559" s="56" t="str">
        <f aca="false">IF(ISERROR(D558),IF(ISERROR(D557),IF(ISERROR(D556),"BLANK",D556),D557),D558)</f>
        <v>tas412</v>
      </c>
      <c r="E559" s="47" t="str">
        <f aca="false">IF(ISERROR(VLOOKUP($D559,SITES!$A:$E,2,0)),"",VLOOKUP($D559,SITES!$A:$E,2,0))</f>
        <v>St. Helens Island Kelp Bed</v>
      </c>
      <c r="F559" s="48" t="n">
        <f aca="false">IF(ISERROR(VLOOKUP($D559,SITES!$A:$E,3,0)),"",VLOOKUP($D559,SITES!$A:$E,3,0))</f>
        <v>-41.34386</v>
      </c>
      <c r="G559" s="49" t="n">
        <f aca="false">IF(ISERROR(VLOOKUP($D559,SITES!$A:$E,4,0)),"",VLOOKUP($D559,SITES!$A:$E,4,0))</f>
        <v>148.34277</v>
      </c>
      <c r="H559" s="50" t="n">
        <f aca="false">IF(ISERROR(H558),IF(ISERROR(H557),IF(ISERROR(H556),"BLANK",H556),H557),H558)</f>
        <v>43564</v>
      </c>
      <c r="I559" s="56" t="n">
        <f aca="false">IF(ISERROR(I558),IF(ISERROR(I557),IF(ISERROR(I556),"BLANK",I556),I557),I558)</f>
        <v>10</v>
      </c>
      <c r="J559" s="56" t="str">
        <f aca="false">IF(ISERROR(J558),IF(ISERROR(J557),IF(ISERROR(J556),"BLANK",J556),J557),J558)</f>
        <v>E</v>
      </c>
      <c r="K559" s="86" t="n">
        <f aca="false">IF(ISERROR(K558),IF(ISERROR(K557),IF(ISERROR(K556),"BLANK",K556),K557),K558)</f>
        <v>0.604166666666667</v>
      </c>
      <c r="L559" s="56" t="str">
        <f aca="false">IF(ISERROR(L558),IF(ISERROR(L557),IF(ISERROR(L556),"BLANK",L556),L557),L558)</f>
        <v>SDL</v>
      </c>
      <c r="M559" s="56" t="n">
        <f aca="false">IF(ISERROR(M558),IF(ISERROR(M557),IF(ISERROR(M556),"BLANK",M556),M557),M558)</f>
        <v>10</v>
      </c>
      <c r="N559" s="56" t="n">
        <f aca="false">IF(ISERROR(N558),IF(ISERROR(N557),IF(ISERROR(N556),"BLANK",N556),N557),N558)</f>
        <v>2</v>
      </c>
      <c r="O559" s="56" t="n">
        <f aca="false">IF(ISERROR(O558),IF(ISERROR(O557),IF(ISERROR(O556),"BLANK",O556),O557),O558)</f>
        <v>1</v>
      </c>
      <c r="P559" s="46" t="str">
        <f aca="false">+P558</f>
        <v>snd</v>
      </c>
      <c r="Q559" s="47" t="str">
        <f aca="false">IF($N559=1,IF(ISERROR(VLOOKUP($P559,M1!$A:$C,Q$2,0)),"NOT PRESENT",VLOOKUP($P559,M1!$A:$C,Q$2,0)),IF($N559=2,IF(ISERROR(VLOOKUP(main!$P559,M2!$A:$C,Q$2,0)),"NOT PRESENT",VLOOKUP(main!$P559,M2!$A:$C,Q$2,0)),IF($N559=0,IF(ISERROR(VLOOKUP($P559,M1!$A:$C,Q$2,0)),IF(ISERROR(VLOOKUP(main!$P559,M2!$A:$C,Q$2,0)),"NOT PRESENT",VLOOKUP(main!$P559,M2!$A:$C,Q$2,0)),VLOOKUP($P559,M1!$A:$C,Q$2,0)),"SPECIFY METHOD")))</f>
        <v>Survey Not Done</v>
      </c>
      <c r="R559" s="47" t="str">
        <f aca="false">IF($N559=1,IF(ISERROR(VLOOKUP($P559,M1!$A:$C,R$2,0)),"NOT PRESENT",VLOOKUP($P559,M1!$A:$C,R$2,0)),IF($N559=2,IF(ISERROR(VLOOKUP(main!$P559,M2!$A:$C,R$2,0)),"NOT PRESENT",VLOOKUP(main!$P559,M2!$A:$C,R$2,0)),IF($N559=0,IF(ISERROR(VLOOKUP($P559,M1!$A:$C,R$2,0)),IF(ISERROR(VLOOKUP(main!$P559,M2!$A:$C,R$2,0)),"NOT PRESENT",VLOOKUP(main!$P559,M2!$A:$C,R$2,0)),VLOOKUP($P559,M1!$A:$C,R$2,0)),"SPECIFY METHOD")))</f>
        <v>Survey Not Done</v>
      </c>
      <c r="S559" s="55" t="n">
        <f aca="false">SUM(T559:BH559)</f>
        <v>0</v>
      </c>
      <c r="T559" s="56" t="n">
        <v>0</v>
      </c>
      <c r="BI559" s="56" t="n">
        <f aca="true">VLOOKUP($P559,INDIRECT("'M" &amp; $N559 &amp; "'!$A:$G"),BI$2,0)</f>
        <v>0</v>
      </c>
      <c r="BJ559" s="56" t="n">
        <f aca="true">VLOOKUP($P559,INDIRECT("'M" &amp; $N559 &amp; "'!$A:$G"),BJ$2,0)</f>
        <v>0</v>
      </c>
      <c r="BK559" s="56" t="n">
        <f aca="true">VLOOKUP($P559,INDIRECT("'M" &amp; $N559 &amp; "'!$A:$G"),BK$2,0)</f>
        <v>0</v>
      </c>
      <c r="BL559" s="56" t="str">
        <f aca="false">IF(AND($BI559="Yes", $N559=2), "Yes", IF(ISBLANK(BI559), "", "No"))</f>
        <v>No</v>
      </c>
      <c r="BM559" s="56" t="n">
        <f aca="true">VLOOKUP($P559,INDIRECT("'M" &amp; $N559 &amp; "'!$A:$G"),BM$2,0)</f>
        <v>0</v>
      </c>
    </row>
    <row r="560" customFormat="false" ht="13.2" hidden="false" customHeight="false" outlineLevel="0" collapsed="false">
      <c r="B560" s="56" t="str">
        <f aca="false">IF(ISERROR(B559),IF(ISERROR(B558),IF(ISERROR(B557),"BLANK",B557),B558),B559)</f>
        <v>eso</v>
      </c>
      <c r="C560" s="56" t="str">
        <f aca="false">IF(ISERROR(C559),IF(ISERROR(C558),IF(ISERROR(C557),"BLANK",C557),C558),C559)</f>
        <v>sdl</v>
      </c>
      <c r="D560" s="56" t="str">
        <f aca="false">IF(ISERROR(D559),IF(ISERROR(D558),IF(ISERROR(D557),"BLANK",D557),D558),D559)</f>
        <v>tas412</v>
      </c>
      <c r="E560" s="47" t="str">
        <f aca="false">IF(ISERROR(VLOOKUP($D560,SITES!$A:$E,2,0)),"",VLOOKUP($D560,SITES!$A:$E,2,0))</f>
        <v>St. Helens Island Kelp Bed</v>
      </c>
      <c r="F560" s="48" t="n">
        <f aca="false">IF(ISERROR(VLOOKUP($D560,SITES!$A:$E,3,0)),"",VLOOKUP($D560,SITES!$A:$E,3,0))</f>
        <v>-41.34386</v>
      </c>
      <c r="G560" s="49" t="n">
        <f aca="false">IF(ISERROR(VLOOKUP($D560,SITES!$A:$E,4,0)),"",VLOOKUP($D560,SITES!$A:$E,4,0))</f>
        <v>148.34277</v>
      </c>
      <c r="H560" s="50" t="n">
        <f aca="false">IF(ISERROR(H559),IF(ISERROR(H558),IF(ISERROR(H557),"BLANK",H557),H558),H559)</f>
        <v>43564</v>
      </c>
      <c r="I560" s="56" t="n">
        <f aca="false">IF(ISERROR(I559),IF(ISERROR(I558),IF(ISERROR(I557),"BLANK",I557),I558),I559)</f>
        <v>10</v>
      </c>
      <c r="J560" s="56" t="str">
        <f aca="false">IF(ISERROR(J559),IF(ISERROR(J558),IF(ISERROR(J557),"BLANK",J557),J558),J559)</f>
        <v>E</v>
      </c>
      <c r="K560" s="86" t="n">
        <f aca="false">IF(ISERROR(K559),IF(ISERROR(K558),IF(ISERROR(K557),"BLANK",K557),K558),K559)</f>
        <v>0.604166666666667</v>
      </c>
      <c r="L560" s="56" t="str">
        <f aca="false">IF(ISERROR(L559),IF(ISERROR(L558),IF(ISERROR(L557),"BLANK",L557),L558),L559)</f>
        <v>SDL</v>
      </c>
      <c r="M560" s="56" t="n">
        <f aca="false">IF(ISERROR(M559),IF(ISERROR(M558),IF(ISERROR(M557),"BLANK",M557),M558),M559)</f>
        <v>10</v>
      </c>
      <c r="N560" s="56" t="n">
        <f aca="false">IF(ISERROR(N559),IF(ISERROR(N558),IF(ISERROR(N557),"BLANK",N557),N558),N559)</f>
        <v>2</v>
      </c>
      <c r="O560" s="56" t="n">
        <f aca="false">IF(ISERROR(O559),IF(ISERROR(O558),IF(ISERROR(O557),"BLANK",O557),O558),O559)</f>
        <v>1</v>
      </c>
      <c r="P560" s="46" t="str">
        <f aca="false">+P559</f>
        <v>snd</v>
      </c>
      <c r="Q560" s="47" t="str">
        <f aca="false">IF($N560=1,IF(ISERROR(VLOOKUP($P560,M1!$A:$C,Q$2,0)),"NOT PRESENT",VLOOKUP($P560,M1!$A:$C,Q$2,0)),IF($N560=2,IF(ISERROR(VLOOKUP(main!$P560,M2!$A:$C,Q$2,0)),"NOT PRESENT",VLOOKUP(main!$P560,M2!$A:$C,Q$2,0)),IF($N560=0,IF(ISERROR(VLOOKUP($P560,M1!$A:$C,Q$2,0)),IF(ISERROR(VLOOKUP(main!$P560,M2!$A:$C,Q$2,0)),"NOT PRESENT",VLOOKUP(main!$P560,M2!$A:$C,Q$2,0)),VLOOKUP($P560,M1!$A:$C,Q$2,0)),"SPECIFY METHOD")))</f>
        <v>Survey Not Done</v>
      </c>
      <c r="R560" s="47" t="str">
        <f aca="false">IF($N560=1,IF(ISERROR(VLOOKUP($P560,M1!$A:$C,R$2,0)),"NOT PRESENT",VLOOKUP($P560,M1!$A:$C,R$2,0)),IF($N560=2,IF(ISERROR(VLOOKUP(main!$P560,M2!$A:$C,R$2,0)),"NOT PRESENT",VLOOKUP(main!$P560,M2!$A:$C,R$2,0)),IF($N560=0,IF(ISERROR(VLOOKUP($P560,M1!$A:$C,R$2,0)),IF(ISERROR(VLOOKUP(main!$P560,M2!$A:$C,R$2,0)),"NOT PRESENT",VLOOKUP(main!$P560,M2!$A:$C,R$2,0)),VLOOKUP($P560,M1!$A:$C,R$2,0)),"SPECIFY METHOD")))</f>
        <v>Survey Not Done</v>
      </c>
      <c r="S560" s="55" t="n">
        <f aca="false">SUM(T560:BH560)</f>
        <v>0</v>
      </c>
      <c r="T560" s="56" t="n">
        <v>0</v>
      </c>
      <c r="BI560" s="56" t="n">
        <f aca="true">VLOOKUP($P560,INDIRECT("'M" &amp; $N560 &amp; "'!$A:$G"),BI$2,0)</f>
        <v>0</v>
      </c>
      <c r="BJ560" s="56" t="n">
        <f aca="true">VLOOKUP($P560,INDIRECT("'M" &amp; $N560 &amp; "'!$A:$G"),BJ$2,0)</f>
        <v>0</v>
      </c>
      <c r="BK560" s="56" t="n">
        <f aca="true">VLOOKUP($P560,INDIRECT("'M" &amp; $N560 &amp; "'!$A:$G"),BK$2,0)</f>
        <v>0</v>
      </c>
      <c r="BL560" s="56" t="str">
        <f aca="false">IF(AND($BI560="Yes", $N560=2), "Yes", IF(ISBLANK(BI560), "", "No"))</f>
        <v>No</v>
      </c>
      <c r="BM560" s="56" t="n">
        <f aca="true">VLOOKUP($P560,INDIRECT("'M" &amp; $N560 &amp; "'!$A:$G"),BM$2,0)</f>
        <v>0</v>
      </c>
    </row>
    <row r="561" customFormat="false" ht="13.2" hidden="false" customHeight="false" outlineLevel="0" collapsed="false">
      <c r="B561" s="56" t="str">
        <f aca="false">IF(ISERROR(B560),IF(ISERROR(B559),IF(ISERROR(B558),"BLANK",B558),B559),B560)</f>
        <v>eso</v>
      </c>
      <c r="C561" s="56" t="str">
        <f aca="false">IF(ISERROR(C560),IF(ISERROR(C559),IF(ISERROR(C558),"BLANK",C558),C559),C560)</f>
        <v>sdl</v>
      </c>
      <c r="D561" s="56" t="str">
        <f aca="false">IF(ISERROR(D560),IF(ISERROR(D559),IF(ISERROR(D558),"BLANK",D558),D559),D560)</f>
        <v>tas412</v>
      </c>
      <c r="E561" s="47" t="str">
        <f aca="false">IF(ISERROR(VLOOKUP($D561,SITES!$A:$E,2,0)),"",VLOOKUP($D561,SITES!$A:$E,2,0))</f>
        <v>St. Helens Island Kelp Bed</v>
      </c>
      <c r="F561" s="48" t="n">
        <f aca="false">IF(ISERROR(VLOOKUP($D561,SITES!$A:$E,3,0)),"",VLOOKUP($D561,SITES!$A:$E,3,0))</f>
        <v>-41.34386</v>
      </c>
      <c r="G561" s="49" t="n">
        <f aca="false">IF(ISERROR(VLOOKUP($D561,SITES!$A:$E,4,0)),"",VLOOKUP($D561,SITES!$A:$E,4,0))</f>
        <v>148.34277</v>
      </c>
      <c r="H561" s="50" t="n">
        <f aca="false">IF(ISERROR(H560),IF(ISERROR(H559),IF(ISERROR(H558),"BLANK",H558),H559),H560)</f>
        <v>43564</v>
      </c>
      <c r="I561" s="56" t="n">
        <f aca="false">IF(ISERROR(I560),IF(ISERROR(I559),IF(ISERROR(I558),"BLANK",I558),I559),I560)</f>
        <v>10</v>
      </c>
      <c r="J561" s="56" t="str">
        <f aca="false">IF(ISERROR(J560),IF(ISERROR(J559),IF(ISERROR(J558),"BLANK",J558),J559),J560)</f>
        <v>E</v>
      </c>
      <c r="K561" s="86" t="n">
        <f aca="false">IF(ISERROR(K560),IF(ISERROR(K559),IF(ISERROR(K558),"BLANK",K558),K559),K560)</f>
        <v>0.604166666666667</v>
      </c>
      <c r="L561" s="56" t="str">
        <f aca="false">IF(ISERROR(L560),IF(ISERROR(L559),IF(ISERROR(L558),"BLANK",L558),L559),L560)</f>
        <v>SDL</v>
      </c>
      <c r="M561" s="56" t="n">
        <f aca="false">IF(ISERROR(M560),IF(ISERROR(M559),IF(ISERROR(M558),"BLANK",M558),M559),M560)</f>
        <v>10</v>
      </c>
      <c r="N561" s="56" t="n">
        <f aca="false">IF(ISERROR(N560),IF(ISERROR(N559),IF(ISERROR(N558),"BLANK",N558),N559),N560)</f>
        <v>2</v>
      </c>
      <c r="O561" s="56" t="n">
        <f aca="false">IF(ISERROR(O560),IF(ISERROR(O559),IF(ISERROR(O558),"BLANK",O558),O559),O560)</f>
        <v>1</v>
      </c>
      <c r="P561" s="46" t="str">
        <f aca="false">+P560</f>
        <v>snd</v>
      </c>
      <c r="Q561" s="47" t="str">
        <f aca="false">IF($N561=1,IF(ISERROR(VLOOKUP($P561,M1!$A:$C,Q$2,0)),"NOT PRESENT",VLOOKUP($P561,M1!$A:$C,Q$2,0)),IF($N561=2,IF(ISERROR(VLOOKUP(main!$P561,M2!$A:$C,Q$2,0)),"NOT PRESENT",VLOOKUP(main!$P561,M2!$A:$C,Q$2,0)),IF($N561=0,IF(ISERROR(VLOOKUP($P561,M1!$A:$C,Q$2,0)),IF(ISERROR(VLOOKUP(main!$P561,M2!$A:$C,Q$2,0)),"NOT PRESENT",VLOOKUP(main!$P561,M2!$A:$C,Q$2,0)),VLOOKUP($P561,M1!$A:$C,Q$2,0)),"SPECIFY METHOD")))</f>
        <v>Survey Not Done</v>
      </c>
      <c r="R561" s="47" t="str">
        <f aca="false">IF($N561=1,IF(ISERROR(VLOOKUP($P561,M1!$A:$C,R$2,0)),"NOT PRESENT",VLOOKUP($P561,M1!$A:$C,R$2,0)),IF($N561=2,IF(ISERROR(VLOOKUP(main!$P561,M2!$A:$C,R$2,0)),"NOT PRESENT",VLOOKUP(main!$P561,M2!$A:$C,R$2,0)),IF($N561=0,IF(ISERROR(VLOOKUP($P561,M1!$A:$C,R$2,0)),IF(ISERROR(VLOOKUP(main!$P561,M2!$A:$C,R$2,0)),"NOT PRESENT",VLOOKUP(main!$P561,M2!$A:$C,R$2,0)),VLOOKUP($P561,M1!$A:$C,R$2,0)),"SPECIFY METHOD")))</f>
        <v>Survey Not Done</v>
      </c>
      <c r="S561" s="55" t="n">
        <f aca="false">SUM(T561:BH561)</f>
        <v>0</v>
      </c>
      <c r="T561" s="56" t="n">
        <v>0</v>
      </c>
      <c r="BI561" s="56" t="n">
        <f aca="true">VLOOKUP($P561,INDIRECT("'M" &amp; $N561 &amp; "'!$A:$G"),BI$2,0)</f>
        <v>0</v>
      </c>
      <c r="BJ561" s="56" t="n">
        <f aca="true">VLOOKUP($P561,INDIRECT("'M" &amp; $N561 &amp; "'!$A:$G"),BJ$2,0)</f>
        <v>0</v>
      </c>
      <c r="BK561" s="56" t="n">
        <f aca="true">VLOOKUP($P561,INDIRECT("'M" &amp; $N561 &amp; "'!$A:$G"),BK$2,0)</f>
        <v>0</v>
      </c>
      <c r="BL561" s="56" t="str">
        <f aca="false">IF(AND($BI561="Yes", $N561=2), "Yes", IF(ISBLANK(BI561), "", "No"))</f>
        <v>No</v>
      </c>
      <c r="BM561" s="56" t="n">
        <f aca="true">VLOOKUP($P561,INDIRECT("'M" &amp; $N561 &amp; "'!$A:$G"),BM$2,0)</f>
        <v>0</v>
      </c>
    </row>
    <row r="562" customFormat="false" ht="13.2" hidden="false" customHeight="false" outlineLevel="0" collapsed="false">
      <c r="B562" s="56" t="str">
        <f aca="false">IF(ISERROR(B561),IF(ISERROR(B560),IF(ISERROR(B559),"BLANK",B559),B560),B561)</f>
        <v>eso</v>
      </c>
      <c r="C562" s="56" t="str">
        <f aca="false">IF(ISERROR(C561),IF(ISERROR(C560),IF(ISERROR(C559),"BLANK",C559),C560),C561)</f>
        <v>sdl</v>
      </c>
      <c r="D562" s="56" t="str">
        <f aca="false">IF(ISERROR(D561),IF(ISERROR(D560),IF(ISERROR(D559),"BLANK",D559),D560),D561)</f>
        <v>tas412</v>
      </c>
      <c r="E562" s="47" t="str">
        <f aca="false">IF(ISERROR(VLOOKUP($D562,SITES!$A:$E,2,0)),"",VLOOKUP($D562,SITES!$A:$E,2,0))</f>
        <v>St. Helens Island Kelp Bed</v>
      </c>
      <c r="F562" s="48" t="n">
        <f aca="false">IF(ISERROR(VLOOKUP($D562,SITES!$A:$E,3,0)),"",VLOOKUP($D562,SITES!$A:$E,3,0))</f>
        <v>-41.34386</v>
      </c>
      <c r="G562" s="49" t="n">
        <f aca="false">IF(ISERROR(VLOOKUP($D562,SITES!$A:$E,4,0)),"",VLOOKUP($D562,SITES!$A:$E,4,0))</f>
        <v>148.34277</v>
      </c>
      <c r="H562" s="50" t="n">
        <f aca="false">IF(ISERROR(H561),IF(ISERROR(H560),IF(ISERROR(H559),"BLANK",H559),H560),H561)</f>
        <v>43564</v>
      </c>
      <c r="I562" s="56" t="n">
        <f aca="false">IF(ISERROR(I561),IF(ISERROR(I560),IF(ISERROR(I559),"BLANK",I559),I560),I561)</f>
        <v>10</v>
      </c>
      <c r="J562" s="56" t="str">
        <f aca="false">IF(ISERROR(J561),IF(ISERROR(J560),IF(ISERROR(J559),"BLANK",J559),J560),J561)</f>
        <v>E</v>
      </c>
      <c r="K562" s="86" t="n">
        <f aca="false">IF(ISERROR(K561),IF(ISERROR(K560),IF(ISERROR(K559),"BLANK",K559),K560),K561)</f>
        <v>0.604166666666667</v>
      </c>
      <c r="L562" s="56" t="str">
        <f aca="false">IF(ISERROR(L561),IF(ISERROR(L560),IF(ISERROR(L559),"BLANK",L559),L560),L561)</f>
        <v>SDL</v>
      </c>
      <c r="M562" s="56" t="n">
        <f aca="false">IF(ISERROR(M561),IF(ISERROR(M560),IF(ISERROR(M559),"BLANK",M559),M560),M561)</f>
        <v>10</v>
      </c>
      <c r="N562" s="56" t="n">
        <f aca="false">IF(ISERROR(N561),IF(ISERROR(N560),IF(ISERROR(N559),"BLANK",N559),N560),N561)</f>
        <v>2</v>
      </c>
      <c r="O562" s="56" t="n">
        <f aca="false">IF(ISERROR(O561),IF(ISERROR(O560),IF(ISERROR(O559),"BLANK",O559),O560),O561)</f>
        <v>1</v>
      </c>
      <c r="P562" s="46" t="str">
        <f aca="false">+P561</f>
        <v>snd</v>
      </c>
      <c r="Q562" s="47" t="str">
        <f aca="false">IF($N562=1,IF(ISERROR(VLOOKUP($P562,M1!$A:$C,Q$2,0)),"NOT PRESENT",VLOOKUP($P562,M1!$A:$C,Q$2,0)),IF($N562=2,IF(ISERROR(VLOOKUP(main!$P562,M2!$A:$C,Q$2,0)),"NOT PRESENT",VLOOKUP(main!$P562,M2!$A:$C,Q$2,0)),IF($N562=0,IF(ISERROR(VLOOKUP($P562,M1!$A:$C,Q$2,0)),IF(ISERROR(VLOOKUP(main!$P562,M2!$A:$C,Q$2,0)),"NOT PRESENT",VLOOKUP(main!$P562,M2!$A:$C,Q$2,0)),VLOOKUP($P562,M1!$A:$C,Q$2,0)),"SPECIFY METHOD")))</f>
        <v>Survey Not Done</v>
      </c>
      <c r="R562" s="47" t="str">
        <f aca="false">IF($N562=1,IF(ISERROR(VLOOKUP($P562,M1!$A:$C,R$2,0)),"NOT PRESENT",VLOOKUP($P562,M1!$A:$C,R$2,0)),IF($N562=2,IF(ISERROR(VLOOKUP(main!$P562,M2!$A:$C,R$2,0)),"NOT PRESENT",VLOOKUP(main!$P562,M2!$A:$C,R$2,0)),IF($N562=0,IF(ISERROR(VLOOKUP($P562,M1!$A:$C,R$2,0)),IF(ISERROR(VLOOKUP(main!$P562,M2!$A:$C,R$2,0)),"NOT PRESENT",VLOOKUP(main!$P562,M2!$A:$C,R$2,0)),VLOOKUP($P562,M1!$A:$C,R$2,0)),"SPECIFY METHOD")))</f>
        <v>Survey Not Done</v>
      </c>
      <c r="S562" s="55" t="n">
        <f aca="false">SUM(T562:BH562)</f>
        <v>0</v>
      </c>
      <c r="T562" s="56" t="n">
        <v>0</v>
      </c>
      <c r="BI562" s="56" t="n">
        <f aca="true">VLOOKUP($P562,INDIRECT("'M" &amp; $N562 &amp; "'!$A:$G"),BI$2,0)</f>
        <v>0</v>
      </c>
      <c r="BJ562" s="56" t="n">
        <f aca="true">VLOOKUP($P562,INDIRECT("'M" &amp; $N562 &amp; "'!$A:$G"),BJ$2,0)</f>
        <v>0</v>
      </c>
      <c r="BK562" s="56" t="n">
        <f aca="true">VLOOKUP($P562,INDIRECT("'M" &amp; $N562 &amp; "'!$A:$G"),BK$2,0)</f>
        <v>0</v>
      </c>
      <c r="BL562" s="56" t="str">
        <f aca="false">IF(AND($BI562="Yes", $N562=2), "Yes", IF(ISBLANK(BI562), "", "No"))</f>
        <v>No</v>
      </c>
      <c r="BM562" s="56" t="n">
        <f aca="true">VLOOKUP($P562,INDIRECT("'M" &amp; $N562 &amp; "'!$A:$G"),BM$2,0)</f>
        <v>0</v>
      </c>
    </row>
    <row r="563" customFormat="false" ht="13.2" hidden="false" customHeight="false" outlineLevel="0" collapsed="false">
      <c r="B563" s="56" t="str">
        <f aca="false">IF(ISERROR(B562),IF(ISERROR(B561),IF(ISERROR(B560),"BLANK",B560),B561),B562)</f>
        <v>eso</v>
      </c>
      <c r="C563" s="56" t="str">
        <f aca="false">IF(ISERROR(C562),IF(ISERROR(C561),IF(ISERROR(C560),"BLANK",C560),C561),C562)</f>
        <v>sdl</v>
      </c>
      <c r="D563" s="56" t="str">
        <f aca="false">IF(ISERROR(D562),IF(ISERROR(D561),IF(ISERROR(D560),"BLANK",D560),D561),D562)</f>
        <v>tas412</v>
      </c>
      <c r="E563" s="47" t="str">
        <f aca="false">IF(ISERROR(VLOOKUP($D563,SITES!$A:$E,2,0)),"",VLOOKUP($D563,SITES!$A:$E,2,0))</f>
        <v>St. Helens Island Kelp Bed</v>
      </c>
      <c r="F563" s="48" t="n">
        <f aca="false">IF(ISERROR(VLOOKUP($D563,SITES!$A:$E,3,0)),"",VLOOKUP($D563,SITES!$A:$E,3,0))</f>
        <v>-41.34386</v>
      </c>
      <c r="G563" s="49" t="n">
        <f aca="false">IF(ISERROR(VLOOKUP($D563,SITES!$A:$E,4,0)),"",VLOOKUP($D563,SITES!$A:$E,4,0))</f>
        <v>148.34277</v>
      </c>
      <c r="H563" s="50" t="n">
        <f aca="false">IF(ISERROR(H562),IF(ISERROR(H561),IF(ISERROR(H560),"BLANK",H560),H561),H562)</f>
        <v>43564</v>
      </c>
      <c r="I563" s="56" t="n">
        <f aca="false">IF(ISERROR(I562),IF(ISERROR(I561),IF(ISERROR(I560),"BLANK",I560),I561),I562)</f>
        <v>10</v>
      </c>
      <c r="J563" s="56" t="str">
        <f aca="false">IF(ISERROR(J562),IF(ISERROR(J561),IF(ISERROR(J560),"BLANK",J560),J561),J562)</f>
        <v>E</v>
      </c>
      <c r="K563" s="86" t="n">
        <f aca="false">IF(ISERROR(K562),IF(ISERROR(K561),IF(ISERROR(K560),"BLANK",K560),K561),K562)</f>
        <v>0.604166666666667</v>
      </c>
      <c r="L563" s="56" t="str">
        <f aca="false">IF(ISERROR(L562),IF(ISERROR(L561),IF(ISERROR(L560),"BLANK",L560),L561),L562)</f>
        <v>SDL</v>
      </c>
      <c r="M563" s="56" t="n">
        <f aca="false">IF(ISERROR(M562),IF(ISERROR(M561),IF(ISERROR(M560),"BLANK",M560),M561),M562)</f>
        <v>10</v>
      </c>
      <c r="N563" s="56" t="n">
        <f aca="false">IF(ISERROR(N562),IF(ISERROR(N561),IF(ISERROR(N560),"BLANK",N560),N561),N562)</f>
        <v>2</v>
      </c>
      <c r="O563" s="56" t="n">
        <f aca="false">IF(ISERROR(O562),IF(ISERROR(O561),IF(ISERROR(O560),"BLANK",O560),O561),O562)</f>
        <v>1</v>
      </c>
      <c r="P563" s="46" t="str">
        <f aca="false">+P562</f>
        <v>snd</v>
      </c>
      <c r="Q563" s="47" t="str">
        <f aca="false">IF($N563=1,IF(ISERROR(VLOOKUP($P563,M1!$A:$C,Q$2,0)),"NOT PRESENT",VLOOKUP($P563,M1!$A:$C,Q$2,0)),IF($N563=2,IF(ISERROR(VLOOKUP(main!$P563,M2!$A:$C,Q$2,0)),"NOT PRESENT",VLOOKUP(main!$P563,M2!$A:$C,Q$2,0)),IF($N563=0,IF(ISERROR(VLOOKUP($P563,M1!$A:$C,Q$2,0)),IF(ISERROR(VLOOKUP(main!$P563,M2!$A:$C,Q$2,0)),"NOT PRESENT",VLOOKUP(main!$P563,M2!$A:$C,Q$2,0)),VLOOKUP($P563,M1!$A:$C,Q$2,0)),"SPECIFY METHOD")))</f>
        <v>Survey Not Done</v>
      </c>
      <c r="R563" s="47" t="str">
        <f aca="false">IF($N563=1,IF(ISERROR(VLOOKUP($P563,M1!$A:$C,R$2,0)),"NOT PRESENT",VLOOKUP($P563,M1!$A:$C,R$2,0)),IF($N563=2,IF(ISERROR(VLOOKUP(main!$P563,M2!$A:$C,R$2,0)),"NOT PRESENT",VLOOKUP(main!$P563,M2!$A:$C,R$2,0)),IF($N563=0,IF(ISERROR(VLOOKUP($P563,M1!$A:$C,R$2,0)),IF(ISERROR(VLOOKUP(main!$P563,M2!$A:$C,R$2,0)),"NOT PRESENT",VLOOKUP(main!$P563,M2!$A:$C,R$2,0)),VLOOKUP($P563,M1!$A:$C,R$2,0)),"SPECIFY METHOD")))</f>
        <v>Survey Not Done</v>
      </c>
      <c r="S563" s="55" t="n">
        <f aca="false">SUM(T563:BH563)</f>
        <v>0</v>
      </c>
      <c r="T563" s="56" t="n">
        <v>0</v>
      </c>
      <c r="BI563" s="56" t="n">
        <f aca="true">VLOOKUP($P563,INDIRECT("'M" &amp; $N563 &amp; "'!$A:$G"),BI$2,0)</f>
        <v>0</v>
      </c>
      <c r="BJ563" s="56" t="n">
        <f aca="true">VLOOKUP($P563,INDIRECT("'M" &amp; $N563 &amp; "'!$A:$G"),BJ$2,0)</f>
        <v>0</v>
      </c>
      <c r="BK563" s="56" t="n">
        <f aca="true">VLOOKUP($P563,INDIRECT("'M" &amp; $N563 &amp; "'!$A:$G"),BK$2,0)</f>
        <v>0</v>
      </c>
      <c r="BL563" s="56" t="str">
        <f aca="false">IF(AND($BI563="Yes", $N563=2), "Yes", IF(ISBLANK(BI563), "", "No"))</f>
        <v>No</v>
      </c>
      <c r="BM563" s="56" t="n">
        <f aca="true">VLOOKUP($P563,INDIRECT("'M" &amp; $N563 &amp; "'!$A:$G"),BM$2,0)</f>
        <v>0</v>
      </c>
    </row>
    <row r="564" customFormat="false" ht="13.2" hidden="false" customHeight="false" outlineLevel="0" collapsed="false">
      <c r="B564" s="56" t="str">
        <f aca="false">IF(ISERROR(B563),IF(ISERROR(B562),IF(ISERROR(B561),"BLANK",B561),B562),B563)</f>
        <v>eso</v>
      </c>
      <c r="C564" s="56" t="str">
        <f aca="false">IF(ISERROR(C563),IF(ISERROR(C562),IF(ISERROR(C561),"BLANK",C561),C562),C563)</f>
        <v>sdl</v>
      </c>
      <c r="D564" s="56" t="str">
        <f aca="false">IF(ISERROR(D563),IF(ISERROR(D562),IF(ISERROR(D561),"BLANK",D561),D562),D563)</f>
        <v>tas412</v>
      </c>
      <c r="E564" s="47" t="str">
        <f aca="false">IF(ISERROR(VLOOKUP($D564,SITES!$A:$E,2,0)),"",VLOOKUP($D564,SITES!$A:$E,2,0))</f>
        <v>St. Helens Island Kelp Bed</v>
      </c>
      <c r="F564" s="48" t="n">
        <f aca="false">IF(ISERROR(VLOOKUP($D564,SITES!$A:$E,3,0)),"",VLOOKUP($D564,SITES!$A:$E,3,0))</f>
        <v>-41.34386</v>
      </c>
      <c r="G564" s="49" t="n">
        <f aca="false">IF(ISERROR(VLOOKUP($D564,SITES!$A:$E,4,0)),"",VLOOKUP($D564,SITES!$A:$E,4,0))</f>
        <v>148.34277</v>
      </c>
      <c r="H564" s="50" t="n">
        <f aca="false">IF(ISERROR(H563),IF(ISERROR(H562),IF(ISERROR(H561),"BLANK",H561),H562),H563)</f>
        <v>43564</v>
      </c>
      <c r="I564" s="56" t="n">
        <f aca="false">IF(ISERROR(I563),IF(ISERROR(I562),IF(ISERROR(I561),"BLANK",I561),I562),I563)</f>
        <v>10</v>
      </c>
      <c r="J564" s="56" t="str">
        <f aca="false">IF(ISERROR(J563),IF(ISERROR(J562),IF(ISERROR(J561),"BLANK",J561),J562),J563)</f>
        <v>E</v>
      </c>
      <c r="K564" s="86" t="n">
        <f aca="false">IF(ISERROR(K563),IF(ISERROR(K562),IF(ISERROR(K561),"BLANK",K561),K562),K563)</f>
        <v>0.604166666666667</v>
      </c>
      <c r="L564" s="56" t="str">
        <f aca="false">IF(ISERROR(L563),IF(ISERROR(L562),IF(ISERROR(L561),"BLANK",L561),L562),L563)</f>
        <v>SDL</v>
      </c>
      <c r="M564" s="56" t="n">
        <f aca="false">IF(ISERROR(M563),IF(ISERROR(M562),IF(ISERROR(M561),"BLANK",M561),M562),M563)</f>
        <v>10</v>
      </c>
      <c r="N564" s="56" t="n">
        <f aca="false">IF(ISERROR(N563),IF(ISERROR(N562),IF(ISERROR(N561),"BLANK",N561),N562),N563)</f>
        <v>2</v>
      </c>
      <c r="O564" s="56" t="n">
        <f aca="false">IF(ISERROR(O563),IF(ISERROR(O562),IF(ISERROR(O561),"BLANK",O561),O562),O563)</f>
        <v>1</v>
      </c>
      <c r="P564" s="46" t="str">
        <f aca="false">+P563</f>
        <v>snd</v>
      </c>
      <c r="Q564" s="47" t="str">
        <f aca="false">IF($N564=1,IF(ISERROR(VLOOKUP($P564,M1!$A:$C,Q$2,0)),"NOT PRESENT",VLOOKUP($P564,M1!$A:$C,Q$2,0)),IF($N564=2,IF(ISERROR(VLOOKUP(main!$P564,M2!$A:$C,Q$2,0)),"NOT PRESENT",VLOOKUP(main!$P564,M2!$A:$C,Q$2,0)),IF($N564=0,IF(ISERROR(VLOOKUP($P564,M1!$A:$C,Q$2,0)),IF(ISERROR(VLOOKUP(main!$P564,M2!$A:$C,Q$2,0)),"NOT PRESENT",VLOOKUP(main!$P564,M2!$A:$C,Q$2,0)),VLOOKUP($P564,M1!$A:$C,Q$2,0)),"SPECIFY METHOD")))</f>
        <v>Survey Not Done</v>
      </c>
      <c r="R564" s="47" t="str">
        <f aca="false">IF($N564=1,IF(ISERROR(VLOOKUP($P564,M1!$A:$C,R$2,0)),"NOT PRESENT",VLOOKUP($P564,M1!$A:$C,R$2,0)),IF($N564=2,IF(ISERROR(VLOOKUP(main!$P564,M2!$A:$C,R$2,0)),"NOT PRESENT",VLOOKUP(main!$P564,M2!$A:$C,R$2,0)),IF($N564=0,IF(ISERROR(VLOOKUP($P564,M1!$A:$C,R$2,0)),IF(ISERROR(VLOOKUP(main!$P564,M2!$A:$C,R$2,0)),"NOT PRESENT",VLOOKUP(main!$P564,M2!$A:$C,R$2,0)),VLOOKUP($P564,M1!$A:$C,R$2,0)),"SPECIFY METHOD")))</f>
        <v>Survey Not Done</v>
      </c>
      <c r="S564" s="55" t="n">
        <f aca="false">SUM(T564:BH564)</f>
        <v>0</v>
      </c>
      <c r="T564" s="56" t="n">
        <v>0</v>
      </c>
      <c r="BI564" s="56" t="n">
        <f aca="true">VLOOKUP($P564,INDIRECT("'M" &amp; $N564 &amp; "'!$A:$G"),BI$2,0)</f>
        <v>0</v>
      </c>
      <c r="BJ564" s="56" t="n">
        <f aca="true">VLOOKUP($P564,INDIRECT("'M" &amp; $N564 &amp; "'!$A:$G"),BJ$2,0)</f>
        <v>0</v>
      </c>
      <c r="BK564" s="56" t="n">
        <f aca="true">VLOOKUP($P564,INDIRECT("'M" &amp; $N564 &amp; "'!$A:$G"),BK$2,0)</f>
        <v>0</v>
      </c>
      <c r="BL564" s="56" t="str">
        <f aca="false">IF(AND($BI564="Yes", $N564=2), "Yes", IF(ISBLANK(BI564), "", "No"))</f>
        <v>No</v>
      </c>
      <c r="BM564" s="56" t="n">
        <f aca="true">VLOOKUP($P564,INDIRECT("'M" &amp; $N564 &amp; "'!$A:$G"),BM$2,0)</f>
        <v>0</v>
      </c>
    </row>
    <row r="565" customFormat="false" ht="13.2" hidden="false" customHeight="false" outlineLevel="0" collapsed="false">
      <c r="B565" s="56" t="str">
        <f aca="false">IF(ISERROR(B564),IF(ISERROR(B563),IF(ISERROR(B562),"BLANK",B562),B563),B564)</f>
        <v>eso</v>
      </c>
      <c r="C565" s="56" t="str">
        <f aca="false">IF(ISERROR(C564),IF(ISERROR(C563),IF(ISERROR(C562),"BLANK",C562),C563),C564)</f>
        <v>sdl</v>
      </c>
      <c r="D565" s="56" t="str">
        <f aca="false">IF(ISERROR(D564),IF(ISERROR(D563),IF(ISERROR(D562),"BLANK",D562),D563),D564)</f>
        <v>tas412</v>
      </c>
      <c r="E565" s="47" t="str">
        <f aca="false">IF(ISERROR(VLOOKUP($D565,SITES!$A:$E,2,0)),"",VLOOKUP($D565,SITES!$A:$E,2,0))</f>
        <v>St. Helens Island Kelp Bed</v>
      </c>
      <c r="F565" s="48" t="n">
        <f aca="false">IF(ISERROR(VLOOKUP($D565,SITES!$A:$E,3,0)),"",VLOOKUP($D565,SITES!$A:$E,3,0))</f>
        <v>-41.34386</v>
      </c>
      <c r="G565" s="49" t="n">
        <f aca="false">IF(ISERROR(VLOOKUP($D565,SITES!$A:$E,4,0)),"",VLOOKUP($D565,SITES!$A:$E,4,0))</f>
        <v>148.34277</v>
      </c>
      <c r="H565" s="50" t="n">
        <f aca="false">IF(ISERROR(H564),IF(ISERROR(H563),IF(ISERROR(H562),"BLANK",H562),H563),H564)</f>
        <v>43564</v>
      </c>
      <c r="I565" s="56" t="n">
        <f aca="false">IF(ISERROR(I564),IF(ISERROR(I563),IF(ISERROR(I562),"BLANK",I562),I563),I564)</f>
        <v>10</v>
      </c>
      <c r="J565" s="56" t="str">
        <f aca="false">IF(ISERROR(J564),IF(ISERROR(J563),IF(ISERROR(J562),"BLANK",J562),J563),J564)</f>
        <v>E</v>
      </c>
      <c r="K565" s="86" t="n">
        <f aca="false">IF(ISERROR(K564),IF(ISERROR(K563),IF(ISERROR(K562),"BLANK",K562),K563),K564)</f>
        <v>0.604166666666667</v>
      </c>
      <c r="L565" s="56" t="str">
        <f aca="false">IF(ISERROR(L564),IF(ISERROR(L563),IF(ISERROR(L562),"BLANK",L562),L563),L564)</f>
        <v>SDL</v>
      </c>
      <c r="M565" s="56" t="n">
        <f aca="false">IF(ISERROR(M564),IF(ISERROR(M563),IF(ISERROR(M562),"BLANK",M562),M563),M564)</f>
        <v>10</v>
      </c>
      <c r="N565" s="56" t="n">
        <f aca="false">IF(ISERROR(N564),IF(ISERROR(N563),IF(ISERROR(N562),"BLANK",N562),N563),N564)</f>
        <v>2</v>
      </c>
      <c r="O565" s="56" t="n">
        <f aca="false">IF(ISERROR(O564),IF(ISERROR(O563),IF(ISERROR(O562),"BLANK",O562),O563),O564)</f>
        <v>1</v>
      </c>
      <c r="P565" s="46" t="str">
        <f aca="false">+P564</f>
        <v>snd</v>
      </c>
      <c r="Q565" s="47" t="str">
        <f aca="false">IF($N565=1,IF(ISERROR(VLOOKUP($P565,M1!$A:$C,Q$2,0)),"NOT PRESENT",VLOOKUP($P565,M1!$A:$C,Q$2,0)),IF($N565=2,IF(ISERROR(VLOOKUP(main!$P565,M2!$A:$C,Q$2,0)),"NOT PRESENT",VLOOKUP(main!$P565,M2!$A:$C,Q$2,0)),IF($N565=0,IF(ISERROR(VLOOKUP($P565,M1!$A:$C,Q$2,0)),IF(ISERROR(VLOOKUP(main!$P565,M2!$A:$C,Q$2,0)),"NOT PRESENT",VLOOKUP(main!$P565,M2!$A:$C,Q$2,0)),VLOOKUP($P565,M1!$A:$C,Q$2,0)),"SPECIFY METHOD")))</f>
        <v>Survey Not Done</v>
      </c>
      <c r="R565" s="47" t="str">
        <f aca="false">IF($N565=1,IF(ISERROR(VLOOKUP($P565,M1!$A:$C,R$2,0)),"NOT PRESENT",VLOOKUP($P565,M1!$A:$C,R$2,0)),IF($N565=2,IF(ISERROR(VLOOKUP(main!$P565,M2!$A:$C,R$2,0)),"NOT PRESENT",VLOOKUP(main!$P565,M2!$A:$C,R$2,0)),IF($N565=0,IF(ISERROR(VLOOKUP($P565,M1!$A:$C,R$2,0)),IF(ISERROR(VLOOKUP(main!$P565,M2!$A:$C,R$2,0)),"NOT PRESENT",VLOOKUP(main!$P565,M2!$A:$C,R$2,0)),VLOOKUP($P565,M1!$A:$C,R$2,0)),"SPECIFY METHOD")))</f>
        <v>Survey Not Done</v>
      </c>
      <c r="S565" s="55" t="n">
        <f aca="false">SUM(T565:BH565)</f>
        <v>0</v>
      </c>
      <c r="T565" s="56" t="n">
        <v>0</v>
      </c>
      <c r="BI565" s="56" t="n">
        <f aca="true">VLOOKUP($P565,INDIRECT("'M" &amp; $N565 &amp; "'!$A:$G"),BI$2,0)</f>
        <v>0</v>
      </c>
      <c r="BJ565" s="56" t="n">
        <f aca="true">VLOOKUP($P565,INDIRECT("'M" &amp; $N565 &amp; "'!$A:$G"),BJ$2,0)</f>
        <v>0</v>
      </c>
      <c r="BK565" s="56" t="n">
        <f aca="true">VLOOKUP($P565,INDIRECT("'M" &amp; $N565 &amp; "'!$A:$G"),BK$2,0)</f>
        <v>0</v>
      </c>
      <c r="BL565" s="56" t="str">
        <f aca="false">IF(AND($BI565="Yes", $N565=2), "Yes", IF(ISBLANK(BI565), "", "No"))</f>
        <v>No</v>
      </c>
      <c r="BM565" s="56" t="n">
        <f aca="true">VLOOKUP($P565,INDIRECT("'M" &amp; $N565 &amp; "'!$A:$G"),BM$2,0)</f>
        <v>0</v>
      </c>
    </row>
    <row r="566" customFormat="false" ht="13.2" hidden="false" customHeight="false" outlineLevel="0" collapsed="false">
      <c r="B566" s="56" t="str">
        <f aca="false">IF(ISERROR(B565),IF(ISERROR(B564),IF(ISERROR(B563),"BLANK",B563),B564),B565)</f>
        <v>eso</v>
      </c>
      <c r="C566" s="56" t="str">
        <f aca="false">IF(ISERROR(C565),IF(ISERROR(C564),IF(ISERROR(C563),"BLANK",C563),C564),C565)</f>
        <v>sdl</v>
      </c>
      <c r="D566" s="56" t="str">
        <f aca="false">IF(ISERROR(D565),IF(ISERROR(D564),IF(ISERROR(D563),"BLANK",D563),D564),D565)</f>
        <v>tas412</v>
      </c>
      <c r="E566" s="47" t="str">
        <f aca="false">IF(ISERROR(VLOOKUP($D566,SITES!$A:$E,2,0)),"",VLOOKUP($D566,SITES!$A:$E,2,0))</f>
        <v>St. Helens Island Kelp Bed</v>
      </c>
      <c r="F566" s="48" t="n">
        <f aca="false">IF(ISERROR(VLOOKUP($D566,SITES!$A:$E,3,0)),"",VLOOKUP($D566,SITES!$A:$E,3,0))</f>
        <v>-41.34386</v>
      </c>
      <c r="G566" s="49" t="n">
        <f aca="false">IF(ISERROR(VLOOKUP($D566,SITES!$A:$E,4,0)),"",VLOOKUP($D566,SITES!$A:$E,4,0))</f>
        <v>148.34277</v>
      </c>
      <c r="H566" s="50" t="n">
        <f aca="false">IF(ISERROR(H565),IF(ISERROR(H564),IF(ISERROR(H563),"BLANK",H563),H564),H565)</f>
        <v>43564</v>
      </c>
      <c r="I566" s="56" t="n">
        <f aca="false">IF(ISERROR(I565),IF(ISERROR(I564),IF(ISERROR(I563),"BLANK",I563),I564),I565)</f>
        <v>10</v>
      </c>
      <c r="J566" s="56" t="str">
        <f aca="false">IF(ISERROR(J565),IF(ISERROR(J564),IF(ISERROR(J563),"BLANK",J563),J564),J565)</f>
        <v>E</v>
      </c>
      <c r="K566" s="86" t="n">
        <f aca="false">IF(ISERROR(K565),IF(ISERROR(K564),IF(ISERROR(K563),"BLANK",K563),K564),K565)</f>
        <v>0.604166666666667</v>
      </c>
      <c r="L566" s="56" t="str">
        <f aca="false">IF(ISERROR(L565),IF(ISERROR(L564),IF(ISERROR(L563),"BLANK",L563),L564),L565)</f>
        <v>SDL</v>
      </c>
      <c r="M566" s="56" t="n">
        <f aca="false">IF(ISERROR(M565),IF(ISERROR(M564),IF(ISERROR(M563),"BLANK",M563),M564),M565)</f>
        <v>10</v>
      </c>
      <c r="N566" s="56" t="n">
        <f aca="false">IF(ISERROR(N565),IF(ISERROR(N564),IF(ISERROR(N563),"BLANK",N563),N564),N565)</f>
        <v>2</v>
      </c>
      <c r="O566" s="56" t="n">
        <f aca="false">IF(ISERROR(O565),IF(ISERROR(O564),IF(ISERROR(O563),"BLANK",O563),O564),O565)</f>
        <v>1</v>
      </c>
      <c r="P566" s="46" t="str">
        <f aca="false">+P565</f>
        <v>snd</v>
      </c>
      <c r="Q566" s="47" t="str">
        <f aca="false">IF($N566=1,IF(ISERROR(VLOOKUP($P566,M1!$A:$C,Q$2,0)),"NOT PRESENT",VLOOKUP($P566,M1!$A:$C,Q$2,0)),IF($N566=2,IF(ISERROR(VLOOKUP(main!$P566,M2!$A:$C,Q$2,0)),"NOT PRESENT",VLOOKUP(main!$P566,M2!$A:$C,Q$2,0)),IF($N566=0,IF(ISERROR(VLOOKUP($P566,M1!$A:$C,Q$2,0)),IF(ISERROR(VLOOKUP(main!$P566,M2!$A:$C,Q$2,0)),"NOT PRESENT",VLOOKUP(main!$P566,M2!$A:$C,Q$2,0)),VLOOKUP($P566,M1!$A:$C,Q$2,0)),"SPECIFY METHOD")))</f>
        <v>Survey Not Done</v>
      </c>
      <c r="R566" s="47" t="str">
        <f aca="false">IF($N566=1,IF(ISERROR(VLOOKUP($P566,M1!$A:$C,R$2,0)),"NOT PRESENT",VLOOKUP($P566,M1!$A:$C,R$2,0)),IF($N566=2,IF(ISERROR(VLOOKUP(main!$P566,M2!$A:$C,R$2,0)),"NOT PRESENT",VLOOKUP(main!$P566,M2!$A:$C,R$2,0)),IF($N566=0,IF(ISERROR(VLOOKUP($P566,M1!$A:$C,R$2,0)),IF(ISERROR(VLOOKUP(main!$P566,M2!$A:$C,R$2,0)),"NOT PRESENT",VLOOKUP(main!$P566,M2!$A:$C,R$2,0)),VLOOKUP($P566,M1!$A:$C,R$2,0)),"SPECIFY METHOD")))</f>
        <v>Survey Not Done</v>
      </c>
      <c r="S566" s="55" t="n">
        <f aca="false">SUM(T566:BH566)</f>
        <v>0</v>
      </c>
      <c r="T566" s="56" t="n">
        <v>0</v>
      </c>
      <c r="BI566" s="56" t="n">
        <f aca="true">VLOOKUP($P566,INDIRECT("'M" &amp; $N566 &amp; "'!$A:$G"),BI$2,0)</f>
        <v>0</v>
      </c>
      <c r="BJ566" s="56" t="n">
        <f aca="true">VLOOKUP($P566,INDIRECT("'M" &amp; $N566 &amp; "'!$A:$G"),BJ$2,0)</f>
        <v>0</v>
      </c>
      <c r="BK566" s="56" t="n">
        <f aca="true">VLOOKUP($P566,INDIRECT("'M" &amp; $N566 &amp; "'!$A:$G"),BK$2,0)</f>
        <v>0</v>
      </c>
      <c r="BL566" s="56" t="str">
        <f aca="false">IF(AND($BI566="Yes", $N566=2), "Yes", IF(ISBLANK(BI566), "", "No"))</f>
        <v>No</v>
      </c>
      <c r="BM566" s="56" t="n">
        <f aca="true">VLOOKUP($P566,INDIRECT("'M" &amp; $N566 &amp; "'!$A:$G"),BM$2,0)</f>
        <v>0</v>
      </c>
    </row>
    <row r="567" customFormat="false" ht="13.2" hidden="false" customHeight="false" outlineLevel="0" collapsed="false">
      <c r="B567" s="56" t="str">
        <f aca="false">IF(ISERROR(B566),IF(ISERROR(B565),IF(ISERROR(B564),"BLANK",B564),B565),B566)</f>
        <v>eso</v>
      </c>
      <c r="C567" s="56" t="str">
        <f aca="false">IF(ISERROR(C566),IF(ISERROR(C565),IF(ISERROR(C564),"BLANK",C564),C565),C566)</f>
        <v>sdl</v>
      </c>
      <c r="D567" s="56" t="str">
        <f aca="false">IF(ISERROR(D566),IF(ISERROR(D565),IF(ISERROR(D564),"BLANK",D564),D565),D566)</f>
        <v>tas412</v>
      </c>
      <c r="E567" s="47" t="str">
        <f aca="false">IF(ISERROR(VLOOKUP($D567,SITES!$A:$E,2,0)),"",VLOOKUP($D567,SITES!$A:$E,2,0))</f>
        <v>St. Helens Island Kelp Bed</v>
      </c>
      <c r="F567" s="48" t="n">
        <f aca="false">IF(ISERROR(VLOOKUP($D567,SITES!$A:$E,3,0)),"",VLOOKUP($D567,SITES!$A:$E,3,0))</f>
        <v>-41.34386</v>
      </c>
      <c r="G567" s="49" t="n">
        <f aca="false">IF(ISERROR(VLOOKUP($D567,SITES!$A:$E,4,0)),"",VLOOKUP($D567,SITES!$A:$E,4,0))</f>
        <v>148.34277</v>
      </c>
      <c r="H567" s="50" t="n">
        <f aca="false">IF(ISERROR(H566),IF(ISERROR(H565),IF(ISERROR(H564),"BLANK",H564),H565),H566)</f>
        <v>43564</v>
      </c>
      <c r="I567" s="56" t="n">
        <f aca="false">IF(ISERROR(I566),IF(ISERROR(I565),IF(ISERROR(I564),"BLANK",I564),I565),I566)</f>
        <v>10</v>
      </c>
      <c r="J567" s="56" t="str">
        <f aca="false">IF(ISERROR(J566),IF(ISERROR(J565),IF(ISERROR(J564),"BLANK",J564),J565),J566)</f>
        <v>E</v>
      </c>
      <c r="K567" s="86" t="n">
        <f aca="false">IF(ISERROR(K566),IF(ISERROR(K565),IF(ISERROR(K564),"BLANK",K564),K565),K566)</f>
        <v>0.604166666666667</v>
      </c>
      <c r="L567" s="56" t="str">
        <f aca="false">IF(ISERROR(L566),IF(ISERROR(L565),IF(ISERROR(L564),"BLANK",L564),L565),L566)</f>
        <v>SDL</v>
      </c>
      <c r="M567" s="56" t="n">
        <f aca="false">IF(ISERROR(M566),IF(ISERROR(M565),IF(ISERROR(M564),"BLANK",M564),M565),M566)</f>
        <v>10</v>
      </c>
      <c r="N567" s="56" t="n">
        <f aca="false">IF(ISERROR(N566),IF(ISERROR(N565),IF(ISERROR(N564),"BLANK",N564),N565),N566)</f>
        <v>2</v>
      </c>
      <c r="O567" s="56" t="n">
        <f aca="false">IF(ISERROR(O566),IF(ISERROR(O565),IF(ISERROR(O564),"BLANK",O564),O565),O566)</f>
        <v>1</v>
      </c>
      <c r="P567" s="46" t="str">
        <f aca="false">+P566</f>
        <v>snd</v>
      </c>
      <c r="Q567" s="47" t="str">
        <f aca="false">IF($N567=1,IF(ISERROR(VLOOKUP($P567,M1!$A:$C,Q$2,0)),"NOT PRESENT",VLOOKUP($P567,M1!$A:$C,Q$2,0)),IF($N567=2,IF(ISERROR(VLOOKUP(main!$P567,M2!$A:$C,Q$2,0)),"NOT PRESENT",VLOOKUP(main!$P567,M2!$A:$C,Q$2,0)),IF($N567=0,IF(ISERROR(VLOOKUP($P567,M1!$A:$C,Q$2,0)),IF(ISERROR(VLOOKUP(main!$P567,M2!$A:$C,Q$2,0)),"NOT PRESENT",VLOOKUP(main!$P567,M2!$A:$C,Q$2,0)),VLOOKUP($P567,M1!$A:$C,Q$2,0)),"SPECIFY METHOD")))</f>
        <v>Survey Not Done</v>
      </c>
      <c r="R567" s="47" t="str">
        <f aca="false">IF($N567=1,IF(ISERROR(VLOOKUP($P567,M1!$A:$C,R$2,0)),"NOT PRESENT",VLOOKUP($P567,M1!$A:$C,R$2,0)),IF($N567=2,IF(ISERROR(VLOOKUP(main!$P567,M2!$A:$C,R$2,0)),"NOT PRESENT",VLOOKUP(main!$P567,M2!$A:$C,R$2,0)),IF($N567=0,IF(ISERROR(VLOOKUP($P567,M1!$A:$C,R$2,0)),IF(ISERROR(VLOOKUP(main!$P567,M2!$A:$C,R$2,0)),"NOT PRESENT",VLOOKUP(main!$P567,M2!$A:$C,R$2,0)),VLOOKUP($P567,M1!$A:$C,R$2,0)),"SPECIFY METHOD")))</f>
        <v>Survey Not Done</v>
      </c>
      <c r="S567" s="55" t="n">
        <f aca="false">SUM(T567:BH567)</f>
        <v>0</v>
      </c>
      <c r="T567" s="56" t="n">
        <v>0</v>
      </c>
      <c r="BI567" s="56" t="n">
        <f aca="true">VLOOKUP($P567,INDIRECT("'M" &amp; $N567 &amp; "'!$A:$G"),BI$2,0)</f>
        <v>0</v>
      </c>
      <c r="BJ567" s="56" t="n">
        <f aca="true">VLOOKUP($P567,INDIRECT("'M" &amp; $N567 &amp; "'!$A:$G"),BJ$2,0)</f>
        <v>0</v>
      </c>
      <c r="BK567" s="56" t="n">
        <f aca="true">VLOOKUP($P567,INDIRECT("'M" &amp; $N567 &amp; "'!$A:$G"),BK$2,0)</f>
        <v>0</v>
      </c>
      <c r="BL567" s="56" t="str">
        <f aca="false">IF(AND($BI567="Yes", $N567=2), "Yes", IF(ISBLANK(BI567), "", "No"))</f>
        <v>No</v>
      </c>
      <c r="BM567" s="56" t="n">
        <f aca="true">VLOOKUP($P567,INDIRECT("'M" &amp; $N567 &amp; "'!$A:$G"),BM$2,0)</f>
        <v>0</v>
      </c>
    </row>
    <row r="568" customFormat="false" ht="13.2" hidden="false" customHeight="false" outlineLevel="0" collapsed="false">
      <c r="B568" s="56" t="str">
        <f aca="false">IF(ISERROR(B567),IF(ISERROR(B566),IF(ISERROR(B565),"BLANK",B565),B566),B567)</f>
        <v>eso</v>
      </c>
      <c r="C568" s="56" t="str">
        <f aca="false">IF(ISERROR(C567),IF(ISERROR(C566),IF(ISERROR(C565),"BLANK",C565),C566),C567)</f>
        <v>sdl</v>
      </c>
      <c r="D568" s="56" t="str">
        <f aca="false">IF(ISERROR(D567),IF(ISERROR(D566),IF(ISERROR(D565),"BLANK",D565),D566),D567)</f>
        <v>tas412</v>
      </c>
      <c r="E568" s="47" t="str">
        <f aca="false">IF(ISERROR(VLOOKUP($D568,SITES!$A:$E,2,0)),"",VLOOKUP($D568,SITES!$A:$E,2,0))</f>
        <v>St. Helens Island Kelp Bed</v>
      </c>
      <c r="F568" s="48" t="n">
        <f aca="false">IF(ISERROR(VLOOKUP($D568,SITES!$A:$E,3,0)),"",VLOOKUP($D568,SITES!$A:$E,3,0))</f>
        <v>-41.34386</v>
      </c>
      <c r="G568" s="49" t="n">
        <f aca="false">IF(ISERROR(VLOOKUP($D568,SITES!$A:$E,4,0)),"",VLOOKUP($D568,SITES!$A:$E,4,0))</f>
        <v>148.34277</v>
      </c>
      <c r="H568" s="50" t="n">
        <f aca="false">IF(ISERROR(H567),IF(ISERROR(H566),IF(ISERROR(H565),"BLANK",H565),H566),H567)</f>
        <v>43564</v>
      </c>
      <c r="I568" s="56" t="n">
        <f aca="false">IF(ISERROR(I567),IF(ISERROR(I566),IF(ISERROR(I565),"BLANK",I565),I566),I567)</f>
        <v>10</v>
      </c>
      <c r="J568" s="56" t="str">
        <f aca="false">IF(ISERROR(J567),IF(ISERROR(J566),IF(ISERROR(J565),"BLANK",J565),J566),J567)</f>
        <v>E</v>
      </c>
      <c r="K568" s="86" t="n">
        <f aca="false">IF(ISERROR(K567),IF(ISERROR(K566),IF(ISERROR(K565),"BLANK",K565),K566),K567)</f>
        <v>0.604166666666667</v>
      </c>
      <c r="L568" s="56" t="str">
        <f aca="false">IF(ISERROR(L567),IF(ISERROR(L566),IF(ISERROR(L565),"BLANK",L565),L566),L567)</f>
        <v>SDL</v>
      </c>
      <c r="M568" s="56" t="n">
        <f aca="false">IF(ISERROR(M567),IF(ISERROR(M566),IF(ISERROR(M565),"BLANK",M565),M566),M567)</f>
        <v>10</v>
      </c>
      <c r="N568" s="56" t="n">
        <f aca="false">IF(ISERROR(N567),IF(ISERROR(N566),IF(ISERROR(N565),"BLANK",N565),N566),N567)</f>
        <v>2</v>
      </c>
      <c r="O568" s="56" t="n">
        <f aca="false">IF(ISERROR(O567),IF(ISERROR(O566),IF(ISERROR(O565),"BLANK",O565),O566),O567)</f>
        <v>1</v>
      </c>
      <c r="P568" s="46" t="str">
        <f aca="false">+P567</f>
        <v>snd</v>
      </c>
      <c r="Q568" s="47" t="str">
        <f aca="false">IF($N568=1,IF(ISERROR(VLOOKUP($P568,M1!$A:$C,Q$2,0)),"NOT PRESENT",VLOOKUP($P568,M1!$A:$C,Q$2,0)),IF($N568=2,IF(ISERROR(VLOOKUP(main!$P568,M2!$A:$C,Q$2,0)),"NOT PRESENT",VLOOKUP(main!$P568,M2!$A:$C,Q$2,0)),IF($N568=0,IF(ISERROR(VLOOKUP($P568,M1!$A:$C,Q$2,0)),IF(ISERROR(VLOOKUP(main!$P568,M2!$A:$C,Q$2,0)),"NOT PRESENT",VLOOKUP(main!$P568,M2!$A:$C,Q$2,0)),VLOOKUP($P568,M1!$A:$C,Q$2,0)),"SPECIFY METHOD")))</f>
        <v>Survey Not Done</v>
      </c>
      <c r="R568" s="47" t="str">
        <f aca="false">IF($N568=1,IF(ISERROR(VLOOKUP($P568,M1!$A:$C,R$2,0)),"NOT PRESENT",VLOOKUP($P568,M1!$A:$C,R$2,0)),IF($N568=2,IF(ISERROR(VLOOKUP(main!$P568,M2!$A:$C,R$2,0)),"NOT PRESENT",VLOOKUP(main!$P568,M2!$A:$C,R$2,0)),IF($N568=0,IF(ISERROR(VLOOKUP($P568,M1!$A:$C,R$2,0)),IF(ISERROR(VLOOKUP(main!$P568,M2!$A:$C,R$2,0)),"NOT PRESENT",VLOOKUP(main!$P568,M2!$A:$C,R$2,0)),VLOOKUP($P568,M1!$A:$C,R$2,0)),"SPECIFY METHOD")))</f>
        <v>Survey Not Done</v>
      </c>
      <c r="S568" s="55" t="n">
        <f aca="false">SUM(T568:BH568)</f>
        <v>0</v>
      </c>
      <c r="T568" s="56" t="n">
        <v>0</v>
      </c>
      <c r="BI568" s="56" t="n">
        <f aca="true">VLOOKUP($P568,INDIRECT("'M" &amp; $N568 &amp; "'!$A:$G"),BI$2,0)</f>
        <v>0</v>
      </c>
      <c r="BJ568" s="56" t="n">
        <f aca="true">VLOOKUP($P568,INDIRECT("'M" &amp; $N568 &amp; "'!$A:$G"),BJ$2,0)</f>
        <v>0</v>
      </c>
      <c r="BK568" s="56" t="n">
        <f aca="true">VLOOKUP($P568,INDIRECT("'M" &amp; $N568 &amp; "'!$A:$G"),BK$2,0)</f>
        <v>0</v>
      </c>
      <c r="BL568" s="56" t="str">
        <f aca="false">IF(AND($BI568="Yes", $N568=2), "Yes", IF(ISBLANK(BI568), "", "No"))</f>
        <v>No</v>
      </c>
      <c r="BM568" s="56" t="n">
        <f aca="true">VLOOKUP($P568,INDIRECT("'M" &amp; $N568 &amp; "'!$A:$G"),BM$2,0)</f>
        <v>0</v>
      </c>
    </row>
    <row r="569" customFormat="false" ht="13.2" hidden="false" customHeight="false" outlineLevel="0" collapsed="false">
      <c r="B569" s="56" t="str">
        <f aca="false">IF(ISERROR(B568),IF(ISERROR(B567),IF(ISERROR(B566),"BLANK",B566),B567),B568)</f>
        <v>eso</v>
      </c>
      <c r="C569" s="56" t="str">
        <f aca="false">IF(ISERROR(C568),IF(ISERROR(C567),IF(ISERROR(C566),"BLANK",C566),C567),C568)</f>
        <v>sdl</v>
      </c>
      <c r="D569" s="56" t="str">
        <f aca="false">IF(ISERROR(D568),IF(ISERROR(D567),IF(ISERROR(D566),"BLANK",D566),D567),D568)</f>
        <v>tas412</v>
      </c>
      <c r="E569" s="47" t="str">
        <f aca="false">IF(ISERROR(VLOOKUP($D569,SITES!$A:$E,2,0)),"",VLOOKUP($D569,SITES!$A:$E,2,0))</f>
        <v>St. Helens Island Kelp Bed</v>
      </c>
      <c r="F569" s="48" t="n">
        <f aca="false">IF(ISERROR(VLOOKUP($D569,SITES!$A:$E,3,0)),"",VLOOKUP($D569,SITES!$A:$E,3,0))</f>
        <v>-41.34386</v>
      </c>
      <c r="G569" s="49" t="n">
        <f aca="false">IF(ISERROR(VLOOKUP($D569,SITES!$A:$E,4,0)),"",VLOOKUP($D569,SITES!$A:$E,4,0))</f>
        <v>148.34277</v>
      </c>
      <c r="H569" s="50" t="n">
        <f aca="false">IF(ISERROR(H568),IF(ISERROR(H567),IF(ISERROR(H566),"BLANK",H566),H567),H568)</f>
        <v>43564</v>
      </c>
      <c r="I569" s="56" t="n">
        <f aca="false">IF(ISERROR(I568),IF(ISERROR(I567),IF(ISERROR(I566),"BLANK",I566),I567),I568)</f>
        <v>10</v>
      </c>
      <c r="J569" s="56" t="str">
        <f aca="false">IF(ISERROR(J568),IF(ISERROR(J567),IF(ISERROR(J566),"BLANK",J566),J567),J568)</f>
        <v>E</v>
      </c>
      <c r="K569" s="86" t="n">
        <f aca="false">IF(ISERROR(K568),IF(ISERROR(K567),IF(ISERROR(K566),"BLANK",K566),K567),K568)</f>
        <v>0.604166666666667</v>
      </c>
      <c r="L569" s="56" t="str">
        <f aca="false">IF(ISERROR(L568),IF(ISERROR(L567),IF(ISERROR(L566),"BLANK",L566),L567),L568)</f>
        <v>SDL</v>
      </c>
      <c r="M569" s="56" t="n">
        <f aca="false">IF(ISERROR(M568),IF(ISERROR(M567),IF(ISERROR(M566),"BLANK",M566),M567),M568)</f>
        <v>10</v>
      </c>
      <c r="N569" s="56" t="n">
        <f aca="false">IF(ISERROR(N568),IF(ISERROR(N567),IF(ISERROR(N566),"BLANK",N566),N567),N568)</f>
        <v>2</v>
      </c>
      <c r="O569" s="56" t="n">
        <f aca="false">IF(ISERROR(O568),IF(ISERROR(O567),IF(ISERROR(O566),"BLANK",O566),O567),O568)</f>
        <v>1</v>
      </c>
      <c r="P569" s="46" t="str">
        <f aca="false">+P568</f>
        <v>snd</v>
      </c>
      <c r="Q569" s="47" t="str">
        <f aca="false">IF($N569=1,IF(ISERROR(VLOOKUP($P569,M1!$A:$C,Q$2,0)),"NOT PRESENT",VLOOKUP($P569,M1!$A:$C,Q$2,0)),IF($N569=2,IF(ISERROR(VLOOKUP(main!$P569,M2!$A:$C,Q$2,0)),"NOT PRESENT",VLOOKUP(main!$P569,M2!$A:$C,Q$2,0)),IF($N569=0,IF(ISERROR(VLOOKUP($P569,M1!$A:$C,Q$2,0)),IF(ISERROR(VLOOKUP(main!$P569,M2!$A:$C,Q$2,0)),"NOT PRESENT",VLOOKUP(main!$P569,M2!$A:$C,Q$2,0)),VLOOKUP($P569,M1!$A:$C,Q$2,0)),"SPECIFY METHOD")))</f>
        <v>Survey Not Done</v>
      </c>
      <c r="R569" s="47" t="str">
        <f aca="false">IF($N569=1,IF(ISERROR(VLOOKUP($P569,M1!$A:$C,R$2,0)),"NOT PRESENT",VLOOKUP($P569,M1!$A:$C,R$2,0)),IF($N569=2,IF(ISERROR(VLOOKUP(main!$P569,M2!$A:$C,R$2,0)),"NOT PRESENT",VLOOKUP(main!$P569,M2!$A:$C,R$2,0)),IF($N569=0,IF(ISERROR(VLOOKUP($P569,M1!$A:$C,R$2,0)),IF(ISERROR(VLOOKUP(main!$P569,M2!$A:$C,R$2,0)),"NOT PRESENT",VLOOKUP(main!$P569,M2!$A:$C,R$2,0)),VLOOKUP($P569,M1!$A:$C,R$2,0)),"SPECIFY METHOD")))</f>
        <v>Survey Not Done</v>
      </c>
      <c r="S569" s="55" t="n">
        <f aca="false">SUM(T569:BH569)</f>
        <v>0</v>
      </c>
      <c r="T569" s="56" t="n">
        <v>0</v>
      </c>
      <c r="BI569" s="56" t="n">
        <f aca="true">VLOOKUP($P569,INDIRECT("'M" &amp; $N569 &amp; "'!$A:$G"),BI$2,0)</f>
        <v>0</v>
      </c>
      <c r="BJ569" s="56" t="n">
        <f aca="true">VLOOKUP($P569,INDIRECT("'M" &amp; $N569 &amp; "'!$A:$G"),BJ$2,0)</f>
        <v>0</v>
      </c>
      <c r="BK569" s="56" t="n">
        <f aca="true">VLOOKUP($P569,INDIRECT("'M" &amp; $N569 &amp; "'!$A:$G"),BK$2,0)</f>
        <v>0</v>
      </c>
      <c r="BL569" s="56" t="str">
        <f aca="false">IF(AND($BI569="Yes", $N569=2), "Yes", IF(ISBLANK(BI569), "", "No"))</f>
        <v>No</v>
      </c>
      <c r="BM569" s="56" t="n">
        <f aca="true">VLOOKUP($P569,INDIRECT("'M" &amp; $N569 &amp; "'!$A:$G"),BM$2,0)</f>
        <v>0</v>
      </c>
    </row>
    <row r="570" customFormat="false" ht="13.2" hidden="false" customHeight="false" outlineLevel="0" collapsed="false">
      <c r="B570" s="56" t="str">
        <f aca="false">IF(ISERROR(B569),IF(ISERROR(B568),IF(ISERROR(B567),"BLANK",B567),B568),B569)</f>
        <v>eso</v>
      </c>
      <c r="C570" s="56" t="str">
        <f aca="false">IF(ISERROR(C569),IF(ISERROR(C568),IF(ISERROR(C567),"BLANK",C567),C568),C569)</f>
        <v>sdl</v>
      </c>
      <c r="D570" s="56" t="str">
        <f aca="false">IF(ISERROR(D569),IF(ISERROR(D568),IF(ISERROR(D567),"BLANK",D567),D568),D569)</f>
        <v>tas412</v>
      </c>
      <c r="E570" s="47" t="str">
        <f aca="false">IF(ISERROR(VLOOKUP($D570,SITES!$A:$E,2,0)),"",VLOOKUP($D570,SITES!$A:$E,2,0))</f>
        <v>St. Helens Island Kelp Bed</v>
      </c>
      <c r="F570" s="48" t="n">
        <f aca="false">IF(ISERROR(VLOOKUP($D570,SITES!$A:$E,3,0)),"",VLOOKUP($D570,SITES!$A:$E,3,0))</f>
        <v>-41.34386</v>
      </c>
      <c r="G570" s="49" t="n">
        <f aca="false">IF(ISERROR(VLOOKUP($D570,SITES!$A:$E,4,0)),"",VLOOKUP($D570,SITES!$A:$E,4,0))</f>
        <v>148.34277</v>
      </c>
      <c r="H570" s="50" t="n">
        <f aca="false">IF(ISERROR(H569),IF(ISERROR(H568),IF(ISERROR(H567),"BLANK",H567),H568),H569)</f>
        <v>43564</v>
      </c>
      <c r="I570" s="56" t="n">
        <f aca="false">IF(ISERROR(I569),IF(ISERROR(I568),IF(ISERROR(I567),"BLANK",I567),I568),I569)</f>
        <v>10</v>
      </c>
      <c r="J570" s="56" t="str">
        <f aca="false">IF(ISERROR(J569),IF(ISERROR(J568),IF(ISERROR(J567),"BLANK",J567),J568),J569)</f>
        <v>E</v>
      </c>
      <c r="K570" s="86" t="n">
        <f aca="false">IF(ISERROR(K569),IF(ISERROR(K568),IF(ISERROR(K567),"BLANK",K567),K568),K569)</f>
        <v>0.604166666666667</v>
      </c>
      <c r="L570" s="56" t="str">
        <f aca="false">IF(ISERROR(L569),IF(ISERROR(L568),IF(ISERROR(L567),"BLANK",L567),L568),L569)</f>
        <v>SDL</v>
      </c>
      <c r="M570" s="56" t="n">
        <f aca="false">IF(ISERROR(M569),IF(ISERROR(M568),IF(ISERROR(M567),"BLANK",M567),M568),M569)</f>
        <v>10</v>
      </c>
      <c r="N570" s="56" t="n">
        <f aca="false">IF(ISERROR(N569),IF(ISERROR(N568),IF(ISERROR(N567),"BLANK",N567),N568),N569)</f>
        <v>2</v>
      </c>
      <c r="O570" s="56" t="n">
        <f aca="false">IF(ISERROR(O569),IF(ISERROR(O568),IF(ISERROR(O567),"BLANK",O567),O568),O569)</f>
        <v>1</v>
      </c>
      <c r="P570" s="46" t="str">
        <f aca="false">+P569</f>
        <v>snd</v>
      </c>
      <c r="Q570" s="47" t="str">
        <f aca="false">IF($N570=1,IF(ISERROR(VLOOKUP($P570,M1!$A:$C,Q$2,0)),"NOT PRESENT",VLOOKUP($P570,M1!$A:$C,Q$2,0)),IF($N570=2,IF(ISERROR(VLOOKUP(main!$P570,M2!$A:$C,Q$2,0)),"NOT PRESENT",VLOOKUP(main!$P570,M2!$A:$C,Q$2,0)),IF($N570=0,IF(ISERROR(VLOOKUP($P570,M1!$A:$C,Q$2,0)),IF(ISERROR(VLOOKUP(main!$P570,M2!$A:$C,Q$2,0)),"NOT PRESENT",VLOOKUP(main!$P570,M2!$A:$C,Q$2,0)),VLOOKUP($P570,M1!$A:$C,Q$2,0)),"SPECIFY METHOD")))</f>
        <v>Survey Not Done</v>
      </c>
      <c r="R570" s="47" t="str">
        <f aca="false">IF($N570=1,IF(ISERROR(VLOOKUP($P570,M1!$A:$C,R$2,0)),"NOT PRESENT",VLOOKUP($P570,M1!$A:$C,R$2,0)),IF($N570=2,IF(ISERROR(VLOOKUP(main!$P570,M2!$A:$C,R$2,0)),"NOT PRESENT",VLOOKUP(main!$P570,M2!$A:$C,R$2,0)),IF($N570=0,IF(ISERROR(VLOOKUP($P570,M1!$A:$C,R$2,0)),IF(ISERROR(VLOOKUP(main!$P570,M2!$A:$C,R$2,0)),"NOT PRESENT",VLOOKUP(main!$P570,M2!$A:$C,R$2,0)),VLOOKUP($P570,M1!$A:$C,R$2,0)),"SPECIFY METHOD")))</f>
        <v>Survey Not Done</v>
      </c>
      <c r="S570" s="55" t="n">
        <f aca="false">SUM(T570:BH570)</f>
        <v>0</v>
      </c>
      <c r="T570" s="56" t="n">
        <v>0</v>
      </c>
      <c r="BI570" s="56" t="n">
        <f aca="true">VLOOKUP($P570,INDIRECT("'M" &amp; $N570 &amp; "'!$A:$G"),BI$2,0)</f>
        <v>0</v>
      </c>
      <c r="BJ570" s="56" t="n">
        <f aca="true">VLOOKUP($P570,INDIRECT("'M" &amp; $N570 &amp; "'!$A:$G"),BJ$2,0)</f>
        <v>0</v>
      </c>
      <c r="BK570" s="56" t="n">
        <f aca="true">VLOOKUP($P570,INDIRECT("'M" &amp; $N570 &amp; "'!$A:$G"),BK$2,0)</f>
        <v>0</v>
      </c>
      <c r="BL570" s="56" t="str">
        <f aca="false">IF(AND($BI570="Yes", $N570=2), "Yes", IF(ISBLANK(BI570), "", "No"))</f>
        <v>No</v>
      </c>
      <c r="BM570" s="56" t="n">
        <f aca="true">VLOOKUP($P570,INDIRECT("'M" &amp; $N570 &amp; "'!$A:$G"),BM$2,0)</f>
        <v>0</v>
      </c>
    </row>
    <row r="571" customFormat="false" ht="13.2" hidden="false" customHeight="false" outlineLevel="0" collapsed="false">
      <c r="B571" s="56" t="str">
        <f aca="false">IF(ISERROR(B570),IF(ISERROR(B569),IF(ISERROR(B568),"BLANK",B568),B569),B570)</f>
        <v>eso</v>
      </c>
      <c r="C571" s="56" t="str">
        <f aca="false">IF(ISERROR(C570),IF(ISERROR(C569),IF(ISERROR(C568),"BLANK",C568),C569),C570)</f>
        <v>sdl</v>
      </c>
      <c r="D571" s="56" t="str">
        <f aca="false">IF(ISERROR(D570),IF(ISERROR(D569),IF(ISERROR(D568),"BLANK",D568),D569),D570)</f>
        <v>tas412</v>
      </c>
      <c r="E571" s="47" t="str">
        <f aca="false">IF(ISERROR(VLOOKUP($D571,SITES!$A:$E,2,0)),"",VLOOKUP($D571,SITES!$A:$E,2,0))</f>
        <v>St. Helens Island Kelp Bed</v>
      </c>
      <c r="F571" s="48" t="n">
        <f aca="false">IF(ISERROR(VLOOKUP($D571,SITES!$A:$E,3,0)),"",VLOOKUP($D571,SITES!$A:$E,3,0))</f>
        <v>-41.34386</v>
      </c>
      <c r="G571" s="49" t="n">
        <f aca="false">IF(ISERROR(VLOOKUP($D571,SITES!$A:$E,4,0)),"",VLOOKUP($D571,SITES!$A:$E,4,0))</f>
        <v>148.34277</v>
      </c>
      <c r="H571" s="50" t="n">
        <f aca="false">IF(ISERROR(H570),IF(ISERROR(H569),IF(ISERROR(H568),"BLANK",H568),H569),H570)</f>
        <v>43564</v>
      </c>
      <c r="I571" s="56" t="n">
        <f aca="false">IF(ISERROR(I570),IF(ISERROR(I569),IF(ISERROR(I568),"BLANK",I568),I569),I570)</f>
        <v>10</v>
      </c>
      <c r="J571" s="56" t="str">
        <f aca="false">IF(ISERROR(J570),IF(ISERROR(J569),IF(ISERROR(J568),"BLANK",J568),J569),J570)</f>
        <v>E</v>
      </c>
      <c r="K571" s="86" t="n">
        <f aca="false">IF(ISERROR(K570),IF(ISERROR(K569),IF(ISERROR(K568),"BLANK",K568),K569),K570)</f>
        <v>0.604166666666667</v>
      </c>
      <c r="L571" s="56" t="str">
        <f aca="false">IF(ISERROR(L570),IF(ISERROR(L569),IF(ISERROR(L568),"BLANK",L568),L569),L570)</f>
        <v>SDL</v>
      </c>
      <c r="M571" s="56" t="n">
        <f aca="false">IF(ISERROR(M570),IF(ISERROR(M569),IF(ISERROR(M568),"BLANK",M568),M569),M570)</f>
        <v>10</v>
      </c>
      <c r="N571" s="56" t="n">
        <f aca="false">IF(ISERROR(N570),IF(ISERROR(N569),IF(ISERROR(N568),"BLANK",N568),N569),N570)</f>
        <v>2</v>
      </c>
      <c r="O571" s="56" t="n">
        <f aca="false">IF(ISERROR(O570),IF(ISERROR(O569),IF(ISERROR(O568),"BLANK",O568),O569),O570)</f>
        <v>1</v>
      </c>
      <c r="P571" s="46" t="str">
        <f aca="false">+P570</f>
        <v>snd</v>
      </c>
      <c r="Q571" s="47" t="str">
        <f aca="false">IF($N571=1,IF(ISERROR(VLOOKUP($P571,M1!$A:$C,Q$2,0)),"NOT PRESENT",VLOOKUP($P571,M1!$A:$C,Q$2,0)),IF($N571=2,IF(ISERROR(VLOOKUP(main!$P571,M2!$A:$C,Q$2,0)),"NOT PRESENT",VLOOKUP(main!$P571,M2!$A:$C,Q$2,0)),IF($N571=0,IF(ISERROR(VLOOKUP($P571,M1!$A:$C,Q$2,0)),IF(ISERROR(VLOOKUP(main!$P571,M2!$A:$C,Q$2,0)),"NOT PRESENT",VLOOKUP(main!$P571,M2!$A:$C,Q$2,0)),VLOOKUP($P571,M1!$A:$C,Q$2,0)),"SPECIFY METHOD")))</f>
        <v>Survey Not Done</v>
      </c>
      <c r="R571" s="47" t="str">
        <f aca="false">IF($N571=1,IF(ISERROR(VLOOKUP($P571,M1!$A:$C,R$2,0)),"NOT PRESENT",VLOOKUP($P571,M1!$A:$C,R$2,0)),IF($N571=2,IF(ISERROR(VLOOKUP(main!$P571,M2!$A:$C,R$2,0)),"NOT PRESENT",VLOOKUP(main!$P571,M2!$A:$C,R$2,0)),IF($N571=0,IF(ISERROR(VLOOKUP($P571,M1!$A:$C,R$2,0)),IF(ISERROR(VLOOKUP(main!$P571,M2!$A:$C,R$2,0)),"NOT PRESENT",VLOOKUP(main!$P571,M2!$A:$C,R$2,0)),VLOOKUP($P571,M1!$A:$C,R$2,0)),"SPECIFY METHOD")))</f>
        <v>Survey Not Done</v>
      </c>
      <c r="S571" s="55" t="n">
        <f aca="false">SUM(T571:BH571)</f>
        <v>0</v>
      </c>
      <c r="T571" s="56" t="n">
        <v>0</v>
      </c>
      <c r="BI571" s="56" t="n">
        <f aca="true">VLOOKUP($P571,INDIRECT("'M" &amp; $N571 &amp; "'!$A:$G"),BI$2,0)</f>
        <v>0</v>
      </c>
      <c r="BJ571" s="56" t="n">
        <f aca="true">VLOOKUP($P571,INDIRECT("'M" &amp; $N571 &amp; "'!$A:$G"),BJ$2,0)</f>
        <v>0</v>
      </c>
      <c r="BK571" s="56" t="n">
        <f aca="true">VLOOKUP($P571,INDIRECT("'M" &amp; $N571 &amp; "'!$A:$G"),BK$2,0)</f>
        <v>0</v>
      </c>
      <c r="BL571" s="56" t="str">
        <f aca="false">IF(AND($BI571="Yes", $N571=2), "Yes", IF(ISBLANK(BI571), "", "No"))</f>
        <v>No</v>
      </c>
      <c r="BM571" s="56" t="n">
        <f aca="true">VLOOKUP($P571,INDIRECT("'M" &amp; $N571 &amp; "'!$A:$G"),BM$2,0)</f>
        <v>0</v>
      </c>
    </row>
    <row r="572" customFormat="false" ht="13.2" hidden="false" customHeight="false" outlineLevel="0" collapsed="false">
      <c r="B572" s="56" t="str">
        <f aca="false">IF(ISERROR(B571),IF(ISERROR(B570),IF(ISERROR(B569),"BLANK",B569),B570),B571)</f>
        <v>eso</v>
      </c>
      <c r="C572" s="56" t="str">
        <f aca="false">IF(ISERROR(C571),IF(ISERROR(C570),IF(ISERROR(C569),"BLANK",C569),C570),C571)</f>
        <v>sdl</v>
      </c>
      <c r="D572" s="56" t="str">
        <f aca="false">IF(ISERROR(D571),IF(ISERROR(D570),IF(ISERROR(D569),"BLANK",D569),D570),D571)</f>
        <v>tas412</v>
      </c>
      <c r="E572" s="47" t="str">
        <f aca="false">IF(ISERROR(VLOOKUP($D572,SITES!$A:$E,2,0)),"",VLOOKUP($D572,SITES!$A:$E,2,0))</f>
        <v>St. Helens Island Kelp Bed</v>
      </c>
      <c r="F572" s="48" t="n">
        <f aca="false">IF(ISERROR(VLOOKUP($D572,SITES!$A:$E,3,0)),"",VLOOKUP($D572,SITES!$A:$E,3,0))</f>
        <v>-41.34386</v>
      </c>
      <c r="G572" s="49" t="n">
        <f aca="false">IF(ISERROR(VLOOKUP($D572,SITES!$A:$E,4,0)),"",VLOOKUP($D572,SITES!$A:$E,4,0))</f>
        <v>148.34277</v>
      </c>
      <c r="H572" s="50" t="n">
        <f aca="false">IF(ISERROR(H571),IF(ISERROR(H570),IF(ISERROR(H569),"BLANK",H569),H570),H571)</f>
        <v>43564</v>
      </c>
      <c r="I572" s="56" t="n">
        <f aca="false">IF(ISERROR(I571),IF(ISERROR(I570),IF(ISERROR(I569),"BLANK",I569),I570),I571)</f>
        <v>10</v>
      </c>
      <c r="J572" s="56" t="str">
        <f aca="false">IF(ISERROR(J571),IF(ISERROR(J570),IF(ISERROR(J569),"BLANK",J569),J570),J571)</f>
        <v>E</v>
      </c>
      <c r="K572" s="86" t="n">
        <f aca="false">IF(ISERROR(K571),IF(ISERROR(K570),IF(ISERROR(K569),"BLANK",K569),K570),K571)</f>
        <v>0.604166666666667</v>
      </c>
      <c r="L572" s="56" t="str">
        <f aca="false">IF(ISERROR(L571),IF(ISERROR(L570),IF(ISERROR(L569),"BLANK",L569),L570),L571)</f>
        <v>SDL</v>
      </c>
      <c r="M572" s="56" t="n">
        <f aca="false">IF(ISERROR(M571),IF(ISERROR(M570),IF(ISERROR(M569),"BLANK",M569),M570),M571)</f>
        <v>10</v>
      </c>
      <c r="N572" s="56" t="n">
        <f aca="false">IF(ISERROR(N571),IF(ISERROR(N570),IF(ISERROR(N569),"BLANK",N569),N570),N571)</f>
        <v>2</v>
      </c>
      <c r="O572" s="56" t="n">
        <f aca="false">IF(ISERROR(O571),IF(ISERROR(O570),IF(ISERROR(O569),"BLANK",O569),O570),O571)</f>
        <v>1</v>
      </c>
      <c r="Q572" s="47" t="str">
        <f aca="false">IF($N572=1,IF(ISERROR(VLOOKUP($P572,M1!$A:$C,Q$2,0)),"NOT PRESENT",VLOOKUP($P572,M1!$A:$C,Q$2,0)),IF($N572=2,IF(ISERROR(VLOOKUP(main!$P572,M2!$A:$C,Q$2,0)),"NOT PRESENT",VLOOKUP(main!$P572,M2!$A:$C,Q$2,0)),IF($N572=0,IF(ISERROR(VLOOKUP($P572,M1!$A:$C,Q$2,0)),IF(ISERROR(VLOOKUP(main!$P572,M2!$A:$C,Q$2,0)),"NOT PRESENT",VLOOKUP(main!$P572,M2!$A:$C,Q$2,0)),VLOOKUP($P572,M1!$A:$C,Q$2,0)),"SPECIFY METHOD")))</f>
        <v>NOT PRESENT</v>
      </c>
      <c r="R572" s="47" t="str">
        <f aca="false">IF($N572=1,IF(ISERROR(VLOOKUP($P572,M1!$A:$C,R$2,0)),"NOT PRESENT",VLOOKUP($P572,M1!$A:$C,R$2,0)),IF($N572=2,IF(ISERROR(VLOOKUP(main!$P572,M2!$A:$C,R$2,0)),"NOT PRESENT",VLOOKUP(main!$P572,M2!$A:$C,R$2,0)),IF($N572=0,IF(ISERROR(VLOOKUP($P572,M1!$A:$C,R$2,0)),IF(ISERROR(VLOOKUP(main!$P572,M2!$A:$C,R$2,0)),"NOT PRESENT",VLOOKUP(main!$P572,M2!$A:$C,R$2,0)),VLOOKUP($P572,M1!$A:$C,R$2,0)),"SPECIFY METHOD")))</f>
        <v>NOT PRESENT</v>
      </c>
      <c r="S572" s="55" t="n">
        <f aca="false">SUM(T572:BH572)</f>
        <v>0</v>
      </c>
      <c r="T572" s="56" t="n">
        <v>0</v>
      </c>
      <c r="BI572" s="56" t="e">
        <f aca="true">VLOOKUP($P572,INDIRECT("'M" &amp; $N572 &amp; "'!$A:$G"),BI$2,0)</f>
        <v>#N/A</v>
      </c>
      <c r="BJ572" s="56" t="e">
        <f aca="true">VLOOKUP($P572,INDIRECT("'M" &amp; $N572 &amp; "'!$A:$G"),BJ$2,0)</f>
        <v>#N/A</v>
      </c>
      <c r="BK572" s="56" t="e">
        <f aca="true">VLOOKUP($P572,INDIRECT("'M" &amp; $N572 &amp; "'!$A:$G"),BK$2,0)</f>
        <v>#N/A</v>
      </c>
      <c r="BL572" s="56" t="str">
        <f aca="false">IF(AND($BI572="Yes", $N572=2), "Yes", IF(ISBLANK(BI572), "", "No"))</f>
        <v>No</v>
      </c>
      <c r="BM572" s="56" t="e">
        <f aca="true">VLOOKUP($P572,INDIRECT("'M" &amp; $N572 &amp; "'!$A:$G"),BM$2,0)</f>
        <v>#N/A</v>
      </c>
    </row>
    <row r="573" customFormat="false" ht="13.2" hidden="false" customHeight="false" outlineLevel="0" collapsed="false">
      <c r="B573" s="56" t="str">
        <f aca="false">IF(ISERROR(B572),IF(ISERROR(B571),IF(ISERROR(B570),"BLANK",B570),B571),B572)</f>
        <v>eso</v>
      </c>
      <c r="C573" s="56" t="str">
        <f aca="false">IF(ISERROR(C572),IF(ISERROR(C571),IF(ISERROR(C570),"BLANK",C570),C571),C572)</f>
        <v>sdl</v>
      </c>
      <c r="D573" s="56" t="str">
        <f aca="false">IF(ISERROR(D572),IF(ISERROR(D571),IF(ISERROR(D570),"BLANK",D570),D571),D572)</f>
        <v>tas412</v>
      </c>
      <c r="E573" s="47" t="str">
        <f aca="false">IF(ISERROR(VLOOKUP($D573,SITES!$A:$E,2,0)),"",VLOOKUP($D573,SITES!$A:$E,2,0))</f>
        <v>St. Helens Island Kelp Bed</v>
      </c>
      <c r="F573" s="48" t="n">
        <f aca="false">IF(ISERROR(VLOOKUP($D573,SITES!$A:$E,3,0)),"",VLOOKUP($D573,SITES!$A:$E,3,0))</f>
        <v>-41.34386</v>
      </c>
      <c r="G573" s="49" t="n">
        <f aca="false">IF(ISERROR(VLOOKUP($D573,SITES!$A:$E,4,0)),"",VLOOKUP($D573,SITES!$A:$E,4,0))</f>
        <v>148.34277</v>
      </c>
      <c r="H573" s="50" t="n">
        <f aca="false">IF(ISERROR(H572),IF(ISERROR(H571),IF(ISERROR(H570),"BLANK",H570),H571),H572)</f>
        <v>43564</v>
      </c>
      <c r="I573" s="56" t="n">
        <f aca="false">IF(ISERROR(I572),IF(ISERROR(I571),IF(ISERROR(I570),"BLANK",I570),I571),I572)</f>
        <v>10</v>
      </c>
      <c r="J573" s="56" t="str">
        <f aca="false">IF(ISERROR(J572),IF(ISERROR(J571),IF(ISERROR(J570),"BLANK",J570),J571),J572)</f>
        <v>E</v>
      </c>
      <c r="K573" s="86" t="n">
        <f aca="false">IF(ISERROR(K572),IF(ISERROR(K571),IF(ISERROR(K570),"BLANK",K570),K571),K572)</f>
        <v>0.604166666666667</v>
      </c>
      <c r="L573" s="56" t="str">
        <f aca="false">IF(ISERROR(L572),IF(ISERROR(L571),IF(ISERROR(L570),"BLANK",L570),L571),L572)</f>
        <v>SDL</v>
      </c>
      <c r="M573" s="56" t="n">
        <f aca="false">IF(ISERROR(M572),IF(ISERROR(M571),IF(ISERROR(M570),"BLANK",M570),M571),M572)</f>
        <v>10</v>
      </c>
      <c r="N573" s="56" t="n">
        <f aca="false">IF(ISERROR(N572),IF(ISERROR(N571),IF(ISERROR(N570),"BLANK",N570),N571),N572)</f>
        <v>2</v>
      </c>
      <c r="O573" s="56" t="n">
        <f aca="false">IF(ISERROR(O572),IF(ISERROR(O571),IF(ISERROR(O570),"BLANK",O570),O571),O572)</f>
        <v>1</v>
      </c>
      <c r="Q573" s="47" t="str">
        <f aca="false">IF($N573=1,IF(ISERROR(VLOOKUP($P573,M1!$A:$C,Q$2,0)),"NOT PRESENT",VLOOKUP($P573,M1!$A:$C,Q$2,0)),IF($N573=2,IF(ISERROR(VLOOKUP(main!$P573,M2!$A:$C,Q$2,0)),"NOT PRESENT",VLOOKUP(main!$P573,M2!$A:$C,Q$2,0)),IF($N573=0,IF(ISERROR(VLOOKUP($P573,M1!$A:$C,Q$2,0)),IF(ISERROR(VLOOKUP(main!$P573,M2!$A:$C,Q$2,0)),"NOT PRESENT",VLOOKUP(main!$P573,M2!$A:$C,Q$2,0)),VLOOKUP($P573,M1!$A:$C,Q$2,0)),"SPECIFY METHOD")))</f>
        <v>NOT PRESENT</v>
      </c>
      <c r="R573" s="47" t="str">
        <f aca="false">IF($N573=1,IF(ISERROR(VLOOKUP($P573,M1!$A:$C,R$2,0)),"NOT PRESENT",VLOOKUP($P573,M1!$A:$C,R$2,0)),IF($N573=2,IF(ISERROR(VLOOKUP(main!$P573,M2!$A:$C,R$2,0)),"NOT PRESENT",VLOOKUP(main!$P573,M2!$A:$C,R$2,0)),IF($N573=0,IF(ISERROR(VLOOKUP($P573,M1!$A:$C,R$2,0)),IF(ISERROR(VLOOKUP(main!$P573,M2!$A:$C,R$2,0)),"NOT PRESENT",VLOOKUP(main!$P573,M2!$A:$C,R$2,0)),VLOOKUP($P573,M1!$A:$C,R$2,0)),"SPECIFY METHOD")))</f>
        <v>NOT PRESENT</v>
      </c>
      <c r="S573" s="55" t="n">
        <f aca="false">SUM(T573:BH573)</f>
        <v>0</v>
      </c>
      <c r="T573" s="56" t="n">
        <v>0</v>
      </c>
      <c r="BI573" s="56" t="e">
        <f aca="true">VLOOKUP($P573,INDIRECT("'M" &amp; $N573 &amp; "'!$A:$G"),BI$2,0)</f>
        <v>#N/A</v>
      </c>
      <c r="BJ573" s="56" t="e">
        <f aca="true">VLOOKUP($P573,INDIRECT("'M" &amp; $N573 &amp; "'!$A:$G"),BJ$2,0)</f>
        <v>#N/A</v>
      </c>
      <c r="BK573" s="56" t="e">
        <f aca="true">VLOOKUP($P573,INDIRECT("'M" &amp; $N573 &amp; "'!$A:$G"),BK$2,0)</f>
        <v>#N/A</v>
      </c>
      <c r="BL573" s="56" t="str">
        <f aca="false">IF(AND($BI573="Yes", $N573=2), "Yes", IF(ISBLANK(BI573), "", "No"))</f>
        <v>No</v>
      </c>
      <c r="BM573" s="56" t="e">
        <f aca="true">VLOOKUP($P573,INDIRECT("'M" &amp; $N573 &amp; "'!$A:$G"),BM$2,0)</f>
        <v>#N/A</v>
      </c>
    </row>
    <row r="574" customFormat="false" ht="13.2" hidden="false" customHeight="false" outlineLevel="0" collapsed="false">
      <c r="B574" s="56" t="str">
        <f aca="false">IF(ISERROR(B573),IF(ISERROR(B572),IF(ISERROR(B571),"BLANK",B571),B572),B573)</f>
        <v>eso</v>
      </c>
      <c r="C574" s="56" t="str">
        <f aca="false">IF(ISERROR(C573),IF(ISERROR(C572),IF(ISERROR(C571),"BLANK",C571),C572),C573)</f>
        <v>sdl</v>
      </c>
      <c r="D574" s="56" t="str">
        <f aca="false">IF(ISERROR(D573),IF(ISERROR(D572),IF(ISERROR(D571),"BLANK",D571),D572),D573)</f>
        <v>tas412</v>
      </c>
      <c r="E574" s="47" t="str">
        <f aca="false">IF(ISERROR(VLOOKUP($D574,SITES!$A:$E,2,0)),"",VLOOKUP($D574,SITES!$A:$E,2,0))</f>
        <v>St. Helens Island Kelp Bed</v>
      </c>
      <c r="F574" s="48" t="n">
        <f aca="false">IF(ISERROR(VLOOKUP($D574,SITES!$A:$E,3,0)),"",VLOOKUP($D574,SITES!$A:$E,3,0))</f>
        <v>-41.34386</v>
      </c>
      <c r="G574" s="49" t="n">
        <f aca="false">IF(ISERROR(VLOOKUP($D574,SITES!$A:$E,4,0)),"",VLOOKUP($D574,SITES!$A:$E,4,0))</f>
        <v>148.34277</v>
      </c>
      <c r="H574" s="50" t="n">
        <f aca="false">IF(ISERROR(H573),IF(ISERROR(H572),IF(ISERROR(H571),"BLANK",H571),H572),H573)</f>
        <v>43564</v>
      </c>
      <c r="I574" s="56" t="n">
        <f aca="false">IF(ISERROR(I573),IF(ISERROR(I572),IF(ISERROR(I571),"BLANK",I571),I572),I573)</f>
        <v>10</v>
      </c>
      <c r="J574" s="56" t="str">
        <f aca="false">IF(ISERROR(J573),IF(ISERROR(J572),IF(ISERROR(J571),"BLANK",J571),J572),J573)</f>
        <v>E</v>
      </c>
      <c r="K574" s="86" t="n">
        <f aca="false">IF(ISERROR(K573),IF(ISERROR(K572),IF(ISERROR(K571),"BLANK",K571),K572),K573)</f>
        <v>0.604166666666667</v>
      </c>
      <c r="L574" s="56" t="str">
        <f aca="false">IF(ISERROR(L573),IF(ISERROR(L572),IF(ISERROR(L571),"BLANK",L571),L572),L573)</f>
        <v>SDL</v>
      </c>
      <c r="M574" s="56" t="n">
        <f aca="false">IF(ISERROR(M573),IF(ISERROR(M572),IF(ISERROR(M571),"BLANK",M571),M572),M573)</f>
        <v>10</v>
      </c>
      <c r="N574" s="56" t="n">
        <f aca="false">IF(ISERROR(N573),IF(ISERROR(N572),IF(ISERROR(N571),"BLANK",N571),N572),N573)</f>
        <v>2</v>
      </c>
      <c r="O574" s="56" t="n">
        <f aca="false">IF(ISERROR(O573),IF(ISERROR(O572),IF(ISERROR(O571),"BLANK",O571),O572),O573)</f>
        <v>1</v>
      </c>
      <c r="Q574" s="47" t="str">
        <f aca="false">IF($N574=1,IF(ISERROR(VLOOKUP($P574,M1!$A:$C,Q$2,0)),"NOT PRESENT",VLOOKUP($P574,M1!$A:$C,Q$2,0)),IF($N574=2,IF(ISERROR(VLOOKUP(main!$P574,M2!$A:$C,Q$2,0)),"NOT PRESENT",VLOOKUP(main!$P574,M2!$A:$C,Q$2,0)),IF($N574=0,IF(ISERROR(VLOOKUP($P574,M1!$A:$C,Q$2,0)),IF(ISERROR(VLOOKUP(main!$P574,M2!$A:$C,Q$2,0)),"NOT PRESENT",VLOOKUP(main!$P574,M2!$A:$C,Q$2,0)),VLOOKUP($P574,M1!$A:$C,Q$2,0)),"SPECIFY METHOD")))</f>
        <v>NOT PRESENT</v>
      </c>
      <c r="R574" s="47" t="str">
        <f aca="false">IF($N574=1,IF(ISERROR(VLOOKUP($P574,M1!$A:$C,R$2,0)),"NOT PRESENT",VLOOKUP($P574,M1!$A:$C,R$2,0)),IF($N574=2,IF(ISERROR(VLOOKUP(main!$P574,M2!$A:$C,R$2,0)),"NOT PRESENT",VLOOKUP(main!$P574,M2!$A:$C,R$2,0)),IF($N574=0,IF(ISERROR(VLOOKUP($P574,M1!$A:$C,R$2,0)),IF(ISERROR(VLOOKUP(main!$P574,M2!$A:$C,R$2,0)),"NOT PRESENT",VLOOKUP(main!$P574,M2!$A:$C,R$2,0)),VLOOKUP($P574,M1!$A:$C,R$2,0)),"SPECIFY METHOD")))</f>
        <v>NOT PRESENT</v>
      </c>
      <c r="S574" s="55" t="n">
        <f aca="false">SUM(T574:BH574)</f>
        <v>0</v>
      </c>
      <c r="T574" s="56" t="n">
        <v>0</v>
      </c>
      <c r="BI574" s="56" t="e">
        <f aca="true">VLOOKUP($P574,INDIRECT("'M" &amp; $N574 &amp; "'!$A:$G"),BI$2,0)</f>
        <v>#N/A</v>
      </c>
      <c r="BJ574" s="56" t="e">
        <f aca="true">VLOOKUP($P574,INDIRECT("'M" &amp; $N574 &amp; "'!$A:$G"),BJ$2,0)</f>
        <v>#N/A</v>
      </c>
      <c r="BK574" s="56" t="e">
        <f aca="true">VLOOKUP($P574,INDIRECT("'M" &amp; $N574 &amp; "'!$A:$G"),BK$2,0)</f>
        <v>#N/A</v>
      </c>
      <c r="BL574" s="56" t="str">
        <f aca="false">IF(AND($BI574="Yes", $N574=2), "Yes", IF(ISBLANK(BI574), "", "No"))</f>
        <v>No</v>
      </c>
      <c r="BM574" s="56" t="e">
        <f aca="true">VLOOKUP($P574,INDIRECT("'M" &amp; $N574 &amp; "'!$A:$G"),BM$2,0)</f>
        <v>#N/A</v>
      </c>
    </row>
    <row r="575" customFormat="false" ht="13.2" hidden="false" customHeight="false" outlineLevel="0" collapsed="false">
      <c r="B575" s="56" t="str">
        <f aca="false">IF(ISERROR(B574),IF(ISERROR(B573),IF(ISERROR(B572),"BLANK",B572),B573),B574)</f>
        <v>eso</v>
      </c>
      <c r="C575" s="56" t="str">
        <f aca="false">IF(ISERROR(C574),IF(ISERROR(C573),IF(ISERROR(C572),"BLANK",C572),C573),C574)</f>
        <v>sdl</v>
      </c>
      <c r="D575" s="56" t="str">
        <f aca="false">IF(ISERROR(D574),IF(ISERROR(D573),IF(ISERROR(D572),"BLANK",D572),D573),D574)</f>
        <v>tas412</v>
      </c>
      <c r="E575" s="47" t="str">
        <f aca="false">IF(ISERROR(VLOOKUP($D575,SITES!$A:$E,2,0)),"",VLOOKUP($D575,SITES!$A:$E,2,0))</f>
        <v>St. Helens Island Kelp Bed</v>
      </c>
      <c r="F575" s="48" t="n">
        <f aca="false">IF(ISERROR(VLOOKUP($D575,SITES!$A:$E,3,0)),"",VLOOKUP($D575,SITES!$A:$E,3,0))</f>
        <v>-41.34386</v>
      </c>
      <c r="G575" s="49" t="n">
        <f aca="false">IF(ISERROR(VLOOKUP($D575,SITES!$A:$E,4,0)),"",VLOOKUP($D575,SITES!$A:$E,4,0))</f>
        <v>148.34277</v>
      </c>
      <c r="H575" s="50" t="n">
        <f aca="false">IF(ISERROR(H574),IF(ISERROR(H573),IF(ISERROR(H572),"BLANK",H572),H573),H574)</f>
        <v>43564</v>
      </c>
      <c r="I575" s="56" t="n">
        <f aca="false">IF(ISERROR(I574),IF(ISERROR(I573),IF(ISERROR(I572),"BLANK",I572),I573),I574)</f>
        <v>10</v>
      </c>
      <c r="J575" s="56" t="str">
        <f aca="false">IF(ISERROR(J574),IF(ISERROR(J573),IF(ISERROR(J572),"BLANK",J572),J573),J574)</f>
        <v>E</v>
      </c>
      <c r="K575" s="86" t="n">
        <f aca="false">IF(ISERROR(K574),IF(ISERROR(K573),IF(ISERROR(K572),"BLANK",K572),K573),K574)</f>
        <v>0.604166666666667</v>
      </c>
      <c r="L575" s="56" t="str">
        <f aca="false">IF(ISERROR(L574),IF(ISERROR(L573),IF(ISERROR(L572),"BLANK",L572),L573),L574)</f>
        <v>SDL</v>
      </c>
      <c r="M575" s="56" t="n">
        <f aca="false">IF(ISERROR(M574),IF(ISERROR(M573),IF(ISERROR(M572),"BLANK",M572),M573),M574)</f>
        <v>10</v>
      </c>
      <c r="N575" s="56" t="n">
        <f aca="false">IF(ISERROR(N574),IF(ISERROR(N573),IF(ISERROR(N572),"BLANK",N572),N573),N574)</f>
        <v>2</v>
      </c>
      <c r="O575" s="56" t="n">
        <f aca="false">IF(ISERROR(O574),IF(ISERROR(O573),IF(ISERROR(O572),"BLANK",O572),O573),O574)</f>
        <v>1</v>
      </c>
      <c r="Q575" s="47" t="str">
        <f aca="false">IF($N575=1,IF(ISERROR(VLOOKUP($P575,M1!$A:$C,Q$2,0)),"NOT PRESENT",VLOOKUP($P575,M1!$A:$C,Q$2,0)),IF($N575=2,IF(ISERROR(VLOOKUP(main!$P575,M2!$A:$C,Q$2,0)),"NOT PRESENT",VLOOKUP(main!$P575,M2!$A:$C,Q$2,0)),IF($N575=0,IF(ISERROR(VLOOKUP($P575,M1!$A:$C,Q$2,0)),IF(ISERROR(VLOOKUP(main!$P575,M2!$A:$C,Q$2,0)),"NOT PRESENT",VLOOKUP(main!$P575,M2!$A:$C,Q$2,0)),VLOOKUP($P575,M1!$A:$C,Q$2,0)),"SPECIFY METHOD")))</f>
        <v>NOT PRESENT</v>
      </c>
      <c r="R575" s="47" t="str">
        <f aca="false">IF($N575=1,IF(ISERROR(VLOOKUP($P575,M1!$A:$C,R$2,0)),"NOT PRESENT",VLOOKUP($P575,M1!$A:$C,R$2,0)),IF($N575=2,IF(ISERROR(VLOOKUP(main!$P575,M2!$A:$C,R$2,0)),"NOT PRESENT",VLOOKUP(main!$P575,M2!$A:$C,R$2,0)),IF($N575=0,IF(ISERROR(VLOOKUP($P575,M1!$A:$C,R$2,0)),IF(ISERROR(VLOOKUP(main!$P575,M2!$A:$C,R$2,0)),"NOT PRESENT",VLOOKUP(main!$P575,M2!$A:$C,R$2,0)),VLOOKUP($P575,M1!$A:$C,R$2,0)),"SPECIFY METHOD")))</f>
        <v>NOT PRESENT</v>
      </c>
      <c r="S575" s="55" t="n">
        <f aca="false">SUM(T575:BH575)</f>
        <v>0</v>
      </c>
      <c r="T575" s="56" t="n">
        <v>0</v>
      </c>
      <c r="BI575" s="56" t="e">
        <f aca="true">VLOOKUP($P575,INDIRECT("'M" &amp; $N575 &amp; "'!$A:$G"),BI$2,0)</f>
        <v>#N/A</v>
      </c>
      <c r="BJ575" s="56" t="e">
        <f aca="true">VLOOKUP($P575,INDIRECT("'M" &amp; $N575 &amp; "'!$A:$G"),BJ$2,0)</f>
        <v>#N/A</v>
      </c>
      <c r="BK575" s="56" t="e">
        <f aca="true">VLOOKUP($P575,INDIRECT("'M" &amp; $N575 &amp; "'!$A:$G"),BK$2,0)</f>
        <v>#N/A</v>
      </c>
      <c r="BL575" s="56" t="str">
        <f aca="false">IF(AND($BI575="Yes", $N575=2), "Yes", IF(ISBLANK(BI575), "", "No"))</f>
        <v>No</v>
      </c>
      <c r="BM575" s="56" t="e">
        <f aca="true">VLOOKUP($P575,INDIRECT("'M" &amp; $N575 &amp; "'!$A:$G"),BM$2,0)</f>
        <v>#N/A</v>
      </c>
    </row>
    <row r="576" customFormat="false" ht="13.2" hidden="false" customHeight="false" outlineLevel="0" collapsed="false">
      <c r="B576" s="56" t="str">
        <f aca="false">IF(ISERROR(B575),IF(ISERROR(B574),IF(ISERROR(B573),"BLANK",B573),B574),B575)</f>
        <v>eso</v>
      </c>
      <c r="C576" s="56" t="str">
        <f aca="false">IF(ISERROR(C575),IF(ISERROR(C574),IF(ISERROR(C573),"BLANK",C573),C574),C575)</f>
        <v>sdl</v>
      </c>
      <c r="D576" s="56" t="str">
        <f aca="false">IF(ISERROR(D575),IF(ISERROR(D574),IF(ISERROR(D573),"BLANK",D573),D574),D575)</f>
        <v>tas412</v>
      </c>
      <c r="E576" s="47" t="str">
        <f aca="false">IF(ISERROR(VLOOKUP($D576,SITES!$A:$E,2,0)),"",VLOOKUP($D576,SITES!$A:$E,2,0))</f>
        <v>St. Helens Island Kelp Bed</v>
      </c>
      <c r="F576" s="48" t="n">
        <f aca="false">IF(ISERROR(VLOOKUP($D576,SITES!$A:$E,3,0)),"",VLOOKUP($D576,SITES!$A:$E,3,0))</f>
        <v>-41.34386</v>
      </c>
      <c r="G576" s="49" t="n">
        <f aca="false">IF(ISERROR(VLOOKUP($D576,SITES!$A:$E,4,0)),"",VLOOKUP($D576,SITES!$A:$E,4,0))</f>
        <v>148.34277</v>
      </c>
      <c r="H576" s="50" t="n">
        <f aca="false">IF(ISERROR(H575),IF(ISERROR(H574),IF(ISERROR(H573),"BLANK",H573),H574),H575)</f>
        <v>43564</v>
      </c>
      <c r="I576" s="56" t="n">
        <f aca="false">IF(ISERROR(I575),IF(ISERROR(I574),IF(ISERROR(I573),"BLANK",I573),I574),I575)</f>
        <v>10</v>
      </c>
      <c r="J576" s="56" t="str">
        <f aca="false">IF(ISERROR(J575),IF(ISERROR(J574),IF(ISERROR(J573),"BLANK",J573),J574),J575)</f>
        <v>E</v>
      </c>
      <c r="K576" s="86" t="n">
        <f aca="false">IF(ISERROR(K575),IF(ISERROR(K574),IF(ISERROR(K573),"BLANK",K573),K574),K575)</f>
        <v>0.604166666666667</v>
      </c>
      <c r="L576" s="56" t="str">
        <f aca="false">IF(ISERROR(L575),IF(ISERROR(L574),IF(ISERROR(L573),"BLANK",L573),L574),L575)</f>
        <v>SDL</v>
      </c>
      <c r="M576" s="56" t="n">
        <f aca="false">IF(ISERROR(M575),IF(ISERROR(M574),IF(ISERROR(M573),"BLANK",M573),M574),M575)</f>
        <v>10</v>
      </c>
      <c r="N576" s="56" t="n">
        <f aca="false">IF(ISERROR(N575),IF(ISERROR(N574),IF(ISERROR(N573),"BLANK",N573),N574),N575)</f>
        <v>2</v>
      </c>
      <c r="O576" s="56" t="n">
        <f aca="false">IF(ISERROR(O575),IF(ISERROR(O574),IF(ISERROR(O573),"BLANK",O573),O574),O575)</f>
        <v>1</v>
      </c>
      <c r="Q576" s="47" t="str">
        <f aca="false">IF($N576=1,IF(ISERROR(VLOOKUP($P576,M1!$A:$C,Q$2,0)),"NOT PRESENT",VLOOKUP($P576,M1!$A:$C,Q$2,0)),IF($N576=2,IF(ISERROR(VLOOKUP(main!$P576,M2!$A:$C,Q$2,0)),"NOT PRESENT",VLOOKUP(main!$P576,M2!$A:$C,Q$2,0)),IF($N576=0,IF(ISERROR(VLOOKUP($P576,M1!$A:$C,Q$2,0)),IF(ISERROR(VLOOKUP(main!$P576,M2!$A:$C,Q$2,0)),"NOT PRESENT",VLOOKUP(main!$P576,M2!$A:$C,Q$2,0)),VLOOKUP($P576,M1!$A:$C,Q$2,0)),"SPECIFY METHOD")))</f>
        <v>NOT PRESENT</v>
      </c>
      <c r="R576" s="47" t="str">
        <f aca="false">IF($N576=1,IF(ISERROR(VLOOKUP($P576,M1!$A:$C,R$2,0)),"NOT PRESENT",VLOOKUP($P576,M1!$A:$C,R$2,0)),IF($N576=2,IF(ISERROR(VLOOKUP(main!$P576,M2!$A:$C,R$2,0)),"NOT PRESENT",VLOOKUP(main!$P576,M2!$A:$C,R$2,0)),IF($N576=0,IF(ISERROR(VLOOKUP($P576,M1!$A:$C,R$2,0)),IF(ISERROR(VLOOKUP(main!$P576,M2!$A:$C,R$2,0)),"NOT PRESENT",VLOOKUP(main!$P576,M2!$A:$C,R$2,0)),VLOOKUP($P576,M1!$A:$C,R$2,0)),"SPECIFY METHOD")))</f>
        <v>NOT PRESENT</v>
      </c>
      <c r="S576" s="55" t="n">
        <f aca="false">SUM(T576:BH576)</f>
        <v>0</v>
      </c>
      <c r="T576" s="56" t="n">
        <v>0</v>
      </c>
      <c r="BI576" s="56" t="e">
        <f aca="true">VLOOKUP($P576,INDIRECT("'M" &amp; $N576 &amp; "'!$A:$G"),BI$2,0)</f>
        <v>#N/A</v>
      </c>
      <c r="BJ576" s="56" t="e">
        <f aca="true">VLOOKUP($P576,INDIRECT("'M" &amp; $N576 &amp; "'!$A:$G"),BJ$2,0)</f>
        <v>#N/A</v>
      </c>
      <c r="BK576" s="56" t="e">
        <f aca="true">VLOOKUP($P576,INDIRECT("'M" &amp; $N576 &amp; "'!$A:$G"),BK$2,0)</f>
        <v>#N/A</v>
      </c>
      <c r="BL576" s="56" t="str">
        <f aca="false">IF(AND($BI576="Yes", $N576=2), "Yes", IF(ISBLANK(BI576), "", "No"))</f>
        <v>No</v>
      </c>
      <c r="BM576" s="56" t="e">
        <f aca="true">VLOOKUP($P576,INDIRECT("'M" &amp; $N576 &amp; "'!$A:$G"),BM$2,0)</f>
        <v>#N/A</v>
      </c>
    </row>
    <row r="577" customFormat="false" ht="13.2" hidden="false" customHeight="false" outlineLevel="0" collapsed="false">
      <c r="B577" s="56" t="str">
        <f aca="false">IF(ISERROR(B576),IF(ISERROR(B575),IF(ISERROR(B574),"BLANK",B574),B575),B576)</f>
        <v>eso</v>
      </c>
      <c r="C577" s="56" t="str">
        <f aca="false">IF(ISERROR(C576),IF(ISERROR(C575),IF(ISERROR(C574),"BLANK",C574),C575),C576)</f>
        <v>sdl</v>
      </c>
      <c r="D577" s="56" t="str">
        <f aca="false">IF(ISERROR(D576),IF(ISERROR(D575),IF(ISERROR(D574),"BLANK",D574),D575),D576)</f>
        <v>tas412</v>
      </c>
      <c r="E577" s="47" t="str">
        <f aca="false">IF(ISERROR(VLOOKUP($D577,SITES!$A:$E,2,0)),"",VLOOKUP($D577,SITES!$A:$E,2,0))</f>
        <v>St. Helens Island Kelp Bed</v>
      </c>
      <c r="F577" s="48" t="n">
        <f aca="false">IF(ISERROR(VLOOKUP($D577,SITES!$A:$E,3,0)),"",VLOOKUP($D577,SITES!$A:$E,3,0))</f>
        <v>-41.34386</v>
      </c>
      <c r="G577" s="49" t="n">
        <f aca="false">IF(ISERROR(VLOOKUP($D577,SITES!$A:$E,4,0)),"",VLOOKUP($D577,SITES!$A:$E,4,0))</f>
        <v>148.34277</v>
      </c>
      <c r="H577" s="50" t="n">
        <f aca="false">IF(ISERROR(H576),IF(ISERROR(H575),IF(ISERROR(H574),"BLANK",H574),H575),H576)</f>
        <v>43564</v>
      </c>
      <c r="I577" s="56" t="n">
        <f aca="false">IF(ISERROR(I576),IF(ISERROR(I575),IF(ISERROR(I574),"BLANK",I574),I575),I576)</f>
        <v>10</v>
      </c>
      <c r="J577" s="56" t="str">
        <f aca="false">IF(ISERROR(J576),IF(ISERROR(J575),IF(ISERROR(J574),"BLANK",J574),J575),J576)</f>
        <v>E</v>
      </c>
      <c r="K577" s="86" t="n">
        <f aca="false">IF(ISERROR(K576),IF(ISERROR(K575),IF(ISERROR(K574),"BLANK",K574),K575),K576)</f>
        <v>0.604166666666667</v>
      </c>
      <c r="L577" s="56" t="str">
        <f aca="false">IF(ISERROR(L576),IF(ISERROR(L575),IF(ISERROR(L574),"BLANK",L574),L575),L576)</f>
        <v>SDL</v>
      </c>
      <c r="M577" s="56" t="n">
        <f aca="false">IF(ISERROR(M576),IF(ISERROR(M575),IF(ISERROR(M574),"BLANK",M574),M575),M576)</f>
        <v>10</v>
      </c>
      <c r="N577" s="56" t="n">
        <f aca="false">IF(ISERROR(N576),IF(ISERROR(N575),IF(ISERROR(N574),"BLANK",N574),N575),N576)</f>
        <v>2</v>
      </c>
      <c r="O577" s="56" t="n">
        <f aca="false">IF(ISERROR(O576),IF(ISERROR(O575),IF(ISERROR(O574),"BLANK",O574),O575),O576)</f>
        <v>1</v>
      </c>
      <c r="Q577" s="47" t="str">
        <f aca="false">IF($N577=1,IF(ISERROR(VLOOKUP($P577,M1!$A:$C,Q$2,0)),"NOT PRESENT",VLOOKUP($P577,M1!$A:$C,Q$2,0)),IF($N577=2,IF(ISERROR(VLOOKUP(main!$P577,M2!$A:$C,Q$2,0)),"NOT PRESENT",VLOOKUP(main!$P577,M2!$A:$C,Q$2,0)),IF($N577=0,IF(ISERROR(VLOOKUP($P577,M1!$A:$C,Q$2,0)),IF(ISERROR(VLOOKUP(main!$P577,M2!$A:$C,Q$2,0)),"NOT PRESENT",VLOOKUP(main!$P577,M2!$A:$C,Q$2,0)),VLOOKUP($P577,M1!$A:$C,Q$2,0)),"SPECIFY METHOD")))</f>
        <v>NOT PRESENT</v>
      </c>
      <c r="R577" s="47" t="str">
        <f aca="false">IF($N577=1,IF(ISERROR(VLOOKUP($P577,M1!$A:$C,R$2,0)),"NOT PRESENT",VLOOKUP($P577,M1!$A:$C,R$2,0)),IF($N577=2,IF(ISERROR(VLOOKUP(main!$P577,M2!$A:$C,R$2,0)),"NOT PRESENT",VLOOKUP(main!$P577,M2!$A:$C,R$2,0)),IF($N577=0,IF(ISERROR(VLOOKUP($P577,M1!$A:$C,R$2,0)),IF(ISERROR(VLOOKUP(main!$P577,M2!$A:$C,R$2,0)),"NOT PRESENT",VLOOKUP(main!$P577,M2!$A:$C,R$2,0)),VLOOKUP($P577,M1!$A:$C,R$2,0)),"SPECIFY METHOD")))</f>
        <v>NOT PRESENT</v>
      </c>
      <c r="S577" s="55" t="n">
        <f aca="false">SUM(T577:BH577)</f>
        <v>0</v>
      </c>
      <c r="T577" s="56" t="n">
        <v>0</v>
      </c>
      <c r="BI577" s="56" t="e">
        <f aca="true">VLOOKUP($P577,INDIRECT("'M" &amp; $N577 &amp; "'!$A:$G"),BI$2,0)</f>
        <v>#N/A</v>
      </c>
      <c r="BJ577" s="56" t="e">
        <f aca="true">VLOOKUP($P577,INDIRECT("'M" &amp; $N577 &amp; "'!$A:$G"),BJ$2,0)</f>
        <v>#N/A</v>
      </c>
      <c r="BK577" s="56" t="e">
        <f aca="true">VLOOKUP($P577,INDIRECT("'M" &amp; $N577 &amp; "'!$A:$G"),BK$2,0)</f>
        <v>#N/A</v>
      </c>
      <c r="BL577" s="56" t="str">
        <f aca="false">IF(AND($BI577="Yes", $N577=2), "Yes", IF(ISBLANK(BI577), "", "No"))</f>
        <v>No</v>
      </c>
      <c r="BM577" s="56" t="e">
        <f aca="true">VLOOKUP($P577,INDIRECT("'M" &amp; $N577 &amp; "'!$A:$G"),BM$2,0)</f>
        <v>#N/A</v>
      </c>
    </row>
    <row r="578" customFormat="false" ht="13.2" hidden="false" customHeight="false" outlineLevel="0" collapsed="false">
      <c r="B578" s="56" t="str">
        <f aca="false">IF(ISERROR(B577),IF(ISERROR(B576),IF(ISERROR(B575),"BLANK",B575),B576),B577)</f>
        <v>eso</v>
      </c>
      <c r="C578" s="56" t="str">
        <f aca="false">IF(ISERROR(C577),IF(ISERROR(C576),IF(ISERROR(C575),"BLANK",C575),C576),C577)</f>
        <v>sdl</v>
      </c>
      <c r="D578" s="56" t="str">
        <f aca="false">IF(ISERROR(D577),IF(ISERROR(D576),IF(ISERROR(D575),"BLANK",D575),D576),D577)</f>
        <v>tas412</v>
      </c>
      <c r="E578" s="47" t="str">
        <f aca="false">IF(ISERROR(VLOOKUP($D578,SITES!$A:$E,2,0)),"",VLOOKUP($D578,SITES!$A:$E,2,0))</f>
        <v>St. Helens Island Kelp Bed</v>
      </c>
      <c r="F578" s="48" t="n">
        <f aca="false">IF(ISERROR(VLOOKUP($D578,SITES!$A:$E,3,0)),"",VLOOKUP($D578,SITES!$A:$E,3,0))</f>
        <v>-41.34386</v>
      </c>
      <c r="G578" s="49" t="n">
        <f aca="false">IF(ISERROR(VLOOKUP($D578,SITES!$A:$E,4,0)),"",VLOOKUP($D578,SITES!$A:$E,4,0))</f>
        <v>148.34277</v>
      </c>
      <c r="H578" s="50" t="n">
        <f aca="false">IF(ISERROR(H577),IF(ISERROR(H576),IF(ISERROR(H575),"BLANK",H575),H576),H577)</f>
        <v>43564</v>
      </c>
      <c r="I578" s="56" t="n">
        <f aca="false">IF(ISERROR(I577),IF(ISERROR(I576),IF(ISERROR(I575),"BLANK",I575),I576),I577)</f>
        <v>10</v>
      </c>
      <c r="J578" s="56" t="str">
        <f aca="false">IF(ISERROR(J577),IF(ISERROR(J576),IF(ISERROR(J575),"BLANK",J575),J576),J577)</f>
        <v>E</v>
      </c>
      <c r="K578" s="86" t="n">
        <f aca="false">IF(ISERROR(K577),IF(ISERROR(K576),IF(ISERROR(K575),"BLANK",K575),K576),K577)</f>
        <v>0.604166666666667</v>
      </c>
      <c r="L578" s="56" t="str">
        <f aca="false">IF(ISERROR(L577),IF(ISERROR(L576),IF(ISERROR(L575),"BLANK",L575),L576),L577)</f>
        <v>SDL</v>
      </c>
      <c r="M578" s="56" t="n">
        <f aca="false">IF(ISERROR(M577),IF(ISERROR(M576),IF(ISERROR(M575),"BLANK",M575),M576),M577)</f>
        <v>10</v>
      </c>
      <c r="N578" s="56" t="n">
        <f aca="false">IF(ISERROR(N577),IF(ISERROR(N576),IF(ISERROR(N575),"BLANK",N575),N576),N577)</f>
        <v>2</v>
      </c>
      <c r="O578" s="56" t="n">
        <f aca="false">IF(ISERROR(O577),IF(ISERROR(O576),IF(ISERROR(O575),"BLANK",O575),O576),O577)</f>
        <v>1</v>
      </c>
      <c r="Q578" s="47" t="str">
        <f aca="false">IF($N578=1,IF(ISERROR(VLOOKUP($P578,M1!$A:$C,Q$2,0)),"NOT PRESENT",VLOOKUP($P578,M1!$A:$C,Q$2,0)),IF($N578=2,IF(ISERROR(VLOOKUP(main!$P578,M2!$A:$C,Q$2,0)),"NOT PRESENT",VLOOKUP(main!$P578,M2!$A:$C,Q$2,0)),IF($N578=0,IF(ISERROR(VLOOKUP($P578,M1!$A:$C,Q$2,0)),IF(ISERROR(VLOOKUP(main!$P578,M2!$A:$C,Q$2,0)),"NOT PRESENT",VLOOKUP(main!$P578,M2!$A:$C,Q$2,0)),VLOOKUP($P578,M1!$A:$C,Q$2,0)),"SPECIFY METHOD")))</f>
        <v>NOT PRESENT</v>
      </c>
      <c r="R578" s="47" t="str">
        <f aca="false">IF($N578=1,IF(ISERROR(VLOOKUP($P578,M1!$A:$C,R$2,0)),"NOT PRESENT",VLOOKUP($P578,M1!$A:$C,R$2,0)),IF($N578=2,IF(ISERROR(VLOOKUP(main!$P578,M2!$A:$C,R$2,0)),"NOT PRESENT",VLOOKUP(main!$P578,M2!$A:$C,R$2,0)),IF($N578=0,IF(ISERROR(VLOOKUP($P578,M1!$A:$C,R$2,0)),IF(ISERROR(VLOOKUP(main!$P578,M2!$A:$C,R$2,0)),"NOT PRESENT",VLOOKUP(main!$P578,M2!$A:$C,R$2,0)),VLOOKUP($P578,M1!$A:$C,R$2,0)),"SPECIFY METHOD")))</f>
        <v>NOT PRESENT</v>
      </c>
      <c r="S578" s="55" t="n">
        <f aca="false">SUM(T578:BH578)</f>
        <v>0</v>
      </c>
      <c r="T578" s="56" t="n">
        <v>0</v>
      </c>
      <c r="BI578" s="56" t="e">
        <f aca="true">VLOOKUP($P578,INDIRECT("'M" &amp; $N578 &amp; "'!$A:$G"),BI$2,0)</f>
        <v>#N/A</v>
      </c>
      <c r="BJ578" s="56" t="e">
        <f aca="true">VLOOKUP($P578,INDIRECT("'M" &amp; $N578 &amp; "'!$A:$G"),BJ$2,0)</f>
        <v>#N/A</v>
      </c>
      <c r="BK578" s="56" t="e">
        <f aca="true">VLOOKUP($P578,INDIRECT("'M" &amp; $N578 &amp; "'!$A:$G"),BK$2,0)</f>
        <v>#N/A</v>
      </c>
      <c r="BL578" s="56" t="str">
        <f aca="false">IF(AND($BI578="Yes", $N578=2), "Yes", IF(ISBLANK(BI578), "", "No"))</f>
        <v>No</v>
      </c>
      <c r="BM578" s="56" t="e">
        <f aca="true">VLOOKUP($P578,INDIRECT("'M" &amp; $N578 &amp; "'!$A:$G"),BM$2,0)</f>
        <v>#N/A</v>
      </c>
    </row>
    <row r="579" customFormat="false" ht="13.2" hidden="false" customHeight="false" outlineLevel="0" collapsed="false">
      <c r="B579" s="56" t="str">
        <f aca="false">IF(ISERROR(B578),IF(ISERROR(B577),IF(ISERROR(B576),"BLANK",B576),B577),B578)</f>
        <v>eso</v>
      </c>
      <c r="C579" s="56" t="str">
        <f aca="false">IF(ISERROR(C578),IF(ISERROR(C577),IF(ISERROR(C576),"BLANK",C576),C577),C578)</f>
        <v>sdl</v>
      </c>
      <c r="D579" s="56" t="str">
        <f aca="false">IF(ISERROR(D578),IF(ISERROR(D577),IF(ISERROR(D576),"BLANK",D576),D577),D578)</f>
        <v>tas412</v>
      </c>
      <c r="E579" s="47" t="str">
        <f aca="false">IF(ISERROR(VLOOKUP($D579,SITES!$A:$E,2,0)),"",VLOOKUP($D579,SITES!$A:$E,2,0))</f>
        <v>St. Helens Island Kelp Bed</v>
      </c>
      <c r="F579" s="48" t="n">
        <f aca="false">IF(ISERROR(VLOOKUP($D579,SITES!$A:$E,3,0)),"",VLOOKUP($D579,SITES!$A:$E,3,0))</f>
        <v>-41.34386</v>
      </c>
      <c r="G579" s="49" t="n">
        <f aca="false">IF(ISERROR(VLOOKUP($D579,SITES!$A:$E,4,0)),"",VLOOKUP($D579,SITES!$A:$E,4,0))</f>
        <v>148.34277</v>
      </c>
      <c r="H579" s="50" t="n">
        <f aca="false">IF(ISERROR(H578),IF(ISERROR(H577),IF(ISERROR(H576),"BLANK",H576),H577),H578)</f>
        <v>43564</v>
      </c>
      <c r="I579" s="56" t="n">
        <f aca="false">IF(ISERROR(I578),IF(ISERROR(I577),IF(ISERROR(I576),"BLANK",I576),I577),I578)</f>
        <v>10</v>
      </c>
      <c r="J579" s="56" t="str">
        <f aca="false">IF(ISERROR(J578),IF(ISERROR(J577),IF(ISERROR(J576),"BLANK",J576),J577),J578)</f>
        <v>E</v>
      </c>
      <c r="K579" s="86" t="n">
        <f aca="false">IF(ISERROR(K578),IF(ISERROR(K577),IF(ISERROR(K576),"BLANK",K576),K577),K578)</f>
        <v>0.604166666666667</v>
      </c>
      <c r="L579" s="56" t="str">
        <f aca="false">IF(ISERROR(L578),IF(ISERROR(L577),IF(ISERROR(L576),"BLANK",L576),L577),L578)</f>
        <v>SDL</v>
      </c>
      <c r="M579" s="56" t="n">
        <f aca="false">IF(ISERROR(M578),IF(ISERROR(M577),IF(ISERROR(M576),"BLANK",M576),M577),M578)</f>
        <v>10</v>
      </c>
      <c r="N579" s="56" t="n">
        <f aca="false">IF(ISERROR(N578),IF(ISERROR(N577),IF(ISERROR(N576),"BLANK",N576),N577),N578)</f>
        <v>2</v>
      </c>
      <c r="O579" s="56" t="n">
        <f aca="false">IF(ISERROR(O578),IF(ISERROR(O577),IF(ISERROR(O576),"BLANK",O576),O577),O578)</f>
        <v>1</v>
      </c>
      <c r="Q579" s="47" t="str">
        <f aca="false">IF($N579=1,IF(ISERROR(VLOOKUP($P579,M1!$A:$C,Q$2,0)),"NOT PRESENT",VLOOKUP($P579,M1!$A:$C,Q$2,0)),IF($N579=2,IF(ISERROR(VLOOKUP(main!$P579,M2!$A:$C,Q$2,0)),"NOT PRESENT",VLOOKUP(main!$P579,M2!$A:$C,Q$2,0)),IF($N579=0,IF(ISERROR(VLOOKUP($P579,M1!$A:$C,Q$2,0)),IF(ISERROR(VLOOKUP(main!$P579,M2!$A:$C,Q$2,0)),"NOT PRESENT",VLOOKUP(main!$P579,M2!$A:$C,Q$2,0)),VLOOKUP($P579,M1!$A:$C,Q$2,0)),"SPECIFY METHOD")))</f>
        <v>NOT PRESENT</v>
      </c>
      <c r="R579" s="47" t="str">
        <f aca="false">IF($N579=1,IF(ISERROR(VLOOKUP($P579,M1!$A:$C,R$2,0)),"NOT PRESENT",VLOOKUP($P579,M1!$A:$C,R$2,0)),IF($N579=2,IF(ISERROR(VLOOKUP(main!$P579,M2!$A:$C,R$2,0)),"NOT PRESENT",VLOOKUP(main!$P579,M2!$A:$C,R$2,0)),IF($N579=0,IF(ISERROR(VLOOKUP($P579,M1!$A:$C,R$2,0)),IF(ISERROR(VLOOKUP(main!$P579,M2!$A:$C,R$2,0)),"NOT PRESENT",VLOOKUP(main!$P579,M2!$A:$C,R$2,0)),VLOOKUP($P579,M1!$A:$C,R$2,0)),"SPECIFY METHOD")))</f>
        <v>NOT PRESENT</v>
      </c>
      <c r="S579" s="55" t="n">
        <f aca="false">SUM(T579:BH579)</f>
        <v>0</v>
      </c>
      <c r="T579" s="56" t="n">
        <v>0</v>
      </c>
      <c r="BI579" s="56" t="e">
        <f aca="true">VLOOKUP($P579,INDIRECT("'M" &amp; $N579 &amp; "'!$A:$G"),BI$2,0)</f>
        <v>#N/A</v>
      </c>
      <c r="BJ579" s="56" t="e">
        <f aca="true">VLOOKUP($P579,INDIRECT("'M" &amp; $N579 &amp; "'!$A:$G"),BJ$2,0)</f>
        <v>#N/A</v>
      </c>
      <c r="BK579" s="56" t="e">
        <f aca="true">VLOOKUP($P579,INDIRECT("'M" &amp; $N579 &amp; "'!$A:$G"),BK$2,0)</f>
        <v>#N/A</v>
      </c>
      <c r="BL579" s="56" t="str">
        <f aca="false">IF(AND($BI579="Yes", $N579=2), "Yes", IF(ISBLANK(BI579), "", "No"))</f>
        <v>No</v>
      </c>
      <c r="BM579" s="56" t="e">
        <f aca="true">VLOOKUP($P579,INDIRECT("'M" &amp; $N579 &amp; "'!$A:$G"),BM$2,0)</f>
        <v>#N/A</v>
      </c>
    </row>
    <row r="580" customFormat="false" ht="13.2" hidden="false" customHeight="false" outlineLevel="0" collapsed="false">
      <c r="B580" s="56" t="str">
        <f aca="false">IF(ISERROR(B579),IF(ISERROR(B578),IF(ISERROR(B577),"BLANK",B577),B578),B579)</f>
        <v>eso</v>
      </c>
      <c r="C580" s="56" t="str">
        <f aca="false">IF(ISERROR(C579),IF(ISERROR(C578),IF(ISERROR(C577),"BLANK",C577),C578),C579)</f>
        <v>sdl</v>
      </c>
      <c r="D580" s="56" t="str">
        <f aca="false">IF(ISERROR(D579),IF(ISERROR(D578),IF(ISERROR(D577),"BLANK",D577),D578),D579)</f>
        <v>tas412</v>
      </c>
      <c r="E580" s="47" t="str">
        <f aca="false">IF(ISERROR(VLOOKUP($D580,SITES!$A:$E,2,0)),"",VLOOKUP($D580,SITES!$A:$E,2,0))</f>
        <v>St. Helens Island Kelp Bed</v>
      </c>
      <c r="F580" s="48" t="n">
        <f aca="false">IF(ISERROR(VLOOKUP($D580,SITES!$A:$E,3,0)),"",VLOOKUP($D580,SITES!$A:$E,3,0))</f>
        <v>-41.34386</v>
      </c>
      <c r="G580" s="49" t="n">
        <f aca="false">IF(ISERROR(VLOOKUP($D580,SITES!$A:$E,4,0)),"",VLOOKUP($D580,SITES!$A:$E,4,0))</f>
        <v>148.34277</v>
      </c>
      <c r="H580" s="50" t="n">
        <f aca="false">IF(ISERROR(H579),IF(ISERROR(H578),IF(ISERROR(H577),"BLANK",H577),H578),H579)</f>
        <v>43564</v>
      </c>
      <c r="I580" s="56" t="n">
        <f aca="false">IF(ISERROR(I579),IF(ISERROR(I578),IF(ISERROR(I577),"BLANK",I577),I578),I579)</f>
        <v>10</v>
      </c>
      <c r="J580" s="56" t="str">
        <f aca="false">IF(ISERROR(J579),IF(ISERROR(J578),IF(ISERROR(J577),"BLANK",J577),J578),J579)</f>
        <v>E</v>
      </c>
      <c r="K580" s="86" t="n">
        <f aca="false">IF(ISERROR(K579),IF(ISERROR(K578),IF(ISERROR(K577),"BLANK",K577),K578),K579)</f>
        <v>0.604166666666667</v>
      </c>
      <c r="L580" s="56" t="str">
        <f aca="false">IF(ISERROR(L579),IF(ISERROR(L578),IF(ISERROR(L577),"BLANK",L577),L578),L579)</f>
        <v>SDL</v>
      </c>
      <c r="M580" s="56" t="n">
        <f aca="false">IF(ISERROR(M579),IF(ISERROR(M578),IF(ISERROR(M577),"BLANK",M577),M578),M579)</f>
        <v>10</v>
      </c>
      <c r="N580" s="56" t="n">
        <f aca="false">IF(ISERROR(N579),IF(ISERROR(N578),IF(ISERROR(N577),"BLANK",N577),N578),N579)</f>
        <v>2</v>
      </c>
      <c r="O580" s="56" t="n">
        <f aca="false">IF(ISERROR(O579),IF(ISERROR(O578),IF(ISERROR(O577),"BLANK",O577),O578),O579)</f>
        <v>1</v>
      </c>
      <c r="Q580" s="47" t="str">
        <f aca="false">IF($N580=1,IF(ISERROR(VLOOKUP($P580,M1!$A:$C,Q$2,0)),"NOT PRESENT",VLOOKUP($P580,M1!$A:$C,Q$2,0)),IF($N580=2,IF(ISERROR(VLOOKUP(main!$P580,M2!$A:$C,Q$2,0)),"NOT PRESENT",VLOOKUP(main!$P580,M2!$A:$C,Q$2,0)),IF($N580=0,IF(ISERROR(VLOOKUP($P580,M1!$A:$C,Q$2,0)),IF(ISERROR(VLOOKUP(main!$P580,M2!$A:$C,Q$2,0)),"NOT PRESENT",VLOOKUP(main!$P580,M2!$A:$C,Q$2,0)),VLOOKUP($P580,M1!$A:$C,Q$2,0)),"SPECIFY METHOD")))</f>
        <v>NOT PRESENT</v>
      </c>
      <c r="R580" s="47" t="str">
        <f aca="false">IF($N580=1,IF(ISERROR(VLOOKUP($P580,M1!$A:$C,R$2,0)),"NOT PRESENT",VLOOKUP($P580,M1!$A:$C,R$2,0)),IF($N580=2,IF(ISERROR(VLOOKUP(main!$P580,M2!$A:$C,R$2,0)),"NOT PRESENT",VLOOKUP(main!$P580,M2!$A:$C,R$2,0)),IF($N580=0,IF(ISERROR(VLOOKUP($P580,M1!$A:$C,R$2,0)),IF(ISERROR(VLOOKUP(main!$P580,M2!$A:$C,R$2,0)),"NOT PRESENT",VLOOKUP(main!$P580,M2!$A:$C,R$2,0)),VLOOKUP($P580,M1!$A:$C,R$2,0)),"SPECIFY METHOD")))</f>
        <v>NOT PRESENT</v>
      </c>
      <c r="S580" s="55" t="n">
        <f aca="false">SUM(T580:BH580)</f>
        <v>0</v>
      </c>
      <c r="T580" s="56" t="n">
        <v>0</v>
      </c>
      <c r="BI580" s="56" t="e">
        <f aca="true">VLOOKUP($P580,INDIRECT("'M" &amp; $N580 &amp; "'!$A:$G"),BI$2,0)</f>
        <v>#N/A</v>
      </c>
      <c r="BJ580" s="56" t="e">
        <f aca="true">VLOOKUP($P580,INDIRECT("'M" &amp; $N580 &amp; "'!$A:$G"),BJ$2,0)</f>
        <v>#N/A</v>
      </c>
      <c r="BK580" s="56" t="e">
        <f aca="true">VLOOKUP($P580,INDIRECT("'M" &amp; $N580 &amp; "'!$A:$G"),BK$2,0)</f>
        <v>#N/A</v>
      </c>
      <c r="BL580" s="56" t="str">
        <f aca="false">IF(AND($BI580="Yes", $N580=2), "Yes", IF(ISBLANK(BI580), "", "No"))</f>
        <v>No</v>
      </c>
      <c r="BM580" s="56" t="e">
        <f aca="true">VLOOKUP($P580,INDIRECT("'M" &amp; $N580 &amp; "'!$A:$G"),BM$2,0)</f>
        <v>#N/A</v>
      </c>
    </row>
    <row r="581" customFormat="false" ht="13.2" hidden="false" customHeight="false" outlineLevel="0" collapsed="false">
      <c r="B581" s="56" t="str">
        <f aca="false">IF(ISERROR(B580),IF(ISERROR(B579),IF(ISERROR(B578),"BLANK",B578),B579),B580)</f>
        <v>eso</v>
      </c>
      <c r="C581" s="56" t="str">
        <f aca="false">IF(ISERROR(C580),IF(ISERROR(C579),IF(ISERROR(C578),"BLANK",C578),C579),C580)</f>
        <v>sdl</v>
      </c>
      <c r="D581" s="56" t="str">
        <f aca="false">IF(ISERROR(D580),IF(ISERROR(D579),IF(ISERROR(D578),"BLANK",D578),D579),D580)</f>
        <v>tas412</v>
      </c>
      <c r="E581" s="47" t="str">
        <f aca="false">IF(ISERROR(VLOOKUP($D581,SITES!$A:$E,2,0)),"",VLOOKUP($D581,SITES!$A:$E,2,0))</f>
        <v>St. Helens Island Kelp Bed</v>
      </c>
      <c r="F581" s="48" t="n">
        <f aca="false">IF(ISERROR(VLOOKUP($D581,SITES!$A:$E,3,0)),"",VLOOKUP($D581,SITES!$A:$E,3,0))</f>
        <v>-41.34386</v>
      </c>
      <c r="G581" s="49" t="n">
        <f aca="false">IF(ISERROR(VLOOKUP($D581,SITES!$A:$E,4,0)),"",VLOOKUP($D581,SITES!$A:$E,4,0))</f>
        <v>148.34277</v>
      </c>
      <c r="H581" s="50" t="n">
        <f aca="false">IF(ISERROR(H580),IF(ISERROR(H579),IF(ISERROR(H578),"BLANK",H578),H579),H580)</f>
        <v>43564</v>
      </c>
      <c r="I581" s="56" t="n">
        <f aca="false">IF(ISERROR(I580),IF(ISERROR(I579),IF(ISERROR(I578),"BLANK",I578),I579),I580)</f>
        <v>10</v>
      </c>
      <c r="J581" s="56" t="str">
        <f aca="false">IF(ISERROR(J580),IF(ISERROR(J579),IF(ISERROR(J578),"BLANK",J578),J579),J580)</f>
        <v>E</v>
      </c>
      <c r="K581" s="86" t="n">
        <f aca="false">IF(ISERROR(K580),IF(ISERROR(K579),IF(ISERROR(K578),"BLANK",K578),K579),K580)</f>
        <v>0.604166666666667</v>
      </c>
      <c r="L581" s="56" t="str">
        <f aca="false">IF(ISERROR(L580),IF(ISERROR(L579),IF(ISERROR(L578),"BLANK",L578),L579),L580)</f>
        <v>SDL</v>
      </c>
      <c r="M581" s="56" t="n">
        <f aca="false">IF(ISERROR(M580),IF(ISERROR(M579),IF(ISERROR(M578),"BLANK",M578),M579),M580)</f>
        <v>10</v>
      </c>
      <c r="N581" s="56" t="n">
        <f aca="false">IF(ISERROR(N580),IF(ISERROR(N579),IF(ISERROR(N578),"BLANK",N578),N579),N580)</f>
        <v>2</v>
      </c>
      <c r="O581" s="56" t="n">
        <f aca="false">IF(ISERROR(O580),IF(ISERROR(O579),IF(ISERROR(O578),"BLANK",O578),O579),O580)</f>
        <v>1</v>
      </c>
      <c r="Q581" s="47" t="str">
        <f aca="false">IF($N581=1,IF(ISERROR(VLOOKUP($P581,M1!$A:$C,Q$2,0)),"NOT PRESENT",VLOOKUP($P581,M1!$A:$C,Q$2,0)),IF($N581=2,IF(ISERROR(VLOOKUP(main!$P581,M2!$A:$C,Q$2,0)),"NOT PRESENT",VLOOKUP(main!$P581,M2!$A:$C,Q$2,0)),IF($N581=0,IF(ISERROR(VLOOKUP($P581,M1!$A:$C,Q$2,0)),IF(ISERROR(VLOOKUP(main!$P581,M2!$A:$C,Q$2,0)),"NOT PRESENT",VLOOKUP(main!$P581,M2!$A:$C,Q$2,0)),VLOOKUP($P581,M1!$A:$C,Q$2,0)),"SPECIFY METHOD")))</f>
        <v>NOT PRESENT</v>
      </c>
      <c r="R581" s="47" t="str">
        <f aca="false">IF($N581=1,IF(ISERROR(VLOOKUP($P581,M1!$A:$C,R$2,0)),"NOT PRESENT",VLOOKUP($P581,M1!$A:$C,R$2,0)),IF($N581=2,IF(ISERROR(VLOOKUP(main!$P581,M2!$A:$C,R$2,0)),"NOT PRESENT",VLOOKUP(main!$P581,M2!$A:$C,R$2,0)),IF($N581=0,IF(ISERROR(VLOOKUP($P581,M1!$A:$C,R$2,0)),IF(ISERROR(VLOOKUP(main!$P581,M2!$A:$C,R$2,0)),"NOT PRESENT",VLOOKUP(main!$P581,M2!$A:$C,R$2,0)),VLOOKUP($P581,M1!$A:$C,R$2,0)),"SPECIFY METHOD")))</f>
        <v>NOT PRESENT</v>
      </c>
      <c r="S581" s="55" t="n">
        <f aca="false">SUM(T581:BH581)</f>
        <v>0</v>
      </c>
      <c r="T581" s="56" t="n">
        <v>0</v>
      </c>
      <c r="BI581" s="56" t="e">
        <f aca="true">VLOOKUP($P581,INDIRECT("'M" &amp; $N581 &amp; "'!$A:$G"),BI$2,0)</f>
        <v>#N/A</v>
      </c>
      <c r="BJ581" s="56" t="e">
        <f aca="true">VLOOKUP($P581,INDIRECT("'M" &amp; $N581 &amp; "'!$A:$G"),BJ$2,0)</f>
        <v>#N/A</v>
      </c>
      <c r="BK581" s="56" t="e">
        <f aca="true">VLOOKUP($P581,INDIRECT("'M" &amp; $N581 &amp; "'!$A:$G"),BK$2,0)</f>
        <v>#N/A</v>
      </c>
      <c r="BL581" s="56" t="str">
        <f aca="false">IF(AND($BI581="Yes", $N581=2), "Yes", IF(ISBLANK(BI581), "", "No"))</f>
        <v>No</v>
      </c>
      <c r="BM581" s="56" t="e">
        <f aca="true">VLOOKUP($P581,INDIRECT("'M" &amp; $N581 &amp; "'!$A:$G"),BM$2,0)</f>
        <v>#N/A</v>
      </c>
    </row>
    <row r="582" customFormat="false" ht="13.2" hidden="false" customHeight="false" outlineLevel="0" collapsed="false">
      <c r="B582" s="56" t="str">
        <f aca="false">IF(ISERROR(B581),IF(ISERROR(B580),IF(ISERROR(B579),"BLANK",B579),B580),B581)</f>
        <v>eso</v>
      </c>
      <c r="C582" s="56" t="str">
        <f aca="false">IF(ISERROR(C581),IF(ISERROR(C580),IF(ISERROR(C579),"BLANK",C579),C580),C581)</f>
        <v>sdl</v>
      </c>
      <c r="D582" s="56" t="str">
        <f aca="false">IF(ISERROR(D581),IF(ISERROR(D580),IF(ISERROR(D579),"BLANK",D579),D580),D581)</f>
        <v>tas412</v>
      </c>
      <c r="E582" s="47" t="str">
        <f aca="false">IF(ISERROR(VLOOKUP($D582,SITES!$A:$E,2,0)),"",VLOOKUP($D582,SITES!$A:$E,2,0))</f>
        <v>St. Helens Island Kelp Bed</v>
      </c>
      <c r="F582" s="48" t="n">
        <f aca="false">IF(ISERROR(VLOOKUP($D582,SITES!$A:$E,3,0)),"",VLOOKUP($D582,SITES!$A:$E,3,0))</f>
        <v>-41.34386</v>
      </c>
      <c r="G582" s="49" t="n">
        <f aca="false">IF(ISERROR(VLOOKUP($D582,SITES!$A:$E,4,0)),"",VLOOKUP($D582,SITES!$A:$E,4,0))</f>
        <v>148.34277</v>
      </c>
      <c r="H582" s="50" t="n">
        <f aca="false">IF(ISERROR(H581),IF(ISERROR(H580),IF(ISERROR(H579),"BLANK",H579),H580),H581)</f>
        <v>43564</v>
      </c>
      <c r="I582" s="56" t="n">
        <f aca="false">IF(ISERROR(I581),IF(ISERROR(I580),IF(ISERROR(I579),"BLANK",I579),I580),I581)</f>
        <v>10</v>
      </c>
      <c r="J582" s="56" t="str">
        <f aca="false">IF(ISERROR(J581),IF(ISERROR(J580),IF(ISERROR(J579),"BLANK",J579),J580),J581)</f>
        <v>E</v>
      </c>
      <c r="K582" s="86" t="n">
        <f aca="false">IF(ISERROR(K581),IF(ISERROR(K580),IF(ISERROR(K579),"BLANK",K579),K580),K581)</f>
        <v>0.604166666666667</v>
      </c>
      <c r="L582" s="56" t="str">
        <f aca="false">IF(ISERROR(L581),IF(ISERROR(L580),IF(ISERROR(L579),"BLANK",L579),L580),L581)</f>
        <v>SDL</v>
      </c>
      <c r="M582" s="56" t="n">
        <f aca="false">IF(ISERROR(M581),IF(ISERROR(M580),IF(ISERROR(M579),"BLANK",M579),M580),M581)</f>
        <v>10</v>
      </c>
      <c r="N582" s="56" t="n">
        <f aca="false">IF(ISERROR(N581),IF(ISERROR(N580),IF(ISERROR(N579),"BLANK",N579),N580),N581)</f>
        <v>2</v>
      </c>
      <c r="O582" s="56" t="n">
        <f aca="false">IF(ISERROR(O581),IF(ISERROR(O580),IF(ISERROR(O579),"BLANK",O579),O580),O581)</f>
        <v>1</v>
      </c>
      <c r="Q582" s="47" t="str">
        <f aca="false">IF($N582=1,IF(ISERROR(VLOOKUP($P582,M1!$A:$C,Q$2,0)),"NOT PRESENT",VLOOKUP($P582,M1!$A:$C,Q$2,0)),IF($N582=2,IF(ISERROR(VLOOKUP(main!$P582,M2!$A:$C,Q$2,0)),"NOT PRESENT",VLOOKUP(main!$P582,M2!$A:$C,Q$2,0)),IF($N582=0,IF(ISERROR(VLOOKUP($P582,M1!$A:$C,Q$2,0)),IF(ISERROR(VLOOKUP(main!$P582,M2!$A:$C,Q$2,0)),"NOT PRESENT",VLOOKUP(main!$P582,M2!$A:$C,Q$2,0)),VLOOKUP($P582,M1!$A:$C,Q$2,0)),"SPECIFY METHOD")))</f>
        <v>NOT PRESENT</v>
      </c>
      <c r="R582" s="47" t="str">
        <f aca="false">IF($N582=1,IF(ISERROR(VLOOKUP($P582,M1!$A:$C,R$2,0)),"NOT PRESENT",VLOOKUP($P582,M1!$A:$C,R$2,0)),IF($N582=2,IF(ISERROR(VLOOKUP(main!$P582,M2!$A:$C,R$2,0)),"NOT PRESENT",VLOOKUP(main!$P582,M2!$A:$C,R$2,0)),IF($N582=0,IF(ISERROR(VLOOKUP($P582,M1!$A:$C,R$2,0)),IF(ISERROR(VLOOKUP(main!$P582,M2!$A:$C,R$2,0)),"NOT PRESENT",VLOOKUP(main!$P582,M2!$A:$C,R$2,0)),VLOOKUP($P582,M1!$A:$C,R$2,0)),"SPECIFY METHOD")))</f>
        <v>NOT PRESENT</v>
      </c>
      <c r="S582" s="55" t="n">
        <f aca="false">SUM(T582:BH582)</f>
        <v>0</v>
      </c>
      <c r="T582" s="56" t="n">
        <v>0</v>
      </c>
      <c r="BI582" s="56" t="e">
        <f aca="true">VLOOKUP($P582,INDIRECT("'M" &amp; $N582 &amp; "'!$A:$G"),BI$2,0)</f>
        <v>#N/A</v>
      </c>
      <c r="BJ582" s="56" t="e">
        <f aca="true">VLOOKUP($P582,INDIRECT("'M" &amp; $N582 &amp; "'!$A:$G"),BJ$2,0)</f>
        <v>#N/A</v>
      </c>
      <c r="BK582" s="56" t="e">
        <f aca="true">VLOOKUP($P582,INDIRECT("'M" &amp; $N582 &amp; "'!$A:$G"),BK$2,0)</f>
        <v>#N/A</v>
      </c>
      <c r="BL582" s="56" t="str">
        <f aca="false">IF(AND($BI582="Yes", $N582=2), "Yes", IF(ISBLANK(BI582), "", "No"))</f>
        <v>No</v>
      </c>
      <c r="BM582" s="56" t="e">
        <f aca="true">VLOOKUP($P582,INDIRECT("'M" &amp; $N582 &amp; "'!$A:$G"),BM$2,0)</f>
        <v>#N/A</v>
      </c>
    </row>
    <row r="583" customFormat="false" ht="13.2" hidden="false" customHeight="false" outlineLevel="0" collapsed="false">
      <c r="B583" s="56" t="str">
        <f aca="false">IF(ISERROR(B582),IF(ISERROR(B581),IF(ISERROR(B580),"BLANK",B580),B581),B582)</f>
        <v>eso</v>
      </c>
      <c r="C583" s="56" t="str">
        <f aca="false">IF(ISERROR(C582),IF(ISERROR(C581),IF(ISERROR(C580),"BLANK",C580),C581),C582)</f>
        <v>sdl</v>
      </c>
      <c r="D583" s="56" t="str">
        <f aca="false">IF(ISERROR(D582),IF(ISERROR(D581),IF(ISERROR(D580),"BLANK",D580),D581),D582)</f>
        <v>tas412</v>
      </c>
      <c r="E583" s="47" t="str">
        <f aca="false">IF(ISERROR(VLOOKUP($D583,SITES!$A:$E,2,0)),"",VLOOKUP($D583,SITES!$A:$E,2,0))</f>
        <v>St. Helens Island Kelp Bed</v>
      </c>
      <c r="F583" s="48" t="n">
        <f aca="false">IF(ISERROR(VLOOKUP($D583,SITES!$A:$E,3,0)),"",VLOOKUP($D583,SITES!$A:$E,3,0))</f>
        <v>-41.34386</v>
      </c>
      <c r="G583" s="49" t="n">
        <f aca="false">IF(ISERROR(VLOOKUP($D583,SITES!$A:$E,4,0)),"",VLOOKUP($D583,SITES!$A:$E,4,0))</f>
        <v>148.34277</v>
      </c>
      <c r="H583" s="50" t="n">
        <f aca="false">IF(ISERROR(H582),IF(ISERROR(H581),IF(ISERROR(H580),"BLANK",H580),H581),H582)</f>
        <v>43564</v>
      </c>
      <c r="I583" s="56" t="n">
        <f aca="false">IF(ISERROR(I582),IF(ISERROR(I581),IF(ISERROR(I580),"BLANK",I580),I581),I582)</f>
        <v>10</v>
      </c>
      <c r="J583" s="56" t="str">
        <f aca="false">IF(ISERROR(J582),IF(ISERROR(J581),IF(ISERROR(J580),"BLANK",J580),J581),J582)</f>
        <v>E</v>
      </c>
      <c r="K583" s="86" t="n">
        <f aca="false">IF(ISERROR(K582),IF(ISERROR(K581),IF(ISERROR(K580),"BLANK",K580),K581),K582)</f>
        <v>0.604166666666667</v>
      </c>
      <c r="L583" s="56" t="str">
        <f aca="false">IF(ISERROR(L582),IF(ISERROR(L581),IF(ISERROR(L580),"BLANK",L580),L581),L582)</f>
        <v>SDL</v>
      </c>
      <c r="M583" s="56" t="n">
        <f aca="false">IF(ISERROR(M582),IF(ISERROR(M581),IF(ISERROR(M580),"BLANK",M580),M581),M582)</f>
        <v>10</v>
      </c>
      <c r="N583" s="56" t="n">
        <f aca="false">IF(ISERROR(N582),IF(ISERROR(N581),IF(ISERROR(N580),"BLANK",N580),N581),N582)</f>
        <v>2</v>
      </c>
      <c r="O583" s="56" t="n">
        <f aca="false">IF(ISERROR(O582),IF(ISERROR(O581),IF(ISERROR(O580),"BLANK",O580),O581),O582)</f>
        <v>1</v>
      </c>
      <c r="Q583" s="47" t="str">
        <f aca="false">IF($N583=1,IF(ISERROR(VLOOKUP($P583,M1!$A:$C,Q$2,0)),"NOT PRESENT",VLOOKUP($P583,M1!$A:$C,Q$2,0)),IF($N583=2,IF(ISERROR(VLOOKUP(main!$P583,M2!$A:$C,Q$2,0)),"NOT PRESENT",VLOOKUP(main!$P583,M2!$A:$C,Q$2,0)),IF($N583=0,IF(ISERROR(VLOOKUP($P583,M1!$A:$C,Q$2,0)),IF(ISERROR(VLOOKUP(main!$P583,M2!$A:$C,Q$2,0)),"NOT PRESENT",VLOOKUP(main!$P583,M2!$A:$C,Q$2,0)),VLOOKUP($P583,M1!$A:$C,Q$2,0)),"SPECIFY METHOD")))</f>
        <v>NOT PRESENT</v>
      </c>
      <c r="R583" s="47" t="str">
        <f aca="false">IF($N583=1,IF(ISERROR(VLOOKUP($P583,M1!$A:$C,R$2,0)),"NOT PRESENT",VLOOKUP($P583,M1!$A:$C,R$2,0)),IF($N583=2,IF(ISERROR(VLOOKUP(main!$P583,M2!$A:$C,R$2,0)),"NOT PRESENT",VLOOKUP(main!$P583,M2!$A:$C,R$2,0)),IF($N583=0,IF(ISERROR(VLOOKUP($P583,M1!$A:$C,R$2,0)),IF(ISERROR(VLOOKUP(main!$P583,M2!$A:$C,R$2,0)),"NOT PRESENT",VLOOKUP(main!$P583,M2!$A:$C,R$2,0)),VLOOKUP($P583,M1!$A:$C,R$2,0)),"SPECIFY METHOD")))</f>
        <v>NOT PRESENT</v>
      </c>
      <c r="S583" s="55" t="n">
        <f aca="false">SUM(T583:BH583)</f>
        <v>0</v>
      </c>
      <c r="T583" s="56" t="n">
        <v>0</v>
      </c>
      <c r="BI583" s="56" t="e">
        <f aca="true">VLOOKUP($P583,INDIRECT("'M" &amp; $N583 &amp; "'!$A:$G"),BI$2,0)</f>
        <v>#N/A</v>
      </c>
      <c r="BJ583" s="56" t="e">
        <f aca="true">VLOOKUP($P583,INDIRECT("'M" &amp; $N583 &amp; "'!$A:$G"),BJ$2,0)</f>
        <v>#N/A</v>
      </c>
      <c r="BK583" s="56" t="e">
        <f aca="true">VLOOKUP($P583,INDIRECT("'M" &amp; $N583 &amp; "'!$A:$G"),BK$2,0)</f>
        <v>#N/A</v>
      </c>
      <c r="BL583" s="56" t="str">
        <f aca="false">IF(AND($BI583="Yes", $N583=2), "Yes", IF(ISBLANK(BI583), "", "No"))</f>
        <v>No</v>
      </c>
      <c r="BM583" s="56" t="e">
        <f aca="true">VLOOKUP($P583,INDIRECT("'M" &amp; $N583 &amp; "'!$A:$G"),BM$2,0)</f>
        <v>#N/A</v>
      </c>
    </row>
    <row r="584" customFormat="false" ht="13.2" hidden="false" customHeight="false" outlineLevel="0" collapsed="false">
      <c r="B584" s="56" t="str">
        <f aca="false">IF(ISERROR(B583),IF(ISERROR(B582),IF(ISERROR(B581),"BLANK",B581),B582),B583)</f>
        <v>eso</v>
      </c>
      <c r="C584" s="56" t="str">
        <f aca="false">IF(ISERROR(C583),IF(ISERROR(C582),IF(ISERROR(C581),"BLANK",C581),C582),C583)</f>
        <v>sdl</v>
      </c>
      <c r="D584" s="56" t="str">
        <f aca="false">IF(ISERROR(D583),IF(ISERROR(D582),IF(ISERROR(D581),"BLANK",D581),D582),D583)</f>
        <v>tas412</v>
      </c>
      <c r="E584" s="47" t="str">
        <f aca="false">IF(ISERROR(VLOOKUP($D584,SITES!$A:$E,2,0)),"",VLOOKUP($D584,SITES!$A:$E,2,0))</f>
        <v>St. Helens Island Kelp Bed</v>
      </c>
      <c r="F584" s="48" t="n">
        <f aca="false">IF(ISERROR(VLOOKUP($D584,SITES!$A:$E,3,0)),"",VLOOKUP($D584,SITES!$A:$E,3,0))</f>
        <v>-41.34386</v>
      </c>
      <c r="G584" s="49" t="n">
        <f aca="false">IF(ISERROR(VLOOKUP($D584,SITES!$A:$E,4,0)),"",VLOOKUP($D584,SITES!$A:$E,4,0))</f>
        <v>148.34277</v>
      </c>
      <c r="H584" s="50" t="n">
        <f aca="false">IF(ISERROR(H583),IF(ISERROR(H582),IF(ISERROR(H581),"BLANK",H581),H582),H583)</f>
        <v>43564</v>
      </c>
      <c r="I584" s="56" t="n">
        <f aca="false">IF(ISERROR(I583),IF(ISERROR(I582),IF(ISERROR(I581),"BLANK",I581),I582),I583)</f>
        <v>10</v>
      </c>
      <c r="J584" s="56" t="str">
        <f aca="false">IF(ISERROR(J583),IF(ISERROR(J582),IF(ISERROR(J581),"BLANK",J581),J582),J583)</f>
        <v>E</v>
      </c>
      <c r="K584" s="86" t="n">
        <f aca="false">IF(ISERROR(K583),IF(ISERROR(K582),IF(ISERROR(K581),"BLANK",K581),K582),K583)</f>
        <v>0.604166666666667</v>
      </c>
      <c r="L584" s="56" t="str">
        <f aca="false">IF(ISERROR(L583),IF(ISERROR(L582),IF(ISERROR(L581),"BLANK",L581),L582),L583)</f>
        <v>SDL</v>
      </c>
      <c r="M584" s="56" t="n">
        <f aca="false">IF(ISERROR(M583),IF(ISERROR(M582),IF(ISERROR(M581),"BLANK",M581),M582),M583)</f>
        <v>10</v>
      </c>
      <c r="N584" s="56" t="n">
        <f aca="false">IF(ISERROR(N583),IF(ISERROR(N582),IF(ISERROR(N581),"BLANK",N581),N582),N583)</f>
        <v>2</v>
      </c>
      <c r="O584" s="56" t="n">
        <f aca="false">IF(ISERROR(O583),IF(ISERROR(O582),IF(ISERROR(O581),"BLANK",O581),O582),O583)</f>
        <v>1</v>
      </c>
      <c r="Q584" s="47" t="str">
        <f aca="false">IF($N584=1,IF(ISERROR(VLOOKUP($P584,M1!$A:$C,Q$2,0)),"NOT PRESENT",VLOOKUP($P584,M1!$A:$C,Q$2,0)),IF($N584=2,IF(ISERROR(VLOOKUP(main!$P584,M2!$A:$C,Q$2,0)),"NOT PRESENT",VLOOKUP(main!$P584,M2!$A:$C,Q$2,0)),IF($N584=0,IF(ISERROR(VLOOKUP($P584,M1!$A:$C,Q$2,0)),IF(ISERROR(VLOOKUP(main!$P584,M2!$A:$C,Q$2,0)),"NOT PRESENT",VLOOKUP(main!$P584,M2!$A:$C,Q$2,0)),VLOOKUP($P584,M1!$A:$C,Q$2,0)),"SPECIFY METHOD")))</f>
        <v>NOT PRESENT</v>
      </c>
      <c r="R584" s="47" t="str">
        <f aca="false">IF($N584=1,IF(ISERROR(VLOOKUP($P584,M1!$A:$C,R$2,0)),"NOT PRESENT",VLOOKUP($P584,M1!$A:$C,R$2,0)),IF($N584=2,IF(ISERROR(VLOOKUP(main!$P584,M2!$A:$C,R$2,0)),"NOT PRESENT",VLOOKUP(main!$P584,M2!$A:$C,R$2,0)),IF($N584=0,IF(ISERROR(VLOOKUP($P584,M1!$A:$C,R$2,0)),IF(ISERROR(VLOOKUP(main!$P584,M2!$A:$C,R$2,0)),"NOT PRESENT",VLOOKUP(main!$P584,M2!$A:$C,R$2,0)),VLOOKUP($P584,M1!$A:$C,R$2,0)),"SPECIFY METHOD")))</f>
        <v>NOT PRESENT</v>
      </c>
      <c r="S584" s="55" t="n">
        <f aca="false">SUM(T584:BH584)</f>
        <v>0</v>
      </c>
      <c r="T584" s="56" t="n">
        <v>0</v>
      </c>
      <c r="BI584" s="56" t="e">
        <f aca="true">VLOOKUP($P584,INDIRECT("'M" &amp; $N584 &amp; "'!$A:$G"),BI$2,0)</f>
        <v>#N/A</v>
      </c>
      <c r="BJ584" s="56" t="e">
        <f aca="true">VLOOKUP($P584,INDIRECT("'M" &amp; $N584 &amp; "'!$A:$G"),BJ$2,0)</f>
        <v>#N/A</v>
      </c>
      <c r="BK584" s="56" t="e">
        <f aca="true">VLOOKUP($P584,INDIRECT("'M" &amp; $N584 &amp; "'!$A:$G"),BK$2,0)</f>
        <v>#N/A</v>
      </c>
      <c r="BL584" s="56" t="str">
        <f aca="false">IF(AND($BI584="Yes", $N584=2), "Yes", IF(ISBLANK(BI584), "", "No"))</f>
        <v>No</v>
      </c>
      <c r="BM584" s="56" t="e">
        <f aca="true">VLOOKUP($P584,INDIRECT("'M" &amp; $N584 &amp; "'!$A:$G"),BM$2,0)</f>
        <v>#N/A</v>
      </c>
    </row>
    <row r="585" customFormat="false" ht="13.2" hidden="false" customHeight="false" outlineLevel="0" collapsed="false">
      <c r="B585" s="56" t="str">
        <f aca="false">IF(ISERROR(B584),IF(ISERROR(B583),IF(ISERROR(B582),"BLANK",B582),B583),B584)</f>
        <v>eso</v>
      </c>
      <c r="C585" s="56" t="str">
        <f aca="false">IF(ISERROR(C584),IF(ISERROR(C583),IF(ISERROR(C582),"BLANK",C582),C583),C584)</f>
        <v>sdl</v>
      </c>
      <c r="D585" s="56" t="str">
        <f aca="false">IF(ISERROR(D584),IF(ISERROR(D583),IF(ISERROR(D582),"BLANK",D582),D583),D584)</f>
        <v>tas412</v>
      </c>
      <c r="E585" s="47" t="str">
        <f aca="false">IF(ISERROR(VLOOKUP($D585,SITES!$A:$E,2,0)),"",VLOOKUP($D585,SITES!$A:$E,2,0))</f>
        <v>St. Helens Island Kelp Bed</v>
      </c>
      <c r="F585" s="48" t="n">
        <f aca="false">IF(ISERROR(VLOOKUP($D585,SITES!$A:$E,3,0)),"",VLOOKUP($D585,SITES!$A:$E,3,0))</f>
        <v>-41.34386</v>
      </c>
      <c r="G585" s="49" t="n">
        <f aca="false">IF(ISERROR(VLOOKUP($D585,SITES!$A:$E,4,0)),"",VLOOKUP($D585,SITES!$A:$E,4,0))</f>
        <v>148.34277</v>
      </c>
      <c r="H585" s="50" t="n">
        <f aca="false">IF(ISERROR(H584),IF(ISERROR(H583),IF(ISERROR(H582),"BLANK",H582),H583),H584)</f>
        <v>43564</v>
      </c>
      <c r="I585" s="56" t="n">
        <f aca="false">IF(ISERROR(I584),IF(ISERROR(I583),IF(ISERROR(I582),"BLANK",I582),I583),I584)</f>
        <v>10</v>
      </c>
      <c r="J585" s="56" t="str">
        <f aca="false">IF(ISERROR(J584),IF(ISERROR(J583),IF(ISERROR(J582),"BLANK",J582),J583),J584)</f>
        <v>E</v>
      </c>
      <c r="K585" s="86" t="n">
        <f aca="false">IF(ISERROR(K584),IF(ISERROR(K583),IF(ISERROR(K582),"BLANK",K582),K583),K584)</f>
        <v>0.604166666666667</v>
      </c>
      <c r="L585" s="56" t="str">
        <f aca="false">IF(ISERROR(L584),IF(ISERROR(L583),IF(ISERROR(L582),"BLANK",L582),L583),L584)</f>
        <v>SDL</v>
      </c>
      <c r="M585" s="56" t="n">
        <f aca="false">IF(ISERROR(M584),IF(ISERROR(M583),IF(ISERROR(M582),"BLANK",M582),M583),M584)</f>
        <v>10</v>
      </c>
      <c r="N585" s="56" t="n">
        <f aca="false">IF(ISERROR(N584),IF(ISERROR(N583),IF(ISERROR(N582),"BLANK",N582),N583),N584)</f>
        <v>2</v>
      </c>
      <c r="O585" s="56" t="n">
        <f aca="false">IF(ISERROR(O584),IF(ISERROR(O583),IF(ISERROR(O582),"BLANK",O582),O583),O584)</f>
        <v>1</v>
      </c>
      <c r="Q585" s="47" t="str">
        <f aca="false">IF($N585=1,IF(ISERROR(VLOOKUP($P585,M1!$A:$C,Q$2,0)),"NOT PRESENT",VLOOKUP($P585,M1!$A:$C,Q$2,0)),IF($N585=2,IF(ISERROR(VLOOKUP(main!$P585,M2!$A:$C,Q$2,0)),"NOT PRESENT",VLOOKUP(main!$P585,M2!$A:$C,Q$2,0)),IF($N585=0,IF(ISERROR(VLOOKUP($P585,M1!$A:$C,Q$2,0)),IF(ISERROR(VLOOKUP(main!$P585,M2!$A:$C,Q$2,0)),"NOT PRESENT",VLOOKUP(main!$P585,M2!$A:$C,Q$2,0)),VLOOKUP($P585,M1!$A:$C,Q$2,0)),"SPECIFY METHOD")))</f>
        <v>NOT PRESENT</v>
      </c>
      <c r="R585" s="47" t="str">
        <f aca="false">IF($N585=1,IF(ISERROR(VLOOKUP($P585,M1!$A:$C,R$2,0)),"NOT PRESENT",VLOOKUP($P585,M1!$A:$C,R$2,0)),IF($N585=2,IF(ISERROR(VLOOKUP(main!$P585,M2!$A:$C,R$2,0)),"NOT PRESENT",VLOOKUP(main!$P585,M2!$A:$C,R$2,0)),IF($N585=0,IF(ISERROR(VLOOKUP($P585,M1!$A:$C,R$2,0)),IF(ISERROR(VLOOKUP(main!$P585,M2!$A:$C,R$2,0)),"NOT PRESENT",VLOOKUP(main!$P585,M2!$A:$C,R$2,0)),VLOOKUP($P585,M1!$A:$C,R$2,0)),"SPECIFY METHOD")))</f>
        <v>NOT PRESENT</v>
      </c>
      <c r="S585" s="55" t="n">
        <f aca="false">SUM(T585:BH585)</f>
        <v>0</v>
      </c>
      <c r="T585" s="56" t="n">
        <v>0</v>
      </c>
      <c r="BI585" s="56" t="e">
        <f aca="true">VLOOKUP($P585,INDIRECT("'M" &amp; $N585 &amp; "'!$A:$G"),BI$2,0)</f>
        <v>#N/A</v>
      </c>
      <c r="BJ585" s="56" t="e">
        <f aca="true">VLOOKUP($P585,INDIRECT("'M" &amp; $N585 &amp; "'!$A:$G"),BJ$2,0)</f>
        <v>#N/A</v>
      </c>
      <c r="BK585" s="56" t="e">
        <f aca="true">VLOOKUP($P585,INDIRECT("'M" &amp; $N585 &amp; "'!$A:$G"),BK$2,0)</f>
        <v>#N/A</v>
      </c>
      <c r="BL585" s="56" t="str">
        <f aca="false">IF(AND($BI585="Yes", $N585=2), "Yes", IF(ISBLANK(BI585), "", "No"))</f>
        <v>No</v>
      </c>
      <c r="BM585" s="56" t="e">
        <f aca="true">VLOOKUP($P585,INDIRECT("'M" &amp; $N585 &amp; "'!$A:$G"),BM$2,0)</f>
        <v>#N/A</v>
      </c>
    </row>
    <row r="586" customFormat="false" ht="13.2" hidden="false" customHeight="false" outlineLevel="0" collapsed="false">
      <c r="B586" s="56" t="str">
        <f aca="false">IF(ISERROR(B585),IF(ISERROR(B584),IF(ISERROR(B583),"BLANK",B583),B584),B585)</f>
        <v>eso</v>
      </c>
      <c r="C586" s="56" t="str">
        <f aca="false">IF(ISERROR(C585),IF(ISERROR(C584),IF(ISERROR(C583),"BLANK",C583),C584),C585)</f>
        <v>sdl</v>
      </c>
      <c r="D586" s="56" t="str">
        <f aca="false">IF(ISERROR(D585),IF(ISERROR(D584),IF(ISERROR(D583),"BLANK",D583),D584),D585)</f>
        <v>tas412</v>
      </c>
      <c r="E586" s="47" t="str">
        <f aca="false">IF(ISERROR(VLOOKUP($D586,SITES!$A:$E,2,0)),"",VLOOKUP($D586,SITES!$A:$E,2,0))</f>
        <v>St. Helens Island Kelp Bed</v>
      </c>
      <c r="F586" s="48" t="n">
        <f aca="false">IF(ISERROR(VLOOKUP($D586,SITES!$A:$E,3,0)),"",VLOOKUP($D586,SITES!$A:$E,3,0))</f>
        <v>-41.34386</v>
      </c>
      <c r="G586" s="49" t="n">
        <f aca="false">IF(ISERROR(VLOOKUP($D586,SITES!$A:$E,4,0)),"",VLOOKUP($D586,SITES!$A:$E,4,0))</f>
        <v>148.34277</v>
      </c>
      <c r="H586" s="50" t="n">
        <f aca="false">IF(ISERROR(H585),IF(ISERROR(H584),IF(ISERROR(H583),"BLANK",H583),H584),H585)</f>
        <v>43564</v>
      </c>
      <c r="I586" s="56" t="n">
        <f aca="false">IF(ISERROR(I585),IF(ISERROR(I584),IF(ISERROR(I583),"BLANK",I583),I584),I585)</f>
        <v>10</v>
      </c>
      <c r="J586" s="56" t="str">
        <f aca="false">IF(ISERROR(J585),IF(ISERROR(J584),IF(ISERROR(J583),"BLANK",J583),J584),J585)</f>
        <v>E</v>
      </c>
      <c r="K586" s="86" t="n">
        <f aca="false">IF(ISERROR(K585),IF(ISERROR(K584),IF(ISERROR(K583),"BLANK",K583),K584),K585)</f>
        <v>0.604166666666667</v>
      </c>
      <c r="L586" s="56" t="str">
        <f aca="false">IF(ISERROR(L585),IF(ISERROR(L584),IF(ISERROR(L583),"BLANK",L583),L584),L585)</f>
        <v>SDL</v>
      </c>
      <c r="M586" s="56" t="n">
        <f aca="false">IF(ISERROR(M585),IF(ISERROR(M584),IF(ISERROR(M583),"BLANK",M583),M584),M585)</f>
        <v>10</v>
      </c>
      <c r="N586" s="56" t="n">
        <f aca="false">IF(ISERROR(N585),IF(ISERROR(N584),IF(ISERROR(N583),"BLANK",N583),N584),N585)</f>
        <v>2</v>
      </c>
      <c r="O586" s="56" t="n">
        <f aca="false">IF(ISERROR(O585),IF(ISERROR(O584),IF(ISERROR(O583),"BLANK",O583),O584),O585)</f>
        <v>1</v>
      </c>
      <c r="Q586" s="47" t="str">
        <f aca="false">IF($N586=1,IF(ISERROR(VLOOKUP($P586,M1!$A:$C,Q$2,0)),"NOT PRESENT",VLOOKUP($P586,M1!$A:$C,Q$2,0)),IF($N586=2,IF(ISERROR(VLOOKUP(main!$P586,M2!$A:$C,Q$2,0)),"NOT PRESENT",VLOOKUP(main!$P586,M2!$A:$C,Q$2,0)),IF($N586=0,IF(ISERROR(VLOOKUP($P586,M1!$A:$C,Q$2,0)),IF(ISERROR(VLOOKUP(main!$P586,M2!$A:$C,Q$2,0)),"NOT PRESENT",VLOOKUP(main!$P586,M2!$A:$C,Q$2,0)),VLOOKUP($P586,M1!$A:$C,Q$2,0)),"SPECIFY METHOD")))</f>
        <v>NOT PRESENT</v>
      </c>
      <c r="R586" s="47" t="str">
        <f aca="false">IF($N586=1,IF(ISERROR(VLOOKUP($P586,M1!$A:$C,R$2,0)),"NOT PRESENT",VLOOKUP($P586,M1!$A:$C,R$2,0)),IF($N586=2,IF(ISERROR(VLOOKUP(main!$P586,M2!$A:$C,R$2,0)),"NOT PRESENT",VLOOKUP(main!$P586,M2!$A:$C,R$2,0)),IF($N586=0,IF(ISERROR(VLOOKUP($P586,M1!$A:$C,R$2,0)),IF(ISERROR(VLOOKUP(main!$P586,M2!$A:$C,R$2,0)),"NOT PRESENT",VLOOKUP(main!$P586,M2!$A:$C,R$2,0)),VLOOKUP($P586,M1!$A:$C,R$2,0)),"SPECIFY METHOD")))</f>
        <v>NOT PRESENT</v>
      </c>
      <c r="S586" s="55" t="n">
        <f aca="false">SUM(T586:BH586)</f>
        <v>0</v>
      </c>
      <c r="T586" s="56" t="n">
        <v>0</v>
      </c>
      <c r="BI586" s="56" t="e">
        <f aca="true">VLOOKUP($P586,INDIRECT("'M" &amp; $N586 &amp; "'!$A:$G"),BI$2,0)</f>
        <v>#N/A</v>
      </c>
      <c r="BJ586" s="56" t="e">
        <f aca="true">VLOOKUP($P586,INDIRECT("'M" &amp; $N586 &amp; "'!$A:$G"),BJ$2,0)</f>
        <v>#N/A</v>
      </c>
      <c r="BK586" s="56" t="e">
        <f aca="true">VLOOKUP($P586,INDIRECT("'M" &amp; $N586 &amp; "'!$A:$G"),BK$2,0)</f>
        <v>#N/A</v>
      </c>
      <c r="BL586" s="56" t="str">
        <f aca="false">IF(AND($BI586="Yes", $N586=2), "Yes", IF(ISBLANK(BI586), "", "No"))</f>
        <v>No</v>
      </c>
      <c r="BM586" s="56" t="e">
        <f aca="true">VLOOKUP($P586,INDIRECT("'M" &amp; $N586 &amp; "'!$A:$G"),BM$2,0)</f>
        <v>#N/A</v>
      </c>
    </row>
    <row r="587" customFormat="false" ht="13.2" hidden="false" customHeight="false" outlineLevel="0" collapsed="false">
      <c r="B587" s="56" t="str">
        <f aca="false">IF(ISERROR(B586),IF(ISERROR(B585),IF(ISERROR(B584),"BLANK",B584),B585),B586)</f>
        <v>eso</v>
      </c>
      <c r="C587" s="56" t="str">
        <f aca="false">IF(ISERROR(C586),IF(ISERROR(C585),IF(ISERROR(C584),"BLANK",C584),C585),C586)</f>
        <v>sdl</v>
      </c>
      <c r="D587" s="56" t="str">
        <f aca="false">IF(ISERROR(D586),IF(ISERROR(D585),IF(ISERROR(D584),"BLANK",D584),D585),D586)</f>
        <v>tas412</v>
      </c>
      <c r="E587" s="47" t="str">
        <f aca="false">IF(ISERROR(VLOOKUP($D587,SITES!$A:$E,2,0)),"",VLOOKUP($D587,SITES!$A:$E,2,0))</f>
        <v>St. Helens Island Kelp Bed</v>
      </c>
      <c r="F587" s="48" t="n">
        <f aca="false">IF(ISERROR(VLOOKUP($D587,SITES!$A:$E,3,0)),"",VLOOKUP($D587,SITES!$A:$E,3,0))</f>
        <v>-41.34386</v>
      </c>
      <c r="G587" s="49" t="n">
        <f aca="false">IF(ISERROR(VLOOKUP($D587,SITES!$A:$E,4,0)),"",VLOOKUP($D587,SITES!$A:$E,4,0))</f>
        <v>148.34277</v>
      </c>
      <c r="H587" s="50" t="n">
        <f aca="false">IF(ISERROR(H586),IF(ISERROR(H585),IF(ISERROR(H584),"BLANK",H584),H585),H586)</f>
        <v>43564</v>
      </c>
      <c r="I587" s="56" t="n">
        <f aca="false">IF(ISERROR(I586),IF(ISERROR(I585),IF(ISERROR(I584),"BLANK",I584),I585),I586)</f>
        <v>10</v>
      </c>
      <c r="J587" s="56" t="str">
        <f aca="false">IF(ISERROR(J586),IF(ISERROR(J585),IF(ISERROR(J584),"BLANK",J584),J585),J586)</f>
        <v>E</v>
      </c>
      <c r="K587" s="86" t="n">
        <f aca="false">IF(ISERROR(K586),IF(ISERROR(K585),IF(ISERROR(K584),"BLANK",K584),K585),K586)</f>
        <v>0.604166666666667</v>
      </c>
      <c r="L587" s="56" t="str">
        <f aca="false">IF(ISERROR(L586),IF(ISERROR(L585),IF(ISERROR(L584),"BLANK",L584),L585),L586)</f>
        <v>SDL</v>
      </c>
      <c r="M587" s="56" t="n">
        <f aca="false">IF(ISERROR(M586),IF(ISERROR(M585),IF(ISERROR(M584),"BLANK",M584),M585),M586)</f>
        <v>10</v>
      </c>
      <c r="N587" s="56" t="n">
        <f aca="false">IF(ISERROR(N586),IF(ISERROR(N585),IF(ISERROR(N584),"BLANK",N584),N585),N586)</f>
        <v>2</v>
      </c>
      <c r="O587" s="56" t="n">
        <f aca="false">IF(ISERROR(O586),IF(ISERROR(O585),IF(ISERROR(O584),"BLANK",O584),O585),O586)</f>
        <v>1</v>
      </c>
      <c r="Q587" s="47" t="str">
        <f aca="false">IF($N587=1,IF(ISERROR(VLOOKUP($P587,M1!$A:$C,Q$2,0)),"NOT PRESENT",VLOOKUP($P587,M1!$A:$C,Q$2,0)),IF($N587=2,IF(ISERROR(VLOOKUP(main!$P587,M2!$A:$C,Q$2,0)),"NOT PRESENT",VLOOKUP(main!$P587,M2!$A:$C,Q$2,0)),IF($N587=0,IF(ISERROR(VLOOKUP($P587,M1!$A:$C,Q$2,0)),IF(ISERROR(VLOOKUP(main!$P587,M2!$A:$C,Q$2,0)),"NOT PRESENT",VLOOKUP(main!$P587,M2!$A:$C,Q$2,0)),VLOOKUP($P587,M1!$A:$C,Q$2,0)),"SPECIFY METHOD")))</f>
        <v>NOT PRESENT</v>
      </c>
      <c r="R587" s="47" t="str">
        <f aca="false">IF($N587=1,IF(ISERROR(VLOOKUP($P587,M1!$A:$C,R$2,0)),"NOT PRESENT",VLOOKUP($P587,M1!$A:$C,R$2,0)),IF($N587=2,IF(ISERROR(VLOOKUP(main!$P587,M2!$A:$C,R$2,0)),"NOT PRESENT",VLOOKUP(main!$P587,M2!$A:$C,R$2,0)),IF($N587=0,IF(ISERROR(VLOOKUP($P587,M1!$A:$C,R$2,0)),IF(ISERROR(VLOOKUP(main!$P587,M2!$A:$C,R$2,0)),"NOT PRESENT",VLOOKUP(main!$P587,M2!$A:$C,R$2,0)),VLOOKUP($P587,M1!$A:$C,R$2,0)),"SPECIFY METHOD")))</f>
        <v>NOT PRESENT</v>
      </c>
      <c r="S587" s="55" t="n">
        <f aca="false">SUM(T587:BH587)</f>
        <v>0</v>
      </c>
      <c r="T587" s="56" t="n">
        <v>0</v>
      </c>
      <c r="BI587" s="56" t="e">
        <f aca="true">VLOOKUP($P587,INDIRECT("'M" &amp; $N587 &amp; "'!$A:$G"),BI$2,0)</f>
        <v>#N/A</v>
      </c>
      <c r="BJ587" s="56" t="e">
        <f aca="true">VLOOKUP($P587,INDIRECT("'M" &amp; $N587 &amp; "'!$A:$G"),BJ$2,0)</f>
        <v>#N/A</v>
      </c>
      <c r="BK587" s="56" t="e">
        <f aca="true">VLOOKUP($P587,INDIRECT("'M" &amp; $N587 &amp; "'!$A:$G"),BK$2,0)</f>
        <v>#N/A</v>
      </c>
      <c r="BL587" s="56" t="str">
        <f aca="false">IF(AND($BI587="Yes", $N587=2), "Yes", IF(ISBLANK(BI587), "", "No"))</f>
        <v>No</v>
      </c>
      <c r="BM587" s="56" t="e">
        <f aca="true">VLOOKUP($P587,INDIRECT("'M" &amp; $N587 &amp; "'!$A:$G"),BM$2,0)</f>
        <v>#N/A</v>
      </c>
    </row>
    <row r="588" customFormat="false" ht="13.2" hidden="false" customHeight="false" outlineLevel="0" collapsed="false">
      <c r="B588" s="56" t="str">
        <f aca="false">IF(ISERROR(B587),IF(ISERROR(B586),IF(ISERROR(B585),"BLANK",B585),B586),B587)</f>
        <v>eso</v>
      </c>
      <c r="C588" s="56" t="str">
        <f aca="false">IF(ISERROR(C587),IF(ISERROR(C586),IF(ISERROR(C585),"BLANK",C585),C586),C587)</f>
        <v>sdl</v>
      </c>
      <c r="D588" s="56" t="str">
        <f aca="false">IF(ISERROR(D587),IF(ISERROR(D586),IF(ISERROR(D585),"BLANK",D585),D586),D587)</f>
        <v>tas412</v>
      </c>
      <c r="E588" s="47" t="str">
        <f aca="false">IF(ISERROR(VLOOKUP($D588,SITES!$A:$E,2,0)),"",VLOOKUP($D588,SITES!$A:$E,2,0))</f>
        <v>St. Helens Island Kelp Bed</v>
      </c>
      <c r="F588" s="48" t="n">
        <f aca="false">IF(ISERROR(VLOOKUP($D588,SITES!$A:$E,3,0)),"",VLOOKUP($D588,SITES!$A:$E,3,0))</f>
        <v>-41.34386</v>
      </c>
      <c r="G588" s="49" t="n">
        <f aca="false">IF(ISERROR(VLOOKUP($D588,SITES!$A:$E,4,0)),"",VLOOKUP($D588,SITES!$A:$E,4,0))</f>
        <v>148.34277</v>
      </c>
      <c r="H588" s="50" t="n">
        <f aca="false">IF(ISERROR(H587),IF(ISERROR(H586),IF(ISERROR(H585),"BLANK",H585),H586),H587)</f>
        <v>43564</v>
      </c>
      <c r="I588" s="56" t="n">
        <f aca="false">IF(ISERROR(I587),IF(ISERROR(I586),IF(ISERROR(I585),"BLANK",I585),I586),I587)</f>
        <v>10</v>
      </c>
      <c r="J588" s="56" t="str">
        <f aca="false">IF(ISERROR(J587),IF(ISERROR(J586),IF(ISERROR(J585),"BLANK",J585),J586),J587)</f>
        <v>E</v>
      </c>
      <c r="K588" s="86" t="n">
        <f aca="false">IF(ISERROR(K587),IF(ISERROR(K586),IF(ISERROR(K585),"BLANK",K585),K586),K587)</f>
        <v>0.604166666666667</v>
      </c>
      <c r="L588" s="56" t="str">
        <f aca="false">IF(ISERROR(L587),IF(ISERROR(L586),IF(ISERROR(L585),"BLANK",L585),L586),L587)</f>
        <v>SDL</v>
      </c>
      <c r="M588" s="56" t="n">
        <f aca="false">IF(ISERROR(M587),IF(ISERROR(M586),IF(ISERROR(M585),"BLANK",M585),M586),M587)</f>
        <v>10</v>
      </c>
      <c r="N588" s="56" t="n">
        <f aca="false">IF(ISERROR(N587),IF(ISERROR(N586),IF(ISERROR(N585),"BLANK",N585),N586),N587)</f>
        <v>2</v>
      </c>
      <c r="O588" s="56" t="n">
        <f aca="false">IF(ISERROR(O587),IF(ISERROR(O586),IF(ISERROR(O585),"BLANK",O585),O586),O587)</f>
        <v>1</v>
      </c>
      <c r="Q588" s="47" t="str">
        <f aca="false">IF($N588=1,IF(ISERROR(VLOOKUP($P588,M1!$A:$C,Q$2,0)),"NOT PRESENT",VLOOKUP($P588,M1!$A:$C,Q$2,0)),IF($N588=2,IF(ISERROR(VLOOKUP(main!$P588,M2!$A:$C,Q$2,0)),"NOT PRESENT",VLOOKUP(main!$P588,M2!$A:$C,Q$2,0)),IF($N588=0,IF(ISERROR(VLOOKUP($P588,M1!$A:$C,Q$2,0)),IF(ISERROR(VLOOKUP(main!$P588,M2!$A:$C,Q$2,0)),"NOT PRESENT",VLOOKUP(main!$P588,M2!$A:$C,Q$2,0)),VLOOKUP($P588,M1!$A:$C,Q$2,0)),"SPECIFY METHOD")))</f>
        <v>NOT PRESENT</v>
      </c>
      <c r="R588" s="47" t="str">
        <f aca="false">IF($N588=1,IF(ISERROR(VLOOKUP($P588,M1!$A:$C,R$2,0)),"NOT PRESENT",VLOOKUP($P588,M1!$A:$C,R$2,0)),IF($N588=2,IF(ISERROR(VLOOKUP(main!$P588,M2!$A:$C,R$2,0)),"NOT PRESENT",VLOOKUP(main!$P588,M2!$A:$C,R$2,0)),IF($N588=0,IF(ISERROR(VLOOKUP($P588,M1!$A:$C,R$2,0)),IF(ISERROR(VLOOKUP(main!$P588,M2!$A:$C,R$2,0)),"NOT PRESENT",VLOOKUP(main!$P588,M2!$A:$C,R$2,0)),VLOOKUP($P588,M1!$A:$C,R$2,0)),"SPECIFY METHOD")))</f>
        <v>NOT PRESENT</v>
      </c>
      <c r="S588" s="55" t="n">
        <f aca="false">SUM(T588:BH588)</f>
        <v>0</v>
      </c>
      <c r="T588" s="56" t="n">
        <v>0</v>
      </c>
      <c r="BI588" s="56" t="e">
        <f aca="true">VLOOKUP($P588,INDIRECT("'M" &amp; $N588 &amp; "'!$A:$G"),BI$2,0)</f>
        <v>#N/A</v>
      </c>
      <c r="BJ588" s="56" t="e">
        <f aca="true">VLOOKUP($P588,INDIRECT("'M" &amp; $N588 &amp; "'!$A:$G"),BJ$2,0)</f>
        <v>#N/A</v>
      </c>
      <c r="BK588" s="56" t="e">
        <f aca="true">VLOOKUP($P588,INDIRECT("'M" &amp; $N588 &amp; "'!$A:$G"),BK$2,0)</f>
        <v>#N/A</v>
      </c>
      <c r="BL588" s="56" t="str">
        <f aca="false">IF(AND($BI588="Yes", $N588=2), "Yes", IF(ISBLANK(BI588), "", "No"))</f>
        <v>No</v>
      </c>
      <c r="BM588" s="56" t="e">
        <f aca="true">VLOOKUP($P588,INDIRECT("'M" &amp; $N588 &amp; "'!$A:$G"),BM$2,0)</f>
        <v>#N/A</v>
      </c>
    </row>
    <row r="589" customFormat="false" ht="13.2" hidden="false" customHeight="false" outlineLevel="0" collapsed="false">
      <c r="B589" s="56" t="str">
        <f aca="false">IF(ISERROR(B588),IF(ISERROR(B587),IF(ISERROR(B586),"BLANK",B586),B587),B588)</f>
        <v>eso</v>
      </c>
      <c r="C589" s="56" t="str">
        <f aca="false">IF(ISERROR(C588),IF(ISERROR(C587),IF(ISERROR(C586),"BLANK",C586),C587),C588)</f>
        <v>sdl</v>
      </c>
      <c r="D589" s="56" t="str">
        <f aca="false">IF(ISERROR(D588),IF(ISERROR(D587),IF(ISERROR(D586),"BLANK",D586),D587),D588)</f>
        <v>tas412</v>
      </c>
      <c r="E589" s="47" t="str">
        <f aca="false">IF(ISERROR(VLOOKUP($D589,SITES!$A:$E,2,0)),"",VLOOKUP($D589,SITES!$A:$E,2,0))</f>
        <v>St. Helens Island Kelp Bed</v>
      </c>
      <c r="F589" s="48" t="n">
        <f aca="false">IF(ISERROR(VLOOKUP($D589,SITES!$A:$E,3,0)),"",VLOOKUP($D589,SITES!$A:$E,3,0))</f>
        <v>-41.34386</v>
      </c>
      <c r="G589" s="49" t="n">
        <f aca="false">IF(ISERROR(VLOOKUP($D589,SITES!$A:$E,4,0)),"",VLOOKUP($D589,SITES!$A:$E,4,0))</f>
        <v>148.34277</v>
      </c>
      <c r="H589" s="50" t="n">
        <f aca="false">IF(ISERROR(H588),IF(ISERROR(H587),IF(ISERROR(H586),"BLANK",H586),H587),H588)</f>
        <v>43564</v>
      </c>
      <c r="I589" s="56" t="n">
        <f aca="false">IF(ISERROR(I588),IF(ISERROR(I587),IF(ISERROR(I586),"BLANK",I586),I587),I588)</f>
        <v>10</v>
      </c>
      <c r="J589" s="56" t="str">
        <f aca="false">IF(ISERROR(J588),IF(ISERROR(J587),IF(ISERROR(J586),"BLANK",J586),J587),J588)</f>
        <v>E</v>
      </c>
      <c r="K589" s="86" t="n">
        <f aca="false">IF(ISERROR(K588),IF(ISERROR(K587),IF(ISERROR(K586),"BLANK",K586),K587),K588)</f>
        <v>0.604166666666667</v>
      </c>
      <c r="L589" s="56" t="str">
        <f aca="false">IF(ISERROR(L588),IF(ISERROR(L587),IF(ISERROR(L586),"BLANK",L586),L587),L588)</f>
        <v>SDL</v>
      </c>
      <c r="M589" s="56" t="n">
        <f aca="false">IF(ISERROR(M588),IF(ISERROR(M587),IF(ISERROR(M586),"BLANK",M586),M587),M588)</f>
        <v>10</v>
      </c>
      <c r="N589" s="56" t="n">
        <f aca="false">IF(ISERROR(N588),IF(ISERROR(N587),IF(ISERROR(N586),"BLANK",N586),N587),N588)</f>
        <v>2</v>
      </c>
      <c r="O589" s="56" t="n">
        <f aca="false">IF(ISERROR(O588),IF(ISERROR(O587),IF(ISERROR(O586),"BLANK",O586),O587),O588)</f>
        <v>1</v>
      </c>
      <c r="Q589" s="47" t="str">
        <f aca="false">IF($N589=1,IF(ISERROR(VLOOKUP($P589,M1!$A:$C,Q$2,0)),"NOT PRESENT",VLOOKUP($P589,M1!$A:$C,Q$2,0)),IF($N589=2,IF(ISERROR(VLOOKUP(main!$P589,M2!$A:$C,Q$2,0)),"NOT PRESENT",VLOOKUP(main!$P589,M2!$A:$C,Q$2,0)),IF($N589=0,IF(ISERROR(VLOOKUP($P589,M1!$A:$C,Q$2,0)),IF(ISERROR(VLOOKUP(main!$P589,M2!$A:$C,Q$2,0)),"NOT PRESENT",VLOOKUP(main!$P589,M2!$A:$C,Q$2,0)),VLOOKUP($P589,M1!$A:$C,Q$2,0)),"SPECIFY METHOD")))</f>
        <v>NOT PRESENT</v>
      </c>
      <c r="R589" s="47" t="str">
        <f aca="false">IF($N589=1,IF(ISERROR(VLOOKUP($P589,M1!$A:$C,R$2,0)),"NOT PRESENT",VLOOKUP($P589,M1!$A:$C,R$2,0)),IF($N589=2,IF(ISERROR(VLOOKUP(main!$P589,M2!$A:$C,R$2,0)),"NOT PRESENT",VLOOKUP(main!$P589,M2!$A:$C,R$2,0)),IF($N589=0,IF(ISERROR(VLOOKUP($P589,M1!$A:$C,R$2,0)),IF(ISERROR(VLOOKUP(main!$P589,M2!$A:$C,R$2,0)),"NOT PRESENT",VLOOKUP(main!$P589,M2!$A:$C,R$2,0)),VLOOKUP($P589,M1!$A:$C,R$2,0)),"SPECIFY METHOD")))</f>
        <v>NOT PRESENT</v>
      </c>
      <c r="S589" s="55" t="n">
        <f aca="false">SUM(T589:BH589)</f>
        <v>0</v>
      </c>
      <c r="T589" s="56" t="n">
        <v>0</v>
      </c>
      <c r="BI589" s="56" t="e">
        <f aca="true">VLOOKUP($P589,INDIRECT("'M" &amp; $N589 &amp; "'!$A:$G"),BI$2,0)</f>
        <v>#N/A</v>
      </c>
      <c r="BJ589" s="56" t="e">
        <f aca="true">VLOOKUP($P589,INDIRECT("'M" &amp; $N589 &amp; "'!$A:$G"),BJ$2,0)</f>
        <v>#N/A</v>
      </c>
      <c r="BK589" s="56" t="e">
        <f aca="true">VLOOKUP($P589,INDIRECT("'M" &amp; $N589 &amp; "'!$A:$G"),BK$2,0)</f>
        <v>#N/A</v>
      </c>
      <c r="BL589" s="56" t="str">
        <f aca="false">IF(AND($BI589="Yes", $N589=2), "Yes", IF(ISBLANK(BI589), "", "No"))</f>
        <v>No</v>
      </c>
      <c r="BM589" s="56" t="e">
        <f aca="true">VLOOKUP($P589,INDIRECT("'M" &amp; $N589 &amp; "'!$A:$G"),BM$2,0)</f>
        <v>#N/A</v>
      </c>
    </row>
    <row r="590" customFormat="false" ht="13.2" hidden="false" customHeight="false" outlineLevel="0" collapsed="false">
      <c r="B590" s="56" t="str">
        <f aca="false">IF(ISERROR(B589),IF(ISERROR(B588),IF(ISERROR(B587),"BLANK",B587),B588),B589)</f>
        <v>eso</v>
      </c>
      <c r="C590" s="56" t="str">
        <f aca="false">IF(ISERROR(C589),IF(ISERROR(C588),IF(ISERROR(C587),"BLANK",C587),C588),C589)</f>
        <v>sdl</v>
      </c>
      <c r="D590" s="56" t="str">
        <f aca="false">IF(ISERROR(D589),IF(ISERROR(D588),IF(ISERROR(D587),"BLANK",D587),D588),D589)</f>
        <v>tas412</v>
      </c>
      <c r="E590" s="47" t="str">
        <f aca="false">IF(ISERROR(VLOOKUP($D590,SITES!$A:$E,2,0)),"",VLOOKUP($D590,SITES!$A:$E,2,0))</f>
        <v>St. Helens Island Kelp Bed</v>
      </c>
      <c r="F590" s="48" t="n">
        <f aca="false">IF(ISERROR(VLOOKUP($D590,SITES!$A:$E,3,0)),"",VLOOKUP($D590,SITES!$A:$E,3,0))</f>
        <v>-41.34386</v>
      </c>
      <c r="G590" s="49" t="n">
        <f aca="false">IF(ISERROR(VLOOKUP($D590,SITES!$A:$E,4,0)),"",VLOOKUP($D590,SITES!$A:$E,4,0))</f>
        <v>148.34277</v>
      </c>
      <c r="H590" s="50" t="n">
        <f aca="false">IF(ISERROR(H589),IF(ISERROR(H588),IF(ISERROR(H587),"BLANK",H587),H588),H589)</f>
        <v>43564</v>
      </c>
      <c r="I590" s="56" t="n">
        <f aca="false">IF(ISERROR(I589),IF(ISERROR(I588),IF(ISERROR(I587),"BLANK",I587),I588),I589)</f>
        <v>10</v>
      </c>
      <c r="J590" s="56" t="str">
        <f aca="false">IF(ISERROR(J589),IF(ISERROR(J588),IF(ISERROR(J587),"BLANK",J587),J588),J589)</f>
        <v>E</v>
      </c>
      <c r="K590" s="86" t="n">
        <f aca="false">IF(ISERROR(K589),IF(ISERROR(K588),IF(ISERROR(K587),"BLANK",K587),K588),K589)</f>
        <v>0.604166666666667</v>
      </c>
      <c r="L590" s="56" t="str">
        <f aca="false">IF(ISERROR(L589),IF(ISERROR(L588),IF(ISERROR(L587),"BLANK",L587),L588),L589)</f>
        <v>SDL</v>
      </c>
      <c r="M590" s="56" t="n">
        <f aca="false">IF(ISERROR(M589),IF(ISERROR(M588),IF(ISERROR(M587),"BLANK",M587),M588),M589)</f>
        <v>10</v>
      </c>
      <c r="N590" s="56" t="n">
        <f aca="false">IF(ISERROR(N589),IF(ISERROR(N588),IF(ISERROR(N587),"BLANK",N587),N588),N589)</f>
        <v>2</v>
      </c>
      <c r="O590" s="56" t="n">
        <f aca="false">IF(ISERROR(O589),IF(ISERROR(O588),IF(ISERROR(O587),"BLANK",O587),O588),O589)</f>
        <v>1</v>
      </c>
      <c r="Q590" s="47" t="str">
        <f aca="false">IF($N590=1,IF(ISERROR(VLOOKUP($P590,M1!$A:$C,Q$2,0)),"NOT PRESENT",VLOOKUP($P590,M1!$A:$C,Q$2,0)),IF($N590=2,IF(ISERROR(VLOOKUP(main!$P590,M2!$A:$C,Q$2,0)),"NOT PRESENT",VLOOKUP(main!$P590,M2!$A:$C,Q$2,0)),IF($N590=0,IF(ISERROR(VLOOKUP($P590,M1!$A:$C,Q$2,0)),IF(ISERROR(VLOOKUP(main!$P590,M2!$A:$C,Q$2,0)),"NOT PRESENT",VLOOKUP(main!$P590,M2!$A:$C,Q$2,0)),VLOOKUP($P590,M1!$A:$C,Q$2,0)),"SPECIFY METHOD")))</f>
        <v>NOT PRESENT</v>
      </c>
      <c r="R590" s="47" t="str">
        <f aca="false">IF($N590=1,IF(ISERROR(VLOOKUP($P590,M1!$A:$C,R$2,0)),"NOT PRESENT",VLOOKUP($P590,M1!$A:$C,R$2,0)),IF($N590=2,IF(ISERROR(VLOOKUP(main!$P590,M2!$A:$C,R$2,0)),"NOT PRESENT",VLOOKUP(main!$P590,M2!$A:$C,R$2,0)),IF($N590=0,IF(ISERROR(VLOOKUP($P590,M1!$A:$C,R$2,0)),IF(ISERROR(VLOOKUP(main!$P590,M2!$A:$C,R$2,0)),"NOT PRESENT",VLOOKUP(main!$P590,M2!$A:$C,R$2,0)),VLOOKUP($P590,M1!$A:$C,R$2,0)),"SPECIFY METHOD")))</f>
        <v>NOT PRESENT</v>
      </c>
      <c r="S590" s="55" t="n">
        <f aca="false">SUM(T590:BH590)</f>
        <v>0</v>
      </c>
      <c r="T590" s="56" t="n">
        <v>0</v>
      </c>
      <c r="BI590" s="56" t="e">
        <f aca="true">VLOOKUP($P590,INDIRECT("'M" &amp; $N590 &amp; "'!$A:$G"),BI$2,0)</f>
        <v>#N/A</v>
      </c>
      <c r="BJ590" s="56" t="e">
        <f aca="true">VLOOKUP($P590,INDIRECT("'M" &amp; $N590 &amp; "'!$A:$G"),BJ$2,0)</f>
        <v>#N/A</v>
      </c>
      <c r="BK590" s="56" t="e">
        <f aca="true">VLOOKUP($P590,INDIRECT("'M" &amp; $N590 &amp; "'!$A:$G"),BK$2,0)</f>
        <v>#N/A</v>
      </c>
      <c r="BL590" s="56" t="str">
        <f aca="false">IF(AND($BI590="Yes", $N590=2), "Yes", IF(ISBLANK(BI590), "", "No"))</f>
        <v>No</v>
      </c>
      <c r="BM590" s="56" t="e">
        <f aca="true">VLOOKUP($P590,INDIRECT("'M" &amp; $N590 &amp; "'!$A:$G"),BM$2,0)</f>
        <v>#N/A</v>
      </c>
    </row>
    <row r="591" customFormat="false" ht="13.2" hidden="false" customHeight="false" outlineLevel="0" collapsed="false">
      <c r="B591" s="56" t="str">
        <f aca="false">IF(ISERROR(B590),IF(ISERROR(B589),IF(ISERROR(B588),"BLANK",B588),B589),B590)</f>
        <v>eso</v>
      </c>
      <c r="C591" s="56" t="str">
        <f aca="false">IF(ISERROR(C590),IF(ISERROR(C589),IF(ISERROR(C588),"BLANK",C588),C589),C590)</f>
        <v>sdl</v>
      </c>
      <c r="D591" s="56" t="str">
        <f aca="false">IF(ISERROR(D590),IF(ISERROR(D589),IF(ISERROR(D588),"BLANK",D588),D589),D590)</f>
        <v>tas412</v>
      </c>
      <c r="E591" s="47" t="str">
        <f aca="false">IF(ISERROR(VLOOKUP($D591,SITES!$A:$E,2,0)),"",VLOOKUP($D591,SITES!$A:$E,2,0))</f>
        <v>St. Helens Island Kelp Bed</v>
      </c>
      <c r="F591" s="48" t="n">
        <f aca="false">IF(ISERROR(VLOOKUP($D591,SITES!$A:$E,3,0)),"",VLOOKUP($D591,SITES!$A:$E,3,0))</f>
        <v>-41.34386</v>
      </c>
      <c r="G591" s="49" t="n">
        <f aca="false">IF(ISERROR(VLOOKUP($D591,SITES!$A:$E,4,0)),"",VLOOKUP($D591,SITES!$A:$E,4,0))</f>
        <v>148.34277</v>
      </c>
      <c r="H591" s="50" t="n">
        <f aca="false">IF(ISERROR(H590),IF(ISERROR(H589),IF(ISERROR(H588),"BLANK",H588),H589),H590)</f>
        <v>43564</v>
      </c>
      <c r="I591" s="56" t="n">
        <f aca="false">IF(ISERROR(I590),IF(ISERROR(I589),IF(ISERROR(I588),"BLANK",I588),I589),I590)</f>
        <v>10</v>
      </c>
      <c r="J591" s="56" t="str">
        <f aca="false">IF(ISERROR(J590),IF(ISERROR(J589),IF(ISERROR(J588),"BLANK",J588),J589),J590)</f>
        <v>E</v>
      </c>
      <c r="K591" s="86" t="n">
        <f aca="false">IF(ISERROR(K590),IF(ISERROR(K589),IF(ISERROR(K588),"BLANK",K588),K589),K590)</f>
        <v>0.604166666666667</v>
      </c>
      <c r="L591" s="56" t="str">
        <f aca="false">IF(ISERROR(L590),IF(ISERROR(L589),IF(ISERROR(L588),"BLANK",L588),L589),L590)</f>
        <v>SDL</v>
      </c>
      <c r="M591" s="56" t="n">
        <f aca="false">IF(ISERROR(M590),IF(ISERROR(M589),IF(ISERROR(M588),"BLANK",M588),M589),M590)</f>
        <v>10</v>
      </c>
      <c r="N591" s="56" t="n">
        <f aca="false">IF(ISERROR(N590),IF(ISERROR(N589),IF(ISERROR(N588),"BLANK",N588),N589),N590)</f>
        <v>2</v>
      </c>
      <c r="O591" s="56" t="n">
        <f aca="false">IF(ISERROR(O590),IF(ISERROR(O589),IF(ISERROR(O588),"BLANK",O588),O589),O590)</f>
        <v>1</v>
      </c>
      <c r="Q591" s="47" t="str">
        <f aca="false">IF($N591=1,IF(ISERROR(VLOOKUP($P591,M1!$A:$C,Q$2,0)),"NOT PRESENT",VLOOKUP($P591,M1!$A:$C,Q$2,0)),IF($N591=2,IF(ISERROR(VLOOKUP(main!$P591,M2!$A:$C,Q$2,0)),"NOT PRESENT",VLOOKUP(main!$P591,M2!$A:$C,Q$2,0)),IF($N591=0,IF(ISERROR(VLOOKUP($P591,M1!$A:$C,Q$2,0)),IF(ISERROR(VLOOKUP(main!$P591,M2!$A:$C,Q$2,0)),"NOT PRESENT",VLOOKUP(main!$P591,M2!$A:$C,Q$2,0)),VLOOKUP($P591,M1!$A:$C,Q$2,0)),"SPECIFY METHOD")))</f>
        <v>NOT PRESENT</v>
      </c>
      <c r="R591" s="47" t="str">
        <f aca="false">IF($N591=1,IF(ISERROR(VLOOKUP($P591,M1!$A:$C,R$2,0)),"NOT PRESENT",VLOOKUP($P591,M1!$A:$C,R$2,0)),IF($N591=2,IF(ISERROR(VLOOKUP(main!$P591,M2!$A:$C,R$2,0)),"NOT PRESENT",VLOOKUP(main!$P591,M2!$A:$C,R$2,0)),IF($N591=0,IF(ISERROR(VLOOKUP($P591,M1!$A:$C,R$2,0)),IF(ISERROR(VLOOKUP(main!$P591,M2!$A:$C,R$2,0)),"NOT PRESENT",VLOOKUP(main!$P591,M2!$A:$C,R$2,0)),VLOOKUP($P591,M1!$A:$C,R$2,0)),"SPECIFY METHOD")))</f>
        <v>NOT PRESENT</v>
      </c>
      <c r="S591" s="55" t="n">
        <f aca="false">SUM(T591:BH591)</f>
        <v>0</v>
      </c>
      <c r="T591" s="56" t="n">
        <v>0</v>
      </c>
      <c r="BI591" s="56" t="e">
        <f aca="true">VLOOKUP($P591,INDIRECT("'M" &amp; $N591 &amp; "'!$A:$G"),BI$2,0)</f>
        <v>#N/A</v>
      </c>
      <c r="BJ591" s="56" t="e">
        <f aca="true">VLOOKUP($P591,INDIRECT("'M" &amp; $N591 &amp; "'!$A:$G"),BJ$2,0)</f>
        <v>#N/A</v>
      </c>
      <c r="BK591" s="56" t="e">
        <f aca="true">VLOOKUP($P591,INDIRECT("'M" &amp; $N591 &amp; "'!$A:$G"),BK$2,0)</f>
        <v>#N/A</v>
      </c>
      <c r="BL591" s="56" t="str">
        <f aca="false">IF(AND($BI591="Yes", $N591=2), "Yes", IF(ISBLANK(BI591), "", "No"))</f>
        <v>No</v>
      </c>
      <c r="BM591" s="56" t="e">
        <f aca="true">VLOOKUP($P591,INDIRECT("'M" &amp; $N591 &amp; "'!$A:$G"),BM$2,0)</f>
        <v>#N/A</v>
      </c>
    </row>
    <row r="592" customFormat="false" ht="13.2" hidden="false" customHeight="false" outlineLevel="0" collapsed="false">
      <c r="B592" s="56" t="str">
        <f aca="false">IF(ISERROR(B591),IF(ISERROR(B590),IF(ISERROR(B589),"BLANK",B589),B590),B591)</f>
        <v>eso</v>
      </c>
      <c r="C592" s="56" t="str">
        <f aca="false">IF(ISERROR(C591),IF(ISERROR(C590),IF(ISERROR(C589),"BLANK",C589),C590),C591)</f>
        <v>sdl</v>
      </c>
      <c r="D592" s="56" t="str">
        <f aca="false">IF(ISERROR(D591),IF(ISERROR(D590),IF(ISERROR(D589),"BLANK",D589),D590),D591)</f>
        <v>tas412</v>
      </c>
      <c r="E592" s="47" t="str">
        <f aca="false">IF(ISERROR(VLOOKUP($D592,SITES!$A:$E,2,0)),"",VLOOKUP($D592,SITES!$A:$E,2,0))</f>
        <v>St. Helens Island Kelp Bed</v>
      </c>
      <c r="F592" s="48" t="n">
        <f aca="false">IF(ISERROR(VLOOKUP($D592,SITES!$A:$E,3,0)),"",VLOOKUP($D592,SITES!$A:$E,3,0))</f>
        <v>-41.34386</v>
      </c>
      <c r="G592" s="49" t="n">
        <f aca="false">IF(ISERROR(VLOOKUP($D592,SITES!$A:$E,4,0)),"",VLOOKUP($D592,SITES!$A:$E,4,0))</f>
        <v>148.34277</v>
      </c>
      <c r="H592" s="50" t="n">
        <f aca="false">IF(ISERROR(H591),IF(ISERROR(H590),IF(ISERROR(H589),"BLANK",H589),H590),H591)</f>
        <v>43564</v>
      </c>
      <c r="I592" s="56" t="n">
        <f aca="false">IF(ISERROR(I591),IF(ISERROR(I590),IF(ISERROR(I589),"BLANK",I589),I590),I591)</f>
        <v>10</v>
      </c>
      <c r="J592" s="56" t="str">
        <f aca="false">IF(ISERROR(J591),IF(ISERROR(J590),IF(ISERROR(J589),"BLANK",J589),J590),J591)</f>
        <v>E</v>
      </c>
      <c r="K592" s="86" t="n">
        <f aca="false">IF(ISERROR(K591),IF(ISERROR(K590),IF(ISERROR(K589),"BLANK",K589),K590),K591)</f>
        <v>0.604166666666667</v>
      </c>
      <c r="L592" s="56" t="str">
        <f aca="false">IF(ISERROR(L591),IF(ISERROR(L590),IF(ISERROR(L589),"BLANK",L589),L590),L591)</f>
        <v>SDL</v>
      </c>
      <c r="M592" s="56" t="n">
        <f aca="false">IF(ISERROR(M591),IF(ISERROR(M590),IF(ISERROR(M589),"BLANK",M589),M590),M591)</f>
        <v>10</v>
      </c>
      <c r="N592" s="56" t="n">
        <f aca="false">IF(ISERROR(N591),IF(ISERROR(N590),IF(ISERROR(N589),"BLANK",N589),N590),N591)</f>
        <v>2</v>
      </c>
      <c r="O592" s="56" t="n">
        <f aca="false">IF(ISERROR(O591),IF(ISERROR(O590),IF(ISERROR(O589),"BLANK",O589),O590),O591)</f>
        <v>1</v>
      </c>
      <c r="Q592" s="47" t="str">
        <f aca="false">IF($N592=1,IF(ISERROR(VLOOKUP($P592,M1!$A:$C,Q$2,0)),"NOT PRESENT",VLOOKUP($P592,M1!$A:$C,Q$2,0)),IF($N592=2,IF(ISERROR(VLOOKUP(main!$P592,M2!$A:$C,Q$2,0)),"NOT PRESENT",VLOOKUP(main!$P592,M2!$A:$C,Q$2,0)),IF($N592=0,IF(ISERROR(VLOOKUP($P592,M1!$A:$C,Q$2,0)),IF(ISERROR(VLOOKUP(main!$P592,M2!$A:$C,Q$2,0)),"NOT PRESENT",VLOOKUP(main!$P592,M2!$A:$C,Q$2,0)),VLOOKUP($P592,M1!$A:$C,Q$2,0)),"SPECIFY METHOD")))</f>
        <v>NOT PRESENT</v>
      </c>
      <c r="R592" s="47" t="str">
        <f aca="false">IF($N592=1,IF(ISERROR(VLOOKUP($P592,M1!$A:$C,R$2,0)),"NOT PRESENT",VLOOKUP($P592,M1!$A:$C,R$2,0)),IF($N592=2,IF(ISERROR(VLOOKUP(main!$P592,M2!$A:$C,R$2,0)),"NOT PRESENT",VLOOKUP(main!$P592,M2!$A:$C,R$2,0)),IF($N592=0,IF(ISERROR(VLOOKUP($P592,M1!$A:$C,R$2,0)),IF(ISERROR(VLOOKUP(main!$P592,M2!$A:$C,R$2,0)),"NOT PRESENT",VLOOKUP(main!$P592,M2!$A:$C,R$2,0)),VLOOKUP($P592,M1!$A:$C,R$2,0)),"SPECIFY METHOD")))</f>
        <v>NOT PRESENT</v>
      </c>
      <c r="S592" s="55" t="n">
        <f aca="false">SUM(T592:BH592)</f>
        <v>0</v>
      </c>
      <c r="T592" s="56" t="n">
        <v>0</v>
      </c>
      <c r="BI592" s="56" t="e">
        <f aca="true">VLOOKUP($P592,INDIRECT("'M" &amp; $N592 &amp; "'!$A:$G"),BI$2,0)</f>
        <v>#N/A</v>
      </c>
      <c r="BJ592" s="56" t="e">
        <f aca="true">VLOOKUP($P592,INDIRECT("'M" &amp; $N592 &amp; "'!$A:$G"),BJ$2,0)</f>
        <v>#N/A</v>
      </c>
      <c r="BK592" s="56" t="e">
        <f aca="true">VLOOKUP($P592,INDIRECT("'M" &amp; $N592 &amp; "'!$A:$G"),BK$2,0)</f>
        <v>#N/A</v>
      </c>
      <c r="BL592" s="56" t="str">
        <f aca="false">IF(AND($BI592="Yes", $N592=2), "Yes", IF(ISBLANK(BI592), "", "No"))</f>
        <v>No</v>
      </c>
      <c r="BM592" s="56" t="e">
        <f aca="true">VLOOKUP($P592,INDIRECT("'M" &amp; $N592 &amp; "'!$A:$G"),BM$2,0)</f>
        <v>#N/A</v>
      </c>
    </row>
    <row r="593" customFormat="false" ht="13.2" hidden="false" customHeight="false" outlineLevel="0" collapsed="false">
      <c r="B593" s="56" t="str">
        <f aca="false">IF(ISERROR(B592),IF(ISERROR(B591),IF(ISERROR(B590),"BLANK",B590),B591),B592)</f>
        <v>eso</v>
      </c>
      <c r="C593" s="56" t="str">
        <f aca="false">IF(ISERROR(C592),IF(ISERROR(C591),IF(ISERROR(C590),"BLANK",C590),C591),C592)</f>
        <v>sdl</v>
      </c>
      <c r="D593" s="56" t="str">
        <f aca="false">IF(ISERROR(D592),IF(ISERROR(D591),IF(ISERROR(D590),"BLANK",D590),D591),D592)</f>
        <v>tas412</v>
      </c>
      <c r="E593" s="47" t="str">
        <f aca="false">IF(ISERROR(VLOOKUP($D593,SITES!$A:$E,2,0)),"",VLOOKUP($D593,SITES!$A:$E,2,0))</f>
        <v>St. Helens Island Kelp Bed</v>
      </c>
      <c r="F593" s="48" t="n">
        <f aca="false">IF(ISERROR(VLOOKUP($D593,SITES!$A:$E,3,0)),"",VLOOKUP($D593,SITES!$A:$E,3,0))</f>
        <v>-41.34386</v>
      </c>
      <c r="G593" s="49" t="n">
        <f aca="false">IF(ISERROR(VLOOKUP($D593,SITES!$A:$E,4,0)),"",VLOOKUP($D593,SITES!$A:$E,4,0))</f>
        <v>148.34277</v>
      </c>
      <c r="H593" s="50" t="n">
        <f aca="false">IF(ISERROR(H592),IF(ISERROR(H591),IF(ISERROR(H590),"BLANK",H590),H591),H592)</f>
        <v>43564</v>
      </c>
      <c r="I593" s="56" t="n">
        <f aca="false">IF(ISERROR(I592),IF(ISERROR(I591),IF(ISERROR(I590),"BLANK",I590),I591),I592)</f>
        <v>10</v>
      </c>
      <c r="J593" s="56" t="str">
        <f aca="false">IF(ISERROR(J592),IF(ISERROR(J591),IF(ISERROR(J590),"BLANK",J590),J591),J592)</f>
        <v>E</v>
      </c>
      <c r="K593" s="86" t="n">
        <f aca="false">IF(ISERROR(K592),IF(ISERROR(K591),IF(ISERROR(K590),"BLANK",K590),K591),K592)</f>
        <v>0.604166666666667</v>
      </c>
      <c r="L593" s="56" t="str">
        <f aca="false">IF(ISERROR(L592),IF(ISERROR(L591),IF(ISERROR(L590),"BLANK",L590),L591),L592)</f>
        <v>SDL</v>
      </c>
      <c r="M593" s="56" t="n">
        <f aca="false">IF(ISERROR(M592),IF(ISERROR(M591),IF(ISERROR(M590),"BLANK",M590),M591),M592)</f>
        <v>10</v>
      </c>
      <c r="N593" s="56" t="n">
        <f aca="false">IF(ISERROR(N592),IF(ISERROR(N591),IF(ISERROR(N590),"BLANK",N590),N591),N592)</f>
        <v>2</v>
      </c>
      <c r="O593" s="56" t="n">
        <f aca="false">IF(ISERROR(O592),IF(ISERROR(O591),IF(ISERROR(O590),"BLANK",O590),O591),O592)</f>
        <v>1</v>
      </c>
      <c r="Q593" s="47" t="str">
        <f aca="false">IF($N593=1,IF(ISERROR(VLOOKUP($P593,M1!$A:$C,Q$2,0)),"NOT PRESENT",VLOOKUP($P593,M1!$A:$C,Q$2,0)),IF($N593=2,IF(ISERROR(VLOOKUP(main!$P593,M2!$A:$C,Q$2,0)),"NOT PRESENT",VLOOKUP(main!$P593,M2!$A:$C,Q$2,0)),IF($N593=0,IF(ISERROR(VLOOKUP($P593,M1!$A:$C,Q$2,0)),IF(ISERROR(VLOOKUP(main!$P593,M2!$A:$C,Q$2,0)),"NOT PRESENT",VLOOKUP(main!$P593,M2!$A:$C,Q$2,0)),VLOOKUP($P593,M1!$A:$C,Q$2,0)),"SPECIFY METHOD")))</f>
        <v>NOT PRESENT</v>
      </c>
      <c r="R593" s="47" t="str">
        <f aca="false">IF($N593=1,IF(ISERROR(VLOOKUP($P593,M1!$A:$C,R$2,0)),"NOT PRESENT",VLOOKUP($P593,M1!$A:$C,R$2,0)),IF($N593=2,IF(ISERROR(VLOOKUP(main!$P593,M2!$A:$C,R$2,0)),"NOT PRESENT",VLOOKUP(main!$P593,M2!$A:$C,R$2,0)),IF($N593=0,IF(ISERROR(VLOOKUP($P593,M1!$A:$C,R$2,0)),IF(ISERROR(VLOOKUP(main!$P593,M2!$A:$C,R$2,0)),"NOT PRESENT",VLOOKUP(main!$P593,M2!$A:$C,R$2,0)),VLOOKUP($P593,M1!$A:$C,R$2,0)),"SPECIFY METHOD")))</f>
        <v>NOT PRESENT</v>
      </c>
      <c r="S593" s="55" t="n">
        <f aca="false">SUM(T593:BH593)</f>
        <v>0</v>
      </c>
      <c r="T593" s="56" t="n">
        <v>0</v>
      </c>
      <c r="BI593" s="56" t="e">
        <f aca="true">VLOOKUP($P593,INDIRECT("'M" &amp; $N593 &amp; "'!$A:$G"),BI$2,0)</f>
        <v>#N/A</v>
      </c>
      <c r="BJ593" s="56" t="e">
        <f aca="true">VLOOKUP($P593,INDIRECT("'M" &amp; $N593 &amp; "'!$A:$G"),BJ$2,0)</f>
        <v>#N/A</v>
      </c>
      <c r="BK593" s="56" t="e">
        <f aca="true">VLOOKUP($P593,INDIRECT("'M" &amp; $N593 &amp; "'!$A:$G"),BK$2,0)</f>
        <v>#N/A</v>
      </c>
      <c r="BL593" s="56" t="str">
        <f aca="false">IF(AND($BI593="Yes", $N593=2), "Yes", IF(ISBLANK(BI593), "", "No"))</f>
        <v>No</v>
      </c>
      <c r="BM593" s="56" t="e">
        <f aca="true">VLOOKUP($P593,INDIRECT("'M" &amp; $N593 &amp; "'!$A:$G"),BM$2,0)</f>
        <v>#N/A</v>
      </c>
    </row>
    <row r="594" customFormat="false" ht="13.2" hidden="false" customHeight="false" outlineLevel="0" collapsed="false">
      <c r="B594" s="56" t="str">
        <f aca="false">IF(ISERROR(B593),IF(ISERROR(B592),IF(ISERROR(B591),"BLANK",B591),B592),B593)</f>
        <v>eso</v>
      </c>
      <c r="C594" s="56" t="str">
        <f aca="false">IF(ISERROR(C593),IF(ISERROR(C592),IF(ISERROR(C591),"BLANK",C591),C592),C593)</f>
        <v>sdl</v>
      </c>
      <c r="D594" s="56" t="str">
        <f aca="false">IF(ISERROR(D593),IF(ISERROR(D592),IF(ISERROR(D591),"BLANK",D591),D592),D593)</f>
        <v>tas412</v>
      </c>
      <c r="E594" s="47" t="str">
        <f aca="false">IF(ISERROR(VLOOKUP($D594,SITES!$A:$E,2,0)),"",VLOOKUP($D594,SITES!$A:$E,2,0))</f>
        <v>St. Helens Island Kelp Bed</v>
      </c>
      <c r="F594" s="48" t="n">
        <f aca="false">IF(ISERROR(VLOOKUP($D594,SITES!$A:$E,3,0)),"",VLOOKUP($D594,SITES!$A:$E,3,0))</f>
        <v>-41.34386</v>
      </c>
      <c r="G594" s="49" t="n">
        <f aca="false">IF(ISERROR(VLOOKUP($D594,SITES!$A:$E,4,0)),"",VLOOKUP($D594,SITES!$A:$E,4,0))</f>
        <v>148.34277</v>
      </c>
      <c r="H594" s="50" t="n">
        <f aca="false">IF(ISERROR(H593),IF(ISERROR(H592),IF(ISERROR(H591),"BLANK",H591),H592),H593)</f>
        <v>43564</v>
      </c>
      <c r="I594" s="56" t="n">
        <f aca="false">IF(ISERROR(I593),IF(ISERROR(I592),IF(ISERROR(I591),"BLANK",I591),I592),I593)</f>
        <v>10</v>
      </c>
      <c r="J594" s="56" t="str">
        <f aca="false">IF(ISERROR(J593),IF(ISERROR(J592),IF(ISERROR(J591),"BLANK",J591),J592),J593)</f>
        <v>E</v>
      </c>
      <c r="K594" s="86" t="n">
        <f aca="false">IF(ISERROR(K593),IF(ISERROR(K592),IF(ISERROR(K591),"BLANK",K591),K592),K593)</f>
        <v>0.604166666666667</v>
      </c>
      <c r="L594" s="56" t="str">
        <f aca="false">IF(ISERROR(L593),IF(ISERROR(L592),IF(ISERROR(L591),"BLANK",L591),L592),L593)</f>
        <v>SDL</v>
      </c>
      <c r="M594" s="56" t="n">
        <f aca="false">IF(ISERROR(M593),IF(ISERROR(M592),IF(ISERROR(M591),"BLANK",M591),M592),M593)</f>
        <v>10</v>
      </c>
      <c r="N594" s="56" t="n">
        <f aca="false">IF(ISERROR(N593),IF(ISERROR(N592),IF(ISERROR(N591),"BLANK",N591),N592),N593)</f>
        <v>2</v>
      </c>
      <c r="O594" s="56" t="n">
        <f aca="false">IF(ISERROR(O593),IF(ISERROR(O592),IF(ISERROR(O591),"BLANK",O591),O592),O593)</f>
        <v>1</v>
      </c>
      <c r="Q594" s="47" t="str">
        <f aca="false">IF($N594=1,IF(ISERROR(VLOOKUP($P594,M1!$A:$C,Q$2,0)),"NOT PRESENT",VLOOKUP($P594,M1!$A:$C,Q$2,0)),IF($N594=2,IF(ISERROR(VLOOKUP(main!$P594,M2!$A:$C,Q$2,0)),"NOT PRESENT",VLOOKUP(main!$P594,M2!$A:$C,Q$2,0)),IF($N594=0,IF(ISERROR(VLOOKUP($P594,M1!$A:$C,Q$2,0)),IF(ISERROR(VLOOKUP(main!$P594,M2!$A:$C,Q$2,0)),"NOT PRESENT",VLOOKUP(main!$P594,M2!$A:$C,Q$2,0)),VLOOKUP($P594,M1!$A:$C,Q$2,0)),"SPECIFY METHOD")))</f>
        <v>NOT PRESENT</v>
      </c>
      <c r="R594" s="47" t="str">
        <f aca="false">IF($N594=1,IF(ISERROR(VLOOKUP($P594,M1!$A:$C,R$2,0)),"NOT PRESENT",VLOOKUP($P594,M1!$A:$C,R$2,0)),IF($N594=2,IF(ISERROR(VLOOKUP(main!$P594,M2!$A:$C,R$2,0)),"NOT PRESENT",VLOOKUP(main!$P594,M2!$A:$C,R$2,0)),IF($N594=0,IF(ISERROR(VLOOKUP($P594,M1!$A:$C,R$2,0)),IF(ISERROR(VLOOKUP(main!$P594,M2!$A:$C,R$2,0)),"NOT PRESENT",VLOOKUP(main!$P594,M2!$A:$C,R$2,0)),VLOOKUP($P594,M1!$A:$C,R$2,0)),"SPECIFY METHOD")))</f>
        <v>NOT PRESENT</v>
      </c>
      <c r="S594" s="55" t="n">
        <f aca="false">SUM(T594:BH594)</f>
        <v>0</v>
      </c>
      <c r="T594" s="56" t="n">
        <v>0</v>
      </c>
      <c r="BI594" s="56" t="e">
        <f aca="true">VLOOKUP($P594,INDIRECT("'M" &amp; $N594 &amp; "'!$A:$G"),BI$2,0)</f>
        <v>#N/A</v>
      </c>
      <c r="BJ594" s="56" t="e">
        <f aca="true">VLOOKUP($P594,INDIRECT("'M" &amp; $N594 &amp; "'!$A:$G"),BJ$2,0)</f>
        <v>#N/A</v>
      </c>
      <c r="BK594" s="56" t="e">
        <f aca="true">VLOOKUP($P594,INDIRECT("'M" &amp; $N594 &amp; "'!$A:$G"),BK$2,0)</f>
        <v>#N/A</v>
      </c>
      <c r="BL594" s="56" t="str">
        <f aca="false">IF(AND($BI594="Yes", $N594=2), "Yes", IF(ISBLANK(BI594), "", "No"))</f>
        <v>No</v>
      </c>
      <c r="BM594" s="56" t="e">
        <f aca="true">VLOOKUP($P594,INDIRECT("'M" &amp; $N594 &amp; "'!$A:$G"),BM$2,0)</f>
        <v>#N/A</v>
      </c>
    </row>
    <row r="595" customFormat="false" ht="13.2" hidden="false" customHeight="false" outlineLevel="0" collapsed="false">
      <c r="B595" s="56" t="str">
        <f aca="false">IF(ISERROR(B594),IF(ISERROR(B593),IF(ISERROR(B592),"BLANK",B592),B593),B594)</f>
        <v>eso</v>
      </c>
      <c r="C595" s="56" t="str">
        <f aca="false">IF(ISERROR(C594),IF(ISERROR(C593),IF(ISERROR(C592),"BLANK",C592),C593),C594)</f>
        <v>sdl</v>
      </c>
      <c r="D595" s="56" t="str">
        <f aca="false">IF(ISERROR(D594),IF(ISERROR(D593),IF(ISERROR(D592),"BLANK",D592),D593),D594)</f>
        <v>tas412</v>
      </c>
      <c r="E595" s="47" t="str">
        <f aca="false">IF(ISERROR(VLOOKUP($D595,SITES!$A:$E,2,0)),"",VLOOKUP($D595,SITES!$A:$E,2,0))</f>
        <v>St. Helens Island Kelp Bed</v>
      </c>
      <c r="F595" s="48" t="n">
        <f aca="false">IF(ISERROR(VLOOKUP($D595,SITES!$A:$E,3,0)),"",VLOOKUP($D595,SITES!$A:$E,3,0))</f>
        <v>-41.34386</v>
      </c>
      <c r="G595" s="49" t="n">
        <f aca="false">IF(ISERROR(VLOOKUP($D595,SITES!$A:$E,4,0)),"",VLOOKUP($D595,SITES!$A:$E,4,0))</f>
        <v>148.34277</v>
      </c>
      <c r="H595" s="50" t="n">
        <f aca="false">IF(ISERROR(H594),IF(ISERROR(H593),IF(ISERROR(H592),"BLANK",H592),H593),H594)</f>
        <v>43564</v>
      </c>
      <c r="I595" s="56" t="n">
        <f aca="false">IF(ISERROR(I594),IF(ISERROR(I593),IF(ISERROR(I592),"BLANK",I592),I593),I594)</f>
        <v>10</v>
      </c>
      <c r="J595" s="56" t="str">
        <f aca="false">IF(ISERROR(J594),IF(ISERROR(J593),IF(ISERROR(J592),"BLANK",J592),J593),J594)</f>
        <v>E</v>
      </c>
      <c r="K595" s="86" t="n">
        <f aca="false">IF(ISERROR(K594),IF(ISERROR(K593),IF(ISERROR(K592),"BLANK",K592),K593),K594)</f>
        <v>0.604166666666667</v>
      </c>
      <c r="L595" s="56" t="str">
        <f aca="false">IF(ISERROR(L594),IF(ISERROR(L593),IF(ISERROR(L592),"BLANK",L592),L593),L594)</f>
        <v>SDL</v>
      </c>
      <c r="M595" s="56" t="n">
        <f aca="false">IF(ISERROR(M594),IF(ISERROR(M593),IF(ISERROR(M592),"BLANK",M592),M593),M594)</f>
        <v>10</v>
      </c>
      <c r="N595" s="56" t="n">
        <f aca="false">IF(ISERROR(N594),IF(ISERROR(N593),IF(ISERROR(N592),"BLANK",N592),N593),N594)</f>
        <v>2</v>
      </c>
      <c r="O595" s="56" t="n">
        <f aca="false">IF(ISERROR(O594),IF(ISERROR(O593),IF(ISERROR(O592),"BLANK",O592),O593),O594)</f>
        <v>1</v>
      </c>
      <c r="Q595" s="47" t="str">
        <f aca="false">IF($N595=1,IF(ISERROR(VLOOKUP($P595,M1!$A:$C,Q$2,0)),"NOT PRESENT",VLOOKUP($P595,M1!$A:$C,Q$2,0)),IF($N595=2,IF(ISERROR(VLOOKUP(main!$P595,M2!$A:$C,Q$2,0)),"NOT PRESENT",VLOOKUP(main!$P595,M2!$A:$C,Q$2,0)),IF($N595=0,IF(ISERROR(VLOOKUP($P595,M1!$A:$C,Q$2,0)),IF(ISERROR(VLOOKUP(main!$P595,M2!$A:$C,Q$2,0)),"NOT PRESENT",VLOOKUP(main!$P595,M2!$A:$C,Q$2,0)),VLOOKUP($P595,M1!$A:$C,Q$2,0)),"SPECIFY METHOD")))</f>
        <v>NOT PRESENT</v>
      </c>
      <c r="R595" s="47" t="str">
        <f aca="false">IF($N595=1,IF(ISERROR(VLOOKUP($P595,M1!$A:$C,R$2,0)),"NOT PRESENT",VLOOKUP($P595,M1!$A:$C,R$2,0)),IF($N595=2,IF(ISERROR(VLOOKUP(main!$P595,M2!$A:$C,R$2,0)),"NOT PRESENT",VLOOKUP(main!$P595,M2!$A:$C,R$2,0)),IF($N595=0,IF(ISERROR(VLOOKUP($P595,M1!$A:$C,R$2,0)),IF(ISERROR(VLOOKUP(main!$P595,M2!$A:$C,R$2,0)),"NOT PRESENT",VLOOKUP(main!$P595,M2!$A:$C,R$2,0)),VLOOKUP($P595,M1!$A:$C,R$2,0)),"SPECIFY METHOD")))</f>
        <v>NOT PRESENT</v>
      </c>
      <c r="S595" s="55" t="n">
        <f aca="false">SUM(T595:BH595)</f>
        <v>0</v>
      </c>
      <c r="T595" s="56" t="n">
        <v>0</v>
      </c>
      <c r="BI595" s="56" t="e">
        <f aca="true">VLOOKUP($P595,INDIRECT("'M" &amp; $N595 &amp; "'!$A:$G"),BI$2,0)</f>
        <v>#N/A</v>
      </c>
      <c r="BJ595" s="56" t="e">
        <f aca="true">VLOOKUP($P595,INDIRECT("'M" &amp; $N595 &amp; "'!$A:$G"),BJ$2,0)</f>
        <v>#N/A</v>
      </c>
      <c r="BK595" s="56" t="e">
        <f aca="true">VLOOKUP($P595,INDIRECT("'M" &amp; $N595 &amp; "'!$A:$G"),BK$2,0)</f>
        <v>#N/A</v>
      </c>
      <c r="BL595" s="56" t="str">
        <f aca="false">IF(AND($BI595="Yes", $N595=2), "Yes", IF(ISBLANK(BI595), "", "No"))</f>
        <v>No</v>
      </c>
      <c r="BM595" s="56" t="e">
        <f aca="true">VLOOKUP($P595,INDIRECT("'M" &amp; $N595 &amp; "'!$A:$G"),BM$2,0)</f>
        <v>#N/A</v>
      </c>
    </row>
    <row r="596" customFormat="false" ht="13.2" hidden="false" customHeight="false" outlineLevel="0" collapsed="false">
      <c r="B596" s="56" t="str">
        <f aca="false">IF(ISERROR(B595),IF(ISERROR(B594),IF(ISERROR(B593),"BLANK",B593),B594),B595)</f>
        <v>eso</v>
      </c>
      <c r="C596" s="56" t="str">
        <f aca="false">IF(ISERROR(C595),IF(ISERROR(C594),IF(ISERROR(C593),"BLANK",C593),C594),C595)</f>
        <v>sdl</v>
      </c>
      <c r="D596" s="56" t="str">
        <f aca="false">IF(ISERROR(D595),IF(ISERROR(D594),IF(ISERROR(D593),"BLANK",D593),D594),D595)</f>
        <v>tas412</v>
      </c>
      <c r="E596" s="47" t="str">
        <f aca="false">IF(ISERROR(VLOOKUP($D596,SITES!$A:$E,2,0)),"",VLOOKUP($D596,SITES!$A:$E,2,0))</f>
        <v>St. Helens Island Kelp Bed</v>
      </c>
      <c r="F596" s="48" t="n">
        <f aca="false">IF(ISERROR(VLOOKUP($D596,SITES!$A:$E,3,0)),"",VLOOKUP($D596,SITES!$A:$E,3,0))</f>
        <v>-41.34386</v>
      </c>
      <c r="G596" s="49" t="n">
        <f aca="false">IF(ISERROR(VLOOKUP($D596,SITES!$A:$E,4,0)),"",VLOOKUP($D596,SITES!$A:$E,4,0))</f>
        <v>148.34277</v>
      </c>
      <c r="H596" s="50" t="n">
        <f aca="false">IF(ISERROR(H595),IF(ISERROR(H594),IF(ISERROR(H593),"BLANK",H593),H594),H595)</f>
        <v>43564</v>
      </c>
      <c r="I596" s="56" t="n">
        <f aca="false">IF(ISERROR(I595),IF(ISERROR(I594),IF(ISERROR(I593),"BLANK",I593),I594),I595)</f>
        <v>10</v>
      </c>
      <c r="J596" s="56" t="str">
        <f aca="false">IF(ISERROR(J595),IF(ISERROR(J594),IF(ISERROR(J593),"BLANK",J593),J594),J595)</f>
        <v>E</v>
      </c>
      <c r="K596" s="86" t="n">
        <f aca="false">IF(ISERROR(K595),IF(ISERROR(K594),IF(ISERROR(K593),"BLANK",K593),K594),K595)</f>
        <v>0.604166666666667</v>
      </c>
      <c r="L596" s="56" t="str">
        <f aca="false">IF(ISERROR(L595),IF(ISERROR(L594),IF(ISERROR(L593),"BLANK",L593),L594),L595)</f>
        <v>SDL</v>
      </c>
      <c r="M596" s="56" t="n">
        <f aca="false">IF(ISERROR(M595),IF(ISERROR(M594),IF(ISERROR(M593),"BLANK",M593),M594),M595)</f>
        <v>10</v>
      </c>
      <c r="N596" s="56" t="n">
        <f aca="false">IF(ISERROR(N595),IF(ISERROR(N594),IF(ISERROR(N593),"BLANK",N593),N594),N595)</f>
        <v>2</v>
      </c>
      <c r="O596" s="56" t="n">
        <f aca="false">IF(ISERROR(O595),IF(ISERROR(O594),IF(ISERROR(O593),"BLANK",O593),O594),O595)</f>
        <v>1</v>
      </c>
      <c r="Q596" s="47" t="str">
        <f aca="false">IF($N596=1,IF(ISERROR(VLOOKUP($P596,M1!$A:$C,Q$2,0)),"NOT PRESENT",VLOOKUP($P596,M1!$A:$C,Q$2,0)),IF($N596=2,IF(ISERROR(VLOOKUP(main!$P596,M2!$A:$C,Q$2,0)),"NOT PRESENT",VLOOKUP(main!$P596,M2!$A:$C,Q$2,0)),IF($N596=0,IF(ISERROR(VLOOKUP($P596,M1!$A:$C,Q$2,0)),IF(ISERROR(VLOOKUP(main!$P596,M2!$A:$C,Q$2,0)),"NOT PRESENT",VLOOKUP(main!$P596,M2!$A:$C,Q$2,0)),VLOOKUP($P596,M1!$A:$C,Q$2,0)),"SPECIFY METHOD")))</f>
        <v>NOT PRESENT</v>
      </c>
      <c r="R596" s="47" t="str">
        <f aca="false">IF($N596=1,IF(ISERROR(VLOOKUP($P596,M1!$A:$C,R$2,0)),"NOT PRESENT",VLOOKUP($P596,M1!$A:$C,R$2,0)),IF($N596=2,IF(ISERROR(VLOOKUP(main!$P596,M2!$A:$C,R$2,0)),"NOT PRESENT",VLOOKUP(main!$P596,M2!$A:$C,R$2,0)),IF($N596=0,IF(ISERROR(VLOOKUP($P596,M1!$A:$C,R$2,0)),IF(ISERROR(VLOOKUP(main!$P596,M2!$A:$C,R$2,0)),"NOT PRESENT",VLOOKUP(main!$P596,M2!$A:$C,R$2,0)),VLOOKUP($P596,M1!$A:$C,R$2,0)),"SPECIFY METHOD")))</f>
        <v>NOT PRESENT</v>
      </c>
      <c r="S596" s="55" t="n">
        <f aca="false">SUM(T596:BH596)</f>
        <v>0</v>
      </c>
      <c r="T596" s="56" t="n">
        <v>0</v>
      </c>
      <c r="BI596" s="56" t="e">
        <f aca="true">VLOOKUP($P596,INDIRECT("'M" &amp; $N596 &amp; "'!$A:$G"),BI$2,0)</f>
        <v>#N/A</v>
      </c>
      <c r="BJ596" s="56" t="e">
        <f aca="true">VLOOKUP($P596,INDIRECT("'M" &amp; $N596 &amp; "'!$A:$G"),BJ$2,0)</f>
        <v>#N/A</v>
      </c>
      <c r="BK596" s="56" t="e">
        <f aca="true">VLOOKUP($P596,INDIRECT("'M" &amp; $N596 &amp; "'!$A:$G"),BK$2,0)</f>
        <v>#N/A</v>
      </c>
      <c r="BL596" s="56" t="str">
        <f aca="false">IF(AND($BI596="Yes", $N596=2), "Yes", IF(ISBLANK(BI596), "", "No"))</f>
        <v>No</v>
      </c>
      <c r="BM596" s="56" t="e">
        <f aca="true">VLOOKUP($P596,INDIRECT("'M" &amp; $N596 &amp; "'!$A:$G"),BM$2,0)</f>
        <v>#N/A</v>
      </c>
    </row>
    <row r="597" customFormat="false" ht="13.2" hidden="false" customHeight="false" outlineLevel="0" collapsed="false">
      <c r="B597" s="56" t="str">
        <f aca="false">IF(ISERROR(B596),IF(ISERROR(B595),IF(ISERROR(B594),"BLANK",B594),B595),B596)</f>
        <v>eso</v>
      </c>
      <c r="C597" s="56" t="str">
        <f aca="false">IF(ISERROR(C596),IF(ISERROR(C595),IF(ISERROR(C594),"BLANK",C594),C595),C596)</f>
        <v>sdl</v>
      </c>
      <c r="D597" s="56" t="str">
        <f aca="false">IF(ISERROR(D596),IF(ISERROR(D595),IF(ISERROR(D594),"BLANK",D594),D595),D596)</f>
        <v>tas412</v>
      </c>
      <c r="E597" s="47" t="str">
        <f aca="false">IF(ISERROR(VLOOKUP($D597,SITES!$A:$E,2,0)),"",VLOOKUP($D597,SITES!$A:$E,2,0))</f>
        <v>St. Helens Island Kelp Bed</v>
      </c>
      <c r="F597" s="48" t="n">
        <f aca="false">IF(ISERROR(VLOOKUP($D597,SITES!$A:$E,3,0)),"",VLOOKUP($D597,SITES!$A:$E,3,0))</f>
        <v>-41.34386</v>
      </c>
      <c r="G597" s="49" t="n">
        <f aca="false">IF(ISERROR(VLOOKUP($D597,SITES!$A:$E,4,0)),"",VLOOKUP($D597,SITES!$A:$E,4,0))</f>
        <v>148.34277</v>
      </c>
      <c r="H597" s="50" t="n">
        <f aca="false">IF(ISERROR(H596),IF(ISERROR(H595),IF(ISERROR(H594),"BLANK",H594),H595),H596)</f>
        <v>43564</v>
      </c>
      <c r="I597" s="56" t="n">
        <f aca="false">IF(ISERROR(I596),IF(ISERROR(I595),IF(ISERROR(I594),"BLANK",I594),I595),I596)</f>
        <v>10</v>
      </c>
      <c r="J597" s="56" t="str">
        <f aca="false">IF(ISERROR(J596),IF(ISERROR(J595),IF(ISERROR(J594),"BLANK",J594),J595),J596)</f>
        <v>E</v>
      </c>
      <c r="K597" s="86" t="n">
        <f aca="false">IF(ISERROR(K596),IF(ISERROR(K595),IF(ISERROR(K594),"BLANK",K594),K595),K596)</f>
        <v>0.604166666666667</v>
      </c>
      <c r="L597" s="56" t="str">
        <f aca="false">IF(ISERROR(L596),IF(ISERROR(L595),IF(ISERROR(L594),"BLANK",L594),L595),L596)</f>
        <v>SDL</v>
      </c>
      <c r="M597" s="56" t="n">
        <f aca="false">IF(ISERROR(M596),IF(ISERROR(M595),IF(ISERROR(M594),"BLANK",M594),M595),M596)</f>
        <v>10</v>
      </c>
      <c r="N597" s="56" t="n">
        <f aca="false">IF(ISERROR(N596),IF(ISERROR(N595),IF(ISERROR(N594),"BLANK",N594),N595),N596)</f>
        <v>2</v>
      </c>
      <c r="O597" s="56" t="n">
        <f aca="false">IF(ISERROR(O596),IF(ISERROR(O595),IF(ISERROR(O594),"BLANK",O594),O595),O596)</f>
        <v>1</v>
      </c>
      <c r="Q597" s="47" t="str">
        <f aca="false">IF($N597=1,IF(ISERROR(VLOOKUP($P597,M1!$A:$C,Q$2,0)),"NOT PRESENT",VLOOKUP($P597,M1!$A:$C,Q$2,0)),IF($N597=2,IF(ISERROR(VLOOKUP(main!$P597,M2!$A:$C,Q$2,0)),"NOT PRESENT",VLOOKUP(main!$P597,M2!$A:$C,Q$2,0)),IF($N597=0,IF(ISERROR(VLOOKUP($P597,M1!$A:$C,Q$2,0)),IF(ISERROR(VLOOKUP(main!$P597,M2!$A:$C,Q$2,0)),"NOT PRESENT",VLOOKUP(main!$P597,M2!$A:$C,Q$2,0)),VLOOKUP($P597,M1!$A:$C,Q$2,0)),"SPECIFY METHOD")))</f>
        <v>NOT PRESENT</v>
      </c>
      <c r="R597" s="47" t="str">
        <f aca="false">IF($N597=1,IF(ISERROR(VLOOKUP($P597,M1!$A:$C,R$2,0)),"NOT PRESENT",VLOOKUP($P597,M1!$A:$C,R$2,0)),IF($N597=2,IF(ISERROR(VLOOKUP(main!$P597,M2!$A:$C,R$2,0)),"NOT PRESENT",VLOOKUP(main!$P597,M2!$A:$C,R$2,0)),IF($N597=0,IF(ISERROR(VLOOKUP($P597,M1!$A:$C,R$2,0)),IF(ISERROR(VLOOKUP(main!$P597,M2!$A:$C,R$2,0)),"NOT PRESENT",VLOOKUP(main!$P597,M2!$A:$C,R$2,0)),VLOOKUP($P597,M1!$A:$C,R$2,0)),"SPECIFY METHOD")))</f>
        <v>NOT PRESENT</v>
      </c>
      <c r="S597" s="55" t="n">
        <f aca="false">SUM(T597:BH597)</f>
        <v>0</v>
      </c>
      <c r="T597" s="56" t="n">
        <v>0</v>
      </c>
      <c r="BI597" s="56" t="e">
        <f aca="true">VLOOKUP($P597,INDIRECT("'M" &amp; $N597 &amp; "'!$A:$G"),BI$2,0)</f>
        <v>#N/A</v>
      </c>
      <c r="BJ597" s="56" t="e">
        <f aca="true">VLOOKUP($P597,INDIRECT("'M" &amp; $N597 &amp; "'!$A:$G"),BJ$2,0)</f>
        <v>#N/A</v>
      </c>
      <c r="BK597" s="56" t="e">
        <f aca="true">VLOOKUP($P597,INDIRECT("'M" &amp; $N597 &amp; "'!$A:$G"),BK$2,0)</f>
        <v>#N/A</v>
      </c>
      <c r="BL597" s="56" t="str">
        <f aca="false">IF(AND($BI597="Yes", $N597=2), "Yes", IF(ISBLANK(BI597), "", "No"))</f>
        <v>No</v>
      </c>
      <c r="BM597" s="56" t="e">
        <f aca="true">VLOOKUP($P597,INDIRECT("'M" &amp; $N597 &amp; "'!$A:$G"),BM$2,0)</f>
        <v>#N/A</v>
      </c>
    </row>
    <row r="598" customFormat="false" ht="13.2" hidden="false" customHeight="false" outlineLevel="0" collapsed="false">
      <c r="B598" s="56" t="str">
        <f aca="false">IF(ISERROR(B597),IF(ISERROR(B596),IF(ISERROR(B595),"BLANK",B595),B596),B597)</f>
        <v>eso</v>
      </c>
      <c r="C598" s="56" t="str">
        <f aca="false">IF(ISERROR(C597),IF(ISERROR(C596),IF(ISERROR(C595),"BLANK",C595),C596),C597)</f>
        <v>sdl</v>
      </c>
      <c r="D598" s="56" t="str">
        <f aca="false">IF(ISERROR(D597),IF(ISERROR(D596),IF(ISERROR(D595),"BLANK",D595),D596),D597)</f>
        <v>tas412</v>
      </c>
      <c r="E598" s="47" t="str">
        <f aca="false">IF(ISERROR(VLOOKUP($D598,SITES!$A:$E,2,0)),"",VLOOKUP($D598,SITES!$A:$E,2,0))</f>
        <v>St. Helens Island Kelp Bed</v>
      </c>
      <c r="F598" s="48" t="n">
        <f aca="false">IF(ISERROR(VLOOKUP($D598,SITES!$A:$E,3,0)),"",VLOOKUP($D598,SITES!$A:$E,3,0))</f>
        <v>-41.34386</v>
      </c>
      <c r="G598" s="49" t="n">
        <f aca="false">IF(ISERROR(VLOOKUP($D598,SITES!$A:$E,4,0)),"",VLOOKUP($D598,SITES!$A:$E,4,0))</f>
        <v>148.34277</v>
      </c>
      <c r="H598" s="50" t="n">
        <f aca="false">IF(ISERROR(H597),IF(ISERROR(H596),IF(ISERROR(H595),"BLANK",H595),H596),H597)</f>
        <v>43564</v>
      </c>
      <c r="I598" s="56" t="n">
        <f aca="false">IF(ISERROR(I597),IF(ISERROR(I596),IF(ISERROR(I595),"BLANK",I595),I596),I597)</f>
        <v>10</v>
      </c>
      <c r="J598" s="56" t="str">
        <f aca="false">IF(ISERROR(J597),IF(ISERROR(J596),IF(ISERROR(J595),"BLANK",J595),J596),J597)</f>
        <v>E</v>
      </c>
      <c r="K598" s="86" t="n">
        <f aca="false">IF(ISERROR(K597),IF(ISERROR(K596),IF(ISERROR(K595),"BLANK",K595),K596),K597)</f>
        <v>0.604166666666667</v>
      </c>
      <c r="L598" s="56" t="str">
        <f aca="false">IF(ISERROR(L597),IF(ISERROR(L596),IF(ISERROR(L595),"BLANK",L595),L596),L597)</f>
        <v>SDL</v>
      </c>
      <c r="M598" s="56" t="n">
        <f aca="false">IF(ISERROR(M597),IF(ISERROR(M596),IF(ISERROR(M595),"BLANK",M595),M596),M597)</f>
        <v>10</v>
      </c>
      <c r="N598" s="56" t="n">
        <f aca="false">IF(ISERROR(N597),IF(ISERROR(N596),IF(ISERROR(N595),"BLANK",N595),N596),N597)</f>
        <v>2</v>
      </c>
      <c r="O598" s="56" t="n">
        <f aca="false">IF(ISERROR(O597),IF(ISERROR(O596),IF(ISERROR(O595),"BLANK",O595),O596),O597)</f>
        <v>1</v>
      </c>
      <c r="Q598" s="47" t="str">
        <f aca="false">IF($N598=1,IF(ISERROR(VLOOKUP($P598,M1!$A:$C,Q$2,0)),"NOT PRESENT",VLOOKUP($P598,M1!$A:$C,Q$2,0)),IF($N598=2,IF(ISERROR(VLOOKUP(main!$P598,M2!$A:$C,Q$2,0)),"NOT PRESENT",VLOOKUP(main!$P598,M2!$A:$C,Q$2,0)),IF($N598=0,IF(ISERROR(VLOOKUP($P598,M1!$A:$C,Q$2,0)),IF(ISERROR(VLOOKUP(main!$P598,M2!$A:$C,Q$2,0)),"NOT PRESENT",VLOOKUP(main!$P598,M2!$A:$C,Q$2,0)),VLOOKUP($P598,M1!$A:$C,Q$2,0)),"SPECIFY METHOD")))</f>
        <v>NOT PRESENT</v>
      </c>
      <c r="R598" s="47" t="str">
        <f aca="false">IF($N598=1,IF(ISERROR(VLOOKUP($P598,M1!$A:$C,R$2,0)),"NOT PRESENT",VLOOKUP($P598,M1!$A:$C,R$2,0)),IF($N598=2,IF(ISERROR(VLOOKUP(main!$P598,M2!$A:$C,R$2,0)),"NOT PRESENT",VLOOKUP(main!$P598,M2!$A:$C,R$2,0)),IF($N598=0,IF(ISERROR(VLOOKUP($P598,M1!$A:$C,R$2,0)),IF(ISERROR(VLOOKUP(main!$P598,M2!$A:$C,R$2,0)),"NOT PRESENT",VLOOKUP(main!$P598,M2!$A:$C,R$2,0)),VLOOKUP($P598,M1!$A:$C,R$2,0)),"SPECIFY METHOD")))</f>
        <v>NOT PRESENT</v>
      </c>
      <c r="S598" s="55" t="n">
        <f aca="false">SUM(T598:BH598)</f>
        <v>0</v>
      </c>
      <c r="T598" s="56" t="n">
        <v>0</v>
      </c>
      <c r="BI598" s="56" t="e">
        <f aca="true">VLOOKUP($P598,INDIRECT("'M" &amp; $N598 &amp; "'!$A:$G"),BI$2,0)</f>
        <v>#N/A</v>
      </c>
      <c r="BJ598" s="56" t="e">
        <f aca="true">VLOOKUP($P598,INDIRECT("'M" &amp; $N598 &amp; "'!$A:$G"),BJ$2,0)</f>
        <v>#N/A</v>
      </c>
      <c r="BK598" s="56" t="e">
        <f aca="true">VLOOKUP($P598,INDIRECT("'M" &amp; $N598 &amp; "'!$A:$G"),BK$2,0)</f>
        <v>#N/A</v>
      </c>
      <c r="BL598" s="56" t="str">
        <f aca="false">IF(AND($BI598="Yes", $N598=2), "Yes", IF(ISBLANK(BI598), "", "No"))</f>
        <v>No</v>
      </c>
      <c r="BM598" s="56" t="e">
        <f aca="true">VLOOKUP($P598,INDIRECT("'M" &amp; $N598 &amp; "'!$A:$G"),BM$2,0)</f>
        <v>#N/A</v>
      </c>
    </row>
    <row r="599" customFormat="false" ht="13.2" hidden="false" customHeight="false" outlineLevel="0" collapsed="false">
      <c r="B599" s="56" t="str">
        <f aca="false">IF(ISERROR(B598),IF(ISERROR(B597),IF(ISERROR(B596),"BLANK",B596),B597),B598)</f>
        <v>eso</v>
      </c>
      <c r="C599" s="56" t="str">
        <f aca="false">IF(ISERROR(C598),IF(ISERROR(C597),IF(ISERROR(C596),"BLANK",C596),C597),C598)</f>
        <v>sdl</v>
      </c>
      <c r="D599" s="56" t="str">
        <f aca="false">IF(ISERROR(D598),IF(ISERROR(D597),IF(ISERROR(D596),"BLANK",D596),D597),D598)</f>
        <v>tas412</v>
      </c>
      <c r="E599" s="47" t="str">
        <f aca="false">IF(ISERROR(VLOOKUP($D599,SITES!$A:$E,2,0)),"",VLOOKUP($D599,SITES!$A:$E,2,0))</f>
        <v>St. Helens Island Kelp Bed</v>
      </c>
      <c r="F599" s="48" t="n">
        <f aca="false">IF(ISERROR(VLOOKUP($D599,SITES!$A:$E,3,0)),"",VLOOKUP($D599,SITES!$A:$E,3,0))</f>
        <v>-41.34386</v>
      </c>
      <c r="G599" s="49" t="n">
        <f aca="false">IF(ISERROR(VLOOKUP($D599,SITES!$A:$E,4,0)),"",VLOOKUP($D599,SITES!$A:$E,4,0))</f>
        <v>148.34277</v>
      </c>
      <c r="H599" s="50" t="n">
        <f aca="false">IF(ISERROR(H598),IF(ISERROR(H597),IF(ISERROR(H596),"BLANK",H596),H597),H598)</f>
        <v>43564</v>
      </c>
      <c r="I599" s="56" t="n">
        <f aca="false">IF(ISERROR(I598),IF(ISERROR(I597),IF(ISERROR(I596),"BLANK",I596),I597),I598)</f>
        <v>10</v>
      </c>
      <c r="J599" s="56" t="str">
        <f aca="false">IF(ISERROR(J598),IF(ISERROR(J597),IF(ISERROR(J596),"BLANK",J596),J597),J598)</f>
        <v>E</v>
      </c>
      <c r="K599" s="86" t="n">
        <f aca="false">IF(ISERROR(K598),IF(ISERROR(K597),IF(ISERROR(K596),"BLANK",K596),K597),K598)</f>
        <v>0.604166666666667</v>
      </c>
      <c r="L599" s="56" t="str">
        <f aca="false">IF(ISERROR(L598),IF(ISERROR(L597),IF(ISERROR(L596),"BLANK",L596),L597),L598)</f>
        <v>SDL</v>
      </c>
      <c r="M599" s="56" t="n">
        <f aca="false">IF(ISERROR(M598),IF(ISERROR(M597),IF(ISERROR(M596),"BLANK",M596),M597),M598)</f>
        <v>10</v>
      </c>
      <c r="N599" s="56" t="n">
        <f aca="false">IF(ISERROR(N598),IF(ISERROR(N597),IF(ISERROR(N596),"BLANK",N596),N597),N598)</f>
        <v>2</v>
      </c>
      <c r="O599" s="56" t="n">
        <f aca="false">IF(ISERROR(O598),IF(ISERROR(O597),IF(ISERROR(O596),"BLANK",O596),O597),O598)</f>
        <v>1</v>
      </c>
      <c r="Q599" s="47" t="str">
        <f aca="false">IF($N599=1,IF(ISERROR(VLOOKUP($P599,M1!$A:$C,Q$2,0)),"NOT PRESENT",VLOOKUP($P599,M1!$A:$C,Q$2,0)),IF($N599=2,IF(ISERROR(VLOOKUP(main!$P599,M2!$A:$C,Q$2,0)),"NOT PRESENT",VLOOKUP(main!$P599,M2!$A:$C,Q$2,0)),IF($N599=0,IF(ISERROR(VLOOKUP($P599,M1!$A:$C,Q$2,0)),IF(ISERROR(VLOOKUP(main!$P599,M2!$A:$C,Q$2,0)),"NOT PRESENT",VLOOKUP(main!$P599,M2!$A:$C,Q$2,0)),VLOOKUP($P599,M1!$A:$C,Q$2,0)),"SPECIFY METHOD")))</f>
        <v>NOT PRESENT</v>
      </c>
      <c r="R599" s="47" t="str">
        <f aca="false">IF($N599=1,IF(ISERROR(VLOOKUP($P599,M1!$A:$C,R$2,0)),"NOT PRESENT",VLOOKUP($P599,M1!$A:$C,R$2,0)),IF($N599=2,IF(ISERROR(VLOOKUP(main!$P599,M2!$A:$C,R$2,0)),"NOT PRESENT",VLOOKUP(main!$P599,M2!$A:$C,R$2,0)),IF($N599=0,IF(ISERROR(VLOOKUP($P599,M1!$A:$C,R$2,0)),IF(ISERROR(VLOOKUP(main!$P599,M2!$A:$C,R$2,0)),"NOT PRESENT",VLOOKUP(main!$P599,M2!$A:$C,R$2,0)),VLOOKUP($P599,M1!$A:$C,R$2,0)),"SPECIFY METHOD")))</f>
        <v>NOT PRESENT</v>
      </c>
      <c r="S599" s="55" t="n">
        <f aca="false">SUM(T599:BH599)</f>
        <v>0</v>
      </c>
      <c r="T599" s="56" t="n">
        <v>0</v>
      </c>
      <c r="BI599" s="56" t="e">
        <f aca="true">VLOOKUP($P599,INDIRECT("'M" &amp; $N599 &amp; "'!$A:$G"),BI$2,0)</f>
        <v>#N/A</v>
      </c>
      <c r="BJ599" s="56" t="e">
        <f aca="true">VLOOKUP($P599,INDIRECT("'M" &amp; $N599 &amp; "'!$A:$G"),BJ$2,0)</f>
        <v>#N/A</v>
      </c>
      <c r="BK599" s="56" t="e">
        <f aca="true">VLOOKUP($P599,INDIRECT("'M" &amp; $N599 &amp; "'!$A:$G"),BK$2,0)</f>
        <v>#N/A</v>
      </c>
      <c r="BL599" s="56" t="str">
        <f aca="false">IF(AND($BI599="Yes", $N599=2), "Yes", IF(ISBLANK(BI599), "", "No"))</f>
        <v>No</v>
      </c>
      <c r="BM599" s="56" t="e">
        <f aca="true">VLOOKUP($P599,INDIRECT("'M" &amp; $N599 &amp; "'!$A:$G"),BM$2,0)</f>
        <v>#N/A</v>
      </c>
    </row>
    <row r="600" customFormat="false" ht="13.2" hidden="false" customHeight="false" outlineLevel="0" collapsed="false">
      <c r="B600" s="56" t="str">
        <f aca="false">IF(ISERROR(B599),IF(ISERROR(B598),IF(ISERROR(B597),"BLANK",B597),B598),B599)</f>
        <v>eso</v>
      </c>
      <c r="C600" s="56" t="str">
        <f aca="false">IF(ISERROR(C599),IF(ISERROR(C598),IF(ISERROR(C597),"BLANK",C597),C598),C599)</f>
        <v>sdl</v>
      </c>
      <c r="D600" s="56" t="str">
        <f aca="false">IF(ISERROR(D599),IF(ISERROR(D598),IF(ISERROR(D597),"BLANK",D597),D598),D599)</f>
        <v>tas412</v>
      </c>
      <c r="E600" s="47" t="str">
        <f aca="false">IF(ISERROR(VLOOKUP($D600,SITES!$A:$E,2,0)),"",VLOOKUP($D600,SITES!$A:$E,2,0))</f>
        <v>St. Helens Island Kelp Bed</v>
      </c>
      <c r="F600" s="48" t="n">
        <f aca="false">IF(ISERROR(VLOOKUP($D600,SITES!$A:$E,3,0)),"",VLOOKUP($D600,SITES!$A:$E,3,0))</f>
        <v>-41.34386</v>
      </c>
      <c r="G600" s="49" t="n">
        <f aca="false">IF(ISERROR(VLOOKUP($D600,SITES!$A:$E,4,0)),"",VLOOKUP($D600,SITES!$A:$E,4,0))</f>
        <v>148.34277</v>
      </c>
      <c r="H600" s="50" t="n">
        <f aca="false">IF(ISERROR(H599),IF(ISERROR(H598),IF(ISERROR(H597),"BLANK",H597),H598),H599)</f>
        <v>43564</v>
      </c>
      <c r="I600" s="56" t="n">
        <f aca="false">IF(ISERROR(I599),IF(ISERROR(I598),IF(ISERROR(I597),"BLANK",I597),I598),I599)</f>
        <v>10</v>
      </c>
      <c r="J600" s="56" t="str">
        <f aca="false">IF(ISERROR(J599),IF(ISERROR(J598),IF(ISERROR(J597),"BLANK",J597),J598),J599)</f>
        <v>E</v>
      </c>
      <c r="K600" s="86" t="n">
        <f aca="false">IF(ISERROR(K599),IF(ISERROR(K598),IF(ISERROR(K597),"BLANK",K597),K598),K599)</f>
        <v>0.604166666666667</v>
      </c>
      <c r="L600" s="56" t="str">
        <f aca="false">IF(ISERROR(L599),IF(ISERROR(L598),IF(ISERROR(L597),"BLANK",L597),L598),L599)</f>
        <v>SDL</v>
      </c>
      <c r="M600" s="56" t="n">
        <f aca="false">IF(ISERROR(M599),IF(ISERROR(M598),IF(ISERROR(M597),"BLANK",M597),M598),M599)</f>
        <v>10</v>
      </c>
      <c r="N600" s="56" t="n">
        <f aca="false">IF(ISERROR(N599),IF(ISERROR(N598),IF(ISERROR(N597),"BLANK",N597),N598),N599)</f>
        <v>2</v>
      </c>
      <c r="O600" s="56" t="n">
        <f aca="false">IF(ISERROR(O599),IF(ISERROR(O598),IF(ISERROR(O597),"BLANK",O597),O598),O599)</f>
        <v>1</v>
      </c>
      <c r="Q600" s="47" t="str">
        <f aca="false">IF($N600=1,IF(ISERROR(VLOOKUP($P600,M1!$A:$C,Q$2,0)),"NOT PRESENT",VLOOKUP($P600,M1!$A:$C,Q$2,0)),IF($N600=2,IF(ISERROR(VLOOKUP(main!$P600,M2!$A:$C,Q$2,0)),"NOT PRESENT",VLOOKUP(main!$P600,M2!$A:$C,Q$2,0)),IF($N600=0,IF(ISERROR(VLOOKUP($P600,M1!$A:$C,Q$2,0)),IF(ISERROR(VLOOKUP(main!$P600,M2!$A:$C,Q$2,0)),"NOT PRESENT",VLOOKUP(main!$P600,M2!$A:$C,Q$2,0)),VLOOKUP($P600,M1!$A:$C,Q$2,0)),"SPECIFY METHOD")))</f>
        <v>NOT PRESENT</v>
      </c>
      <c r="R600" s="47" t="str">
        <f aca="false">IF($N600=1,IF(ISERROR(VLOOKUP($P600,M1!$A:$C,R$2,0)),"NOT PRESENT",VLOOKUP($P600,M1!$A:$C,R$2,0)),IF($N600=2,IF(ISERROR(VLOOKUP(main!$P600,M2!$A:$C,R$2,0)),"NOT PRESENT",VLOOKUP(main!$P600,M2!$A:$C,R$2,0)),IF($N600=0,IF(ISERROR(VLOOKUP($P600,M1!$A:$C,R$2,0)),IF(ISERROR(VLOOKUP(main!$P600,M2!$A:$C,R$2,0)),"NOT PRESENT",VLOOKUP(main!$P600,M2!$A:$C,R$2,0)),VLOOKUP($P600,M1!$A:$C,R$2,0)),"SPECIFY METHOD")))</f>
        <v>NOT PRESENT</v>
      </c>
      <c r="S600" s="55" t="n">
        <f aca="false">SUM(T600:BH600)</f>
        <v>0</v>
      </c>
      <c r="T600" s="56" t="n">
        <v>0</v>
      </c>
      <c r="BI600" s="56" t="e">
        <f aca="true">VLOOKUP($P600,INDIRECT("'M" &amp; $N600 &amp; "'!$A:$G"),BI$2,0)</f>
        <v>#N/A</v>
      </c>
      <c r="BJ600" s="56" t="e">
        <f aca="true">VLOOKUP($P600,INDIRECT("'M" &amp; $N600 &amp; "'!$A:$G"),BJ$2,0)</f>
        <v>#N/A</v>
      </c>
      <c r="BK600" s="56" t="e">
        <f aca="true">VLOOKUP($P600,INDIRECT("'M" &amp; $N600 &amp; "'!$A:$G"),BK$2,0)</f>
        <v>#N/A</v>
      </c>
      <c r="BL600" s="56" t="str">
        <f aca="false">IF(AND($BI600="Yes", $N600=2), "Yes", IF(ISBLANK(BI600), "", "No"))</f>
        <v>No</v>
      </c>
      <c r="BM600" s="56" t="e">
        <f aca="true">VLOOKUP($P600,INDIRECT("'M" &amp; $N600 &amp; "'!$A:$G"),BM$2,0)</f>
        <v>#N/A</v>
      </c>
    </row>
    <row r="601" customFormat="false" ht="13.2" hidden="false" customHeight="false" outlineLevel="0" collapsed="false">
      <c r="B601" s="56" t="str">
        <f aca="false">IF(ISERROR(B600),IF(ISERROR(B599),IF(ISERROR(B598),"BLANK",B598),B599),B600)</f>
        <v>eso</v>
      </c>
      <c r="C601" s="56" t="str">
        <f aca="false">IF(ISERROR(C600),IF(ISERROR(C599),IF(ISERROR(C598),"BLANK",C598),C599),C600)</f>
        <v>sdl</v>
      </c>
      <c r="D601" s="56" t="str">
        <f aca="false">IF(ISERROR(D600),IF(ISERROR(D599),IF(ISERROR(D598),"BLANK",D598),D599),D600)</f>
        <v>tas412</v>
      </c>
      <c r="E601" s="47" t="str">
        <f aca="false">IF(ISERROR(VLOOKUP($D601,SITES!$A:$E,2,0)),"",VLOOKUP($D601,SITES!$A:$E,2,0))</f>
        <v>St. Helens Island Kelp Bed</v>
      </c>
      <c r="F601" s="48" t="n">
        <f aca="false">IF(ISERROR(VLOOKUP($D601,SITES!$A:$E,3,0)),"",VLOOKUP($D601,SITES!$A:$E,3,0))</f>
        <v>-41.34386</v>
      </c>
      <c r="G601" s="49" t="n">
        <f aca="false">IF(ISERROR(VLOOKUP($D601,SITES!$A:$E,4,0)),"",VLOOKUP($D601,SITES!$A:$E,4,0))</f>
        <v>148.34277</v>
      </c>
      <c r="H601" s="50" t="n">
        <f aca="false">IF(ISERROR(H600),IF(ISERROR(H599),IF(ISERROR(H598),"BLANK",H598),H599),H600)</f>
        <v>43564</v>
      </c>
      <c r="I601" s="56" t="n">
        <f aca="false">IF(ISERROR(I600),IF(ISERROR(I599),IF(ISERROR(I598),"BLANK",I598),I599),I600)</f>
        <v>10</v>
      </c>
      <c r="J601" s="56" t="str">
        <f aca="false">IF(ISERROR(J600),IF(ISERROR(J599),IF(ISERROR(J598),"BLANK",J598),J599),J600)</f>
        <v>E</v>
      </c>
      <c r="K601" s="86" t="n">
        <f aca="false">IF(ISERROR(K600),IF(ISERROR(K599),IF(ISERROR(K598),"BLANK",K598),K599),K600)</f>
        <v>0.604166666666667</v>
      </c>
      <c r="L601" s="56" t="str">
        <f aca="false">IF(ISERROR(L600),IF(ISERROR(L599),IF(ISERROR(L598),"BLANK",L598),L599),L600)</f>
        <v>SDL</v>
      </c>
      <c r="M601" s="56" t="n">
        <f aca="false">IF(ISERROR(M600),IF(ISERROR(M599),IF(ISERROR(M598),"BLANK",M598),M599),M600)</f>
        <v>10</v>
      </c>
      <c r="N601" s="56" t="n">
        <f aca="false">IF(ISERROR(N600),IF(ISERROR(N599),IF(ISERROR(N598),"BLANK",N598),N599),N600)</f>
        <v>2</v>
      </c>
      <c r="O601" s="56" t="n">
        <f aca="false">IF(ISERROR(O600),IF(ISERROR(O599),IF(ISERROR(O598),"BLANK",O598),O599),O600)</f>
        <v>1</v>
      </c>
      <c r="Q601" s="47" t="str">
        <f aca="false">IF($N601=1,IF(ISERROR(VLOOKUP($P601,M1!$A:$C,Q$2,0)),"NOT PRESENT",VLOOKUP($P601,M1!$A:$C,Q$2,0)),IF($N601=2,IF(ISERROR(VLOOKUP(main!$P601,M2!$A:$C,Q$2,0)),"NOT PRESENT",VLOOKUP(main!$P601,M2!$A:$C,Q$2,0)),IF($N601=0,IF(ISERROR(VLOOKUP($P601,M1!$A:$C,Q$2,0)),IF(ISERROR(VLOOKUP(main!$P601,M2!$A:$C,Q$2,0)),"NOT PRESENT",VLOOKUP(main!$P601,M2!$A:$C,Q$2,0)),VLOOKUP($P601,M1!$A:$C,Q$2,0)),"SPECIFY METHOD")))</f>
        <v>NOT PRESENT</v>
      </c>
      <c r="R601" s="47" t="str">
        <f aca="false">IF($N601=1,IF(ISERROR(VLOOKUP($P601,M1!$A:$C,R$2,0)),"NOT PRESENT",VLOOKUP($P601,M1!$A:$C,R$2,0)),IF($N601=2,IF(ISERROR(VLOOKUP(main!$P601,M2!$A:$C,R$2,0)),"NOT PRESENT",VLOOKUP(main!$P601,M2!$A:$C,R$2,0)),IF($N601=0,IF(ISERROR(VLOOKUP($P601,M1!$A:$C,R$2,0)),IF(ISERROR(VLOOKUP(main!$P601,M2!$A:$C,R$2,0)),"NOT PRESENT",VLOOKUP(main!$P601,M2!$A:$C,R$2,0)),VLOOKUP($P601,M1!$A:$C,R$2,0)),"SPECIFY METHOD")))</f>
        <v>NOT PRESENT</v>
      </c>
      <c r="S601" s="55" t="n">
        <f aca="false">SUM(T601:BH601)</f>
        <v>0</v>
      </c>
      <c r="T601" s="56" t="n">
        <v>0</v>
      </c>
      <c r="BI601" s="56" t="e">
        <f aca="true">VLOOKUP($P601,INDIRECT("'M" &amp; $N601 &amp; "'!$A:$G"),BI$2,0)</f>
        <v>#N/A</v>
      </c>
      <c r="BJ601" s="56" t="e">
        <f aca="true">VLOOKUP($P601,INDIRECT("'M" &amp; $N601 &amp; "'!$A:$G"),BJ$2,0)</f>
        <v>#N/A</v>
      </c>
      <c r="BK601" s="56" t="e">
        <f aca="true">VLOOKUP($P601,INDIRECT("'M" &amp; $N601 &amp; "'!$A:$G"),BK$2,0)</f>
        <v>#N/A</v>
      </c>
      <c r="BL601" s="56" t="str">
        <f aca="false">IF(AND($BI601="Yes", $N601=2), "Yes", IF(ISBLANK(BI601), "", "No"))</f>
        <v>No</v>
      </c>
      <c r="BM601" s="56" t="e">
        <f aca="true">VLOOKUP($P601,INDIRECT("'M" &amp; $N601 &amp; "'!$A:$G"),BM$2,0)</f>
        <v>#N/A</v>
      </c>
    </row>
    <row r="602" customFormat="false" ht="13.2" hidden="false" customHeight="false" outlineLevel="0" collapsed="false">
      <c r="B602" s="56" t="str">
        <f aca="false">IF(ISERROR(B601),IF(ISERROR(B600),IF(ISERROR(B599),"BLANK",B599),B600),B601)</f>
        <v>eso</v>
      </c>
      <c r="C602" s="56" t="str">
        <f aca="false">IF(ISERROR(C601),IF(ISERROR(C600),IF(ISERROR(C599),"BLANK",C599),C600),C601)</f>
        <v>sdl</v>
      </c>
      <c r="D602" s="56" t="str">
        <f aca="false">IF(ISERROR(D601),IF(ISERROR(D600),IF(ISERROR(D599),"BLANK",D599),D600),D601)</f>
        <v>tas412</v>
      </c>
      <c r="E602" s="47" t="str">
        <f aca="false">IF(ISERROR(VLOOKUP($D602,SITES!$A:$E,2,0)),"",VLOOKUP($D602,SITES!$A:$E,2,0))</f>
        <v>St. Helens Island Kelp Bed</v>
      </c>
      <c r="F602" s="48" t="n">
        <f aca="false">IF(ISERROR(VLOOKUP($D602,SITES!$A:$E,3,0)),"",VLOOKUP($D602,SITES!$A:$E,3,0))</f>
        <v>-41.34386</v>
      </c>
      <c r="G602" s="49" t="n">
        <f aca="false">IF(ISERROR(VLOOKUP($D602,SITES!$A:$E,4,0)),"",VLOOKUP($D602,SITES!$A:$E,4,0))</f>
        <v>148.34277</v>
      </c>
      <c r="H602" s="50" t="n">
        <f aca="false">IF(ISERROR(H601),IF(ISERROR(H600),IF(ISERROR(H599),"BLANK",H599),H600),H601)</f>
        <v>43564</v>
      </c>
      <c r="I602" s="56" t="n">
        <f aca="false">IF(ISERROR(I601),IF(ISERROR(I600),IF(ISERROR(I599),"BLANK",I599),I600),I601)</f>
        <v>10</v>
      </c>
      <c r="J602" s="56" t="str">
        <f aca="false">IF(ISERROR(J601),IF(ISERROR(J600),IF(ISERROR(J599),"BLANK",J599),J600),J601)</f>
        <v>E</v>
      </c>
      <c r="K602" s="86" t="n">
        <f aca="false">IF(ISERROR(K601),IF(ISERROR(K600),IF(ISERROR(K599),"BLANK",K599),K600),K601)</f>
        <v>0.604166666666667</v>
      </c>
      <c r="L602" s="56" t="str">
        <f aca="false">IF(ISERROR(L601),IF(ISERROR(L600),IF(ISERROR(L599),"BLANK",L599),L600),L601)</f>
        <v>SDL</v>
      </c>
      <c r="M602" s="56" t="n">
        <f aca="false">IF(ISERROR(M601),IF(ISERROR(M600),IF(ISERROR(M599),"BLANK",M599),M600),M601)</f>
        <v>10</v>
      </c>
      <c r="N602" s="56" t="n">
        <f aca="false">IF(ISERROR(N601),IF(ISERROR(N600),IF(ISERROR(N599),"BLANK",N599),N600),N601)</f>
        <v>2</v>
      </c>
      <c r="O602" s="56" t="n">
        <f aca="false">IF(ISERROR(O601),IF(ISERROR(O600),IF(ISERROR(O599),"BLANK",O599),O600),O601)</f>
        <v>1</v>
      </c>
      <c r="Q602" s="47" t="str">
        <f aca="false">IF($N602=1,IF(ISERROR(VLOOKUP($P602,M1!$A:$C,Q$2,0)),"NOT PRESENT",VLOOKUP($P602,M1!$A:$C,Q$2,0)),IF($N602=2,IF(ISERROR(VLOOKUP(main!$P602,M2!$A:$C,Q$2,0)),"NOT PRESENT",VLOOKUP(main!$P602,M2!$A:$C,Q$2,0)),IF($N602=0,IF(ISERROR(VLOOKUP($P602,M1!$A:$C,Q$2,0)),IF(ISERROR(VLOOKUP(main!$P602,M2!$A:$C,Q$2,0)),"NOT PRESENT",VLOOKUP(main!$P602,M2!$A:$C,Q$2,0)),VLOOKUP($P602,M1!$A:$C,Q$2,0)),"SPECIFY METHOD")))</f>
        <v>NOT PRESENT</v>
      </c>
      <c r="R602" s="47" t="str">
        <f aca="false">IF($N602=1,IF(ISERROR(VLOOKUP($P602,M1!$A:$C,R$2,0)),"NOT PRESENT",VLOOKUP($P602,M1!$A:$C,R$2,0)),IF($N602=2,IF(ISERROR(VLOOKUP(main!$P602,M2!$A:$C,R$2,0)),"NOT PRESENT",VLOOKUP(main!$P602,M2!$A:$C,R$2,0)),IF($N602=0,IF(ISERROR(VLOOKUP($P602,M1!$A:$C,R$2,0)),IF(ISERROR(VLOOKUP(main!$P602,M2!$A:$C,R$2,0)),"NOT PRESENT",VLOOKUP(main!$P602,M2!$A:$C,R$2,0)),VLOOKUP($P602,M1!$A:$C,R$2,0)),"SPECIFY METHOD")))</f>
        <v>NOT PRESENT</v>
      </c>
      <c r="S602" s="55" t="n">
        <f aca="false">SUM(T602:BH602)</f>
        <v>0</v>
      </c>
      <c r="T602" s="56" t="n">
        <v>0</v>
      </c>
      <c r="BI602" s="56" t="e">
        <f aca="true">VLOOKUP($P602,INDIRECT("'M" &amp; $N602 &amp; "'!$A:$G"),BI$2,0)</f>
        <v>#N/A</v>
      </c>
      <c r="BJ602" s="56" t="e">
        <f aca="true">VLOOKUP($P602,INDIRECT("'M" &amp; $N602 &amp; "'!$A:$G"),BJ$2,0)</f>
        <v>#N/A</v>
      </c>
      <c r="BK602" s="56" t="e">
        <f aca="true">VLOOKUP($P602,INDIRECT("'M" &amp; $N602 &amp; "'!$A:$G"),BK$2,0)</f>
        <v>#N/A</v>
      </c>
      <c r="BL602" s="56" t="str">
        <f aca="false">IF(AND($BI602="Yes", $N602=2), "Yes", IF(ISBLANK(BI602), "", "No"))</f>
        <v>No</v>
      </c>
      <c r="BM602" s="56" t="e">
        <f aca="true">VLOOKUP($P602,INDIRECT("'M" &amp; $N602 &amp; "'!$A:$G"),BM$2,0)</f>
        <v>#N/A</v>
      </c>
    </row>
    <row r="603" customFormat="false" ht="13.2" hidden="false" customHeight="false" outlineLevel="0" collapsed="false">
      <c r="B603" s="56" t="str">
        <f aca="false">IF(ISERROR(B602),IF(ISERROR(B601),IF(ISERROR(B600),"BLANK",B600),B601),B602)</f>
        <v>eso</v>
      </c>
      <c r="C603" s="56" t="str">
        <f aca="false">IF(ISERROR(C602),IF(ISERROR(C601),IF(ISERROR(C600),"BLANK",C600),C601),C602)</f>
        <v>sdl</v>
      </c>
      <c r="D603" s="56" t="str">
        <f aca="false">IF(ISERROR(D602),IF(ISERROR(D601),IF(ISERROR(D600),"BLANK",D600),D601),D602)</f>
        <v>tas412</v>
      </c>
      <c r="E603" s="47" t="str">
        <f aca="false">IF(ISERROR(VLOOKUP($D603,SITES!$A:$E,2,0)),"",VLOOKUP($D603,SITES!$A:$E,2,0))</f>
        <v>St. Helens Island Kelp Bed</v>
      </c>
      <c r="F603" s="48" t="n">
        <f aca="false">IF(ISERROR(VLOOKUP($D603,SITES!$A:$E,3,0)),"",VLOOKUP($D603,SITES!$A:$E,3,0))</f>
        <v>-41.34386</v>
      </c>
      <c r="G603" s="49" t="n">
        <f aca="false">IF(ISERROR(VLOOKUP($D603,SITES!$A:$E,4,0)),"",VLOOKUP($D603,SITES!$A:$E,4,0))</f>
        <v>148.34277</v>
      </c>
      <c r="H603" s="50" t="n">
        <f aca="false">IF(ISERROR(H602),IF(ISERROR(H601),IF(ISERROR(H600),"BLANK",H600),H601),H602)</f>
        <v>43564</v>
      </c>
      <c r="I603" s="56" t="n">
        <f aca="false">IF(ISERROR(I602),IF(ISERROR(I601),IF(ISERROR(I600),"BLANK",I600),I601),I602)</f>
        <v>10</v>
      </c>
      <c r="J603" s="56" t="str">
        <f aca="false">IF(ISERROR(J602),IF(ISERROR(J601),IF(ISERROR(J600),"BLANK",J600),J601),J602)</f>
        <v>E</v>
      </c>
      <c r="K603" s="86" t="n">
        <f aca="false">IF(ISERROR(K602),IF(ISERROR(K601),IF(ISERROR(K600),"BLANK",K600),K601),K602)</f>
        <v>0.604166666666667</v>
      </c>
      <c r="L603" s="56" t="str">
        <f aca="false">IF(ISERROR(L602),IF(ISERROR(L601),IF(ISERROR(L600),"BLANK",L600),L601),L602)</f>
        <v>SDL</v>
      </c>
      <c r="M603" s="56" t="n">
        <f aca="false">IF(ISERROR(M602),IF(ISERROR(M601),IF(ISERROR(M600),"BLANK",M600),M601),M602)</f>
        <v>10</v>
      </c>
      <c r="N603" s="56" t="n">
        <f aca="false">IF(ISERROR(N602),IF(ISERROR(N601),IF(ISERROR(N600),"BLANK",N600),N601),N602)</f>
        <v>2</v>
      </c>
      <c r="O603" s="56" t="n">
        <f aca="false">IF(ISERROR(O602),IF(ISERROR(O601),IF(ISERROR(O600),"BLANK",O600),O601),O602)</f>
        <v>1</v>
      </c>
      <c r="Q603" s="47" t="str">
        <f aca="false">IF($N603=1,IF(ISERROR(VLOOKUP($P603,M1!$A:$C,Q$2,0)),"NOT PRESENT",VLOOKUP($P603,M1!$A:$C,Q$2,0)),IF($N603=2,IF(ISERROR(VLOOKUP(main!$P603,M2!$A:$C,Q$2,0)),"NOT PRESENT",VLOOKUP(main!$P603,M2!$A:$C,Q$2,0)),IF($N603=0,IF(ISERROR(VLOOKUP($P603,M1!$A:$C,Q$2,0)),IF(ISERROR(VLOOKUP(main!$P603,M2!$A:$C,Q$2,0)),"NOT PRESENT",VLOOKUP(main!$P603,M2!$A:$C,Q$2,0)),VLOOKUP($P603,M1!$A:$C,Q$2,0)),"SPECIFY METHOD")))</f>
        <v>NOT PRESENT</v>
      </c>
      <c r="R603" s="47" t="str">
        <f aca="false">IF($N603=1,IF(ISERROR(VLOOKUP($P603,M1!$A:$C,R$2,0)),"NOT PRESENT",VLOOKUP($P603,M1!$A:$C,R$2,0)),IF($N603=2,IF(ISERROR(VLOOKUP(main!$P603,M2!$A:$C,R$2,0)),"NOT PRESENT",VLOOKUP(main!$P603,M2!$A:$C,R$2,0)),IF($N603=0,IF(ISERROR(VLOOKUP($P603,M1!$A:$C,R$2,0)),IF(ISERROR(VLOOKUP(main!$P603,M2!$A:$C,R$2,0)),"NOT PRESENT",VLOOKUP(main!$P603,M2!$A:$C,R$2,0)),VLOOKUP($P603,M1!$A:$C,R$2,0)),"SPECIFY METHOD")))</f>
        <v>NOT PRESENT</v>
      </c>
      <c r="S603" s="55" t="n">
        <f aca="false">SUM(T603:BH603)</f>
        <v>0</v>
      </c>
      <c r="T603" s="56" t="n">
        <v>0</v>
      </c>
      <c r="BI603" s="56" t="e">
        <f aca="true">VLOOKUP($P603,INDIRECT("'M" &amp; $N603 &amp; "'!$A:$G"),BI$2,0)</f>
        <v>#N/A</v>
      </c>
      <c r="BJ603" s="56" t="e">
        <f aca="true">VLOOKUP($P603,INDIRECT("'M" &amp; $N603 &amp; "'!$A:$G"),BJ$2,0)</f>
        <v>#N/A</v>
      </c>
      <c r="BK603" s="56" t="e">
        <f aca="true">VLOOKUP($P603,INDIRECT("'M" &amp; $N603 &amp; "'!$A:$G"),BK$2,0)</f>
        <v>#N/A</v>
      </c>
      <c r="BL603" s="56" t="str">
        <f aca="false">IF(AND($BI603="Yes", $N603=2), "Yes", IF(ISBLANK(BI603), "", "No"))</f>
        <v>No</v>
      </c>
      <c r="BM603" s="56" t="e">
        <f aca="true">VLOOKUP($P603,INDIRECT("'M" &amp; $N603 &amp; "'!$A:$G"),BM$2,0)</f>
        <v>#N/A</v>
      </c>
    </row>
    <row r="604" customFormat="false" ht="13.2" hidden="false" customHeight="false" outlineLevel="0" collapsed="false">
      <c r="B604" s="56" t="str">
        <f aca="false">IF(ISERROR(B603),IF(ISERROR(B602),IF(ISERROR(B601),"BLANK",B601),B602),B603)</f>
        <v>eso</v>
      </c>
      <c r="C604" s="56" t="str">
        <f aca="false">IF(ISERROR(C603),IF(ISERROR(C602),IF(ISERROR(C601),"BLANK",C601),C602),C603)</f>
        <v>sdl</v>
      </c>
      <c r="D604" s="56" t="str">
        <f aca="false">IF(ISERROR(D603),IF(ISERROR(D602),IF(ISERROR(D601),"BLANK",D601),D602),D603)</f>
        <v>tas412</v>
      </c>
      <c r="E604" s="47" t="str">
        <f aca="false">IF(ISERROR(VLOOKUP($D604,SITES!$A:$E,2,0)),"",VLOOKUP($D604,SITES!$A:$E,2,0))</f>
        <v>St. Helens Island Kelp Bed</v>
      </c>
      <c r="F604" s="48" t="n">
        <f aca="false">IF(ISERROR(VLOOKUP($D604,SITES!$A:$E,3,0)),"",VLOOKUP($D604,SITES!$A:$E,3,0))</f>
        <v>-41.34386</v>
      </c>
      <c r="G604" s="49" t="n">
        <f aca="false">IF(ISERROR(VLOOKUP($D604,SITES!$A:$E,4,0)),"",VLOOKUP($D604,SITES!$A:$E,4,0))</f>
        <v>148.34277</v>
      </c>
      <c r="H604" s="50" t="n">
        <f aca="false">IF(ISERROR(H603),IF(ISERROR(H602),IF(ISERROR(H601),"BLANK",H601),H602),H603)</f>
        <v>43564</v>
      </c>
      <c r="I604" s="56" t="n">
        <f aca="false">IF(ISERROR(I603),IF(ISERROR(I602),IF(ISERROR(I601),"BLANK",I601),I602),I603)</f>
        <v>10</v>
      </c>
      <c r="J604" s="56" t="str">
        <f aca="false">IF(ISERROR(J603),IF(ISERROR(J602),IF(ISERROR(J601),"BLANK",J601),J602),J603)</f>
        <v>E</v>
      </c>
      <c r="K604" s="86" t="n">
        <f aca="false">IF(ISERROR(K603),IF(ISERROR(K602),IF(ISERROR(K601),"BLANK",K601),K602),K603)</f>
        <v>0.604166666666667</v>
      </c>
      <c r="L604" s="56" t="str">
        <f aca="false">IF(ISERROR(L603),IF(ISERROR(L602),IF(ISERROR(L601),"BLANK",L601),L602),L603)</f>
        <v>SDL</v>
      </c>
      <c r="M604" s="56" t="n">
        <f aca="false">IF(ISERROR(M603),IF(ISERROR(M602),IF(ISERROR(M601),"BLANK",M601),M602),M603)</f>
        <v>10</v>
      </c>
      <c r="N604" s="56" t="n">
        <f aca="false">IF(ISERROR(N603),IF(ISERROR(N602),IF(ISERROR(N601),"BLANK",N601),N602),N603)</f>
        <v>2</v>
      </c>
      <c r="O604" s="56" t="n">
        <f aca="false">IF(ISERROR(O603),IF(ISERROR(O602),IF(ISERROR(O601),"BLANK",O601),O602),O603)</f>
        <v>1</v>
      </c>
      <c r="Q604" s="47" t="str">
        <f aca="false">IF($N604=1,IF(ISERROR(VLOOKUP($P604,M1!$A:$C,Q$2,0)),"NOT PRESENT",VLOOKUP($P604,M1!$A:$C,Q$2,0)),IF($N604=2,IF(ISERROR(VLOOKUP(main!$P604,M2!$A:$C,Q$2,0)),"NOT PRESENT",VLOOKUP(main!$P604,M2!$A:$C,Q$2,0)),IF($N604=0,IF(ISERROR(VLOOKUP($P604,M1!$A:$C,Q$2,0)),IF(ISERROR(VLOOKUP(main!$P604,M2!$A:$C,Q$2,0)),"NOT PRESENT",VLOOKUP(main!$P604,M2!$A:$C,Q$2,0)),VLOOKUP($P604,M1!$A:$C,Q$2,0)),"SPECIFY METHOD")))</f>
        <v>NOT PRESENT</v>
      </c>
      <c r="R604" s="47" t="str">
        <f aca="false">IF($N604=1,IF(ISERROR(VLOOKUP($P604,M1!$A:$C,R$2,0)),"NOT PRESENT",VLOOKUP($P604,M1!$A:$C,R$2,0)),IF($N604=2,IF(ISERROR(VLOOKUP(main!$P604,M2!$A:$C,R$2,0)),"NOT PRESENT",VLOOKUP(main!$P604,M2!$A:$C,R$2,0)),IF($N604=0,IF(ISERROR(VLOOKUP($P604,M1!$A:$C,R$2,0)),IF(ISERROR(VLOOKUP(main!$P604,M2!$A:$C,R$2,0)),"NOT PRESENT",VLOOKUP(main!$P604,M2!$A:$C,R$2,0)),VLOOKUP($P604,M1!$A:$C,R$2,0)),"SPECIFY METHOD")))</f>
        <v>NOT PRESENT</v>
      </c>
      <c r="S604" s="55" t="n">
        <f aca="false">SUM(T604:BH604)</f>
        <v>0</v>
      </c>
      <c r="T604" s="56" t="n">
        <v>0</v>
      </c>
      <c r="BI604" s="56" t="e">
        <f aca="true">VLOOKUP($P604,INDIRECT("'M" &amp; $N604 &amp; "'!$A:$G"),BI$2,0)</f>
        <v>#N/A</v>
      </c>
      <c r="BJ604" s="56" t="e">
        <f aca="true">VLOOKUP($P604,INDIRECT("'M" &amp; $N604 &amp; "'!$A:$G"),BJ$2,0)</f>
        <v>#N/A</v>
      </c>
      <c r="BK604" s="56" t="e">
        <f aca="true">VLOOKUP($P604,INDIRECT("'M" &amp; $N604 &amp; "'!$A:$G"),BK$2,0)</f>
        <v>#N/A</v>
      </c>
      <c r="BL604" s="56" t="str">
        <f aca="false">IF(AND($BI604="Yes", $N604=2), "Yes", IF(ISBLANK(BI604), "", "No"))</f>
        <v>No</v>
      </c>
      <c r="BM604" s="56" t="e">
        <f aca="true">VLOOKUP($P604,INDIRECT("'M" &amp; $N604 &amp; "'!$A:$G"),BM$2,0)</f>
        <v>#N/A</v>
      </c>
    </row>
    <row r="605" customFormat="false" ht="13.2" hidden="false" customHeight="false" outlineLevel="0" collapsed="false">
      <c r="B605" s="56" t="str">
        <f aca="false">IF(ISERROR(B604),IF(ISERROR(B603),IF(ISERROR(B602),"BLANK",B602),B603),B604)</f>
        <v>eso</v>
      </c>
      <c r="C605" s="56" t="str">
        <f aca="false">IF(ISERROR(C604),IF(ISERROR(C603),IF(ISERROR(C602),"BLANK",C602),C603),C604)</f>
        <v>sdl</v>
      </c>
      <c r="D605" s="56" t="str">
        <f aca="false">IF(ISERROR(D604),IF(ISERROR(D603),IF(ISERROR(D602),"BLANK",D602),D603),D604)</f>
        <v>tas412</v>
      </c>
      <c r="E605" s="47" t="str">
        <f aca="false">IF(ISERROR(VLOOKUP($D605,SITES!$A:$E,2,0)),"",VLOOKUP($D605,SITES!$A:$E,2,0))</f>
        <v>St. Helens Island Kelp Bed</v>
      </c>
      <c r="F605" s="48" t="n">
        <f aca="false">IF(ISERROR(VLOOKUP($D605,SITES!$A:$E,3,0)),"",VLOOKUP($D605,SITES!$A:$E,3,0))</f>
        <v>-41.34386</v>
      </c>
      <c r="G605" s="49" t="n">
        <f aca="false">IF(ISERROR(VLOOKUP($D605,SITES!$A:$E,4,0)),"",VLOOKUP($D605,SITES!$A:$E,4,0))</f>
        <v>148.34277</v>
      </c>
      <c r="H605" s="50" t="n">
        <f aca="false">IF(ISERROR(H604),IF(ISERROR(H603),IF(ISERROR(H602),"BLANK",H602),H603),H604)</f>
        <v>43564</v>
      </c>
      <c r="I605" s="56" t="n">
        <f aca="false">IF(ISERROR(I604),IF(ISERROR(I603),IF(ISERROR(I602),"BLANK",I602),I603),I604)</f>
        <v>10</v>
      </c>
      <c r="J605" s="56" t="str">
        <f aca="false">IF(ISERROR(J604),IF(ISERROR(J603),IF(ISERROR(J602),"BLANK",J602),J603),J604)</f>
        <v>E</v>
      </c>
      <c r="K605" s="86" t="n">
        <f aca="false">IF(ISERROR(K604),IF(ISERROR(K603),IF(ISERROR(K602),"BLANK",K602),K603),K604)</f>
        <v>0.604166666666667</v>
      </c>
      <c r="L605" s="56" t="str">
        <f aca="false">IF(ISERROR(L604),IF(ISERROR(L603),IF(ISERROR(L602),"BLANK",L602),L603),L604)</f>
        <v>SDL</v>
      </c>
      <c r="M605" s="56" t="n">
        <f aca="false">IF(ISERROR(M604),IF(ISERROR(M603),IF(ISERROR(M602),"BLANK",M602),M603),M604)</f>
        <v>10</v>
      </c>
      <c r="N605" s="56" t="n">
        <f aca="false">IF(ISERROR(N604),IF(ISERROR(N603),IF(ISERROR(N602),"BLANK",N602),N603),N604)</f>
        <v>2</v>
      </c>
      <c r="O605" s="56" t="n">
        <f aca="false">IF(ISERROR(O604),IF(ISERROR(O603),IF(ISERROR(O602),"BLANK",O602),O603),O604)</f>
        <v>1</v>
      </c>
      <c r="Q605" s="47" t="str">
        <f aca="false">IF($N605=1,IF(ISERROR(VLOOKUP($P605,M1!$A:$C,Q$2,0)),"NOT PRESENT",VLOOKUP($P605,M1!$A:$C,Q$2,0)),IF($N605=2,IF(ISERROR(VLOOKUP(main!$P605,M2!$A:$C,Q$2,0)),"NOT PRESENT",VLOOKUP(main!$P605,M2!$A:$C,Q$2,0)),IF($N605=0,IF(ISERROR(VLOOKUP($P605,M1!$A:$C,Q$2,0)),IF(ISERROR(VLOOKUP(main!$P605,M2!$A:$C,Q$2,0)),"NOT PRESENT",VLOOKUP(main!$P605,M2!$A:$C,Q$2,0)),VLOOKUP($P605,M1!$A:$C,Q$2,0)),"SPECIFY METHOD")))</f>
        <v>NOT PRESENT</v>
      </c>
      <c r="R605" s="47" t="str">
        <f aca="false">IF($N605=1,IF(ISERROR(VLOOKUP($P605,M1!$A:$C,R$2,0)),"NOT PRESENT",VLOOKUP($P605,M1!$A:$C,R$2,0)),IF($N605=2,IF(ISERROR(VLOOKUP(main!$P605,M2!$A:$C,R$2,0)),"NOT PRESENT",VLOOKUP(main!$P605,M2!$A:$C,R$2,0)),IF($N605=0,IF(ISERROR(VLOOKUP($P605,M1!$A:$C,R$2,0)),IF(ISERROR(VLOOKUP(main!$P605,M2!$A:$C,R$2,0)),"NOT PRESENT",VLOOKUP(main!$P605,M2!$A:$C,R$2,0)),VLOOKUP($P605,M1!$A:$C,R$2,0)),"SPECIFY METHOD")))</f>
        <v>NOT PRESENT</v>
      </c>
      <c r="S605" s="55" t="n">
        <f aca="false">SUM(T605:BH605)</f>
        <v>0</v>
      </c>
      <c r="T605" s="56" t="n">
        <v>0</v>
      </c>
      <c r="BI605" s="56" t="e">
        <f aca="true">VLOOKUP($P605,INDIRECT("'M" &amp; $N605 &amp; "'!$A:$G"),BI$2,0)</f>
        <v>#N/A</v>
      </c>
      <c r="BJ605" s="56" t="e">
        <f aca="true">VLOOKUP($P605,INDIRECT("'M" &amp; $N605 &amp; "'!$A:$G"),BJ$2,0)</f>
        <v>#N/A</v>
      </c>
      <c r="BK605" s="56" t="e">
        <f aca="true">VLOOKUP($P605,INDIRECT("'M" &amp; $N605 &amp; "'!$A:$G"),BK$2,0)</f>
        <v>#N/A</v>
      </c>
      <c r="BL605" s="56" t="str">
        <f aca="false">IF(AND($BI605="Yes", $N605=2), "Yes", IF(ISBLANK(BI605), "", "No"))</f>
        <v>No</v>
      </c>
      <c r="BM605" s="56" t="e">
        <f aca="true">VLOOKUP($P605,INDIRECT("'M" &amp; $N605 &amp; "'!$A:$G"),BM$2,0)</f>
        <v>#N/A</v>
      </c>
    </row>
    <row r="606" customFormat="false" ht="13.2" hidden="false" customHeight="false" outlineLevel="0" collapsed="false">
      <c r="B606" s="56" t="str">
        <f aca="false">IF(ISERROR(B605),IF(ISERROR(B604),IF(ISERROR(B603),"BLANK",B603),B604),B605)</f>
        <v>eso</v>
      </c>
      <c r="C606" s="56" t="str">
        <f aca="false">IF(ISERROR(C605),IF(ISERROR(C604),IF(ISERROR(C603),"BLANK",C603),C604),C605)</f>
        <v>sdl</v>
      </c>
      <c r="D606" s="56" t="str">
        <f aca="false">IF(ISERROR(D605),IF(ISERROR(D604),IF(ISERROR(D603),"BLANK",D603),D604),D605)</f>
        <v>tas412</v>
      </c>
      <c r="E606" s="47" t="str">
        <f aca="false">IF(ISERROR(VLOOKUP($D606,SITES!$A:$E,2,0)),"",VLOOKUP($D606,SITES!$A:$E,2,0))</f>
        <v>St. Helens Island Kelp Bed</v>
      </c>
      <c r="F606" s="48" t="n">
        <f aca="false">IF(ISERROR(VLOOKUP($D606,SITES!$A:$E,3,0)),"",VLOOKUP($D606,SITES!$A:$E,3,0))</f>
        <v>-41.34386</v>
      </c>
      <c r="G606" s="49" t="n">
        <f aca="false">IF(ISERROR(VLOOKUP($D606,SITES!$A:$E,4,0)),"",VLOOKUP($D606,SITES!$A:$E,4,0))</f>
        <v>148.34277</v>
      </c>
      <c r="H606" s="50" t="n">
        <f aca="false">IF(ISERROR(H605),IF(ISERROR(H604),IF(ISERROR(H603),"BLANK",H603),H604),H605)</f>
        <v>43564</v>
      </c>
      <c r="I606" s="56" t="n">
        <f aca="false">IF(ISERROR(I605),IF(ISERROR(I604),IF(ISERROR(I603),"BLANK",I603),I604),I605)</f>
        <v>10</v>
      </c>
      <c r="J606" s="56" t="str">
        <f aca="false">IF(ISERROR(J605),IF(ISERROR(J604),IF(ISERROR(J603),"BLANK",J603),J604),J605)</f>
        <v>E</v>
      </c>
      <c r="K606" s="86" t="n">
        <f aca="false">IF(ISERROR(K605),IF(ISERROR(K604),IF(ISERROR(K603),"BLANK",K603),K604),K605)</f>
        <v>0.604166666666667</v>
      </c>
      <c r="L606" s="56" t="str">
        <f aca="false">IF(ISERROR(L605),IF(ISERROR(L604),IF(ISERROR(L603),"BLANK",L603),L604),L605)</f>
        <v>SDL</v>
      </c>
      <c r="M606" s="56" t="n">
        <f aca="false">IF(ISERROR(M605),IF(ISERROR(M604),IF(ISERROR(M603),"BLANK",M603),M604),M605)</f>
        <v>10</v>
      </c>
      <c r="N606" s="56" t="n">
        <f aca="false">IF(ISERROR(N605),IF(ISERROR(N604),IF(ISERROR(N603),"BLANK",N603),N604),N605)</f>
        <v>2</v>
      </c>
      <c r="O606" s="56" t="n">
        <f aca="false">IF(ISERROR(O605),IF(ISERROR(O604),IF(ISERROR(O603),"BLANK",O603),O604),O605)</f>
        <v>1</v>
      </c>
      <c r="Q606" s="47" t="str">
        <f aca="false">IF($N606=1,IF(ISERROR(VLOOKUP($P606,M1!$A:$C,Q$2,0)),"NOT PRESENT",VLOOKUP($P606,M1!$A:$C,Q$2,0)),IF($N606=2,IF(ISERROR(VLOOKUP(main!$P606,M2!$A:$C,Q$2,0)),"NOT PRESENT",VLOOKUP(main!$P606,M2!$A:$C,Q$2,0)),IF($N606=0,IF(ISERROR(VLOOKUP($P606,M1!$A:$C,Q$2,0)),IF(ISERROR(VLOOKUP(main!$P606,M2!$A:$C,Q$2,0)),"NOT PRESENT",VLOOKUP(main!$P606,M2!$A:$C,Q$2,0)),VLOOKUP($P606,M1!$A:$C,Q$2,0)),"SPECIFY METHOD")))</f>
        <v>NOT PRESENT</v>
      </c>
      <c r="R606" s="47" t="str">
        <f aca="false">IF($N606=1,IF(ISERROR(VLOOKUP($P606,M1!$A:$C,R$2,0)),"NOT PRESENT",VLOOKUP($P606,M1!$A:$C,R$2,0)),IF($N606=2,IF(ISERROR(VLOOKUP(main!$P606,M2!$A:$C,R$2,0)),"NOT PRESENT",VLOOKUP(main!$P606,M2!$A:$C,R$2,0)),IF($N606=0,IF(ISERROR(VLOOKUP($P606,M1!$A:$C,R$2,0)),IF(ISERROR(VLOOKUP(main!$P606,M2!$A:$C,R$2,0)),"NOT PRESENT",VLOOKUP(main!$P606,M2!$A:$C,R$2,0)),VLOOKUP($P606,M1!$A:$C,R$2,0)),"SPECIFY METHOD")))</f>
        <v>NOT PRESENT</v>
      </c>
      <c r="S606" s="55" t="n">
        <f aca="false">SUM(T606:BH606)</f>
        <v>0</v>
      </c>
      <c r="T606" s="56" t="n">
        <v>0</v>
      </c>
      <c r="BI606" s="56" t="e">
        <f aca="true">VLOOKUP($P606,INDIRECT("'M" &amp; $N606 &amp; "'!$A:$G"),BI$2,0)</f>
        <v>#N/A</v>
      </c>
      <c r="BJ606" s="56" t="e">
        <f aca="true">VLOOKUP($P606,INDIRECT("'M" &amp; $N606 &amp; "'!$A:$G"),BJ$2,0)</f>
        <v>#N/A</v>
      </c>
      <c r="BK606" s="56" t="e">
        <f aca="true">VLOOKUP($P606,INDIRECT("'M" &amp; $N606 &amp; "'!$A:$G"),BK$2,0)</f>
        <v>#N/A</v>
      </c>
      <c r="BL606" s="56" t="str">
        <f aca="false">IF(AND($BI606="Yes", $N606=2), "Yes", IF(ISBLANK(BI606), "", "No"))</f>
        <v>No</v>
      </c>
      <c r="BM606" s="56" t="e">
        <f aca="true">VLOOKUP($P606,INDIRECT("'M" &amp; $N606 &amp; "'!$A:$G"),BM$2,0)</f>
        <v>#N/A</v>
      </c>
    </row>
    <row r="607" customFormat="false" ht="13.2" hidden="false" customHeight="false" outlineLevel="0" collapsed="false">
      <c r="B607" s="56" t="str">
        <f aca="false">IF(ISERROR(B606),IF(ISERROR(B605),IF(ISERROR(B604),"BLANK",B604),B605),B606)</f>
        <v>eso</v>
      </c>
      <c r="C607" s="56" t="str">
        <f aca="false">IF(ISERROR(C606),IF(ISERROR(C605),IF(ISERROR(C604),"BLANK",C604),C605),C606)</f>
        <v>sdl</v>
      </c>
      <c r="D607" s="56" t="str">
        <f aca="false">IF(ISERROR(D606),IF(ISERROR(D605),IF(ISERROR(D604),"BLANK",D604),D605),D606)</f>
        <v>tas412</v>
      </c>
      <c r="E607" s="47" t="str">
        <f aca="false">IF(ISERROR(VLOOKUP($D607,SITES!$A:$E,2,0)),"",VLOOKUP($D607,SITES!$A:$E,2,0))</f>
        <v>St. Helens Island Kelp Bed</v>
      </c>
      <c r="F607" s="48" t="n">
        <f aca="false">IF(ISERROR(VLOOKUP($D607,SITES!$A:$E,3,0)),"",VLOOKUP($D607,SITES!$A:$E,3,0))</f>
        <v>-41.34386</v>
      </c>
      <c r="G607" s="49" t="n">
        <f aca="false">IF(ISERROR(VLOOKUP($D607,SITES!$A:$E,4,0)),"",VLOOKUP($D607,SITES!$A:$E,4,0))</f>
        <v>148.34277</v>
      </c>
      <c r="H607" s="50" t="n">
        <f aca="false">IF(ISERROR(H606),IF(ISERROR(H605),IF(ISERROR(H604),"BLANK",H604),H605),H606)</f>
        <v>43564</v>
      </c>
      <c r="I607" s="56" t="n">
        <f aca="false">IF(ISERROR(I606),IF(ISERROR(I605),IF(ISERROR(I604),"BLANK",I604),I605),I606)</f>
        <v>10</v>
      </c>
      <c r="J607" s="56" t="str">
        <f aca="false">IF(ISERROR(J606),IF(ISERROR(J605),IF(ISERROR(J604),"BLANK",J604),J605),J606)</f>
        <v>E</v>
      </c>
      <c r="K607" s="86" t="n">
        <f aca="false">IF(ISERROR(K606),IF(ISERROR(K605),IF(ISERROR(K604),"BLANK",K604),K605),K606)</f>
        <v>0.604166666666667</v>
      </c>
      <c r="L607" s="56" t="str">
        <f aca="false">IF(ISERROR(L606),IF(ISERROR(L605),IF(ISERROR(L604),"BLANK",L604),L605),L606)</f>
        <v>SDL</v>
      </c>
      <c r="M607" s="56" t="n">
        <f aca="false">IF(ISERROR(M606),IF(ISERROR(M605),IF(ISERROR(M604),"BLANK",M604),M605),M606)</f>
        <v>10</v>
      </c>
      <c r="N607" s="56" t="n">
        <f aca="false">IF(ISERROR(N606),IF(ISERROR(N605),IF(ISERROR(N604),"BLANK",N604),N605),N606)</f>
        <v>2</v>
      </c>
      <c r="O607" s="56" t="n">
        <f aca="false">IF(ISERROR(O606),IF(ISERROR(O605),IF(ISERROR(O604),"BLANK",O604),O605),O606)</f>
        <v>1</v>
      </c>
      <c r="Q607" s="47" t="str">
        <f aca="false">IF($N607=1,IF(ISERROR(VLOOKUP($P607,M1!$A:$C,Q$2,0)),"NOT PRESENT",VLOOKUP($P607,M1!$A:$C,Q$2,0)),IF($N607=2,IF(ISERROR(VLOOKUP(main!$P607,M2!$A:$C,Q$2,0)),"NOT PRESENT",VLOOKUP(main!$P607,M2!$A:$C,Q$2,0)),IF($N607=0,IF(ISERROR(VLOOKUP($P607,M1!$A:$C,Q$2,0)),IF(ISERROR(VLOOKUP(main!$P607,M2!$A:$C,Q$2,0)),"NOT PRESENT",VLOOKUP(main!$P607,M2!$A:$C,Q$2,0)),VLOOKUP($P607,M1!$A:$C,Q$2,0)),"SPECIFY METHOD")))</f>
        <v>NOT PRESENT</v>
      </c>
      <c r="R607" s="47" t="str">
        <f aca="false">IF($N607=1,IF(ISERROR(VLOOKUP($P607,M1!$A:$C,R$2,0)),"NOT PRESENT",VLOOKUP($P607,M1!$A:$C,R$2,0)),IF($N607=2,IF(ISERROR(VLOOKUP(main!$P607,M2!$A:$C,R$2,0)),"NOT PRESENT",VLOOKUP(main!$P607,M2!$A:$C,R$2,0)),IF($N607=0,IF(ISERROR(VLOOKUP($P607,M1!$A:$C,R$2,0)),IF(ISERROR(VLOOKUP(main!$P607,M2!$A:$C,R$2,0)),"NOT PRESENT",VLOOKUP(main!$P607,M2!$A:$C,R$2,0)),VLOOKUP($P607,M1!$A:$C,R$2,0)),"SPECIFY METHOD")))</f>
        <v>NOT PRESENT</v>
      </c>
      <c r="S607" s="55" t="n">
        <f aca="false">SUM(T607:BH607)</f>
        <v>0</v>
      </c>
      <c r="T607" s="56" t="n">
        <v>0</v>
      </c>
      <c r="BI607" s="56" t="e">
        <f aca="true">VLOOKUP($P607,INDIRECT("'M" &amp; $N607 &amp; "'!$A:$G"),BI$2,0)</f>
        <v>#N/A</v>
      </c>
      <c r="BJ607" s="56" t="e">
        <f aca="true">VLOOKUP($P607,INDIRECT("'M" &amp; $N607 &amp; "'!$A:$G"),BJ$2,0)</f>
        <v>#N/A</v>
      </c>
      <c r="BK607" s="56" t="e">
        <f aca="true">VLOOKUP($P607,INDIRECT("'M" &amp; $N607 &amp; "'!$A:$G"),BK$2,0)</f>
        <v>#N/A</v>
      </c>
      <c r="BL607" s="56" t="str">
        <f aca="false">IF(AND($BI607="Yes", $N607=2), "Yes", IF(ISBLANK(BI607), "", "No"))</f>
        <v>No</v>
      </c>
      <c r="BM607" s="56" t="e">
        <f aca="true">VLOOKUP($P607,INDIRECT("'M" &amp; $N607 &amp; "'!$A:$G"),BM$2,0)</f>
        <v>#N/A</v>
      </c>
    </row>
    <row r="608" customFormat="false" ht="13.2" hidden="false" customHeight="false" outlineLevel="0" collapsed="false">
      <c r="B608" s="56" t="str">
        <f aca="false">IF(ISERROR(B607),IF(ISERROR(B606),IF(ISERROR(B605),"BLANK",B605),B606),B607)</f>
        <v>eso</v>
      </c>
      <c r="C608" s="56" t="str">
        <f aca="false">IF(ISERROR(C607),IF(ISERROR(C606),IF(ISERROR(C605),"BLANK",C605),C606),C607)</f>
        <v>sdl</v>
      </c>
      <c r="D608" s="56" t="str">
        <f aca="false">IF(ISERROR(D607),IF(ISERROR(D606),IF(ISERROR(D605),"BLANK",D605),D606),D607)</f>
        <v>tas412</v>
      </c>
      <c r="E608" s="47" t="str">
        <f aca="false">IF(ISERROR(VLOOKUP($D608,SITES!$A:$E,2,0)),"",VLOOKUP($D608,SITES!$A:$E,2,0))</f>
        <v>St. Helens Island Kelp Bed</v>
      </c>
      <c r="F608" s="48" t="n">
        <f aca="false">IF(ISERROR(VLOOKUP($D608,SITES!$A:$E,3,0)),"",VLOOKUP($D608,SITES!$A:$E,3,0))</f>
        <v>-41.34386</v>
      </c>
      <c r="G608" s="49" t="n">
        <f aca="false">IF(ISERROR(VLOOKUP($D608,SITES!$A:$E,4,0)),"",VLOOKUP($D608,SITES!$A:$E,4,0))</f>
        <v>148.34277</v>
      </c>
      <c r="H608" s="50" t="n">
        <f aca="false">IF(ISERROR(H607),IF(ISERROR(H606),IF(ISERROR(H605),"BLANK",H605),H606),H607)</f>
        <v>43564</v>
      </c>
      <c r="I608" s="56" t="n">
        <f aca="false">IF(ISERROR(I607),IF(ISERROR(I606),IF(ISERROR(I605),"BLANK",I605),I606),I607)</f>
        <v>10</v>
      </c>
      <c r="J608" s="56" t="str">
        <f aca="false">IF(ISERROR(J607),IF(ISERROR(J606),IF(ISERROR(J605),"BLANK",J605),J606),J607)</f>
        <v>E</v>
      </c>
      <c r="K608" s="86" t="n">
        <f aca="false">IF(ISERROR(K607),IF(ISERROR(K606),IF(ISERROR(K605),"BLANK",K605),K606),K607)</f>
        <v>0.604166666666667</v>
      </c>
      <c r="L608" s="56" t="str">
        <f aca="false">IF(ISERROR(L607),IF(ISERROR(L606),IF(ISERROR(L605),"BLANK",L605),L606),L607)</f>
        <v>SDL</v>
      </c>
      <c r="M608" s="56" t="n">
        <f aca="false">IF(ISERROR(M607),IF(ISERROR(M606),IF(ISERROR(M605),"BLANK",M605),M606),M607)</f>
        <v>10</v>
      </c>
      <c r="N608" s="56" t="n">
        <f aca="false">IF(ISERROR(N607),IF(ISERROR(N606),IF(ISERROR(N605),"BLANK",N605),N606),N607)</f>
        <v>2</v>
      </c>
      <c r="O608" s="56" t="n">
        <f aca="false">IF(ISERROR(O607),IF(ISERROR(O606),IF(ISERROR(O605),"BLANK",O605),O606),O607)</f>
        <v>1</v>
      </c>
      <c r="Q608" s="47" t="str">
        <f aca="false">IF($N608=1,IF(ISERROR(VLOOKUP($P608,M1!$A:$C,Q$2,0)),"NOT PRESENT",VLOOKUP($P608,M1!$A:$C,Q$2,0)),IF($N608=2,IF(ISERROR(VLOOKUP(main!$P608,M2!$A:$C,Q$2,0)),"NOT PRESENT",VLOOKUP(main!$P608,M2!$A:$C,Q$2,0)),IF($N608=0,IF(ISERROR(VLOOKUP($P608,M1!$A:$C,Q$2,0)),IF(ISERROR(VLOOKUP(main!$P608,M2!$A:$C,Q$2,0)),"NOT PRESENT",VLOOKUP(main!$P608,M2!$A:$C,Q$2,0)),VLOOKUP($P608,M1!$A:$C,Q$2,0)),"SPECIFY METHOD")))</f>
        <v>NOT PRESENT</v>
      </c>
      <c r="R608" s="47" t="str">
        <f aca="false">IF($N608=1,IF(ISERROR(VLOOKUP($P608,M1!$A:$C,R$2,0)),"NOT PRESENT",VLOOKUP($P608,M1!$A:$C,R$2,0)),IF($N608=2,IF(ISERROR(VLOOKUP(main!$P608,M2!$A:$C,R$2,0)),"NOT PRESENT",VLOOKUP(main!$P608,M2!$A:$C,R$2,0)),IF($N608=0,IF(ISERROR(VLOOKUP($P608,M1!$A:$C,R$2,0)),IF(ISERROR(VLOOKUP(main!$P608,M2!$A:$C,R$2,0)),"NOT PRESENT",VLOOKUP(main!$P608,M2!$A:$C,R$2,0)),VLOOKUP($P608,M1!$A:$C,R$2,0)),"SPECIFY METHOD")))</f>
        <v>NOT PRESENT</v>
      </c>
      <c r="S608" s="55" t="n">
        <f aca="false">SUM(T608:BH608)</f>
        <v>0</v>
      </c>
      <c r="T608" s="56" t="n">
        <v>0</v>
      </c>
      <c r="BI608" s="56" t="e">
        <f aca="true">VLOOKUP($P608,INDIRECT("'M" &amp; $N608 &amp; "'!$A:$G"),BI$2,0)</f>
        <v>#N/A</v>
      </c>
      <c r="BJ608" s="56" t="e">
        <f aca="true">VLOOKUP($P608,INDIRECT("'M" &amp; $N608 &amp; "'!$A:$G"),BJ$2,0)</f>
        <v>#N/A</v>
      </c>
      <c r="BK608" s="56" t="e">
        <f aca="true">VLOOKUP($P608,INDIRECT("'M" &amp; $N608 &amp; "'!$A:$G"),BK$2,0)</f>
        <v>#N/A</v>
      </c>
      <c r="BL608" s="56" t="str">
        <f aca="false">IF(AND($BI608="Yes", $N608=2), "Yes", IF(ISBLANK(BI608), "", "No"))</f>
        <v>No</v>
      </c>
      <c r="BM608" s="56" t="e">
        <f aca="true">VLOOKUP($P608,INDIRECT("'M" &amp; $N608 &amp; "'!$A:$G"),BM$2,0)</f>
        <v>#N/A</v>
      </c>
    </row>
    <row r="609" customFormat="false" ht="13.2" hidden="false" customHeight="false" outlineLevel="0" collapsed="false">
      <c r="B609" s="56" t="str">
        <f aca="false">IF(ISERROR(B608),IF(ISERROR(B607),IF(ISERROR(B606),"BLANK",B606),B607),B608)</f>
        <v>eso</v>
      </c>
      <c r="C609" s="56" t="str">
        <f aca="false">IF(ISERROR(C608),IF(ISERROR(C607),IF(ISERROR(C606),"BLANK",C606),C607),C608)</f>
        <v>sdl</v>
      </c>
      <c r="D609" s="56" t="str">
        <f aca="false">IF(ISERROR(D608),IF(ISERROR(D607),IF(ISERROR(D606),"BLANK",D606),D607),D608)</f>
        <v>tas412</v>
      </c>
      <c r="E609" s="47" t="str">
        <f aca="false">IF(ISERROR(VLOOKUP($D609,SITES!$A:$E,2,0)),"",VLOOKUP($D609,SITES!$A:$E,2,0))</f>
        <v>St. Helens Island Kelp Bed</v>
      </c>
      <c r="F609" s="48" t="n">
        <f aca="false">IF(ISERROR(VLOOKUP($D609,SITES!$A:$E,3,0)),"",VLOOKUP($D609,SITES!$A:$E,3,0))</f>
        <v>-41.34386</v>
      </c>
      <c r="G609" s="49" t="n">
        <f aca="false">IF(ISERROR(VLOOKUP($D609,SITES!$A:$E,4,0)),"",VLOOKUP($D609,SITES!$A:$E,4,0))</f>
        <v>148.34277</v>
      </c>
      <c r="H609" s="50" t="n">
        <f aca="false">IF(ISERROR(H608),IF(ISERROR(H607),IF(ISERROR(H606),"BLANK",H606),H607),H608)</f>
        <v>43564</v>
      </c>
      <c r="I609" s="56" t="n">
        <f aca="false">IF(ISERROR(I608),IF(ISERROR(I607),IF(ISERROR(I606),"BLANK",I606),I607),I608)</f>
        <v>10</v>
      </c>
      <c r="J609" s="56" t="str">
        <f aca="false">IF(ISERROR(J608),IF(ISERROR(J607),IF(ISERROR(J606),"BLANK",J606),J607),J608)</f>
        <v>E</v>
      </c>
      <c r="K609" s="86" t="n">
        <f aca="false">IF(ISERROR(K608),IF(ISERROR(K607),IF(ISERROR(K606),"BLANK",K606),K607),K608)</f>
        <v>0.604166666666667</v>
      </c>
      <c r="L609" s="56" t="str">
        <f aca="false">IF(ISERROR(L608),IF(ISERROR(L607),IF(ISERROR(L606),"BLANK",L606),L607),L608)</f>
        <v>SDL</v>
      </c>
      <c r="M609" s="56" t="n">
        <f aca="false">IF(ISERROR(M608),IF(ISERROR(M607),IF(ISERROR(M606),"BLANK",M606),M607),M608)</f>
        <v>10</v>
      </c>
      <c r="N609" s="56" t="n">
        <f aca="false">IF(ISERROR(N608),IF(ISERROR(N607),IF(ISERROR(N606),"BLANK",N606),N607),N608)</f>
        <v>2</v>
      </c>
      <c r="O609" s="56" t="n">
        <f aca="false">IF(ISERROR(O608),IF(ISERROR(O607),IF(ISERROR(O606),"BLANK",O606),O607),O608)</f>
        <v>1</v>
      </c>
      <c r="Q609" s="47" t="str">
        <f aca="false">IF($N609=1,IF(ISERROR(VLOOKUP($P609,M1!$A:$C,Q$2,0)),"NOT PRESENT",VLOOKUP($P609,M1!$A:$C,Q$2,0)),IF($N609=2,IF(ISERROR(VLOOKUP(main!$P609,M2!$A:$C,Q$2,0)),"NOT PRESENT",VLOOKUP(main!$P609,M2!$A:$C,Q$2,0)),IF($N609=0,IF(ISERROR(VLOOKUP($P609,M1!$A:$C,Q$2,0)),IF(ISERROR(VLOOKUP(main!$P609,M2!$A:$C,Q$2,0)),"NOT PRESENT",VLOOKUP(main!$P609,M2!$A:$C,Q$2,0)),VLOOKUP($P609,M1!$A:$C,Q$2,0)),"SPECIFY METHOD")))</f>
        <v>NOT PRESENT</v>
      </c>
      <c r="R609" s="47" t="str">
        <f aca="false">IF($N609=1,IF(ISERROR(VLOOKUP($P609,M1!$A:$C,R$2,0)),"NOT PRESENT",VLOOKUP($P609,M1!$A:$C,R$2,0)),IF($N609=2,IF(ISERROR(VLOOKUP(main!$P609,M2!$A:$C,R$2,0)),"NOT PRESENT",VLOOKUP(main!$P609,M2!$A:$C,R$2,0)),IF($N609=0,IF(ISERROR(VLOOKUP($P609,M1!$A:$C,R$2,0)),IF(ISERROR(VLOOKUP(main!$P609,M2!$A:$C,R$2,0)),"NOT PRESENT",VLOOKUP(main!$P609,M2!$A:$C,R$2,0)),VLOOKUP($P609,M1!$A:$C,R$2,0)),"SPECIFY METHOD")))</f>
        <v>NOT PRESENT</v>
      </c>
      <c r="S609" s="55" t="n">
        <f aca="false">SUM(T609:BH609)</f>
        <v>0</v>
      </c>
      <c r="T609" s="56" t="n">
        <v>0</v>
      </c>
      <c r="BI609" s="56" t="e">
        <f aca="true">VLOOKUP($P609,INDIRECT("'M" &amp; $N609 &amp; "'!$A:$G"),BI$2,0)</f>
        <v>#N/A</v>
      </c>
      <c r="BJ609" s="56" t="e">
        <f aca="true">VLOOKUP($P609,INDIRECT("'M" &amp; $N609 &amp; "'!$A:$G"),BJ$2,0)</f>
        <v>#N/A</v>
      </c>
      <c r="BK609" s="56" t="e">
        <f aca="true">VLOOKUP($P609,INDIRECT("'M" &amp; $N609 &amp; "'!$A:$G"),BK$2,0)</f>
        <v>#N/A</v>
      </c>
      <c r="BL609" s="56" t="str">
        <f aca="false">IF(AND($BI609="Yes", $N609=2), "Yes", IF(ISBLANK(BI609), "", "No"))</f>
        <v>No</v>
      </c>
      <c r="BM609" s="56" t="e">
        <f aca="true">VLOOKUP($P609,INDIRECT("'M" &amp; $N609 &amp; "'!$A:$G"),BM$2,0)</f>
        <v>#N/A</v>
      </c>
    </row>
    <row r="610" customFormat="false" ht="13.2" hidden="false" customHeight="false" outlineLevel="0" collapsed="false">
      <c r="B610" s="56" t="str">
        <f aca="false">IF(ISERROR(B609),IF(ISERROR(B608),IF(ISERROR(B607),"BLANK",B607),B608),B609)</f>
        <v>eso</v>
      </c>
      <c r="C610" s="56" t="str">
        <f aca="false">IF(ISERROR(C609),IF(ISERROR(C608),IF(ISERROR(C607),"BLANK",C607),C608),C609)</f>
        <v>sdl</v>
      </c>
      <c r="D610" s="56" t="str">
        <f aca="false">IF(ISERROR(D609),IF(ISERROR(D608),IF(ISERROR(D607),"BLANK",D607),D608),D609)</f>
        <v>tas412</v>
      </c>
      <c r="E610" s="47" t="str">
        <f aca="false">IF(ISERROR(VLOOKUP($D610,SITES!$A:$E,2,0)),"",VLOOKUP($D610,SITES!$A:$E,2,0))</f>
        <v>St. Helens Island Kelp Bed</v>
      </c>
      <c r="F610" s="48" t="n">
        <f aca="false">IF(ISERROR(VLOOKUP($D610,SITES!$A:$E,3,0)),"",VLOOKUP($D610,SITES!$A:$E,3,0))</f>
        <v>-41.34386</v>
      </c>
      <c r="G610" s="49" t="n">
        <f aca="false">IF(ISERROR(VLOOKUP($D610,SITES!$A:$E,4,0)),"",VLOOKUP($D610,SITES!$A:$E,4,0))</f>
        <v>148.34277</v>
      </c>
      <c r="H610" s="50" t="n">
        <f aca="false">IF(ISERROR(H609),IF(ISERROR(H608),IF(ISERROR(H607),"BLANK",H607),H608),H609)</f>
        <v>43564</v>
      </c>
      <c r="I610" s="56" t="n">
        <f aca="false">IF(ISERROR(I609),IF(ISERROR(I608),IF(ISERROR(I607),"BLANK",I607),I608),I609)</f>
        <v>10</v>
      </c>
      <c r="J610" s="56" t="str">
        <f aca="false">IF(ISERROR(J609),IF(ISERROR(J608),IF(ISERROR(J607),"BLANK",J607),J608),J609)</f>
        <v>E</v>
      </c>
      <c r="K610" s="86" t="n">
        <f aca="false">IF(ISERROR(K609),IF(ISERROR(K608),IF(ISERROR(K607),"BLANK",K607),K608),K609)</f>
        <v>0.604166666666667</v>
      </c>
      <c r="L610" s="56" t="str">
        <f aca="false">IF(ISERROR(L609),IF(ISERROR(L608),IF(ISERROR(L607),"BLANK",L607),L608),L609)</f>
        <v>SDL</v>
      </c>
      <c r="M610" s="56" t="n">
        <f aca="false">IF(ISERROR(M609),IF(ISERROR(M608),IF(ISERROR(M607),"BLANK",M607),M608),M609)</f>
        <v>10</v>
      </c>
      <c r="N610" s="56" t="n">
        <f aca="false">IF(ISERROR(N609),IF(ISERROR(N608),IF(ISERROR(N607),"BLANK",N607),N608),N609)</f>
        <v>2</v>
      </c>
      <c r="O610" s="56" t="n">
        <f aca="false">IF(ISERROR(O609),IF(ISERROR(O608),IF(ISERROR(O607),"BLANK",O607),O608),O609)</f>
        <v>1</v>
      </c>
      <c r="Q610" s="47" t="str">
        <f aca="false">IF($N610=1,IF(ISERROR(VLOOKUP($P610,M1!$A:$C,Q$2,0)),"NOT PRESENT",VLOOKUP($P610,M1!$A:$C,Q$2,0)),IF($N610=2,IF(ISERROR(VLOOKUP(main!$P610,M2!$A:$C,Q$2,0)),"NOT PRESENT",VLOOKUP(main!$P610,M2!$A:$C,Q$2,0)),IF($N610=0,IF(ISERROR(VLOOKUP($P610,M1!$A:$C,Q$2,0)),IF(ISERROR(VLOOKUP(main!$P610,M2!$A:$C,Q$2,0)),"NOT PRESENT",VLOOKUP(main!$P610,M2!$A:$C,Q$2,0)),VLOOKUP($P610,M1!$A:$C,Q$2,0)),"SPECIFY METHOD")))</f>
        <v>NOT PRESENT</v>
      </c>
      <c r="R610" s="47" t="str">
        <f aca="false">IF($N610=1,IF(ISERROR(VLOOKUP($P610,M1!$A:$C,R$2,0)),"NOT PRESENT",VLOOKUP($P610,M1!$A:$C,R$2,0)),IF($N610=2,IF(ISERROR(VLOOKUP(main!$P610,M2!$A:$C,R$2,0)),"NOT PRESENT",VLOOKUP(main!$P610,M2!$A:$C,R$2,0)),IF($N610=0,IF(ISERROR(VLOOKUP($P610,M1!$A:$C,R$2,0)),IF(ISERROR(VLOOKUP(main!$P610,M2!$A:$C,R$2,0)),"NOT PRESENT",VLOOKUP(main!$P610,M2!$A:$C,R$2,0)),VLOOKUP($P610,M1!$A:$C,R$2,0)),"SPECIFY METHOD")))</f>
        <v>NOT PRESENT</v>
      </c>
      <c r="S610" s="55" t="n">
        <f aca="false">SUM(T610:BH610)</f>
        <v>0</v>
      </c>
      <c r="T610" s="56" t="n">
        <v>0</v>
      </c>
      <c r="BI610" s="56" t="e">
        <f aca="true">VLOOKUP($P610,INDIRECT("'M" &amp; $N610 &amp; "'!$A:$G"),BI$2,0)</f>
        <v>#N/A</v>
      </c>
      <c r="BJ610" s="56" t="e">
        <f aca="true">VLOOKUP($P610,INDIRECT("'M" &amp; $N610 &amp; "'!$A:$G"),BJ$2,0)</f>
        <v>#N/A</v>
      </c>
      <c r="BK610" s="56" t="e">
        <f aca="true">VLOOKUP($P610,INDIRECT("'M" &amp; $N610 &amp; "'!$A:$G"),BK$2,0)</f>
        <v>#N/A</v>
      </c>
      <c r="BL610" s="56" t="str">
        <f aca="false">IF(AND($BI610="Yes", $N610=2), "Yes", IF(ISBLANK(BI610), "", "No"))</f>
        <v>No</v>
      </c>
      <c r="BM610" s="56" t="e">
        <f aca="true">VLOOKUP($P610,INDIRECT("'M" &amp; $N610 &amp; "'!$A:$G"),BM$2,0)</f>
        <v>#N/A</v>
      </c>
    </row>
    <row r="611" customFormat="false" ht="13.2" hidden="false" customHeight="false" outlineLevel="0" collapsed="false">
      <c r="B611" s="56" t="str">
        <f aca="false">IF(ISERROR(B610),IF(ISERROR(B609),IF(ISERROR(B608),"BLANK",B608),B609),B610)</f>
        <v>eso</v>
      </c>
      <c r="C611" s="56" t="str">
        <f aca="false">IF(ISERROR(C610),IF(ISERROR(C609),IF(ISERROR(C608),"BLANK",C608),C609),C610)</f>
        <v>sdl</v>
      </c>
      <c r="D611" s="56" t="str">
        <f aca="false">IF(ISERROR(D610),IF(ISERROR(D609),IF(ISERROR(D608),"BLANK",D608),D609),D610)</f>
        <v>tas412</v>
      </c>
      <c r="E611" s="47" t="str">
        <f aca="false">IF(ISERROR(VLOOKUP($D611,SITES!$A:$E,2,0)),"",VLOOKUP($D611,SITES!$A:$E,2,0))</f>
        <v>St. Helens Island Kelp Bed</v>
      </c>
      <c r="F611" s="48" t="n">
        <f aca="false">IF(ISERROR(VLOOKUP($D611,SITES!$A:$E,3,0)),"",VLOOKUP($D611,SITES!$A:$E,3,0))</f>
        <v>-41.34386</v>
      </c>
      <c r="G611" s="49" t="n">
        <f aca="false">IF(ISERROR(VLOOKUP($D611,SITES!$A:$E,4,0)),"",VLOOKUP($D611,SITES!$A:$E,4,0))</f>
        <v>148.34277</v>
      </c>
      <c r="H611" s="50" t="n">
        <f aca="false">IF(ISERROR(H610),IF(ISERROR(H609),IF(ISERROR(H608),"BLANK",H608),H609),H610)</f>
        <v>43564</v>
      </c>
      <c r="I611" s="56" t="n">
        <f aca="false">IF(ISERROR(I610),IF(ISERROR(I609),IF(ISERROR(I608),"BLANK",I608),I609),I610)</f>
        <v>10</v>
      </c>
      <c r="J611" s="56" t="str">
        <f aca="false">IF(ISERROR(J610),IF(ISERROR(J609),IF(ISERROR(J608),"BLANK",J608),J609),J610)</f>
        <v>E</v>
      </c>
      <c r="K611" s="86" t="n">
        <f aca="false">IF(ISERROR(K610),IF(ISERROR(K609),IF(ISERROR(K608),"BLANK",K608),K609),K610)</f>
        <v>0.604166666666667</v>
      </c>
      <c r="L611" s="56" t="str">
        <f aca="false">IF(ISERROR(L610),IF(ISERROR(L609),IF(ISERROR(L608),"BLANK",L608),L609),L610)</f>
        <v>SDL</v>
      </c>
      <c r="M611" s="56" t="n">
        <f aca="false">IF(ISERROR(M610),IF(ISERROR(M609),IF(ISERROR(M608),"BLANK",M608),M609),M610)</f>
        <v>10</v>
      </c>
      <c r="N611" s="56" t="n">
        <f aca="false">IF(ISERROR(N610),IF(ISERROR(N609),IF(ISERROR(N608),"BLANK",N608),N609),N610)</f>
        <v>2</v>
      </c>
      <c r="O611" s="56" t="n">
        <f aca="false">IF(ISERROR(O610),IF(ISERROR(O609),IF(ISERROR(O608),"BLANK",O608),O609),O610)</f>
        <v>1</v>
      </c>
      <c r="Q611" s="47" t="str">
        <f aca="false">IF($N611=1,IF(ISERROR(VLOOKUP($P611,M1!$A:$C,Q$2,0)),"NOT PRESENT",VLOOKUP($P611,M1!$A:$C,Q$2,0)),IF($N611=2,IF(ISERROR(VLOOKUP(main!$P611,M2!$A:$C,Q$2,0)),"NOT PRESENT",VLOOKUP(main!$P611,M2!$A:$C,Q$2,0)),IF($N611=0,IF(ISERROR(VLOOKUP($P611,M1!$A:$C,Q$2,0)),IF(ISERROR(VLOOKUP(main!$P611,M2!$A:$C,Q$2,0)),"NOT PRESENT",VLOOKUP(main!$P611,M2!$A:$C,Q$2,0)),VLOOKUP($P611,M1!$A:$C,Q$2,0)),"SPECIFY METHOD")))</f>
        <v>NOT PRESENT</v>
      </c>
      <c r="R611" s="47" t="str">
        <f aca="false">IF($N611=1,IF(ISERROR(VLOOKUP($P611,M1!$A:$C,R$2,0)),"NOT PRESENT",VLOOKUP($P611,M1!$A:$C,R$2,0)),IF($N611=2,IF(ISERROR(VLOOKUP(main!$P611,M2!$A:$C,R$2,0)),"NOT PRESENT",VLOOKUP(main!$P611,M2!$A:$C,R$2,0)),IF($N611=0,IF(ISERROR(VLOOKUP($P611,M1!$A:$C,R$2,0)),IF(ISERROR(VLOOKUP(main!$P611,M2!$A:$C,R$2,0)),"NOT PRESENT",VLOOKUP(main!$P611,M2!$A:$C,R$2,0)),VLOOKUP($P611,M1!$A:$C,R$2,0)),"SPECIFY METHOD")))</f>
        <v>NOT PRESENT</v>
      </c>
      <c r="S611" s="55" t="n">
        <f aca="false">SUM(T611:BH611)</f>
        <v>0</v>
      </c>
      <c r="T611" s="56" t="n">
        <v>0</v>
      </c>
      <c r="BI611" s="56" t="e">
        <f aca="true">VLOOKUP($P611,INDIRECT("'M" &amp; $N611 &amp; "'!$A:$G"),BI$2,0)</f>
        <v>#N/A</v>
      </c>
      <c r="BJ611" s="56" t="e">
        <f aca="true">VLOOKUP($P611,INDIRECT("'M" &amp; $N611 &amp; "'!$A:$G"),BJ$2,0)</f>
        <v>#N/A</v>
      </c>
      <c r="BK611" s="56" t="e">
        <f aca="true">VLOOKUP($P611,INDIRECT("'M" &amp; $N611 &amp; "'!$A:$G"),BK$2,0)</f>
        <v>#N/A</v>
      </c>
      <c r="BL611" s="56" t="str">
        <f aca="false">IF(AND($BI611="Yes", $N611=2), "Yes", IF(ISBLANK(BI611), "", "No"))</f>
        <v>No</v>
      </c>
      <c r="BM611" s="56" t="e">
        <f aca="true">VLOOKUP($P611,INDIRECT("'M" &amp; $N611 &amp; "'!$A:$G"),BM$2,0)</f>
        <v>#N/A</v>
      </c>
    </row>
    <row r="612" customFormat="false" ht="13.2" hidden="false" customHeight="false" outlineLevel="0" collapsed="false">
      <c r="B612" s="56" t="str">
        <f aca="false">IF(ISERROR(B611),IF(ISERROR(B610),IF(ISERROR(B609),"BLANK",B609),B610),B611)</f>
        <v>eso</v>
      </c>
      <c r="C612" s="56" t="str">
        <f aca="false">IF(ISERROR(C611),IF(ISERROR(C610),IF(ISERROR(C609),"BLANK",C609),C610),C611)</f>
        <v>sdl</v>
      </c>
      <c r="D612" s="56" t="str">
        <f aca="false">IF(ISERROR(D611),IF(ISERROR(D610),IF(ISERROR(D609),"BLANK",D609),D610),D611)</f>
        <v>tas412</v>
      </c>
      <c r="E612" s="47" t="str">
        <f aca="false">IF(ISERROR(VLOOKUP($D612,SITES!$A:$E,2,0)),"",VLOOKUP($D612,SITES!$A:$E,2,0))</f>
        <v>St. Helens Island Kelp Bed</v>
      </c>
      <c r="F612" s="48" t="n">
        <f aca="false">IF(ISERROR(VLOOKUP($D612,SITES!$A:$E,3,0)),"",VLOOKUP($D612,SITES!$A:$E,3,0))</f>
        <v>-41.34386</v>
      </c>
      <c r="G612" s="49" t="n">
        <f aca="false">IF(ISERROR(VLOOKUP($D612,SITES!$A:$E,4,0)),"",VLOOKUP($D612,SITES!$A:$E,4,0))</f>
        <v>148.34277</v>
      </c>
      <c r="H612" s="50" t="n">
        <f aca="false">IF(ISERROR(H611),IF(ISERROR(H610),IF(ISERROR(H609),"BLANK",H609),H610),H611)</f>
        <v>43564</v>
      </c>
      <c r="I612" s="56" t="n">
        <f aca="false">IF(ISERROR(I611),IF(ISERROR(I610),IF(ISERROR(I609),"BLANK",I609),I610),I611)</f>
        <v>10</v>
      </c>
      <c r="J612" s="56" t="str">
        <f aca="false">IF(ISERROR(J611),IF(ISERROR(J610),IF(ISERROR(J609),"BLANK",J609),J610),J611)</f>
        <v>E</v>
      </c>
      <c r="K612" s="86" t="n">
        <f aca="false">IF(ISERROR(K611),IF(ISERROR(K610),IF(ISERROR(K609),"BLANK",K609),K610),K611)</f>
        <v>0.604166666666667</v>
      </c>
      <c r="L612" s="56" t="str">
        <f aca="false">IF(ISERROR(L611),IF(ISERROR(L610),IF(ISERROR(L609),"BLANK",L609),L610),L611)</f>
        <v>SDL</v>
      </c>
      <c r="M612" s="56" t="n">
        <f aca="false">IF(ISERROR(M611),IF(ISERROR(M610),IF(ISERROR(M609),"BLANK",M609),M610),M611)</f>
        <v>10</v>
      </c>
      <c r="N612" s="56" t="n">
        <f aca="false">IF(ISERROR(N611),IF(ISERROR(N610),IF(ISERROR(N609),"BLANK",N609),N610),N611)</f>
        <v>2</v>
      </c>
      <c r="O612" s="56" t="n">
        <f aca="false">IF(ISERROR(O611),IF(ISERROR(O610),IF(ISERROR(O609),"BLANK",O609),O610),O611)</f>
        <v>1</v>
      </c>
      <c r="Q612" s="47" t="str">
        <f aca="false">IF($N612=1,IF(ISERROR(VLOOKUP($P612,M1!$A:$C,Q$2,0)),"NOT PRESENT",VLOOKUP($P612,M1!$A:$C,Q$2,0)),IF($N612=2,IF(ISERROR(VLOOKUP(main!$P612,M2!$A:$C,Q$2,0)),"NOT PRESENT",VLOOKUP(main!$P612,M2!$A:$C,Q$2,0)),IF($N612=0,IF(ISERROR(VLOOKUP($P612,M1!$A:$C,Q$2,0)),IF(ISERROR(VLOOKUP(main!$P612,M2!$A:$C,Q$2,0)),"NOT PRESENT",VLOOKUP(main!$P612,M2!$A:$C,Q$2,0)),VLOOKUP($P612,M1!$A:$C,Q$2,0)),"SPECIFY METHOD")))</f>
        <v>NOT PRESENT</v>
      </c>
      <c r="R612" s="47" t="str">
        <f aca="false">IF($N612=1,IF(ISERROR(VLOOKUP($P612,M1!$A:$C,R$2,0)),"NOT PRESENT",VLOOKUP($P612,M1!$A:$C,R$2,0)),IF($N612=2,IF(ISERROR(VLOOKUP(main!$P612,M2!$A:$C,R$2,0)),"NOT PRESENT",VLOOKUP(main!$P612,M2!$A:$C,R$2,0)),IF($N612=0,IF(ISERROR(VLOOKUP($P612,M1!$A:$C,R$2,0)),IF(ISERROR(VLOOKUP(main!$P612,M2!$A:$C,R$2,0)),"NOT PRESENT",VLOOKUP(main!$P612,M2!$A:$C,R$2,0)),VLOOKUP($P612,M1!$A:$C,R$2,0)),"SPECIFY METHOD")))</f>
        <v>NOT PRESENT</v>
      </c>
      <c r="S612" s="55" t="n">
        <f aca="false">SUM(T612:BH612)</f>
        <v>0</v>
      </c>
      <c r="T612" s="56" t="n">
        <v>0</v>
      </c>
      <c r="BI612" s="56" t="e">
        <f aca="true">VLOOKUP($P612,INDIRECT("'M" &amp; $N612 &amp; "'!$A:$G"),BI$2,0)</f>
        <v>#N/A</v>
      </c>
      <c r="BJ612" s="56" t="e">
        <f aca="true">VLOOKUP($P612,INDIRECT("'M" &amp; $N612 &amp; "'!$A:$G"),BJ$2,0)</f>
        <v>#N/A</v>
      </c>
      <c r="BK612" s="56" t="e">
        <f aca="true">VLOOKUP($P612,INDIRECT("'M" &amp; $N612 &amp; "'!$A:$G"),BK$2,0)</f>
        <v>#N/A</v>
      </c>
      <c r="BL612" s="56" t="str">
        <f aca="false">IF(AND($BI612="Yes", $N612=2), "Yes", IF(ISBLANK(BI612), "", "No"))</f>
        <v>No</v>
      </c>
      <c r="BM612" s="56" t="e">
        <f aca="true">VLOOKUP($P612,INDIRECT("'M" &amp; $N612 &amp; "'!$A:$G"),BM$2,0)</f>
        <v>#N/A</v>
      </c>
    </row>
    <row r="613" customFormat="false" ht="13.2" hidden="false" customHeight="false" outlineLevel="0" collapsed="false">
      <c r="B613" s="56" t="str">
        <f aca="false">IF(ISERROR(B612),IF(ISERROR(B611),IF(ISERROR(B610),"BLANK",B610),B611),B612)</f>
        <v>eso</v>
      </c>
      <c r="C613" s="56" t="str">
        <f aca="false">IF(ISERROR(C612),IF(ISERROR(C611),IF(ISERROR(C610),"BLANK",C610),C611),C612)</f>
        <v>sdl</v>
      </c>
      <c r="D613" s="56" t="str">
        <f aca="false">IF(ISERROR(D612),IF(ISERROR(D611),IF(ISERROR(D610),"BLANK",D610),D611),D612)</f>
        <v>tas412</v>
      </c>
      <c r="E613" s="47" t="str">
        <f aca="false">IF(ISERROR(VLOOKUP($D613,SITES!$A:$E,2,0)),"",VLOOKUP($D613,SITES!$A:$E,2,0))</f>
        <v>St. Helens Island Kelp Bed</v>
      </c>
      <c r="F613" s="48" t="n">
        <f aca="false">IF(ISERROR(VLOOKUP($D613,SITES!$A:$E,3,0)),"",VLOOKUP($D613,SITES!$A:$E,3,0))</f>
        <v>-41.34386</v>
      </c>
      <c r="G613" s="49" t="n">
        <f aca="false">IF(ISERROR(VLOOKUP($D613,SITES!$A:$E,4,0)),"",VLOOKUP($D613,SITES!$A:$E,4,0))</f>
        <v>148.34277</v>
      </c>
      <c r="H613" s="50" t="n">
        <f aca="false">IF(ISERROR(H612),IF(ISERROR(H611),IF(ISERROR(H610),"BLANK",H610),H611),H612)</f>
        <v>43564</v>
      </c>
      <c r="I613" s="56" t="n">
        <f aca="false">IF(ISERROR(I612),IF(ISERROR(I611),IF(ISERROR(I610),"BLANK",I610),I611),I612)</f>
        <v>10</v>
      </c>
      <c r="J613" s="56" t="str">
        <f aca="false">IF(ISERROR(J612),IF(ISERROR(J611),IF(ISERROR(J610),"BLANK",J610),J611),J612)</f>
        <v>E</v>
      </c>
      <c r="K613" s="86" t="n">
        <f aca="false">IF(ISERROR(K612),IF(ISERROR(K611),IF(ISERROR(K610),"BLANK",K610),K611),K612)</f>
        <v>0.604166666666667</v>
      </c>
      <c r="L613" s="56" t="str">
        <f aca="false">IF(ISERROR(L612),IF(ISERROR(L611),IF(ISERROR(L610),"BLANK",L610),L611),L612)</f>
        <v>SDL</v>
      </c>
      <c r="M613" s="56" t="n">
        <f aca="false">IF(ISERROR(M612),IF(ISERROR(M611),IF(ISERROR(M610),"BLANK",M610),M611),M612)</f>
        <v>10</v>
      </c>
      <c r="N613" s="56" t="n">
        <f aca="false">IF(ISERROR(N612),IF(ISERROR(N611),IF(ISERROR(N610),"BLANK",N610),N611),N612)</f>
        <v>2</v>
      </c>
      <c r="O613" s="56" t="n">
        <f aca="false">IF(ISERROR(O612),IF(ISERROR(O611),IF(ISERROR(O610),"BLANK",O610),O611),O612)</f>
        <v>1</v>
      </c>
      <c r="Q613" s="47" t="str">
        <f aca="false">IF($N613=1,IF(ISERROR(VLOOKUP($P613,M1!$A:$C,Q$2,0)),"NOT PRESENT",VLOOKUP($P613,M1!$A:$C,Q$2,0)),IF($N613=2,IF(ISERROR(VLOOKUP(main!$P613,M2!$A:$C,Q$2,0)),"NOT PRESENT",VLOOKUP(main!$P613,M2!$A:$C,Q$2,0)),IF($N613=0,IF(ISERROR(VLOOKUP($P613,M1!$A:$C,Q$2,0)),IF(ISERROR(VLOOKUP(main!$P613,M2!$A:$C,Q$2,0)),"NOT PRESENT",VLOOKUP(main!$P613,M2!$A:$C,Q$2,0)),VLOOKUP($P613,M1!$A:$C,Q$2,0)),"SPECIFY METHOD")))</f>
        <v>NOT PRESENT</v>
      </c>
      <c r="R613" s="47" t="str">
        <f aca="false">IF($N613=1,IF(ISERROR(VLOOKUP($P613,M1!$A:$C,R$2,0)),"NOT PRESENT",VLOOKUP($P613,M1!$A:$C,R$2,0)),IF($N613=2,IF(ISERROR(VLOOKUP(main!$P613,M2!$A:$C,R$2,0)),"NOT PRESENT",VLOOKUP(main!$P613,M2!$A:$C,R$2,0)),IF($N613=0,IF(ISERROR(VLOOKUP($P613,M1!$A:$C,R$2,0)),IF(ISERROR(VLOOKUP(main!$P613,M2!$A:$C,R$2,0)),"NOT PRESENT",VLOOKUP(main!$P613,M2!$A:$C,R$2,0)),VLOOKUP($P613,M1!$A:$C,R$2,0)),"SPECIFY METHOD")))</f>
        <v>NOT PRESENT</v>
      </c>
      <c r="S613" s="55" t="n">
        <f aca="false">SUM(T613:BH613)</f>
        <v>0</v>
      </c>
      <c r="T613" s="56" t="n">
        <v>0</v>
      </c>
      <c r="BI613" s="56" t="e">
        <f aca="true">VLOOKUP($P613,INDIRECT("'M" &amp; $N613 &amp; "'!$A:$G"),BI$2,0)</f>
        <v>#N/A</v>
      </c>
      <c r="BJ613" s="56" t="e">
        <f aca="true">VLOOKUP($P613,INDIRECT("'M" &amp; $N613 &amp; "'!$A:$G"),BJ$2,0)</f>
        <v>#N/A</v>
      </c>
      <c r="BK613" s="56" t="e">
        <f aca="true">VLOOKUP($P613,INDIRECT("'M" &amp; $N613 &amp; "'!$A:$G"),BK$2,0)</f>
        <v>#N/A</v>
      </c>
      <c r="BL613" s="56" t="str">
        <f aca="false">IF(AND($BI613="Yes", $N613=2), "Yes", IF(ISBLANK(BI613), "", "No"))</f>
        <v>No</v>
      </c>
      <c r="BM613" s="56" t="e">
        <f aca="true">VLOOKUP($P613,INDIRECT("'M" &amp; $N613 &amp; "'!$A:$G"),BM$2,0)</f>
        <v>#N/A</v>
      </c>
    </row>
    <row r="614" customFormat="false" ht="13.2" hidden="false" customHeight="false" outlineLevel="0" collapsed="false">
      <c r="B614" s="56" t="str">
        <f aca="false">IF(ISERROR(B613),IF(ISERROR(B612),IF(ISERROR(B611),"BLANK",B611),B612),B613)</f>
        <v>eso</v>
      </c>
      <c r="C614" s="56" t="str">
        <f aca="false">IF(ISERROR(C613),IF(ISERROR(C612),IF(ISERROR(C611),"BLANK",C611),C612),C613)</f>
        <v>sdl</v>
      </c>
      <c r="D614" s="56" t="str">
        <f aca="false">IF(ISERROR(D613),IF(ISERROR(D612),IF(ISERROR(D611),"BLANK",D611),D612),D613)</f>
        <v>tas412</v>
      </c>
      <c r="E614" s="47" t="str">
        <f aca="false">IF(ISERROR(VLOOKUP($D614,SITES!$A:$E,2,0)),"",VLOOKUP($D614,SITES!$A:$E,2,0))</f>
        <v>St. Helens Island Kelp Bed</v>
      </c>
      <c r="F614" s="48" t="n">
        <f aca="false">IF(ISERROR(VLOOKUP($D614,SITES!$A:$E,3,0)),"",VLOOKUP($D614,SITES!$A:$E,3,0))</f>
        <v>-41.34386</v>
      </c>
      <c r="G614" s="49" t="n">
        <f aca="false">IF(ISERROR(VLOOKUP($D614,SITES!$A:$E,4,0)),"",VLOOKUP($D614,SITES!$A:$E,4,0))</f>
        <v>148.34277</v>
      </c>
      <c r="H614" s="50" t="n">
        <f aca="false">IF(ISERROR(H613),IF(ISERROR(H612),IF(ISERROR(H611),"BLANK",H611),H612),H613)</f>
        <v>43564</v>
      </c>
      <c r="I614" s="56" t="n">
        <f aca="false">IF(ISERROR(I613),IF(ISERROR(I612),IF(ISERROR(I611),"BLANK",I611),I612),I613)</f>
        <v>10</v>
      </c>
      <c r="J614" s="56" t="str">
        <f aca="false">IF(ISERROR(J613),IF(ISERROR(J612),IF(ISERROR(J611),"BLANK",J611),J612),J613)</f>
        <v>E</v>
      </c>
      <c r="K614" s="86" t="n">
        <f aca="false">IF(ISERROR(K613),IF(ISERROR(K612),IF(ISERROR(K611),"BLANK",K611),K612),K613)</f>
        <v>0.604166666666667</v>
      </c>
      <c r="L614" s="56" t="str">
        <f aca="false">IF(ISERROR(L613),IF(ISERROR(L612),IF(ISERROR(L611),"BLANK",L611),L612),L613)</f>
        <v>SDL</v>
      </c>
      <c r="M614" s="56" t="n">
        <f aca="false">IF(ISERROR(M613),IF(ISERROR(M612),IF(ISERROR(M611),"BLANK",M611),M612),M613)</f>
        <v>10</v>
      </c>
      <c r="N614" s="56" t="n">
        <f aca="false">IF(ISERROR(N613),IF(ISERROR(N612),IF(ISERROR(N611),"BLANK",N611),N612),N613)</f>
        <v>2</v>
      </c>
      <c r="O614" s="56" t="n">
        <f aca="false">IF(ISERROR(O613),IF(ISERROR(O612),IF(ISERROR(O611),"BLANK",O611),O612),O613)</f>
        <v>1</v>
      </c>
      <c r="Q614" s="47" t="str">
        <f aca="false">IF($N614=1,IF(ISERROR(VLOOKUP($P614,M1!$A:$C,Q$2,0)),"NOT PRESENT",VLOOKUP($P614,M1!$A:$C,Q$2,0)),IF($N614=2,IF(ISERROR(VLOOKUP(main!$P614,M2!$A:$C,Q$2,0)),"NOT PRESENT",VLOOKUP(main!$P614,M2!$A:$C,Q$2,0)),IF($N614=0,IF(ISERROR(VLOOKUP($P614,M1!$A:$C,Q$2,0)),IF(ISERROR(VLOOKUP(main!$P614,M2!$A:$C,Q$2,0)),"NOT PRESENT",VLOOKUP(main!$P614,M2!$A:$C,Q$2,0)),VLOOKUP($P614,M1!$A:$C,Q$2,0)),"SPECIFY METHOD")))</f>
        <v>NOT PRESENT</v>
      </c>
      <c r="R614" s="47" t="str">
        <f aca="false">IF($N614=1,IF(ISERROR(VLOOKUP($P614,M1!$A:$C,R$2,0)),"NOT PRESENT",VLOOKUP($P614,M1!$A:$C,R$2,0)),IF($N614=2,IF(ISERROR(VLOOKUP(main!$P614,M2!$A:$C,R$2,0)),"NOT PRESENT",VLOOKUP(main!$P614,M2!$A:$C,R$2,0)),IF($N614=0,IF(ISERROR(VLOOKUP($P614,M1!$A:$C,R$2,0)),IF(ISERROR(VLOOKUP(main!$P614,M2!$A:$C,R$2,0)),"NOT PRESENT",VLOOKUP(main!$P614,M2!$A:$C,R$2,0)),VLOOKUP($P614,M1!$A:$C,R$2,0)),"SPECIFY METHOD")))</f>
        <v>NOT PRESENT</v>
      </c>
      <c r="S614" s="55" t="n">
        <f aca="false">SUM(T614:BH614)</f>
        <v>0</v>
      </c>
      <c r="T614" s="56" t="n">
        <v>0</v>
      </c>
      <c r="BI614" s="56" t="e">
        <f aca="true">VLOOKUP($P614,INDIRECT("'M" &amp; $N614 &amp; "'!$A:$G"),BI$2,0)</f>
        <v>#N/A</v>
      </c>
      <c r="BJ614" s="56" t="e">
        <f aca="true">VLOOKUP($P614,INDIRECT("'M" &amp; $N614 &amp; "'!$A:$G"),BJ$2,0)</f>
        <v>#N/A</v>
      </c>
      <c r="BK614" s="56" t="e">
        <f aca="true">VLOOKUP($P614,INDIRECT("'M" &amp; $N614 &amp; "'!$A:$G"),BK$2,0)</f>
        <v>#N/A</v>
      </c>
      <c r="BL614" s="56" t="str">
        <f aca="false">IF(AND($BI614="Yes", $N614=2), "Yes", IF(ISBLANK(BI614), "", "No"))</f>
        <v>No</v>
      </c>
      <c r="BM614" s="56" t="e">
        <f aca="true">VLOOKUP($P614,INDIRECT("'M" &amp; $N614 &amp; "'!$A:$G"),BM$2,0)</f>
        <v>#N/A</v>
      </c>
    </row>
    <row r="615" customFormat="false" ht="13.2" hidden="false" customHeight="false" outlineLevel="0" collapsed="false">
      <c r="B615" s="56" t="str">
        <f aca="false">IF(ISERROR(B614),IF(ISERROR(B613),IF(ISERROR(B612),"BLANK",B612),B613),B614)</f>
        <v>eso</v>
      </c>
      <c r="C615" s="56" t="str">
        <f aca="false">IF(ISERROR(C614),IF(ISERROR(C613),IF(ISERROR(C612),"BLANK",C612),C613),C614)</f>
        <v>sdl</v>
      </c>
      <c r="D615" s="56" t="str">
        <f aca="false">IF(ISERROR(D614),IF(ISERROR(D613),IF(ISERROR(D612),"BLANK",D612),D613),D614)</f>
        <v>tas412</v>
      </c>
      <c r="E615" s="47" t="str">
        <f aca="false">IF(ISERROR(VLOOKUP($D615,SITES!$A:$E,2,0)),"",VLOOKUP($D615,SITES!$A:$E,2,0))</f>
        <v>St. Helens Island Kelp Bed</v>
      </c>
      <c r="F615" s="48" t="n">
        <f aca="false">IF(ISERROR(VLOOKUP($D615,SITES!$A:$E,3,0)),"",VLOOKUP($D615,SITES!$A:$E,3,0))</f>
        <v>-41.34386</v>
      </c>
      <c r="G615" s="49" t="n">
        <f aca="false">IF(ISERROR(VLOOKUP($D615,SITES!$A:$E,4,0)),"",VLOOKUP($D615,SITES!$A:$E,4,0))</f>
        <v>148.34277</v>
      </c>
      <c r="H615" s="50" t="n">
        <f aca="false">IF(ISERROR(H614),IF(ISERROR(H613),IF(ISERROR(H612),"BLANK",H612),H613),H614)</f>
        <v>43564</v>
      </c>
      <c r="I615" s="56" t="n">
        <f aca="false">IF(ISERROR(I614),IF(ISERROR(I613),IF(ISERROR(I612),"BLANK",I612),I613),I614)</f>
        <v>10</v>
      </c>
      <c r="J615" s="56" t="str">
        <f aca="false">IF(ISERROR(J614),IF(ISERROR(J613),IF(ISERROR(J612),"BLANK",J612),J613),J614)</f>
        <v>E</v>
      </c>
      <c r="K615" s="86" t="n">
        <f aca="false">IF(ISERROR(K614),IF(ISERROR(K613),IF(ISERROR(K612),"BLANK",K612),K613),K614)</f>
        <v>0.604166666666667</v>
      </c>
      <c r="L615" s="56" t="str">
        <f aca="false">IF(ISERROR(L614),IF(ISERROR(L613),IF(ISERROR(L612),"BLANK",L612),L613),L614)</f>
        <v>SDL</v>
      </c>
      <c r="M615" s="56" t="n">
        <f aca="false">IF(ISERROR(M614),IF(ISERROR(M613),IF(ISERROR(M612),"BLANK",M612),M613),M614)</f>
        <v>10</v>
      </c>
      <c r="N615" s="56" t="n">
        <f aca="false">IF(ISERROR(N614),IF(ISERROR(N613),IF(ISERROR(N612),"BLANK",N612),N613),N614)</f>
        <v>2</v>
      </c>
      <c r="O615" s="56" t="n">
        <f aca="false">IF(ISERROR(O614),IF(ISERROR(O613),IF(ISERROR(O612),"BLANK",O612),O613),O614)</f>
        <v>1</v>
      </c>
      <c r="Q615" s="47" t="str">
        <f aca="false">IF($N615=1,IF(ISERROR(VLOOKUP($P615,M1!$A:$C,Q$2,0)),"NOT PRESENT",VLOOKUP($P615,M1!$A:$C,Q$2,0)),IF($N615=2,IF(ISERROR(VLOOKUP(main!$P615,M2!$A:$C,Q$2,0)),"NOT PRESENT",VLOOKUP(main!$P615,M2!$A:$C,Q$2,0)),IF($N615=0,IF(ISERROR(VLOOKUP($P615,M1!$A:$C,Q$2,0)),IF(ISERROR(VLOOKUP(main!$P615,M2!$A:$C,Q$2,0)),"NOT PRESENT",VLOOKUP(main!$P615,M2!$A:$C,Q$2,0)),VLOOKUP($P615,M1!$A:$C,Q$2,0)),"SPECIFY METHOD")))</f>
        <v>NOT PRESENT</v>
      </c>
      <c r="R615" s="47" t="str">
        <f aca="false">IF($N615=1,IF(ISERROR(VLOOKUP($P615,M1!$A:$C,R$2,0)),"NOT PRESENT",VLOOKUP($P615,M1!$A:$C,R$2,0)),IF($N615=2,IF(ISERROR(VLOOKUP(main!$P615,M2!$A:$C,R$2,0)),"NOT PRESENT",VLOOKUP(main!$P615,M2!$A:$C,R$2,0)),IF($N615=0,IF(ISERROR(VLOOKUP($P615,M1!$A:$C,R$2,0)),IF(ISERROR(VLOOKUP(main!$P615,M2!$A:$C,R$2,0)),"NOT PRESENT",VLOOKUP(main!$P615,M2!$A:$C,R$2,0)),VLOOKUP($P615,M1!$A:$C,R$2,0)),"SPECIFY METHOD")))</f>
        <v>NOT PRESENT</v>
      </c>
      <c r="S615" s="55" t="n">
        <f aca="false">SUM(T615:BH615)</f>
        <v>0</v>
      </c>
      <c r="T615" s="56" t="n">
        <v>0</v>
      </c>
      <c r="BI615" s="56" t="e">
        <f aca="true">VLOOKUP($P615,INDIRECT("'M" &amp; $N615 &amp; "'!$A:$G"),BI$2,0)</f>
        <v>#N/A</v>
      </c>
      <c r="BJ615" s="56" t="e">
        <f aca="true">VLOOKUP($P615,INDIRECT("'M" &amp; $N615 &amp; "'!$A:$G"),BJ$2,0)</f>
        <v>#N/A</v>
      </c>
      <c r="BK615" s="56" t="e">
        <f aca="true">VLOOKUP($P615,INDIRECT("'M" &amp; $N615 &amp; "'!$A:$G"),BK$2,0)</f>
        <v>#N/A</v>
      </c>
      <c r="BL615" s="56" t="str">
        <f aca="false">IF(AND($BI615="Yes", $N615=2), "Yes", IF(ISBLANK(BI615), "", "No"))</f>
        <v>No</v>
      </c>
      <c r="BM615" s="56" t="e">
        <f aca="true">VLOOKUP($P615,INDIRECT("'M" &amp; $N615 &amp; "'!$A:$G"),BM$2,0)</f>
        <v>#N/A</v>
      </c>
    </row>
    <row r="616" customFormat="false" ht="13.2" hidden="false" customHeight="false" outlineLevel="0" collapsed="false">
      <c r="BI616" s="56" t="e">
        <f aca="true">VLOOKUP($P616,INDIRECT("'M" &amp; $N616 &amp; "'!$A:$G"),BI$2,0)</f>
        <v>#REF!</v>
      </c>
      <c r="BJ616" s="56" t="e">
        <f aca="true">VLOOKUP($P616,INDIRECT("'M" &amp; $N616 &amp; "'!$A:$G"),BJ$2,0)</f>
        <v>#REF!</v>
      </c>
      <c r="BK616" s="56" t="e">
        <f aca="true">VLOOKUP($P616,INDIRECT("'M" &amp; $N616 &amp; "'!$A:$G"),BK$2,0)</f>
        <v>#REF!</v>
      </c>
      <c r="BL616" s="56" t="str">
        <f aca="false">IF(AND($BI616="Yes", $N616=2), "Yes", IF(ISBLANK(BI616), "", "No"))</f>
        <v>No</v>
      </c>
      <c r="BM616" s="56" t="e">
        <f aca="true">VLOOKUP($P616,INDIRECT("'M" &amp; $N616 &amp; "'!$A:$G"),BM$2,0)</f>
        <v>#REF!</v>
      </c>
    </row>
    <row r="617" customFormat="false" ht="13.2" hidden="false" customHeight="false" outlineLevel="0" collapsed="false">
      <c r="BI617" s="56" t="e">
        <f aca="true">VLOOKUP($P617,INDIRECT("'M" &amp; $N617 &amp; "'!$A:$G"),BI$2,0)</f>
        <v>#REF!</v>
      </c>
      <c r="BJ617" s="56" t="e">
        <f aca="true">VLOOKUP($P617,INDIRECT("'M" &amp; $N617 &amp; "'!$A:$G"),BJ$2,0)</f>
        <v>#REF!</v>
      </c>
      <c r="BK617" s="56" t="e">
        <f aca="true">VLOOKUP($P617,INDIRECT("'M" &amp; $N617 &amp; "'!$A:$G"),BK$2,0)</f>
        <v>#REF!</v>
      </c>
      <c r="BL617" s="56" t="str">
        <f aca="false">IF(AND($BI617="Yes", $N617=2), "Yes", IF(ISBLANK(BI617), "", "No"))</f>
        <v>No</v>
      </c>
      <c r="BM617" s="56" t="e">
        <f aca="true">VLOOKUP($P617,INDIRECT("'M" &amp; $N617 &amp; "'!$A:$G"),BM$2,0)</f>
        <v>#REF!</v>
      </c>
    </row>
    <row r="618" customFormat="false" ht="13.2" hidden="false" customHeight="false" outlineLevel="0" collapsed="false">
      <c r="BI618" s="56" t="e">
        <f aca="true">VLOOKUP($P618,INDIRECT("'M" &amp; $N618 &amp; "'!$A:$G"),BI$2,0)</f>
        <v>#REF!</v>
      </c>
      <c r="BJ618" s="56" t="e">
        <f aca="true">VLOOKUP($P618,INDIRECT("'M" &amp; $N618 &amp; "'!$A:$G"),BJ$2,0)</f>
        <v>#REF!</v>
      </c>
      <c r="BK618" s="56" t="e">
        <f aca="true">VLOOKUP($P618,INDIRECT("'M" &amp; $N618 &amp; "'!$A:$G"),BK$2,0)</f>
        <v>#REF!</v>
      </c>
      <c r="BL618" s="56" t="str">
        <f aca="false">IF(AND($BI618="Yes", $N618=2), "Yes", IF(ISBLANK(BI618), "", "No"))</f>
        <v>No</v>
      </c>
      <c r="BM618" s="56" t="e">
        <f aca="true">VLOOKUP($P618,INDIRECT("'M" &amp; $N618 &amp; "'!$A:$G"),BM$2,0)</f>
        <v>#REF!</v>
      </c>
    </row>
    <row r="619" customFormat="false" ht="13.2" hidden="false" customHeight="false" outlineLevel="0" collapsed="false">
      <c r="BI619" s="56" t="e">
        <f aca="true">VLOOKUP($P619,INDIRECT("'M" &amp; $N619 &amp; "'!$A:$G"),BI$2,0)</f>
        <v>#REF!</v>
      </c>
      <c r="BJ619" s="56" t="e">
        <f aca="true">VLOOKUP($P619,INDIRECT("'M" &amp; $N619 &amp; "'!$A:$G"),BJ$2,0)</f>
        <v>#REF!</v>
      </c>
      <c r="BK619" s="56" t="e">
        <f aca="true">VLOOKUP($P619,INDIRECT("'M" &amp; $N619 &amp; "'!$A:$G"),BK$2,0)</f>
        <v>#REF!</v>
      </c>
      <c r="BL619" s="56" t="str">
        <f aca="false">IF(AND($BI619="Yes", $N619=2), "Yes", IF(ISBLANK(BI619), "", "No"))</f>
        <v>No</v>
      </c>
      <c r="BM619" s="56" t="e">
        <f aca="true">VLOOKUP($P619,INDIRECT("'M" &amp; $N619 &amp; "'!$A:$G"),BM$2,0)</f>
        <v>#REF!</v>
      </c>
    </row>
    <row r="620" customFormat="false" ht="13.2" hidden="false" customHeight="false" outlineLevel="0" collapsed="false">
      <c r="BI620" s="56" t="e">
        <f aca="true">VLOOKUP($P620,INDIRECT("'M" &amp; $N620 &amp; "'!$A:$G"),BI$2,0)</f>
        <v>#REF!</v>
      </c>
      <c r="BJ620" s="56" t="e">
        <f aca="true">VLOOKUP($P620,INDIRECT("'M" &amp; $N620 &amp; "'!$A:$G"),BJ$2,0)</f>
        <v>#REF!</v>
      </c>
      <c r="BK620" s="56" t="e">
        <f aca="true">VLOOKUP($P620,INDIRECT("'M" &amp; $N620 &amp; "'!$A:$G"),BK$2,0)</f>
        <v>#REF!</v>
      </c>
      <c r="BL620" s="56" t="str">
        <f aca="false">IF(AND($BI620="Yes", $N620=2), "Yes", IF(ISBLANK(BI620), "", "No"))</f>
        <v>No</v>
      </c>
      <c r="BM620" s="56" t="e">
        <f aca="true">VLOOKUP($P620,INDIRECT("'M" &amp; $N620 &amp; "'!$A:$G"),BM$2,0)</f>
        <v>#REF!</v>
      </c>
    </row>
    <row r="621" customFormat="false" ht="13.2" hidden="false" customHeight="false" outlineLevel="0" collapsed="false">
      <c r="BI621" s="56" t="e">
        <f aca="true">VLOOKUP($P621,INDIRECT("'M" &amp; $N621 &amp; "'!$A:$G"),BI$2,0)</f>
        <v>#REF!</v>
      </c>
      <c r="BJ621" s="56" t="e">
        <f aca="true">VLOOKUP($P621,INDIRECT("'M" &amp; $N621 &amp; "'!$A:$G"),BJ$2,0)</f>
        <v>#REF!</v>
      </c>
      <c r="BK621" s="56" t="e">
        <f aca="true">VLOOKUP($P621,INDIRECT("'M" &amp; $N621 &amp; "'!$A:$G"),BK$2,0)</f>
        <v>#REF!</v>
      </c>
      <c r="BL621" s="56" t="str">
        <f aca="false">IF(AND($BI621="Yes", $N621=2), "Yes", IF(ISBLANK(BI621), "", "No"))</f>
        <v>No</v>
      </c>
      <c r="BM621" s="56" t="e">
        <f aca="true">VLOOKUP($P621,INDIRECT("'M" &amp; $N621 &amp; "'!$A:$G"),BM$2,0)</f>
        <v>#REF!</v>
      </c>
    </row>
    <row r="622" customFormat="false" ht="13.2" hidden="false" customHeight="false" outlineLevel="0" collapsed="false">
      <c r="BI622" s="56" t="e">
        <f aca="true">VLOOKUP($P622,INDIRECT("'M" &amp; $N622 &amp; "'!$A:$G"),BI$2,0)</f>
        <v>#REF!</v>
      </c>
      <c r="BJ622" s="56" t="e">
        <f aca="true">VLOOKUP($P622,INDIRECT("'M" &amp; $N622 &amp; "'!$A:$G"),BJ$2,0)</f>
        <v>#REF!</v>
      </c>
      <c r="BK622" s="56" t="e">
        <f aca="true">VLOOKUP($P622,INDIRECT("'M" &amp; $N622 &amp; "'!$A:$G"),BK$2,0)</f>
        <v>#REF!</v>
      </c>
      <c r="BL622" s="56" t="str">
        <f aca="false">IF(AND($BI622="Yes", $N622=2), "Yes", IF(ISBLANK(BI622), "", "No"))</f>
        <v>No</v>
      </c>
      <c r="BM622" s="56" t="e">
        <f aca="true">VLOOKUP($P622,INDIRECT("'M" &amp; $N622 &amp; "'!$A:$G"),BM$2,0)</f>
        <v>#REF!</v>
      </c>
    </row>
    <row r="623" customFormat="false" ht="13.2" hidden="false" customHeight="false" outlineLevel="0" collapsed="false">
      <c r="BI623" s="56" t="e">
        <f aca="true">VLOOKUP($P623,INDIRECT("'M" &amp; $N623 &amp; "'!$A:$G"),BI$2,0)</f>
        <v>#REF!</v>
      </c>
      <c r="BJ623" s="56" t="e">
        <f aca="true">VLOOKUP($P623,INDIRECT("'M" &amp; $N623 &amp; "'!$A:$G"),BJ$2,0)</f>
        <v>#REF!</v>
      </c>
      <c r="BK623" s="56" t="e">
        <f aca="true">VLOOKUP($P623,INDIRECT("'M" &amp; $N623 &amp; "'!$A:$G"),BK$2,0)</f>
        <v>#REF!</v>
      </c>
      <c r="BL623" s="56" t="str">
        <f aca="false">IF(AND($BI623="Yes", $N623=2), "Yes", IF(ISBLANK(BI623), "", "No"))</f>
        <v>No</v>
      </c>
      <c r="BM623" s="56" t="e">
        <f aca="true">VLOOKUP($P623,INDIRECT("'M" &amp; $N623 &amp; "'!$A:$G"),BM$2,0)</f>
        <v>#REF!</v>
      </c>
    </row>
    <row r="624" customFormat="false" ht="13.2" hidden="false" customHeight="false" outlineLevel="0" collapsed="false">
      <c r="BI624" s="56" t="e">
        <f aca="true">VLOOKUP($P624,INDIRECT("'M" &amp; $N624 &amp; "'!$A:$G"),BI$2,0)</f>
        <v>#REF!</v>
      </c>
      <c r="BJ624" s="56" t="e">
        <f aca="true">VLOOKUP($P624,INDIRECT("'M" &amp; $N624 &amp; "'!$A:$G"),BJ$2,0)</f>
        <v>#REF!</v>
      </c>
      <c r="BK624" s="56" t="e">
        <f aca="true">VLOOKUP($P624,INDIRECT("'M" &amp; $N624 &amp; "'!$A:$G"),BK$2,0)</f>
        <v>#REF!</v>
      </c>
      <c r="BL624" s="56" t="str">
        <f aca="false">IF(AND($BI624="Yes", $N624=2), "Yes", IF(ISBLANK(BI624), "", "No"))</f>
        <v>No</v>
      </c>
      <c r="BM624" s="56" t="e">
        <f aca="true">VLOOKUP($P624,INDIRECT("'M" &amp; $N624 &amp; "'!$A:$G"),BM$2,0)</f>
        <v>#REF!</v>
      </c>
    </row>
    <row r="625" customFormat="false" ht="13.2" hidden="false" customHeight="false" outlineLevel="0" collapsed="false">
      <c r="BI625" s="56" t="e">
        <f aca="true">VLOOKUP($P625,INDIRECT("'M" &amp; $N625 &amp; "'!$A:$G"),BI$2,0)</f>
        <v>#REF!</v>
      </c>
      <c r="BJ625" s="56" t="e">
        <f aca="true">VLOOKUP($P625,INDIRECT("'M" &amp; $N625 &amp; "'!$A:$G"),BJ$2,0)</f>
        <v>#REF!</v>
      </c>
      <c r="BK625" s="56" t="e">
        <f aca="true">VLOOKUP($P625,INDIRECT("'M" &amp; $N625 &amp; "'!$A:$G"),BK$2,0)</f>
        <v>#REF!</v>
      </c>
      <c r="BL625" s="56" t="str">
        <f aca="false">IF(AND($BI625="Yes", $N625=2), "Yes", IF(ISBLANK(BI625), "", "No"))</f>
        <v>No</v>
      </c>
      <c r="BM625" s="56" t="e">
        <f aca="true">VLOOKUP($P625,INDIRECT("'M" &amp; $N625 &amp; "'!$A:$G"),BM$2,0)</f>
        <v>#REF!</v>
      </c>
    </row>
    <row r="626" customFormat="false" ht="13.2" hidden="false" customHeight="false" outlineLevel="0" collapsed="false">
      <c r="BI626" s="56" t="e">
        <f aca="true">VLOOKUP($P626,INDIRECT("'M" &amp; $N626 &amp; "'!$A:$G"),BI$2,0)</f>
        <v>#REF!</v>
      </c>
      <c r="BJ626" s="56" t="e">
        <f aca="true">VLOOKUP($P626,INDIRECT("'M" &amp; $N626 &amp; "'!$A:$G"),BJ$2,0)</f>
        <v>#REF!</v>
      </c>
      <c r="BK626" s="56" t="e">
        <f aca="true">VLOOKUP($P626,INDIRECT("'M" &amp; $N626 &amp; "'!$A:$G"),BK$2,0)</f>
        <v>#REF!</v>
      </c>
      <c r="BL626" s="56" t="str">
        <f aca="false">IF(AND($BI626="Yes", $N626=2), "Yes", IF(ISBLANK(BI626), "", "No"))</f>
        <v>No</v>
      </c>
      <c r="BM626" s="56" t="e">
        <f aca="true">VLOOKUP($P626,INDIRECT("'M" &amp; $N626 &amp; "'!$A:$G"),BM$2,0)</f>
        <v>#REF!</v>
      </c>
    </row>
    <row r="627" customFormat="false" ht="13.2" hidden="false" customHeight="false" outlineLevel="0" collapsed="false">
      <c r="BI627" s="56" t="e">
        <f aca="true">VLOOKUP($P627,INDIRECT("'M" &amp; $N627 &amp; "'!$A:$G"),BI$2,0)</f>
        <v>#REF!</v>
      </c>
      <c r="BJ627" s="56" t="e">
        <f aca="true">VLOOKUP($P627,INDIRECT("'M" &amp; $N627 &amp; "'!$A:$G"),BJ$2,0)</f>
        <v>#REF!</v>
      </c>
      <c r="BK627" s="56" t="e">
        <f aca="true">VLOOKUP($P627,INDIRECT("'M" &amp; $N627 &amp; "'!$A:$G"),BK$2,0)</f>
        <v>#REF!</v>
      </c>
      <c r="BL627" s="56" t="str">
        <f aca="false">IF(AND($BI627="Yes", $N627=2), "Yes", IF(ISBLANK(BI627), "", "No"))</f>
        <v>No</v>
      </c>
      <c r="BM627" s="56" t="e">
        <f aca="true">VLOOKUP($P627,INDIRECT("'M" &amp; $N627 &amp; "'!$A:$G"),BM$2,0)</f>
        <v>#REF!</v>
      </c>
    </row>
    <row r="628" customFormat="false" ht="13.2" hidden="false" customHeight="false" outlineLevel="0" collapsed="false">
      <c r="BI628" s="56" t="e">
        <f aca="true">VLOOKUP($P628,INDIRECT("'M" &amp; $N628 &amp; "'!$A:$G"),BI$2,0)</f>
        <v>#REF!</v>
      </c>
      <c r="BJ628" s="56" t="e">
        <f aca="true">VLOOKUP($P628,INDIRECT("'M" &amp; $N628 &amp; "'!$A:$G"),BJ$2,0)</f>
        <v>#REF!</v>
      </c>
      <c r="BK628" s="56" t="e">
        <f aca="true">VLOOKUP($P628,INDIRECT("'M" &amp; $N628 &amp; "'!$A:$G"),BK$2,0)</f>
        <v>#REF!</v>
      </c>
      <c r="BL628" s="56" t="str">
        <f aca="false">IF(AND($BI628="Yes", $N628=2), "Yes", IF(ISBLANK(BI628), "", "No"))</f>
        <v>No</v>
      </c>
      <c r="BM628" s="56" t="e">
        <f aca="true">VLOOKUP($P628,INDIRECT("'M" &amp; $N628 &amp; "'!$A:$G"),BM$2,0)</f>
        <v>#REF!</v>
      </c>
    </row>
    <row r="629" customFormat="false" ht="13.2" hidden="false" customHeight="false" outlineLevel="0" collapsed="false">
      <c r="BI629" s="56" t="e">
        <f aca="true">VLOOKUP($P629,INDIRECT("'M" &amp; $N629 &amp; "'!$A:$G"),BI$2,0)</f>
        <v>#REF!</v>
      </c>
      <c r="BJ629" s="56" t="e">
        <f aca="true">VLOOKUP($P629,INDIRECT("'M" &amp; $N629 &amp; "'!$A:$G"),BJ$2,0)</f>
        <v>#REF!</v>
      </c>
      <c r="BK629" s="56" t="e">
        <f aca="true">VLOOKUP($P629,INDIRECT("'M" &amp; $N629 &amp; "'!$A:$G"),BK$2,0)</f>
        <v>#REF!</v>
      </c>
      <c r="BL629" s="56" t="str">
        <f aca="false">IF(AND($BI629="Yes", $N629=2), "Yes", IF(ISBLANK(BI629), "", "No"))</f>
        <v>No</v>
      </c>
      <c r="BM629" s="56" t="e">
        <f aca="true">VLOOKUP($P629,INDIRECT("'M" &amp; $N629 &amp; "'!$A:$G"),BM$2,0)</f>
        <v>#REF!</v>
      </c>
    </row>
    <row r="630" customFormat="false" ht="13.2" hidden="false" customHeight="false" outlineLevel="0" collapsed="false">
      <c r="BI630" s="56" t="e">
        <f aca="true">VLOOKUP($P630,INDIRECT("'M" &amp; $N630 &amp; "'!$A:$G"),BI$2,0)</f>
        <v>#REF!</v>
      </c>
      <c r="BJ630" s="56" t="e">
        <f aca="true">VLOOKUP($P630,INDIRECT("'M" &amp; $N630 &amp; "'!$A:$G"),BJ$2,0)</f>
        <v>#REF!</v>
      </c>
      <c r="BK630" s="56" t="e">
        <f aca="true">VLOOKUP($P630,INDIRECT("'M" &amp; $N630 &amp; "'!$A:$G"),BK$2,0)</f>
        <v>#REF!</v>
      </c>
      <c r="BL630" s="56" t="str">
        <f aca="false">IF(AND($BI630="Yes", $N630=2), "Yes", IF(ISBLANK(BI630), "", "No"))</f>
        <v>No</v>
      </c>
      <c r="BM630" s="56" t="e">
        <f aca="true">VLOOKUP($P630,INDIRECT("'M" &amp; $N630 &amp; "'!$A:$G"),BM$2,0)</f>
        <v>#REF!</v>
      </c>
    </row>
    <row r="631" customFormat="false" ht="13.2" hidden="false" customHeight="false" outlineLevel="0" collapsed="false">
      <c r="BI631" s="56" t="e">
        <f aca="true">VLOOKUP($P631,INDIRECT("'M" &amp; $N631 &amp; "'!$A:$G"),BI$2,0)</f>
        <v>#REF!</v>
      </c>
      <c r="BJ631" s="56" t="e">
        <f aca="true">VLOOKUP($P631,INDIRECT("'M" &amp; $N631 &amp; "'!$A:$G"),BJ$2,0)</f>
        <v>#REF!</v>
      </c>
      <c r="BK631" s="56" t="e">
        <f aca="true">VLOOKUP($P631,INDIRECT("'M" &amp; $N631 &amp; "'!$A:$G"),BK$2,0)</f>
        <v>#REF!</v>
      </c>
      <c r="BL631" s="56" t="str">
        <f aca="false">IF(AND($BI631="Yes", $N631=2), "Yes", IF(ISBLANK(BI631), "", "No"))</f>
        <v>No</v>
      </c>
      <c r="BM631" s="56" t="e">
        <f aca="true">VLOOKUP($P631,INDIRECT("'M" &amp; $N631 &amp; "'!$A:$G"),BM$2,0)</f>
        <v>#REF!</v>
      </c>
    </row>
    <row r="632" customFormat="false" ht="13.2" hidden="false" customHeight="false" outlineLevel="0" collapsed="false">
      <c r="BI632" s="56" t="e">
        <f aca="true">VLOOKUP($P632,INDIRECT("'M" &amp; $N632 &amp; "'!$A:$G"),BI$2,0)</f>
        <v>#REF!</v>
      </c>
      <c r="BJ632" s="56" t="e">
        <f aca="true">VLOOKUP($P632,INDIRECT("'M" &amp; $N632 &amp; "'!$A:$G"),BJ$2,0)</f>
        <v>#REF!</v>
      </c>
      <c r="BK632" s="56" t="e">
        <f aca="true">VLOOKUP($P632,INDIRECT("'M" &amp; $N632 &amp; "'!$A:$G"),BK$2,0)</f>
        <v>#REF!</v>
      </c>
      <c r="BL632" s="56" t="str">
        <f aca="false">IF(AND($BI632="Yes", $N632=2), "Yes", IF(ISBLANK(BI632), "", "No"))</f>
        <v>No</v>
      </c>
      <c r="BM632" s="56" t="e">
        <f aca="true">VLOOKUP($P632,INDIRECT("'M" &amp; $N632 &amp; "'!$A:$G"),BM$2,0)</f>
        <v>#REF!</v>
      </c>
    </row>
    <row r="633" customFormat="false" ht="13.2" hidden="false" customHeight="false" outlineLevel="0" collapsed="false">
      <c r="BI633" s="56" t="e">
        <f aca="true">VLOOKUP($P633,INDIRECT("'M" &amp; $N633 &amp; "'!$A:$G"),BI$2,0)</f>
        <v>#REF!</v>
      </c>
      <c r="BJ633" s="56" t="e">
        <f aca="true">VLOOKUP($P633,INDIRECT("'M" &amp; $N633 &amp; "'!$A:$G"),BJ$2,0)</f>
        <v>#REF!</v>
      </c>
      <c r="BK633" s="56" t="e">
        <f aca="true">VLOOKUP($P633,INDIRECT("'M" &amp; $N633 &amp; "'!$A:$G"),BK$2,0)</f>
        <v>#REF!</v>
      </c>
      <c r="BL633" s="56" t="str">
        <f aca="false">IF(AND($BI633="Yes", $N633=2), "Yes", IF(ISBLANK(BI633), "", "No"))</f>
        <v>No</v>
      </c>
      <c r="BM633" s="56" t="e">
        <f aca="true">VLOOKUP($P633,INDIRECT("'M" &amp; $N633 &amp; "'!$A:$G"),BM$2,0)</f>
        <v>#REF!</v>
      </c>
    </row>
    <row r="634" customFormat="false" ht="13.2" hidden="false" customHeight="false" outlineLevel="0" collapsed="false">
      <c r="BI634" s="56" t="e">
        <f aca="true">VLOOKUP($P634,INDIRECT("'M" &amp; $N634 &amp; "'!$A:$G"),BI$2,0)</f>
        <v>#REF!</v>
      </c>
      <c r="BJ634" s="56" t="e">
        <f aca="true">VLOOKUP($P634,INDIRECT("'M" &amp; $N634 &amp; "'!$A:$G"),BJ$2,0)</f>
        <v>#REF!</v>
      </c>
      <c r="BK634" s="56" t="e">
        <f aca="true">VLOOKUP($P634,INDIRECT("'M" &amp; $N634 &amp; "'!$A:$G"),BK$2,0)</f>
        <v>#REF!</v>
      </c>
      <c r="BL634" s="56" t="str">
        <f aca="false">IF(AND($BI634="Yes", $N634=2), "Yes", IF(ISBLANK(BI634), "", "No"))</f>
        <v>No</v>
      </c>
      <c r="BM634" s="56" t="e">
        <f aca="true">VLOOKUP($P634,INDIRECT("'M" &amp; $N634 &amp; "'!$A:$G"),BM$2,0)</f>
        <v>#REF!</v>
      </c>
    </row>
    <row r="635" customFormat="false" ht="13.2" hidden="false" customHeight="false" outlineLevel="0" collapsed="false">
      <c r="BI635" s="56" t="e">
        <f aca="true">VLOOKUP($P635,INDIRECT("'M" &amp; $N635 &amp; "'!$A:$G"),BI$2,0)</f>
        <v>#REF!</v>
      </c>
      <c r="BJ635" s="56" t="e">
        <f aca="true">VLOOKUP($P635,INDIRECT("'M" &amp; $N635 &amp; "'!$A:$G"),BJ$2,0)</f>
        <v>#REF!</v>
      </c>
      <c r="BK635" s="56" t="e">
        <f aca="true">VLOOKUP($P635,INDIRECT("'M" &amp; $N635 &amp; "'!$A:$G"),BK$2,0)</f>
        <v>#REF!</v>
      </c>
      <c r="BL635" s="56" t="str">
        <f aca="false">IF(AND($BI635="Yes", $N635=2), "Yes", IF(ISBLANK(BI635), "", "No"))</f>
        <v>No</v>
      </c>
      <c r="BM635" s="56" t="e">
        <f aca="true">VLOOKUP($P635,INDIRECT("'M" &amp; $N635 &amp; "'!$A:$G"),BM$2,0)</f>
        <v>#REF!</v>
      </c>
    </row>
    <row r="636" customFormat="false" ht="13.2" hidden="false" customHeight="false" outlineLevel="0" collapsed="false">
      <c r="BI636" s="56" t="e">
        <f aca="true">VLOOKUP($P636,INDIRECT("'M" &amp; $N636 &amp; "'!$A:$G"),BI$2,0)</f>
        <v>#REF!</v>
      </c>
      <c r="BJ636" s="56" t="e">
        <f aca="true">VLOOKUP($P636,INDIRECT("'M" &amp; $N636 &amp; "'!$A:$G"),BJ$2,0)</f>
        <v>#REF!</v>
      </c>
      <c r="BK636" s="56" t="e">
        <f aca="true">VLOOKUP($P636,INDIRECT("'M" &amp; $N636 &amp; "'!$A:$G"),BK$2,0)</f>
        <v>#REF!</v>
      </c>
      <c r="BL636" s="56" t="str">
        <f aca="false">IF(AND($BI636="Yes", $N636=2), "Yes", IF(ISBLANK(BI636), "", "No"))</f>
        <v>No</v>
      </c>
      <c r="BM636" s="56" t="e">
        <f aca="true">VLOOKUP($P636,INDIRECT("'M" &amp; $N636 &amp; "'!$A:$G"),BM$2,0)</f>
        <v>#REF!</v>
      </c>
    </row>
    <row r="637" customFormat="false" ht="13.2" hidden="false" customHeight="false" outlineLevel="0" collapsed="false">
      <c r="BI637" s="56" t="e">
        <f aca="true">VLOOKUP($P637,INDIRECT("'M" &amp; $N637 &amp; "'!$A:$G"),BI$2,0)</f>
        <v>#REF!</v>
      </c>
      <c r="BJ637" s="56" t="e">
        <f aca="true">VLOOKUP($P637,INDIRECT("'M" &amp; $N637 &amp; "'!$A:$G"),BJ$2,0)</f>
        <v>#REF!</v>
      </c>
      <c r="BK637" s="56" t="e">
        <f aca="true">VLOOKUP($P637,INDIRECT("'M" &amp; $N637 &amp; "'!$A:$G"),BK$2,0)</f>
        <v>#REF!</v>
      </c>
      <c r="BL637" s="56" t="str">
        <f aca="false">IF(AND($BI637="Yes", $N637=2), "Yes", IF(ISBLANK(BI637), "", "No"))</f>
        <v>No</v>
      </c>
      <c r="BM637" s="56" t="e">
        <f aca="true">VLOOKUP($P637,INDIRECT("'M" &amp; $N637 &amp; "'!$A:$G"),BM$2,0)</f>
        <v>#REF!</v>
      </c>
    </row>
    <row r="638" customFormat="false" ht="13.2" hidden="false" customHeight="false" outlineLevel="0" collapsed="false">
      <c r="BI638" s="56" t="e">
        <f aca="true">VLOOKUP($P638,INDIRECT("'M" &amp; $N638 &amp; "'!$A:$G"),BI$2,0)</f>
        <v>#REF!</v>
      </c>
      <c r="BJ638" s="56" t="e">
        <f aca="true">VLOOKUP($P638,INDIRECT("'M" &amp; $N638 &amp; "'!$A:$G"),BJ$2,0)</f>
        <v>#REF!</v>
      </c>
      <c r="BK638" s="56" t="e">
        <f aca="true">VLOOKUP($P638,INDIRECT("'M" &amp; $N638 &amp; "'!$A:$G"),BK$2,0)</f>
        <v>#REF!</v>
      </c>
      <c r="BL638" s="56" t="str">
        <f aca="false">IF(AND($BI638="Yes", $N638=2), "Yes", IF(ISBLANK(BI638), "", "No"))</f>
        <v>No</v>
      </c>
      <c r="BM638" s="56" t="e">
        <f aca="true">VLOOKUP($P638,INDIRECT("'M" &amp; $N638 &amp; "'!$A:$G"),BM$2,0)</f>
        <v>#REF!</v>
      </c>
    </row>
    <row r="639" customFormat="false" ht="13.2" hidden="false" customHeight="false" outlineLevel="0" collapsed="false">
      <c r="BI639" s="56" t="e">
        <f aca="true">VLOOKUP($P639,INDIRECT("'M" &amp; $N639 &amp; "'!$A:$G"),BI$2,0)</f>
        <v>#REF!</v>
      </c>
      <c r="BJ639" s="56" t="e">
        <f aca="true">VLOOKUP($P639,INDIRECT("'M" &amp; $N639 &amp; "'!$A:$G"),BJ$2,0)</f>
        <v>#REF!</v>
      </c>
      <c r="BK639" s="56" t="e">
        <f aca="true">VLOOKUP($P639,INDIRECT("'M" &amp; $N639 &amp; "'!$A:$G"),BK$2,0)</f>
        <v>#REF!</v>
      </c>
      <c r="BL639" s="56" t="str">
        <f aca="false">IF(AND($BI639="Yes", $N639=2), "Yes", IF(ISBLANK(BI639), "", "No"))</f>
        <v>No</v>
      </c>
      <c r="BM639" s="56" t="e">
        <f aca="true">VLOOKUP($P639,INDIRECT("'M" &amp; $N639 &amp; "'!$A:$G"),BM$2,0)</f>
        <v>#REF!</v>
      </c>
    </row>
    <row r="640" customFormat="false" ht="13.2" hidden="false" customHeight="false" outlineLevel="0" collapsed="false">
      <c r="BI640" s="56" t="e">
        <f aca="true">VLOOKUP($P640,INDIRECT("'M" &amp; $N640 &amp; "'!$A:$G"),BI$2,0)</f>
        <v>#REF!</v>
      </c>
      <c r="BJ640" s="56" t="e">
        <f aca="true">VLOOKUP($P640,INDIRECT("'M" &amp; $N640 &amp; "'!$A:$G"),BJ$2,0)</f>
        <v>#REF!</v>
      </c>
      <c r="BK640" s="56" t="e">
        <f aca="true">VLOOKUP($P640,INDIRECT("'M" &amp; $N640 &amp; "'!$A:$G"),BK$2,0)</f>
        <v>#REF!</v>
      </c>
      <c r="BL640" s="56" t="str">
        <f aca="false">IF(AND($BI640="Yes", $N640=2), "Yes", IF(ISBLANK(BI640), "", "No"))</f>
        <v>No</v>
      </c>
      <c r="BM640" s="56" t="e">
        <f aca="true">VLOOKUP($P640,INDIRECT("'M" &amp; $N640 &amp; "'!$A:$G"),BM$2,0)</f>
        <v>#REF!</v>
      </c>
    </row>
    <row r="641" customFormat="false" ht="13.2" hidden="false" customHeight="false" outlineLevel="0" collapsed="false">
      <c r="BI641" s="56" t="e">
        <f aca="true">VLOOKUP($P641,INDIRECT("'M" &amp; $N641 &amp; "'!$A:$G"),BI$2,0)</f>
        <v>#REF!</v>
      </c>
      <c r="BJ641" s="56" t="e">
        <f aca="true">VLOOKUP($P641,INDIRECT("'M" &amp; $N641 &amp; "'!$A:$G"),BJ$2,0)</f>
        <v>#REF!</v>
      </c>
      <c r="BK641" s="56" t="e">
        <f aca="true">VLOOKUP($P641,INDIRECT("'M" &amp; $N641 &amp; "'!$A:$G"),BK$2,0)</f>
        <v>#REF!</v>
      </c>
      <c r="BL641" s="56" t="str">
        <f aca="false">IF(AND($BI641="Yes", $N641=2), "Yes", IF(ISBLANK(BI641), "", "No"))</f>
        <v>No</v>
      </c>
      <c r="BM641" s="56" t="e">
        <f aca="true">VLOOKUP($P641,INDIRECT("'M" &amp; $N641 &amp; "'!$A:$G"),BM$2,0)</f>
        <v>#REF!</v>
      </c>
    </row>
    <row r="642" customFormat="false" ht="13.2" hidden="false" customHeight="false" outlineLevel="0" collapsed="false">
      <c r="BI642" s="56" t="e">
        <f aca="true">VLOOKUP($P642,INDIRECT("'M" &amp; $N642 &amp; "'!$A:$G"),BI$2,0)</f>
        <v>#REF!</v>
      </c>
      <c r="BJ642" s="56" t="e">
        <f aca="true">VLOOKUP($P642,INDIRECT("'M" &amp; $N642 &amp; "'!$A:$G"),BJ$2,0)</f>
        <v>#REF!</v>
      </c>
      <c r="BK642" s="56" t="e">
        <f aca="true">VLOOKUP($P642,INDIRECT("'M" &amp; $N642 &amp; "'!$A:$G"),BK$2,0)</f>
        <v>#REF!</v>
      </c>
      <c r="BL642" s="56" t="str">
        <f aca="false">IF(AND($BI642="Yes", $N642=2), "Yes", IF(ISBLANK(BI642), "", "No"))</f>
        <v>No</v>
      </c>
      <c r="BM642" s="56" t="e">
        <f aca="true">VLOOKUP($P642,INDIRECT("'M" &amp; $N642 &amp; "'!$A:$G"),BM$2,0)</f>
        <v>#REF!</v>
      </c>
    </row>
    <row r="643" customFormat="false" ht="13.2" hidden="false" customHeight="false" outlineLevel="0" collapsed="false">
      <c r="BI643" s="56" t="e">
        <f aca="true">VLOOKUP($P643,INDIRECT("'M" &amp; $N643 &amp; "'!$A:$G"),BI$2,0)</f>
        <v>#REF!</v>
      </c>
      <c r="BJ643" s="56" t="e">
        <f aca="true">VLOOKUP($P643,INDIRECT("'M" &amp; $N643 &amp; "'!$A:$G"),BJ$2,0)</f>
        <v>#REF!</v>
      </c>
      <c r="BK643" s="56" t="e">
        <f aca="true">VLOOKUP($P643,INDIRECT("'M" &amp; $N643 &amp; "'!$A:$G"),BK$2,0)</f>
        <v>#REF!</v>
      </c>
      <c r="BL643" s="56" t="str">
        <f aca="false">IF(AND($BI643="Yes", $N643=2), "Yes", IF(ISBLANK(BI643), "", "No"))</f>
        <v>No</v>
      </c>
      <c r="BM643" s="56" t="e">
        <f aca="true">VLOOKUP($P643,INDIRECT("'M" &amp; $N643 &amp; "'!$A:$G"),BM$2,0)</f>
        <v>#REF!</v>
      </c>
    </row>
    <row r="644" customFormat="false" ht="13.2" hidden="false" customHeight="false" outlineLevel="0" collapsed="false">
      <c r="BI644" s="56" t="e">
        <f aca="true">VLOOKUP($P644,INDIRECT("'M" &amp; $N644 &amp; "'!$A:$G"),BI$2,0)</f>
        <v>#REF!</v>
      </c>
      <c r="BJ644" s="56" t="e">
        <f aca="true">VLOOKUP($P644,INDIRECT("'M" &amp; $N644 &amp; "'!$A:$G"),BJ$2,0)</f>
        <v>#REF!</v>
      </c>
      <c r="BK644" s="56" t="e">
        <f aca="true">VLOOKUP($P644,INDIRECT("'M" &amp; $N644 &amp; "'!$A:$G"),BK$2,0)</f>
        <v>#REF!</v>
      </c>
      <c r="BL644" s="56" t="str">
        <f aca="false">IF(AND($BI644="Yes", $N644=2), "Yes", IF(ISBLANK(BI644), "", "No"))</f>
        <v>No</v>
      </c>
      <c r="BM644" s="56" t="e">
        <f aca="true">VLOOKUP($P644,INDIRECT("'M" &amp; $N644 &amp; "'!$A:$G"),BM$2,0)</f>
        <v>#REF!</v>
      </c>
    </row>
    <row r="645" customFormat="false" ht="13.2" hidden="false" customHeight="false" outlineLevel="0" collapsed="false">
      <c r="BI645" s="56" t="e">
        <f aca="true">VLOOKUP($P645,INDIRECT("'M" &amp; $N645 &amp; "'!$A:$G"),BI$2,0)</f>
        <v>#REF!</v>
      </c>
      <c r="BJ645" s="56" t="e">
        <f aca="true">VLOOKUP($P645,INDIRECT("'M" &amp; $N645 &amp; "'!$A:$G"),BJ$2,0)</f>
        <v>#REF!</v>
      </c>
      <c r="BK645" s="56" t="e">
        <f aca="true">VLOOKUP($P645,INDIRECT("'M" &amp; $N645 &amp; "'!$A:$G"),BK$2,0)</f>
        <v>#REF!</v>
      </c>
      <c r="BL645" s="56" t="str">
        <f aca="false">IF(AND($BI645="Yes", $N645=2), "Yes", IF(ISBLANK(BI645), "", "No"))</f>
        <v>No</v>
      </c>
      <c r="BM645" s="56" t="e">
        <f aca="true">VLOOKUP($P645,INDIRECT("'M" &amp; $N645 &amp; "'!$A:$G"),BM$2,0)</f>
        <v>#REF!</v>
      </c>
    </row>
    <row r="646" customFormat="false" ht="13.2" hidden="false" customHeight="false" outlineLevel="0" collapsed="false">
      <c r="BI646" s="56" t="e">
        <f aca="true">VLOOKUP($P646,INDIRECT("'M" &amp; $N646 &amp; "'!$A:$G"),BI$2,0)</f>
        <v>#REF!</v>
      </c>
      <c r="BJ646" s="56" t="e">
        <f aca="true">VLOOKUP($P646,INDIRECT("'M" &amp; $N646 &amp; "'!$A:$G"),BJ$2,0)</f>
        <v>#REF!</v>
      </c>
      <c r="BK646" s="56" t="e">
        <f aca="true">VLOOKUP($P646,INDIRECT("'M" &amp; $N646 &amp; "'!$A:$G"),BK$2,0)</f>
        <v>#REF!</v>
      </c>
      <c r="BL646" s="56" t="str">
        <f aca="false">IF(AND($BI646="Yes", $N646=2), "Yes", IF(ISBLANK(BI646), "", "No"))</f>
        <v>No</v>
      </c>
      <c r="BM646" s="56" t="e">
        <f aca="true">VLOOKUP($P646,INDIRECT("'M" &amp; $N646 &amp; "'!$A:$G"),BM$2,0)</f>
        <v>#REF!</v>
      </c>
    </row>
    <row r="647" customFormat="false" ht="13.2" hidden="false" customHeight="false" outlineLevel="0" collapsed="false">
      <c r="BI647" s="56" t="e">
        <f aca="true">VLOOKUP($P647,INDIRECT("'M" &amp; $N647 &amp; "'!$A:$G"),BI$2,0)</f>
        <v>#REF!</v>
      </c>
      <c r="BJ647" s="56" t="e">
        <f aca="true">VLOOKUP($P647,INDIRECT("'M" &amp; $N647 &amp; "'!$A:$G"),BJ$2,0)</f>
        <v>#REF!</v>
      </c>
      <c r="BK647" s="56" t="e">
        <f aca="true">VLOOKUP($P647,INDIRECT("'M" &amp; $N647 &amp; "'!$A:$G"),BK$2,0)</f>
        <v>#REF!</v>
      </c>
      <c r="BL647" s="56" t="str">
        <f aca="false">IF(AND($BI647="Yes", $N647=2), "Yes", IF(ISBLANK(BI647), "", "No"))</f>
        <v>No</v>
      </c>
      <c r="BM647" s="56" t="e">
        <f aca="true">VLOOKUP($P647,INDIRECT("'M" &amp; $N647 &amp; "'!$A:$G"),BM$2,0)</f>
        <v>#REF!</v>
      </c>
    </row>
    <row r="648" customFormat="false" ht="13.2" hidden="false" customHeight="false" outlineLevel="0" collapsed="false">
      <c r="BI648" s="56" t="e">
        <f aca="true">VLOOKUP($P648,INDIRECT("'M" &amp; $N648 &amp; "'!$A:$G"),BI$2,0)</f>
        <v>#REF!</v>
      </c>
      <c r="BJ648" s="56" t="e">
        <f aca="true">VLOOKUP($P648,INDIRECT("'M" &amp; $N648 &amp; "'!$A:$G"),BJ$2,0)</f>
        <v>#REF!</v>
      </c>
      <c r="BK648" s="56" t="e">
        <f aca="true">VLOOKUP($P648,INDIRECT("'M" &amp; $N648 &amp; "'!$A:$G"),BK$2,0)</f>
        <v>#REF!</v>
      </c>
      <c r="BL648" s="56" t="str">
        <f aca="false">IF(AND($BI648="Yes", $N648=2), "Yes", IF(ISBLANK(BI648), "", "No"))</f>
        <v>No</v>
      </c>
      <c r="BM648" s="56" t="e">
        <f aca="true">VLOOKUP($P648,INDIRECT("'M" &amp; $N648 &amp; "'!$A:$G"),BM$2,0)</f>
        <v>#REF!</v>
      </c>
    </row>
    <row r="649" customFormat="false" ht="13.2" hidden="false" customHeight="false" outlineLevel="0" collapsed="false">
      <c r="BI649" s="56" t="e">
        <f aca="true">VLOOKUP($P649,INDIRECT("'M" &amp; $N649 &amp; "'!$A:$G"),BI$2,0)</f>
        <v>#REF!</v>
      </c>
      <c r="BJ649" s="56" t="e">
        <f aca="true">VLOOKUP($P649,INDIRECT("'M" &amp; $N649 &amp; "'!$A:$G"),BJ$2,0)</f>
        <v>#REF!</v>
      </c>
      <c r="BK649" s="56" t="e">
        <f aca="true">VLOOKUP($P649,INDIRECT("'M" &amp; $N649 &amp; "'!$A:$G"),BK$2,0)</f>
        <v>#REF!</v>
      </c>
      <c r="BL649" s="56" t="str">
        <f aca="false">IF(AND($BI649="Yes", $N649=2), "Yes", IF(ISBLANK(BI649), "", "No"))</f>
        <v>No</v>
      </c>
      <c r="BM649" s="56" t="e">
        <f aca="true">VLOOKUP($P649,INDIRECT("'M" &amp; $N649 &amp; "'!$A:$G"),BM$2,0)</f>
        <v>#REF!</v>
      </c>
    </row>
    <row r="650" customFormat="false" ht="13.2" hidden="false" customHeight="false" outlineLevel="0" collapsed="false">
      <c r="BI650" s="56" t="e">
        <f aca="true">VLOOKUP($P650,INDIRECT("'M" &amp; $N650 &amp; "'!$A:$G"),BI$2,0)</f>
        <v>#REF!</v>
      </c>
      <c r="BJ650" s="56" t="e">
        <f aca="true">VLOOKUP($P650,INDIRECT("'M" &amp; $N650 &amp; "'!$A:$G"),BJ$2,0)</f>
        <v>#REF!</v>
      </c>
      <c r="BK650" s="56" t="e">
        <f aca="true">VLOOKUP($P650,INDIRECT("'M" &amp; $N650 &amp; "'!$A:$G"),BK$2,0)</f>
        <v>#REF!</v>
      </c>
      <c r="BL650" s="56" t="str">
        <f aca="false">IF(AND($BI650="Yes", $N650=2), "Yes", IF(ISBLANK(BI650), "", "No"))</f>
        <v>No</v>
      </c>
      <c r="BM650" s="56" t="e">
        <f aca="true">VLOOKUP($P650,INDIRECT("'M" &amp; $N650 &amp; "'!$A:$G"),BM$2,0)</f>
        <v>#REF!</v>
      </c>
    </row>
    <row r="651" customFormat="false" ht="13.2" hidden="false" customHeight="false" outlineLevel="0" collapsed="false">
      <c r="BI651" s="56" t="e">
        <f aca="true">VLOOKUP($P651,INDIRECT("'M" &amp; $N651 &amp; "'!$A:$G"),BI$2,0)</f>
        <v>#REF!</v>
      </c>
      <c r="BJ651" s="56" t="e">
        <f aca="true">VLOOKUP($P651,INDIRECT("'M" &amp; $N651 &amp; "'!$A:$G"),BJ$2,0)</f>
        <v>#REF!</v>
      </c>
      <c r="BK651" s="56" t="e">
        <f aca="true">VLOOKUP($P651,INDIRECT("'M" &amp; $N651 &amp; "'!$A:$G"),BK$2,0)</f>
        <v>#REF!</v>
      </c>
      <c r="BL651" s="56" t="str">
        <f aca="false">IF(AND($BI651="Yes", $N651=2), "Yes", IF(ISBLANK(BI651), "", "No"))</f>
        <v>No</v>
      </c>
      <c r="BM651" s="56" t="e">
        <f aca="true">VLOOKUP($P651,INDIRECT("'M" &amp; $N651 &amp; "'!$A:$G"),BM$2,0)</f>
        <v>#REF!</v>
      </c>
    </row>
    <row r="652" customFormat="false" ht="13.2" hidden="false" customHeight="false" outlineLevel="0" collapsed="false">
      <c r="BI652" s="56" t="e">
        <f aca="true">VLOOKUP($P652,INDIRECT("'M" &amp; $N652 &amp; "'!$A:$G"),BI$2,0)</f>
        <v>#REF!</v>
      </c>
      <c r="BJ652" s="56" t="e">
        <f aca="true">VLOOKUP($P652,INDIRECT("'M" &amp; $N652 &amp; "'!$A:$G"),BJ$2,0)</f>
        <v>#REF!</v>
      </c>
      <c r="BK652" s="56" t="e">
        <f aca="true">VLOOKUP($P652,INDIRECT("'M" &amp; $N652 &amp; "'!$A:$G"),BK$2,0)</f>
        <v>#REF!</v>
      </c>
      <c r="BL652" s="56" t="str">
        <f aca="false">IF(AND($BI652="Yes", $N652=2), "Yes", IF(ISBLANK(BI652), "", "No"))</f>
        <v>No</v>
      </c>
      <c r="BM652" s="56" t="e">
        <f aca="true">VLOOKUP($P652,INDIRECT("'M" &amp; $N652 &amp; "'!$A:$G"),BM$2,0)</f>
        <v>#REF!</v>
      </c>
    </row>
    <row r="653" customFormat="false" ht="13.2" hidden="false" customHeight="false" outlineLevel="0" collapsed="false">
      <c r="BI653" s="56" t="e">
        <f aca="true">VLOOKUP($P653,INDIRECT("'M" &amp; $N653 &amp; "'!$A:$G"),BI$2,0)</f>
        <v>#REF!</v>
      </c>
      <c r="BJ653" s="56" t="e">
        <f aca="true">VLOOKUP($P653,INDIRECT("'M" &amp; $N653 &amp; "'!$A:$G"),BJ$2,0)</f>
        <v>#REF!</v>
      </c>
      <c r="BK653" s="56" t="e">
        <f aca="true">VLOOKUP($P653,INDIRECT("'M" &amp; $N653 &amp; "'!$A:$G"),BK$2,0)</f>
        <v>#REF!</v>
      </c>
      <c r="BL653" s="56" t="str">
        <f aca="false">IF(AND($BI653="Yes", $N653=2), "Yes", IF(ISBLANK(BI653), "", "No"))</f>
        <v>No</v>
      </c>
      <c r="BM653" s="56" t="e">
        <f aca="true">VLOOKUP($P653,INDIRECT("'M" &amp; $N653 &amp; "'!$A:$G"),BM$2,0)</f>
        <v>#REF!</v>
      </c>
    </row>
    <row r="654" customFormat="false" ht="13.2" hidden="false" customHeight="false" outlineLevel="0" collapsed="false">
      <c r="BI654" s="56" t="e">
        <f aca="true">VLOOKUP($P654,INDIRECT("'M" &amp; $N654 &amp; "'!$A:$G"),BI$2,0)</f>
        <v>#REF!</v>
      </c>
      <c r="BJ654" s="56" t="e">
        <f aca="true">VLOOKUP($P654,INDIRECT("'M" &amp; $N654 &amp; "'!$A:$G"),BJ$2,0)</f>
        <v>#REF!</v>
      </c>
      <c r="BK654" s="56" t="e">
        <f aca="true">VLOOKUP($P654,INDIRECT("'M" &amp; $N654 &amp; "'!$A:$G"),BK$2,0)</f>
        <v>#REF!</v>
      </c>
      <c r="BL654" s="56" t="str">
        <f aca="false">IF(AND($BI654="Yes", $N654=2), "Yes", IF(ISBLANK(BI654), "", "No"))</f>
        <v>No</v>
      </c>
      <c r="BM654" s="56" t="e">
        <f aca="true">VLOOKUP($P654,INDIRECT("'M" &amp; $N654 &amp; "'!$A:$G"),BM$2,0)</f>
        <v>#REF!</v>
      </c>
    </row>
    <row r="655" customFormat="false" ht="13.2" hidden="false" customHeight="false" outlineLevel="0" collapsed="false">
      <c r="BI655" s="56" t="e">
        <f aca="true">VLOOKUP($P655,INDIRECT("'M" &amp; $N655 &amp; "'!$A:$G"),BI$2,0)</f>
        <v>#REF!</v>
      </c>
      <c r="BJ655" s="56" t="e">
        <f aca="true">VLOOKUP($P655,INDIRECT("'M" &amp; $N655 &amp; "'!$A:$G"),BJ$2,0)</f>
        <v>#REF!</v>
      </c>
      <c r="BK655" s="56" t="e">
        <f aca="true">VLOOKUP($P655,INDIRECT("'M" &amp; $N655 &amp; "'!$A:$G"),BK$2,0)</f>
        <v>#REF!</v>
      </c>
      <c r="BL655" s="56" t="str">
        <f aca="false">IF(AND($BI655="Yes", $N655=2), "Yes", IF(ISBLANK(BI655), "", "No"))</f>
        <v>No</v>
      </c>
      <c r="BM655" s="56" t="e">
        <f aca="true">VLOOKUP($P655,INDIRECT("'M" &amp; $N655 &amp; "'!$A:$G"),BM$2,0)</f>
        <v>#REF!</v>
      </c>
    </row>
    <row r="656" customFormat="false" ht="13.2" hidden="false" customHeight="false" outlineLevel="0" collapsed="false">
      <c r="BI656" s="56" t="e">
        <f aca="true">VLOOKUP($P656,INDIRECT("'M" &amp; $N656 &amp; "'!$A:$G"),BI$2,0)</f>
        <v>#REF!</v>
      </c>
      <c r="BJ656" s="56" t="e">
        <f aca="true">VLOOKUP($P656,INDIRECT("'M" &amp; $N656 &amp; "'!$A:$G"),BJ$2,0)</f>
        <v>#REF!</v>
      </c>
      <c r="BK656" s="56" t="e">
        <f aca="true">VLOOKUP($P656,INDIRECT("'M" &amp; $N656 &amp; "'!$A:$G"),BK$2,0)</f>
        <v>#REF!</v>
      </c>
      <c r="BL656" s="56" t="str">
        <f aca="false">IF(AND($BI656="Yes", $N656=2), "Yes", IF(ISBLANK(BI656), "", "No"))</f>
        <v>No</v>
      </c>
      <c r="BM656" s="56" t="e">
        <f aca="true">VLOOKUP($P656,INDIRECT("'M" &amp; $N656 &amp; "'!$A:$G"),BM$2,0)</f>
        <v>#REF!</v>
      </c>
    </row>
    <row r="657" customFormat="false" ht="13.2" hidden="false" customHeight="false" outlineLevel="0" collapsed="false">
      <c r="BI657" s="56" t="e">
        <f aca="true">VLOOKUP($P657,INDIRECT("'M" &amp; $N657 &amp; "'!$A:$G"),BI$2,0)</f>
        <v>#REF!</v>
      </c>
      <c r="BJ657" s="56" t="e">
        <f aca="true">VLOOKUP($P657,INDIRECT("'M" &amp; $N657 &amp; "'!$A:$G"),BJ$2,0)</f>
        <v>#REF!</v>
      </c>
      <c r="BK657" s="56" t="e">
        <f aca="true">VLOOKUP($P657,INDIRECT("'M" &amp; $N657 &amp; "'!$A:$G"),BK$2,0)</f>
        <v>#REF!</v>
      </c>
      <c r="BL657" s="56" t="str">
        <f aca="false">IF(AND($BI657="Yes", $N657=2), "Yes", IF(ISBLANK(BI657), "", "No"))</f>
        <v>No</v>
      </c>
      <c r="BM657" s="56" t="e">
        <f aca="true">VLOOKUP($P657,INDIRECT("'M" &amp; $N657 &amp; "'!$A:$G"),BM$2,0)</f>
        <v>#REF!</v>
      </c>
    </row>
    <row r="658" customFormat="false" ht="13.2" hidden="false" customHeight="false" outlineLevel="0" collapsed="false">
      <c r="BI658" s="56" t="e">
        <f aca="true">VLOOKUP($P658,INDIRECT("'M" &amp; $N658 &amp; "'!$A:$G"),BI$2,0)</f>
        <v>#REF!</v>
      </c>
      <c r="BJ658" s="56" t="e">
        <f aca="true">VLOOKUP($P658,INDIRECT("'M" &amp; $N658 &amp; "'!$A:$G"),BJ$2,0)</f>
        <v>#REF!</v>
      </c>
      <c r="BK658" s="56" t="e">
        <f aca="true">VLOOKUP($P658,INDIRECT("'M" &amp; $N658 &amp; "'!$A:$G"),BK$2,0)</f>
        <v>#REF!</v>
      </c>
      <c r="BL658" s="56" t="str">
        <f aca="false">IF(AND($BI658="Yes", $N658=2), "Yes", IF(ISBLANK(BI658), "", "No"))</f>
        <v>No</v>
      </c>
      <c r="BM658" s="56" t="e">
        <f aca="true">VLOOKUP($P658,INDIRECT("'M" &amp; $N658 &amp; "'!$A:$G"),BM$2,0)</f>
        <v>#REF!</v>
      </c>
    </row>
    <row r="659" customFormat="false" ht="13.2" hidden="false" customHeight="false" outlineLevel="0" collapsed="false">
      <c r="BI659" s="56" t="e">
        <f aca="true">VLOOKUP($P659,INDIRECT("'M" &amp; $N659 &amp; "'!$A:$G"),BI$2,0)</f>
        <v>#REF!</v>
      </c>
      <c r="BJ659" s="56" t="e">
        <f aca="true">VLOOKUP($P659,INDIRECT("'M" &amp; $N659 &amp; "'!$A:$G"),BJ$2,0)</f>
        <v>#REF!</v>
      </c>
      <c r="BK659" s="56" t="e">
        <f aca="true">VLOOKUP($P659,INDIRECT("'M" &amp; $N659 &amp; "'!$A:$G"),BK$2,0)</f>
        <v>#REF!</v>
      </c>
      <c r="BL659" s="56" t="str">
        <f aca="false">IF(AND($BI659="Yes", $N659=2), "Yes", IF(ISBLANK(BI659), "", "No"))</f>
        <v>No</v>
      </c>
      <c r="BM659" s="56" t="e">
        <f aca="true">VLOOKUP($P659,INDIRECT("'M" &amp; $N659 &amp; "'!$A:$G"),BM$2,0)</f>
        <v>#REF!</v>
      </c>
    </row>
    <row r="660" customFormat="false" ht="13.2" hidden="false" customHeight="false" outlineLevel="0" collapsed="false">
      <c r="BI660" s="56" t="e">
        <f aca="true">VLOOKUP($P660,INDIRECT("'M" &amp; $N660 &amp; "'!$A:$G"),BI$2,0)</f>
        <v>#REF!</v>
      </c>
      <c r="BJ660" s="56" t="e">
        <f aca="true">VLOOKUP($P660,INDIRECT("'M" &amp; $N660 &amp; "'!$A:$G"),BJ$2,0)</f>
        <v>#REF!</v>
      </c>
      <c r="BK660" s="56" t="e">
        <f aca="true">VLOOKUP($P660,INDIRECT("'M" &amp; $N660 &amp; "'!$A:$G"),BK$2,0)</f>
        <v>#REF!</v>
      </c>
      <c r="BL660" s="56" t="str">
        <f aca="false">IF(AND($BI660="Yes", $N660=2), "Yes", IF(ISBLANK(BI660), "", "No"))</f>
        <v>No</v>
      </c>
      <c r="BM660" s="56" t="e">
        <f aca="true">VLOOKUP($P660,INDIRECT("'M" &amp; $N660 &amp; "'!$A:$G"),BM$2,0)</f>
        <v>#REF!</v>
      </c>
    </row>
    <row r="661" customFormat="false" ht="13.2" hidden="false" customHeight="false" outlineLevel="0" collapsed="false">
      <c r="BI661" s="56" t="e">
        <f aca="true">VLOOKUP($P661,INDIRECT("'M" &amp; $N661 &amp; "'!$A:$G"),BI$2,0)</f>
        <v>#REF!</v>
      </c>
      <c r="BJ661" s="56" t="e">
        <f aca="true">VLOOKUP($P661,INDIRECT("'M" &amp; $N661 &amp; "'!$A:$G"),BJ$2,0)</f>
        <v>#REF!</v>
      </c>
      <c r="BK661" s="56" t="e">
        <f aca="true">VLOOKUP($P661,INDIRECT("'M" &amp; $N661 &amp; "'!$A:$G"),BK$2,0)</f>
        <v>#REF!</v>
      </c>
      <c r="BL661" s="56" t="str">
        <f aca="false">IF(AND($BI661="Yes", $N661=2), "Yes", IF(ISBLANK(BI661), "", "No"))</f>
        <v>No</v>
      </c>
      <c r="BM661" s="56" t="e">
        <f aca="true">VLOOKUP($P661,INDIRECT("'M" &amp; $N661 &amp; "'!$A:$G"),BM$2,0)</f>
        <v>#REF!</v>
      </c>
    </row>
    <row r="662" customFormat="false" ht="13.2" hidden="false" customHeight="false" outlineLevel="0" collapsed="false">
      <c r="BI662" s="56" t="e">
        <f aca="true">VLOOKUP($P662,INDIRECT("'M" &amp; $N662 &amp; "'!$A:$G"),BI$2,0)</f>
        <v>#REF!</v>
      </c>
      <c r="BJ662" s="56" t="e">
        <f aca="true">VLOOKUP($P662,INDIRECT("'M" &amp; $N662 &amp; "'!$A:$G"),BJ$2,0)</f>
        <v>#REF!</v>
      </c>
      <c r="BK662" s="56" t="e">
        <f aca="true">VLOOKUP($P662,INDIRECT("'M" &amp; $N662 &amp; "'!$A:$G"),BK$2,0)</f>
        <v>#REF!</v>
      </c>
      <c r="BL662" s="56" t="str">
        <f aca="false">IF(AND($BI662="Yes", $N662=2), "Yes", IF(ISBLANK(BI662), "", "No"))</f>
        <v>No</v>
      </c>
      <c r="BM662" s="56" t="e">
        <f aca="true">VLOOKUP($P662,INDIRECT("'M" &amp; $N662 &amp; "'!$A:$G"),BM$2,0)</f>
        <v>#REF!</v>
      </c>
    </row>
    <row r="663" customFormat="false" ht="13.2" hidden="false" customHeight="false" outlineLevel="0" collapsed="false">
      <c r="BI663" s="56" t="e">
        <f aca="true">VLOOKUP($P663,INDIRECT("'M" &amp; $N663 &amp; "'!$A:$G"),BI$2,0)</f>
        <v>#REF!</v>
      </c>
      <c r="BJ663" s="56" t="e">
        <f aca="true">VLOOKUP($P663,INDIRECT("'M" &amp; $N663 &amp; "'!$A:$G"),BJ$2,0)</f>
        <v>#REF!</v>
      </c>
      <c r="BK663" s="56" t="e">
        <f aca="true">VLOOKUP($P663,INDIRECT("'M" &amp; $N663 &amp; "'!$A:$G"),BK$2,0)</f>
        <v>#REF!</v>
      </c>
      <c r="BL663" s="56" t="str">
        <f aca="false">IF(AND($BI663="Yes", $N663=2), "Yes", IF(ISBLANK(BI663), "", "No"))</f>
        <v>No</v>
      </c>
      <c r="BM663" s="56" t="e">
        <f aca="true">VLOOKUP($P663,INDIRECT("'M" &amp; $N663 &amp; "'!$A:$G"),BM$2,0)</f>
        <v>#REF!</v>
      </c>
    </row>
    <row r="664" customFormat="false" ht="13.2" hidden="false" customHeight="false" outlineLevel="0" collapsed="false">
      <c r="BI664" s="56" t="e">
        <f aca="true">VLOOKUP($P664,INDIRECT("'M" &amp; $N664 &amp; "'!$A:$G"),BI$2,0)</f>
        <v>#REF!</v>
      </c>
      <c r="BJ664" s="56" t="e">
        <f aca="true">VLOOKUP($P664,INDIRECT("'M" &amp; $N664 &amp; "'!$A:$G"),BJ$2,0)</f>
        <v>#REF!</v>
      </c>
      <c r="BK664" s="56" t="e">
        <f aca="true">VLOOKUP($P664,INDIRECT("'M" &amp; $N664 &amp; "'!$A:$G"),BK$2,0)</f>
        <v>#REF!</v>
      </c>
      <c r="BL664" s="56" t="str">
        <f aca="false">IF(AND($BI664="Yes", $N664=2), "Yes", IF(ISBLANK(BI664), "", "No"))</f>
        <v>No</v>
      </c>
      <c r="BM664" s="56" t="e">
        <f aca="true">VLOOKUP($P664,INDIRECT("'M" &amp; $N664 &amp; "'!$A:$G"),BM$2,0)</f>
        <v>#REF!</v>
      </c>
    </row>
    <row r="665" customFormat="false" ht="13.2" hidden="false" customHeight="false" outlineLevel="0" collapsed="false">
      <c r="BI665" s="56" t="e">
        <f aca="true">VLOOKUP($P665,INDIRECT("'M" &amp; $N665 &amp; "'!$A:$G"),BI$2,0)</f>
        <v>#REF!</v>
      </c>
      <c r="BJ665" s="56" t="e">
        <f aca="true">VLOOKUP($P665,INDIRECT("'M" &amp; $N665 &amp; "'!$A:$G"),BJ$2,0)</f>
        <v>#REF!</v>
      </c>
      <c r="BK665" s="56" t="e">
        <f aca="true">VLOOKUP($P665,INDIRECT("'M" &amp; $N665 &amp; "'!$A:$G"),BK$2,0)</f>
        <v>#REF!</v>
      </c>
      <c r="BL665" s="56" t="str">
        <f aca="false">IF(AND($BI665="Yes", $N665=2), "Yes", IF(ISBLANK(BI665), "", "No"))</f>
        <v>No</v>
      </c>
      <c r="BM665" s="56" t="e">
        <f aca="true">VLOOKUP($P665,INDIRECT("'M" &amp; $N665 &amp; "'!$A:$G"),BM$2,0)</f>
        <v>#REF!</v>
      </c>
    </row>
    <row r="666" customFormat="false" ht="13.2" hidden="false" customHeight="false" outlineLevel="0" collapsed="false">
      <c r="BI666" s="56" t="e">
        <f aca="true">VLOOKUP($P666,INDIRECT("'M" &amp; $N666 &amp; "'!$A:$G"),BI$2,0)</f>
        <v>#REF!</v>
      </c>
      <c r="BJ666" s="56" t="e">
        <f aca="true">VLOOKUP($P666,INDIRECT("'M" &amp; $N666 &amp; "'!$A:$G"),BJ$2,0)</f>
        <v>#REF!</v>
      </c>
      <c r="BK666" s="56" t="e">
        <f aca="true">VLOOKUP($P666,INDIRECT("'M" &amp; $N666 &amp; "'!$A:$G"),BK$2,0)</f>
        <v>#REF!</v>
      </c>
      <c r="BL666" s="56" t="str">
        <f aca="false">IF(AND($BI666="Yes", $N666=2), "Yes", IF(ISBLANK(BI666), "", "No"))</f>
        <v>No</v>
      </c>
      <c r="BM666" s="56" t="e">
        <f aca="true">VLOOKUP($P666,INDIRECT("'M" &amp; $N666 &amp; "'!$A:$G"),BM$2,0)</f>
        <v>#REF!</v>
      </c>
    </row>
    <row r="667" customFormat="false" ht="13.2" hidden="false" customHeight="false" outlineLevel="0" collapsed="false">
      <c r="BI667" s="56" t="e">
        <f aca="true">VLOOKUP($P667,INDIRECT("'M" &amp; $N667 &amp; "'!$A:$G"),BI$2,0)</f>
        <v>#REF!</v>
      </c>
      <c r="BJ667" s="56" t="e">
        <f aca="true">VLOOKUP($P667,INDIRECT("'M" &amp; $N667 &amp; "'!$A:$G"),BJ$2,0)</f>
        <v>#REF!</v>
      </c>
      <c r="BK667" s="56" t="e">
        <f aca="true">VLOOKUP($P667,INDIRECT("'M" &amp; $N667 &amp; "'!$A:$G"),BK$2,0)</f>
        <v>#REF!</v>
      </c>
      <c r="BL667" s="56" t="str">
        <f aca="false">IF(AND($BI667="Yes", $N667=2), "Yes", IF(ISBLANK(BI667), "", "No"))</f>
        <v>No</v>
      </c>
      <c r="BM667" s="56" t="e">
        <f aca="true">VLOOKUP($P667,INDIRECT("'M" &amp; $N667 &amp; "'!$A:$G"),BM$2,0)</f>
        <v>#REF!</v>
      </c>
    </row>
    <row r="668" customFormat="false" ht="13.2" hidden="false" customHeight="false" outlineLevel="0" collapsed="false">
      <c r="BI668" s="56" t="e">
        <f aca="true">VLOOKUP($P668,INDIRECT("'M" &amp; $N668 &amp; "'!$A:$G"),BI$2,0)</f>
        <v>#REF!</v>
      </c>
      <c r="BJ668" s="56" t="e">
        <f aca="true">VLOOKUP($P668,INDIRECT("'M" &amp; $N668 &amp; "'!$A:$G"),BJ$2,0)</f>
        <v>#REF!</v>
      </c>
      <c r="BK668" s="56" t="e">
        <f aca="true">VLOOKUP($P668,INDIRECT("'M" &amp; $N668 &amp; "'!$A:$G"),BK$2,0)</f>
        <v>#REF!</v>
      </c>
      <c r="BL668" s="56" t="str">
        <f aca="false">IF(AND($BI668="Yes", $N668=2), "Yes", IF(ISBLANK(BI668), "", "No"))</f>
        <v>No</v>
      </c>
      <c r="BM668" s="56" t="e">
        <f aca="true">VLOOKUP($P668,INDIRECT("'M" &amp; $N668 &amp; "'!$A:$G"),BM$2,0)</f>
        <v>#REF!</v>
      </c>
    </row>
    <row r="669" customFormat="false" ht="13.2" hidden="false" customHeight="false" outlineLevel="0" collapsed="false">
      <c r="BI669" s="56" t="e">
        <f aca="true">VLOOKUP($P669,INDIRECT("'M" &amp; $N669 &amp; "'!$A:$G"),BI$2,0)</f>
        <v>#REF!</v>
      </c>
      <c r="BJ669" s="56" t="e">
        <f aca="true">VLOOKUP($P669,INDIRECT("'M" &amp; $N669 &amp; "'!$A:$G"),BJ$2,0)</f>
        <v>#REF!</v>
      </c>
      <c r="BK669" s="56" t="e">
        <f aca="true">VLOOKUP($P669,INDIRECT("'M" &amp; $N669 &amp; "'!$A:$G"),BK$2,0)</f>
        <v>#REF!</v>
      </c>
      <c r="BL669" s="56" t="str">
        <f aca="false">IF(AND($BI669="Yes", $N669=2), "Yes", IF(ISBLANK(BI669), "", "No"))</f>
        <v>No</v>
      </c>
      <c r="BM669" s="56" t="e">
        <f aca="true">VLOOKUP($P669,INDIRECT("'M" &amp; $N669 &amp; "'!$A:$G"),BM$2,0)</f>
        <v>#REF!</v>
      </c>
    </row>
    <row r="670" customFormat="false" ht="13.2" hidden="false" customHeight="false" outlineLevel="0" collapsed="false">
      <c r="BI670" s="56" t="e">
        <f aca="true">VLOOKUP($P670,INDIRECT("'M" &amp; $N670 &amp; "'!$A:$G"),BI$2,0)</f>
        <v>#REF!</v>
      </c>
      <c r="BJ670" s="56" t="e">
        <f aca="true">VLOOKUP($P670,INDIRECT("'M" &amp; $N670 &amp; "'!$A:$G"),BJ$2,0)</f>
        <v>#REF!</v>
      </c>
      <c r="BK670" s="56" t="e">
        <f aca="true">VLOOKUP($P670,INDIRECT("'M" &amp; $N670 &amp; "'!$A:$G"),BK$2,0)</f>
        <v>#REF!</v>
      </c>
      <c r="BL670" s="56" t="str">
        <f aca="false">IF(AND($BI670="Yes", $N670=2), "Yes", IF(ISBLANK(BI670), "", "No"))</f>
        <v>No</v>
      </c>
      <c r="BM670" s="56" t="e">
        <f aca="true">VLOOKUP($P670,INDIRECT("'M" &amp; $N670 &amp; "'!$A:$G"),BM$2,0)</f>
        <v>#REF!</v>
      </c>
    </row>
    <row r="671" customFormat="false" ht="13.2" hidden="false" customHeight="false" outlineLevel="0" collapsed="false">
      <c r="BI671" s="56" t="e">
        <f aca="true">VLOOKUP($P671,INDIRECT("'M" &amp; $N671 &amp; "'!$A:$G"),BI$2,0)</f>
        <v>#REF!</v>
      </c>
      <c r="BJ671" s="56" t="e">
        <f aca="true">VLOOKUP($P671,INDIRECT("'M" &amp; $N671 &amp; "'!$A:$G"),BJ$2,0)</f>
        <v>#REF!</v>
      </c>
      <c r="BK671" s="56" t="e">
        <f aca="true">VLOOKUP($P671,INDIRECT("'M" &amp; $N671 &amp; "'!$A:$G"),BK$2,0)</f>
        <v>#REF!</v>
      </c>
      <c r="BL671" s="56" t="str">
        <f aca="false">IF(AND($BI671="Yes", $N671=2), "Yes", IF(ISBLANK(BI671), "", "No"))</f>
        <v>No</v>
      </c>
      <c r="BM671" s="56" t="e">
        <f aca="true">VLOOKUP($P671,INDIRECT("'M" &amp; $N671 &amp; "'!$A:$G"),BM$2,0)</f>
        <v>#REF!</v>
      </c>
    </row>
    <row r="672" customFormat="false" ht="13.2" hidden="false" customHeight="false" outlineLevel="0" collapsed="false">
      <c r="BI672" s="56" t="e">
        <f aca="true">VLOOKUP($P672,INDIRECT("'M" &amp; $N672 &amp; "'!$A:$G"),BI$2,0)</f>
        <v>#REF!</v>
      </c>
      <c r="BJ672" s="56" t="e">
        <f aca="true">VLOOKUP($P672,INDIRECT("'M" &amp; $N672 &amp; "'!$A:$G"),BJ$2,0)</f>
        <v>#REF!</v>
      </c>
      <c r="BK672" s="56" t="e">
        <f aca="true">VLOOKUP($P672,INDIRECT("'M" &amp; $N672 &amp; "'!$A:$G"),BK$2,0)</f>
        <v>#REF!</v>
      </c>
      <c r="BL672" s="56" t="str">
        <f aca="false">IF(AND($BI672="Yes", $N672=2), "Yes", IF(ISBLANK(BI672), "", "No"))</f>
        <v>No</v>
      </c>
      <c r="BM672" s="56" t="e">
        <f aca="true">VLOOKUP($P672,INDIRECT("'M" &amp; $N672 &amp; "'!$A:$G"),BM$2,0)</f>
        <v>#REF!</v>
      </c>
    </row>
    <row r="673" customFormat="false" ht="13.2" hidden="false" customHeight="false" outlineLevel="0" collapsed="false">
      <c r="BI673" s="56" t="e">
        <f aca="true">VLOOKUP($P673,INDIRECT("'M" &amp; $N673 &amp; "'!$A:$G"),BI$2,0)</f>
        <v>#REF!</v>
      </c>
      <c r="BJ673" s="56" t="e">
        <f aca="true">VLOOKUP($P673,INDIRECT("'M" &amp; $N673 &amp; "'!$A:$G"),BJ$2,0)</f>
        <v>#REF!</v>
      </c>
      <c r="BK673" s="56" t="e">
        <f aca="true">VLOOKUP($P673,INDIRECT("'M" &amp; $N673 &amp; "'!$A:$G"),BK$2,0)</f>
        <v>#REF!</v>
      </c>
      <c r="BL673" s="56" t="str">
        <f aca="false">IF(AND($BI673="Yes", $N673=2), "Yes", IF(ISBLANK(BI673), "", "No"))</f>
        <v>No</v>
      </c>
      <c r="BM673" s="56" t="e">
        <f aca="true">VLOOKUP($P673,INDIRECT("'M" &amp; $N673 &amp; "'!$A:$G"),BM$2,0)</f>
        <v>#REF!</v>
      </c>
    </row>
    <row r="674" customFormat="false" ht="13.2" hidden="false" customHeight="false" outlineLevel="0" collapsed="false">
      <c r="BI674" s="56" t="e">
        <f aca="true">VLOOKUP($P674,INDIRECT("'M" &amp; $N674 &amp; "'!$A:$G"),BI$2,0)</f>
        <v>#REF!</v>
      </c>
      <c r="BJ674" s="56" t="e">
        <f aca="true">VLOOKUP($P674,INDIRECT("'M" &amp; $N674 &amp; "'!$A:$G"),BJ$2,0)</f>
        <v>#REF!</v>
      </c>
      <c r="BK674" s="56" t="e">
        <f aca="true">VLOOKUP($P674,INDIRECT("'M" &amp; $N674 &amp; "'!$A:$G"),BK$2,0)</f>
        <v>#REF!</v>
      </c>
      <c r="BL674" s="56" t="str">
        <f aca="false">IF(AND($BI674="Yes", $N674=2), "Yes", IF(ISBLANK(BI674), "", "No"))</f>
        <v>No</v>
      </c>
      <c r="BM674" s="56" t="e">
        <f aca="true">VLOOKUP($P674,INDIRECT("'M" &amp; $N674 &amp; "'!$A:$G"),BM$2,0)</f>
        <v>#REF!</v>
      </c>
    </row>
    <row r="675" customFormat="false" ht="13.2" hidden="false" customHeight="false" outlineLevel="0" collapsed="false">
      <c r="BI675" s="56" t="e">
        <f aca="true">VLOOKUP($P675,INDIRECT("'M" &amp; $N675 &amp; "'!$A:$G"),BI$2,0)</f>
        <v>#REF!</v>
      </c>
      <c r="BJ675" s="56" t="e">
        <f aca="true">VLOOKUP($P675,INDIRECT("'M" &amp; $N675 &amp; "'!$A:$G"),BJ$2,0)</f>
        <v>#REF!</v>
      </c>
      <c r="BK675" s="56" t="e">
        <f aca="true">VLOOKUP($P675,INDIRECT("'M" &amp; $N675 &amp; "'!$A:$G"),BK$2,0)</f>
        <v>#REF!</v>
      </c>
      <c r="BL675" s="56" t="str">
        <f aca="false">IF(AND($BI675="Yes", $N675=2), "Yes", IF(ISBLANK(BI675), "", "No"))</f>
        <v>No</v>
      </c>
      <c r="BM675" s="56" t="e">
        <f aca="true">VLOOKUP($P675,INDIRECT("'M" &amp; $N675 &amp; "'!$A:$G"),BM$2,0)</f>
        <v>#REF!</v>
      </c>
    </row>
    <row r="676" customFormat="false" ht="13.2" hidden="false" customHeight="false" outlineLevel="0" collapsed="false">
      <c r="BI676" s="56" t="e">
        <f aca="true">VLOOKUP($P676,INDIRECT("'M" &amp; $N676 &amp; "'!$A:$G"),BI$2,0)</f>
        <v>#REF!</v>
      </c>
      <c r="BJ676" s="56" t="e">
        <f aca="true">VLOOKUP($P676,INDIRECT("'M" &amp; $N676 &amp; "'!$A:$G"),BJ$2,0)</f>
        <v>#REF!</v>
      </c>
      <c r="BK676" s="56" t="e">
        <f aca="true">VLOOKUP($P676,INDIRECT("'M" &amp; $N676 &amp; "'!$A:$G"),BK$2,0)</f>
        <v>#REF!</v>
      </c>
      <c r="BL676" s="56" t="str">
        <f aca="false">IF(AND($BI676="Yes", $N676=2), "Yes", IF(ISBLANK(BI676), "", "No"))</f>
        <v>No</v>
      </c>
      <c r="BM676" s="56" t="e">
        <f aca="true">VLOOKUP($P676,INDIRECT("'M" &amp; $N676 &amp; "'!$A:$G"),BM$2,0)</f>
        <v>#REF!</v>
      </c>
    </row>
    <row r="677" customFormat="false" ht="13.2" hidden="false" customHeight="false" outlineLevel="0" collapsed="false">
      <c r="BI677" s="56" t="e">
        <f aca="true">VLOOKUP($P677,INDIRECT("'M" &amp; $N677 &amp; "'!$A:$G"),BI$2,0)</f>
        <v>#REF!</v>
      </c>
      <c r="BJ677" s="56" t="e">
        <f aca="true">VLOOKUP($P677,INDIRECT("'M" &amp; $N677 &amp; "'!$A:$G"),BJ$2,0)</f>
        <v>#REF!</v>
      </c>
      <c r="BK677" s="56" t="e">
        <f aca="true">VLOOKUP($P677,INDIRECT("'M" &amp; $N677 &amp; "'!$A:$G"),BK$2,0)</f>
        <v>#REF!</v>
      </c>
      <c r="BL677" s="56" t="str">
        <f aca="false">IF(AND($BI677="Yes", $N677=2), "Yes", IF(ISBLANK(BI677), "", "No"))</f>
        <v>No</v>
      </c>
      <c r="BM677" s="56" t="e">
        <f aca="true">VLOOKUP($P677,INDIRECT("'M" &amp; $N677 &amp; "'!$A:$G"),BM$2,0)</f>
        <v>#REF!</v>
      </c>
    </row>
    <row r="678" customFormat="false" ht="13.2" hidden="false" customHeight="false" outlineLevel="0" collapsed="false">
      <c r="BI678" s="56" t="e">
        <f aca="true">VLOOKUP($P678,INDIRECT("'M" &amp; $N678 &amp; "'!$A:$G"),BI$2,0)</f>
        <v>#REF!</v>
      </c>
      <c r="BJ678" s="56" t="e">
        <f aca="true">VLOOKUP($P678,INDIRECT("'M" &amp; $N678 &amp; "'!$A:$G"),BJ$2,0)</f>
        <v>#REF!</v>
      </c>
      <c r="BK678" s="56" t="e">
        <f aca="true">VLOOKUP($P678,INDIRECT("'M" &amp; $N678 &amp; "'!$A:$G"),BK$2,0)</f>
        <v>#REF!</v>
      </c>
      <c r="BL678" s="56" t="str">
        <f aca="false">IF(AND($BI678="Yes", $N678=2), "Yes", IF(ISBLANK(BI678), "", "No"))</f>
        <v>No</v>
      </c>
      <c r="BM678" s="56" t="e">
        <f aca="true">VLOOKUP($P678,INDIRECT("'M" &amp; $N678 &amp; "'!$A:$G"),BM$2,0)</f>
        <v>#REF!</v>
      </c>
    </row>
    <row r="679" customFormat="false" ht="13.2" hidden="false" customHeight="false" outlineLevel="0" collapsed="false">
      <c r="BI679" s="56" t="e">
        <f aca="true">VLOOKUP($P679,INDIRECT("'M" &amp; $N679 &amp; "'!$A:$G"),BI$2,0)</f>
        <v>#REF!</v>
      </c>
      <c r="BJ679" s="56" t="e">
        <f aca="true">VLOOKUP($P679,INDIRECT("'M" &amp; $N679 &amp; "'!$A:$G"),BJ$2,0)</f>
        <v>#REF!</v>
      </c>
      <c r="BK679" s="56" t="e">
        <f aca="true">VLOOKUP($P679,INDIRECT("'M" &amp; $N679 &amp; "'!$A:$G"),BK$2,0)</f>
        <v>#REF!</v>
      </c>
      <c r="BL679" s="56" t="str">
        <f aca="false">IF(AND($BI679="Yes", $N679=2), "Yes", IF(ISBLANK(BI679), "", "No"))</f>
        <v>No</v>
      </c>
      <c r="BM679" s="56" t="e">
        <f aca="true">VLOOKUP($P679,INDIRECT("'M" &amp; $N679 &amp; "'!$A:$G"),BM$2,0)</f>
        <v>#REF!</v>
      </c>
    </row>
    <row r="680" customFormat="false" ht="13.2" hidden="false" customHeight="false" outlineLevel="0" collapsed="false">
      <c r="BI680" s="56" t="e">
        <f aca="true">VLOOKUP($P680,INDIRECT("'M" &amp; $N680 &amp; "'!$A:$G"),BI$2,0)</f>
        <v>#REF!</v>
      </c>
      <c r="BJ680" s="56" t="e">
        <f aca="true">VLOOKUP($P680,INDIRECT("'M" &amp; $N680 &amp; "'!$A:$G"),BJ$2,0)</f>
        <v>#REF!</v>
      </c>
      <c r="BK680" s="56" t="e">
        <f aca="true">VLOOKUP($P680,INDIRECT("'M" &amp; $N680 &amp; "'!$A:$G"),BK$2,0)</f>
        <v>#REF!</v>
      </c>
      <c r="BL680" s="56" t="str">
        <f aca="false">IF(AND($BI680="Yes", $N680=2), "Yes", IF(ISBLANK(BI680), "", "No"))</f>
        <v>No</v>
      </c>
      <c r="BM680" s="56" t="e">
        <f aca="true">VLOOKUP($P680,INDIRECT("'M" &amp; $N680 &amp; "'!$A:$G"),BM$2,0)</f>
        <v>#REF!</v>
      </c>
    </row>
    <row r="681" customFormat="false" ht="13.2" hidden="false" customHeight="false" outlineLevel="0" collapsed="false">
      <c r="BI681" s="56" t="e">
        <f aca="true">VLOOKUP($P681,INDIRECT("'M" &amp; $N681 &amp; "'!$A:$G"),BI$2,0)</f>
        <v>#REF!</v>
      </c>
      <c r="BJ681" s="56" t="e">
        <f aca="true">VLOOKUP($P681,INDIRECT("'M" &amp; $N681 &amp; "'!$A:$G"),BJ$2,0)</f>
        <v>#REF!</v>
      </c>
      <c r="BK681" s="56" t="e">
        <f aca="true">VLOOKUP($P681,INDIRECT("'M" &amp; $N681 &amp; "'!$A:$G"),BK$2,0)</f>
        <v>#REF!</v>
      </c>
      <c r="BL681" s="56" t="str">
        <f aca="false">IF(AND($BI681="Yes", $N681=2), "Yes", IF(ISBLANK(BI681), "", "No"))</f>
        <v>No</v>
      </c>
      <c r="BM681" s="56" t="e">
        <f aca="true">VLOOKUP($P681,INDIRECT("'M" &amp; $N681 &amp; "'!$A:$G"),BM$2,0)</f>
        <v>#REF!</v>
      </c>
    </row>
    <row r="682" customFormat="false" ht="13.2" hidden="false" customHeight="false" outlineLevel="0" collapsed="false">
      <c r="BI682" s="56" t="e">
        <f aca="true">VLOOKUP($P682,INDIRECT("'M" &amp; $N682 &amp; "'!$A:$G"),BI$2,0)</f>
        <v>#REF!</v>
      </c>
      <c r="BJ682" s="56" t="e">
        <f aca="true">VLOOKUP($P682,INDIRECT("'M" &amp; $N682 &amp; "'!$A:$G"),BJ$2,0)</f>
        <v>#REF!</v>
      </c>
      <c r="BK682" s="56" t="e">
        <f aca="true">VLOOKUP($P682,INDIRECT("'M" &amp; $N682 &amp; "'!$A:$G"),BK$2,0)</f>
        <v>#REF!</v>
      </c>
      <c r="BL682" s="56" t="str">
        <f aca="false">IF(AND($BI682="Yes", $N682=2), "Yes", IF(ISBLANK(BI682), "", "No"))</f>
        <v>No</v>
      </c>
      <c r="BM682" s="56" t="e">
        <f aca="true">VLOOKUP($P682,INDIRECT("'M" &amp; $N682 &amp; "'!$A:$G"),BM$2,0)</f>
        <v>#REF!</v>
      </c>
    </row>
    <row r="683" customFormat="false" ht="13.2" hidden="false" customHeight="false" outlineLevel="0" collapsed="false">
      <c r="BI683" s="56" t="e">
        <f aca="true">VLOOKUP($P683,INDIRECT("'M" &amp; $N683 &amp; "'!$A:$G"),BI$2,0)</f>
        <v>#REF!</v>
      </c>
      <c r="BJ683" s="56" t="e">
        <f aca="true">VLOOKUP($P683,INDIRECT("'M" &amp; $N683 &amp; "'!$A:$G"),BJ$2,0)</f>
        <v>#REF!</v>
      </c>
      <c r="BK683" s="56" t="e">
        <f aca="true">VLOOKUP($P683,INDIRECT("'M" &amp; $N683 &amp; "'!$A:$G"),BK$2,0)</f>
        <v>#REF!</v>
      </c>
      <c r="BL683" s="56" t="str">
        <f aca="false">IF(AND($BI683="Yes", $N683=2), "Yes", IF(ISBLANK(BI683), "", "No"))</f>
        <v>No</v>
      </c>
      <c r="BM683" s="56" t="e">
        <f aca="true">VLOOKUP($P683,INDIRECT("'M" &amp; $N683 &amp; "'!$A:$G"),BM$2,0)</f>
        <v>#REF!</v>
      </c>
    </row>
    <row r="684" customFormat="false" ht="13.2" hidden="false" customHeight="false" outlineLevel="0" collapsed="false">
      <c r="BI684" s="56" t="e">
        <f aca="true">VLOOKUP($P684,INDIRECT("'M" &amp; $N684 &amp; "'!$A:$G"),BI$2,0)</f>
        <v>#REF!</v>
      </c>
      <c r="BJ684" s="56" t="e">
        <f aca="true">VLOOKUP($P684,INDIRECT("'M" &amp; $N684 &amp; "'!$A:$G"),BJ$2,0)</f>
        <v>#REF!</v>
      </c>
      <c r="BK684" s="56" t="e">
        <f aca="true">VLOOKUP($P684,INDIRECT("'M" &amp; $N684 &amp; "'!$A:$G"),BK$2,0)</f>
        <v>#REF!</v>
      </c>
      <c r="BL684" s="56" t="str">
        <f aca="false">IF(AND($BI684="Yes", $N684=2), "Yes", IF(ISBLANK(BI684), "", "No"))</f>
        <v>No</v>
      </c>
      <c r="BM684" s="56" t="e">
        <f aca="true">VLOOKUP($P684,INDIRECT("'M" &amp; $N684 &amp; "'!$A:$G"),BM$2,0)</f>
        <v>#REF!</v>
      </c>
    </row>
    <row r="685" customFormat="false" ht="13.2" hidden="false" customHeight="false" outlineLevel="0" collapsed="false">
      <c r="BI685" s="56" t="e">
        <f aca="true">VLOOKUP($P685,INDIRECT("'M" &amp; $N685 &amp; "'!$A:$G"),BI$2,0)</f>
        <v>#REF!</v>
      </c>
      <c r="BJ685" s="56" t="e">
        <f aca="true">VLOOKUP($P685,INDIRECT("'M" &amp; $N685 &amp; "'!$A:$G"),BJ$2,0)</f>
        <v>#REF!</v>
      </c>
      <c r="BK685" s="56" t="e">
        <f aca="true">VLOOKUP($P685,INDIRECT("'M" &amp; $N685 &amp; "'!$A:$G"),BK$2,0)</f>
        <v>#REF!</v>
      </c>
      <c r="BL685" s="56" t="str">
        <f aca="false">IF(AND($BI685="Yes", $N685=2), "Yes", IF(ISBLANK(BI685), "", "No"))</f>
        <v>No</v>
      </c>
      <c r="BM685" s="56" t="e">
        <f aca="true">VLOOKUP($P685,INDIRECT("'M" &amp; $N685 &amp; "'!$A:$G"),BM$2,0)</f>
        <v>#REF!</v>
      </c>
    </row>
    <row r="686" customFormat="false" ht="13.2" hidden="false" customHeight="false" outlineLevel="0" collapsed="false">
      <c r="BI686" s="56" t="e">
        <f aca="true">VLOOKUP($P686,INDIRECT("'M" &amp; $N686 &amp; "'!$A:$G"),BI$2,0)</f>
        <v>#REF!</v>
      </c>
      <c r="BJ686" s="56" t="e">
        <f aca="true">VLOOKUP($P686,INDIRECT("'M" &amp; $N686 &amp; "'!$A:$G"),BJ$2,0)</f>
        <v>#REF!</v>
      </c>
      <c r="BK686" s="56" t="e">
        <f aca="true">VLOOKUP($P686,INDIRECT("'M" &amp; $N686 &amp; "'!$A:$G"),BK$2,0)</f>
        <v>#REF!</v>
      </c>
      <c r="BL686" s="56" t="str">
        <f aca="false">IF(AND($BI686="Yes", $N686=2), "Yes", IF(ISBLANK(BI686), "", "No"))</f>
        <v>No</v>
      </c>
      <c r="BM686" s="56" t="e">
        <f aca="true">VLOOKUP($P686,INDIRECT("'M" &amp; $N686 &amp; "'!$A:$G"),BM$2,0)</f>
        <v>#REF!</v>
      </c>
    </row>
    <row r="687" customFormat="false" ht="13.2" hidden="false" customHeight="false" outlineLevel="0" collapsed="false">
      <c r="BI687" s="56" t="e">
        <f aca="true">VLOOKUP($P687,INDIRECT("'M" &amp; $N687 &amp; "'!$A:$G"),BI$2,0)</f>
        <v>#REF!</v>
      </c>
      <c r="BJ687" s="56" t="e">
        <f aca="true">VLOOKUP($P687,INDIRECT("'M" &amp; $N687 &amp; "'!$A:$G"),BJ$2,0)</f>
        <v>#REF!</v>
      </c>
      <c r="BK687" s="56" t="e">
        <f aca="true">VLOOKUP($P687,INDIRECT("'M" &amp; $N687 &amp; "'!$A:$G"),BK$2,0)</f>
        <v>#REF!</v>
      </c>
      <c r="BL687" s="56" t="str">
        <f aca="false">IF(AND($BI687="Yes", $N687=2), "Yes", IF(ISBLANK(BI687), "", "No"))</f>
        <v>No</v>
      </c>
      <c r="BM687" s="56" t="e">
        <f aca="true">VLOOKUP($P687,INDIRECT("'M" &amp; $N687 &amp; "'!$A:$G"),BM$2,0)</f>
        <v>#REF!</v>
      </c>
    </row>
    <row r="688" customFormat="false" ht="13.2" hidden="false" customHeight="false" outlineLevel="0" collapsed="false">
      <c r="BI688" s="56" t="e">
        <f aca="true">VLOOKUP($P688,INDIRECT("'M" &amp; $N688 &amp; "'!$A:$G"),BI$2,0)</f>
        <v>#REF!</v>
      </c>
      <c r="BJ688" s="56" t="e">
        <f aca="true">VLOOKUP($P688,INDIRECT("'M" &amp; $N688 &amp; "'!$A:$G"),BJ$2,0)</f>
        <v>#REF!</v>
      </c>
      <c r="BK688" s="56" t="e">
        <f aca="true">VLOOKUP($P688,INDIRECT("'M" &amp; $N688 &amp; "'!$A:$G"),BK$2,0)</f>
        <v>#REF!</v>
      </c>
      <c r="BL688" s="56" t="str">
        <f aca="false">IF(AND($BI688="Yes", $N688=2), "Yes", IF(ISBLANK(BI688), "", "No"))</f>
        <v>No</v>
      </c>
      <c r="BM688" s="56" t="e">
        <f aca="true">VLOOKUP($P688,INDIRECT("'M" &amp; $N688 &amp; "'!$A:$G"),BM$2,0)</f>
        <v>#REF!</v>
      </c>
    </row>
    <row r="689" customFormat="false" ht="13.2" hidden="false" customHeight="false" outlineLevel="0" collapsed="false">
      <c r="BI689" s="56" t="e">
        <f aca="true">VLOOKUP($P689,INDIRECT("'M" &amp; $N689 &amp; "'!$A:$G"),BI$2,0)</f>
        <v>#REF!</v>
      </c>
      <c r="BJ689" s="56" t="e">
        <f aca="true">VLOOKUP($P689,INDIRECT("'M" &amp; $N689 &amp; "'!$A:$G"),BJ$2,0)</f>
        <v>#REF!</v>
      </c>
      <c r="BK689" s="56" t="e">
        <f aca="true">VLOOKUP($P689,INDIRECT("'M" &amp; $N689 &amp; "'!$A:$G"),BK$2,0)</f>
        <v>#REF!</v>
      </c>
      <c r="BL689" s="56" t="str">
        <f aca="false">IF(AND($BI689="Yes", $N689=2), "Yes", IF(ISBLANK(BI689), "", "No"))</f>
        <v>No</v>
      </c>
      <c r="BM689" s="56" t="e">
        <f aca="true">VLOOKUP($P689,INDIRECT("'M" &amp; $N689 &amp; "'!$A:$G"),BM$2,0)</f>
        <v>#REF!</v>
      </c>
    </row>
    <row r="690" customFormat="false" ht="13.2" hidden="false" customHeight="false" outlineLevel="0" collapsed="false">
      <c r="BI690" s="56" t="e">
        <f aca="true">VLOOKUP($P690,INDIRECT("'M" &amp; $N690 &amp; "'!$A:$G"),BI$2,0)</f>
        <v>#REF!</v>
      </c>
      <c r="BJ690" s="56" t="e">
        <f aca="true">VLOOKUP($P690,INDIRECT("'M" &amp; $N690 &amp; "'!$A:$G"),BJ$2,0)</f>
        <v>#REF!</v>
      </c>
      <c r="BK690" s="56" t="e">
        <f aca="true">VLOOKUP($P690,INDIRECT("'M" &amp; $N690 &amp; "'!$A:$G"),BK$2,0)</f>
        <v>#REF!</v>
      </c>
      <c r="BL690" s="56" t="str">
        <f aca="false">IF(AND($BI690="Yes", $N690=2), "Yes", IF(ISBLANK(BI690), "", "No"))</f>
        <v>No</v>
      </c>
      <c r="BM690" s="56" t="e">
        <f aca="true">VLOOKUP($P690,INDIRECT("'M" &amp; $N690 &amp; "'!$A:$G"),BM$2,0)</f>
        <v>#REF!</v>
      </c>
    </row>
    <row r="691" customFormat="false" ht="13.2" hidden="false" customHeight="false" outlineLevel="0" collapsed="false">
      <c r="BI691" s="56" t="e">
        <f aca="true">VLOOKUP($P691,INDIRECT("'M" &amp; $N691 &amp; "'!$A:$G"),BI$2,0)</f>
        <v>#REF!</v>
      </c>
      <c r="BJ691" s="56" t="e">
        <f aca="true">VLOOKUP($P691,INDIRECT("'M" &amp; $N691 &amp; "'!$A:$G"),BJ$2,0)</f>
        <v>#REF!</v>
      </c>
      <c r="BK691" s="56" t="e">
        <f aca="true">VLOOKUP($P691,INDIRECT("'M" &amp; $N691 &amp; "'!$A:$G"),BK$2,0)</f>
        <v>#REF!</v>
      </c>
      <c r="BL691" s="56" t="str">
        <f aca="false">IF(AND($BI691="Yes", $N691=2), "Yes", IF(ISBLANK(BI691), "", "No"))</f>
        <v>No</v>
      </c>
      <c r="BM691" s="56" t="e">
        <f aca="true">VLOOKUP($P691,INDIRECT("'M" &amp; $N691 &amp; "'!$A:$G"),BM$2,0)</f>
        <v>#REF!</v>
      </c>
    </row>
    <row r="692" customFormat="false" ht="13.2" hidden="false" customHeight="false" outlineLevel="0" collapsed="false">
      <c r="BI692" s="56" t="e">
        <f aca="true">VLOOKUP($P692,INDIRECT("'M" &amp; $N692 &amp; "'!$A:$G"),BI$2,0)</f>
        <v>#REF!</v>
      </c>
      <c r="BJ692" s="56" t="e">
        <f aca="true">VLOOKUP($P692,INDIRECT("'M" &amp; $N692 &amp; "'!$A:$G"),BJ$2,0)</f>
        <v>#REF!</v>
      </c>
      <c r="BK692" s="56" t="e">
        <f aca="true">VLOOKUP($P692,INDIRECT("'M" &amp; $N692 &amp; "'!$A:$G"),BK$2,0)</f>
        <v>#REF!</v>
      </c>
      <c r="BL692" s="56" t="str">
        <f aca="false">IF(AND($BI692="Yes", $N692=2), "Yes", IF(ISBLANK(BI692), "", "No"))</f>
        <v>No</v>
      </c>
      <c r="BM692" s="56" t="e">
        <f aca="true">VLOOKUP($P692,INDIRECT("'M" &amp; $N692 &amp; "'!$A:$G"),BM$2,0)</f>
        <v>#REF!</v>
      </c>
    </row>
    <row r="693" customFormat="false" ht="13.2" hidden="false" customHeight="false" outlineLevel="0" collapsed="false">
      <c r="BI693" s="56" t="e">
        <f aca="true">VLOOKUP($P693,INDIRECT("'M" &amp; $N693 &amp; "'!$A:$G"),BI$2,0)</f>
        <v>#REF!</v>
      </c>
      <c r="BJ693" s="56" t="e">
        <f aca="true">VLOOKUP($P693,INDIRECT("'M" &amp; $N693 &amp; "'!$A:$G"),BJ$2,0)</f>
        <v>#REF!</v>
      </c>
      <c r="BK693" s="56" t="e">
        <f aca="true">VLOOKUP($P693,INDIRECT("'M" &amp; $N693 &amp; "'!$A:$G"),BK$2,0)</f>
        <v>#REF!</v>
      </c>
      <c r="BL693" s="56" t="str">
        <f aca="false">IF(AND($BI693="Yes", $N693=2), "Yes", IF(ISBLANK(BI693), "", "No"))</f>
        <v>No</v>
      </c>
      <c r="BM693" s="56" t="e">
        <f aca="true">VLOOKUP($P693,INDIRECT("'M" &amp; $N693 &amp; "'!$A:$G"),BM$2,0)</f>
        <v>#REF!</v>
      </c>
    </row>
    <row r="694" customFormat="false" ht="13.2" hidden="false" customHeight="false" outlineLevel="0" collapsed="false">
      <c r="BI694" s="56" t="e">
        <f aca="true">VLOOKUP($P694,INDIRECT("'M" &amp; $N694 &amp; "'!$A:$G"),BI$2,0)</f>
        <v>#REF!</v>
      </c>
      <c r="BJ694" s="56" t="e">
        <f aca="true">VLOOKUP($P694,INDIRECT("'M" &amp; $N694 &amp; "'!$A:$G"),BJ$2,0)</f>
        <v>#REF!</v>
      </c>
      <c r="BK694" s="56" t="e">
        <f aca="true">VLOOKUP($P694,INDIRECT("'M" &amp; $N694 &amp; "'!$A:$G"),BK$2,0)</f>
        <v>#REF!</v>
      </c>
      <c r="BL694" s="56" t="str">
        <f aca="false">IF(AND($BI694="Yes", $N694=2), "Yes", IF(ISBLANK(BI694), "", "No"))</f>
        <v>No</v>
      </c>
      <c r="BM694" s="56" t="e">
        <f aca="true">VLOOKUP($P694,INDIRECT("'M" &amp; $N694 &amp; "'!$A:$G"),BM$2,0)</f>
        <v>#REF!</v>
      </c>
    </row>
    <row r="695" customFormat="false" ht="13.2" hidden="false" customHeight="false" outlineLevel="0" collapsed="false">
      <c r="BI695" s="56" t="e">
        <f aca="true">VLOOKUP($P695,INDIRECT("'M" &amp; $N695 &amp; "'!$A:$G"),BI$2,0)</f>
        <v>#REF!</v>
      </c>
      <c r="BJ695" s="56" t="e">
        <f aca="true">VLOOKUP($P695,INDIRECT("'M" &amp; $N695 &amp; "'!$A:$G"),BJ$2,0)</f>
        <v>#REF!</v>
      </c>
      <c r="BK695" s="56" t="e">
        <f aca="true">VLOOKUP($P695,INDIRECT("'M" &amp; $N695 &amp; "'!$A:$G"),BK$2,0)</f>
        <v>#REF!</v>
      </c>
      <c r="BL695" s="56" t="str">
        <f aca="false">IF(AND($BI695="Yes", $N695=2), "Yes", IF(ISBLANK(BI695), "", "No"))</f>
        <v>No</v>
      </c>
      <c r="BM695" s="56" t="e">
        <f aca="true">VLOOKUP($P695,INDIRECT("'M" &amp; $N695 &amp; "'!$A:$G"),BM$2,0)</f>
        <v>#REF!</v>
      </c>
    </row>
    <row r="696" customFormat="false" ht="13.2" hidden="false" customHeight="false" outlineLevel="0" collapsed="false">
      <c r="BI696" s="56" t="e">
        <f aca="true">VLOOKUP($P696,INDIRECT("'M" &amp; $N696 &amp; "'!$A:$G"),BI$2,0)</f>
        <v>#REF!</v>
      </c>
      <c r="BJ696" s="56" t="e">
        <f aca="true">VLOOKUP($P696,INDIRECT("'M" &amp; $N696 &amp; "'!$A:$G"),BJ$2,0)</f>
        <v>#REF!</v>
      </c>
      <c r="BK696" s="56" t="e">
        <f aca="true">VLOOKUP($P696,INDIRECT("'M" &amp; $N696 &amp; "'!$A:$G"),BK$2,0)</f>
        <v>#REF!</v>
      </c>
      <c r="BL696" s="56" t="str">
        <f aca="false">IF(AND($BI696="Yes", $N696=2), "Yes", IF(ISBLANK(BI696), "", "No"))</f>
        <v>No</v>
      </c>
      <c r="BM696" s="56" t="e">
        <f aca="true">VLOOKUP($P696,INDIRECT("'M" &amp; $N696 &amp; "'!$A:$G"),BM$2,0)</f>
        <v>#REF!</v>
      </c>
    </row>
    <row r="697" customFormat="false" ht="13.2" hidden="false" customHeight="false" outlineLevel="0" collapsed="false">
      <c r="BI697" s="56" t="e">
        <f aca="true">VLOOKUP($P697,INDIRECT("'M" &amp; $N697 &amp; "'!$A:$G"),BI$2,0)</f>
        <v>#REF!</v>
      </c>
      <c r="BJ697" s="56" t="e">
        <f aca="true">VLOOKUP($P697,INDIRECT("'M" &amp; $N697 &amp; "'!$A:$G"),BJ$2,0)</f>
        <v>#REF!</v>
      </c>
      <c r="BK697" s="56" t="e">
        <f aca="true">VLOOKUP($P697,INDIRECT("'M" &amp; $N697 &amp; "'!$A:$G"),BK$2,0)</f>
        <v>#REF!</v>
      </c>
      <c r="BL697" s="56" t="str">
        <f aca="false">IF(AND($BI697="Yes", $N697=2), "Yes", IF(ISBLANK(BI697), "", "No"))</f>
        <v>No</v>
      </c>
      <c r="BM697" s="56" t="e">
        <f aca="true">VLOOKUP($P697,INDIRECT("'M" &amp; $N697 &amp; "'!$A:$G"),BM$2,0)</f>
        <v>#REF!</v>
      </c>
    </row>
    <row r="698" customFormat="false" ht="13.2" hidden="false" customHeight="false" outlineLevel="0" collapsed="false">
      <c r="BI698" s="56" t="e">
        <f aca="true">VLOOKUP($P698,INDIRECT("'M" &amp; $N698 &amp; "'!$A:$G"),BI$2,0)</f>
        <v>#REF!</v>
      </c>
      <c r="BJ698" s="56" t="e">
        <f aca="true">VLOOKUP($P698,INDIRECT("'M" &amp; $N698 &amp; "'!$A:$G"),BJ$2,0)</f>
        <v>#REF!</v>
      </c>
      <c r="BK698" s="56" t="e">
        <f aca="true">VLOOKUP($P698,INDIRECT("'M" &amp; $N698 &amp; "'!$A:$G"),BK$2,0)</f>
        <v>#REF!</v>
      </c>
      <c r="BL698" s="56" t="str">
        <f aca="false">IF(AND($BI698="Yes", $N698=2), "Yes", IF(ISBLANK(BI698), "", "No"))</f>
        <v>No</v>
      </c>
      <c r="BM698" s="56" t="e">
        <f aca="true">VLOOKUP($P698,INDIRECT("'M" &amp; $N698 &amp; "'!$A:$G"),BM$2,0)</f>
        <v>#REF!</v>
      </c>
    </row>
    <row r="699" customFormat="false" ht="13.2" hidden="false" customHeight="false" outlineLevel="0" collapsed="false">
      <c r="BI699" s="56" t="e">
        <f aca="true">VLOOKUP($P699,INDIRECT("'M" &amp; $N699 &amp; "'!$A:$G"),BI$2,0)</f>
        <v>#REF!</v>
      </c>
      <c r="BJ699" s="56" t="e">
        <f aca="true">VLOOKUP($P699,INDIRECT("'M" &amp; $N699 &amp; "'!$A:$G"),BJ$2,0)</f>
        <v>#REF!</v>
      </c>
      <c r="BK699" s="56" t="e">
        <f aca="true">VLOOKUP($P699,INDIRECT("'M" &amp; $N699 &amp; "'!$A:$G"),BK$2,0)</f>
        <v>#REF!</v>
      </c>
      <c r="BL699" s="56" t="str">
        <f aca="false">IF(AND($BI699="Yes", $N699=2), "Yes", IF(ISBLANK(BI699), "", "No"))</f>
        <v>No</v>
      </c>
      <c r="BM699" s="56" t="e">
        <f aca="true">VLOOKUP($P699,INDIRECT("'M" &amp; $N699 &amp; "'!$A:$G"),BM$2,0)</f>
        <v>#REF!</v>
      </c>
    </row>
    <row r="700" customFormat="false" ht="13.2" hidden="false" customHeight="false" outlineLevel="0" collapsed="false">
      <c r="BI700" s="56" t="e">
        <f aca="true">VLOOKUP($P700,INDIRECT("'M" &amp; $N700 &amp; "'!$A:$G"),BI$2,0)</f>
        <v>#REF!</v>
      </c>
      <c r="BJ700" s="56" t="e">
        <f aca="true">VLOOKUP($P700,INDIRECT("'M" &amp; $N700 &amp; "'!$A:$G"),BJ$2,0)</f>
        <v>#REF!</v>
      </c>
      <c r="BK700" s="56" t="e">
        <f aca="true">VLOOKUP($P700,INDIRECT("'M" &amp; $N700 &amp; "'!$A:$G"),BK$2,0)</f>
        <v>#REF!</v>
      </c>
      <c r="BL700" s="56" t="str">
        <f aca="false">IF(AND($BI700="Yes", $N700=2), "Yes", IF(ISBLANK(BI700), "", "No"))</f>
        <v>No</v>
      </c>
      <c r="BM700" s="56" t="e">
        <f aca="true">VLOOKUP($P700,INDIRECT("'M" &amp; $N700 &amp; "'!$A:$G"),BM$2,0)</f>
        <v>#REF!</v>
      </c>
    </row>
    <row r="701" customFormat="false" ht="13.2" hidden="false" customHeight="false" outlineLevel="0" collapsed="false">
      <c r="BI701" s="56" t="e">
        <f aca="true">VLOOKUP($P701,INDIRECT("'M" &amp; $N701 &amp; "'!$A:$G"),BI$2,0)</f>
        <v>#REF!</v>
      </c>
      <c r="BJ701" s="56" t="e">
        <f aca="true">VLOOKUP($P701,INDIRECT("'M" &amp; $N701 &amp; "'!$A:$G"),BJ$2,0)</f>
        <v>#REF!</v>
      </c>
      <c r="BK701" s="56" t="e">
        <f aca="true">VLOOKUP($P701,INDIRECT("'M" &amp; $N701 &amp; "'!$A:$G"),BK$2,0)</f>
        <v>#REF!</v>
      </c>
      <c r="BL701" s="56" t="str">
        <f aca="false">IF(AND($BI701="Yes", $N701=2), "Yes", IF(ISBLANK(BI701), "", "No"))</f>
        <v>No</v>
      </c>
      <c r="BM701" s="56" t="e">
        <f aca="true">VLOOKUP($P701,INDIRECT("'M" &amp; $N701 &amp; "'!$A:$G"),BM$2,0)</f>
        <v>#REF!</v>
      </c>
    </row>
    <row r="702" customFormat="false" ht="13.2" hidden="false" customHeight="false" outlineLevel="0" collapsed="false">
      <c r="BI702" s="56" t="e">
        <f aca="true">VLOOKUP($P702,INDIRECT("'M" &amp; $N702 &amp; "'!$A:$G"),BI$2,0)</f>
        <v>#REF!</v>
      </c>
      <c r="BJ702" s="56" t="e">
        <f aca="true">VLOOKUP($P702,INDIRECT("'M" &amp; $N702 &amp; "'!$A:$G"),BJ$2,0)</f>
        <v>#REF!</v>
      </c>
      <c r="BK702" s="56" t="e">
        <f aca="true">VLOOKUP($P702,INDIRECT("'M" &amp; $N702 &amp; "'!$A:$G"),BK$2,0)</f>
        <v>#REF!</v>
      </c>
      <c r="BL702" s="56" t="str">
        <f aca="false">IF(AND($BI702="Yes", $N702=2), "Yes", IF(ISBLANK(BI702), "", "No"))</f>
        <v>No</v>
      </c>
      <c r="BM702" s="56" t="e">
        <f aca="true">VLOOKUP($P702,INDIRECT("'M" &amp; $N702 &amp; "'!$A:$G"),BM$2,0)</f>
        <v>#REF!</v>
      </c>
    </row>
    <row r="703" customFormat="false" ht="13.2" hidden="false" customHeight="false" outlineLevel="0" collapsed="false">
      <c r="BI703" s="56" t="e">
        <f aca="true">VLOOKUP($P703,INDIRECT("'M" &amp; $N703 &amp; "'!$A:$G"),BI$2,0)</f>
        <v>#REF!</v>
      </c>
      <c r="BJ703" s="56" t="e">
        <f aca="true">VLOOKUP($P703,INDIRECT("'M" &amp; $N703 &amp; "'!$A:$G"),BJ$2,0)</f>
        <v>#REF!</v>
      </c>
      <c r="BK703" s="56" t="e">
        <f aca="true">VLOOKUP($P703,INDIRECT("'M" &amp; $N703 &amp; "'!$A:$G"),BK$2,0)</f>
        <v>#REF!</v>
      </c>
      <c r="BL703" s="56" t="str">
        <f aca="false">IF(AND($BI703="Yes", $N703=2), "Yes", IF(ISBLANK(BI703), "", "No"))</f>
        <v>No</v>
      </c>
      <c r="BM703" s="56" t="e">
        <f aca="true">VLOOKUP($P703,INDIRECT("'M" &amp; $N703 &amp; "'!$A:$G"),BM$2,0)</f>
        <v>#REF!</v>
      </c>
    </row>
    <row r="704" customFormat="false" ht="13.2" hidden="false" customHeight="false" outlineLevel="0" collapsed="false">
      <c r="BI704" s="56" t="e">
        <f aca="true">VLOOKUP($P704,INDIRECT("'M" &amp; $N704 &amp; "'!$A:$G"),BI$2,0)</f>
        <v>#REF!</v>
      </c>
      <c r="BJ704" s="56" t="e">
        <f aca="true">VLOOKUP($P704,INDIRECT("'M" &amp; $N704 &amp; "'!$A:$G"),BJ$2,0)</f>
        <v>#REF!</v>
      </c>
      <c r="BK704" s="56" t="e">
        <f aca="true">VLOOKUP($P704,INDIRECT("'M" &amp; $N704 &amp; "'!$A:$G"),BK$2,0)</f>
        <v>#REF!</v>
      </c>
      <c r="BL704" s="56" t="str">
        <f aca="false">IF(AND($BI704="Yes", $N704=2), "Yes", IF(ISBLANK(BI704), "", "No"))</f>
        <v>No</v>
      </c>
      <c r="BM704" s="56" t="e">
        <f aca="true">VLOOKUP($P704,INDIRECT("'M" &amp; $N704 &amp; "'!$A:$G"),BM$2,0)</f>
        <v>#REF!</v>
      </c>
    </row>
    <row r="705" customFormat="false" ht="13.2" hidden="false" customHeight="false" outlineLevel="0" collapsed="false">
      <c r="BI705" s="56" t="e">
        <f aca="true">VLOOKUP($P705,INDIRECT("'M" &amp; $N705 &amp; "'!$A:$G"),BI$2,0)</f>
        <v>#REF!</v>
      </c>
      <c r="BJ705" s="56" t="e">
        <f aca="true">VLOOKUP($P705,INDIRECT("'M" &amp; $N705 &amp; "'!$A:$G"),BJ$2,0)</f>
        <v>#REF!</v>
      </c>
      <c r="BK705" s="56" t="e">
        <f aca="true">VLOOKUP($P705,INDIRECT("'M" &amp; $N705 &amp; "'!$A:$G"),BK$2,0)</f>
        <v>#REF!</v>
      </c>
      <c r="BL705" s="56" t="str">
        <f aca="false">IF(AND($BI705="Yes", $N705=2), "Yes", IF(ISBLANK(BI705), "", "No"))</f>
        <v>No</v>
      </c>
      <c r="BM705" s="56" t="e">
        <f aca="true">VLOOKUP($P705,INDIRECT("'M" &amp; $N705 &amp; "'!$A:$G"),BM$2,0)</f>
        <v>#REF!</v>
      </c>
    </row>
    <row r="706" customFormat="false" ht="13.2" hidden="false" customHeight="false" outlineLevel="0" collapsed="false">
      <c r="BI706" s="56" t="e">
        <f aca="true">VLOOKUP($P706,INDIRECT("'M" &amp; $N706 &amp; "'!$A:$G"),BI$2,0)</f>
        <v>#REF!</v>
      </c>
      <c r="BJ706" s="56" t="e">
        <f aca="true">VLOOKUP($P706,INDIRECT("'M" &amp; $N706 &amp; "'!$A:$G"),BJ$2,0)</f>
        <v>#REF!</v>
      </c>
      <c r="BK706" s="56" t="e">
        <f aca="true">VLOOKUP($P706,INDIRECT("'M" &amp; $N706 &amp; "'!$A:$G"),BK$2,0)</f>
        <v>#REF!</v>
      </c>
      <c r="BL706" s="56" t="str">
        <f aca="false">IF(AND($BI706="Yes", $N706=2), "Yes", IF(ISBLANK(BI706), "", "No"))</f>
        <v>No</v>
      </c>
      <c r="BM706" s="56" t="e">
        <f aca="true">VLOOKUP($P706,INDIRECT("'M" &amp; $N706 &amp; "'!$A:$G"),BM$2,0)</f>
        <v>#REF!</v>
      </c>
    </row>
    <row r="707" customFormat="false" ht="13.2" hidden="false" customHeight="false" outlineLevel="0" collapsed="false">
      <c r="BI707" s="56" t="e">
        <f aca="true">VLOOKUP($P707,INDIRECT("'M" &amp; $N707 &amp; "'!$A:$G"),BI$2,0)</f>
        <v>#REF!</v>
      </c>
      <c r="BJ707" s="56" t="e">
        <f aca="true">VLOOKUP($P707,INDIRECT("'M" &amp; $N707 &amp; "'!$A:$G"),BJ$2,0)</f>
        <v>#REF!</v>
      </c>
      <c r="BK707" s="56" t="e">
        <f aca="true">VLOOKUP($P707,INDIRECT("'M" &amp; $N707 &amp; "'!$A:$G"),BK$2,0)</f>
        <v>#REF!</v>
      </c>
      <c r="BL707" s="56" t="str">
        <f aca="false">IF(AND($BI707="Yes", $N707=2), "Yes", IF(ISBLANK(BI707), "", "No"))</f>
        <v>No</v>
      </c>
      <c r="BM707" s="56" t="e">
        <f aca="true">VLOOKUP($P707,INDIRECT("'M" &amp; $N707 &amp; "'!$A:$G"),BM$2,0)</f>
        <v>#REF!</v>
      </c>
    </row>
    <row r="708" customFormat="false" ht="13.2" hidden="false" customHeight="false" outlineLevel="0" collapsed="false">
      <c r="BI708" s="56" t="e">
        <f aca="true">VLOOKUP($P708,INDIRECT("'M" &amp; $N708 &amp; "'!$A:$G"),BI$2,0)</f>
        <v>#REF!</v>
      </c>
      <c r="BJ708" s="56" t="e">
        <f aca="true">VLOOKUP($P708,INDIRECT("'M" &amp; $N708 &amp; "'!$A:$G"),BJ$2,0)</f>
        <v>#REF!</v>
      </c>
      <c r="BK708" s="56" t="e">
        <f aca="true">VLOOKUP($P708,INDIRECT("'M" &amp; $N708 &amp; "'!$A:$G"),BK$2,0)</f>
        <v>#REF!</v>
      </c>
      <c r="BL708" s="56" t="str">
        <f aca="false">IF(AND($BI708="Yes", $N708=2), "Yes", IF(ISBLANK(BI708), "", "No"))</f>
        <v>No</v>
      </c>
      <c r="BM708" s="56" t="e">
        <f aca="true">VLOOKUP($P708,INDIRECT("'M" &amp; $N708 &amp; "'!$A:$G"),BM$2,0)</f>
        <v>#REF!</v>
      </c>
    </row>
    <row r="709" customFormat="false" ht="13.2" hidden="false" customHeight="false" outlineLevel="0" collapsed="false">
      <c r="BI709" s="56" t="e">
        <f aca="true">VLOOKUP($P709,INDIRECT("'M" &amp; $N709 &amp; "'!$A:$G"),BI$2,0)</f>
        <v>#REF!</v>
      </c>
      <c r="BJ709" s="56" t="e">
        <f aca="true">VLOOKUP($P709,INDIRECT("'M" &amp; $N709 &amp; "'!$A:$G"),BJ$2,0)</f>
        <v>#REF!</v>
      </c>
      <c r="BK709" s="56" t="e">
        <f aca="true">VLOOKUP($P709,INDIRECT("'M" &amp; $N709 &amp; "'!$A:$G"),BK$2,0)</f>
        <v>#REF!</v>
      </c>
      <c r="BL709" s="56" t="str">
        <f aca="false">IF(AND($BI709="Yes", $N709=2), "Yes", IF(ISBLANK(BI709), "", "No"))</f>
        <v>No</v>
      </c>
      <c r="BM709" s="56" t="e">
        <f aca="true">VLOOKUP($P709,INDIRECT("'M" &amp; $N709 &amp; "'!$A:$G"),BM$2,0)</f>
        <v>#REF!</v>
      </c>
    </row>
    <row r="710" customFormat="false" ht="13.2" hidden="false" customHeight="false" outlineLevel="0" collapsed="false">
      <c r="BI710" s="56" t="e">
        <f aca="true">VLOOKUP($P710,INDIRECT("'M" &amp; $N710 &amp; "'!$A:$G"),BI$2,0)</f>
        <v>#REF!</v>
      </c>
      <c r="BJ710" s="56" t="e">
        <f aca="true">VLOOKUP($P710,INDIRECT("'M" &amp; $N710 &amp; "'!$A:$G"),BJ$2,0)</f>
        <v>#REF!</v>
      </c>
      <c r="BK710" s="56" t="e">
        <f aca="true">VLOOKUP($P710,INDIRECT("'M" &amp; $N710 &amp; "'!$A:$G"),BK$2,0)</f>
        <v>#REF!</v>
      </c>
      <c r="BL710" s="56" t="str">
        <f aca="false">IF(AND($BI710="Yes", $N710=2), "Yes", IF(ISBLANK(BI710), "", "No"))</f>
        <v>No</v>
      </c>
      <c r="BM710" s="56" t="e">
        <f aca="true">VLOOKUP($P710,INDIRECT("'M" &amp; $N710 &amp; "'!$A:$G"),BM$2,0)</f>
        <v>#REF!</v>
      </c>
    </row>
    <row r="711" customFormat="false" ht="13.2" hidden="false" customHeight="false" outlineLevel="0" collapsed="false">
      <c r="BI711" s="56" t="e">
        <f aca="true">VLOOKUP($P711,INDIRECT("'M" &amp; $N711 &amp; "'!$A:$G"),BI$2,0)</f>
        <v>#REF!</v>
      </c>
      <c r="BJ711" s="56" t="e">
        <f aca="true">VLOOKUP($P711,INDIRECT("'M" &amp; $N711 &amp; "'!$A:$G"),BJ$2,0)</f>
        <v>#REF!</v>
      </c>
      <c r="BK711" s="56" t="e">
        <f aca="true">VLOOKUP($P711,INDIRECT("'M" &amp; $N711 &amp; "'!$A:$G"),BK$2,0)</f>
        <v>#REF!</v>
      </c>
      <c r="BL711" s="56" t="str">
        <f aca="false">IF(AND($BI711="Yes", $N711=2), "Yes", IF(ISBLANK(BI711), "", "No"))</f>
        <v>No</v>
      </c>
      <c r="BM711" s="56" t="e">
        <f aca="true">VLOOKUP($P711,INDIRECT("'M" &amp; $N711 &amp; "'!$A:$G"),BM$2,0)</f>
        <v>#REF!</v>
      </c>
    </row>
    <row r="712" customFormat="false" ht="13.2" hidden="false" customHeight="false" outlineLevel="0" collapsed="false">
      <c r="BI712" s="56" t="e">
        <f aca="true">VLOOKUP($P712,INDIRECT("'M" &amp; $N712 &amp; "'!$A:$G"),BI$2,0)</f>
        <v>#REF!</v>
      </c>
      <c r="BJ712" s="56" t="e">
        <f aca="true">VLOOKUP($P712,INDIRECT("'M" &amp; $N712 &amp; "'!$A:$G"),BJ$2,0)</f>
        <v>#REF!</v>
      </c>
      <c r="BK712" s="56" t="e">
        <f aca="true">VLOOKUP($P712,INDIRECT("'M" &amp; $N712 &amp; "'!$A:$G"),BK$2,0)</f>
        <v>#REF!</v>
      </c>
      <c r="BL712" s="56" t="str">
        <f aca="false">IF(AND($BI712="Yes", $N712=2), "Yes", IF(ISBLANK(BI712), "", "No"))</f>
        <v>No</v>
      </c>
      <c r="BM712" s="56" t="e">
        <f aca="true">VLOOKUP($P712,INDIRECT("'M" &amp; $N712 &amp; "'!$A:$G"),BM$2,0)</f>
        <v>#REF!</v>
      </c>
    </row>
    <row r="713" customFormat="false" ht="13.2" hidden="false" customHeight="false" outlineLevel="0" collapsed="false">
      <c r="BI713" s="56" t="e">
        <f aca="true">VLOOKUP($P713,INDIRECT("'M" &amp; $N713 &amp; "'!$A:$G"),BI$2,0)</f>
        <v>#REF!</v>
      </c>
      <c r="BJ713" s="56" t="e">
        <f aca="true">VLOOKUP($P713,INDIRECT("'M" &amp; $N713 &amp; "'!$A:$G"),BJ$2,0)</f>
        <v>#REF!</v>
      </c>
      <c r="BK713" s="56" t="e">
        <f aca="true">VLOOKUP($P713,INDIRECT("'M" &amp; $N713 &amp; "'!$A:$G"),BK$2,0)</f>
        <v>#REF!</v>
      </c>
      <c r="BL713" s="56" t="str">
        <f aca="false">IF(AND($BI713="Yes", $N713=2), "Yes", IF(ISBLANK(BI713), "", "No"))</f>
        <v>No</v>
      </c>
      <c r="BM713" s="56" t="e">
        <f aca="true">VLOOKUP($P713,INDIRECT("'M" &amp; $N713 &amp; "'!$A:$G"),BM$2,0)</f>
        <v>#REF!</v>
      </c>
    </row>
    <row r="714" customFormat="false" ht="13.2" hidden="false" customHeight="false" outlineLevel="0" collapsed="false">
      <c r="BI714" s="56" t="e">
        <f aca="true">VLOOKUP($P714,INDIRECT("'M" &amp; $N714 &amp; "'!$A:$G"),BI$2,0)</f>
        <v>#REF!</v>
      </c>
      <c r="BJ714" s="56" t="e">
        <f aca="true">VLOOKUP($P714,INDIRECT("'M" &amp; $N714 &amp; "'!$A:$G"),BJ$2,0)</f>
        <v>#REF!</v>
      </c>
      <c r="BK714" s="56" t="e">
        <f aca="true">VLOOKUP($P714,INDIRECT("'M" &amp; $N714 &amp; "'!$A:$G"),BK$2,0)</f>
        <v>#REF!</v>
      </c>
      <c r="BL714" s="56" t="str">
        <f aca="false">IF(AND($BI714="Yes", $N714=2), "Yes", IF(ISBLANK(BI714), "", "No"))</f>
        <v>No</v>
      </c>
      <c r="BM714" s="56" t="e">
        <f aca="true">VLOOKUP($P714,INDIRECT("'M" &amp; $N714 &amp; "'!$A:$G"),BM$2,0)</f>
        <v>#REF!</v>
      </c>
    </row>
    <row r="715" customFormat="false" ht="13.2" hidden="false" customHeight="false" outlineLevel="0" collapsed="false">
      <c r="BI715" s="56" t="e">
        <f aca="true">VLOOKUP($P715,INDIRECT("'M" &amp; $N715 &amp; "'!$A:$G"),BI$2,0)</f>
        <v>#REF!</v>
      </c>
      <c r="BJ715" s="56" t="e">
        <f aca="true">VLOOKUP($P715,INDIRECT("'M" &amp; $N715 &amp; "'!$A:$G"),BJ$2,0)</f>
        <v>#REF!</v>
      </c>
      <c r="BK715" s="56" t="e">
        <f aca="true">VLOOKUP($P715,INDIRECT("'M" &amp; $N715 &amp; "'!$A:$G"),BK$2,0)</f>
        <v>#REF!</v>
      </c>
      <c r="BL715" s="56" t="str">
        <f aca="false">IF(AND($BI715="Yes", $N715=2), "Yes", IF(ISBLANK(BI715), "", "No"))</f>
        <v>No</v>
      </c>
      <c r="BM715" s="56" t="e">
        <f aca="true">VLOOKUP($P715,INDIRECT("'M" &amp; $N715 &amp; "'!$A:$G"),BM$2,0)</f>
        <v>#REF!</v>
      </c>
    </row>
    <row r="716" customFormat="false" ht="13.2" hidden="false" customHeight="false" outlineLevel="0" collapsed="false">
      <c r="BI716" s="56" t="e">
        <f aca="true">VLOOKUP($P716,INDIRECT("'M" &amp; $N716 &amp; "'!$A:$G"),BI$2,0)</f>
        <v>#REF!</v>
      </c>
      <c r="BJ716" s="56" t="e">
        <f aca="true">VLOOKUP($P716,INDIRECT("'M" &amp; $N716 &amp; "'!$A:$G"),BJ$2,0)</f>
        <v>#REF!</v>
      </c>
      <c r="BK716" s="56" t="e">
        <f aca="true">VLOOKUP($P716,INDIRECT("'M" &amp; $N716 &amp; "'!$A:$G"),BK$2,0)</f>
        <v>#REF!</v>
      </c>
      <c r="BL716" s="56" t="str">
        <f aca="false">IF(AND($BI716="Yes", $N716=2), "Yes", IF(ISBLANK(BI716), "", "No"))</f>
        <v>No</v>
      </c>
      <c r="BM716" s="56" t="e">
        <f aca="true">VLOOKUP($P716,INDIRECT("'M" &amp; $N716 &amp; "'!$A:$G"),BM$2,0)</f>
        <v>#REF!</v>
      </c>
    </row>
    <row r="717" customFormat="false" ht="13.2" hidden="false" customHeight="false" outlineLevel="0" collapsed="false">
      <c r="BI717" s="56" t="e">
        <f aca="true">VLOOKUP($P717,INDIRECT("'M" &amp; $N717 &amp; "'!$A:$G"),BI$2,0)</f>
        <v>#REF!</v>
      </c>
      <c r="BJ717" s="56" t="e">
        <f aca="true">VLOOKUP($P717,INDIRECT("'M" &amp; $N717 &amp; "'!$A:$G"),BJ$2,0)</f>
        <v>#REF!</v>
      </c>
      <c r="BK717" s="56" t="e">
        <f aca="true">VLOOKUP($P717,INDIRECT("'M" &amp; $N717 &amp; "'!$A:$G"),BK$2,0)</f>
        <v>#REF!</v>
      </c>
      <c r="BL717" s="56" t="str">
        <f aca="false">IF(AND($BI717="Yes", $N717=2), "Yes", IF(ISBLANK(BI717), "", "No"))</f>
        <v>No</v>
      </c>
      <c r="BM717" s="56" t="e">
        <f aca="true">VLOOKUP($P717,INDIRECT("'M" &amp; $N717 &amp; "'!$A:$G"),BM$2,0)</f>
        <v>#REF!</v>
      </c>
    </row>
    <row r="718" customFormat="false" ht="13.2" hidden="false" customHeight="false" outlineLevel="0" collapsed="false">
      <c r="BI718" s="56" t="e">
        <f aca="true">VLOOKUP($P718,INDIRECT("'M" &amp; $N718 &amp; "'!$A:$G"),BI$2,0)</f>
        <v>#REF!</v>
      </c>
      <c r="BJ718" s="56" t="e">
        <f aca="true">VLOOKUP($P718,INDIRECT("'M" &amp; $N718 &amp; "'!$A:$G"),BJ$2,0)</f>
        <v>#REF!</v>
      </c>
      <c r="BK718" s="56" t="e">
        <f aca="true">VLOOKUP($P718,INDIRECT("'M" &amp; $N718 &amp; "'!$A:$G"),BK$2,0)</f>
        <v>#REF!</v>
      </c>
      <c r="BL718" s="56" t="str">
        <f aca="false">IF(AND($BI718="Yes", $N718=2), "Yes", IF(ISBLANK(BI718), "", "No"))</f>
        <v>No</v>
      </c>
      <c r="BM718" s="56" t="e">
        <f aca="true">VLOOKUP($P718,INDIRECT("'M" &amp; $N718 &amp; "'!$A:$G"),BM$2,0)</f>
        <v>#REF!</v>
      </c>
    </row>
    <row r="719" customFormat="false" ht="13.2" hidden="false" customHeight="false" outlineLevel="0" collapsed="false">
      <c r="BI719" s="56" t="e">
        <f aca="true">VLOOKUP($P719,INDIRECT("'M" &amp; $N719 &amp; "'!$A:$G"),BI$2,0)</f>
        <v>#REF!</v>
      </c>
      <c r="BJ719" s="56" t="e">
        <f aca="true">VLOOKUP($P719,INDIRECT("'M" &amp; $N719 &amp; "'!$A:$G"),BJ$2,0)</f>
        <v>#REF!</v>
      </c>
      <c r="BK719" s="56" t="e">
        <f aca="true">VLOOKUP($P719,INDIRECT("'M" &amp; $N719 &amp; "'!$A:$G"),BK$2,0)</f>
        <v>#REF!</v>
      </c>
      <c r="BL719" s="56" t="str">
        <f aca="false">IF(AND($BI719="Yes", $N719=2), "Yes", IF(ISBLANK(BI719), "", "No"))</f>
        <v>No</v>
      </c>
      <c r="BM719" s="56" t="e">
        <f aca="true">VLOOKUP($P719,INDIRECT("'M" &amp; $N719 &amp; "'!$A:$G"),BM$2,0)</f>
        <v>#REF!</v>
      </c>
    </row>
    <row r="720" customFormat="false" ht="13.2" hidden="false" customHeight="false" outlineLevel="0" collapsed="false">
      <c r="BI720" s="56" t="e">
        <f aca="true">VLOOKUP($P720,INDIRECT("'M" &amp; $N720 &amp; "'!$A:$G"),BI$2,0)</f>
        <v>#REF!</v>
      </c>
      <c r="BJ720" s="56" t="e">
        <f aca="true">VLOOKUP($P720,INDIRECT("'M" &amp; $N720 &amp; "'!$A:$G"),BJ$2,0)</f>
        <v>#REF!</v>
      </c>
      <c r="BK720" s="56" t="e">
        <f aca="true">VLOOKUP($P720,INDIRECT("'M" &amp; $N720 &amp; "'!$A:$G"),BK$2,0)</f>
        <v>#REF!</v>
      </c>
      <c r="BL720" s="56" t="str">
        <f aca="false">IF(AND($BI720="Yes", $N720=2), "Yes", IF(ISBLANK(BI720), "", "No"))</f>
        <v>No</v>
      </c>
      <c r="BM720" s="56" t="e">
        <f aca="true">VLOOKUP($P720,INDIRECT("'M" &amp; $N720 &amp; "'!$A:$G"),BM$2,0)</f>
        <v>#REF!</v>
      </c>
    </row>
    <row r="721" customFormat="false" ht="13.2" hidden="false" customHeight="false" outlineLevel="0" collapsed="false">
      <c r="BI721" s="56" t="e">
        <f aca="true">VLOOKUP($P721,INDIRECT("'M" &amp; $N721 &amp; "'!$A:$G"),BI$2,0)</f>
        <v>#REF!</v>
      </c>
      <c r="BJ721" s="56" t="e">
        <f aca="true">VLOOKUP($P721,INDIRECT("'M" &amp; $N721 &amp; "'!$A:$G"),BJ$2,0)</f>
        <v>#REF!</v>
      </c>
      <c r="BK721" s="56" t="e">
        <f aca="true">VLOOKUP($P721,INDIRECT("'M" &amp; $N721 &amp; "'!$A:$G"),BK$2,0)</f>
        <v>#REF!</v>
      </c>
      <c r="BL721" s="56" t="str">
        <f aca="false">IF(AND($BI721="Yes", $N721=2), "Yes", IF(ISBLANK(BI721), "", "No"))</f>
        <v>No</v>
      </c>
      <c r="BM721" s="56" t="e">
        <f aca="true">VLOOKUP($P721,INDIRECT("'M" &amp; $N721 &amp; "'!$A:$G"),BM$2,0)</f>
        <v>#REF!</v>
      </c>
    </row>
    <row r="722" customFormat="false" ht="13.2" hidden="false" customHeight="false" outlineLevel="0" collapsed="false">
      <c r="BI722" s="56" t="e">
        <f aca="true">VLOOKUP($P722,INDIRECT("'M" &amp; $N722 &amp; "'!$A:$G"),BI$2,0)</f>
        <v>#REF!</v>
      </c>
      <c r="BJ722" s="56" t="e">
        <f aca="true">VLOOKUP($P722,INDIRECT("'M" &amp; $N722 &amp; "'!$A:$G"),BJ$2,0)</f>
        <v>#REF!</v>
      </c>
      <c r="BK722" s="56" t="e">
        <f aca="true">VLOOKUP($P722,INDIRECT("'M" &amp; $N722 &amp; "'!$A:$G"),BK$2,0)</f>
        <v>#REF!</v>
      </c>
      <c r="BL722" s="56" t="str">
        <f aca="false">IF(AND($BI722="Yes", $N722=2), "Yes", IF(ISBLANK(BI722), "", "No"))</f>
        <v>No</v>
      </c>
      <c r="BM722" s="56" t="e">
        <f aca="true">VLOOKUP($P722,INDIRECT("'M" &amp; $N722 &amp; "'!$A:$G"),BM$2,0)</f>
        <v>#REF!</v>
      </c>
    </row>
    <row r="723" customFormat="false" ht="13.2" hidden="false" customHeight="false" outlineLevel="0" collapsed="false">
      <c r="BI723" s="56" t="e">
        <f aca="true">VLOOKUP($P723,INDIRECT("'M" &amp; $N723 &amp; "'!$A:$G"),BI$2,0)</f>
        <v>#REF!</v>
      </c>
      <c r="BJ723" s="56" t="e">
        <f aca="true">VLOOKUP($P723,INDIRECT("'M" &amp; $N723 &amp; "'!$A:$G"),BJ$2,0)</f>
        <v>#REF!</v>
      </c>
      <c r="BK723" s="56" t="e">
        <f aca="true">VLOOKUP($P723,INDIRECT("'M" &amp; $N723 &amp; "'!$A:$G"),BK$2,0)</f>
        <v>#REF!</v>
      </c>
      <c r="BL723" s="56" t="str">
        <f aca="false">IF(AND($BI723="Yes", $N723=2), "Yes", IF(ISBLANK(BI723), "", "No"))</f>
        <v>No</v>
      </c>
      <c r="BM723" s="56" t="e">
        <f aca="true">VLOOKUP($P723,INDIRECT("'M" &amp; $N723 &amp; "'!$A:$G"),BM$2,0)</f>
        <v>#REF!</v>
      </c>
    </row>
    <row r="724" customFormat="false" ht="13.2" hidden="false" customHeight="false" outlineLevel="0" collapsed="false">
      <c r="BI724" s="56" t="e">
        <f aca="true">VLOOKUP($P724,INDIRECT("'M" &amp; $N724 &amp; "'!$A:$G"),BI$2,0)</f>
        <v>#REF!</v>
      </c>
      <c r="BJ724" s="56" t="e">
        <f aca="true">VLOOKUP($P724,INDIRECT("'M" &amp; $N724 &amp; "'!$A:$G"),BJ$2,0)</f>
        <v>#REF!</v>
      </c>
      <c r="BK724" s="56" t="e">
        <f aca="true">VLOOKUP($P724,INDIRECT("'M" &amp; $N724 &amp; "'!$A:$G"),BK$2,0)</f>
        <v>#REF!</v>
      </c>
      <c r="BL724" s="56" t="str">
        <f aca="false">IF(AND($BI724="Yes", $N724=2), "Yes", IF(ISBLANK(BI724), "", "No"))</f>
        <v>No</v>
      </c>
      <c r="BM724" s="56" t="e">
        <f aca="true">VLOOKUP($P724,INDIRECT("'M" &amp; $N724 &amp; "'!$A:$G"),BM$2,0)</f>
        <v>#REF!</v>
      </c>
    </row>
    <row r="725" customFormat="false" ht="13.2" hidden="false" customHeight="false" outlineLevel="0" collapsed="false">
      <c r="BI725" s="56" t="e">
        <f aca="true">VLOOKUP($P725,INDIRECT("'M" &amp; $N725 &amp; "'!$A:$G"),BI$2,0)</f>
        <v>#REF!</v>
      </c>
      <c r="BJ725" s="56" t="e">
        <f aca="true">VLOOKUP($P725,INDIRECT("'M" &amp; $N725 &amp; "'!$A:$G"),BJ$2,0)</f>
        <v>#REF!</v>
      </c>
      <c r="BK725" s="56" t="e">
        <f aca="true">VLOOKUP($P725,INDIRECT("'M" &amp; $N725 &amp; "'!$A:$G"),BK$2,0)</f>
        <v>#REF!</v>
      </c>
      <c r="BL725" s="56" t="str">
        <f aca="false">IF(AND($BI725="Yes", $N725=2), "Yes", IF(ISBLANK(BI725), "", "No"))</f>
        <v>No</v>
      </c>
      <c r="BM725" s="56" t="e">
        <f aca="true">VLOOKUP($P725,INDIRECT("'M" &amp; $N725 &amp; "'!$A:$G"),BM$2,0)</f>
        <v>#REF!</v>
      </c>
    </row>
    <row r="726" customFormat="false" ht="13.2" hidden="false" customHeight="false" outlineLevel="0" collapsed="false">
      <c r="BI726" s="56" t="e">
        <f aca="true">VLOOKUP($P726,INDIRECT("'M" &amp; $N726 &amp; "'!$A:$G"),BI$2,0)</f>
        <v>#REF!</v>
      </c>
      <c r="BJ726" s="56" t="e">
        <f aca="true">VLOOKUP($P726,INDIRECT("'M" &amp; $N726 &amp; "'!$A:$G"),BJ$2,0)</f>
        <v>#REF!</v>
      </c>
      <c r="BK726" s="56" t="e">
        <f aca="true">VLOOKUP($P726,INDIRECT("'M" &amp; $N726 &amp; "'!$A:$G"),BK$2,0)</f>
        <v>#REF!</v>
      </c>
      <c r="BL726" s="56" t="str">
        <f aca="false">IF(AND($BI726="Yes", $N726=2), "Yes", IF(ISBLANK(BI726), "", "No"))</f>
        <v>No</v>
      </c>
      <c r="BM726" s="56" t="e">
        <f aca="true">VLOOKUP($P726,INDIRECT("'M" &amp; $N726 &amp; "'!$A:$G"),BM$2,0)</f>
        <v>#REF!</v>
      </c>
    </row>
    <row r="727" customFormat="false" ht="13.2" hidden="false" customHeight="false" outlineLevel="0" collapsed="false">
      <c r="BI727" s="56" t="e">
        <f aca="true">VLOOKUP($P727,INDIRECT("'M" &amp; $N727 &amp; "'!$A:$G"),BI$2,0)</f>
        <v>#REF!</v>
      </c>
      <c r="BJ727" s="56" t="e">
        <f aca="true">VLOOKUP($P727,INDIRECT("'M" &amp; $N727 &amp; "'!$A:$G"),BJ$2,0)</f>
        <v>#REF!</v>
      </c>
      <c r="BK727" s="56" t="e">
        <f aca="true">VLOOKUP($P727,INDIRECT("'M" &amp; $N727 &amp; "'!$A:$G"),BK$2,0)</f>
        <v>#REF!</v>
      </c>
      <c r="BL727" s="56" t="str">
        <f aca="false">IF(AND($BI727="Yes", $N727=2), "Yes", IF(ISBLANK(BI727), "", "No"))</f>
        <v>No</v>
      </c>
      <c r="BM727" s="56" t="e">
        <f aca="true">VLOOKUP($P727,INDIRECT("'M" &amp; $N727 &amp; "'!$A:$G"),BM$2,0)</f>
        <v>#REF!</v>
      </c>
    </row>
    <row r="728" customFormat="false" ht="13.2" hidden="false" customHeight="false" outlineLevel="0" collapsed="false">
      <c r="BI728" s="56" t="e">
        <f aca="true">VLOOKUP($P728,INDIRECT("'M" &amp; $N728 &amp; "'!$A:$G"),BI$2,0)</f>
        <v>#REF!</v>
      </c>
      <c r="BJ728" s="56" t="e">
        <f aca="true">VLOOKUP($P728,INDIRECT("'M" &amp; $N728 &amp; "'!$A:$G"),BJ$2,0)</f>
        <v>#REF!</v>
      </c>
      <c r="BK728" s="56" t="e">
        <f aca="true">VLOOKUP($P728,INDIRECT("'M" &amp; $N728 &amp; "'!$A:$G"),BK$2,0)</f>
        <v>#REF!</v>
      </c>
      <c r="BL728" s="56" t="str">
        <f aca="false">IF(AND($BI728="Yes", $N728=2), "Yes", IF(ISBLANK(BI728), "", "No"))</f>
        <v>No</v>
      </c>
      <c r="BM728" s="56" t="e">
        <f aca="true">VLOOKUP($P728,INDIRECT("'M" &amp; $N728 &amp; "'!$A:$G"),BM$2,0)</f>
        <v>#REF!</v>
      </c>
    </row>
    <row r="729" customFormat="false" ht="13.2" hidden="false" customHeight="false" outlineLevel="0" collapsed="false">
      <c r="BI729" s="56" t="e">
        <f aca="true">VLOOKUP($P729,INDIRECT("'M" &amp; $N729 &amp; "'!$A:$G"),BI$2,0)</f>
        <v>#REF!</v>
      </c>
      <c r="BJ729" s="56" t="e">
        <f aca="true">VLOOKUP($P729,INDIRECT("'M" &amp; $N729 &amp; "'!$A:$G"),BJ$2,0)</f>
        <v>#REF!</v>
      </c>
      <c r="BK729" s="56" t="e">
        <f aca="true">VLOOKUP($P729,INDIRECT("'M" &amp; $N729 &amp; "'!$A:$G"),BK$2,0)</f>
        <v>#REF!</v>
      </c>
      <c r="BL729" s="56" t="str">
        <f aca="false">IF(AND($BI729="Yes", $N729=2), "Yes", IF(ISBLANK(BI729), "", "No"))</f>
        <v>No</v>
      </c>
      <c r="BM729" s="56" t="e">
        <f aca="true">VLOOKUP($P729,INDIRECT("'M" &amp; $N729 &amp; "'!$A:$G"),BM$2,0)</f>
        <v>#REF!</v>
      </c>
    </row>
    <row r="730" customFormat="false" ht="13.2" hidden="false" customHeight="false" outlineLevel="0" collapsed="false">
      <c r="BI730" s="56" t="e">
        <f aca="true">VLOOKUP($P730,INDIRECT("'M" &amp; $N730 &amp; "'!$A:$G"),BI$2,0)</f>
        <v>#REF!</v>
      </c>
      <c r="BJ730" s="56" t="e">
        <f aca="true">VLOOKUP($P730,INDIRECT("'M" &amp; $N730 &amp; "'!$A:$G"),BJ$2,0)</f>
        <v>#REF!</v>
      </c>
      <c r="BK730" s="56" t="e">
        <f aca="true">VLOOKUP($P730,INDIRECT("'M" &amp; $N730 &amp; "'!$A:$G"),BK$2,0)</f>
        <v>#REF!</v>
      </c>
      <c r="BL730" s="56" t="str">
        <f aca="false">IF(AND($BI730="Yes", $N730=2), "Yes", IF(ISBLANK(BI730), "", "No"))</f>
        <v>No</v>
      </c>
      <c r="BM730" s="56" t="e">
        <f aca="true">VLOOKUP($P730,INDIRECT("'M" &amp; $N730 &amp; "'!$A:$G"),BM$2,0)</f>
        <v>#REF!</v>
      </c>
    </row>
    <row r="731" customFormat="false" ht="13.2" hidden="false" customHeight="false" outlineLevel="0" collapsed="false">
      <c r="BI731" s="56" t="e">
        <f aca="true">VLOOKUP($P731,INDIRECT("'M" &amp; $N731 &amp; "'!$A:$G"),BI$2,0)</f>
        <v>#REF!</v>
      </c>
      <c r="BJ731" s="56" t="e">
        <f aca="true">VLOOKUP($P731,INDIRECT("'M" &amp; $N731 &amp; "'!$A:$G"),BJ$2,0)</f>
        <v>#REF!</v>
      </c>
      <c r="BK731" s="56" t="e">
        <f aca="true">VLOOKUP($P731,INDIRECT("'M" &amp; $N731 &amp; "'!$A:$G"),BK$2,0)</f>
        <v>#REF!</v>
      </c>
      <c r="BL731" s="56" t="str">
        <f aca="false">IF(AND($BI731="Yes", $N731=2), "Yes", IF(ISBLANK(BI731), "", "No"))</f>
        <v>No</v>
      </c>
      <c r="BM731" s="56" t="e">
        <f aca="true">VLOOKUP($P731,INDIRECT("'M" &amp; $N731 &amp; "'!$A:$G"),BM$2,0)</f>
        <v>#REF!</v>
      </c>
    </row>
    <row r="732" customFormat="false" ht="13.2" hidden="false" customHeight="false" outlineLevel="0" collapsed="false">
      <c r="BI732" s="56" t="e">
        <f aca="true">VLOOKUP($P732,INDIRECT("'M" &amp; $N732 &amp; "'!$A:$G"),BI$2,0)</f>
        <v>#REF!</v>
      </c>
      <c r="BJ732" s="56" t="e">
        <f aca="true">VLOOKUP($P732,INDIRECT("'M" &amp; $N732 &amp; "'!$A:$G"),BJ$2,0)</f>
        <v>#REF!</v>
      </c>
      <c r="BK732" s="56" t="e">
        <f aca="true">VLOOKUP($P732,INDIRECT("'M" &amp; $N732 &amp; "'!$A:$G"),BK$2,0)</f>
        <v>#REF!</v>
      </c>
      <c r="BL732" s="56" t="str">
        <f aca="false">IF(AND($BI732="Yes", $N732=2), "Yes", IF(ISBLANK(BI732), "", "No"))</f>
        <v>No</v>
      </c>
      <c r="BM732" s="56" t="e">
        <f aca="true">VLOOKUP($P732,INDIRECT("'M" &amp; $N732 &amp; "'!$A:$G"),BM$2,0)</f>
        <v>#REF!</v>
      </c>
    </row>
    <row r="733" customFormat="false" ht="13.2" hidden="false" customHeight="false" outlineLevel="0" collapsed="false">
      <c r="BI733" s="56" t="e">
        <f aca="true">VLOOKUP($P733,INDIRECT("'M" &amp; $N733 &amp; "'!$A:$G"),BI$2,0)</f>
        <v>#REF!</v>
      </c>
      <c r="BJ733" s="56" t="e">
        <f aca="true">VLOOKUP($P733,INDIRECT("'M" &amp; $N733 &amp; "'!$A:$G"),BJ$2,0)</f>
        <v>#REF!</v>
      </c>
      <c r="BK733" s="56" t="e">
        <f aca="true">VLOOKUP($P733,INDIRECT("'M" &amp; $N733 &amp; "'!$A:$G"),BK$2,0)</f>
        <v>#REF!</v>
      </c>
      <c r="BL733" s="56" t="str">
        <f aca="false">IF(AND($BI733="Yes", $N733=2), "Yes", IF(ISBLANK(BI733), "", "No"))</f>
        <v>No</v>
      </c>
      <c r="BM733" s="56" t="e">
        <f aca="true">VLOOKUP($P733,INDIRECT("'M" &amp; $N733 &amp; "'!$A:$G"),BM$2,0)</f>
        <v>#REF!</v>
      </c>
    </row>
    <row r="734" customFormat="false" ht="13.2" hidden="false" customHeight="false" outlineLevel="0" collapsed="false">
      <c r="BI734" s="56" t="e">
        <f aca="true">VLOOKUP($P734,INDIRECT("'M" &amp; $N734 &amp; "'!$A:$G"),BI$2,0)</f>
        <v>#REF!</v>
      </c>
      <c r="BJ734" s="56" t="e">
        <f aca="true">VLOOKUP($P734,INDIRECT("'M" &amp; $N734 &amp; "'!$A:$G"),BJ$2,0)</f>
        <v>#REF!</v>
      </c>
      <c r="BK734" s="56" t="e">
        <f aca="true">VLOOKUP($P734,INDIRECT("'M" &amp; $N734 &amp; "'!$A:$G"),BK$2,0)</f>
        <v>#REF!</v>
      </c>
      <c r="BL734" s="56" t="str">
        <f aca="false">IF(AND($BI734="Yes", $N734=2), "Yes", IF(ISBLANK(BI734), "", "No"))</f>
        <v>No</v>
      </c>
      <c r="BM734" s="56" t="e">
        <f aca="true">VLOOKUP($P734,INDIRECT("'M" &amp; $N734 &amp; "'!$A:$G"),BM$2,0)</f>
        <v>#REF!</v>
      </c>
    </row>
    <row r="735" customFormat="false" ht="13.2" hidden="false" customHeight="false" outlineLevel="0" collapsed="false">
      <c r="BI735" s="56" t="e">
        <f aca="true">VLOOKUP($P735,INDIRECT("'M" &amp; $N735 &amp; "'!$A:$G"),BI$2,0)</f>
        <v>#REF!</v>
      </c>
      <c r="BJ735" s="56" t="e">
        <f aca="true">VLOOKUP($P735,INDIRECT("'M" &amp; $N735 &amp; "'!$A:$G"),BJ$2,0)</f>
        <v>#REF!</v>
      </c>
      <c r="BK735" s="56" t="e">
        <f aca="true">VLOOKUP($P735,INDIRECT("'M" &amp; $N735 &amp; "'!$A:$G"),BK$2,0)</f>
        <v>#REF!</v>
      </c>
      <c r="BL735" s="56" t="str">
        <f aca="false">IF(AND($BI735="Yes", $N735=2), "Yes", IF(ISBLANK(BI735), "", "No"))</f>
        <v>No</v>
      </c>
      <c r="BM735" s="56" t="e">
        <f aca="true">VLOOKUP($P735,INDIRECT("'M" &amp; $N735 &amp; "'!$A:$G"),BM$2,0)</f>
        <v>#REF!</v>
      </c>
    </row>
    <row r="736" customFormat="false" ht="13.2" hidden="false" customHeight="false" outlineLevel="0" collapsed="false">
      <c r="BI736" s="56" t="e">
        <f aca="true">VLOOKUP($P736,INDIRECT("'M" &amp; $N736 &amp; "'!$A:$G"),BI$2,0)</f>
        <v>#REF!</v>
      </c>
      <c r="BJ736" s="56" t="e">
        <f aca="true">VLOOKUP($P736,INDIRECT("'M" &amp; $N736 &amp; "'!$A:$G"),BJ$2,0)</f>
        <v>#REF!</v>
      </c>
      <c r="BK736" s="56" t="e">
        <f aca="true">VLOOKUP($P736,INDIRECT("'M" &amp; $N736 &amp; "'!$A:$G"),BK$2,0)</f>
        <v>#REF!</v>
      </c>
      <c r="BL736" s="56" t="str">
        <f aca="false">IF(AND($BI736="Yes", $N736=2), "Yes", IF(ISBLANK(BI736), "", "No"))</f>
        <v>No</v>
      </c>
      <c r="BM736" s="56" t="e">
        <f aca="true">VLOOKUP($P736,INDIRECT("'M" &amp; $N736 &amp; "'!$A:$G"),BM$2,0)</f>
        <v>#REF!</v>
      </c>
    </row>
    <row r="737" customFormat="false" ht="13.2" hidden="false" customHeight="false" outlineLevel="0" collapsed="false">
      <c r="BI737" s="56" t="e">
        <f aca="true">VLOOKUP($P737,INDIRECT("'M" &amp; $N737 &amp; "'!$A:$G"),BI$2,0)</f>
        <v>#REF!</v>
      </c>
      <c r="BJ737" s="56" t="e">
        <f aca="true">VLOOKUP($P737,INDIRECT("'M" &amp; $N737 &amp; "'!$A:$G"),BJ$2,0)</f>
        <v>#REF!</v>
      </c>
      <c r="BK737" s="56" t="e">
        <f aca="true">VLOOKUP($P737,INDIRECT("'M" &amp; $N737 &amp; "'!$A:$G"),BK$2,0)</f>
        <v>#REF!</v>
      </c>
      <c r="BL737" s="56" t="str">
        <f aca="false">IF(AND($BI737="Yes", $N737=2), "Yes", IF(ISBLANK(BI737), "", "No"))</f>
        <v>No</v>
      </c>
      <c r="BM737" s="56" t="e">
        <f aca="true">VLOOKUP($P737,INDIRECT("'M" &amp; $N737 &amp; "'!$A:$G"),BM$2,0)</f>
        <v>#REF!</v>
      </c>
    </row>
    <row r="738" customFormat="false" ht="13.2" hidden="false" customHeight="false" outlineLevel="0" collapsed="false">
      <c r="BI738" s="56" t="e">
        <f aca="true">VLOOKUP($P738,INDIRECT("'M" &amp; $N738 &amp; "'!$A:$G"),BI$2,0)</f>
        <v>#REF!</v>
      </c>
      <c r="BJ738" s="56" t="e">
        <f aca="true">VLOOKUP($P738,INDIRECT("'M" &amp; $N738 &amp; "'!$A:$G"),BJ$2,0)</f>
        <v>#REF!</v>
      </c>
      <c r="BK738" s="56" t="e">
        <f aca="true">VLOOKUP($P738,INDIRECT("'M" &amp; $N738 &amp; "'!$A:$G"),BK$2,0)</f>
        <v>#REF!</v>
      </c>
      <c r="BL738" s="56" t="str">
        <f aca="false">IF(AND($BI738="Yes", $N738=2), "Yes", IF(ISBLANK(BI738), "", "No"))</f>
        <v>No</v>
      </c>
      <c r="BM738" s="56" t="e">
        <f aca="true">VLOOKUP($P738,INDIRECT("'M" &amp; $N738 &amp; "'!$A:$G"),BM$2,0)</f>
        <v>#REF!</v>
      </c>
    </row>
    <row r="739" customFormat="false" ht="13.2" hidden="false" customHeight="false" outlineLevel="0" collapsed="false">
      <c r="BI739" s="56" t="e">
        <f aca="true">VLOOKUP($P739,INDIRECT("'M" &amp; $N739 &amp; "'!$A:$G"),BI$2,0)</f>
        <v>#REF!</v>
      </c>
      <c r="BJ739" s="56" t="e">
        <f aca="true">VLOOKUP($P739,INDIRECT("'M" &amp; $N739 &amp; "'!$A:$G"),BJ$2,0)</f>
        <v>#REF!</v>
      </c>
      <c r="BK739" s="56" t="e">
        <f aca="true">VLOOKUP($P739,INDIRECT("'M" &amp; $N739 &amp; "'!$A:$G"),BK$2,0)</f>
        <v>#REF!</v>
      </c>
      <c r="BL739" s="56" t="str">
        <f aca="false">IF(AND($BI739="Yes", $N739=2), "Yes", IF(ISBLANK(BI739), "", "No"))</f>
        <v>No</v>
      </c>
      <c r="BM739" s="56" t="e">
        <f aca="true">VLOOKUP($P739,INDIRECT("'M" &amp; $N739 &amp; "'!$A:$G"),BM$2,0)</f>
        <v>#REF!</v>
      </c>
    </row>
    <row r="740" customFormat="false" ht="13.2" hidden="false" customHeight="false" outlineLevel="0" collapsed="false">
      <c r="BI740" s="56" t="e">
        <f aca="true">VLOOKUP($P740,INDIRECT("'M" &amp; $N740 &amp; "'!$A:$G"),BI$2,0)</f>
        <v>#REF!</v>
      </c>
      <c r="BJ740" s="56" t="e">
        <f aca="true">VLOOKUP($P740,INDIRECT("'M" &amp; $N740 &amp; "'!$A:$G"),BJ$2,0)</f>
        <v>#REF!</v>
      </c>
      <c r="BK740" s="56" t="e">
        <f aca="true">VLOOKUP($P740,INDIRECT("'M" &amp; $N740 &amp; "'!$A:$G"),BK$2,0)</f>
        <v>#REF!</v>
      </c>
      <c r="BL740" s="56" t="str">
        <f aca="false">IF(AND($BI740="Yes", $N740=2), "Yes", IF(ISBLANK(BI740), "", "No"))</f>
        <v>No</v>
      </c>
      <c r="BM740" s="56" t="e">
        <f aca="true">VLOOKUP($P740,INDIRECT("'M" &amp; $N740 &amp; "'!$A:$G"),BM$2,0)</f>
        <v>#REF!</v>
      </c>
    </row>
    <row r="741" customFormat="false" ht="13.2" hidden="false" customHeight="false" outlineLevel="0" collapsed="false">
      <c r="BI741" s="56" t="e">
        <f aca="true">VLOOKUP($P741,INDIRECT("'M" &amp; $N741 &amp; "'!$A:$G"),BI$2,0)</f>
        <v>#REF!</v>
      </c>
      <c r="BJ741" s="56" t="e">
        <f aca="true">VLOOKUP($P741,INDIRECT("'M" &amp; $N741 &amp; "'!$A:$G"),BJ$2,0)</f>
        <v>#REF!</v>
      </c>
      <c r="BK741" s="56" t="e">
        <f aca="true">VLOOKUP($P741,INDIRECT("'M" &amp; $N741 &amp; "'!$A:$G"),BK$2,0)</f>
        <v>#REF!</v>
      </c>
      <c r="BL741" s="56" t="str">
        <f aca="false">IF(AND($BI741="Yes", $N741=2), "Yes", IF(ISBLANK(BI741), "", "No"))</f>
        <v>No</v>
      </c>
      <c r="BM741" s="56" t="e">
        <f aca="true">VLOOKUP($P741,INDIRECT("'M" &amp; $N741 &amp; "'!$A:$G"),BM$2,0)</f>
        <v>#REF!</v>
      </c>
    </row>
    <row r="742" customFormat="false" ht="13.2" hidden="false" customHeight="false" outlineLevel="0" collapsed="false">
      <c r="BI742" s="56" t="e">
        <f aca="true">VLOOKUP($P742,INDIRECT("'M" &amp; $N742 &amp; "'!$A:$G"),BI$2,0)</f>
        <v>#REF!</v>
      </c>
      <c r="BJ742" s="56" t="e">
        <f aca="true">VLOOKUP($P742,INDIRECT("'M" &amp; $N742 &amp; "'!$A:$G"),BJ$2,0)</f>
        <v>#REF!</v>
      </c>
      <c r="BK742" s="56" t="e">
        <f aca="true">VLOOKUP($P742,INDIRECT("'M" &amp; $N742 &amp; "'!$A:$G"),BK$2,0)</f>
        <v>#REF!</v>
      </c>
      <c r="BL742" s="56" t="str">
        <f aca="false">IF(AND($BI742="Yes", $N742=2), "Yes", IF(ISBLANK(BI742), "", "No"))</f>
        <v>No</v>
      </c>
      <c r="BM742" s="56" t="e">
        <f aca="true">VLOOKUP($P742,INDIRECT("'M" &amp; $N742 &amp; "'!$A:$G"),BM$2,0)</f>
        <v>#REF!</v>
      </c>
    </row>
    <row r="743" customFormat="false" ht="13.2" hidden="false" customHeight="false" outlineLevel="0" collapsed="false">
      <c r="BI743" s="56" t="e">
        <f aca="true">VLOOKUP($P743,INDIRECT("'M" &amp; $N743 &amp; "'!$A:$G"),BI$2,0)</f>
        <v>#REF!</v>
      </c>
      <c r="BJ743" s="56" t="e">
        <f aca="true">VLOOKUP($P743,INDIRECT("'M" &amp; $N743 &amp; "'!$A:$G"),BJ$2,0)</f>
        <v>#REF!</v>
      </c>
      <c r="BK743" s="56" t="e">
        <f aca="true">VLOOKUP($P743,INDIRECT("'M" &amp; $N743 &amp; "'!$A:$G"),BK$2,0)</f>
        <v>#REF!</v>
      </c>
      <c r="BL743" s="56" t="str">
        <f aca="false">IF(AND($BI743="Yes", $N743=2), "Yes", IF(ISBLANK(BI743), "", "No"))</f>
        <v>No</v>
      </c>
      <c r="BM743" s="56" t="e">
        <f aca="true">VLOOKUP($P743,INDIRECT("'M" &amp; $N743 &amp; "'!$A:$G"),BM$2,0)</f>
        <v>#REF!</v>
      </c>
    </row>
    <row r="744" customFormat="false" ht="13.2" hidden="false" customHeight="false" outlineLevel="0" collapsed="false">
      <c r="BI744" s="56" t="e">
        <f aca="true">VLOOKUP($P744,INDIRECT("'M" &amp; $N744 &amp; "'!$A:$G"),BI$2,0)</f>
        <v>#REF!</v>
      </c>
      <c r="BJ744" s="56" t="e">
        <f aca="true">VLOOKUP($P744,INDIRECT("'M" &amp; $N744 &amp; "'!$A:$G"),BJ$2,0)</f>
        <v>#REF!</v>
      </c>
      <c r="BK744" s="56" t="e">
        <f aca="true">VLOOKUP($P744,INDIRECT("'M" &amp; $N744 &amp; "'!$A:$G"),BK$2,0)</f>
        <v>#REF!</v>
      </c>
      <c r="BL744" s="56" t="str">
        <f aca="false">IF(AND($BI744="Yes", $N744=2), "Yes", IF(ISBLANK(BI744), "", "No"))</f>
        <v>No</v>
      </c>
      <c r="BM744" s="56" t="e">
        <f aca="true">VLOOKUP($P744,INDIRECT("'M" &amp; $N744 &amp; "'!$A:$G"),BM$2,0)</f>
        <v>#REF!</v>
      </c>
    </row>
    <row r="745" customFormat="false" ht="13.2" hidden="false" customHeight="false" outlineLevel="0" collapsed="false">
      <c r="BI745" s="56" t="e">
        <f aca="true">VLOOKUP($P745,INDIRECT("'M" &amp; $N745 &amp; "'!$A:$G"),BI$2,0)</f>
        <v>#REF!</v>
      </c>
      <c r="BJ745" s="56" t="e">
        <f aca="true">VLOOKUP($P745,INDIRECT("'M" &amp; $N745 &amp; "'!$A:$G"),BJ$2,0)</f>
        <v>#REF!</v>
      </c>
      <c r="BK745" s="56" t="e">
        <f aca="true">VLOOKUP($P745,INDIRECT("'M" &amp; $N745 &amp; "'!$A:$G"),BK$2,0)</f>
        <v>#REF!</v>
      </c>
      <c r="BL745" s="56" t="str">
        <f aca="false">IF(AND($BI745="Yes", $N745=2), "Yes", IF(ISBLANK(BI745), "", "No"))</f>
        <v>No</v>
      </c>
      <c r="BM745" s="56" t="e">
        <f aca="true">VLOOKUP($P745,INDIRECT("'M" &amp; $N745 &amp; "'!$A:$G"),BM$2,0)</f>
        <v>#REF!</v>
      </c>
    </row>
    <row r="746" customFormat="false" ht="13.2" hidden="false" customHeight="false" outlineLevel="0" collapsed="false">
      <c r="BI746" s="56" t="e">
        <f aca="true">VLOOKUP($P746,INDIRECT("'M" &amp; $N746 &amp; "'!$A:$G"),BI$2,0)</f>
        <v>#REF!</v>
      </c>
      <c r="BJ746" s="56" t="e">
        <f aca="true">VLOOKUP($P746,INDIRECT("'M" &amp; $N746 &amp; "'!$A:$G"),BJ$2,0)</f>
        <v>#REF!</v>
      </c>
      <c r="BK746" s="56" t="e">
        <f aca="true">VLOOKUP($P746,INDIRECT("'M" &amp; $N746 &amp; "'!$A:$G"),BK$2,0)</f>
        <v>#REF!</v>
      </c>
      <c r="BL746" s="56" t="str">
        <f aca="false">IF(AND($BI746="Yes", $N746=2), "Yes", IF(ISBLANK(BI746), "", "No"))</f>
        <v>No</v>
      </c>
      <c r="BM746" s="56" t="e">
        <f aca="true">VLOOKUP($P746,INDIRECT("'M" &amp; $N746 &amp; "'!$A:$G"),BM$2,0)</f>
        <v>#REF!</v>
      </c>
    </row>
    <row r="747" customFormat="false" ht="13.2" hidden="false" customHeight="false" outlineLevel="0" collapsed="false">
      <c r="BI747" s="56" t="e">
        <f aca="true">VLOOKUP($P747,INDIRECT("'M" &amp; $N747 &amp; "'!$A:$G"),BI$2,0)</f>
        <v>#REF!</v>
      </c>
      <c r="BJ747" s="56" t="e">
        <f aca="true">VLOOKUP($P747,INDIRECT("'M" &amp; $N747 &amp; "'!$A:$G"),BJ$2,0)</f>
        <v>#REF!</v>
      </c>
      <c r="BK747" s="56" t="e">
        <f aca="true">VLOOKUP($P747,INDIRECT("'M" &amp; $N747 &amp; "'!$A:$G"),BK$2,0)</f>
        <v>#REF!</v>
      </c>
      <c r="BL747" s="56" t="str">
        <f aca="false">IF(AND($BI747="Yes", $N747=2), "Yes", IF(ISBLANK(BI747), "", "No"))</f>
        <v>No</v>
      </c>
      <c r="BM747" s="56" t="e">
        <f aca="true">VLOOKUP($P747,INDIRECT("'M" &amp; $N747 &amp; "'!$A:$G"),BM$2,0)</f>
        <v>#REF!</v>
      </c>
    </row>
    <row r="748" customFormat="false" ht="13.2" hidden="false" customHeight="false" outlineLevel="0" collapsed="false">
      <c r="BI748" s="56" t="e">
        <f aca="true">VLOOKUP($P748,INDIRECT("'M" &amp; $N748 &amp; "'!$A:$G"),BI$2,0)</f>
        <v>#REF!</v>
      </c>
      <c r="BJ748" s="56" t="e">
        <f aca="true">VLOOKUP($P748,INDIRECT("'M" &amp; $N748 &amp; "'!$A:$G"),BJ$2,0)</f>
        <v>#REF!</v>
      </c>
      <c r="BK748" s="56" t="e">
        <f aca="true">VLOOKUP($P748,INDIRECT("'M" &amp; $N748 &amp; "'!$A:$G"),BK$2,0)</f>
        <v>#REF!</v>
      </c>
      <c r="BL748" s="56" t="str">
        <f aca="false">IF(AND($BI748="Yes", $N748=2), "Yes", IF(ISBLANK(BI748), "", "No"))</f>
        <v>No</v>
      </c>
      <c r="BM748" s="56" t="e">
        <f aca="true">VLOOKUP($P748,INDIRECT("'M" &amp; $N748 &amp; "'!$A:$G"),BM$2,0)</f>
        <v>#REF!</v>
      </c>
    </row>
    <row r="749" customFormat="false" ht="13.2" hidden="false" customHeight="false" outlineLevel="0" collapsed="false">
      <c r="BI749" s="56" t="e">
        <f aca="true">VLOOKUP($P749,INDIRECT("'M" &amp; $N749 &amp; "'!$A:$G"),BI$2,0)</f>
        <v>#REF!</v>
      </c>
      <c r="BJ749" s="56" t="e">
        <f aca="true">VLOOKUP($P749,INDIRECT("'M" &amp; $N749 &amp; "'!$A:$G"),BJ$2,0)</f>
        <v>#REF!</v>
      </c>
      <c r="BK749" s="56" t="e">
        <f aca="true">VLOOKUP($P749,INDIRECT("'M" &amp; $N749 &amp; "'!$A:$G"),BK$2,0)</f>
        <v>#REF!</v>
      </c>
      <c r="BL749" s="56" t="str">
        <f aca="false">IF(AND($BI749="Yes", $N749=2), "Yes", IF(ISBLANK(BI749), "", "No"))</f>
        <v>No</v>
      </c>
      <c r="BM749" s="56" t="e">
        <f aca="true">VLOOKUP($P749,INDIRECT("'M" &amp; $N749 &amp; "'!$A:$G"),BM$2,0)</f>
        <v>#REF!</v>
      </c>
    </row>
    <row r="750" customFormat="false" ht="13.2" hidden="false" customHeight="false" outlineLevel="0" collapsed="false">
      <c r="BI750" s="56" t="e">
        <f aca="true">VLOOKUP($P750,INDIRECT("'M" &amp; $N750 &amp; "'!$A:$G"),BI$2,0)</f>
        <v>#REF!</v>
      </c>
      <c r="BJ750" s="56" t="e">
        <f aca="true">VLOOKUP($P750,INDIRECT("'M" &amp; $N750 &amp; "'!$A:$G"),BJ$2,0)</f>
        <v>#REF!</v>
      </c>
      <c r="BK750" s="56" t="e">
        <f aca="true">VLOOKUP($P750,INDIRECT("'M" &amp; $N750 &amp; "'!$A:$G"),BK$2,0)</f>
        <v>#REF!</v>
      </c>
      <c r="BL750" s="56" t="str">
        <f aca="false">IF(AND($BI750="Yes", $N750=2), "Yes", IF(ISBLANK(BI750), "", "No"))</f>
        <v>No</v>
      </c>
      <c r="BM750" s="56" t="e">
        <f aca="true">VLOOKUP($P750,INDIRECT("'M" &amp; $N750 &amp; "'!$A:$G"),BM$2,0)</f>
        <v>#REF!</v>
      </c>
    </row>
    <row r="751" customFormat="false" ht="13.2" hidden="false" customHeight="false" outlineLevel="0" collapsed="false">
      <c r="BI751" s="56" t="e">
        <f aca="true">VLOOKUP($P751,INDIRECT("'M" &amp; $N751 &amp; "'!$A:$G"),BI$2,0)</f>
        <v>#REF!</v>
      </c>
      <c r="BJ751" s="56" t="e">
        <f aca="true">VLOOKUP($P751,INDIRECT("'M" &amp; $N751 &amp; "'!$A:$G"),BJ$2,0)</f>
        <v>#REF!</v>
      </c>
      <c r="BK751" s="56" t="e">
        <f aca="true">VLOOKUP($P751,INDIRECT("'M" &amp; $N751 &amp; "'!$A:$G"),BK$2,0)</f>
        <v>#REF!</v>
      </c>
      <c r="BL751" s="56" t="str">
        <f aca="false">IF(AND($BI751="Yes", $N751=2), "Yes", IF(ISBLANK(BI751), "", "No"))</f>
        <v>No</v>
      </c>
      <c r="BM751" s="56" t="e">
        <f aca="true">VLOOKUP($P751,INDIRECT("'M" &amp; $N751 &amp; "'!$A:$G"),BM$2,0)</f>
        <v>#REF!</v>
      </c>
    </row>
    <row r="752" customFormat="false" ht="13.2" hidden="false" customHeight="false" outlineLevel="0" collapsed="false">
      <c r="BI752" s="56" t="e">
        <f aca="true">VLOOKUP($P752,INDIRECT("'M" &amp; $N752 &amp; "'!$A:$G"),BI$2,0)</f>
        <v>#REF!</v>
      </c>
      <c r="BJ752" s="56" t="e">
        <f aca="true">VLOOKUP($P752,INDIRECT("'M" &amp; $N752 &amp; "'!$A:$G"),BJ$2,0)</f>
        <v>#REF!</v>
      </c>
      <c r="BK752" s="56" t="e">
        <f aca="true">VLOOKUP($P752,INDIRECT("'M" &amp; $N752 &amp; "'!$A:$G"),BK$2,0)</f>
        <v>#REF!</v>
      </c>
      <c r="BL752" s="56" t="str">
        <f aca="false">IF(AND($BI752="Yes", $N752=2), "Yes", IF(ISBLANK(BI752), "", "No"))</f>
        <v>No</v>
      </c>
      <c r="BM752" s="56" t="e">
        <f aca="true">VLOOKUP($P752,INDIRECT("'M" &amp; $N752 &amp; "'!$A:$G"),BM$2,0)</f>
        <v>#REF!</v>
      </c>
    </row>
    <row r="753" customFormat="false" ht="13.2" hidden="false" customHeight="false" outlineLevel="0" collapsed="false">
      <c r="BI753" s="56" t="e">
        <f aca="true">VLOOKUP($P753,INDIRECT("'M" &amp; $N753 &amp; "'!$A:$G"),BI$2,0)</f>
        <v>#REF!</v>
      </c>
      <c r="BJ753" s="56" t="e">
        <f aca="true">VLOOKUP($P753,INDIRECT("'M" &amp; $N753 &amp; "'!$A:$G"),BJ$2,0)</f>
        <v>#REF!</v>
      </c>
      <c r="BK753" s="56" t="e">
        <f aca="true">VLOOKUP($P753,INDIRECT("'M" &amp; $N753 &amp; "'!$A:$G"),BK$2,0)</f>
        <v>#REF!</v>
      </c>
      <c r="BL753" s="56" t="str">
        <f aca="false">IF(AND($BI753="Yes", $N753=2), "Yes", IF(ISBLANK(BI753), "", "No"))</f>
        <v>No</v>
      </c>
      <c r="BM753" s="56" t="e">
        <f aca="true">VLOOKUP($P753,INDIRECT("'M" &amp; $N753 &amp; "'!$A:$G"),BM$2,0)</f>
        <v>#REF!</v>
      </c>
    </row>
    <row r="754" customFormat="false" ht="13.2" hidden="false" customHeight="false" outlineLevel="0" collapsed="false">
      <c r="BI754" s="56" t="e">
        <f aca="true">VLOOKUP($P754,INDIRECT("'M" &amp; $N754 &amp; "'!$A:$G"),BI$2,0)</f>
        <v>#REF!</v>
      </c>
      <c r="BJ754" s="56" t="e">
        <f aca="true">VLOOKUP($P754,INDIRECT("'M" &amp; $N754 &amp; "'!$A:$G"),BJ$2,0)</f>
        <v>#REF!</v>
      </c>
      <c r="BK754" s="56" t="e">
        <f aca="true">VLOOKUP($P754,INDIRECT("'M" &amp; $N754 &amp; "'!$A:$G"),BK$2,0)</f>
        <v>#REF!</v>
      </c>
      <c r="BL754" s="56" t="str">
        <f aca="false">IF(AND($BI754="Yes", $N754=2), "Yes", IF(ISBLANK(BI754), "", "No"))</f>
        <v>No</v>
      </c>
      <c r="BM754" s="56" t="e">
        <f aca="true">VLOOKUP($P754,INDIRECT("'M" &amp; $N754 &amp; "'!$A:$G"),BM$2,0)</f>
        <v>#REF!</v>
      </c>
    </row>
    <row r="755" customFormat="false" ht="13.2" hidden="false" customHeight="false" outlineLevel="0" collapsed="false">
      <c r="BI755" s="56" t="e">
        <f aca="true">VLOOKUP($P755,INDIRECT("'M" &amp; $N755 &amp; "'!$A:$G"),BI$2,0)</f>
        <v>#REF!</v>
      </c>
      <c r="BJ755" s="56" t="e">
        <f aca="true">VLOOKUP($P755,INDIRECT("'M" &amp; $N755 &amp; "'!$A:$G"),BJ$2,0)</f>
        <v>#REF!</v>
      </c>
      <c r="BK755" s="56" t="e">
        <f aca="true">VLOOKUP($P755,INDIRECT("'M" &amp; $N755 &amp; "'!$A:$G"),BK$2,0)</f>
        <v>#REF!</v>
      </c>
      <c r="BL755" s="56" t="str">
        <f aca="false">IF(AND($BI755="Yes", $N755=2), "Yes", IF(ISBLANK(BI755), "", "No"))</f>
        <v>No</v>
      </c>
      <c r="BM755" s="56" t="e">
        <f aca="true">VLOOKUP($P755,INDIRECT("'M" &amp; $N755 &amp; "'!$A:$G"),BM$2,0)</f>
        <v>#REF!</v>
      </c>
    </row>
    <row r="756" customFormat="false" ht="13.2" hidden="false" customHeight="false" outlineLevel="0" collapsed="false">
      <c r="BI756" s="56" t="e">
        <f aca="true">VLOOKUP($P756,INDIRECT("'M" &amp; $N756 &amp; "'!$A:$G"),BI$2,0)</f>
        <v>#REF!</v>
      </c>
      <c r="BJ756" s="56" t="e">
        <f aca="true">VLOOKUP($P756,INDIRECT("'M" &amp; $N756 &amp; "'!$A:$G"),BJ$2,0)</f>
        <v>#REF!</v>
      </c>
      <c r="BK756" s="56" t="e">
        <f aca="true">VLOOKUP($P756,INDIRECT("'M" &amp; $N756 &amp; "'!$A:$G"),BK$2,0)</f>
        <v>#REF!</v>
      </c>
      <c r="BL756" s="56" t="str">
        <f aca="false">IF(AND($BI756="Yes", $N756=2), "Yes", IF(ISBLANK(BI756), "", "No"))</f>
        <v>No</v>
      </c>
      <c r="BM756" s="56" t="e">
        <f aca="true">VLOOKUP($P756,INDIRECT("'M" &amp; $N756 &amp; "'!$A:$G"),BM$2,0)</f>
        <v>#REF!</v>
      </c>
    </row>
    <row r="757" customFormat="false" ht="13.2" hidden="false" customHeight="false" outlineLevel="0" collapsed="false">
      <c r="BI757" s="56" t="e">
        <f aca="true">VLOOKUP($P757,INDIRECT("'M" &amp; $N757 &amp; "'!$A:$G"),BI$2,0)</f>
        <v>#REF!</v>
      </c>
      <c r="BJ757" s="56" t="e">
        <f aca="true">VLOOKUP($P757,INDIRECT("'M" &amp; $N757 &amp; "'!$A:$G"),BJ$2,0)</f>
        <v>#REF!</v>
      </c>
      <c r="BK757" s="56" t="e">
        <f aca="true">VLOOKUP($P757,INDIRECT("'M" &amp; $N757 &amp; "'!$A:$G"),BK$2,0)</f>
        <v>#REF!</v>
      </c>
      <c r="BL757" s="56" t="str">
        <f aca="false">IF(AND($BI757="Yes", $N757=2), "Yes", IF(ISBLANK(BI757), "", "No"))</f>
        <v>No</v>
      </c>
      <c r="BM757" s="56" t="e">
        <f aca="true">VLOOKUP($P757,INDIRECT("'M" &amp; $N757 &amp; "'!$A:$G"),BM$2,0)</f>
        <v>#REF!</v>
      </c>
    </row>
    <row r="758" customFormat="false" ht="13.2" hidden="false" customHeight="false" outlineLevel="0" collapsed="false">
      <c r="BI758" s="56" t="e">
        <f aca="true">VLOOKUP($P758,INDIRECT("'M" &amp; $N758 &amp; "'!$A:$G"),BI$2,0)</f>
        <v>#REF!</v>
      </c>
      <c r="BJ758" s="56" t="e">
        <f aca="true">VLOOKUP($P758,INDIRECT("'M" &amp; $N758 &amp; "'!$A:$G"),BJ$2,0)</f>
        <v>#REF!</v>
      </c>
      <c r="BK758" s="56" t="e">
        <f aca="true">VLOOKUP($P758,INDIRECT("'M" &amp; $N758 &amp; "'!$A:$G"),BK$2,0)</f>
        <v>#REF!</v>
      </c>
      <c r="BL758" s="56" t="str">
        <f aca="false">IF(AND($BI758="Yes", $N758=2), "Yes", IF(ISBLANK(BI758), "", "No"))</f>
        <v>No</v>
      </c>
      <c r="BM758" s="56" t="e">
        <f aca="true">VLOOKUP($P758,INDIRECT("'M" &amp; $N758 &amp; "'!$A:$G"),BM$2,0)</f>
        <v>#REF!</v>
      </c>
    </row>
    <row r="759" customFormat="false" ht="13.2" hidden="false" customHeight="false" outlineLevel="0" collapsed="false">
      <c r="BI759" s="56" t="e">
        <f aca="true">VLOOKUP($P759,INDIRECT("'M" &amp; $N759 &amp; "'!$A:$G"),BI$2,0)</f>
        <v>#REF!</v>
      </c>
      <c r="BJ759" s="56" t="e">
        <f aca="true">VLOOKUP($P759,INDIRECT("'M" &amp; $N759 &amp; "'!$A:$G"),BJ$2,0)</f>
        <v>#REF!</v>
      </c>
      <c r="BK759" s="56" t="e">
        <f aca="true">VLOOKUP($P759,INDIRECT("'M" &amp; $N759 &amp; "'!$A:$G"),BK$2,0)</f>
        <v>#REF!</v>
      </c>
      <c r="BL759" s="56" t="str">
        <f aca="false">IF(AND($BI759="Yes", $N759=2), "Yes", IF(ISBLANK(BI759), "", "No"))</f>
        <v>No</v>
      </c>
      <c r="BM759" s="56" t="e">
        <f aca="true">VLOOKUP($P759,INDIRECT("'M" &amp; $N759 &amp; "'!$A:$G"),BM$2,0)</f>
        <v>#REF!</v>
      </c>
    </row>
    <row r="760" customFormat="false" ht="13.2" hidden="false" customHeight="false" outlineLevel="0" collapsed="false">
      <c r="BI760" s="56" t="e">
        <f aca="true">VLOOKUP($P760,INDIRECT("'M" &amp; $N760 &amp; "'!$A:$G"),BI$2,0)</f>
        <v>#REF!</v>
      </c>
      <c r="BJ760" s="56" t="e">
        <f aca="true">VLOOKUP($P760,INDIRECT("'M" &amp; $N760 &amp; "'!$A:$G"),BJ$2,0)</f>
        <v>#REF!</v>
      </c>
      <c r="BK760" s="56" t="e">
        <f aca="true">VLOOKUP($P760,INDIRECT("'M" &amp; $N760 &amp; "'!$A:$G"),BK$2,0)</f>
        <v>#REF!</v>
      </c>
      <c r="BL760" s="56" t="str">
        <f aca="false">IF(AND($BI760="Yes", $N760=2), "Yes", IF(ISBLANK(BI760), "", "No"))</f>
        <v>No</v>
      </c>
      <c r="BM760" s="56" t="e">
        <f aca="true">VLOOKUP($P760,INDIRECT("'M" &amp; $N760 &amp; "'!$A:$G"),BM$2,0)</f>
        <v>#REF!</v>
      </c>
    </row>
    <row r="761" customFormat="false" ht="13.2" hidden="false" customHeight="false" outlineLevel="0" collapsed="false">
      <c r="BI761" s="56" t="e">
        <f aca="true">VLOOKUP($P761,INDIRECT("'M" &amp; $N761 &amp; "'!$A:$G"),BI$2,0)</f>
        <v>#REF!</v>
      </c>
      <c r="BJ761" s="56" t="e">
        <f aca="true">VLOOKUP($P761,INDIRECT("'M" &amp; $N761 &amp; "'!$A:$G"),BJ$2,0)</f>
        <v>#REF!</v>
      </c>
      <c r="BK761" s="56" t="e">
        <f aca="true">VLOOKUP($P761,INDIRECT("'M" &amp; $N761 &amp; "'!$A:$G"),BK$2,0)</f>
        <v>#REF!</v>
      </c>
      <c r="BL761" s="56" t="str">
        <f aca="false">IF(AND($BI761="Yes", $N761=2), "Yes", IF(ISBLANK(BI761), "", "No"))</f>
        <v>No</v>
      </c>
      <c r="BM761" s="56" t="e">
        <f aca="true">VLOOKUP($P761,INDIRECT("'M" &amp; $N761 &amp; "'!$A:$G"),BM$2,0)</f>
        <v>#REF!</v>
      </c>
    </row>
    <row r="762" customFormat="false" ht="13.2" hidden="false" customHeight="false" outlineLevel="0" collapsed="false">
      <c r="BI762" s="56" t="e">
        <f aca="true">VLOOKUP($P762,INDIRECT("'M" &amp; $N762 &amp; "'!$A:$G"),BI$2,0)</f>
        <v>#REF!</v>
      </c>
      <c r="BJ762" s="56" t="e">
        <f aca="true">VLOOKUP($P762,INDIRECT("'M" &amp; $N762 &amp; "'!$A:$G"),BJ$2,0)</f>
        <v>#REF!</v>
      </c>
      <c r="BK762" s="56" t="e">
        <f aca="true">VLOOKUP($P762,INDIRECT("'M" &amp; $N762 &amp; "'!$A:$G"),BK$2,0)</f>
        <v>#REF!</v>
      </c>
      <c r="BL762" s="56" t="str">
        <f aca="false">IF(AND($BI762="Yes", $N762=2), "Yes", IF(ISBLANK(BI762), "", "No"))</f>
        <v>No</v>
      </c>
      <c r="BM762" s="56" t="e">
        <f aca="true">VLOOKUP($P762,INDIRECT("'M" &amp; $N762 &amp; "'!$A:$G"),BM$2,0)</f>
        <v>#REF!</v>
      </c>
    </row>
    <row r="763" customFormat="false" ht="13.2" hidden="false" customHeight="false" outlineLevel="0" collapsed="false">
      <c r="BI763" s="56" t="e">
        <f aca="true">VLOOKUP($P763,INDIRECT("'M" &amp; $N763 &amp; "'!$A:$G"),BI$2,0)</f>
        <v>#REF!</v>
      </c>
      <c r="BJ763" s="56" t="e">
        <f aca="true">VLOOKUP($P763,INDIRECT("'M" &amp; $N763 &amp; "'!$A:$G"),BJ$2,0)</f>
        <v>#REF!</v>
      </c>
      <c r="BK763" s="56" t="e">
        <f aca="true">VLOOKUP($P763,INDIRECT("'M" &amp; $N763 &amp; "'!$A:$G"),BK$2,0)</f>
        <v>#REF!</v>
      </c>
      <c r="BL763" s="56" t="str">
        <f aca="false">IF(AND($BI763="Yes", $N763=2), "Yes", IF(ISBLANK(BI763), "", "No"))</f>
        <v>No</v>
      </c>
      <c r="BM763" s="56" t="e">
        <f aca="true">VLOOKUP($P763,INDIRECT("'M" &amp; $N763 &amp; "'!$A:$G"),BM$2,0)</f>
        <v>#REF!</v>
      </c>
    </row>
    <row r="764" customFormat="false" ht="13.2" hidden="false" customHeight="false" outlineLevel="0" collapsed="false">
      <c r="BI764" s="56" t="e">
        <f aca="true">VLOOKUP($P764,INDIRECT("'M" &amp; $N764 &amp; "'!$A:$G"),BI$2,0)</f>
        <v>#REF!</v>
      </c>
      <c r="BJ764" s="56" t="e">
        <f aca="true">VLOOKUP($P764,INDIRECT("'M" &amp; $N764 &amp; "'!$A:$G"),BJ$2,0)</f>
        <v>#REF!</v>
      </c>
      <c r="BK764" s="56" t="e">
        <f aca="true">VLOOKUP($P764,INDIRECT("'M" &amp; $N764 &amp; "'!$A:$G"),BK$2,0)</f>
        <v>#REF!</v>
      </c>
      <c r="BL764" s="56" t="str">
        <f aca="false">IF(AND($BI764="Yes", $N764=2), "Yes", IF(ISBLANK(BI764), "", "No"))</f>
        <v>No</v>
      </c>
      <c r="BM764" s="56" t="e">
        <f aca="true">VLOOKUP($P764,INDIRECT("'M" &amp; $N764 &amp; "'!$A:$G"),BM$2,0)</f>
        <v>#REF!</v>
      </c>
    </row>
    <row r="765" customFormat="false" ht="13.2" hidden="false" customHeight="false" outlineLevel="0" collapsed="false">
      <c r="BI765" s="56" t="e">
        <f aca="true">VLOOKUP($P765,INDIRECT("'M" &amp; $N765 &amp; "'!$A:$G"),BI$2,0)</f>
        <v>#REF!</v>
      </c>
      <c r="BJ765" s="56" t="e">
        <f aca="true">VLOOKUP($P765,INDIRECT("'M" &amp; $N765 &amp; "'!$A:$G"),BJ$2,0)</f>
        <v>#REF!</v>
      </c>
      <c r="BK765" s="56" t="e">
        <f aca="true">VLOOKUP($P765,INDIRECT("'M" &amp; $N765 &amp; "'!$A:$G"),BK$2,0)</f>
        <v>#REF!</v>
      </c>
      <c r="BL765" s="56" t="str">
        <f aca="false">IF(AND($BI765="Yes", $N765=2), "Yes", IF(ISBLANK(BI765), "", "No"))</f>
        <v>No</v>
      </c>
      <c r="BM765" s="56" t="e">
        <f aca="true">VLOOKUP($P765,INDIRECT("'M" &amp; $N765 &amp; "'!$A:$G"),BM$2,0)</f>
        <v>#REF!</v>
      </c>
    </row>
    <row r="766" customFormat="false" ht="13.2" hidden="false" customHeight="false" outlineLevel="0" collapsed="false">
      <c r="BI766" s="56" t="e">
        <f aca="true">VLOOKUP($P766,INDIRECT("'M" &amp; $N766 &amp; "'!$A:$G"),BI$2,0)</f>
        <v>#REF!</v>
      </c>
      <c r="BJ766" s="56" t="e">
        <f aca="true">VLOOKUP($P766,INDIRECT("'M" &amp; $N766 &amp; "'!$A:$G"),BJ$2,0)</f>
        <v>#REF!</v>
      </c>
      <c r="BK766" s="56" t="e">
        <f aca="true">VLOOKUP($P766,INDIRECT("'M" &amp; $N766 &amp; "'!$A:$G"),BK$2,0)</f>
        <v>#REF!</v>
      </c>
      <c r="BL766" s="56" t="str">
        <f aca="false">IF(AND($BI766="Yes", $N766=2), "Yes", IF(ISBLANK(BI766), "", "No"))</f>
        <v>No</v>
      </c>
      <c r="BM766" s="56" t="e">
        <f aca="true">VLOOKUP($P766,INDIRECT("'M" &amp; $N766 &amp; "'!$A:$G"),BM$2,0)</f>
        <v>#REF!</v>
      </c>
    </row>
    <row r="767" customFormat="false" ht="13.2" hidden="false" customHeight="false" outlineLevel="0" collapsed="false">
      <c r="BI767" s="56" t="e">
        <f aca="true">VLOOKUP($P767,INDIRECT("'M" &amp; $N767 &amp; "'!$A:$G"),BI$2,0)</f>
        <v>#REF!</v>
      </c>
      <c r="BJ767" s="56" t="e">
        <f aca="true">VLOOKUP($P767,INDIRECT("'M" &amp; $N767 &amp; "'!$A:$G"),BJ$2,0)</f>
        <v>#REF!</v>
      </c>
      <c r="BK767" s="56" t="e">
        <f aca="true">VLOOKUP($P767,INDIRECT("'M" &amp; $N767 &amp; "'!$A:$G"),BK$2,0)</f>
        <v>#REF!</v>
      </c>
      <c r="BL767" s="56" t="str">
        <f aca="false">IF(AND($BI767="Yes", $N767=2), "Yes", IF(ISBLANK(BI767), "", "No"))</f>
        <v>No</v>
      </c>
      <c r="BM767" s="56" t="e">
        <f aca="true">VLOOKUP($P767,INDIRECT("'M" &amp; $N767 &amp; "'!$A:$G"),BM$2,0)</f>
        <v>#REF!</v>
      </c>
    </row>
    <row r="768" customFormat="false" ht="13.2" hidden="false" customHeight="false" outlineLevel="0" collapsed="false">
      <c r="BI768" s="56" t="e">
        <f aca="true">VLOOKUP($P768,INDIRECT("'M" &amp; $N768 &amp; "'!$A:$G"),BI$2,0)</f>
        <v>#REF!</v>
      </c>
      <c r="BJ768" s="56" t="e">
        <f aca="true">VLOOKUP($P768,INDIRECT("'M" &amp; $N768 &amp; "'!$A:$G"),BJ$2,0)</f>
        <v>#REF!</v>
      </c>
      <c r="BK768" s="56" t="e">
        <f aca="true">VLOOKUP($P768,INDIRECT("'M" &amp; $N768 &amp; "'!$A:$G"),BK$2,0)</f>
        <v>#REF!</v>
      </c>
      <c r="BL768" s="56" t="str">
        <f aca="false">IF(AND($BI768="Yes", $N768=2), "Yes", IF(ISBLANK(BI768), "", "No"))</f>
        <v>No</v>
      </c>
      <c r="BM768" s="56" t="e">
        <f aca="true">VLOOKUP($P768,INDIRECT("'M" &amp; $N768 &amp; "'!$A:$G"),BM$2,0)</f>
        <v>#REF!</v>
      </c>
    </row>
    <row r="769" customFormat="false" ht="13.2" hidden="false" customHeight="false" outlineLevel="0" collapsed="false">
      <c r="BI769" s="56" t="e">
        <f aca="true">VLOOKUP($P769,INDIRECT("'M" &amp; $N769 &amp; "'!$A:$G"),BI$2,0)</f>
        <v>#REF!</v>
      </c>
      <c r="BJ769" s="56" t="e">
        <f aca="true">VLOOKUP($P769,INDIRECT("'M" &amp; $N769 &amp; "'!$A:$G"),BJ$2,0)</f>
        <v>#REF!</v>
      </c>
      <c r="BK769" s="56" t="e">
        <f aca="true">VLOOKUP($P769,INDIRECT("'M" &amp; $N769 &amp; "'!$A:$G"),BK$2,0)</f>
        <v>#REF!</v>
      </c>
      <c r="BL769" s="56" t="str">
        <f aca="false">IF(AND($BI769="Yes", $N769=2), "Yes", IF(ISBLANK(BI769), "", "No"))</f>
        <v>No</v>
      </c>
      <c r="BM769" s="56" t="e">
        <f aca="true">VLOOKUP($P769,INDIRECT("'M" &amp; $N769 &amp; "'!$A:$G"),BM$2,0)</f>
        <v>#REF!</v>
      </c>
    </row>
    <row r="770" customFormat="false" ht="13.2" hidden="false" customHeight="false" outlineLevel="0" collapsed="false">
      <c r="BI770" s="56" t="e">
        <f aca="true">VLOOKUP($P770,INDIRECT("'M" &amp; $N770 &amp; "'!$A:$G"),BI$2,0)</f>
        <v>#REF!</v>
      </c>
      <c r="BJ770" s="56" t="e">
        <f aca="true">VLOOKUP($P770,INDIRECT("'M" &amp; $N770 &amp; "'!$A:$G"),BJ$2,0)</f>
        <v>#REF!</v>
      </c>
      <c r="BK770" s="56" t="e">
        <f aca="true">VLOOKUP($P770,INDIRECT("'M" &amp; $N770 &amp; "'!$A:$G"),BK$2,0)</f>
        <v>#REF!</v>
      </c>
      <c r="BL770" s="56" t="str">
        <f aca="false">IF(AND($BI770="Yes", $N770=2), "Yes", IF(ISBLANK(BI770), "", "No"))</f>
        <v>No</v>
      </c>
      <c r="BM770" s="56" t="e">
        <f aca="true">VLOOKUP($P770,INDIRECT("'M" &amp; $N770 &amp; "'!$A:$G"),BM$2,0)</f>
        <v>#REF!</v>
      </c>
    </row>
    <row r="771" customFormat="false" ht="13.2" hidden="false" customHeight="false" outlineLevel="0" collapsed="false">
      <c r="BI771" s="56" t="e">
        <f aca="true">VLOOKUP($P771,INDIRECT("'M" &amp; $N771 &amp; "'!$A:$G"),BI$2,0)</f>
        <v>#REF!</v>
      </c>
      <c r="BJ771" s="56" t="e">
        <f aca="true">VLOOKUP($P771,INDIRECT("'M" &amp; $N771 &amp; "'!$A:$G"),BJ$2,0)</f>
        <v>#REF!</v>
      </c>
      <c r="BK771" s="56" t="e">
        <f aca="true">VLOOKUP($P771,INDIRECT("'M" &amp; $N771 &amp; "'!$A:$G"),BK$2,0)</f>
        <v>#REF!</v>
      </c>
      <c r="BL771" s="56" t="str">
        <f aca="false">IF(AND($BI771="Yes", $N771=2), "Yes", IF(ISBLANK(BI771), "", "No"))</f>
        <v>No</v>
      </c>
      <c r="BM771" s="56" t="e">
        <f aca="true">VLOOKUP($P771,INDIRECT("'M" &amp; $N771 &amp; "'!$A:$G"),BM$2,0)</f>
        <v>#REF!</v>
      </c>
    </row>
    <row r="772" customFormat="false" ht="13.2" hidden="false" customHeight="false" outlineLevel="0" collapsed="false">
      <c r="BI772" s="56" t="e">
        <f aca="true">VLOOKUP($P772,INDIRECT("'M" &amp; $N772 &amp; "'!$A:$G"),BI$2,0)</f>
        <v>#REF!</v>
      </c>
      <c r="BJ772" s="56" t="e">
        <f aca="true">VLOOKUP($P772,INDIRECT("'M" &amp; $N772 &amp; "'!$A:$G"),BJ$2,0)</f>
        <v>#REF!</v>
      </c>
      <c r="BK772" s="56" t="e">
        <f aca="true">VLOOKUP($P772,INDIRECT("'M" &amp; $N772 &amp; "'!$A:$G"),BK$2,0)</f>
        <v>#REF!</v>
      </c>
      <c r="BL772" s="56" t="str">
        <f aca="false">IF(AND($BI772="Yes", $N772=2), "Yes", IF(ISBLANK(BI772), "", "No"))</f>
        <v>No</v>
      </c>
      <c r="BM772" s="56" t="e">
        <f aca="true">VLOOKUP($P772,INDIRECT("'M" &amp; $N772 &amp; "'!$A:$G"),BM$2,0)</f>
        <v>#REF!</v>
      </c>
    </row>
    <row r="773" customFormat="false" ht="13.2" hidden="false" customHeight="false" outlineLevel="0" collapsed="false">
      <c r="BI773" s="56" t="e">
        <f aca="true">VLOOKUP($P773,INDIRECT("'M" &amp; $N773 &amp; "'!$A:$G"),BI$2,0)</f>
        <v>#REF!</v>
      </c>
      <c r="BJ773" s="56" t="e">
        <f aca="true">VLOOKUP($P773,INDIRECT("'M" &amp; $N773 &amp; "'!$A:$G"),BJ$2,0)</f>
        <v>#REF!</v>
      </c>
      <c r="BK773" s="56" t="e">
        <f aca="true">VLOOKUP($P773,INDIRECT("'M" &amp; $N773 &amp; "'!$A:$G"),BK$2,0)</f>
        <v>#REF!</v>
      </c>
      <c r="BL773" s="56" t="str">
        <f aca="false">IF(AND($BI773="Yes", $N773=2), "Yes", IF(ISBLANK(BI773), "", "No"))</f>
        <v>No</v>
      </c>
      <c r="BM773" s="56" t="e">
        <f aca="true">VLOOKUP($P773,INDIRECT("'M" &amp; $N773 &amp; "'!$A:$G"),BM$2,0)</f>
        <v>#REF!</v>
      </c>
    </row>
    <row r="774" customFormat="false" ht="13.2" hidden="false" customHeight="false" outlineLevel="0" collapsed="false">
      <c r="BI774" s="56" t="e">
        <f aca="true">VLOOKUP($P774,INDIRECT("'M" &amp; $N774 &amp; "'!$A:$G"),BI$2,0)</f>
        <v>#REF!</v>
      </c>
      <c r="BJ774" s="56" t="e">
        <f aca="true">VLOOKUP($P774,INDIRECT("'M" &amp; $N774 &amp; "'!$A:$G"),BJ$2,0)</f>
        <v>#REF!</v>
      </c>
      <c r="BK774" s="56" t="e">
        <f aca="true">VLOOKUP($P774,INDIRECT("'M" &amp; $N774 &amp; "'!$A:$G"),BK$2,0)</f>
        <v>#REF!</v>
      </c>
      <c r="BL774" s="56" t="str">
        <f aca="false">IF(AND($BI774="Yes", $N774=2), "Yes", IF(ISBLANK(BI774), "", "No"))</f>
        <v>No</v>
      </c>
      <c r="BM774" s="56" t="e">
        <f aca="true">VLOOKUP($P774,INDIRECT("'M" &amp; $N774 &amp; "'!$A:$G"),BM$2,0)</f>
        <v>#REF!</v>
      </c>
    </row>
    <row r="775" customFormat="false" ht="13.2" hidden="false" customHeight="false" outlineLevel="0" collapsed="false">
      <c r="BI775" s="56" t="e">
        <f aca="true">VLOOKUP($P775,INDIRECT("'M" &amp; $N775 &amp; "'!$A:$G"),BI$2,0)</f>
        <v>#REF!</v>
      </c>
      <c r="BJ775" s="56" t="e">
        <f aca="true">VLOOKUP($P775,INDIRECT("'M" &amp; $N775 &amp; "'!$A:$G"),BJ$2,0)</f>
        <v>#REF!</v>
      </c>
      <c r="BK775" s="56" t="e">
        <f aca="true">VLOOKUP($P775,INDIRECT("'M" &amp; $N775 &amp; "'!$A:$G"),BK$2,0)</f>
        <v>#REF!</v>
      </c>
      <c r="BL775" s="56" t="str">
        <f aca="false">IF(AND($BI775="Yes", $N775=2), "Yes", IF(ISBLANK(BI775), "", "No"))</f>
        <v>No</v>
      </c>
      <c r="BM775" s="56" t="e">
        <f aca="true">VLOOKUP($P775,INDIRECT("'M" &amp; $N775 &amp; "'!$A:$G"),BM$2,0)</f>
        <v>#REF!</v>
      </c>
    </row>
    <row r="776" customFormat="false" ht="13.2" hidden="false" customHeight="false" outlineLevel="0" collapsed="false">
      <c r="BI776" s="56" t="e">
        <f aca="true">VLOOKUP($P776,INDIRECT("'M" &amp; $N776 &amp; "'!$A:$G"),BI$2,0)</f>
        <v>#REF!</v>
      </c>
      <c r="BJ776" s="56" t="e">
        <f aca="true">VLOOKUP($P776,INDIRECT("'M" &amp; $N776 &amp; "'!$A:$G"),BJ$2,0)</f>
        <v>#REF!</v>
      </c>
      <c r="BK776" s="56" t="e">
        <f aca="true">VLOOKUP($P776,INDIRECT("'M" &amp; $N776 &amp; "'!$A:$G"),BK$2,0)</f>
        <v>#REF!</v>
      </c>
      <c r="BL776" s="56" t="str">
        <f aca="false">IF(AND($BI776="Yes", $N776=2), "Yes", IF(ISBLANK(BI776), "", "No"))</f>
        <v>No</v>
      </c>
      <c r="BM776" s="56" t="e">
        <f aca="true">VLOOKUP($P776,INDIRECT("'M" &amp; $N776 &amp; "'!$A:$G"),BM$2,0)</f>
        <v>#REF!</v>
      </c>
    </row>
    <row r="777" customFormat="false" ht="13.2" hidden="false" customHeight="false" outlineLevel="0" collapsed="false">
      <c r="BI777" s="56" t="e">
        <f aca="true">VLOOKUP($P777,INDIRECT("'M" &amp; $N777 &amp; "'!$A:$G"),BI$2,0)</f>
        <v>#REF!</v>
      </c>
      <c r="BJ777" s="56" t="e">
        <f aca="true">VLOOKUP($P777,INDIRECT("'M" &amp; $N777 &amp; "'!$A:$G"),BJ$2,0)</f>
        <v>#REF!</v>
      </c>
      <c r="BK777" s="56" t="e">
        <f aca="true">VLOOKUP($P777,INDIRECT("'M" &amp; $N777 &amp; "'!$A:$G"),BK$2,0)</f>
        <v>#REF!</v>
      </c>
      <c r="BL777" s="56" t="str">
        <f aca="false">IF(AND($BI777="Yes", $N777=2), "Yes", IF(ISBLANK(BI777), "", "No"))</f>
        <v>No</v>
      </c>
      <c r="BM777" s="56" t="e">
        <f aca="true">VLOOKUP($P777,INDIRECT("'M" &amp; $N777 &amp; "'!$A:$G"),BM$2,0)</f>
        <v>#REF!</v>
      </c>
    </row>
    <row r="778" customFormat="false" ht="13.2" hidden="false" customHeight="false" outlineLevel="0" collapsed="false">
      <c r="BI778" s="56" t="e">
        <f aca="true">VLOOKUP($P778,INDIRECT("'M" &amp; $N778 &amp; "'!$A:$G"),BI$2,0)</f>
        <v>#REF!</v>
      </c>
      <c r="BJ778" s="56" t="e">
        <f aca="true">VLOOKUP($P778,INDIRECT("'M" &amp; $N778 &amp; "'!$A:$G"),BJ$2,0)</f>
        <v>#REF!</v>
      </c>
      <c r="BK778" s="56" t="e">
        <f aca="true">VLOOKUP($P778,INDIRECT("'M" &amp; $N778 &amp; "'!$A:$G"),BK$2,0)</f>
        <v>#REF!</v>
      </c>
      <c r="BL778" s="56" t="str">
        <f aca="false">IF(AND($BI778="Yes", $N778=2), "Yes", IF(ISBLANK(BI778), "", "No"))</f>
        <v>No</v>
      </c>
      <c r="BM778" s="56" t="e">
        <f aca="true">VLOOKUP($P778,INDIRECT("'M" &amp; $N778 &amp; "'!$A:$G"),BM$2,0)</f>
        <v>#REF!</v>
      </c>
    </row>
    <row r="779" customFormat="false" ht="13.2" hidden="false" customHeight="false" outlineLevel="0" collapsed="false">
      <c r="BI779" s="56" t="e">
        <f aca="true">VLOOKUP($P779,INDIRECT("'M" &amp; $N779 &amp; "'!$A:$G"),BI$2,0)</f>
        <v>#REF!</v>
      </c>
      <c r="BJ779" s="56" t="e">
        <f aca="true">VLOOKUP($P779,INDIRECT("'M" &amp; $N779 &amp; "'!$A:$G"),BJ$2,0)</f>
        <v>#REF!</v>
      </c>
      <c r="BK779" s="56" t="e">
        <f aca="true">VLOOKUP($P779,INDIRECT("'M" &amp; $N779 &amp; "'!$A:$G"),BK$2,0)</f>
        <v>#REF!</v>
      </c>
      <c r="BL779" s="56" t="str">
        <f aca="false">IF(AND($BI779="Yes", $N779=2), "Yes", IF(ISBLANK(BI779), "", "No"))</f>
        <v>No</v>
      </c>
      <c r="BM779" s="56" t="e">
        <f aca="true">VLOOKUP($P779,INDIRECT("'M" &amp; $N779 &amp; "'!$A:$G"),BM$2,0)</f>
        <v>#REF!</v>
      </c>
    </row>
    <row r="780" customFormat="false" ht="13.2" hidden="false" customHeight="false" outlineLevel="0" collapsed="false">
      <c r="BI780" s="56" t="e">
        <f aca="true">VLOOKUP($P780,INDIRECT("'M" &amp; $N780 &amp; "'!$A:$G"),BI$2,0)</f>
        <v>#REF!</v>
      </c>
      <c r="BJ780" s="56" t="e">
        <f aca="true">VLOOKUP($P780,INDIRECT("'M" &amp; $N780 &amp; "'!$A:$G"),BJ$2,0)</f>
        <v>#REF!</v>
      </c>
      <c r="BK780" s="56" t="e">
        <f aca="true">VLOOKUP($P780,INDIRECT("'M" &amp; $N780 &amp; "'!$A:$G"),BK$2,0)</f>
        <v>#REF!</v>
      </c>
      <c r="BL780" s="56" t="str">
        <f aca="false">IF(AND($BI780="Yes", $N780=2), "Yes", IF(ISBLANK(BI780), "", "No"))</f>
        <v>No</v>
      </c>
      <c r="BM780" s="56" t="e">
        <f aca="true">VLOOKUP($P780,INDIRECT("'M" &amp; $N780 &amp; "'!$A:$G"),BM$2,0)</f>
        <v>#REF!</v>
      </c>
    </row>
    <row r="781" customFormat="false" ht="13.2" hidden="false" customHeight="false" outlineLevel="0" collapsed="false">
      <c r="BI781" s="56" t="e">
        <f aca="true">VLOOKUP($P781,INDIRECT("'M" &amp; $N781 &amp; "'!$A:$G"),BI$2,0)</f>
        <v>#REF!</v>
      </c>
      <c r="BJ781" s="56" t="e">
        <f aca="true">VLOOKUP($P781,INDIRECT("'M" &amp; $N781 &amp; "'!$A:$G"),BJ$2,0)</f>
        <v>#REF!</v>
      </c>
      <c r="BK781" s="56" t="e">
        <f aca="true">VLOOKUP($P781,INDIRECT("'M" &amp; $N781 &amp; "'!$A:$G"),BK$2,0)</f>
        <v>#REF!</v>
      </c>
      <c r="BL781" s="56" t="str">
        <f aca="false">IF(AND($BI781="Yes", $N781=2), "Yes", IF(ISBLANK(BI781), "", "No"))</f>
        <v>No</v>
      </c>
      <c r="BM781" s="56" t="e">
        <f aca="true">VLOOKUP($P781,INDIRECT("'M" &amp; $N781 &amp; "'!$A:$G"),BM$2,0)</f>
        <v>#REF!</v>
      </c>
    </row>
    <row r="782" customFormat="false" ht="13.2" hidden="false" customHeight="false" outlineLevel="0" collapsed="false">
      <c r="BI782" s="56" t="e">
        <f aca="true">VLOOKUP($P782,INDIRECT("'M" &amp; $N782 &amp; "'!$A:$G"),BI$2,0)</f>
        <v>#REF!</v>
      </c>
      <c r="BJ782" s="56" t="e">
        <f aca="true">VLOOKUP($P782,INDIRECT("'M" &amp; $N782 &amp; "'!$A:$G"),BJ$2,0)</f>
        <v>#REF!</v>
      </c>
      <c r="BK782" s="56" t="e">
        <f aca="true">VLOOKUP($P782,INDIRECT("'M" &amp; $N782 &amp; "'!$A:$G"),BK$2,0)</f>
        <v>#REF!</v>
      </c>
      <c r="BL782" s="56" t="str">
        <f aca="false">IF(AND($BI782="Yes", $N782=2), "Yes", IF(ISBLANK(BI782), "", "No"))</f>
        <v>No</v>
      </c>
      <c r="BM782" s="56" t="e">
        <f aca="true">VLOOKUP($P782,INDIRECT("'M" &amp; $N782 &amp; "'!$A:$G"),BM$2,0)</f>
        <v>#REF!</v>
      </c>
    </row>
    <row r="783" customFormat="false" ht="13.2" hidden="false" customHeight="false" outlineLevel="0" collapsed="false">
      <c r="BI783" s="56" t="e">
        <f aca="true">VLOOKUP($P783,INDIRECT("'M" &amp; $N783 &amp; "'!$A:$G"),BI$2,0)</f>
        <v>#REF!</v>
      </c>
      <c r="BJ783" s="56" t="e">
        <f aca="true">VLOOKUP($P783,INDIRECT("'M" &amp; $N783 &amp; "'!$A:$G"),BJ$2,0)</f>
        <v>#REF!</v>
      </c>
      <c r="BK783" s="56" t="e">
        <f aca="true">VLOOKUP($P783,INDIRECT("'M" &amp; $N783 &amp; "'!$A:$G"),BK$2,0)</f>
        <v>#REF!</v>
      </c>
      <c r="BL783" s="56" t="str">
        <f aca="false">IF(AND($BI783="Yes", $N783=2), "Yes", IF(ISBLANK(BI783), "", "No"))</f>
        <v>No</v>
      </c>
      <c r="BM783" s="56" t="e">
        <f aca="true">VLOOKUP($P783,INDIRECT("'M" &amp; $N783 &amp; "'!$A:$G"),BM$2,0)</f>
        <v>#REF!</v>
      </c>
    </row>
    <row r="784" customFormat="false" ht="13.2" hidden="false" customHeight="false" outlineLevel="0" collapsed="false">
      <c r="BI784" s="56" t="e">
        <f aca="true">VLOOKUP($P784,INDIRECT("'M" &amp; $N784 &amp; "'!$A:$G"),BI$2,0)</f>
        <v>#REF!</v>
      </c>
      <c r="BJ784" s="56" t="e">
        <f aca="true">VLOOKUP($P784,INDIRECT("'M" &amp; $N784 &amp; "'!$A:$G"),BJ$2,0)</f>
        <v>#REF!</v>
      </c>
      <c r="BK784" s="56" t="e">
        <f aca="true">VLOOKUP($P784,INDIRECT("'M" &amp; $N784 &amp; "'!$A:$G"),BK$2,0)</f>
        <v>#REF!</v>
      </c>
      <c r="BL784" s="56" t="str">
        <f aca="false">IF(AND($BI784="Yes", $N784=2), "Yes", IF(ISBLANK(BI784), "", "No"))</f>
        <v>No</v>
      </c>
      <c r="BM784" s="56" t="e">
        <f aca="true">VLOOKUP($P784,INDIRECT("'M" &amp; $N784 &amp; "'!$A:$G"),BM$2,0)</f>
        <v>#REF!</v>
      </c>
    </row>
    <row r="785" customFormat="false" ht="13.2" hidden="false" customHeight="false" outlineLevel="0" collapsed="false">
      <c r="BI785" s="56" t="e">
        <f aca="true">VLOOKUP($P785,INDIRECT("'M" &amp; $N785 &amp; "'!$A:$G"),BI$2,0)</f>
        <v>#REF!</v>
      </c>
      <c r="BJ785" s="56" t="e">
        <f aca="true">VLOOKUP($P785,INDIRECT("'M" &amp; $N785 &amp; "'!$A:$G"),BJ$2,0)</f>
        <v>#REF!</v>
      </c>
      <c r="BK785" s="56" t="e">
        <f aca="true">VLOOKUP($P785,INDIRECT("'M" &amp; $N785 &amp; "'!$A:$G"),BK$2,0)</f>
        <v>#REF!</v>
      </c>
      <c r="BL785" s="56" t="str">
        <f aca="false">IF(AND($BI785="Yes", $N785=2), "Yes", IF(ISBLANK(BI785), "", "No"))</f>
        <v>No</v>
      </c>
      <c r="BM785" s="56" t="e">
        <f aca="true">VLOOKUP($P785,INDIRECT("'M" &amp; $N785 &amp; "'!$A:$G"),BM$2,0)</f>
        <v>#REF!</v>
      </c>
    </row>
    <row r="786" customFormat="false" ht="13.2" hidden="false" customHeight="false" outlineLevel="0" collapsed="false">
      <c r="BI786" s="56" t="e">
        <f aca="true">VLOOKUP($P786,INDIRECT("'M" &amp; $N786 &amp; "'!$A:$G"),BI$2,0)</f>
        <v>#REF!</v>
      </c>
      <c r="BJ786" s="56" t="e">
        <f aca="true">VLOOKUP($P786,INDIRECT("'M" &amp; $N786 &amp; "'!$A:$G"),BJ$2,0)</f>
        <v>#REF!</v>
      </c>
      <c r="BK786" s="56" t="e">
        <f aca="true">VLOOKUP($P786,INDIRECT("'M" &amp; $N786 &amp; "'!$A:$G"),BK$2,0)</f>
        <v>#REF!</v>
      </c>
      <c r="BL786" s="56" t="str">
        <f aca="false">IF(AND($BI786="Yes", $N786=2), "Yes", IF(ISBLANK(BI786), "", "No"))</f>
        <v>No</v>
      </c>
      <c r="BM786" s="56" t="e">
        <f aca="true">VLOOKUP($P786,INDIRECT("'M" &amp; $N786 &amp; "'!$A:$G"),BM$2,0)</f>
        <v>#REF!</v>
      </c>
    </row>
    <row r="787" customFormat="false" ht="13.2" hidden="false" customHeight="false" outlineLevel="0" collapsed="false">
      <c r="BI787" s="56" t="e">
        <f aca="true">VLOOKUP($P787,INDIRECT("'M" &amp; $N787 &amp; "'!$A:$G"),BI$2,0)</f>
        <v>#REF!</v>
      </c>
      <c r="BJ787" s="56" t="e">
        <f aca="true">VLOOKUP($P787,INDIRECT("'M" &amp; $N787 &amp; "'!$A:$G"),BJ$2,0)</f>
        <v>#REF!</v>
      </c>
      <c r="BK787" s="56" t="e">
        <f aca="true">VLOOKUP($P787,INDIRECT("'M" &amp; $N787 &amp; "'!$A:$G"),BK$2,0)</f>
        <v>#REF!</v>
      </c>
      <c r="BL787" s="56" t="str">
        <f aca="false">IF(AND($BI787="Yes", $N787=2), "Yes", IF(ISBLANK(BI787), "", "No"))</f>
        <v>No</v>
      </c>
      <c r="BM787" s="56" t="e">
        <f aca="true">VLOOKUP($P787,INDIRECT("'M" &amp; $N787 &amp; "'!$A:$G"),BM$2,0)</f>
        <v>#REF!</v>
      </c>
    </row>
    <row r="788" customFormat="false" ht="13.2" hidden="false" customHeight="false" outlineLevel="0" collapsed="false">
      <c r="BI788" s="56" t="e">
        <f aca="true">VLOOKUP($P788,INDIRECT("'M" &amp; $N788 &amp; "'!$A:$G"),BI$2,0)</f>
        <v>#REF!</v>
      </c>
      <c r="BJ788" s="56" t="e">
        <f aca="true">VLOOKUP($P788,INDIRECT("'M" &amp; $N788 &amp; "'!$A:$G"),BJ$2,0)</f>
        <v>#REF!</v>
      </c>
      <c r="BK788" s="56" t="e">
        <f aca="true">VLOOKUP($P788,INDIRECT("'M" &amp; $N788 &amp; "'!$A:$G"),BK$2,0)</f>
        <v>#REF!</v>
      </c>
      <c r="BL788" s="56" t="str">
        <f aca="false">IF(AND($BI788="Yes", $N788=2), "Yes", IF(ISBLANK(BI788), "", "No"))</f>
        <v>No</v>
      </c>
      <c r="BM788" s="56" t="e">
        <f aca="true">VLOOKUP($P788,INDIRECT("'M" &amp; $N788 &amp; "'!$A:$G"),BM$2,0)</f>
        <v>#REF!</v>
      </c>
    </row>
    <row r="789" customFormat="false" ht="13.2" hidden="false" customHeight="false" outlineLevel="0" collapsed="false">
      <c r="BI789" s="56" t="e">
        <f aca="true">VLOOKUP($P789,INDIRECT("'M" &amp; $N789 &amp; "'!$A:$G"),BI$2,0)</f>
        <v>#REF!</v>
      </c>
      <c r="BJ789" s="56" t="e">
        <f aca="true">VLOOKUP($P789,INDIRECT("'M" &amp; $N789 &amp; "'!$A:$G"),BJ$2,0)</f>
        <v>#REF!</v>
      </c>
      <c r="BK789" s="56" t="e">
        <f aca="true">VLOOKUP($P789,INDIRECT("'M" &amp; $N789 &amp; "'!$A:$G"),BK$2,0)</f>
        <v>#REF!</v>
      </c>
      <c r="BL789" s="56" t="str">
        <f aca="false">IF(AND($BI789="Yes", $N789=2), "Yes", IF(ISBLANK(BI789), "", "No"))</f>
        <v>No</v>
      </c>
      <c r="BM789" s="56" t="e">
        <f aca="true">VLOOKUP($P789,INDIRECT("'M" &amp; $N789 &amp; "'!$A:$G"),BM$2,0)</f>
        <v>#REF!</v>
      </c>
    </row>
    <row r="790" customFormat="false" ht="13.2" hidden="false" customHeight="false" outlineLevel="0" collapsed="false">
      <c r="BI790" s="56" t="e">
        <f aca="true">VLOOKUP($P790,INDIRECT("'M" &amp; $N790 &amp; "'!$A:$G"),BI$2,0)</f>
        <v>#REF!</v>
      </c>
      <c r="BJ790" s="56" t="e">
        <f aca="true">VLOOKUP($P790,INDIRECT("'M" &amp; $N790 &amp; "'!$A:$G"),BJ$2,0)</f>
        <v>#REF!</v>
      </c>
      <c r="BK790" s="56" t="e">
        <f aca="true">VLOOKUP($P790,INDIRECT("'M" &amp; $N790 &amp; "'!$A:$G"),BK$2,0)</f>
        <v>#REF!</v>
      </c>
      <c r="BL790" s="56" t="str">
        <f aca="false">IF(AND($BI790="Yes", $N790=2), "Yes", IF(ISBLANK(BI790), "", "No"))</f>
        <v>No</v>
      </c>
      <c r="BM790" s="56" t="e">
        <f aca="true">VLOOKUP($P790,INDIRECT("'M" &amp; $N790 &amp; "'!$A:$G"),BM$2,0)</f>
        <v>#REF!</v>
      </c>
    </row>
    <row r="791" customFormat="false" ht="13.2" hidden="false" customHeight="false" outlineLevel="0" collapsed="false">
      <c r="BI791" s="56" t="e">
        <f aca="true">VLOOKUP($P791,INDIRECT("'M" &amp; $N791 &amp; "'!$A:$G"),BI$2,0)</f>
        <v>#REF!</v>
      </c>
      <c r="BJ791" s="56" t="e">
        <f aca="true">VLOOKUP($P791,INDIRECT("'M" &amp; $N791 &amp; "'!$A:$G"),BJ$2,0)</f>
        <v>#REF!</v>
      </c>
      <c r="BK791" s="56" t="e">
        <f aca="true">VLOOKUP($P791,INDIRECT("'M" &amp; $N791 &amp; "'!$A:$G"),BK$2,0)</f>
        <v>#REF!</v>
      </c>
      <c r="BL791" s="56" t="str">
        <f aca="false">IF(AND($BI791="Yes", $N791=2), "Yes", IF(ISBLANK(BI791), "", "No"))</f>
        <v>No</v>
      </c>
      <c r="BM791" s="56" t="e">
        <f aca="true">VLOOKUP($P791,INDIRECT("'M" &amp; $N791 &amp; "'!$A:$G"),BM$2,0)</f>
        <v>#REF!</v>
      </c>
    </row>
    <row r="792" customFormat="false" ht="13.2" hidden="false" customHeight="false" outlineLevel="0" collapsed="false">
      <c r="BI792" s="56" t="e">
        <f aca="true">VLOOKUP($P792,INDIRECT("'M" &amp; $N792 &amp; "'!$A:$G"),BI$2,0)</f>
        <v>#REF!</v>
      </c>
      <c r="BJ792" s="56" t="e">
        <f aca="true">VLOOKUP($P792,INDIRECT("'M" &amp; $N792 &amp; "'!$A:$G"),BJ$2,0)</f>
        <v>#REF!</v>
      </c>
      <c r="BK792" s="56" t="e">
        <f aca="true">VLOOKUP($P792,INDIRECT("'M" &amp; $N792 &amp; "'!$A:$G"),BK$2,0)</f>
        <v>#REF!</v>
      </c>
      <c r="BL792" s="56" t="str">
        <f aca="false">IF(AND($BI792="Yes", $N792=2), "Yes", IF(ISBLANK(BI792), "", "No"))</f>
        <v>No</v>
      </c>
      <c r="BM792" s="56" t="e">
        <f aca="true">VLOOKUP($P792,INDIRECT("'M" &amp; $N792 &amp; "'!$A:$G"),BM$2,0)</f>
        <v>#REF!</v>
      </c>
    </row>
    <row r="793" customFormat="false" ht="13.2" hidden="false" customHeight="false" outlineLevel="0" collapsed="false">
      <c r="BI793" s="56" t="e">
        <f aca="true">VLOOKUP($P793,INDIRECT("'M" &amp; $N793 &amp; "'!$A:$G"),BI$2,0)</f>
        <v>#REF!</v>
      </c>
      <c r="BJ793" s="56" t="e">
        <f aca="true">VLOOKUP($P793,INDIRECT("'M" &amp; $N793 &amp; "'!$A:$G"),BJ$2,0)</f>
        <v>#REF!</v>
      </c>
      <c r="BK793" s="56" t="e">
        <f aca="true">VLOOKUP($P793,INDIRECT("'M" &amp; $N793 &amp; "'!$A:$G"),BK$2,0)</f>
        <v>#REF!</v>
      </c>
      <c r="BL793" s="56" t="str">
        <f aca="false">IF(AND($BI793="Yes", $N793=2), "Yes", IF(ISBLANK(BI793), "", "No"))</f>
        <v>No</v>
      </c>
      <c r="BM793" s="56" t="e">
        <f aca="true">VLOOKUP($P793,INDIRECT("'M" &amp; $N793 &amp; "'!$A:$G"),BM$2,0)</f>
        <v>#REF!</v>
      </c>
    </row>
    <row r="794" customFormat="false" ht="13.2" hidden="false" customHeight="false" outlineLevel="0" collapsed="false">
      <c r="BI794" s="56" t="e">
        <f aca="true">VLOOKUP($P794,INDIRECT("'M" &amp; $N794 &amp; "'!$A:$G"),BI$2,0)</f>
        <v>#REF!</v>
      </c>
      <c r="BJ794" s="56" t="e">
        <f aca="true">VLOOKUP($P794,INDIRECT("'M" &amp; $N794 &amp; "'!$A:$G"),BJ$2,0)</f>
        <v>#REF!</v>
      </c>
      <c r="BK794" s="56" t="e">
        <f aca="true">VLOOKUP($P794,INDIRECT("'M" &amp; $N794 &amp; "'!$A:$G"),BK$2,0)</f>
        <v>#REF!</v>
      </c>
      <c r="BL794" s="56" t="str">
        <f aca="false">IF(AND($BI794="Yes", $N794=2), "Yes", IF(ISBLANK(BI794), "", "No"))</f>
        <v>No</v>
      </c>
      <c r="BM794" s="56" t="e">
        <f aca="true">VLOOKUP($P794,INDIRECT("'M" &amp; $N794 &amp; "'!$A:$G"),BM$2,0)</f>
        <v>#REF!</v>
      </c>
    </row>
    <row r="795" customFormat="false" ht="13.2" hidden="false" customHeight="false" outlineLevel="0" collapsed="false">
      <c r="BI795" s="56" t="e">
        <f aca="true">VLOOKUP($P795,INDIRECT("'M" &amp; $N795 &amp; "'!$A:$G"),BI$2,0)</f>
        <v>#REF!</v>
      </c>
      <c r="BJ795" s="56" t="e">
        <f aca="true">VLOOKUP($P795,INDIRECT("'M" &amp; $N795 &amp; "'!$A:$G"),BJ$2,0)</f>
        <v>#REF!</v>
      </c>
      <c r="BK795" s="56" t="e">
        <f aca="true">VLOOKUP($P795,INDIRECT("'M" &amp; $N795 &amp; "'!$A:$G"),BK$2,0)</f>
        <v>#REF!</v>
      </c>
      <c r="BL795" s="56" t="str">
        <f aca="false">IF(AND($BI795="Yes", $N795=2), "Yes", IF(ISBLANK(BI795), "", "No"))</f>
        <v>No</v>
      </c>
      <c r="BM795" s="56" t="e">
        <f aca="true">VLOOKUP($P795,INDIRECT("'M" &amp; $N795 &amp; "'!$A:$G"),BM$2,0)</f>
        <v>#REF!</v>
      </c>
    </row>
    <row r="796" customFormat="false" ht="13.2" hidden="false" customHeight="false" outlineLevel="0" collapsed="false">
      <c r="BI796" s="56" t="e">
        <f aca="true">VLOOKUP($P796,INDIRECT("'M" &amp; $N796 &amp; "'!$A:$G"),BI$2,0)</f>
        <v>#REF!</v>
      </c>
      <c r="BJ796" s="56" t="e">
        <f aca="true">VLOOKUP($P796,INDIRECT("'M" &amp; $N796 &amp; "'!$A:$G"),BJ$2,0)</f>
        <v>#REF!</v>
      </c>
      <c r="BK796" s="56" t="e">
        <f aca="true">VLOOKUP($P796,INDIRECT("'M" &amp; $N796 &amp; "'!$A:$G"),BK$2,0)</f>
        <v>#REF!</v>
      </c>
      <c r="BL796" s="56" t="str">
        <f aca="false">IF(AND($BI796="Yes", $N796=2), "Yes", IF(ISBLANK(BI796), "", "No"))</f>
        <v>No</v>
      </c>
      <c r="BM796" s="56" t="e">
        <f aca="true">VLOOKUP($P796,INDIRECT("'M" &amp; $N796 &amp; "'!$A:$G"),BM$2,0)</f>
        <v>#REF!</v>
      </c>
    </row>
    <row r="797" customFormat="false" ht="13.2" hidden="false" customHeight="false" outlineLevel="0" collapsed="false">
      <c r="BI797" s="56" t="e">
        <f aca="true">VLOOKUP($P797,INDIRECT("'M" &amp; $N797 &amp; "'!$A:$G"),BI$2,0)</f>
        <v>#REF!</v>
      </c>
      <c r="BJ797" s="56" t="e">
        <f aca="true">VLOOKUP($P797,INDIRECT("'M" &amp; $N797 &amp; "'!$A:$G"),BJ$2,0)</f>
        <v>#REF!</v>
      </c>
      <c r="BK797" s="56" t="e">
        <f aca="true">VLOOKUP($P797,INDIRECT("'M" &amp; $N797 &amp; "'!$A:$G"),BK$2,0)</f>
        <v>#REF!</v>
      </c>
      <c r="BL797" s="56" t="str">
        <f aca="false">IF(AND($BI797="Yes", $N797=2), "Yes", IF(ISBLANK(BI797), "", "No"))</f>
        <v>No</v>
      </c>
      <c r="BM797" s="56" t="e">
        <f aca="true">VLOOKUP($P797,INDIRECT("'M" &amp; $N797 &amp; "'!$A:$G"),BM$2,0)</f>
        <v>#REF!</v>
      </c>
    </row>
    <row r="798" customFormat="false" ht="13.2" hidden="false" customHeight="false" outlineLevel="0" collapsed="false">
      <c r="BI798" s="56" t="e">
        <f aca="true">VLOOKUP($P798,INDIRECT("'M" &amp; $N798 &amp; "'!$A:$G"),BI$2,0)</f>
        <v>#REF!</v>
      </c>
      <c r="BJ798" s="56" t="e">
        <f aca="true">VLOOKUP($P798,INDIRECT("'M" &amp; $N798 &amp; "'!$A:$G"),BJ$2,0)</f>
        <v>#REF!</v>
      </c>
      <c r="BK798" s="56" t="e">
        <f aca="true">VLOOKUP($P798,INDIRECT("'M" &amp; $N798 &amp; "'!$A:$G"),BK$2,0)</f>
        <v>#REF!</v>
      </c>
      <c r="BL798" s="56" t="str">
        <f aca="false">IF(AND($BI798="Yes", $N798=2), "Yes", IF(ISBLANK(BI798), "", "No"))</f>
        <v>No</v>
      </c>
      <c r="BM798" s="56" t="e">
        <f aca="true">VLOOKUP($P798,INDIRECT("'M" &amp; $N798 &amp; "'!$A:$G"),BM$2,0)</f>
        <v>#REF!</v>
      </c>
    </row>
    <row r="799" customFormat="false" ht="13.2" hidden="false" customHeight="false" outlineLevel="0" collapsed="false">
      <c r="BI799" s="56" t="e">
        <f aca="true">VLOOKUP($P799,INDIRECT("'M" &amp; $N799 &amp; "'!$A:$G"),BI$2,0)</f>
        <v>#REF!</v>
      </c>
      <c r="BJ799" s="56" t="e">
        <f aca="true">VLOOKUP($P799,INDIRECT("'M" &amp; $N799 &amp; "'!$A:$G"),BJ$2,0)</f>
        <v>#REF!</v>
      </c>
      <c r="BK799" s="56" t="e">
        <f aca="true">VLOOKUP($P799,INDIRECT("'M" &amp; $N799 &amp; "'!$A:$G"),BK$2,0)</f>
        <v>#REF!</v>
      </c>
      <c r="BL799" s="56" t="str">
        <f aca="false">IF(AND($BI799="Yes", $N799=2), "Yes", IF(ISBLANK(BI799), "", "No"))</f>
        <v>No</v>
      </c>
      <c r="BM799" s="56" t="e">
        <f aca="true">VLOOKUP($P799,INDIRECT("'M" &amp; $N799 &amp; "'!$A:$G"),BM$2,0)</f>
        <v>#REF!</v>
      </c>
    </row>
    <row r="800" customFormat="false" ht="13.2" hidden="false" customHeight="false" outlineLevel="0" collapsed="false">
      <c r="BI800" s="56" t="e">
        <f aca="true">VLOOKUP($P800,INDIRECT("'M" &amp; $N800 &amp; "'!$A:$G"),BI$2,0)</f>
        <v>#REF!</v>
      </c>
      <c r="BJ800" s="56" t="e">
        <f aca="true">VLOOKUP($P800,INDIRECT("'M" &amp; $N800 &amp; "'!$A:$G"),BJ$2,0)</f>
        <v>#REF!</v>
      </c>
      <c r="BK800" s="56" t="e">
        <f aca="true">VLOOKUP($P800,INDIRECT("'M" &amp; $N800 &amp; "'!$A:$G"),BK$2,0)</f>
        <v>#REF!</v>
      </c>
      <c r="BL800" s="56" t="str">
        <f aca="false">IF(AND($BI800="Yes", $N800=2), "Yes", IF(ISBLANK(BI800), "", "No"))</f>
        <v>No</v>
      </c>
      <c r="BM800" s="56" t="e">
        <f aca="true">VLOOKUP($P800,INDIRECT("'M" &amp; $N800 &amp; "'!$A:$G"),BM$2,0)</f>
        <v>#REF!</v>
      </c>
    </row>
    <row r="801" customFormat="false" ht="13.2" hidden="false" customHeight="false" outlineLevel="0" collapsed="false">
      <c r="BI801" s="56" t="e">
        <f aca="true">VLOOKUP($P801,INDIRECT("'M" &amp; $N801 &amp; "'!$A:$G"),BI$2,0)</f>
        <v>#REF!</v>
      </c>
      <c r="BJ801" s="56" t="e">
        <f aca="true">VLOOKUP($P801,INDIRECT("'M" &amp; $N801 &amp; "'!$A:$G"),BJ$2,0)</f>
        <v>#REF!</v>
      </c>
      <c r="BK801" s="56" t="e">
        <f aca="true">VLOOKUP($P801,INDIRECT("'M" &amp; $N801 &amp; "'!$A:$G"),BK$2,0)</f>
        <v>#REF!</v>
      </c>
      <c r="BL801" s="56" t="str">
        <f aca="false">IF(AND($BI801="Yes", $N801=2), "Yes", IF(ISBLANK(BI801), "", "No"))</f>
        <v>No</v>
      </c>
      <c r="BM801" s="56" t="e">
        <f aca="true">VLOOKUP($P801,INDIRECT("'M" &amp; $N801 &amp; "'!$A:$G"),BM$2,0)</f>
        <v>#REF!</v>
      </c>
    </row>
    <row r="802" customFormat="false" ht="13.2" hidden="false" customHeight="false" outlineLevel="0" collapsed="false">
      <c r="BI802" s="56" t="e">
        <f aca="true">VLOOKUP($P802,INDIRECT("'M" &amp; $N802 &amp; "'!$A:$G"),BI$2,0)</f>
        <v>#REF!</v>
      </c>
      <c r="BJ802" s="56" t="e">
        <f aca="true">VLOOKUP($P802,INDIRECT("'M" &amp; $N802 &amp; "'!$A:$G"),BJ$2,0)</f>
        <v>#REF!</v>
      </c>
      <c r="BK802" s="56" t="e">
        <f aca="true">VLOOKUP($P802,INDIRECT("'M" &amp; $N802 &amp; "'!$A:$G"),BK$2,0)</f>
        <v>#REF!</v>
      </c>
      <c r="BL802" s="56" t="str">
        <f aca="false">IF(AND($BI802="Yes", $N802=2), "Yes", IF(ISBLANK(BI802), "", "No"))</f>
        <v>No</v>
      </c>
      <c r="BM802" s="56" t="e">
        <f aca="true">VLOOKUP($P802,INDIRECT("'M" &amp; $N802 &amp; "'!$A:$G"),BM$2,0)</f>
        <v>#REF!</v>
      </c>
    </row>
    <row r="803" customFormat="false" ht="13.2" hidden="false" customHeight="false" outlineLevel="0" collapsed="false">
      <c r="BI803" s="56" t="e">
        <f aca="true">VLOOKUP($P803,INDIRECT("'M" &amp; $N803 &amp; "'!$A:$G"),BI$2,0)</f>
        <v>#REF!</v>
      </c>
      <c r="BJ803" s="56" t="e">
        <f aca="true">VLOOKUP($P803,INDIRECT("'M" &amp; $N803 &amp; "'!$A:$G"),BJ$2,0)</f>
        <v>#REF!</v>
      </c>
      <c r="BK803" s="56" t="e">
        <f aca="true">VLOOKUP($P803,INDIRECT("'M" &amp; $N803 &amp; "'!$A:$G"),BK$2,0)</f>
        <v>#REF!</v>
      </c>
      <c r="BL803" s="56" t="str">
        <f aca="false">IF(AND($BI803="Yes", $N803=2), "Yes", IF(ISBLANK(BI803), "", "No"))</f>
        <v>No</v>
      </c>
      <c r="BM803" s="56" t="e">
        <f aca="true">VLOOKUP($P803,INDIRECT("'M" &amp; $N803 &amp; "'!$A:$G"),BM$2,0)</f>
        <v>#REF!</v>
      </c>
    </row>
    <row r="804" customFormat="false" ht="13.2" hidden="false" customHeight="false" outlineLevel="0" collapsed="false">
      <c r="BI804" s="56" t="e">
        <f aca="true">VLOOKUP($P804,INDIRECT("'M" &amp; $N804 &amp; "'!$A:$G"),BI$2,0)</f>
        <v>#REF!</v>
      </c>
      <c r="BJ804" s="56" t="e">
        <f aca="true">VLOOKUP($P804,INDIRECT("'M" &amp; $N804 &amp; "'!$A:$G"),BJ$2,0)</f>
        <v>#REF!</v>
      </c>
      <c r="BK804" s="56" t="e">
        <f aca="true">VLOOKUP($P804,INDIRECT("'M" &amp; $N804 &amp; "'!$A:$G"),BK$2,0)</f>
        <v>#REF!</v>
      </c>
      <c r="BL804" s="56" t="str">
        <f aca="false">IF(AND($BI804="Yes", $N804=2), "Yes", IF(ISBLANK(BI804), "", "No"))</f>
        <v>No</v>
      </c>
      <c r="BM804" s="56" t="e">
        <f aca="true">VLOOKUP($P804,INDIRECT("'M" &amp; $N804 &amp; "'!$A:$G"),BM$2,0)</f>
        <v>#REF!</v>
      </c>
    </row>
    <row r="805" customFormat="false" ht="13.2" hidden="false" customHeight="false" outlineLevel="0" collapsed="false">
      <c r="BI805" s="56" t="e">
        <f aca="true">VLOOKUP($P805,INDIRECT("'M" &amp; $N805 &amp; "'!$A:$G"),BI$2,0)</f>
        <v>#REF!</v>
      </c>
      <c r="BJ805" s="56" t="e">
        <f aca="true">VLOOKUP($P805,INDIRECT("'M" &amp; $N805 &amp; "'!$A:$G"),BJ$2,0)</f>
        <v>#REF!</v>
      </c>
      <c r="BK805" s="56" t="e">
        <f aca="true">VLOOKUP($P805,INDIRECT("'M" &amp; $N805 &amp; "'!$A:$G"),BK$2,0)</f>
        <v>#REF!</v>
      </c>
      <c r="BL805" s="56" t="str">
        <f aca="false">IF(AND($BI805="Yes", $N805=2), "Yes", IF(ISBLANK(BI805), "", "No"))</f>
        <v>No</v>
      </c>
      <c r="BM805" s="56" t="e">
        <f aca="true">VLOOKUP($P805,INDIRECT("'M" &amp; $N805 &amp; "'!$A:$G"),BM$2,0)</f>
        <v>#REF!</v>
      </c>
    </row>
    <row r="806" customFormat="false" ht="13.2" hidden="false" customHeight="false" outlineLevel="0" collapsed="false">
      <c r="BI806" s="56" t="e">
        <f aca="true">VLOOKUP($P806,INDIRECT("'M" &amp; $N806 &amp; "'!$A:$G"),BI$2,0)</f>
        <v>#REF!</v>
      </c>
      <c r="BJ806" s="56" t="e">
        <f aca="true">VLOOKUP($P806,INDIRECT("'M" &amp; $N806 &amp; "'!$A:$G"),BJ$2,0)</f>
        <v>#REF!</v>
      </c>
      <c r="BK806" s="56" t="e">
        <f aca="true">VLOOKUP($P806,INDIRECT("'M" &amp; $N806 &amp; "'!$A:$G"),BK$2,0)</f>
        <v>#REF!</v>
      </c>
      <c r="BL806" s="56" t="str">
        <f aca="false">IF(AND($BI806="Yes", $N806=2), "Yes", IF(ISBLANK(BI806), "", "No"))</f>
        <v>No</v>
      </c>
      <c r="BM806" s="56" t="e">
        <f aca="true">VLOOKUP($P806,INDIRECT("'M" &amp; $N806 &amp; "'!$A:$G"),BM$2,0)</f>
        <v>#REF!</v>
      </c>
    </row>
    <row r="807" customFormat="false" ht="13.2" hidden="false" customHeight="false" outlineLevel="0" collapsed="false">
      <c r="BI807" s="56" t="e">
        <f aca="true">VLOOKUP($P807,INDIRECT("'M" &amp; $N807 &amp; "'!$A:$G"),BI$2,0)</f>
        <v>#REF!</v>
      </c>
      <c r="BJ807" s="56" t="e">
        <f aca="true">VLOOKUP($P807,INDIRECT("'M" &amp; $N807 &amp; "'!$A:$G"),BJ$2,0)</f>
        <v>#REF!</v>
      </c>
      <c r="BK807" s="56" t="e">
        <f aca="true">VLOOKUP($P807,INDIRECT("'M" &amp; $N807 &amp; "'!$A:$G"),BK$2,0)</f>
        <v>#REF!</v>
      </c>
      <c r="BL807" s="56" t="str">
        <f aca="false">IF(AND($BI807="Yes", $N807=2), "Yes", IF(ISBLANK(BI807), "", "No"))</f>
        <v>No</v>
      </c>
      <c r="BM807" s="56" t="e">
        <f aca="true">VLOOKUP($P807,INDIRECT("'M" &amp; $N807 &amp; "'!$A:$G"),BM$2,0)</f>
        <v>#REF!</v>
      </c>
    </row>
    <row r="808" customFormat="false" ht="13.2" hidden="false" customHeight="false" outlineLevel="0" collapsed="false">
      <c r="BI808" s="56" t="e">
        <f aca="true">VLOOKUP($P808,INDIRECT("'M" &amp; $N808 &amp; "'!$A:$G"),BI$2,0)</f>
        <v>#REF!</v>
      </c>
      <c r="BJ808" s="56" t="e">
        <f aca="true">VLOOKUP($P808,INDIRECT("'M" &amp; $N808 &amp; "'!$A:$G"),BJ$2,0)</f>
        <v>#REF!</v>
      </c>
      <c r="BK808" s="56" t="e">
        <f aca="true">VLOOKUP($P808,INDIRECT("'M" &amp; $N808 &amp; "'!$A:$G"),BK$2,0)</f>
        <v>#REF!</v>
      </c>
      <c r="BL808" s="56" t="str">
        <f aca="false">IF(AND($BI808="Yes", $N808=2), "Yes", IF(ISBLANK(BI808), "", "No"))</f>
        <v>No</v>
      </c>
      <c r="BM808" s="56" t="e">
        <f aca="true">VLOOKUP($P808,INDIRECT("'M" &amp; $N808 &amp; "'!$A:$G"),BM$2,0)</f>
        <v>#REF!</v>
      </c>
    </row>
    <row r="809" customFormat="false" ht="13.2" hidden="false" customHeight="false" outlineLevel="0" collapsed="false">
      <c r="BI809" s="56" t="e">
        <f aca="true">VLOOKUP($P809,INDIRECT("'M" &amp; $N809 &amp; "'!$A:$G"),BI$2,0)</f>
        <v>#REF!</v>
      </c>
      <c r="BJ809" s="56" t="e">
        <f aca="true">VLOOKUP($P809,INDIRECT("'M" &amp; $N809 &amp; "'!$A:$G"),BJ$2,0)</f>
        <v>#REF!</v>
      </c>
      <c r="BK809" s="56" t="e">
        <f aca="true">VLOOKUP($P809,INDIRECT("'M" &amp; $N809 &amp; "'!$A:$G"),BK$2,0)</f>
        <v>#REF!</v>
      </c>
      <c r="BL809" s="56" t="str">
        <f aca="false">IF(AND($BI809="Yes", $N809=2), "Yes", IF(ISBLANK(BI809), "", "No"))</f>
        <v>No</v>
      </c>
      <c r="BM809" s="56" t="e">
        <f aca="true">VLOOKUP($P809,INDIRECT("'M" &amp; $N809 &amp; "'!$A:$G"),BM$2,0)</f>
        <v>#REF!</v>
      </c>
    </row>
    <row r="810" customFormat="false" ht="13.2" hidden="false" customHeight="false" outlineLevel="0" collapsed="false">
      <c r="BI810" s="56" t="e">
        <f aca="true">VLOOKUP($P810,INDIRECT("'M" &amp; $N810 &amp; "'!$A:$G"),BI$2,0)</f>
        <v>#REF!</v>
      </c>
      <c r="BJ810" s="56" t="e">
        <f aca="true">VLOOKUP($P810,INDIRECT("'M" &amp; $N810 &amp; "'!$A:$G"),BJ$2,0)</f>
        <v>#REF!</v>
      </c>
      <c r="BK810" s="56" t="e">
        <f aca="true">VLOOKUP($P810,INDIRECT("'M" &amp; $N810 &amp; "'!$A:$G"),BK$2,0)</f>
        <v>#REF!</v>
      </c>
      <c r="BL810" s="56" t="str">
        <f aca="false">IF(AND($BI810="Yes", $N810=2), "Yes", IF(ISBLANK(BI810), "", "No"))</f>
        <v>No</v>
      </c>
      <c r="BM810" s="56" t="e">
        <f aca="true">VLOOKUP($P810,INDIRECT("'M" &amp; $N810 &amp; "'!$A:$G"),BM$2,0)</f>
        <v>#REF!</v>
      </c>
    </row>
    <row r="811" customFormat="false" ht="13.2" hidden="false" customHeight="false" outlineLevel="0" collapsed="false">
      <c r="BI811" s="56" t="e">
        <f aca="true">VLOOKUP($P811,INDIRECT("'M" &amp; $N811 &amp; "'!$A:$G"),BI$2,0)</f>
        <v>#REF!</v>
      </c>
      <c r="BJ811" s="56" t="e">
        <f aca="true">VLOOKUP($P811,INDIRECT("'M" &amp; $N811 &amp; "'!$A:$G"),BJ$2,0)</f>
        <v>#REF!</v>
      </c>
      <c r="BK811" s="56" t="e">
        <f aca="true">VLOOKUP($P811,INDIRECT("'M" &amp; $N811 &amp; "'!$A:$G"),BK$2,0)</f>
        <v>#REF!</v>
      </c>
      <c r="BL811" s="56" t="str">
        <f aca="false">IF(AND($BI811="Yes", $N811=2), "Yes", IF(ISBLANK(BI811), "", "No"))</f>
        <v>No</v>
      </c>
      <c r="BM811" s="56" t="e">
        <f aca="true">VLOOKUP($P811,INDIRECT("'M" &amp; $N811 &amp; "'!$A:$G"),BM$2,0)</f>
        <v>#REF!</v>
      </c>
    </row>
    <row r="812" customFormat="false" ht="13.2" hidden="false" customHeight="false" outlineLevel="0" collapsed="false">
      <c r="BI812" s="56" t="e">
        <f aca="true">VLOOKUP($P812,INDIRECT("'M" &amp; $N812 &amp; "'!$A:$G"),BI$2,0)</f>
        <v>#REF!</v>
      </c>
      <c r="BJ812" s="56" t="e">
        <f aca="true">VLOOKUP($P812,INDIRECT("'M" &amp; $N812 &amp; "'!$A:$G"),BJ$2,0)</f>
        <v>#REF!</v>
      </c>
      <c r="BK812" s="56" t="e">
        <f aca="true">VLOOKUP($P812,INDIRECT("'M" &amp; $N812 &amp; "'!$A:$G"),BK$2,0)</f>
        <v>#REF!</v>
      </c>
      <c r="BL812" s="56" t="str">
        <f aca="false">IF(AND($BI812="Yes", $N812=2), "Yes", IF(ISBLANK(BI812), "", "No"))</f>
        <v>No</v>
      </c>
      <c r="BM812" s="56" t="e">
        <f aca="true">VLOOKUP($P812,INDIRECT("'M" &amp; $N812 &amp; "'!$A:$G"),BM$2,0)</f>
        <v>#REF!</v>
      </c>
    </row>
    <row r="813" customFormat="false" ht="13.2" hidden="false" customHeight="false" outlineLevel="0" collapsed="false">
      <c r="BI813" s="56" t="e">
        <f aca="true">VLOOKUP($P813,INDIRECT("'M" &amp; $N813 &amp; "'!$A:$G"),BI$2,0)</f>
        <v>#REF!</v>
      </c>
      <c r="BJ813" s="56" t="e">
        <f aca="true">VLOOKUP($P813,INDIRECT("'M" &amp; $N813 &amp; "'!$A:$G"),BJ$2,0)</f>
        <v>#REF!</v>
      </c>
      <c r="BK813" s="56" t="e">
        <f aca="true">VLOOKUP($P813,INDIRECT("'M" &amp; $N813 &amp; "'!$A:$G"),BK$2,0)</f>
        <v>#REF!</v>
      </c>
      <c r="BL813" s="56" t="str">
        <f aca="false">IF(AND($BI813="Yes", $N813=2), "Yes", IF(ISBLANK(BI813), "", "No"))</f>
        <v>No</v>
      </c>
      <c r="BM813" s="56" t="e">
        <f aca="true">VLOOKUP($P813,INDIRECT("'M" &amp; $N813 &amp; "'!$A:$G"),BM$2,0)</f>
        <v>#REF!</v>
      </c>
    </row>
    <row r="814" customFormat="false" ht="13.2" hidden="false" customHeight="false" outlineLevel="0" collapsed="false">
      <c r="BI814" s="56" t="e">
        <f aca="true">VLOOKUP($P814,INDIRECT("'M" &amp; $N814 &amp; "'!$A:$G"),BI$2,0)</f>
        <v>#REF!</v>
      </c>
      <c r="BJ814" s="56" t="e">
        <f aca="true">VLOOKUP($P814,INDIRECT("'M" &amp; $N814 &amp; "'!$A:$G"),BJ$2,0)</f>
        <v>#REF!</v>
      </c>
      <c r="BK814" s="56" t="e">
        <f aca="true">VLOOKUP($P814,INDIRECT("'M" &amp; $N814 &amp; "'!$A:$G"),BK$2,0)</f>
        <v>#REF!</v>
      </c>
      <c r="BL814" s="56" t="str">
        <f aca="false">IF(AND($BI814="Yes", $N814=2), "Yes", IF(ISBLANK(BI814), "", "No"))</f>
        <v>No</v>
      </c>
      <c r="BM814" s="56" t="e">
        <f aca="true">VLOOKUP($P814,INDIRECT("'M" &amp; $N814 &amp; "'!$A:$G"),BM$2,0)</f>
        <v>#REF!</v>
      </c>
    </row>
    <row r="815" customFormat="false" ht="13.2" hidden="false" customHeight="false" outlineLevel="0" collapsed="false">
      <c r="BI815" s="56" t="e">
        <f aca="true">VLOOKUP($P815,INDIRECT("'M" &amp; $N815 &amp; "'!$A:$G"),BI$2,0)</f>
        <v>#REF!</v>
      </c>
      <c r="BJ815" s="56" t="e">
        <f aca="true">VLOOKUP($P815,INDIRECT("'M" &amp; $N815 &amp; "'!$A:$G"),BJ$2,0)</f>
        <v>#REF!</v>
      </c>
      <c r="BK815" s="56" t="e">
        <f aca="true">VLOOKUP($P815,INDIRECT("'M" &amp; $N815 &amp; "'!$A:$G"),BK$2,0)</f>
        <v>#REF!</v>
      </c>
      <c r="BL815" s="56" t="str">
        <f aca="false">IF(AND($BI815="Yes", $N815=2), "Yes", IF(ISBLANK(BI815), "", "No"))</f>
        <v>No</v>
      </c>
      <c r="BM815" s="56" t="e">
        <f aca="true">VLOOKUP($P815,INDIRECT("'M" &amp; $N815 &amp; "'!$A:$G"),BM$2,0)</f>
        <v>#REF!</v>
      </c>
    </row>
    <row r="816" customFormat="false" ht="13.2" hidden="false" customHeight="false" outlineLevel="0" collapsed="false">
      <c r="BI816" s="56" t="e">
        <f aca="true">VLOOKUP($P816,INDIRECT("'M" &amp; $N816 &amp; "'!$A:$G"),BI$2,0)</f>
        <v>#REF!</v>
      </c>
      <c r="BJ816" s="56" t="e">
        <f aca="true">VLOOKUP($P816,INDIRECT("'M" &amp; $N816 &amp; "'!$A:$G"),BJ$2,0)</f>
        <v>#REF!</v>
      </c>
      <c r="BK816" s="56" t="e">
        <f aca="true">VLOOKUP($P816,INDIRECT("'M" &amp; $N816 &amp; "'!$A:$G"),BK$2,0)</f>
        <v>#REF!</v>
      </c>
      <c r="BL816" s="56" t="str">
        <f aca="false">IF(AND($BI816="Yes", $N816=2), "Yes", IF(ISBLANK(BI816), "", "No"))</f>
        <v>No</v>
      </c>
      <c r="BM816" s="56" t="e">
        <f aca="true">VLOOKUP($P816,INDIRECT("'M" &amp; $N816 &amp; "'!$A:$G"),BM$2,0)</f>
        <v>#REF!</v>
      </c>
    </row>
    <row r="817" customFormat="false" ht="13.2" hidden="false" customHeight="false" outlineLevel="0" collapsed="false">
      <c r="BI817" s="56" t="e">
        <f aca="true">VLOOKUP($P817,INDIRECT("'M" &amp; $N817 &amp; "'!$A:$G"),BI$2,0)</f>
        <v>#REF!</v>
      </c>
      <c r="BJ817" s="56" t="e">
        <f aca="true">VLOOKUP($P817,INDIRECT("'M" &amp; $N817 &amp; "'!$A:$G"),BJ$2,0)</f>
        <v>#REF!</v>
      </c>
      <c r="BK817" s="56" t="e">
        <f aca="true">VLOOKUP($P817,INDIRECT("'M" &amp; $N817 &amp; "'!$A:$G"),BK$2,0)</f>
        <v>#REF!</v>
      </c>
      <c r="BL817" s="56" t="str">
        <f aca="false">IF(AND($BI817="Yes", $N817=2), "Yes", IF(ISBLANK(BI817), "", "No"))</f>
        <v>No</v>
      </c>
      <c r="BM817" s="56" t="e">
        <f aca="true">VLOOKUP($P817,INDIRECT("'M" &amp; $N817 &amp; "'!$A:$G"),BM$2,0)</f>
        <v>#REF!</v>
      </c>
    </row>
    <row r="818" customFormat="false" ht="13.2" hidden="false" customHeight="false" outlineLevel="0" collapsed="false">
      <c r="BI818" s="56" t="e">
        <f aca="true">VLOOKUP($P818,INDIRECT("'M" &amp; $N818 &amp; "'!$A:$G"),BI$2,0)</f>
        <v>#REF!</v>
      </c>
      <c r="BJ818" s="56" t="e">
        <f aca="true">VLOOKUP($P818,INDIRECT("'M" &amp; $N818 &amp; "'!$A:$G"),BJ$2,0)</f>
        <v>#REF!</v>
      </c>
      <c r="BK818" s="56" t="e">
        <f aca="true">VLOOKUP($P818,INDIRECT("'M" &amp; $N818 &amp; "'!$A:$G"),BK$2,0)</f>
        <v>#REF!</v>
      </c>
      <c r="BL818" s="56" t="str">
        <f aca="false">IF(AND($BI818="Yes", $N818=2), "Yes", IF(ISBLANK(BI818), "", "No"))</f>
        <v>No</v>
      </c>
      <c r="BM818" s="56" t="e">
        <f aca="true">VLOOKUP($P818,INDIRECT("'M" &amp; $N818 &amp; "'!$A:$G"),BM$2,0)</f>
        <v>#REF!</v>
      </c>
    </row>
    <row r="819" customFormat="false" ht="13.2" hidden="false" customHeight="false" outlineLevel="0" collapsed="false">
      <c r="BI819" s="56" t="e">
        <f aca="true">VLOOKUP($P819,INDIRECT("'M" &amp; $N819 &amp; "'!$A:$G"),BI$2,0)</f>
        <v>#REF!</v>
      </c>
      <c r="BJ819" s="56" t="e">
        <f aca="true">VLOOKUP($P819,INDIRECT("'M" &amp; $N819 &amp; "'!$A:$G"),BJ$2,0)</f>
        <v>#REF!</v>
      </c>
      <c r="BK819" s="56" t="e">
        <f aca="true">VLOOKUP($P819,INDIRECT("'M" &amp; $N819 &amp; "'!$A:$G"),BK$2,0)</f>
        <v>#REF!</v>
      </c>
      <c r="BL819" s="56" t="str">
        <f aca="false">IF(AND($BI819="Yes", $N819=2), "Yes", IF(ISBLANK(BI819), "", "No"))</f>
        <v>No</v>
      </c>
      <c r="BM819" s="56" t="e">
        <f aca="true">VLOOKUP($P819,INDIRECT("'M" &amp; $N819 &amp; "'!$A:$G"),BM$2,0)</f>
        <v>#REF!</v>
      </c>
    </row>
    <row r="820" customFormat="false" ht="13.2" hidden="false" customHeight="false" outlineLevel="0" collapsed="false">
      <c r="BI820" s="56" t="e">
        <f aca="true">VLOOKUP($P820,INDIRECT("'M" &amp; $N820 &amp; "'!$A:$G"),BI$2,0)</f>
        <v>#REF!</v>
      </c>
      <c r="BJ820" s="56" t="e">
        <f aca="true">VLOOKUP($P820,INDIRECT("'M" &amp; $N820 &amp; "'!$A:$G"),BJ$2,0)</f>
        <v>#REF!</v>
      </c>
      <c r="BK820" s="56" t="e">
        <f aca="true">VLOOKUP($P820,INDIRECT("'M" &amp; $N820 &amp; "'!$A:$G"),BK$2,0)</f>
        <v>#REF!</v>
      </c>
      <c r="BL820" s="56" t="str">
        <f aca="false">IF(AND($BI820="Yes", $N820=2), "Yes", IF(ISBLANK(BI820), "", "No"))</f>
        <v>No</v>
      </c>
      <c r="BM820" s="56" t="e">
        <f aca="true">VLOOKUP($P820,INDIRECT("'M" &amp; $N820 &amp; "'!$A:$G"),BM$2,0)</f>
        <v>#REF!</v>
      </c>
    </row>
    <row r="821" customFormat="false" ht="13.2" hidden="false" customHeight="false" outlineLevel="0" collapsed="false">
      <c r="BI821" s="56" t="e">
        <f aca="true">VLOOKUP($P821,INDIRECT("'M" &amp; $N821 &amp; "'!$A:$G"),BI$2,0)</f>
        <v>#REF!</v>
      </c>
      <c r="BJ821" s="56" t="e">
        <f aca="true">VLOOKUP($P821,INDIRECT("'M" &amp; $N821 &amp; "'!$A:$G"),BJ$2,0)</f>
        <v>#REF!</v>
      </c>
      <c r="BK821" s="56" t="e">
        <f aca="true">VLOOKUP($P821,INDIRECT("'M" &amp; $N821 &amp; "'!$A:$G"),BK$2,0)</f>
        <v>#REF!</v>
      </c>
      <c r="BL821" s="56" t="str">
        <f aca="false">IF(AND($BI821="Yes", $N821=2), "Yes", IF(ISBLANK(BI821), "", "No"))</f>
        <v>No</v>
      </c>
      <c r="BM821" s="56" t="e">
        <f aca="true">VLOOKUP($P821,INDIRECT("'M" &amp; $N821 &amp; "'!$A:$G"),BM$2,0)</f>
        <v>#REF!</v>
      </c>
    </row>
    <row r="822" customFormat="false" ht="13.2" hidden="false" customHeight="false" outlineLevel="0" collapsed="false">
      <c r="BI822" s="56" t="e">
        <f aca="true">VLOOKUP($P822,INDIRECT("'M" &amp; $N822 &amp; "'!$A:$G"),BI$2,0)</f>
        <v>#REF!</v>
      </c>
      <c r="BJ822" s="56" t="e">
        <f aca="true">VLOOKUP($P822,INDIRECT("'M" &amp; $N822 &amp; "'!$A:$G"),BJ$2,0)</f>
        <v>#REF!</v>
      </c>
      <c r="BK822" s="56" t="e">
        <f aca="true">VLOOKUP($P822,INDIRECT("'M" &amp; $N822 &amp; "'!$A:$G"),BK$2,0)</f>
        <v>#REF!</v>
      </c>
      <c r="BL822" s="56" t="str">
        <f aca="false">IF(AND($BI822="Yes", $N822=2), "Yes", IF(ISBLANK(BI822), "", "No"))</f>
        <v>No</v>
      </c>
      <c r="BM822" s="56" t="e">
        <f aca="true">VLOOKUP($P822,INDIRECT("'M" &amp; $N822 &amp; "'!$A:$G"),BM$2,0)</f>
        <v>#REF!</v>
      </c>
    </row>
    <row r="823" customFormat="false" ht="13.2" hidden="false" customHeight="false" outlineLevel="0" collapsed="false">
      <c r="BI823" s="56" t="e">
        <f aca="true">VLOOKUP($P823,INDIRECT("'M" &amp; $N823 &amp; "'!$A:$G"),BI$2,0)</f>
        <v>#REF!</v>
      </c>
      <c r="BJ823" s="56" t="e">
        <f aca="true">VLOOKUP($P823,INDIRECT("'M" &amp; $N823 &amp; "'!$A:$G"),BJ$2,0)</f>
        <v>#REF!</v>
      </c>
      <c r="BK823" s="56" t="e">
        <f aca="true">VLOOKUP($P823,INDIRECT("'M" &amp; $N823 &amp; "'!$A:$G"),BK$2,0)</f>
        <v>#REF!</v>
      </c>
      <c r="BL823" s="56" t="str">
        <f aca="false">IF(AND($BI823="Yes", $N823=2), "Yes", IF(ISBLANK(BI823), "", "No"))</f>
        <v>No</v>
      </c>
      <c r="BM823" s="56" t="e">
        <f aca="true">VLOOKUP($P823,INDIRECT("'M" &amp; $N823 &amp; "'!$A:$G"),BM$2,0)</f>
        <v>#REF!</v>
      </c>
    </row>
    <row r="824" customFormat="false" ht="13.2" hidden="false" customHeight="false" outlineLevel="0" collapsed="false">
      <c r="BI824" s="56" t="e">
        <f aca="true">VLOOKUP($P824,INDIRECT("'M" &amp; $N824 &amp; "'!$A:$G"),BI$2,0)</f>
        <v>#REF!</v>
      </c>
      <c r="BJ824" s="56" t="e">
        <f aca="true">VLOOKUP($P824,INDIRECT("'M" &amp; $N824 &amp; "'!$A:$G"),BJ$2,0)</f>
        <v>#REF!</v>
      </c>
      <c r="BK824" s="56" t="e">
        <f aca="true">VLOOKUP($P824,INDIRECT("'M" &amp; $N824 &amp; "'!$A:$G"),BK$2,0)</f>
        <v>#REF!</v>
      </c>
      <c r="BL824" s="56" t="str">
        <f aca="false">IF(AND($BI824="Yes", $N824=2), "Yes", IF(ISBLANK(BI824), "", "No"))</f>
        <v>No</v>
      </c>
      <c r="BM824" s="56" t="e">
        <f aca="true">VLOOKUP($P824,INDIRECT("'M" &amp; $N824 &amp; "'!$A:$G"),BM$2,0)</f>
        <v>#REF!</v>
      </c>
    </row>
    <row r="825" customFormat="false" ht="13.2" hidden="false" customHeight="false" outlineLevel="0" collapsed="false">
      <c r="BI825" s="56" t="e">
        <f aca="true">VLOOKUP($P825,INDIRECT("'M" &amp; $N825 &amp; "'!$A:$G"),BI$2,0)</f>
        <v>#REF!</v>
      </c>
      <c r="BJ825" s="56" t="e">
        <f aca="true">VLOOKUP($P825,INDIRECT("'M" &amp; $N825 &amp; "'!$A:$G"),BJ$2,0)</f>
        <v>#REF!</v>
      </c>
      <c r="BK825" s="56" t="e">
        <f aca="true">VLOOKUP($P825,INDIRECT("'M" &amp; $N825 &amp; "'!$A:$G"),BK$2,0)</f>
        <v>#REF!</v>
      </c>
      <c r="BL825" s="56" t="str">
        <f aca="false">IF(AND($BI825="Yes", $N825=2), "Yes", IF(ISBLANK(BI825), "", "No"))</f>
        <v>No</v>
      </c>
      <c r="BM825" s="56" t="e">
        <f aca="true">VLOOKUP($P825,INDIRECT("'M" &amp; $N825 &amp; "'!$A:$G"),BM$2,0)</f>
        <v>#REF!</v>
      </c>
    </row>
    <row r="826" customFormat="false" ht="13.2" hidden="false" customHeight="false" outlineLevel="0" collapsed="false">
      <c r="BI826" s="56" t="e">
        <f aca="true">VLOOKUP($P826,INDIRECT("'M" &amp; $N826 &amp; "'!$A:$G"),BI$2,0)</f>
        <v>#REF!</v>
      </c>
      <c r="BJ826" s="56" t="e">
        <f aca="true">VLOOKUP($P826,INDIRECT("'M" &amp; $N826 &amp; "'!$A:$G"),BJ$2,0)</f>
        <v>#REF!</v>
      </c>
      <c r="BK826" s="56" t="e">
        <f aca="true">VLOOKUP($P826,INDIRECT("'M" &amp; $N826 &amp; "'!$A:$G"),BK$2,0)</f>
        <v>#REF!</v>
      </c>
      <c r="BL826" s="56" t="str">
        <f aca="false">IF(AND($BI826="Yes", $N826=2), "Yes", IF(ISBLANK(BI826), "", "No"))</f>
        <v>No</v>
      </c>
      <c r="BM826" s="56" t="e">
        <f aca="true">VLOOKUP($P826,INDIRECT("'M" &amp; $N826 &amp; "'!$A:$G"),BM$2,0)</f>
        <v>#REF!</v>
      </c>
    </row>
    <row r="827" customFormat="false" ht="13.2" hidden="false" customHeight="false" outlineLevel="0" collapsed="false">
      <c r="BI827" s="56" t="e">
        <f aca="true">VLOOKUP($P827,INDIRECT("'M" &amp; $N827 &amp; "'!$A:$G"),BI$2,0)</f>
        <v>#REF!</v>
      </c>
      <c r="BJ827" s="56" t="e">
        <f aca="true">VLOOKUP($P827,INDIRECT("'M" &amp; $N827 &amp; "'!$A:$G"),BJ$2,0)</f>
        <v>#REF!</v>
      </c>
      <c r="BK827" s="56" t="e">
        <f aca="true">VLOOKUP($P827,INDIRECT("'M" &amp; $N827 &amp; "'!$A:$G"),BK$2,0)</f>
        <v>#REF!</v>
      </c>
      <c r="BL827" s="56" t="str">
        <f aca="false">IF(AND($BI827="Yes", $N827=2), "Yes", IF(ISBLANK(BI827), "", "No"))</f>
        <v>No</v>
      </c>
      <c r="BM827" s="56" t="e">
        <f aca="true">VLOOKUP($P827,INDIRECT("'M" &amp; $N827 &amp; "'!$A:$G"),BM$2,0)</f>
        <v>#REF!</v>
      </c>
    </row>
    <row r="828" customFormat="false" ht="13.2" hidden="false" customHeight="false" outlineLevel="0" collapsed="false">
      <c r="BI828" s="56" t="e">
        <f aca="true">VLOOKUP($P828,INDIRECT("'M" &amp; $N828 &amp; "'!$A:$G"),BI$2,0)</f>
        <v>#REF!</v>
      </c>
      <c r="BJ828" s="56" t="e">
        <f aca="true">VLOOKUP($P828,INDIRECT("'M" &amp; $N828 &amp; "'!$A:$G"),BJ$2,0)</f>
        <v>#REF!</v>
      </c>
      <c r="BK828" s="56" t="e">
        <f aca="true">VLOOKUP($P828,INDIRECT("'M" &amp; $N828 &amp; "'!$A:$G"),BK$2,0)</f>
        <v>#REF!</v>
      </c>
      <c r="BL828" s="56" t="str">
        <f aca="false">IF(AND($BI828="Yes", $N828=2), "Yes", IF(ISBLANK(BI828), "", "No"))</f>
        <v>No</v>
      </c>
      <c r="BM828" s="56" t="e">
        <f aca="true">VLOOKUP($P828,INDIRECT("'M" &amp; $N828 &amp; "'!$A:$G"),BM$2,0)</f>
        <v>#REF!</v>
      </c>
    </row>
    <row r="829" customFormat="false" ht="13.2" hidden="false" customHeight="false" outlineLevel="0" collapsed="false">
      <c r="BI829" s="56" t="e">
        <f aca="true">VLOOKUP($P829,INDIRECT("'M" &amp; $N829 &amp; "'!$A:$G"),BI$2,0)</f>
        <v>#REF!</v>
      </c>
      <c r="BJ829" s="56" t="e">
        <f aca="true">VLOOKUP($P829,INDIRECT("'M" &amp; $N829 &amp; "'!$A:$G"),BJ$2,0)</f>
        <v>#REF!</v>
      </c>
      <c r="BK829" s="56" t="e">
        <f aca="true">VLOOKUP($P829,INDIRECT("'M" &amp; $N829 &amp; "'!$A:$G"),BK$2,0)</f>
        <v>#REF!</v>
      </c>
      <c r="BL829" s="56" t="str">
        <f aca="false">IF(AND($BI829="Yes", $N829=2), "Yes", IF(ISBLANK(BI829), "", "No"))</f>
        <v>No</v>
      </c>
      <c r="BM829" s="56" t="e">
        <f aca="true">VLOOKUP($P829,INDIRECT("'M" &amp; $N829 &amp; "'!$A:$G"),BM$2,0)</f>
        <v>#REF!</v>
      </c>
    </row>
    <row r="830" customFormat="false" ht="13.2" hidden="false" customHeight="false" outlineLevel="0" collapsed="false">
      <c r="BI830" s="56" t="e">
        <f aca="true">VLOOKUP($P830,INDIRECT("'M" &amp; $N830 &amp; "'!$A:$G"),BI$2,0)</f>
        <v>#REF!</v>
      </c>
      <c r="BJ830" s="56" t="e">
        <f aca="true">VLOOKUP($P830,INDIRECT("'M" &amp; $N830 &amp; "'!$A:$G"),BJ$2,0)</f>
        <v>#REF!</v>
      </c>
      <c r="BK830" s="56" t="e">
        <f aca="true">VLOOKUP($P830,INDIRECT("'M" &amp; $N830 &amp; "'!$A:$G"),BK$2,0)</f>
        <v>#REF!</v>
      </c>
      <c r="BL830" s="56" t="str">
        <f aca="false">IF(AND($BI830="Yes", $N830=2), "Yes", IF(ISBLANK(BI830), "", "No"))</f>
        <v>No</v>
      </c>
      <c r="BM830" s="56" t="e">
        <f aca="true">VLOOKUP($P830,INDIRECT("'M" &amp; $N830 &amp; "'!$A:$G"),BM$2,0)</f>
        <v>#REF!</v>
      </c>
    </row>
    <row r="831" customFormat="false" ht="13.2" hidden="false" customHeight="false" outlineLevel="0" collapsed="false">
      <c r="BI831" s="56" t="e">
        <f aca="true">VLOOKUP($P831,INDIRECT("'M" &amp; $N831 &amp; "'!$A:$G"),BI$2,0)</f>
        <v>#REF!</v>
      </c>
      <c r="BJ831" s="56" t="e">
        <f aca="true">VLOOKUP($P831,INDIRECT("'M" &amp; $N831 &amp; "'!$A:$G"),BJ$2,0)</f>
        <v>#REF!</v>
      </c>
      <c r="BK831" s="56" t="e">
        <f aca="true">VLOOKUP($P831,INDIRECT("'M" &amp; $N831 &amp; "'!$A:$G"),BK$2,0)</f>
        <v>#REF!</v>
      </c>
      <c r="BL831" s="56" t="str">
        <f aca="false">IF(AND($BI831="Yes", $N831=2), "Yes", IF(ISBLANK(BI831), "", "No"))</f>
        <v>No</v>
      </c>
      <c r="BM831" s="56" t="e">
        <f aca="true">VLOOKUP($P831,INDIRECT("'M" &amp; $N831 &amp; "'!$A:$G"),BM$2,0)</f>
        <v>#REF!</v>
      </c>
    </row>
    <row r="832" customFormat="false" ht="13.2" hidden="false" customHeight="false" outlineLevel="0" collapsed="false">
      <c r="BI832" s="56" t="e">
        <f aca="true">VLOOKUP($P832,INDIRECT("'M" &amp; $N832 &amp; "'!$A:$G"),BI$2,0)</f>
        <v>#REF!</v>
      </c>
      <c r="BJ832" s="56" t="e">
        <f aca="true">VLOOKUP($P832,INDIRECT("'M" &amp; $N832 &amp; "'!$A:$G"),BJ$2,0)</f>
        <v>#REF!</v>
      </c>
      <c r="BK832" s="56" t="e">
        <f aca="true">VLOOKUP($P832,INDIRECT("'M" &amp; $N832 &amp; "'!$A:$G"),BK$2,0)</f>
        <v>#REF!</v>
      </c>
      <c r="BL832" s="56" t="str">
        <f aca="false">IF(AND($BI832="Yes", $N832=2), "Yes", IF(ISBLANK(BI832), "", "No"))</f>
        <v>No</v>
      </c>
      <c r="BM832" s="56" t="e">
        <f aca="true">VLOOKUP($P832,INDIRECT("'M" &amp; $N832 &amp; "'!$A:$G"),BM$2,0)</f>
        <v>#REF!</v>
      </c>
    </row>
    <row r="833" customFormat="false" ht="13.2" hidden="false" customHeight="false" outlineLevel="0" collapsed="false">
      <c r="BI833" s="56" t="e">
        <f aca="true">VLOOKUP($P833,INDIRECT("'M" &amp; $N833 &amp; "'!$A:$G"),BI$2,0)</f>
        <v>#REF!</v>
      </c>
      <c r="BJ833" s="56" t="e">
        <f aca="true">VLOOKUP($P833,INDIRECT("'M" &amp; $N833 &amp; "'!$A:$G"),BJ$2,0)</f>
        <v>#REF!</v>
      </c>
      <c r="BK833" s="56" t="e">
        <f aca="true">VLOOKUP($P833,INDIRECT("'M" &amp; $N833 &amp; "'!$A:$G"),BK$2,0)</f>
        <v>#REF!</v>
      </c>
      <c r="BL833" s="56" t="str">
        <f aca="false">IF(AND($BI833="Yes", $N833=2), "Yes", IF(ISBLANK(BI833), "", "No"))</f>
        <v>No</v>
      </c>
      <c r="BM833" s="56" t="e">
        <f aca="true">VLOOKUP($P833,INDIRECT("'M" &amp; $N833 &amp; "'!$A:$G"),BM$2,0)</f>
        <v>#REF!</v>
      </c>
    </row>
    <row r="834" customFormat="false" ht="13.2" hidden="false" customHeight="false" outlineLevel="0" collapsed="false">
      <c r="BI834" s="56" t="e">
        <f aca="true">VLOOKUP($P834,INDIRECT("'M" &amp; $N834 &amp; "'!$A:$G"),BI$2,0)</f>
        <v>#REF!</v>
      </c>
      <c r="BJ834" s="56" t="e">
        <f aca="true">VLOOKUP($P834,INDIRECT("'M" &amp; $N834 &amp; "'!$A:$G"),BJ$2,0)</f>
        <v>#REF!</v>
      </c>
      <c r="BK834" s="56" t="e">
        <f aca="true">VLOOKUP($P834,INDIRECT("'M" &amp; $N834 &amp; "'!$A:$G"),BK$2,0)</f>
        <v>#REF!</v>
      </c>
      <c r="BL834" s="56" t="str">
        <f aca="false">IF(AND($BI834="Yes", $N834=2), "Yes", IF(ISBLANK(BI834), "", "No"))</f>
        <v>No</v>
      </c>
      <c r="BM834" s="56" t="e">
        <f aca="true">VLOOKUP($P834,INDIRECT("'M" &amp; $N834 &amp; "'!$A:$G"),BM$2,0)</f>
        <v>#REF!</v>
      </c>
    </row>
    <row r="835" customFormat="false" ht="13.2" hidden="false" customHeight="false" outlineLevel="0" collapsed="false">
      <c r="BI835" s="56" t="e">
        <f aca="true">VLOOKUP($P835,INDIRECT("'M" &amp; $N835 &amp; "'!$A:$G"),BI$2,0)</f>
        <v>#REF!</v>
      </c>
      <c r="BJ835" s="56" t="e">
        <f aca="true">VLOOKUP($P835,INDIRECT("'M" &amp; $N835 &amp; "'!$A:$G"),BJ$2,0)</f>
        <v>#REF!</v>
      </c>
      <c r="BK835" s="56" t="e">
        <f aca="true">VLOOKUP($P835,INDIRECT("'M" &amp; $N835 &amp; "'!$A:$G"),BK$2,0)</f>
        <v>#REF!</v>
      </c>
      <c r="BL835" s="56" t="str">
        <f aca="false">IF(AND($BI835="Yes", $N835=2), "Yes", IF(ISBLANK(BI835), "", "No"))</f>
        <v>No</v>
      </c>
      <c r="BM835" s="56" t="e">
        <f aca="true">VLOOKUP($P835,INDIRECT("'M" &amp; $N835 &amp; "'!$A:$G"),BM$2,0)</f>
        <v>#REF!</v>
      </c>
    </row>
    <row r="836" customFormat="false" ht="13.2" hidden="false" customHeight="false" outlineLevel="0" collapsed="false">
      <c r="BI836" s="56" t="e">
        <f aca="true">VLOOKUP($P836,INDIRECT("'M" &amp; $N836 &amp; "'!$A:$G"),BI$2,0)</f>
        <v>#REF!</v>
      </c>
      <c r="BJ836" s="56" t="e">
        <f aca="true">VLOOKUP($P836,INDIRECT("'M" &amp; $N836 &amp; "'!$A:$G"),BJ$2,0)</f>
        <v>#REF!</v>
      </c>
      <c r="BK836" s="56" t="e">
        <f aca="true">VLOOKUP($P836,INDIRECT("'M" &amp; $N836 &amp; "'!$A:$G"),BK$2,0)</f>
        <v>#REF!</v>
      </c>
      <c r="BL836" s="56" t="str">
        <f aca="false">IF(AND($BI836="Yes", $N836=2), "Yes", IF(ISBLANK(BI836), "", "No"))</f>
        <v>No</v>
      </c>
      <c r="BM836" s="56" t="e">
        <f aca="true">VLOOKUP($P836,INDIRECT("'M" &amp; $N836 &amp; "'!$A:$G"),BM$2,0)</f>
        <v>#REF!</v>
      </c>
    </row>
    <row r="837" customFormat="false" ht="13.2" hidden="false" customHeight="false" outlineLevel="0" collapsed="false">
      <c r="BI837" s="56" t="e">
        <f aca="true">VLOOKUP($P837,INDIRECT("'M" &amp; $N837 &amp; "'!$A:$G"),BI$2,0)</f>
        <v>#REF!</v>
      </c>
      <c r="BJ837" s="56" t="e">
        <f aca="true">VLOOKUP($P837,INDIRECT("'M" &amp; $N837 &amp; "'!$A:$G"),BJ$2,0)</f>
        <v>#REF!</v>
      </c>
      <c r="BK837" s="56" t="e">
        <f aca="true">VLOOKUP($P837,INDIRECT("'M" &amp; $N837 &amp; "'!$A:$G"),BK$2,0)</f>
        <v>#REF!</v>
      </c>
      <c r="BL837" s="56" t="str">
        <f aca="false">IF(AND($BI837="Yes", $N837=2), "Yes", IF(ISBLANK(BI837), "", "No"))</f>
        <v>No</v>
      </c>
      <c r="BM837" s="56" t="e">
        <f aca="true">VLOOKUP($P837,INDIRECT("'M" &amp; $N837 &amp; "'!$A:$G"),BM$2,0)</f>
        <v>#REF!</v>
      </c>
    </row>
    <row r="838" customFormat="false" ht="13.2" hidden="false" customHeight="false" outlineLevel="0" collapsed="false">
      <c r="BI838" s="56" t="e">
        <f aca="true">VLOOKUP($P838,INDIRECT("'M" &amp; $N838 &amp; "'!$A:$G"),BI$2,0)</f>
        <v>#REF!</v>
      </c>
      <c r="BJ838" s="56" t="e">
        <f aca="true">VLOOKUP($P838,INDIRECT("'M" &amp; $N838 &amp; "'!$A:$G"),BJ$2,0)</f>
        <v>#REF!</v>
      </c>
      <c r="BK838" s="56" t="e">
        <f aca="true">VLOOKUP($P838,INDIRECT("'M" &amp; $N838 &amp; "'!$A:$G"),BK$2,0)</f>
        <v>#REF!</v>
      </c>
      <c r="BL838" s="56" t="str">
        <f aca="false">IF(AND($BI838="Yes", $N838=2), "Yes", IF(ISBLANK(BI838), "", "No"))</f>
        <v>No</v>
      </c>
      <c r="BM838" s="56" t="e">
        <f aca="true">VLOOKUP($P838,INDIRECT("'M" &amp; $N838 &amp; "'!$A:$G"),BM$2,0)</f>
        <v>#REF!</v>
      </c>
    </row>
    <row r="839" customFormat="false" ht="13.2" hidden="false" customHeight="false" outlineLevel="0" collapsed="false">
      <c r="BI839" s="56" t="e">
        <f aca="true">VLOOKUP($P839,INDIRECT("'M" &amp; $N839 &amp; "'!$A:$G"),BI$2,0)</f>
        <v>#REF!</v>
      </c>
      <c r="BJ839" s="56" t="e">
        <f aca="true">VLOOKUP($P839,INDIRECT("'M" &amp; $N839 &amp; "'!$A:$G"),BJ$2,0)</f>
        <v>#REF!</v>
      </c>
      <c r="BK839" s="56" t="e">
        <f aca="true">VLOOKUP($P839,INDIRECT("'M" &amp; $N839 &amp; "'!$A:$G"),BK$2,0)</f>
        <v>#REF!</v>
      </c>
      <c r="BL839" s="56" t="str">
        <f aca="false">IF(AND($BI839="Yes", $N839=2), "Yes", IF(ISBLANK(BI839), "", "No"))</f>
        <v>No</v>
      </c>
      <c r="BM839" s="56" t="e">
        <f aca="true">VLOOKUP($P839,INDIRECT("'M" &amp; $N839 &amp; "'!$A:$G"),BM$2,0)</f>
        <v>#REF!</v>
      </c>
    </row>
    <row r="840" customFormat="false" ht="13.2" hidden="false" customHeight="false" outlineLevel="0" collapsed="false">
      <c r="BI840" s="56" t="e">
        <f aca="true">VLOOKUP($P840,INDIRECT("'M" &amp; $N840 &amp; "'!$A:$G"),BI$2,0)</f>
        <v>#REF!</v>
      </c>
      <c r="BJ840" s="56" t="e">
        <f aca="true">VLOOKUP($P840,INDIRECT("'M" &amp; $N840 &amp; "'!$A:$G"),BJ$2,0)</f>
        <v>#REF!</v>
      </c>
      <c r="BK840" s="56" t="e">
        <f aca="true">VLOOKUP($P840,INDIRECT("'M" &amp; $N840 &amp; "'!$A:$G"),BK$2,0)</f>
        <v>#REF!</v>
      </c>
      <c r="BL840" s="56" t="str">
        <f aca="false">IF(AND($BI840="Yes", $N840=2), "Yes", IF(ISBLANK(BI840), "", "No"))</f>
        <v>No</v>
      </c>
      <c r="BM840" s="56" t="e">
        <f aca="true">VLOOKUP($P840,INDIRECT("'M" &amp; $N840 &amp; "'!$A:$G"),BM$2,0)</f>
        <v>#REF!</v>
      </c>
    </row>
    <row r="841" customFormat="false" ht="13.2" hidden="false" customHeight="false" outlineLevel="0" collapsed="false">
      <c r="BI841" s="56" t="e">
        <f aca="true">VLOOKUP($P841,INDIRECT("'M" &amp; $N841 &amp; "'!$A:$G"),BI$2,0)</f>
        <v>#REF!</v>
      </c>
      <c r="BJ841" s="56" t="e">
        <f aca="true">VLOOKUP($P841,INDIRECT("'M" &amp; $N841 &amp; "'!$A:$G"),BJ$2,0)</f>
        <v>#REF!</v>
      </c>
      <c r="BK841" s="56" t="e">
        <f aca="true">VLOOKUP($P841,INDIRECT("'M" &amp; $N841 &amp; "'!$A:$G"),BK$2,0)</f>
        <v>#REF!</v>
      </c>
      <c r="BL841" s="56" t="str">
        <f aca="false">IF(AND($BI841="Yes", $N841=2), "Yes", IF(ISBLANK(BI841), "", "No"))</f>
        <v>No</v>
      </c>
      <c r="BM841" s="56" t="e">
        <f aca="true">VLOOKUP($P841,INDIRECT("'M" &amp; $N841 &amp; "'!$A:$G"),BM$2,0)</f>
        <v>#REF!</v>
      </c>
    </row>
    <row r="842" customFormat="false" ht="13.2" hidden="false" customHeight="false" outlineLevel="0" collapsed="false">
      <c r="BI842" s="56" t="e">
        <f aca="true">VLOOKUP($P842,INDIRECT("'M" &amp; $N842 &amp; "'!$A:$G"),BI$2,0)</f>
        <v>#REF!</v>
      </c>
      <c r="BJ842" s="56" t="e">
        <f aca="true">VLOOKUP($P842,INDIRECT("'M" &amp; $N842 &amp; "'!$A:$G"),BJ$2,0)</f>
        <v>#REF!</v>
      </c>
      <c r="BK842" s="56" t="e">
        <f aca="true">VLOOKUP($P842,INDIRECT("'M" &amp; $N842 &amp; "'!$A:$G"),BK$2,0)</f>
        <v>#REF!</v>
      </c>
      <c r="BL842" s="56" t="str">
        <f aca="false">IF(AND($BI842="Yes", $N842=2), "Yes", IF(ISBLANK(BI842), "", "No"))</f>
        <v>No</v>
      </c>
      <c r="BM842" s="56" t="e">
        <f aca="true">VLOOKUP($P842,INDIRECT("'M" &amp; $N842 &amp; "'!$A:$G"),BM$2,0)</f>
        <v>#REF!</v>
      </c>
    </row>
    <row r="843" customFormat="false" ht="13.2" hidden="false" customHeight="false" outlineLevel="0" collapsed="false">
      <c r="BI843" s="56" t="e">
        <f aca="true">VLOOKUP($P843,INDIRECT("'M" &amp; $N843 &amp; "'!$A:$G"),BI$2,0)</f>
        <v>#REF!</v>
      </c>
      <c r="BJ843" s="56" t="e">
        <f aca="true">VLOOKUP($P843,INDIRECT("'M" &amp; $N843 &amp; "'!$A:$G"),BJ$2,0)</f>
        <v>#REF!</v>
      </c>
      <c r="BK843" s="56" t="e">
        <f aca="true">VLOOKUP($P843,INDIRECT("'M" &amp; $N843 &amp; "'!$A:$G"),BK$2,0)</f>
        <v>#REF!</v>
      </c>
      <c r="BL843" s="56" t="str">
        <f aca="false">IF(AND($BI843="Yes", $N843=2), "Yes", IF(ISBLANK(BI843), "", "No"))</f>
        <v>No</v>
      </c>
      <c r="BM843" s="56" t="e">
        <f aca="true">VLOOKUP($P843,INDIRECT("'M" &amp; $N843 &amp; "'!$A:$G"),BM$2,0)</f>
        <v>#REF!</v>
      </c>
    </row>
    <row r="844" customFormat="false" ht="13.2" hidden="false" customHeight="false" outlineLevel="0" collapsed="false">
      <c r="BI844" s="56" t="e">
        <f aca="true">VLOOKUP($P844,INDIRECT("'M" &amp; $N844 &amp; "'!$A:$G"),BI$2,0)</f>
        <v>#REF!</v>
      </c>
      <c r="BJ844" s="56" t="e">
        <f aca="true">VLOOKUP($P844,INDIRECT("'M" &amp; $N844 &amp; "'!$A:$G"),BJ$2,0)</f>
        <v>#REF!</v>
      </c>
      <c r="BK844" s="56" t="e">
        <f aca="true">VLOOKUP($P844,INDIRECT("'M" &amp; $N844 &amp; "'!$A:$G"),BK$2,0)</f>
        <v>#REF!</v>
      </c>
      <c r="BL844" s="56" t="str">
        <f aca="false">IF(AND($BI844="Yes", $N844=2), "Yes", IF(ISBLANK(BI844), "", "No"))</f>
        <v>No</v>
      </c>
      <c r="BM844" s="56" t="e">
        <f aca="true">VLOOKUP($P844,INDIRECT("'M" &amp; $N844 &amp; "'!$A:$G"),BM$2,0)</f>
        <v>#REF!</v>
      </c>
    </row>
    <row r="845" customFormat="false" ht="13.2" hidden="false" customHeight="false" outlineLevel="0" collapsed="false">
      <c r="BI845" s="56" t="e">
        <f aca="true">VLOOKUP($P845,INDIRECT("'M" &amp; $N845 &amp; "'!$A:$G"),BI$2,0)</f>
        <v>#REF!</v>
      </c>
      <c r="BJ845" s="56" t="e">
        <f aca="true">VLOOKUP($P845,INDIRECT("'M" &amp; $N845 &amp; "'!$A:$G"),BJ$2,0)</f>
        <v>#REF!</v>
      </c>
      <c r="BK845" s="56" t="e">
        <f aca="true">VLOOKUP($P845,INDIRECT("'M" &amp; $N845 &amp; "'!$A:$G"),BK$2,0)</f>
        <v>#REF!</v>
      </c>
      <c r="BL845" s="56" t="str">
        <f aca="false">IF(AND($BI845="Yes", $N845=2), "Yes", IF(ISBLANK(BI845), "", "No"))</f>
        <v>No</v>
      </c>
      <c r="BM845" s="56" t="e">
        <f aca="true">VLOOKUP($P845,INDIRECT("'M" &amp; $N845 &amp; "'!$A:$G"),BM$2,0)</f>
        <v>#REF!</v>
      </c>
    </row>
    <row r="846" customFormat="false" ht="13.2" hidden="false" customHeight="false" outlineLevel="0" collapsed="false">
      <c r="BI846" s="56" t="e">
        <f aca="true">VLOOKUP($P846,INDIRECT("'M" &amp; $N846 &amp; "'!$A:$G"),BI$2,0)</f>
        <v>#REF!</v>
      </c>
      <c r="BJ846" s="56" t="e">
        <f aca="true">VLOOKUP($P846,INDIRECT("'M" &amp; $N846 &amp; "'!$A:$G"),BJ$2,0)</f>
        <v>#REF!</v>
      </c>
      <c r="BK846" s="56" t="e">
        <f aca="true">VLOOKUP($P846,INDIRECT("'M" &amp; $N846 &amp; "'!$A:$G"),BK$2,0)</f>
        <v>#REF!</v>
      </c>
      <c r="BL846" s="56" t="str">
        <f aca="false">IF(AND($BI846="Yes", $N846=2), "Yes", IF(ISBLANK(BI846), "", "No"))</f>
        <v>No</v>
      </c>
      <c r="BM846" s="56" t="e">
        <f aca="true">VLOOKUP($P846,INDIRECT("'M" &amp; $N846 &amp; "'!$A:$G"),BM$2,0)</f>
        <v>#REF!</v>
      </c>
    </row>
    <row r="847" customFormat="false" ht="13.2" hidden="false" customHeight="false" outlineLevel="0" collapsed="false">
      <c r="BI847" s="56" t="e">
        <f aca="true">VLOOKUP($P847,INDIRECT("'M" &amp; $N847 &amp; "'!$A:$G"),BI$2,0)</f>
        <v>#REF!</v>
      </c>
      <c r="BJ847" s="56" t="e">
        <f aca="true">VLOOKUP($P847,INDIRECT("'M" &amp; $N847 &amp; "'!$A:$G"),BJ$2,0)</f>
        <v>#REF!</v>
      </c>
      <c r="BK847" s="56" t="e">
        <f aca="true">VLOOKUP($P847,INDIRECT("'M" &amp; $N847 &amp; "'!$A:$G"),BK$2,0)</f>
        <v>#REF!</v>
      </c>
      <c r="BL847" s="56" t="str">
        <f aca="false">IF(AND($BI847="Yes", $N847=2), "Yes", IF(ISBLANK(BI847), "", "No"))</f>
        <v>No</v>
      </c>
      <c r="BM847" s="56" t="e">
        <f aca="true">VLOOKUP($P847,INDIRECT("'M" &amp; $N847 &amp; "'!$A:$G"),BM$2,0)</f>
        <v>#REF!</v>
      </c>
    </row>
    <row r="848" customFormat="false" ht="13.2" hidden="false" customHeight="false" outlineLevel="0" collapsed="false">
      <c r="BI848" s="56" t="e">
        <f aca="true">VLOOKUP($P848,INDIRECT("'M" &amp; $N848 &amp; "'!$A:$G"),BI$2,0)</f>
        <v>#REF!</v>
      </c>
      <c r="BJ848" s="56" t="e">
        <f aca="true">VLOOKUP($P848,INDIRECT("'M" &amp; $N848 &amp; "'!$A:$G"),BJ$2,0)</f>
        <v>#REF!</v>
      </c>
      <c r="BK848" s="56" t="e">
        <f aca="true">VLOOKUP($P848,INDIRECT("'M" &amp; $N848 &amp; "'!$A:$G"),BK$2,0)</f>
        <v>#REF!</v>
      </c>
      <c r="BL848" s="56" t="str">
        <f aca="false">IF(AND($BI848="Yes", $N848=2), "Yes", IF(ISBLANK(BI848), "", "No"))</f>
        <v>No</v>
      </c>
      <c r="BM848" s="56" t="e">
        <f aca="true">VLOOKUP($P848,INDIRECT("'M" &amp; $N848 &amp; "'!$A:$G"),BM$2,0)</f>
        <v>#REF!</v>
      </c>
    </row>
    <row r="849" customFormat="false" ht="13.2" hidden="false" customHeight="false" outlineLevel="0" collapsed="false">
      <c r="BI849" s="56" t="e">
        <f aca="true">VLOOKUP($P849,INDIRECT("'M" &amp; $N849 &amp; "'!$A:$G"),BI$2,0)</f>
        <v>#REF!</v>
      </c>
      <c r="BJ849" s="56" t="e">
        <f aca="true">VLOOKUP($P849,INDIRECT("'M" &amp; $N849 &amp; "'!$A:$G"),BJ$2,0)</f>
        <v>#REF!</v>
      </c>
      <c r="BK849" s="56" t="e">
        <f aca="true">VLOOKUP($P849,INDIRECT("'M" &amp; $N849 &amp; "'!$A:$G"),BK$2,0)</f>
        <v>#REF!</v>
      </c>
      <c r="BL849" s="56" t="str">
        <f aca="false">IF(AND($BI849="Yes", $N849=2), "Yes", IF(ISBLANK(BI849), "", "No"))</f>
        <v>No</v>
      </c>
      <c r="BM849" s="56" t="e">
        <f aca="true">VLOOKUP($P849,INDIRECT("'M" &amp; $N849 &amp; "'!$A:$G"),BM$2,0)</f>
        <v>#REF!</v>
      </c>
    </row>
    <row r="850" customFormat="false" ht="13.2" hidden="false" customHeight="false" outlineLevel="0" collapsed="false">
      <c r="BI850" s="56" t="e">
        <f aca="true">VLOOKUP($P850,INDIRECT("'M" &amp; $N850 &amp; "'!$A:$G"),BI$2,0)</f>
        <v>#REF!</v>
      </c>
      <c r="BJ850" s="56" t="e">
        <f aca="true">VLOOKUP($P850,INDIRECT("'M" &amp; $N850 &amp; "'!$A:$G"),BJ$2,0)</f>
        <v>#REF!</v>
      </c>
      <c r="BK850" s="56" t="e">
        <f aca="true">VLOOKUP($P850,INDIRECT("'M" &amp; $N850 &amp; "'!$A:$G"),BK$2,0)</f>
        <v>#REF!</v>
      </c>
      <c r="BL850" s="56" t="str">
        <f aca="false">IF(AND($BI850="Yes", $N850=2), "Yes", IF(ISBLANK(BI850), "", "No"))</f>
        <v>No</v>
      </c>
      <c r="BM850" s="56" t="e">
        <f aca="true">VLOOKUP($P850,INDIRECT("'M" &amp; $N850 &amp; "'!$A:$G"),BM$2,0)</f>
        <v>#REF!</v>
      </c>
    </row>
    <row r="851" customFormat="false" ht="13.2" hidden="false" customHeight="false" outlineLevel="0" collapsed="false">
      <c r="BI851" s="56" t="e">
        <f aca="true">VLOOKUP($P851,INDIRECT("'M" &amp; $N851 &amp; "'!$A:$G"),BI$2,0)</f>
        <v>#REF!</v>
      </c>
      <c r="BJ851" s="56" t="e">
        <f aca="true">VLOOKUP($P851,INDIRECT("'M" &amp; $N851 &amp; "'!$A:$G"),BJ$2,0)</f>
        <v>#REF!</v>
      </c>
      <c r="BK851" s="56" t="e">
        <f aca="true">VLOOKUP($P851,INDIRECT("'M" &amp; $N851 &amp; "'!$A:$G"),BK$2,0)</f>
        <v>#REF!</v>
      </c>
      <c r="BL851" s="56" t="str">
        <f aca="false">IF(AND($BI851="Yes", $N851=2), "Yes", IF(ISBLANK(BI851), "", "No"))</f>
        <v>No</v>
      </c>
      <c r="BM851" s="56" t="e">
        <f aca="true">VLOOKUP($P851,INDIRECT("'M" &amp; $N851 &amp; "'!$A:$G"),BM$2,0)</f>
        <v>#REF!</v>
      </c>
    </row>
    <row r="852" customFormat="false" ht="13.2" hidden="false" customHeight="false" outlineLevel="0" collapsed="false">
      <c r="BI852" s="56" t="e">
        <f aca="true">VLOOKUP($P852,INDIRECT("'M" &amp; $N852 &amp; "'!$A:$G"),BI$2,0)</f>
        <v>#REF!</v>
      </c>
      <c r="BJ852" s="56" t="e">
        <f aca="true">VLOOKUP($P852,INDIRECT("'M" &amp; $N852 &amp; "'!$A:$G"),BJ$2,0)</f>
        <v>#REF!</v>
      </c>
      <c r="BK852" s="56" t="e">
        <f aca="true">VLOOKUP($P852,INDIRECT("'M" &amp; $N852 &amp; "'!$A:$G"),BK$2,0)</f>
        <v>#REF!</v>
      </c>
      <c r="BL852" s="56" t="str">
        <f aca="false">IF(AND($BI852="Yes", $N852=2), "Yes", IF(ISBLANK(BI852), "", "No"))</f>
        <v>No</v>
      </c>
      <c r="BM852" s="56" t="e">
        <f aca="true">VLOOKUP($P852,INDIRECT("'M" &amp; $N852 &amp; "'!$A:$G"),BM$2,0)</f>
        <v>#REF!</v>
      </c>
    </row>
    <row r="853" customFormat="false" ht="13.2" hidden="false" customHeight="false" outlineLevel="0" collapsed="false">
      <c r="BI853" s="56" t="e">
        <f aca="true">VLOOKUP($P853,INDIRECT("'M" &amp; $N853 &amp; "'!$A:$G"),BI$2,0)</f>
        <v>#REF!</v>
      </c>
      <c r="BJ853" s="56" t="e">
        <f aca="true">VLOOKUP($P853,INDIRECT("'M" &amp; $N853 &amp; "'!$A:$G"),BJ$2,0)</f>
        <v>#REF!</v>
      </c>
      <c r="BK853" s="56" t="e">
        <f aca="true">VLOOKUP($P853,INDIRECT("'M" &amp; $N853 &amp; "'!$A:$G"),BK$2,0)</f>
        <v>#REF!</v>
      </c>
      <c r="BL853" s="56" t="str">
        <f aca="false">IF(AND($BI853="Yes", $N853=2), "Yes", IF(ISBLANK(BI853), "", "No"))</f>
        <v>No</v>
      </c>
      <c r="BM853" s="56" t="e">
        <f aca="true">VLOOKUP($P853,INDIRECT("'M" &amp; $N853 &amp; "'!$A:$G"),BM$2,0)</f>
        <v>#REF!</v>
      </c>
    </row>
    <row r="854" customFormat="false" ht="13.2" hidden="false" customHeight="false" outlineLevel="0" collapsed="false">
      <c r="BI854" s="56" t="e">
        <f aca="true">VLOOKUP($P854,INDIRECT("'M" &amp; $N854 &amp; "'!$A:$G"),BI$2,0)</f>
        <v>#REF!</v>
      </c>
      <c r="BJ854" s="56" t="e">
        <f aca="true">VLOOKUP($P854,INDIRECT("'M" &amp; $N854 &amp; "'!$A:$G"),BJ$2,0)</f>
        <v>#REF!</v>
      </c>
      <c r="BK854" s="56" t="e">
        <f aca="true">VLOOKUP($P854,INDIRECT("'M" &amp; $N854 &amp; "'!$A:$G"),BK$2,0)</f>
        <v>#REF!</v>
      </c>
      <c r="BL854" s="56" t="str">
        <f aca="false">IF(AND($BI854="Yes", $N854=2), "Yes", IF(ISBLANK(BI854), "", "No"))</f>
        <v>No</v>
      </c>
      <c r="BM854" s="56" t="e">
        <f aca="true">VLOOKUP($P854,INDIRECT("'M" &amp; $N854 &amp; "'!$A:$G"),BM$2,0)</f>
        <v>#REF!</v>
      </c>
    </row>
    <row r="855" customFormat="false" ht="13.2" hidden="false" customHeight="false" outlineLevel="0" collapsed="false">
      <c r="BI855" s="56" t="e">
        <f aca="true">VLOOKUP($P855,INDIRECT("'M" &amp; $N855 &amp; "'!$A:$G"),BI$2,0)</f>
        <v>#REF!</v>
      </c>
      <c r="BJ855" s="56" t="e">
        <f aca="true">VLOOKUP($P855,INDIRECT("'M" &amp; $N855 &amp; "'!$A:$G"),BJ$2,0)</f>
        <v>#REF!</v>
      </c>
      <c r="BK855" s="56" t="e">
        <f aca="true">VLOOKUP($P855,INDIRECT("'M" &amp; $N855 &amp; "'!$A:$G"),BK$2,0)</f>
        <v>#REF!</v>
      </c>
      <c r="BL855" s="56" t="str">
        <f aca="false">IF(AND($BI855="Yes", $N855=2), "Yes", IF(ISBLANK(BI855), "", "No"))</f>
        <v>No</v>
      </c>
      <c r="BM855" s="56" t="e">
        <f aca="true">VLOOKUP($P855,INDIRECT("'M" &amp; $N855 &amp; "'!$A:$G"),BM$2,0)</f>
        <v>#REF!</v>
      </c>
    </row>
    <row r="856" customFormat="false" ht="13.2" hidden="false" customHeight="false" outlineLevel="0" collapsed="false">
      <c r="BI856" s="56" t="e">
        <f aca="true">VLOOKUP($P856,INDIRECT("'M" &amp; $N856 &amp; "'!$A:$G"),BI$2,0)</f>
        <v>#REF!</v>
      </c>
      <c r="BJ856" s="56" t="e">
        <f aca="true">VLOOKUP($P856,INDIRECT("'M" &amp; $N856 &amp; "'!$A:$G"),BJ$2,0)</f>
        <v>#REF!</v>
      </c>
      <c r="BK856" s="56" t="e">
        <f aca="true">VLOOKUP($P856,INDIRECT("'M" &amp; $N856 &amp; "'!$A:$G"),BK$2,0)</f>
        <v>#REF!</v>
      </c>
      <c r="BL856" s="56" t="str">
        <f aca="false">IF(AND($BI856="Yes", $N856=2), "Yes", IF(ISBLANK(BI856), "", "No"))</f>
        <v>No</v>
      </c>
      <c r="BM856" s="56" t="e">
        <f aca="true">VLOOKUP($P856,INDIRECT("'M" &amp; $N856 &amp; "'!$A:$G"),BM$2,0)</f>
        <v>#REF!</v>
      </c>
    </row>
    <row r="857" customFormat="false" ht="13.2" hidden="false" customHeight="false" outlineLevel="0" collapsed="false">
      <c r="BI857" s="56" t="e">
        <f aca="true">VLOOKUP($P857,INDIRECT("'M" &amp; $N857 &amp; "'!$A:$G"),BI$2,0)</f>
        <v>#REF!</v>
      </c>
      <c r="BJ857" s="56" t="e">
        <f aca="true">VLOOKUP($P857,INDIRECT("'M" &amp; $N857 &amp; "'!$A:$G"),BJ$2,0)</f>
        <v>#REF!</v>
      </c>
      <c r="BK857" s="56" t="e">
        <f aca="true">VLOOKUP($P857,INDIRECT("'M" &amp; $N857 &amp; "'!$A:$G"),BK$2,0)</f>
        <v>#REF!</v>
      </c>
      <c r="BL857" s="56" t="str">
        <f aca="false">IF(AND($BI857="Yes", $N857=2), "Yes", IF(ISBLANK(BI857), "", "No"))</f>
        <v>No</v>
      </c>
      <c r="BM857" s="56" t="e">
        <f aca="true">VLOOKUP($P857,INDIRECT("'M" &amp; $N857 &amp; "'!$A:$G"),BM$2,0)</f>
        <v>#REF!</v>
      </c>
    </row>
    <row r="858" customFormat="false" ht="13.2" hidden="false" customHeight="false" outlineLevel="0" collapsed="false">
      <c r="BI858" s="56" t="e">
        <f aca="true">VLOOKUP($P858,INDIRECT("'M" &amp; $N858 &amp; "'!$A:$G"),BI$2,0)</f>
        <v>#REF!</v>
      </c>
      <c r="BJ858" s="56" t="e">
        <f aca="true">VLOOKUP($P858,INDIRECT("'M" &amp; $N858 &amp; "'!$A:$G"),BJ$2,0)</f>
        <v>#REF!</v>
      </c>
      <c r="BK858" s="56" t="e">
        <f aca="true">VLOOKUP($P858,INDIRECT("'M" &amp; $N858 &amp; "'!$A:$G"),BK$2,0)</f>
        <v>#REF!</v>
      </c>
      <c r="BL858" s="56" t="str">
        <f aca="false">IF(AND($BI858="Yes", $N858=2), "Yes", IF(ISBLANK(BI858), "", "No"))</f>
        <v>No</v>
      </c>
      <c r="BM858" s="56" t="e">
        <f aca="true">VLOOKUP($P858,INDIRECT("'M" &amp; $N858 &amp; "'!$A:$G"),BM$2,0)</f>
        <v>#REF!</v>
      </c>
    </row>
    <row r="859" customFormat="false" ht="13.2" hidden="false" customHeight="false" outlineLevel="0" collapsed="false">
      <c r="BI859" s="56" t="e">
        <f aca="true">VLOOKUP($P859,INDIRECT("'M" &amp; $N859 &amp; "'!$A:$G"),BI$2,0)</f>
        <v>#REF!</v>
      </c>
      <c r="BJ859" s="56" t="e">
        <f aca="true">VLOOKUP($P859,INDIRECT("'M" &amp; $N859 &amp; "'!$A:$G"),BJ$2,0)</f>
        <v>#REF!</v>
      </c>
      <c r="BK859" s="56" t="e">
        <f aca="true">VLOOKUP($P859,INDIRECT("'M" &amp; $N859 &amp; "'!$A:$G"),BK$2,0)</f>
        <v>#REF!</v>
      </c>
      <c r="BL859" s="56" t="str">
        <f aca="false">IF(AND($BI859="Yes", $N859=2), "Yes", IF(ISBLANK(BI859), "", "No"))</f>
        <v>No</v>
      </c>
      <c r="BM859" s="56" t="e">
        <f aca="true">VLOOKUP($P859,INDIRECT("'M" &amp; $N859 &amp; "'!$A:$G"),BM$2,0)</f>
        <v>#REF!</v>
      </c>
    </row>
    <row r="860" customFormat="false" ht="13.2" hidden="false" customHeight="false" outlineLevel="0" collapsed="false">
      <c r="BI860" s="56" t="e">
        <f aca="true">VLOOKUP($P860,INDIRECT("'M" &amp; $N860 &amp; "'!$A:$G"),BI$2,0)</f>
        <v>#REF!</v>
      </c>
      <c r="BJ860" s="56" t="e">
        <f aca="true">VLOOKUP($P860,INDIRECT("'M" &amp; $N860 &amp; "'!$A:$G"),BJ$2,0)</f>
        <v>#REF!</v>
      </c>
      <c r="BK860" s="56" t="e">
        <f aca="true">VLOOKUP($P860,INDIRECT("'M" &amp; $N860 &amp; "'!$A:$G"),BK$2,0)</f>
        <v>#REF!</v>
      </c>
      <c r="BL860" s="56" t="str">
        <f aca="false">IF(AND($BI860="Yes", $N860=2), "Yes", IF(ISBLANK(BI860), "", "No"))</f>
        <v>No</v>
      </c>
      <c r="BM860" s="56" t="e">
        <f aca="true">VLOOKUP($P860,INDIRECT("'M" &amp; $N860 &amp; "'!$A:$G"),BM$2,0)</f>
        <v>#REF!</v>
      </c>
    </row>
    <row r="861" customFormat="false" ht="13.2" hidden="false" customHeight="false" outlineLevel="0" collapsed="false">
      <c r="BI861" s="56" t="e">
        <f aca="true">VLOOKUP($P861,INDIRECT("'M" &amp; $N861 &amp; "'!$A:$G"),BI$2,0)</f>
        <v>#REF!</v>
      </c>
      <c r="BJ861" s="56" t="e">
        <f aca="true">VLOOKUP($P861,INDIRECT("'M" &amp; $N861 &amp; "'!$A:$G"),BJ$2,0)</f>
        <v>#REF!</v>
      </c>
      <c r="BK861" s="56" t="e">
        <f aca="true">VLOOKUP($P861,INDIRECT("'M" &amp; $N861 &amp; "'!$A:$G"),BK$2,0)</f>
        <v>#REF!</v>
      </c>
      <c r="BL861" s="56" t="str">
        <f aca="false">IF(AND($BI861="Yes", $N861=2), "Yes", IF(ISBLANK(BI861), "", "No"))</f>
        <v>No</v>
      </c>
      <c r="BM861" s="56" t="e">
        <f aca="true">VLOOKUP($P861,INDIRECT("'M" &amp; $N861 &amp; "'!$A:$G"),BM$2,0)</f>
        <v>#REF!</v>
      </c>
    </row>
    <row r="862" customFormat="false" ht="13.2" hidden="false" customHeight="false" outlineLevel="0" collapsed="false">
      <c r="BI862" s="56" t="e">
        <f aca="true">VLOOKUP($P862,INDIRECT("'M" &amp; $N862 &amp; "'!$A:$G"),BI$2,0)</f>
        <v>#REF!</v>
      </c>
      <c r="BJ862" s="56" t="e">
        <f aca="true">VLOOKUP($P862,INDIRECT("'M" &amp; $N862 &amp; "'!$A:$G"),BJ$2,0)</f>
        <v>#REF!</v>
      </c>
      <c r="BK862" s="56" t="e">
        <f aca="true">VLOOKUP($P862,INDIRECT("'M" &amp; $N862 &amp; "'!$A:$G"),BK$2,0)</f>
        <v>#REF!</v>
      </c>
      <c r="BL862" s="56" t="str">
        <f aca="false">IF(AND($BI862="Yes", $N862=2), "Yes", IF(ISBLANK(BI862), "", "No"))</f>
        <v>No</v>
      </c>
      <c r="BM862" s="56" t="e">
        <f aca="true">VLOOKUP($P862,INDIRECT("'M" &amp; $N862 &amp; "'!$A:$G"),BM$2,0)</f>
        <v>#REF!</v>
      </c>
    </row>
    <row r="863" customFormat="false" ht="13.2" hidden="false" customHeight="false" outlineLevel="0" collapsed="false">
      <c r="BI863" s="56" t="e">
        <f aca="true">VLOOKUP($P863,INDIRECT("'M" &amp; $N863 &amp; "'!$A:$G"),BI$2,0)</f>
        <v>#REF!</v>
      </c>
      <c r="BJ863" s="56" t="e">
        <f aca="true">VLOOKUP($P863,INDIRECT("'M" &amp; $N863 &amp; "'!$A:$G"),BJ$2,0)</f>
        <v>#REF!</v>
      </c>
      <c r="BK863" s="56" t="e">
        <f aca="true">VLOOKUP($P863,INDIRECT("'M" &amp; $N863 &amp; "'!$A:$G"),BK$2,0)</f>
        <v>#REF!</v>
      </c>
      <c r="BL863" s="56" t="str">
        <f aca="false">IF(AND($BI863="Yes", $N863=2), "Yes", IF(ISBLANK(BI863), "", "No"))</f>
        <v>No</v>
      </c>
      <c r="BM863" s="56" t="e">
        <f aca="true">VLOOKUP($P863,INDIRECT("'M" &amp; $N863 &amp; "'!$A:$G"),BM$2,0)</f>
        <v>#REF!</v>
      </c>
    </row>
    <row r="864" customFormat="false" ht="13.2" hidden="false" customHeight="false" outlineLevel="0" collapsed="false">
      <c r="BI864" s="56" t="e">
        <f aca="true">VLOOKUP($P864,INDIRECT("'M" &amp; $N864 &amp; "'!$A:$G"),BI$2,0)</f>
        <v>#REF!</v>
      </c>
      <c r="BJ864" s="56" t="e">
        <f aca="true">VLOOKUP($P864,INDIRECT("'M" &amp; $N864 &amp; "'!$A:$G"),BJ$2,0)</f>
        <v>#REF!</v>
      </c>
      <c r="BK864" s="56" t="e">
        <f aca="true">VLOOKUP($P864,INDIRECT("'M" &amp; $N864 &amp; "'!$A:$G"),BK$2,0)</f>
        <v>#REF!</v>
      </c>
      <c r="BL864" s="56" t="str">
        <f aca="false">IF(AND($BI864="Yes", $N864=2), "Yes", IF(ISBLANK(BI864), "", "No"))</f>
        <v>No</v>
      </c>
      <c r="BM864" s="56" t="e">
        <f aca="true">VLOOKUP($P864,INDIRECT("'M" &amp; $N864 &amp; "'!$A:$G"),BM$2,0)</f>
        <v>#REF!</v>
      </c>
    </row>
    <row r="865" customFormat="false" ht="13.2" hidden="false" customHeight="false" outlineLevel="0" collapsed="false">
      <c r="BI865" s="56" t="e">
        <f aca="true">VLOOKUP($P865,INDIRECT("'M" &amp; $N865 &amp; "'!$A:$G"),BI$2,0)</f>
        <v>#REF!</v>
      </c>
      <c r="BJ865" s="56" t="e">
        <f aca="true">VLOOKUP($P865,INDIRECT("'M" &amp; $N865 &amp; "'!$A:$G"),BJ$2,0)</f>
        <v>#REF!</v>
      </c>
      <c r="BK865" s="56" t="e">
        <f aca="true">VLOOKUP($P865,INDIRECT("'M" &amp; $N865 &amp; "'!$A:$G"),BK$2,0)</f>
        <v>#REF!</v>
      </c>
      <c r="BL865" s="56" t="str">
        <f aca="false">IF(AND($BI865="Yes", $N865=2), "Yes", IF(ISBLANK(BI865), "", "No"))</f>
        <v>No</v>
      </c>
      <c r="BM865" s="56" t="e">
        <f aca="true">VLOOKUP($P865,INDIRECT("'M" &amp; $N865 &amp; "'!$A:$G"),BM$2,0)</f>
        <v>#REF!</v>
      </c>
    </row>
    <row r="866" customFormat="false" ht="13.2" hidden="false" customHeight="false" outlineLevel="0" collapsed="false">
      <c r="BI866" s="56" t="e">
        <f aca="true">VLOOKUP($P866,INDIRECT("'M" &amp; $N866 &amp; "'!$A:$G"),BI$2,0)</f>
        <v>#REF!</v>
      </c>
      <c r="BJ866" s="56" t="e">
        <f aca="true">VLOOKUP($P866,INDIRECT("'M" &amp; $N866 &amp; "'!$A:$G"),BJ$2,0)</f>
        <v>#REF!</v>
      </c>
      <c r="BK866" s="56" t="e">
        <f aca="true">VLOOKUP($P866,INDIRECT("'M" &amp; $N866 &amp; "'!$A:$G"),BK$2,0)</f>
        <v>#REF!</v>
      </c>
      <c r="BL866" s="56" t="str">
        <f aca="false">IF(AND($BI866="Yes", $N866=2), "Yes", IF(ISBLANK(BI866), "", "No"))</f>
        <v>No</v>
      </c>
      <c r="BM866" s="56" t="e">
        <f aca="true">VLOOKUP($P866,INDIRECT("'M" &amp; $N866 &amp; "'!$A:$G"),BM$2,0)</f>
        <v>#REF!</v>
      </c>
    </row>
    <row r="867" customFormat="false" ht="13.2" hidden="false" customHeight="false" outlineLevel="0" collapsed="false">
      <c r="BI867" s="56" t="e">
        <f aca="true">VLOOKUP($P867,INDIRECT("'M" &amp; $N867 &amp; "'!$A:$G"),BI$2,0)</f>
        <v>#REF!</v>
      </c>
      <c r="BJ867" s="56" t="e">
        <f aca="true">VLOOKUP($P867,INDIRECT("'M" &amp; $N867 &amp; "'!$A:$G"),BJ$2,0)</f>
        <v>#REF!</v>
      </c>
      <c r="BK867" s="56" t="e">
        <f aca="true">VLOOKUP($P867,INDIRECT("'M" &amp; $N867 &amp; "'!$A:$G"),BK$2,0)</f>
        <v>#REF!</v>
      </c>
      <c r="BL867" s="56" t="str">
        <f aca="false">IF(AND($BI867="Yes", $N867=2), "Yes", IF(ISBLANK(BI867), "", "No"))</f>
        <v>No</v>
      </c>
      <c r="BM867" s="56" t="e">
        <f aca="true">VLOOKUP($P867,INDIRECT("'M" &amp; $N867 &amp; "'!$A:$G"),BM$2,0)</f>
        <v>#REF!</v>
      </c>
    </row>
    <row r="868" customFormat="false" ht="13.2" hidden="false" customHeight="false" outlineLevel="0" collapsed="false">
      <c r="BI868" s="56" t="e">
        <f aca="true">VLOOKUP($P868,INDIRECT("'M" &amp; $N868 &amp; "'!$A:$G"),BI$2,0)</f>
        <v>#REF!</v>
      </c>
      <c r="BJ868" s="56" t="e">
        <f aca="true">VLOOKUP($P868,INDIRECT("'M" &amp; $N868 &amp; "'!$A:$G"),BJ$2,0)</f>
        <v>#REF!</v>
      </c>
      <c r="BK868" s="56" t="e">
        <f aca="true">VLOOKUP($P868,INDIRECT("'M" &amp; $N868 &amp; "'!$A:$G"),BK$2,0)</f>
        <v>#REF!</v>
      </c>
      <c r="BL868" s="56" t="str">
        <f aca="false">IF(AND($BI868="Yes", $N868=2), "Yes", IF(ISBLANK(BI868), "", "No"))</f>
        <v>No</v>
      </c>
      <c r="BM868" s="56" t="e">
        <f aca="true">VLOOKUP($P868,INDIRECT("'M" &amp; $N868 &amp; "'!$A:$G"),BM$2,0)</f>
        <v>#REF!</v>
      </c>
    </row>
    <row r="869" customFormat="false" ht="13.2" hidden="false" customHeight="false" outlineLevel="0" collapsed="false">
      <c r="BI869" s="56" t="e">
        <f aca="true">VLOOKUP($P869,INDIRECT("'M" &amp; $N869 &amp; "'!$A:$G"),BI$2,0)</f>
        <v>#REF!</v>
      </c>
      <c r="BJ869" s="56" t="e">
        <f aca="true">VLOOKUP($P869,INDIRECT("'M" &amp; $N869 &amp; "'!$A:$G"),BJ$2,0)</f>
        <v>#REF!</v>
      </c>
      <c r="BK869" s="56" t="e">
        <f aca="true">VLOOKUP($P869,INDIRECT("'M" &amp; $N869 &amp; "'!$A:$G"),BK$2,0)</f>
        <v>#REF!</v>
      </c>
      <c r="BL869" s="56" t="str">
        <f aca="false">IF(AND($BI869="Yes", $N869=2), "Yes", IF(ISBLANK(BI869), "", "No"))</f>
        <v>No</v>
      </c>
      <c r="BM869" s="56" t="e">
        <f aca="true">VLOOKUP($P869,INDIRECT("'M" &amp; $N869 &amp; "'!$A:$G"),BM$2,0)</f>
        <v>#REF!</v>
      </c>
    </row>
    <row r="870" customFormat="false" ht="13.2" hidden="false" customHeight="false" outlineLevel="0" collapsed="false">
      <c r="BI870" s="56" t="e">
        <f aca="true">VLOOKUP($P870,INDIRECT("'M" &amp; $N870 &amp; "'!$A:$G"),BI$2,0)</f>
        <v>#REF!</v>
      </c>
      <c r="BJ870" s="56" t="e">
        <f aca="true">VLOOKUP($P870,INDIRECT("'M" &amp; $N870 &amp; "'!$A:$G"),BJ$2,0)</f>
        <v>#REF!</v>
      </c>
      <c r="BK870" s="56" t="e">
        <f aca="true">VLOOKUP($P870,INDIRECT("'M" &amp; $N870 &amp; "'!$A:$G"),BK$2,0)</f>
        <v>#REF!</v>
      </c>
      <c r="BL870" s="56" t="str">
        <f aca="false">IF(AND($BI870="Yes", $N870=2), "Yes", IF(ISBLANK(BI870), "", "No"))</f>
        <v>No</v>
      </c>
      <c r="BM870" s="56" t="e">
        <f aca="true">VLOOKUP($P870,INDIRECT("'M" &amp; $N870 &amp; "'!$A:$G"),BM$2,0)</f>
        <v>#REF!</v>
      </c>
    </row>
    <row r="871" customFormat="false" ht="13.2" hidden="false" customHeight="false" outlineLevel="0" collapsed="false">
      <c r="BI871" s="56" t="e">
        <f aca="true">VLOOKUP($P871,INDIRECT("'M" &amp; $N871 &amp; "'!$A:$G"),BI$2,0)</f>
        <v>#REF!</v>
      </c>
      <c r="BJ871" s="56" t="e">
        <f aca="true">VLOOKUP($P871,INDIRECT("'M" &amp; $N871 &amp; "'!$A:$G"),BJ$2,0)</f>
        <v>#REF!</v>
      </c>
      <c r="BK871" s="56" t="e">
        <f aca="true">VLOOKUP($P871,INDIRECT("'M" &amp; $N871 &amp; "'!$A:$G"),BK$2,0)</f>
        <v>#REF!</v>
      </c>
      <c r="BL871" s="56" t="str">
        <f aca="false">IF(AND($BI871="Yes", $N871=2), "Yes", IF(ISBLANK(BI871), "", "No"))</f>
        <v>No</v>
      </c>
      <c r="BM871" s="56" t="e">
        <f aca="true">VLOOKUP($P871,INDIRECT("'M" &amp; $N871 &amp; "'!$A:$G"),BM$2,0)</f>
        <v>#REF!</v>
      </c>
    </row>
    <row r="872" customFormat="false" ht="13.2" hidden="false" customHeight="false" outlineLevel="0" collapsed="false">
      <c r="BI872" s="56" t="e">
        <f aca="true">VLOOKUP($P872,INDIRECT("'M" &amp; $N872 &amp; "'!$A:$G"),BI$2,0)</f>
        <v>#REF!</v>
      </c>
      <c r="BJ872" s="56" t="e">
        <f aca="true">VLOOKUP($P872,INDIRECT("'M" &amp; $N872 &amp; "'!$A:$G"),BJ$2,0)</f>
        <v>#REF!</v>
      </c>
      <c r="BK872" s="56" t="e">
        <f aca="true">VLOOKUP($P872,INDIRECT("'M" &amp; $N872 &amp; "'!$A:$G"),BK$2,0)</f>
        <v>#REF!</v>
      </c>
      <c r="BL872" s="56" t="str">
        <f aca="false">IF(AND($BI872="Yes", $N872=2), "Yes", IF(ISBLANK(BI872), "", "No"))</f>
        <v>No</v>
      </c>
      <c r="BM872" s="56" t="e">
        <f aca="true">VLOOKUP($P872,INDIRECT("'M" &amp; $N872 &amp; "'!$A:$G"),BM$2,0)</f>
        <v>#REF!</v>
      </c>
    </row>
    <row r="873" customFormat="false" ht="13.2" hidden="false" customHeight="false" outlineLevel="0" collapsed="false">
      <c r="BI873" s="56" t="e">
        <f aca="true">VLOOKUP($P873,INDIRECT("'M" &amp; $N873 &amp; "'!$A:$G"),BI$2,0)</f>
        <v>#REF!</v>
      </c>
      <c r="BJ873" s="56" t="e">
        <f aca="true">VLOOKUP($P873,INDIRECT("'M" &amp; $N873 &amp; "'!$A:$G"),BJ$2,0)</f>
        <v>#REF!</v>
      </c>
      <c r="BK873" s="56" t="e">
        <f aca="true">VLOOKUP($P873,INDIRECT("'M" &amp; $N873 &amp; "'!$A:$G"),BK$2,0)</f>
        <v>#REF!</v>
      </c>
      <c r="BL873" s="56" t="str">
        <f aca="false">IF(AND($BI873="Yes", $N873=2), "Yes", IF(ISBLANK(BI873), "", "No"))</f>
        <v>No</v>
      </c>
      <c r="BM873" s="56" t="e">
        <f aca="true">VLOOKUP($P873,INDIRECT("'M" &amp; $N873 &amp; "'!$A:$G"),BM$2,0)</f>
        <v>#REF!</v>
      </c>
    </row>
    <row r="874" customFormat="false" ht="13.2" hidden="false" customHeight="false" outlineLevel="0" collapsed="false">
      <c r="BI874" s="56" t="e">
        <f aca="true">VLOOKUP($P874,INDIRECT("'M" &amp; $N874 &amp; "'!$A:$G"),BI$2,0)</f>
        <v>#REF!</v>
      </c>
      <c r="BJ874" s="56" t="e">
        <f aca="true">VLOOKUP($P874,INDIRECT("'M" &amp; $N874 &amp; "'!$A:$G"),BJ$2,0)</f>
        <v>#REF!</v>
      </c>
      <c r="BK874" s="56" t="e">
        <f aca="true">VLOOKUP($P874,INDIRECT("'M" &amp; $N874 &amp; "'!$A:$G"),BK$2,0)</f>
        <v>#REF!</v>
      </c>
      <c r="BL874" s="56" t="str">
        <f aca="false">IF(AND($BI874="Yes", $N874=2), "Yes", IF(ISBLANK(BI874), "", "No"))</f>
        <v>No</v>
      </c>
      <c r="BM874" s="56" t="e">
        <f aca="true">VLOOKUP($P874,INDIRECT("'M" &amp; $N874 &amp; "'!$A:$G"),BM$2,0)</f>
        <v>#REF!</v>
      </c>
    </row>
    <row r="875" customFormat="false" ht="13.2" hidden="false" customHeight="false" outlineLevel="0" collapsed="false">
      <c r="BI875" s="56" t="e">
        <f aca="true">VLOOKUP($P875,INDIRECT("'M" &amp; $N875 &amp; "'!$A:$G"),BI$2,0)</f>
        <v>#REF!</v>
      </c>
      <c r="BJ875" s="56" t="e">
        <f aca="true">VLOOKUP($P875,INDIRECT("'M" &amp; $N875 &amp; "'!$A:$G"),BJ$2,0)</f>
        <v>#REF!</v>
      </c>
      <c r="BK875" s="56" t="e">
        <f aca="true">VLOOKUP($P875,INDIRECT("'M" &amp; $N875 &amp; "'!$A:$G"),BK$2,0)</f>
        <v>#REF!</v>
      </c>
      <c r="BL875" s="56" t="str">
        <f aca="false">IF(AND($BI875="Yes", $N875=2), "Yes", IF(ISBLANK(BI875), "", "No"))</f>
        <v>No</v>
      </c>
      <c r="BM875" s="56" t="e">
        <f aca="true">VLOOKUP($P875,INDIRECT("'M" &amp; $N875 &amp; "'!$A:$G"),BM$2,0)</f>
        <v>#REF!</v>
      </c>
    </row>
    <row r="876" customFormat="false" ht="13.2" hidden="false" customHeight="false" outlineLevel="0" collapsed="false">
      <c r="BI876" s="56" t="e">
        <f aca="true">VLOOKUP($P876,INDIRECT("'M" &amp; $N876 &amp; "'!$A:$G"),BI$2,0)</f>
        <v>#REF!</v>
      </c>
      <c r="BJ876" s="56" t="e">
        <f aca="true">VLOOKUP($P876,INDIRECT("'M" &amp; $N876 &amp; "'!$A:$G"),BJ$2,0)</f>
        <v>#REF!</v>
      </c>
      <c r="BK876" s="56" t="e">
        <f aca="true">VLOOKUP($P876,INDIRECT("'M" &amp; $N876 &amp; "'!$A:$G"),BK$2,0)</f>
        <v>#REF!</v>
      </c>
      <c r="BL876" s="56" t="str">
        <f aca="false">IF(AND($BI876="Yes", $N876=2), "Yes", IF(ISBLANK(BI876), "", "No"))</f>
        <v>No</v>
      </c>
      <c r="BM876" s="56" t="e">
        <f aca="true">VLOOKUP($P876,INDIRECT("'M" &amp; $N876 &amp; "'!$A:$G"),BM$2,0)</f>
        <v>#REF!</v>
      </c>
    </row>
    <row r="877" customFormat="false" ht="13.2" hidden="false" customHeight="false" outlineLevel="0" collapsed="false">
      <c r="BI877" s="56" t="e">
        <f aca="true">VLOOKUP($P877,INDIRECT("'M" &amp; $N877 &amp; "'!$A:$G"),BI$2,0)</f>
        <v>#REF!</v>
      </c>
      <c r="BJ877" s="56" t="e">
        <f aca="true">VLOOKUP($P877,INDIRECT("'M" &amp; $N877 &amp; "'!$A:$G"),BJ$2,0)</f>
        <v>#REF!</v>
      </c>
      <c r="BK877" s="56" t="e">
        <f aca="true">VLOOKUP($P877,INDIRECT("'M" &amp; $N877 &amp; "'!$A:$G"),BK$2,0)</f>
        <v>#REF!</v>
      </c>
      <c r="BL877" s="56" t="str">
        <f aca="false">IF(AND($BI877="Yes", $N877=2), "Yes", IF(ISBLANK(BI877), "", "No"))</f>
        <v>No</v>
      </c>
      <c r="BM877" s="56" t="e">
        <f aca="true">VLOOKUP($P877,INDIRECT("'M" &amp; $N877 &amp; "'!$A:$G"),BM$2,0)</f>
        <v>#REF!</v>
      </c>
    </row>
    <row r="878" customFormat="false" ht="13.2" hidden="false" customHeight="false" outlineLevel="0" collapsed="false">
      <c r="BI878" s="56" t="e">
        <f aca="true">VLOOKUP($P878,INDIRECT("'M" &amp; $N878 &amp; "'!$A:$G"),BI$2,0)</f>
        <v>#REF!</v>
      </c>
      <c r="BJ878" s="56" t="e">
        <f aca="true">VLOOKUP($P878,INDIRECT("'M" &amp; $N878 &amp; "'!$A:$G"),BJ$2,0)</f>
        <v>#REF!</v>
      </c>
      <c r="BK878" s="56" t="e">
        <f aca="true">VLOOKUP($P878,INDIRECT("'M" &amp; $N878 &amp; "'!$A:$G"),BK$2,0)</f>
        <v>#REF!</v>
      </c>
      <c r="BL878" s="56" t="str">
        <f aca="false">IF(AND($BI878="Yes", $N878=2), "Yes", IF(ISBLANK(BI878), "", "No"))</f>
        <v>No</v>
      </c>
      <c r="BM878" s="56" t="e">
        <f aca="true">VLOOKUP($P878,INDIRECT("'M" &amp; $N878 &amp; "'!$A:$G"),BM$2,0)</f>
        <v>#REF!</v>
      </c>
    </row>
    <row r="879" customFormat="false" ht="13.2" hidden="false" customHeight="false" outlineLevel="0" collapsed="false">
      <c r="BI879" s="56" t="e">
        <f aca="true">VLOOKUP($P879,INDIRECT("'M" &amp; $N879 &amp; "'!$A:$G"),BI$2,0)</f>
        <v>#REF!</v>
      </c>
      <c r="BJ879" s="56" t="e">
        <f aca="true">VLOOKUP($P879,INDIRECT("'M" &amp; $N879 &amp; "'!$A:$G"),BJ$2,0)</f>
        <v>#REF!</v>
      </c>
      <c r="BK879" s="56" t="e">
        <f aca="true">VLOOKUP($P879,INDIRECT("'M" &amp; $N879 &amp; "'!$A:$G"),BK$2,0)</f>
        <v>#REF!</v>
      </c>
      <c r="BL879" s="56" t="str">
        <f aca="false">IF(AND($BI879="Yes", $N879=2), "Yes", IF(ISBLANK(BI879), "", "No"))</f>
        <v>No</v>
      </c>
      <c r="BM879" s="56" t="e">
        <f aca="true">VLOOKUP($P879,INDIRECT("'M" &amp; $N879 &amp; "'!$A:$G"),BM$2,0)</f>
        <v>#REF!</v>
      </c>
    </row>
    <row r="880" customFormat="false" ht="13.2" hidden="false" customHeight="false" outlineLevel="0" collapsed="false">
      <c r="BI880" s="56" t="e">
        <f aca="true">VLOOKUP($P880,INDIRECT("'M" &amp; $N880 &amp; "'!$A:$G"),BI$2,0)</f>
        <v>#REF!</v>
      </c>
      <c r="BJ880" s="56" t="e">
        <f aca="true">VLOOKUP($P880,INDIRECT("'M" &amp; $N880 &amp; "'!$A:$G"),BJ$2,0)</f>
        <v>#REF!</v>
      </c>
      <c r="BK880" s="56" t="e">
        <f aca="true">VLOOKUP($P880,INDIRECT("'M" &amp; $N880 &amp; "'!$A:$G"),BK$2,0)</f>
        <v>#REF!</v>
      </c>
      <c r="BL880" s="56" t="str">
        <f aca="false">IF(AND($BI880="Yes", $N880=2), "Yes", IF(ISBLANK(BI880), "", "No"))</f>
        <v>No</v>
      </c>
      <c r="BM880" s="56" t="e">
        <f aca="true">VLOOKUP($P880,INDIRECT("'M" &amp; $N880 &amp; "'!$A:$G"),BM$2,0)</f>
        <v>#REF!</v>
      </c>
    </row>
    <row r="881" customFormat="false" ht="13.2" hidden="false" customHeight="false" outlineLevel="0" collapsed="false">
      <c r="BI881" s="56" t="e">
        <f aca="true">VLOOKUP($P881,INDIRECT("'M" &amp; $N881 &amp; "'!$A:$G"),BI$2,0)</f>
        <v>#REF!</v>
      </c>
      <c r="BJ881" s="56" t="e">
        <f aca="true">VLOOKUP($P881,INDIRECT("'M" &amp; $N881 &amp; "'!$A:$G"),BJ$2,0)</f>
        <v>#REF!</v>
      </c>
      <c r="BK881" s="56" t="e">
        <f aca="true">VLOOKUP($P881,INDIRECT("'M" &amp; $N881 &amp; "'!$A:$G"),BK$2,0)</f>
        <v>#REF!</v>
      </c>
      <c r="BL881" s="56" t="str">
        <f aca="false">IF(AND($BI881="Yes", $N881=2), "Yes", IF(ISBLANK(BI881), "", "No"))</f>
        <v>No</v>
      </c>
      <c r="BM881" s="56" t="e">
        <f aca="true">VLOOKUP($P881,INDIRECT("'M" &amp; $N881 &amp; "'!$A:$G"),BM$2,0)</f>
        <v>#REF!</v>
      </c>
    </row>
    <row r="882" customFormat="false" ht="13.2" hidden="false" customHeight="false" outlineLevel="0" collapsed="false">
      <c r="BI882" s="56" t="e">
        <f aca="true">VLOOKUP($P882,INDIRECT("'M" &amp; $N882 &amp; "'!$A:$G"),BI$2,0)</f>
        <v>#REF!</v>
      </c>
      <c r="BJ882" s="56" t="e">
        <f aca="true">VLOOKUP($P882,INDIRECT("'M" &amp; $N882 &amp; "'!$A:$G"),BJ$2,0)</f>
        <v>#REF!</v>
      </c>
      <c r="BK882" s="56" t="e">
        <f aca="true">VLOOKUP($P882,INDIRECT("'M" &amp; $N882 &amp; "'!$A:$G"),BK$2,0)</f>
        <v>#REF!</v>
      </c>
      <c r="BL882" s="56" t="str">
        <f aca="false">IF(AND($BI882="Yes", $N882=2), "Yes", IF(ISBLANK(BI882), "", "No"))</f>
        <v>No</v>
      </c>
      <c r="BM882" s="56" t="e">
        <f aca="true">VLOOKUP($P882,INDIRECT("'M" &amp; $N882 &amp; "'!$A:$G"),BM$2,0)</f>
        <v>#REF!</v>
      </c>
    </row>
    <row r="883" customFormat="false" ht="13.2" hidden="false" customHeight="false" outlineLevel="0" collapsed="false">
      <c r="BI883" s="56" t="e">
        <f aca="true">VLOOKUP($P883,INDIRECT("'M" &amp; $N883 &amp; "'!$A:$G"),BI$2,0)</f>
        <v>#REF!</v>
      </c>
      <c r="BJ883" s="56" t="e">
        <f aca="true">VLOOKUP($P883,INDIRECT("'M" &amp; $N883 &amp; "'!$A:$G"),BJ$2,0)</f>
        <v>#REF!</v>
      </c>
      <c r="BK883" s="56" t="e">
        <f aca="true">VLOOKUP($P883,INDIRECT("'M" &amp; $N883 &amp; "'!$A:$G"),BK$2,0)</f>
        <v>#REF!</v>
      </c>
      <c r="BL883" s="56" t="str">
        <f aca="false">IF(AND($BI883="Yes", $N883=2), "Yes", IF(ISBLANK(BI883), "", "No"))</f>
        <v>No</v>
      </c>
      <c r="BM883" s="56" t="e">
        <f aca="true">VLOOKUP($P883,INDIRECT("'M" &amp; $N883 &amp; "'!$A:$G"),BM$2,0)</f>
        <v>#REF!</v>
      </c>
    </row>
    <row r="884" customFormat="false" ht="13.2" hidden="false" customHeight="false" outlineLevel="0" collapsed="false">
      <c r="BI884" s="56" t="e">
        <f aca="true">VLOOKUP($P884,INDIRECT("'M" &amp; $N884 &amp; "'!$A:$G"),BI$2,0)</f>
        <v>#REF!</v>
      </c>
      <c r="BJ884" s="56" t="e">
        <f aca="true">VLOOKUP($P884,INDIRECT("'M" &amp; $N884 &amp; "'!$A:$G"),BJ$2,0)</f>
        <v>#REF!</v>
      </c>
      <c r="BK884" s="56" t="e">
        <f aca="true">VLOOKUP($P884,INDIRECT("'M" &amp; $N884 &amp; "'!$A:$G"),BK$2,0)</f>
        <v>#REF!</v>
      </c>
      <c r="BL884" s="56" t="str">
        <f aca="false">IF(AND($BI884="Yes", $N884=2), "Yes", IF(ISBLANK(BI884), "", "No"))</f>
        <v>No</v>
      </c>
      <c r="BM884" s="56" t="e">
        <f aca="true">VLOOKUP($P884,INDIRECT("'M" &amp; $N884 &amp; "'!$A:$G"),BM$2,0)</f>
        <v>#REF!</v>
      </c>
    </row>
    <row r="885" customFormat="false" ht="13.2" hidden="false" customHeight="false" outlineLevel="0" collapsed="false">
      <c r="BI885" s="56" t="e">
        <f aca="true">VLOOKUP($P885,INDIRECT("'M" &amp; $N885 &amp; "'!$A:$G"),BI$2,0)</f>
        <v>#REF!</v>
      </c>
      <c r="BJ885" s="56" t="e">
        <f aca="true">VLOOKUP($P885,INDIRECT("'M" &amp; $N885 &amp; "'!$A:$G"),BJ$2,0)</f>
        <v>#REF!</v>
      </c>
      <c r="BK885" s="56" t="e">
        <f aca="true">VLOOKUP($P885,INDIRECT("'M" &amp; $N885 &amp; "'!$A:$G"),BK$2,0)</f>
        <v>#REF!</v>
      </c>
      <c r="BL885" s="56" t="str">
        <f aca="false">IF(AND($BI885="Yes", $N885=2), "Yes", IF(ISBLANK(BI885), "", "No"))</f>
        <v>No</v>
      </c>
      <c r="BM885" s="56" t="e">
        <f aca="true">VLOOKUP($P885,INDIRECT("'M" &amp; $N885 &amp; "'!$A:$G"),BM$2,0)</f>
        <v>#REF!</v>
      </c>
    </row>
    <row r="886" customFormat="false" ht="13.2" hidden="false" customHeight="false" outlineLevel="0" collapsed="false">
      <c r="BI886" s="56" t="e">
        <f aca="true">VLOOKUP($P886,INDIRECT("'M" &amp; $N886 &amp; "'!$A:$G"),BI$2,0)</f>
        <v>#REF!</v>
      </c>
      <c r="BJ886" s="56" t="e">
        <f aca="true">VLOOKUP($P886,INDIRECT("'M" &amp; $N886 &amp; "'!$A:$G"),BJ$2,0)</f>
        <v>#REF!</v>
      </c>
      <c r="BK886" s="56" t="e">
        <f aca="true">VLOOKUP($P886,INDIRECT("'M" &amp; $N886 &amp; "'!$A:$G"),BK$2,0)</f>
        <v>#REF!</v>
      </c>
      <c r="BL886" s="56" t="str">
        <f aca="false">IF(AND($BI886="Yes", $N886=2), "Yes", IF(ISBLANK(BI886), "", "No"))</f>
        <v>No</v>
      </c>
      <c r="BM886" s="56" t="e">
        <f aca="true">VLOOKUP($P886,INDIRECT("'M" &amp; $N886 &amp; "'!$A:$G"),BM$2,0)</f>
        <v>#REF!</v>
      </c>
    </row>
    <row r="887" customFormat="false" ht="13.2" hidden="false" customHeight="false" outlineLevel="0" collapsed="false">
      <c r="BI887" s="56" t="e">
        <f aca="true">VLOOKUP($P887,INDIRECT("'M" &amp; $N887 &amp; "'!$A:$G"),BI$2,0)</f>
        <v>#REF!</v>
      </c>
      <c r="BJ887" s="56" t="e">
        <f aca="true">VLOOKUP($P887,INDIRECT("'M" &amp; $N887 &amp; "'!$A:$G"),BJ$2,0)</f>
        <v>#REF!</v>
      </c>
      <c r="BK887" s="56" t="e">
        <f aca="true">VLOOKUP($P887,INDIRECT("'M" &amp; $N887 &amp; "'!$A:$G"),BK$2,0)</f>
        <v>#REF!</v>
      </c>
      <c r="BL887" s="56" t="str">
        <f aca="false">IF(AND($BI887="Yes", $N887=2), "Yes", IF(ISBLANK(BI887), "", "No"))</f>
        <v>No</v>
      </c>
      <c r="BM887" s="56" t="e">
        <f aca="true">VLOOKUP($P887,INDIRECT("'M" &amp; $N887 &amp; "'!$A:$G"),BM$2,0)</f>
        <v>#REF!</v>
      </c>
    </row>
    <row r="888" customFormat="false" ht="13.2" hidden="false" customHeight="false" outlineLevel="0" collapsed="false">
      <c r="BI888" s="56" t="e">
        <f aca="true">VLOOKUP($P888,INDIRECT("'M" &amp; $N888 &amp; "'!$A:$G"),BI$2,0)</f>
        <v>#REF!</v>
      </c>
      <c r="BJ888" s="56" t="e">
        <f aca="true">VLOOKUP($P888,INDIRECT("'M" &amp; $N888 &amp; "'!$A:$G"),BJ$2,0)</f>
        <v>#REF!</v>
      </c>
      <c r="BK888" s="56" t="e">
        <f aca="true">VLOOKUP($P888,INDIRECT("'M" &amp; $N888 &amp; "'!$A:$G"),BK$2,0)</f>
        <v>#REF!</v>
      </c>
      <c r="BL888" s="56" t="str">
        <f aca="false">IF(AND($BI888="Yes", $N888=2), "Yes", IF(ISBLANK(BI888), "", "No"))</f>
        <v>No</v>
      </c>
      <c r="BM888" s="56" t="e">
        <f aca="true">VLOOKUP($P888,INDIRECT("'M" &amp; $N888 &amp; "'!$A:$G"),BM$2,0)</f>
        <v>#REF!</v>
      </c>
    </row>
    <row r="889" customFormat="false" ht="13.2" hidden="false" customHeight="false" outlineLevel="0" collapsed="false">
      <c r="BI889" s="56" t="e">
        <f aca="true">VLOOKUP($P889,INDIRECT("'M" &amp; $N889 &amp; "'!$A:$G"),BI$2,0)</f>
        <v>#REF!</v>
      </c>
      <c r="BJ889" s="56" t="e">
        <f aca="true">VLOOKUP($P889,INDIRECT("'M" &amp; $N889 &amp; "'!$A:$G"),BJ$2,0)</f>
        <v>#REF!</v>
      </c>
      <c r="BK889" s="56" t="e">
        <f aca="true">VLOOKUP($P889,INDIRECT("'M" &amp; $N889 &amp; "'!$A:$G"),BK$2,0)</f>
        <v>#REF!</v>
      </c>
      <c r="BL889" s="56" t="str">
        <f aca="false">IF(AND($BI889="Yes", $N889=2), "Yes", IF(ISBLANK(BI889), "", "No"))</f>
        <v>No</v>
      </c>
      <c r="BM889" s="56" t="e">
        <f aca="true">VLOOKUP($P889,INDIRECT("'M" &amp; $N889 &amp; "'!$A:$G"),BM$2,0)</f>
        <v>#REF!</v>
      </c>
    </row>
    <row r="890" customFormat="false" ht="13.2" hidden="false" customHeight="false" outlineLevel="0" collapsed="false">
      <c r="BI890" s="56" t="e">
        <f aca="true">VLOOKUP($P890,INDIRECT("'M" &amp; $N890 &amp; "'!$A:$G"),BI$2,0)</f>
        <v>#REF!</v>
      </c>
      <c r="BJ890" s="56" t="e">
        <f aca="true">VLOOKUP($P890,INDIRECT("'M" &amp; $N890 &amp; "'!$A:$G"),BJ$2,0)</f>
        <v>#REF!</v>
      </c>
      <c r="BK890" s="56" t="e">
        <f aca="true">VLOOKUP($P890,INDIRECT("'M" &amp; $N890 &amp; "'!$A:$G"),BK$2,0)</f>
        <v>#REF!</v>
      </c>
      <c r="BL890" s="56" t="str">
        <f aca="false">IF(AND($BI890="Yes", $N890=2), "Yes", IF(ISBLANK(BI890), "", "No"))</f>
        <v>No</v>
      </c>
      <c r="BM890" s="56" t="e">
        <f aca="true">VLOOKUP($P890,INDIRECT("'M" &amp; $N890 &amp; "'!$A:$G"),BM$2,0)</f>
        <v>#REF!</v>
      </c>
    </row>
    <row r="891" customFormat="false" ht="13.2" hidden="false" customHeight="false" outlineLevel="0" collapsed="false">
      <c r="BI891" s="56" t="e">
        <f aca="true">VLOOKUP($P891,INDIRECT("'M" &amp; $N891 &amp; "'!$A:$G"),BI$2,0)</f>
        <v>#REF!</v>
      </c>
      <c r="BJ891" s="56" t="e">
        <f aca="true">VLOOKUP($P891,INDIRECT("'M" &amp; $N891 &amp; "'!$A:$G"),BJ$2,0)</f>
        <v>#REF!</v>
      </c>
      <c r="BK891" s="56" t="e">
        <f aca="true">VLOOKUP($P891,INDIRECT("'M" &amp; $N891 &amp; "'!$A:$G"),BK$2,0)</f>
        <v>#REF!</v>
      </c>
      <c r="BL891" s="56" t="str">
        <f aca="false">IF(AND($BI891="Yes", $N891=2), "Yes", IF(ISBLANK(BI891), "", "No"))</f>
        <v>No</v>
      </c>
      <c r="BM891" s="56" t="e">
        <f aca="true">VLOOKUP($P891,INDIRECT("'M" &amp; $N891 &amp; "'!$A:$G"),BM$2,0)</f>
        <v>#REF!</v>
      </c>
    </row>
    <row r="892" customFormat="false" ht="13.2" hidden="false" customHeight="false" outlineLevel="0" collapsed="false">
      <c r="BI892" s="56" t="e">
        <f aca="true">VLOOKUP($P892,INDIRECT("'M" &amp; $N892 &amp; "'!$A:$G"),BI$2,0)</f>
        <v>#REF!</v>
      </c>
      <c r="BJ892" s="56" t="e">
        <f aca="true">VLOOKUP($P892,INDIRECT("'M" &amp; $N892 &amp; "'!$A:$G"),BJ$2,0)</f>
        <v>#REF!</v>
      </c>
      <c r="BK892" s="56" t="e">
        <f aca="true">VLOOKUP($P892,INDIRECT("'M" &amp; $N892 &amp; "'!$A:$G"),BK$2,0)</f>
        <v>#REF!</v>
      </c>
      <c r="BL892" s="56" t="str">
        <f aca="false">IF(AND($BI892="Yes", $N892=2), "Yes", IF(ISBLANK(BI892), "", "No"))</f>
        <v>No</v>
      </c>
      <c r="BM892" s="56" t="e">
        <f aca="true">VLOOKUP($P892,INDIRECT("'M" &amp; $N892 &amp; "'!$A:$G"),BM$2,0)</f>
        <v>#REF!</v>
      </c>
    </row>
    <row r="893" customFormat="false" ht="13.2" hidden="false" customHeight="false" outlineLevel="0" collapsed="false">
      <c r="BI893" s="56" t="e">
        <f aca="true">VLOOKUP($P893,INDIRECT("'M" &amp; $N893 &amp; "'!$A:$G"),BI$2,0)</f>
        <v>#REF!</v>
      </c>
      <c r="BJ893" s="56" t="e">
        <f aca="true">VLOOKUP($P893,INDIRECT("'M" &amp; $N893 &amp; "'!$A:$G"),BJ$2,0)</f>
        <v>#REF!</v>
      </c>
      <c r="BK893" s="56" t="e">
        <f aca="true">VLOOKUP($P893,INDIRECT("'M" &amp; $N893 &amp; "'!$A:$G"),BK$2,0)</f>
        <v>#REF!</v>
      </c>
      <c r="BL893" s="56" t="str">
        <f aca="false">IF(AND($BI893="Yes", $N893=2), "Yes", IF(ISBLANK(BI893), "", "No"))</f>
        <v>No</v>
      </c>
      <c r="BM893" s="56" t="e">
        <f aca="true">VLOOKUP($P893,INDIRECT("'M" &amp; $N893 &amp; "'!$A:$G"),BM$2,0)</f>
        <v>#REF!</v>
      </c>
    </row>
    <row r="894" customFormat="false" ht="13.2" hidden="false" customHeight="false" outlineLevel="0" collapsed="false">
      <c r="BI894" s="56" t="e">
        <f aca="true">VLOOKUP($P894,INDIRECT("'M" &amp; $N894 &amp; "'!$A:$G"),BI$2,0)</f>
        <v>#REF!</v>
      </c>
      <c r="BJ894" s="56" t="e">
        <f aca="true">VLOOKUP($P894,INDIRECT("'M" &amp; $N894 &amp; "'!$A:$G"),BJ$2,0)</f>
        <v>#REF!</v>
      </c>
      <c r="BK894" s="56" t="e">
        <f aca="true">VLOOKUP($P894,INDIRECT("'M" &amp; $N894 &amp; "'!$A:$G"),BK$2,0)</f>
        <v>#REF!</v>
      </c>
      <c r="BL894" s="56" t="str">
        <f aca="false">IF(AND($BI894="Yes", $N894=2), "Yes", IF(ISBLANK(BI894), "", "No"))</f>
        <v>No</v>
      </c>
      <c r="BM894" s="56" t="e">
        <f aca="true">VLOOKUP($P894,INDIRECT("'M" &amp; $N894 &amp; "'!$A:$G"),BM$2,0)</f>
        <v>#REF!</v>
      </c>
    </row>
    <row r="895" customFormat="false" ht="13.2" hidden="false" customHeight="false" outlineLevel="0" collapsed="false">
      <c r="BI895" s="56" t="e">
        <f aca="true">VLOOKUP($P895,INDIRECT("'M" &amp; $N895 &amp; "'!$A:$G"),BI$2,0)</f>
        <v>#REF!</v>
      </c>
      <c r="BJ895" s="56" t="e">
        <f aca="true">VLOOKUP($P895,INDIRECT("'M" &amp; $N895 &amp; "'!$A:$G"),BJ$2,0)</f>
        <v>#REF!</v>
      </c>
      <c r="BK895" s="56" t="e">
        <f aca="true">VLOOKUP($P895,INDIRECT("'M" &amp; $N895 &amp; "'!$A:$G"),BK$2,0)</f>
        <v>#REF!</v>
      </c>
      <c r="BL895" s="56" t="str">
        <f aca="false">IF(AND($BI895="Yes", $N895=2), "Yes", IF(ISBLANK(BI895), "", "No"))</f>
        <v>No</v>
      </c>
      <c r="BM895" s="56" t="e">
        <f aca="true">VLOOKUP($P895,INDIRECT("'M" &amp; $N895 &amp; "'!$A:$G"),BM$2,0)</f>
        <v>#REF!</v>
      </c>
    </row>
    <row r="896" customFormat="false" ht="13.2" hidden="false" customHeight="false" outlineLevel="0" collapsed="false">
      <c r="BI896" s="56" t="e">
        <f aca="true">VLOOKUP($P896,INDIRECT("'M" &amp; $N896 &amp; "'!$A:$G"),BI$2,0)</f>
        <v>#REF!</v>
      </c>
      <c r="BJ896" s="56" t="e">
        <f aca="true">VLOOKUP($P896,INDIRECT("'M" &amp; $N896 &amp; "'!$A:$G"),BJ$2,0)</f>
        <v>#REF!</v>
      </c>
      <c r="BK896" s="56" t="e">
        <f aca="true">VLOOKUP($P896,INDIRECT("'M" &amp; $N896 &amp; "'!$A:$G"),BK$2,0)</f>
        <v>#REF!</v>
      </c>
      <c r="BL896" s="56" t="str">
        <f aca="false">IF(AND($BI896="Yes", $N896=2), "Yes", IF(ISBLANK(BI896), "", "No"))</f>
        <v>No</v>
      </c>
      <c r="BM896" s="56" t="e">
        <f aca="true">VLOOKUP($P896,INDIRECT("'M" &amp; $N896 &amp; "'!$A:$G"),BM$2,0)</f>
        <v>#REF!</v>
      </c>
    </row>
    <row r="897" customFormat="false" ht="13.2" hidden="false" customHeight="false" outlineLevel="0" collapsed="false">
      <c r="BI897" s="56" t="e">
        <f aca="true">VLOOKUP($P897,INDIRECT("'M" &amp; $N897 &amp; "'!$A:$G"),BI$2,0)</f>
        <v>#REF!</v>
      </c>
      <c r="BJ897" s="56" t="e">
        <f aca="true">VLOOKUP($P897,INDIRECT("'M" &amp; $N897 &amp; "'!$A:$G"),BJ$2,0)</f>
        <v>#REF!</v>
      </c>
      <c r="BK897" s="56" t="e">
        <f aca="true">VLOOKUP($P897,INDIRECT("'M" &amp; $N897 &amp; "'!$A:$G"),BK$2,0)</f>
        <v>#REF!</v>
      </c>
      <c r="BL897" s="56" t="str">
        <f aca="false">IF(AND($BI897="Yes", $N897=2), "Yes", IF(ISBLANK(BI897), "", "No"))</f>
        <v>No</v>
      </c>
      <c r="BM897" s="56" t="e">
        <f aca="true">VLOOKUP($P897,INDIRECT("'M" &amp; $N897 &amp; "'!$A:$G"),BM$2,0)</f>
        <v>#REF!</v>
      </c>
    </row>
    <row r="898" customFormat="false" ht="13.2" hidden="false" customHeight="false" outlineLevel="0" collapsed="false">
      <c r="BI898" s="56" t="e">
        <f aca="true">VLOOKUP($P898,INDIRECT("'M" &amp; $N898 &amp; "'!$A:$G"),BI$2,0)</f>
        <v>#REF!</v>
      </c>
      <c r="BJ898" s="56" t="e">
        <f aca="true">VLOOKUP($P898,INDIRECT("'M" &amp; $N898 &amp; "'!$A:$G"),BJ$2,0)</f>
        <v>#REF!</v>
      </c>
      <c r="BK898" s="56" t="e">
        <f aca="true">VLOOKUP($P898,INDIRECT("'M" &amp; $N898 &amp; "'!$A:$G"),BK$2,0)</f>
        <v>#REF!</v>
      </c>
      <c r="BL898" s="56" t="str">
        <f aca="false">IF(AND($BI898="Yes", $N898=2), "Yes", IF(ISBLANK(BI898), "", "No"))</f>
        <v>No</v>
      </c>
      <c r="BM898" s="56" t="e">
        <f aca="true">VLOOKUP($P898,INDIRECT("'M" &amp; $N898 &amp; "'!$A:$G"),BM$2,0)</f>
        <v>#REF!</v>
      </c>
    </row>
    <row r="899" customFormat="false" ht="13.2" hidden="false" customHeight="false" outlineLevel="0" collapsed="false">
      <c r="BI899" s="56" t="e">
        <f aca="true">VLOOKUP($P899,INDIRECT("'M" &amp; $N899 &amp; "'!$A:$G"),BI$2,0)</f>
        <v>#REF!</v>
      </c>
      <c r="BJ899" s="56" t="e">
        <f aca="true">VLOOKUP($P899,INDIRECT("'M" &amp; $N899 &amp; "'!$A:$G"),BJ$2,0)</f>
        <v>#REF!</v>
      </c>
      <c r="BK899" s="56" t="e">
        <f aca="true">VLOOKUP($P899,INDIRECT("'M" &amp; $N899 &amp; "'!$A:$G"),BK$2,0)</f>
        <v>#REF!</v>
      </c>
      <c r="BL899" s="56" t="str">
        <f aca="false">IF(AND($BI899="Yes", $N899=2), "Yes", IF(ISBLANK(BI899), "", "No"))</f>
        <v>No</v>
      </c>
      <c r="BM899" s="56" t="e">
        <f aca="true">VLOOKUP($P899,INDIRECT("'M" &amp; $N899 &amp; "'!$A:$G"),BM$2,0)</f>
        <v>#REF!</v>
      </c>
    </row>
    <row r="900" customFormat="false" ht="13.2" hidden="false" customHeight="false" outlineLevel="0" collapsed="false">
      <c r="BI900" s="56" t="e">
        <f aca="true">VLOOKUP($P900,INDIRECT("'M" &amp; $N900 &amp; "'!$A:$G"),BI$2,0)</f>
        <v>#REF!</v>
      </c>
      <c r="BJ900" s="56" t="e">
        <f aca="true">VLOOKUP($P900,INDIRECT("'M" &amp; $N900 &amp; "'!$A:$G"),BJ$2,0)</f>
        <v>#REF!</v>
      </c>
      <c r="BK900" s="56" t="e">
        <f aca="true">VLOOKUP($P900,INDIRECT("'M" &amp; $N900 &amp; "'!$A:$G"),BK$2,0)</f>
        <v>#REF!</v>
      </c>
      <c r="BL900" s="56" t="str">
        <f aca="false">IF(AND($BI900="Yes", $N900=2), "Yes", IF(ISBLANK(BI900), "", "No"))</f>
        <v>No</v>
      </c>
      <c r="BM900" s="56" t="e">
        <f aca="true">VLOOKUP($P900,INDIRECT("'M" &amp; $N900 &amp; "'!$A:$G"),BM$2,0)</f>
        <v>#REF!</v>
      </c>
    </row>
    <row r="901" customFormat="false" ht="13.2" hidden="false" customHeight="false" outlineLevel="0" collapsed="false">
      <c r="BI901" s="56" t="e">
        <f aca="true">VLOOKUP($P901,INDIRECT("'M" &amp; $N901 &amp; "'!$A:$G"),BI$2,0)</f>
        <v>#REF!</v>
      </c>
      <c r="BJ901" s="56" t="e">
        <f aca="true">VLOOKUP($P901,INDIRECT("'M" &amp; $N901 &amp; "'!$A:$G"),BJ$2,0)</f>
        <v>#REF!</v>
      </c>
      <c r="BK901" s="56" t="e">
        <f aca="true">VLOOKUP($P901,INDIRECT("'M" &amp; $N901 &amp; "'!$A:$G"),BK$2,0)</f>
        <v>#REF!</v>
      </c>
      <c r="BL901" s="56" t="str">
        <f aca="false">IF(AND($BI901="Yes", $N901=2), "Yes", IF(ISBLANK(BI901), "", "No"))</f>
        <v>No</v>
      </c>
      <c r="BM901" s="56" t="e">
        <f aca="true">VLOOKUP($P901,INDIRECT("'M" &amp; $N901 &amp; "'!$A:$G"),BM$2,0)</f>
        <v>#REF!</v>
      </c>
    </row>
    <row r="902" customFormat="false" ht="13.2" hidden="false" customHeight="false" outlineLevel="0" collapsed="false">
      <c r="BI902" s="56" t="e">
        <f aca="true">VLOOKUP($P902,INDIRECT("'M" &amp; $N902 &amp; "'!$A:$G"),BI$2,0)</f>
        <v>#REF!</v>
      </c>
      <c r="BJ902" s="56" t="e">
        <f aca="true">VLOOKUP($P902,INDIRECT("'M" &amp; $N902 &amp; "'!$A:$G"),BJ$2,0)</f>
        <v>#REF!</v>
      </c>
      <c r="BK902" s="56" t="e">
        <f aca="true">VLOOKUP($P902,INDIRECT("'M" &amp; $N902 &amp; "'!$A:$G"),BK$2,0)</f>
        <v>#REF!</v>
      </c>
      <c r="BL902" s="56" t="str">
        <f aca="false">IF(AND($BI902="Yes", $N902=2), "Yes", IF(ISBLANK(BI902), "", "No"))</f>
        <v>No</v>
      </c>
      <c r="BM902" s="56" t="e">
        <f aca="true">VLOOKUP($P902,INDIRECT("'M" &amp; $N902 &amp; "'!$A:$G"),BM$2,0)</f>
        <v>#REF!</v>
      </c>
    </row>
    <row r="903" customFormat="false" ht="13.2" hidden="false" customHeight="false" outlineLevel="0" collapsed="false">
      <c r="BI903" s="56" t="e">
        <f aca="true">VLOOKUP($P903,INDIRECT("'M" &amp; $N903 &amp; "'!$A:$G"),BI$2,0)</f>
        <v>#REF!</v>
      </c>
      <c r="BJ903" s="56" t="e">
        <f aca="true">VLOOKUP($P903,INDIRECT("'M" &amp; $N903 &amp; "'!$A:$G"),BJ$2,0)</f>
        <v>#REF!</v>
      </c>
      <c r="BK903" s="56" t="e">
        <f aca="true">VLOOKUP($P903,INDIRECT("'M" &amp; $N903 &amp; "'!$A:$G"),BK$2,0)</f>
        <v>#REF!</v>
      </c>
      <c r="BL903" s="56" t="str">
        <f aca="false">IF(AND($BI903="Yes", $N903=2), "Yes", IF(ISBLANK(BI903), "", "No"))</f>
        <v>No</v>
      </c>
      <c r="BM903" s="56" t="e">
        <f aca="true">VLOOKUP($P903,INDIRECT("'M" &amp; $N903 &amp; "'!$A:$G"),BM$2,0)</f>
        <v>#REF!</v>
      </c>
    </row>
    <row r="904" customFormat="false" ht="13.2" hidden="false" customHeight="false" outlineLevel="0" collapsed="false">
      <c r="BI904" s="56" t="e">
        <f aca="true">VLOOKUP($P904,INDIRECT("'M" &amp; $N904 &amp; "'!$A:$G"),BI$2,0)</f>
        <v>#REF!</v>
      </c>
      <c r="BJ904" s="56" t="e">
        <f aca="true">VLOOKUP($P904,INDIRECT("'M" &amp; $N904 &amp; "'!$A:$G"),BJ$2,0)</f>
        <v>#REF!</v>
      </c>
      <c r="BK904" s="56" t="e">
        <f aca="true">VLOOKUP($P904,INDIRECT("'M" &amp; $N904 &amp; "'!$A:$G"),BK$2,0)</f>
        <v>#REF!</v>
      </c>
      <c r="BL904" s="56" t="str">
        <f aca="false">IF(AND($BI904="Yes", $N904=2), "Yes", IF(ISBLANK(BI904), "", "No"))</f>
        <v>No</v>
      </c>
      <c r="BM904" s="56" t="e">
        <f aca="true">VLOOKUP($P904,INDIRECT("'M" &amp; $N904 &amp; "'!$A:$G"),BM$2,0)</f>
        <v>#REF!</v>
      </c>
    </row>
    <row r="905" customFormat="false" ht="13.2" hidden="false" customHeight="false" outlineLevel="0" collapsed="false">
      <c r="BI905" s="56" t="e">
        <f aca="true">VLOOKUP($P905,INDIRECT("'M" &amp; $N905 &amp; "'!$A:$G"),BI$2,0)</f>
        <v>#REF!</v>
      </c>
      <c r="BJ905" s="56" t="e">
        <f aca="true">VLOOKUP($P905,INDIRECT("'M" &amp; $N905 &amp; "'!$A:$G"),BJ$2,0)</f>
        <v>#REF!</v>
      </c>
      <c r="BK905" s="56" t="e">
        <f aca="true">VLOOKUP($P905,INDIRECT("'M" &amp; $N905 &amp; "'!$A:$G"),BK$2,0)</f>
        <v>#REF!</v>
      </c>
      <c r="BL905" s="56" t="str">
        <f aca="false">IF(AND($BI905="Yes", $N905=2), "Yes", IF(ISBLANK(BI905), "", "No"))</f>
        <v>No</v>
      </c>
      <c r="BM905" s="56" t="e">
        <f aca="true">VLOOKUP($P905,INDIRECT("'M" &amp; $N905 &amp; "'!$A:$G"),BM$2,0)</f>
        <v>#REF!</v>
      </c>
    </row>
    <row r="906" customFormat="false" ht="13.2" hidden="false" customHeight="false" outlineLevel="0" collapsed="false">
      <c r="BI906" s="56" t="e">
        <f aca="true">VLOOKUP($P906,INDIRECT("'M" &amp; $N906 &amp; "'!$A:$G"),BI$2,0)</f>
        <v>#REF!</v>
      </c>
      <c r="BJ906" s="56" t="e">
        <f aca="true">VLOOKUP($P906,INDIRECT("'M" &amp; $N906 &amp; "'!$A:$G"),BJ$2,0)</f>
        <v>#REF!</v>
      </c>
      <c r="BK906" s="56" t="e">
        <f aca="true">VLOOKUP($P906,INDIRECT("'M" &amp; $N906 &amp; "'!$A:$G"),BK$2,0)</f>
        <v>#REF!</v>
      </c>
      <c r="BL906" s="56" t="str">
        <f aca="false">IF(AND($BI906="Yes", $N906=2), "Yes", IF(ISBLANK(BI906), "", "No"))</f>
        <v>No</v>
      </c>
      <c r="BM906" s="56" t="e">
        <f aca="true">VLOOKUP($P906,INDIRECT("'M" &amp; $N906 &amp; "'!$A:$G"),BM$2,0)</f>
        <v>#REF!</v>
      </c>
    </row>
    <row r="907" customFormat="false" ht="13.2" hidden="false" customHeight="false" outlineLevel="0" collapsed="false">
      <c r="BI907" s="56" t="e">
        <f aca="true">VLOOKUP($P907,INDIRECT("'M" &amp; $N907 &amp; "'!$A:$G"),BI$2,0)</f>
        <v>#REF!</v>
      </c>
      <c r="BJ907" s="56" t="e">
        <f aca="true">VLOOKUP($P907,INDIRECT("'M" &amp; $N907 &amp; "'!$A:$G"),BJ$2,0)</f>
        <v>#REF!</v>
      </c>
      <c r="BK907" s="56" t="e">
        <f aca="true">VLOOKUP($P907,INDIRECT("'M" &amp; $N907 &amp; "'!$A:$G"),BK$2,0)</f>
        <v>#REF!</v>
      </c>
      <c r="BL907" s="56" t="str">
        <f aca="false">IF(AND($BI907="Yes", $N907=2), "Yes", IF(ISBLANK(BI907), "", "No"))</f>
        <v>No</v>
      </c>
      <c r="BM907" s="56" t="e">
        <f aca="true">VLOOKUP($P907,INDIRECT("'M" &amp; $N907 &amp; "'!$A:$G"),BM$2,0)</f>
        <v>#REF!</v>
      </c>
    </row>
    <row r="908" customFormat="false" ht="13.2" hidden="false" customHeight="false" outlineLevel="0" collapsed="false">
      <c r="BI908" s="56" t="e">
        <f aca="true">VLOOKUP($P908,INDIRECT("'M" &amp; $N908 &amp; "'!$A:$G"),BI$2,0)</f>
        <v>#REF!</v>
      </c>
      <c r="BJ908" s="56" t="e">
        <f aca="true">VLOOKUP($P908,INDIRECT("'M" &amp; $N908 &amp; "'!$A:$G"),BJ$2,0)</f>
        <v>#REF!</v>
      </c>
      <c r="BK908" s="56" t="e">
        <f aca="true">VLOOKUP($P908,INDIRECT("'M" &amp; $N908 &amp; "'!$A:$G"),BK$2,0)</f>
        <v>#REF!</v>
      </c>
      <c r="BL908" s="56" t="str">
        <f aca="false">IF(AND($BI908="Yes", $N908=2), "Yes", IF(ISBLANK(BI908), "", "No"))</f>
        <v>No</v>
      </c>
      <c r="BM908" s="56" t="e">
        <f aca="true">VLOOKUP($P908,INDIRECT("'M" &amp; $N908 &amp; "'!$A:$G"),BM$2,0)</f>
        <v>#REF!</v>
      </c>
    </row>
    <row r="909" customFormat="false" ht="13.2" hidden="false" customHeight="false" outlineLevel="0" collapsed="false">
      <c r="BI909" s="56" t="e">
        <f aca="true">VLOOKUP($P909,INDIRECT("'M" &amp; $N909 &amp; "'!$A:$G"),BI$2,0)</f>
        <v>#REF!</v>
      </c>
      <c r="BJ909" s="56" t="e">
        <f aca="true">VLOOKUP($P909,INDIRECT("'M" &amp; $N909 &amp; "'!$A:$G"),BJ$2,0)</f>
        <v>#REF!</v>
      </c>
      <c r="BK909" s="56" t="e">
        <f aca="true">VLOOKUP($P909,INDIRECT("'M" &amp; $N909 &amp; "'!$A:$G"),BK$2,0)</f>
        <v>#REF!</v>
      </c>
      <c r="BL909" s="56" t="str">
        <f aca="false">IF(AND($BI909="Yes", $N909=2), "Yes", IF(ISBLANK(BI909), "", "No"))</f>
        <v>No</v>
      </c>
      <c r="BM909" s="56" t="e">
        <f aca="true">VLOOKUP($P909,INDIRECT("'M" &amp; $N909 &amp; "'!$A:$G"),BM$2,0)</f>
        <v>#REF!</v>
      </c>
    </row>
    <row r="910" customFormat="false" ht="13.2" hidden="false" customHeight="false" outlineLevel="0" collapsed="false">
      <c r="BI910" s="56" t="e">
        <f aca="true">VLOOKUP($P910,INDIRECT("'M" &amp; $N910 &amp; "'!$A:$G"),BI$2,0)</f>
        <v>#REF!</v>
      </c>
      <c r="BJ910" s="56" t="e">
        <f aca="true">VLOOKUP($P910,INDIRECT("'M" &amp; $N910 &amp; "'!$A:$G"),BJ$2,0)</f>
        <v>#REF!</v>
      </c>
      <c r="BK910" s="56" t="e">
        <f aca="true">VLOOKUP($P910,INDIRECT("'M" &amp; $N910 &amp; "'!$A:$G"),BK$2,0)</f>
        <v>#REF!</v>
      </c>
      <c r="BL910" s="56" t="str">
        <f aca="false">IF(AND($BI910="Yes", $N910=2), "Yes", IF(ISBLANK(BI910), "", "No"))</f>
        <v>No</v>
      </c>
      <c r="BM910" s="56" t="e">
        <f aca="true">VLOOKUP($P910,INDIRECT("'M" &amp; $N910 &amp; "'!$A:$G"),BM$2,0)</f>
        <v>#REF!</v>
      </c>
    </row>
    <row r="911" customFormat="false" ht="13.2" hidden="false" customHeight="false" outlineLevel="0" collapsed="false">
      <c r="BI911" s="56" t="e">
        <f aca="true">VLOOKUP($P911,INDIRECT("'M" &amp; $N911 &amp; "'!$A:$G"),BI$2,0)</f>
        <v>#REF!</v>
      </c>
      <c r="BJ911" s="56" t="e">
        <f aca="true">VLOOKUP($P911,INDIRECT("'M" &amp; $N911 &amp; "'!$A:$G"),BJ$2,0)</f>
        <v>#REF!</v>
      </c>
      <c r="BK911" s="56" t="e">
        <f aca="true">VLOOKUP($P911,INDIRECT("'M" &amp; $N911 &amp; "'!$A:$G"),BK$2,0)</f>
        <v>#REF!</v>
      </c>
      <c r="BL911" s="56" t="str">
        <f aca="false">IF(AND($BI911="Yes", $N911=2), "Yes", IF(ISBLANK(BI911), "", "No"))</f>
        <v>No</v>
      </c>
      <c r="BM911" s="56" t="e">
        <f aca="true">VLOOKUP($P911,INDIRECT("'M" &amp; $N911 &amp; "'!$A:$G"),BM$2,0)</f>
        <v>#REF!</v>
      </c>
    </row>
    <row r="912" customFormat="false" ht="13.2" hidden="false" customHeight="false" outlineLevel="0" collapsed="false">
      <c r="BI912" s="56" t="e">
        <f aca="true">VLOOKUP($P912,INDIRECT("'M" &amp; $N912 &amp; "'!$A:$G"),BI$2,0)</f>
        <v>#REF!</v>
      </c>
      <c r="BJ912" s="56" t="e">
        <f aca="true">VLOOKUP($P912,INDIRECT("'M" &amp; $N912 &amp; "'!$A:$G"),BJ$2,0)</f>
        <v>#REF!</v>
      </c>
      <c r="BK912" s="56" t="e">
        <f aca="true">VLOOKUP($P912,INDIRECT("'M" &amp; $N912 &amp; "'!$A:$G"),BK$2,0)</f>
        <v>#REF!</v>
      </c>
      <c r="BL912" s="56" t="str">
        <f aca="false">IF(AND($BI912="Yes", $N912=2), "Yes", IF(ISBLANK(BI912), "", "No"))</f>
        <v>No</v>
      </c>
      <c r="BM912" s="56" t="e">
        <f aca="true">VLOOKUP($P912,INDIRECT("'M" &amp; $N912 &amp; "'!$A:$G"),BM$2,0)</f>
        <v>#REF!</v>
      </c>
    </row>
    <row r="913" customFormat="false" ht="13.2" hidden="false" customHeight="false" outlineLevel="0" collapsed="false">
      <c r="BI913" s="56" t="e">
        <f aca="true">VLOOKUP($P913,INDIRECT("'M" &amp; $N913 &amp; "'!$A:$G"),BI$2,0)</f>
        <v>#REF!</v>
      </c>
      <c r="BJ913" s="56" t="e">
        <f aca="true">VLOOKUP($P913,INDIRECT("'M" &amp; $N913 &amp; "'!$A:$G"),BJ$2,0)</f>
        <v>#REF!</v>
      </c>
      <c r="BK913" s="56" t="e">
        <f aca="true">VLOOKUP($P913,INDIRECT("'M" &amp; $N913 &amp; "'!$A:$G"),BK$2,0)</f>
        <v>#REF!</v>
      </c>
      <c r="BL913" s="56" t="str">
        <f aca="false">IF(AND($BI913="Yes", $N913=2), "Yes", IF(ISBLANK(BI913), "", "No"))</f>
        <v>No</v>
      </c>
      <c r="BM913" s="56" t="e">
        <f aca="true">VLOOKUP($P913,INDIRECT("'M" &amp; $N913 &amp; "'!$A:$G"),BM$2,0)</f>
        <v>#REF!</v>
      </c>
    </row>
    <row r="914" customFormat="false" ht="13.2" hidden="false" customHeight="false" outlineLevel="0" collapsed="false">
      <c r="BI914" s="56" t="e">
        <f aca="true">VLOOKUP($P914,INDIRECT("'M" &amp; $N914 &amp; "'!$A:$G"),BI$2,0)</f>
        <v>#REF!</v>
      </c>
      <c r="BJ914" s="56" t="e">
        <f aca="true">VLOOKUP($P914,INDIRECT("'M" &amp; $N914 &amp; "'!$A:$G"),BJ$2,0)</f>
        <v>#REF!</v>
      </c>
      <c r="BK914" s="56" t="e">
        <f aca="true">VLOOKUP($P914,INDIRECT("'M" &amp; $N914 &amp; "'!$A:$G"),BK$2,0)</f>
        <v>#REF!</v>
      </c>
      <c r="BL914" s="56" t="str">
        <f aca="false">IF(AND($BI914="Yes", $N914=2), "Yes", IF(ISBLANK(BI914), "", "No"))</f>
        <v>No</v>
      </c>
      <c r="BM914" s="56" t="e">
        <f aca="true">VLOOKUP($P914,INDIRECT("'M" &amp; $N914 &amp; "'!$A:$G"),BM$2,0)</f>
        <v>#REF!</v>
      </c>
    </row>
    <row r="915" customFormat="false" ht="13.2" hidden="false" customHeight="false" outlineLevel="0" collapsed="false">
      <c r="BI915" s="56" t="e">
        <f aca="true">VLOOKUP($P915,INDIRECT("'M" &amp; $N915 &amp; "'!$A:$G"),BI$2,0)</f>
        <v>#REF!</v>
      </c>
      <c r="BJ915" s="56" t="e">
        <f aca="true">VLOOKUP($P915,INDIRECT("'M" &amp; $N915 &amp; "'!$A:$G"),BJ$2,0)</f>
        <v>#REF!</v>
      </c>
      <c r="BK915" s="56" t="e">
        <f aca="true">VLOOKUP($P915,INDIRECT("'M" &amp; $N915 &amp; "'!$A:$G"),BK$2,0)</f>
        <v>#REF!</v>
      </c>
      <c r="BL915" s="56" t="str">
        <f aca="false">IF(AND($BI915="Yes", $N915=2), "Yes", IF(ISBLANK(BI915), "", "No"))</f>
        <v>No</v>
      </c>
      <c r="BM915" s="56" t="e">
        <f aca="true">VLOOKUP($P915,INDIRECT("'M" &amp; $N915 &amp; "'!$A:$G"),BM$2,0)</f>
        <v>#REF!</v>
      </c>
    </row>
    <row r="916" customFormat="false" ht="13.2" hidden="false" customHeight="false" outlineLevel="0" collapsed="false">
      <c r="BI916" s="56" t="e">
        <f aca="true">VLOOKUP($P916,INDIRECT("'M" &amp; $N916 &amp; "'!$A:$G"),BI$2,0)</f>
        <v>#REF!</v>
      </c>
      <c r="BJ916" s="56" t="e">
        <f aca="true">VLOOKUP($P916,INDIRECT("'M" &amp; $N916 &amp; "'!$A:$G"),BJ$2,0)</f>
        <v>#REF!</v>
      </c>
      <c r="BK916" s="56" t="e">
        <f aca="true">VLOOKUP($P916,INDIRECT("'M" &amp; $N916 &amp; "'!$A:$G"),BK$2,0)</f>
        <v>#REF!</v>
      </c>
      <c r="BL916" s="56" t="str">
        <f aca="false">IF(AND($BI916="Yes", $N916=2), "Yes", IF(ISBLANK(BI916), "", "No"))</f>
        <v>No</v>
      </c>
      <c r="BM916" s="56" t="e">
        <f aca="true">VLOOKUP($P916,INDIRECT("'M" &amp; $N916 &amp; "'!$A:$G"),BM$2,0)</f>
        <v>#REF!</v>
      </c>
    </row>
    <row r="917" customFormat="false" ht="13.2" hidden="false" customHeight="false" outlineLevel="0" collapsed="false">
      <c r="BI917" s="56" t="e">
        <f aca="true">VLOOKUP($P917,INDIRECT("'M" &amp; $N917 &amp; "'!$A:$G"),BI$2,0)</f>
        <v>#REF!</v>
      </c>
      <c r="BJ917" s="56" t="e">
        <f aca="true">VLOOKUP($P917,INDIRECT("'M" &amp; $N917 &amp; "'!$A:$G"),BJ$2,0)</f>
        <v>#REF!</v>
      </c>
      <c r="BK917" s="56" t="e">
        <f aca="true">VLOOKUP($P917,INDIRECT("'M" &amp; $N917 &amp; "'!$A:$G"),BK$2,0)</f>
        <v>#REF!</v>
      </c>
      <c r="BL917" s="56" t="str">
        <f aca="false">IF(AND($BI917="Yes", $N917=2), "Yes", IF(ISBLANK(BI917), "", "No"))</f>
        <v>No</v>
      </c>
      <c r="BM917" s="56" t="e">
        <f aca="true">VLOOKUP($P917,INDIRECT("'M" &amp; $N917 &amp; "'!$A:$G"),BM$2,0)</f>
        <v>#REF!</v>
      </c>
    </row>
    <row r="918" customFormat="false" ht="13.2" hidden="false" customHeight="false" outlineLevel="0" collapsed="false">
      <c r="BI918" s="56" t="e">
        <f aca="true">VLOOKUP($P918,INDIRECT("'M" &amp; $N918 &amp; "'!$A:$G"),BI$2,0)</f>
        <v>#REF!</v>
      </c>
      <c r="BJ918" s="56" t="e">
        <f aca="true">VLOOKUP($P918,INDIRECT("'M" &amp; $N918 &amp; "'!$A:$G"),BJ$2,0)</f>
        <v>#REF!</v>
      </c>
      <c r="BK918" s="56" t="e">
        <f aca="true">VLOOKUP($P918,INDIRECT("'M" &amp; $N918 &amp; "'!$A:$G"),BK$2,0)</f>
        <v>#REF!</v>
      </c>
      <c r="BL918" s="56" t="str">
        <f aca="false">IF(AND($BI918="Yes", $N918=2), "Yes", IF(ISBLANK(BI918), "", "No"))</f>
        <v>No</v>
      </c>
      <c r="BM918" s="56" t="e">
        <f aca="true">VLOOKUP($P918,INDIRECT("'M" &amp; $N918 &amp; "'!$A:$G"),BM$2,0)</f>
        <v>#REF!</v>
      </c>
    </row>
    <row r="919" customFormat="false" ht="13.2" hidden="false" customHeight="false" outlineLevel="0" collapsed="false">
      <c r="BI919" s="56" t="e">
        <f aca="true">VLOOKUP($P919,INDIRECT("'M" &amp; $N919 &amp; "'!$A:$G"),BI$2,0)</f>
        <v>#REF!</v>
      </c>
      <c r="BJ919" s="56" t="e">
        <f aca="true">VLOOKUP($P919,INDIRECT("'M" &amp; $N919 &amp; "'!$A:$G"),BJ$2,0)</f>
        <v>#REF!</v>
      </c>
      <c r="BK919" s="56" t="e">
        <f aca="true">VLOOKUP($P919,INDIRECT("'M" &amp; $N919 &amp; "'!$A:$G"),BK$2,0)</f>
        <v>#REF!</v>
      </c>
      <c r="BL919" s="56" t="str">
        <f aca="false">IF(AND($BI919="Yes", $N919=2), "Yes", IF(ISBLANK(BI919), "", "No"))</f>
        <v>No</v>
      </c>
      <c r="BM919" s="56" t="e">
        <f aca="true">VLOOKUP($P919,INDIRECT("'M" &amp; $N919 &amp; "'!$A:$G"),BM$2,0)</f>
        <v>#REF!</v>
      </c>
    </row>
    <row r="920" customFormat="false" ht="13.2" hidden="false" customHeight="false" outlineLevel="0" collapsed="false">
      <c r="BI920" s="56" t="e">
        <f aca="true">VLOOKUP($P920,INDIRECT("'M" &amp; $N920 &amp; "'!$A:$G"),BI$2,0)</f>
        <v>#REF!</v>
      </c>
      <c r="BJ920" s="56" t="e">
        <f aca="true">VLOOKUP($P920,INDIRECT("'M" &amp; $N920 &amp; "'!$A:$G"),BJ$2,0)</f>
        <v>#REF!</v>
      </c>
      <c r="BK920" s="56" t="e">
        <f aca="true">VLOOKUP($P920,INDIRECT("'M" &amp; $N920 &amp; "'!$A:$G"),BK$2,0)</f>
        <v>#REF!</v>
      </c>
      <c r="BL920" s="56" t="str">
        <f aca="false">IF(AND($BI920="Yes", $N920=2), "Yes", IF(ISBLANK(BI920), "", "No"))</f>
        <v>No</v>
      </c>
      <c r="BM920" s="56" t="e">
        <f aca="true">VLOOKUP($P920,INDIRECT("'M" &amp; $N920 &amp; "'!$A:$G"),BM$2,0)</f>
        <v>#REF!</v>
      </c>
    </row>
    <row r="921" customFormat="false" ht="13.2" hidden="false" customHeight="false" outlineLevel="0" collapsed="false">
      <c r="BI921" s="56" t="e">
        <f aca="true">VLOOKUP($P921,INDIRECT("'M" &amp; $N921 &amp; "'!$A:$G"),BI$2,0)</f>
        <v>#REF!</v>
      </c>
      <c r="BJ921" s="56" t="e">
        <f aca="true">VLOOKUP($P921,INDIRECT("'M" &amp; $N921 &amp; "'!$A:$G"),BJ$2,0)</f>
        <v>#REF!</v>
      </c>
      <c r="BK921" s="56" t="e">
        <f aca="true">VLOOKUP($P921,INDIRECT("'M" &amp; $N921 &amp; "'!$A:$G"),BK$2,0)</f>
        <v>#REF!</v>
      </c>
      <c r="BL921" s="56" t="str">
        <f aca="false">IF(AND($BI921="Yes", $N921=2), "Yes", IF(ISBLANK(BI921), "", "No"))</f>
        <v>No</v>
      </c>
      <c r="BM921" s="56" t="e">
        <f aca="true">VLOOKUP($P921,INDIRECT("'M" &amp; $N921 &amp; "'!$A:$G"),BM$2,0)</f>
        <v>#REF!</v>
      </c>
    </row>
    <row r="922" customFormat="false" ht="13.2" hidden="false" customHeight="false" outlineLevel="0" collapsed="false">
      <c r="BI922" s="56" t="e">
        <f aca="true">VLOOKUP($P922,INDIRECT("'M" &amp; $N922 &amp; "'!$A:$G"),BI$2,0)</f>
        <v>#REF!</v>
      </c>
      <c r="BJ922" s="56" t="e">
        <f aca="true">VLOOKUP($P922,INDIRECT("'M" &amp; $N922 &amp; "'!$A:$G"),BJ$2,0)</f>
        <v>#REF!</v>
      </c>
      <c r="BK922" s="56" t="e">
        <f aca="true">VLOOKUP($P922,INDIRECT("'M" &amp; $N922 &amp; "'!$A:$G"),BK$2,0)</f>
        <v>#REF!</v>
      </c>
      <c r="BL922" s="56" t="str">
        <f aca="false">IF(AND($BI922="Yes", $N922=2), "Yes", IF(ISBLANK(BI922), "", "No"))</f>
        <v>No</v>
      </c>
      <c r="BM922" s="56" t="e">
        <f aca="true">VLOOKUP($P922,INDIRECT("'M" &amp; $N922 &amp; "'!$A:$G"),BM$2,0)</f>
        <v>#REF!</v>
      </c>
    </row>
    <row r="923" customFormat="false" ht="13.2" hidden="false" customHeight="false" outlineLevel="0" collapsed="false">
      <c r="BI923" s="56" t="e">
        <f aca="true">VLOOKUP($P923,INDIRECT("'M" &amp; $N923 &amp; "'!$A:$G"),BI$2,0)</f>
        <v>#REF!</v>
      </c>
      <c r="BJ923" s="56" t="e">
        <f aca="true">VLOOKUP($P923,INDIRECT("'M" &amp; $N923 &amp; "'!$A:$G"),BJ$2,0)</f>
        <v>#REF!</v>
      </c>
      <c r="BK923" s="56" t="e">
        <f aca="true">VLOOKUP($P923,INDIRECT("'M" &amp; $N923 &amp; "'!$A:$G"),BK$2,0)</f>
        <v>#REF!</v>
      </c>
      <c r="BL923" s="56" t="str">
        <f aca="false">IF(AND($BI923="Yes", $N923=2), "Yes", IF(ISBLANK(BI923), "", "No"))</f>
        <v>No</v>
      </c>
      <c r="BM923" s="56" t="e">
        <f aca="true">VLOOKUP($P923,INDIRECT("'M" &amp; $N923 &amp; "'!$A:$G"),BM$2,0)</f>
        <v>#REF!</v>
      </c>
    </row>
    <row r="924" customFormat="false" ht="13.2" hidden="false" customHeight="false" outlineLevel="0" collapsed="false">
      <c r="BI924" s="56" t="e">
        <f aca="true">VLOOKUP($P924,INDIRECT("'M" &amp; $N924 &amp; "'!$A:$G"),BI$2,0)</f>
        <v>#REF!</v>
      </c>
      <c r="BJ924" s="56" t="e">
        <f aca="true">VLOOKUP($P924,INDIRECT("'M" &amp; $N924 &amp; "'!$A:$G"),BJ$2,0)</f>
        <v>#REF!</v>
      </c>
      <c r="BK924" s="56" t="e">
        <f aca="true">VLOOKUP($P924,INDIRECT("'M" &amp; $N924 &amp; "'!$A:$G"),BK$2,0)</f>
        <v>#REF!</v>
      </c>
      <c r="BL924" s="56" t="str">
        <f aca="false">IF(AND($BI924="Yes", $N924=2), "Yes", IF(ISBLANK(BI924), "", "No"))</f>
        <v>No</v>
      </c>
      <c r="BM924" s="56" t="e">
        <f aca="true">VLOOKUP($P924,INDIRECT("'M" &amp; $N924 &amp; "'!$A:$G"),BM$2,0)</f>
        <v>#REF!</v>
      </c>
    </row>
    <row r="925" customFormat="false" ht="13.2" hidden="false" customHeight="false" outlineLevel="0" collapsed="false">
      <c r="BI925" s="56" t="e">
        <f aca="true">VLOOKUP($P925,INDIRECT("'M" &amp; $N925 &amp; "'!$A:$G"),BI$2,0)</f>
        <v>#REF!</v>
      </c>
      <c r="BJ925" s="56" t="e">
        <f aca="true">VLOOKUP($P925,INDIRECT("'M" &amp; $N925 &amp; "'!$A:$G"),BJ$2,0)</f>
        <v>#REF!</v>
      </c>
      <c r="BK925" s="56" t="e">
        <f aca="true">VLOOKUP($P925,INDIRECT("'M" &amp; $N925 &amp; "'!$A:$G"),BK$2,0)</f>
        <v>#REF!</v>
      </c>
      <c r="BL925" s="56" t="str">
        <f aca="false">IF(AND($BI925="Yes", $N925=2), "Yes", IF(ISBLANK(BI925), "", "No"))</f>
        <v>No</v>
      </c>
      <c r="BM925" s="56" t="e">
        <f aca="true">VLOOKUP($P925,INDIRECT("'M" &amp; $N925 &amp; "'!$A:$G"),BM$2,0)</f>
        <v>#REF!</v>
      </c>
    </row>
    <row r="926" customFormat="false" ht="13.2" hidden="false" customHeight="false" outlineLevel="0" collapsed="false">
      <c r="BI926" s="56" t="e">
        <f aca="true">VLOOKUP($P926,INDIRECT("'M" &amp; $N926 &amp; "'!$A:$G"),BI$2,0)</f>
        <v>#REF!</v>
      </c>
      <c r="BJ926" s="56" t="e">
        <f aca="true">VLOOKUP($P926,INDIRECT("'M" &amp; $N926 &amp; "'!$A:$G"),BJ$2,0)</f>
        <v>#REF!</v>
      </c>
      <c r="BK926" s="56" t="e">
        <f aca="true">VLOOKUP($P926,INDIRECT("'M" &amp; $N926 &amp; "'!$A:$G"),BK$2,0)</f>
        <v>#REF!</v>
      </c>
      <c r="BL926" s="56" t="str">
        <f aca="false">IF(AND($BI926="Yes", $N926=2), "Yes", IF(ISBLANK(BI926), "", "No"))</f>
        <v>No</v>
      </c>
      <c r="BM926" s="56" t="e">
        <f aca="true">VLOOKUP($P926,INDIRECT("'M" &amp; $N926 &amp; "'!$A:$G"),BM$2,0)</f>
        <v>#REF!</v>
      </c>
    </row>
    <row r="927" customFormat="false" ht="13.2" hidden="false" customHeight="false" outlineLevel="0" collapsed="false">
      <c r="BI927" s="56" t="e">
        <f aca="true">VLOOKUP($P927,INDIRECT("'M" &amp; $N927 &amp; "'!$A:$G"),BI$2,0)</f>
        <v>#REF!</v>
      </c>
      <c r="BJ927" s="56" t="e">
        <f aca="true">VLOOKUP($P927,INDIRECT("'M" &amp; $N927 &amp; "'!$A:$G"),BJ$2,0)</f>
        <v>#REF!</v>
      </c>
      <c r="BK927" s="56" t="e">
        <f aca="true">VLOOKUP($P927,INDIRECT("'M" &amp; $N927 &amp; "'!$A:$G"),BK$2,0)</f>
        <v>#REF!</v>
      </c>
      <c r="BL927" s="56" t="str">
        <f aca="false">IF(AND($BI927="Yes", $N927=2), "Yes", IF(ISBLANK(BI927), "", "No"))</f>
        <v>No</v>
      </c>
      <c r="BM927" s="56" t="e">
        <f aca="true">VLOOKUP($P927,INDIRECT("'M" &amp; $N927 &amp; "'!$A:$G"),BM$2,0)</f>
        <v>#REF!</v>
      </c>
    </row>
    <row r="928" customFormat="false" ht="13.2" hidden="false" customHeight="false" outlineLevel="0" collapsed="false">
      <c r="BI928" s="56" t="e">
        <f aca="true">VLOOKUP($P928,INDIRECT("'M" &amp; $N928 &amp; "'!$A:$G"),BI$2,0)</f>
        <v>#REF!</v>
      </c>
      <c r="BJ928" s="56" t="e">
        <f aca="true">VLOOKUP($P928,INDIRECT("'M" &amp; $N928 &amp; "'!$A:$G"),BJ$2,0)</f>
        <v>#REF!</v>
      </c>
      <c r="BK928" s="56" t="e">
        <f aca="true">VLOOKUP($P928,INDIRECT("'M" &amp; $N928 &amp; "'!$A:$G"),BK$2,0)</f>
        <v>#REF!</v>
      </c>
      <c r="BL928" s="56" t="str">
        <f aca="false">IF(AND($BI928="Yes", $N928=2), "Yes", IF(ISBLANK(BI928), "", "No"))</f>
        <v>No</v>
      </c>
      <c r="BM928" s="56" t="e">
        <f aca="true">VLOOKUP($P928,INDIRECT("'M" &amp; $N928 &amp; "'!$A:$G"),BM$2,0)</f>
        <v>#REF!</v>
      </c>
    </row>
    <row r="929" customFormat="false" ht="13.2" hidden="false" customHeight="false" outlineLevel="0" collapsed="false">
      <c r="BI929" s="56" t="e">
        <f aca="true">VLOOKUP($P929,INDIRECT("'M" &amp; $N929 &amp; "'!$A:$G"),BI$2,0)</f>
        <v>#REF!</v>
      </c>
      <c r="BJ929" s="56" t="e">
        <f aca="true">VLOOKUP($P929,INDIRECT("'M" &amp; $N929 &amp; "'!$A:$G"),BJ$2,0)</f>
        <v>#REF!</v>
      </c>
      <c r="BK929" s="56" t="e">
        <f aca="true">VLOOKUP($P929,INDIRECT("'M" &amp; $N929 &amp; "'!$A:$G"),BK$2,0)</f>
        <v>#REF!</v>
      </c>
      <c r="BL929" s="56" t="str">
        <f aca="false">IF(AND($BI929="Yes", $N929=2), "Yes", IF(ISBLANK(BI929), "", "No"))</f>
        <v>No</v>
      </c>
      <c r="BM929" s="56" t="e">
        <f aca="true">VLOOKUP($P929,INDIRECT("'M" &amp; $N929 &amp; "'!$A:$G"),BM$2,0)</f>
        <v>#REF!</v>
      </c>
    </row>
    <row r="930" customFormat="false" ht="13.2" hidden="false" customHeight="false" outlineLevel="0" collapsed="false">
      <c r="BI930" s="56" t="e">
        <f aca="true">VLOOKUP($P930,INDIRECT("'M" &amp; $N930 &amp; "'!$A:$G"),BI$2,0)</f>
        <v>#REF!</v>
      </c>
      <c r="BJ930" s="56" t="e">
        <f aca="true">VLOOKUP($P930,INDIRECT("'M" &amp; $N930 &amp; "'!$A:$G"),BJ$2,0)</f>
        <v>#REF!</v>
      </c>
      <c r="BK930" s="56" t="e">
        <f aca="true">VLOOKUP($P930,INDIRECT("'M" &amp; $N930 &amp; "'!$A:$G"),BK$2,0)</f>
        <v>#REF!</v>
      </c>
      <c r="BL930" s="56" t="str">
        <f aca="false">IF(AND($BI930="Yes", $N930=2), "Yes", IF(ISBLANK(BI930), "", "No"))</f>
        <v>No</v>
      </c>
      <c r="BM930" s="56" t="e">
        <f aca="true">VLOOKUP($P930,INDIRECT("'M" &amp; $N930 &amp; "'!$A:$G"),BM$2,0)</f>
        <v>#REF!</v>
      </c>
    </row>
    <row r="931" customFormat="false" ht="13.2" hidden="false" customHeight="false" outlineLevel="0" collapsed="false">
      <c r="BI931" s="56" t="e">
        <f aca="true">VLOOKUP($P931,INDIRECT("'M" &amp; $N931 &amp; "'!$A:$G"),BI$2,0)</f>
        <v>#REF!</v>
      </c>
      <c r="BJ931" s="56" t="e">
        <f aca="true">VLOOKUP($P931,INDIRECT("'M" &amp; $N931 &amp; "'!$A:$G"),BJ$2,0)</f>
        <v>#REF!</v>
      </c>
      <c r="BK931" s="56" t="e">
        <f aca="true">VLOOKUP($P931,INDIRECT("'M" &amp; $N931 &amp; "'!$A:$G"),BK$2,0)</f>
        <v>#REF!</v>
      </c>
      <c r="BL931" s="56" t="str">
        <f aca="false">IF(AND($BI931="Yes", $N931=2), "Yes", IF(ISBLANK(BI931), "", "No"))</f>
        <v>No</v>
      </c>
      <c r="BM931" s="56" t="e">
        <f aca="true">VLOOKUP($P931,INDIRECT("'M" &amp; $N931 &amp; "'!$A:$G"),BM$2,0)</f>
        <v>#REF!</v>
      </c>
    </row>
    <row r="932" customFormat="false" ht="13.2" hidden="false" customHeight="false" outlineLevel="0" collapsed="false">
      <c r="BI932" s="56" t="e">
        <f aca="true">VLOOKUP($P932,INDIRECT("'M" &amp; $N932 &amp; "'!$A:$G"),BI$2,0)</f>
        <v>#REF!</v>
      </c>
      <c r="BJ932" s="56" t="e">
        <f aca="true">VLOOKUP($P932,INDIRECT("'M" &amp; $N932 &amp; "'!$A:$G"),BJ$2,0)</f>
        <v>#REF!</v>
      </c>
      <c r="BK932" s="56" t="e">
        <f aca="true">VLOOKUP($P932,INDIRECT("'M" &amp; $N932 &amp; "'!$A:$G"),BK$2,0)</f>
        <v>#REF!</v>
      </c>
      <c r="BL932" s="56" t="str">
        <f aca="false">IF(AND($BI932="Yes", $N932=2), "Yes", IF(ISBLANK(BI932), "", "No"))</f>
        <v>No</v>
      </c>
      <c r="BM932" s="56" t="e">
        <f aca="true">VLOOKUP($P932,INDIRECT("'M" &amp; $N932 &amp; "'!$A:$G"),BM$2,0)</f>
        <v>#REF!</v>
      </c>
    </row>
    <row r="933" customFormat="false" ht="13.2" hidden="false" customHeight="false" outlineLevel="0" collapsed="false">
      <c r="BI933" s="56" t="e">
        <f aca="true">VLOOKUP($P933,INDIRECT("'M" &amp; $N933 &amp; "'!$A:$G"),BI$2,0)</f>
        <v>#REF!</v>
      </c>
      <c r="BJ933" s="56" t="e">
        <f aca="true">VLOOKUP($P933,INDIRECT("'M" &amp; $N933 &amp; "'!$A:$G"),BJ$2,0)</f>
        <v>#REF!</v>
      </c>
      <c r="BK933" s="56" t="e">
        <f aca="true">VLOOKUP($P933,INDIRECT("'M" &amp; $N933 &amp; "'!$A:$G"),BK$2,0)</f>
        <v>#REF!</v>
      </c>
      <c r="BL933" s="56" t="str">
        <f aca="false">IF(AND($BI933="Yes", $N933=2), "Yes", IF(ISBLANK(BI933), "", "No"))</f>
        <v>No</v>
      </c>
      <c r="BM933" s="56" t="e">
        <f aca="true">VLOOKUP($P933,INDIRECT("'M" &amp; $N933 &amp; "'!$A:$G"),BM$2,0)</f>
        <v>#REF!</v>
      </c>
    </row>
    <row r="934" customFormat="false" ht="13.2" hidden="false" customHeight="false" outlineLevel="0" collapsed="false">
      <c r="BI934" s="56" t="e">
        <f aca="true">VLOOKUP($P934,INDIRECT("'M" &amp; $N934 &amp; "'!$A:$G"),BI$2,0)</f>
        <v>#REF!</v>
      </c>
      <c r="BJ934" s="56" t="e">
        <f aca="true">VLOOKUP($P934,INDIRECT("'M" &amp; $N934 &amp; "'!$A:$G"),BJ$2,0)</f>
        <v>#REF!</v>
      </c>
      <c r="BK934" s="56" t="e">
        <f aca="true">VLOOKUP($P934,INDIRECT("'M" &amp; $N934 &amp; "'!$A:$G"),BK$2,0)</f>
        <v>#REF!</v>
      </c>
      <c r="BL934" s="56" t="str">
        <f aca="false">IF(AND($BI934="Yes", $N934=2), "Yes", IF(ISBLANK(BI934), "", "No"))</f>
        <v>No</v>
      </c>
      <c r="BM934" s="56" t="e">
        <f aca="true">VLOOKUP($P934,INDIRECT("'M" &amp; $N934 &amp; "'!$A:$G"),BM$2,0)</f>
        <v>#REF!</v>
      </c>
    </row>
    <row r="935" customFormat="false" ht="13.2" hidden="false" customHeight="false" outlineLevel="0" collapsed="false">
      <c r="BI935" s="56" t="e">
        <f aca="true">VLOOKUP($P935,INDIRECT("'M" &amp; $N935 &amp; "'!$A:$G"),BI$2,0)</f>
        <v>#REF!</v>
      </c>
      <c r="BJ935" s="56" t="e">
        <f aca="true">VLOOKUP($P935,INDIRECT("'M" &amp; $N935 &amp; "'!$A:$G"),BJ$2,0)</f>
        <v>#REF!</v>
      </c>
      <c r="BK935" s="56" t="e">
        <f aca="true">VLOOKUP($P935,INDIRECT("'M" &amp; $N935 &amp; "'!$A:$G"),BK$2,0)</f>
        <v>#REF!</v>
      </c>
      <c r="BL935" s="56" t="str">
        <f aca="false">IF(AND($BI935="Yes", $N935=2), "Yes", IF(ISBLANK(BI935), "", "No"))</f>
        <v>No</v>
      </c>
      <c r="BM935" s="56" t="e">
        <f aca="true">VLOOKUP($P935,INDIRECT("'M" &amp; $N935 &amp; "'!$A:$G"),BM$2,0)</f>
        <v>#REF!</v>
      </c>
    </row>
    <row r="936" customFormat="false" ht="13.2" hidden="false" customHeight="false" outlineLevel="0" collapsed="false">
      <c r="BI936" s="56" t="e">
        <f aca="true">VLOOKUP($P936,INDIRECT("'M" &amp; $N936 &amp; "'!$A:$G"),BI$2,0)</f>
        <v>#REF!</v>
      </c>
      <c r="BJ936" s="56" t="e">
        <f aca="true">VLOOKUP($P936,INDIRECT("'M" &amp; $N936 &amp; "'!$A:$G"),BJ$2,0)</f>
        <v>#REF!</v>
      </c>
      <c r="BK936" s="56" t="e">
        <f aca="true">VLOOKUP($P936,INDIRECT("'M" &amp; $N936 &amp; "'!$A:$G"),BK$2,0)</f>
        <v>#REF!</v>
      </c>
      <c r="BL936" s="56" t="str">
        <f aca="false">IF(AND($BI936="Yes", $N936=2), "Yes", IF(ISBLANK(BI936), "", "No"))</f>
        <v>No</v>
      </c>
      <c r="BM936" s="56" t="e">
        <f aca="true">VLOOKUP($P936,INDIRECT("'M" &amp; $N936 &amp; "'!$A:$G"),BM$2,0)</f>
        <v>#REF!</v>
      </c>
    </row>
    <row r="937" customFormat="false" ht="13.2" hidden="false" customHeight="false" outlineLevel="0" collapsed="false">
      <c r="BI937" s="56" t="e">
        <f aca="true">VLOOKUP($P937,INDIRECT("'M" &amp; $N937 &amp; "'!$A:$G"),BI$2,0)</f>
        <v>#REF!</v>
      </c>
      <c r="BJ937" s="56" t="e">
        <f aca="true">VLOOKUP($P937,INDIRECT("'M" &amp; $N937 &amp; "'!$A:$G"),BJ$2,0)</f>
        <v>#REF!</v>
      </c>
      <c r="BK937" s="56" t="e">
        <f aca="true">VLOOKUP($P937,INDIRECT("'M" &amp; $N937 &amp; "'!$A:$G"),BK$2,0)</f>
        <v>#REF!</v>
      </c>
      <c r="BL937" s="56" t="str">
        <f aca="false">IF(AND($BI937="Yes", $N937=2), "Yes", IF(ISBLANK(BI937), "", "No"))</f>
        <v>No</v>
      </c>
      <c r="BM937" s="56" t="e">
        <f aca="true">VLOOKUP($P937,INDIRECT("'M" &amp; $N937 &amp; "'!$A:$G"),BM$2,0)</f>
        <v>#REF!</v>
      </c>
    </row>
    <row r="938" customFormat="false" ht="13.2" hidden="false" customHeight="false" outlineLevel="0" collapsed="false">
      <c r="BI938" s="56" t="e">
        <f aca="true">VLOOKUP($P938,INDIRECT("'M" &amp; $N938 &amp; "'!$A:$G"),BI$2,0)</f>
        <v>#REF!</v>
      </c>
      <c r="BJ938" s="56" t="e">
        <f aca="true">VLOOKUP($P938,INDIRECT("'M" &amp; $N938 &amp; "'!$A:$G"),BJ$2,0)</f>
        <v>#REF!</v>
      </c>
      <c r="BK938" s="56" t="e">
        <f aca="true">VLOOKUP($P938,INDIRECT("'M" &amp; $N938 &amp; "'!$A:$G"),BK$2,0)</f>
        <v>#REF!</v>
      </c>
      <c r="BL938" s="56" t="str">
        <f aca="false">IF(AND($BI938="Yes", $N938=2), "Yes", IF(ISBLANK(BI938), "", "No"))</f>
        <v>No</v>
      </c>
      <c r="BM938" s="56" t="e">
        <f aca="true">VLOOKUP($P938,INDIRECT("'M" &amp; $N938 &amp; "'!$A:$G"),BM$2,0)</f>
        <v>#REF!</v>
      </c>
    </row>
    <row r="939" customFormat="false" ht="13.2" hidden="false" customHeight="false" outlineLevel="0" collapsed="false">
      <c r="BI939" s="56" t="e">
        <f aca="true">VLOOKUP($P939,INDIRECT("'M" &amp; $N939 &amp; "'!$A:$G"),BI$2,0)</f>
        <v>#REF!</v>
      </c>
      <c r="BJ939" s="56" t="e">
        <f aca="true">VLOOKUP($P939,INDIRECT("'M" &amp; $N939 &amp; "'!$A:$G"),BJ$2,0)</f>
        <v>#REF!</v>
      </c>
      <c r="BK939" s="56" t="e">
        <f aca="true">VLOOKUP($P939,INDIRECT("'M" &amp; $N939 &amp; "'!$A:$G"),BK$2,0)</f>
        <v>#REF!</v>
      </c>
      <c r="BL939" s="56" t="str">
        <f aca="false">IF(AND($BI939="Yes", $N939=2), "Yes", IF(ISBLANK(BI939), "", "No"))</f>
        <v>No</v>
      </c>
      <c r="BM939" s="56" t="e">
        <f aca="true">VLOOKUP($P939,INDIRECT("'M" &amp; $N939 &amp; "'!$A:$G"),BM$2,0)</f>
        <v>#REF!</v>
      </c>
    </row>
    <row r="940" customFormat="false" ht="13.2" hidden="false" customHeight="false" outlineLevel="0" collapsed="false">
      <c r="BI940" s="56" t="e">
        <f aca="true">VLOOKUP($P940,INDIRECT("'M" &amp; $N940 &amp; "'!$A:$G"),BI$2,0)</f>
        <v>#REF!</v>
      </c>
      <c r="BJ940" s="56" t="e">
        <f aca="true">VLOOKUP($P940,INDIRECT("'M" &amp; $N940 &amp; "'!$A:$G"),BJ$2,0)</f>
        <v>#REF!</v>
      </c>
      <c r="BK940" s="56" t="e">
        <f aca="true">VLOOKUP($P940,INDIRECT("'M" &amp; $N940 &amp; "'!$A:$G"),BK$2,0)</f>
        <v>#REF!</v>
      </c>
      <c r="BL940" s="56" t="str">
        <f aca="false">IF(AND($BI940="Yes", $N940=2), "Yes", IF(ISBLANK(BI940), "", "No"))</f>
        <v>No</v>
      </c>
      <c r="BM940" s="56" t="e">
        <f aca="true">VLOOKUP($P940,INDIRECT("'M" &amp; $N940 &amp; "'!$A:$G"),BM$2,0)</f>
        <v>#REF!</v>
      </c>
    </row>
    <row r="941" customFormat="false" ht="13.2" hidden="false" customHeight="false" outlineLevel="0" collapsed="false">
      <c r="BI941" s="56" t="e">
        <f aca="true">VLOOKUP($P941,INDIRECT("'M" &amp; $N941 &amp; "'!$A:$G"),BI$2,0)</f>
        <v>#REF!</v>
      </c>
      <c r="BJ941" s="56" t="e">
        <f aca="true">VLOOKUP($P941,INDIRECT("'M" &amp; $N941 &amp; "'!$A:$G"),BJ$2,0)</f>
        <v>#REF!</v>
      </c>
      <c r="BK941" s="56" t="e">
        <f aca="true">VLOOKUP($P941,INDIRECT("'M" &amp; $N941 &amp; "'!$A:$G"),BK$2,0)</f>
        <v>#REF!</v>
      </c>
      <c r="BL941" s="56" t="str">
        <f aca="false">IF(AND($BI941="Yes", $N941=2), "Yes", IF(ISBLANK(BI941), "", "No"))</f>
        <v>No</v>
      </c>
      <c r="BM941" s="56" t="e">
        <f aca="true">VLOOKUP($P941,INDIRECT("'M" &amp; $N941 &amp; "'!$A:$G"),BM$2,0)</f>
        <v>#REF!</v>
      </c>
    </row>
    <row r="942" customFormat="false" ht="13.2" hidden="false" customHeight="false" outlineLevel="0" collapsed="false">
      <c r="BI942" s="56" t="e">
        <f aca="true">VLOOKUP($P942,INDIRECT("'M" &amp; $N942 &amp; "'!$A:$G"),BI$2,0)</f>
        <v>#REF!</v>
      </c>
      <c r="BJ942" s="56" t="e">
        <f aca="true">VLOOKUP($P942,INDIRECT("'M" &amp; $N942 &amp; "'!$A:$G"),BJ$2,0)</f>
        <v>#REF!</v>
      </c>
      <c r="BK942" s="56" t="e">
        <f aca="true">VLOOKUP($P942,INDIRECT("'M" &amp; $N942 &amp; "'!$A:$G"),BK$2,0)</f>
        <v>#REF!</v>
      </c>
      <c r="BL942" s="56" t="str">
        <f aca="false">IF(AND($BI942="Yes", $N942=2), "Yes", IF(ISBLANK(BI942), "", "No"))</f>
        <v>No</v>
      </c>
      <c r="BM942" s="56" t="e">
        <f aca="true">VLOOKUP($P942,INDIRECT("'M" &amp; $N942 &amp; "'!$A:$G"),BM$2,0)</f>
        <v>#REF!</v>
      </c>
    </row>
    <row r="943" customFormat="false" ht="13.2" hidden="false" customHeight="false" outlineLevel="0" collapsed="false">
      <c r="BI943" s="56" t="e">
        <f aca="true">VLOOKUP($P943,INDIRECT("'M" &amp; $N943 &amp; "'!$A:$G"),BI$2,0)</f>
        <v>#REF!</v>
      </c>
      <c r="BJ943" s="56" t="e">
        <f aca="true">VLOOKUP($P943,INDIRECT("'M" &amp; $N943 &amp; "'!$A:$G"),BJ$2,0)</f>
        <v>#REF!</v>
      </c>
      <c r="BK943" s="56" t="e">
        <f aca="true">VLOOKUP($P943,INDIRECT("'M" &amp; $N943 &amp; "'!$A:$G"),BK$2,0)</f>
        <v>#REF!</v>
      </c>
      <c r="BL943" s="56" t="str">
        <f aca="false">IF(AND($BI943="Yes", $N943=2), "Yes", IF(ISBLANK(BI943), "", "No"))</f>
        <v>No</v>
      </c>
      <c r="BM943" s="56" t="e">
        <f aca="true">VLOOKUP($P943,INDIRECT("'M" &amp; $N943 &amp; "'!$A:$G"),BM$2,0)</f>
        <v>#REF!</v>
      </c>
    </row>
    <row r="944" customFormat="false" ht="13.2" hidden="false" customHeight="false" outlineLevel="0" collapsed="false">
      <c r="BI944" s="56" t="e">
        <f aca="true">VLOOKUP($P944,INDIRECT("'M" &amp; $N944 &amp; "'!$A:$G"),BI$2,0)</f>
        <v>#REF!</v>
      </c>
      <c r="BJ944" s="56" t="e">
        <f aca="true">VLOOKUP($P944,INDIRECT("'M" &amp; $N944 &amp; "'!$A:$G"),BJ$2,0)</f>
        <v>#REF!</v>
      </c>
      <c r="BK944" s="56" t="e">
        <f aca="true">VLOOKUP($P944,INDIRECT("'M" &amp; $N944 &amp; "'!$A:$G"),BK$2,0)</f>
        <v>#REF!</v>
      </c>
      <c r="BL944" s="56" t="str">
        <f aca="false">IF(AND($BI944="Yes", $N944=2), "Yes", IF(ISBLANK(BI944), "", "No"))</f>
        <v>No</v>
      </c>
      <c r="BM944" s="56" t="e">
        <f aca="true">VLOOKUP($P944,INDIRECT("'M" &amp; $N944 &amp; "'!$A:$G"),BM$2,0)</f>
        <v>#REF!</v>
      </c>
    </row>
    <row r="945" customFormat="false" ht="13.2" hidden="false" customHeight="false" outlineLevel="0" collapsed="false">
      <c r="BI945" s="56" t="e">
        <f aca="true">VLOOKUP($P945,INDIRECT("'M" &amp; $N945 &amp; "'!$A:$G"),BI$2,0)</f>
        <v>#REF!</v>
      </c>
      <c r="BJ945" s="56" t="e">
        <f aca="true">VLOOKUP($P945,INDIRECT("'M" &amp; $N945 &amp; "'!$A:$G"),BJ$2,0)</f>
        <v>#REF!</v>
      </c>
      <c r="BK945" s="56" t="e">
        <f aca="true">VLOOKUP($P945,INDIRECT("'M" &amp; $N945 &amp; "'!$A:$G"),BK$2,0)</f>
        <v>#REF!</v>
      </c>
      <c r="BL945" s="56" t="str">
        <f aca="false">IF(AND($BI945="Yes", $N945=2), "Yes", IF(ISBLANK(BI945), "", "No"))</f>
        <v>No</v>
      </c>
      <c r="BM945" s="56" t="e">
        <f aca="true">VLOOKUP($P945,INDIRECT("'M" &amp; $N945 &amp; "'!$A:$G"),BM$2,0)</f>
        <v>#REF!</v>
      </c>
    </row>
    <row r="946" customFormat="false" ht="13.2" hidden="false" customHeight="false" outlineLevel="0" collapsed="false">
      <c r="BI946" s="56" t="e">
        <f aca="true">VLOOKUP($P946,INDIRECT("'M" &amp; $N946 &amp; "'!$A:$G"),BI$2,0)</f>
        <v>#REF!</v>
      </c>
      <c r="BJ946" s="56" t="e">
        <f aca="true">VLOOKUP($P946,INDIRECT("'M" &amp; $N946 &amp; "'!$A:$G"),BJ$2,0)</f>
        <v>#REF!</v>
      </c>
      <c r="BK946" s="56" t="e">
        <f aca="true">VLOOKUP($P946,INDIRECT("'M" &amp; $N946 &amp; "'!$A:$G"),BK$2,0)</f>
        <v>#REF!</v>
      </c>
      <c r="BL946" s="56" t="str">
        <f aca="false">IF(AND($BI946="Yes", $N946=2), "Yes", IF(ISBLANK(BI946), "", "No"))</f>
        <v>No</v>
      </c>
      <c r="BM946" s="56" t="e">
        <f aca="true">VLOOKUP($P946,INDIRECT("'M" &amp; $N946 &amp; "'!$A:$G"),BM$2,0)</f>
        <v>#REF!</v>
      </c>
    </row>
    <row r="947" customFormat="false" ht="13.2" hidden="false" customHeight="false" outlineLevel="0" collapsed="false">
      <c r="BI947" s="56" t="e">
        <f aca="true">VLOOKUP($P947,INDIRECT("'M" &amp; $N947 &amp; "'!$A:$G"),BI$2,0)</f>
        <v>#REF!</v>
      </c>
      <c r="BJ947" s="56" t="e">
        <f aca="true">VLOOKUP($P947,INDIRECT("'M" &amp; $N947 &amp; "'!$A:$G"),BJ$2,0)</f>
        <v>#REF!</v>
      </c>
      <c r="BK947" s="56" t="e">
        <f aca="true">VLOOKUP($P947,INDIRECT("'M" &amp; $N947 &amp; "'!$A:$G"),BK$2,0)</f>
        <v>#REF!</v>
      </c>
      <c r="BL947" s="56" t="str">
        <f aca="false">IF(AND($BI947="Yes", $N947=2), "Yes", IF(ISBLANK(BI947), "", "No"))</f>
        <v>No</v>
      </c>
      <c r="BM947" s="56" t="e">
        <f aca="true">VLOOKUP($P947,INDIRECT("'M" &amp; $N947 &amp; "'!$A:$G"),BM$2,0)</f>
        <v>#REF!</v>
      </c>
    </row>
    <row r="948" customFormat="false" ht="13.2" hidden="false" customHeight="false" outlineLevel="0" collapsed="false">
      <c r="BI948" s="56" t="e">
        <f aca="true">VLOOKUP($P948,INDIRECT("'M" &amp; $N948 &amp; "'!$A:$G"),BI$2,0)</f>
        <v>#REF!</v>
      </c>
      <c r="BJ948" s="56" t="e">
        <f aca="true">VLOOKUP($P948,INDIRECT("'M" &amp; $N948 &amp; "'!$A:$G"),BJ$2,0)</f>
        <v>#REF!</v>
      </c>
      <c r="BK948" s="56" t="e">
        <f aca="true">VLOOKUP($P948,INDIRECT("'M" &amp; $N948 &amp; "'!$A:$G"),BK$2,0)</f>
        <v>#REF!</v>
      </c>
      <c r="BL948" s="56" t="str">
        <f aca="false">IF(AND($BI948="Yes", $N948=2), "Yes", IF(ISBLANK(BI948), "", "No"))</f>
        <v>No</v>
      </c>
      <c r="BM948" s="56" t="e">
        <f aca="true">VLOOKUP($P948,INDIRECT("'M" &amp; $N948 &amp; "'!$A:$G"),BM$2,0)</f>
        <v>#REF!</v>
      </c>
    </row>
    <row r="949" customFormat="false" ht="13.2" hidden="false" customHeight="false" outlineLevel="0" collapsed="false">
      <c r="BI949" s="56" t="e">
        <f aca="true">VLOOKUP($P949,INDIRECT("'M" &amp; $N949 &amp; "'!$A:$G"),BI$2,0)</f>
        <v>#REF!</v>
      </c>
      <c r="BJ949" s="56" t="e">
        <f aca="true">VLOOKUP($P949,INDIRECT("'M" &amp; $N949 &amp; "'!$A:$G"),BJ$2,0)</f>
        <v>#REF!</v>
      </c>
      <c r="BK949" s="56" t="e">
        <f aca="true">VLOOKUP($P949,INDIRECT("'M" &amp; $N949 &amp; "'!$A:$G"),BK$2,0)</f>
        <v>#REF!</v>
      </c>
      <c r="BL949" s="56" t="str">
        <f aca="false">IF(AND($BI949="Yes", $N949=2), "Yes", IF(ISBLANK(BI949), "", "No"))</f>
        <v>No</v>
      </c>
      <c r="BM949" s="56" t="e">
        <f aca="true">VLOOKUP($P949,INDIRECT("'M" &amp; $N949 &amp; "'!$A:$G"),BM$2,0)</f>
        <v>#REF!</v>
      </c>
    </row>
    <row r="950" customFormat="false" ht="13.2" hidden="false" customHeight="false" outlineLevel="0" collapsed="false">
      <c r="BI950" s="56" t="e">
        <f aca="true">VLOOKUP($P950,INDIRECT("'M" &amp; $N950 &amp; "'!$A:$G"),BI$2,0)</f>
        <v>#REF!</v>
      </c>
      <c r="BJ950" s="56" t="e">
        <f aca="true">VLOOKUP($P950,INDIRECT("'M" &amp; $N950 &amp; "'!$A:$G"),BJ$2,0)</f>
        <v>#REF!</v>
      </c>
      <c r="BK950" s="56" t="e">
        <f aca="true">VLOOKUP($P950,INDIRECT("'M" &amp; $N950 &amp; "'!$A:$G"),BK$2,0)</f>
        <v>#REF!</v>
      </c>
      <c r="BL950" s="56" t="str">
        <f aca="false">IF(AND($BI950="Yes", $N950=2), "Yes", IF(ISBLANK(BI950), "", "No"))</f>
        <v>No</v>
      </c>
      <c r="BM950" s="56" t="e">
        <f aca="true">VLOOKUP($P950,INDIRECT("'M" &amp; $N950 &amp; "'!$A:$G"),BM$2,0)</f>
        <v>#REF!</v>
      </c>
    </row>
    <row r="951" customFormat="false" ht="13.2" hidden="false" customHeight="false" outlineLevel="0" collapsed="false">
      <c r="BI951" s="56" t="e">
        <f aca="true">VLOOKUP($P951,INDIRECT("'M" &amp; $N951 &amp; "'!$A:$G"),BI$2,0)</f>
        <v>#REF!</v>
      </c>
      <c r="BJ951" s="56" t="e">
        <f aca="true">VLOOKUP($P951,INDIRECT("'M" &amp; $N951 &amp; "'!$A:$G"),BJ$2,0)</f>
        <v>#REF!</v>
      </c>
      <c r="BK951" s="56" t="e">
        <f aca="true">VLOOKUP($P951,INDIRECT("'M" &amp; $N951 &amp; "'!$A:$G"),BK$2,0)</f>
        <v>#REF!</v>
      </c>
      <c r="BL951" s="56" t="str">
        <f aca="false">IF(AND($BI951="Yes", $N951=2), "Yes", IF(ISBLANK(BI951), "", "No"))</f>
        <v>No</v>
      </c>
      <c r="BM951" s="56" t="e">
        <f aca="true">VLOOKUP($P951,INDIRECT("'M" &amp; $N951 &amp; "'!$A:$G"),BM$2,0)</f>
        <v>#REF!</v>
      </c>
    </row>
    <row r="952" customFormat="false" ht="13.2" hidden="false" customHeight="false" outlineLevel="0" collapsed="false">
      <c r="BI952" s="56" t="e">
        <f aca="true">VLOOKUP($P952,INDIRECT("'M" &amp; $N952 &amp; "'!$A:$G"),BI$2,0)</f>
        <v>#REF!</v>
      </c>
      <c r="BJ952" s="56" t="e">
        <f aca="true">VLOOKUP($P952,INDIRECT("'M" &amp; $N952 &amp; "'!$A:$G"),BJ$2,0)</f>
        <v>#REF!</v>
      </c>
      <c r="BK952" s="56" t="e">
        <f aca="true">VLOOKUP($P952,INDIRECT("'M" &amp; $N952 &amp; "'!$A:$G"),BK$2,0)</f>
        <v>#REF!</v>
      </c>
      <c r="BL952" s="56" t="str">
        <f aca="false">IF(AND($BI952="Yes", $N952=2), "Yes", IF(ISBLANK(BI952), "", "No"))</f>
        <v>No</v>
      </c>
      <c r="BM952" s="56" t="e">
        <f aca="true">VLOOKUP($P952,INDIRECT("'M" &amp; $N952 &amp; "'!$A:$G"),BM$2,0)</f>
        <v>#REF!</v>
      </c>
    </row>
    <row r="953" customFormat="false" ht="13.2" hidden="false" customHeight="false" outlineLevel="0" collapsed="false">
      <c r="BI953" s="56" t="e">
        <f aca="true">VLOOKUP($P953,INDIRECT("'M" &amp; $N953 &amp; "'!$A:$G"),BI$2,0)</f>
        <v>#REF!</v>
      </c>
      <c r="BJ953" s="56" t="e">
        <f aca="true">VLOOKUP($P953,INDIRECT("'M" &amp; $N953 &amp; "'!$A:$G"),BJ$2,0)</f>
        <v>#REF!</v>
      </c>
      <c r="BK953" s="56" t="e">
        <f aca="true">VLOOKUP($P953,INDIRECT("'M" &amp; $N953 &amp; "'!$A:$G"),BK$2,0)</f>
        <v>#REF!</v>
      </c>
      <c r="BL953" s="56" t="str">
        <f aca="false">IF(AND($BI953="Yes", $N953=2), "Yes", IF(ISBLANK(BI953), "", "No"))</f>
        <v>No</v>
      </c>
      <c r="BM953" s="56" t="e">
        <f aca="true">VLOOKUP($P953,INDIRECT("'M" &amp; $N953 &amp; "'!$A:$G"),BM$2,0)</f>
        <v>#REF!</v>
      </c>
    </row>
    <row r="954" customFormat="false" ht="13.2" hidden="false" customHeight="false" outlineLevel="0" collapsed="false">
      <c r="BI954" s="56" t="e">
        <f aca="true">VLOOKUP($P954,INDIRECT("'M" &amp; $N954 &amp; "'!$A:$G"),BI$2,0)</f>
        <v>#REF!</v>
      </c>
      <c r="BJ954" s="56" t="e">
        <f aca="true">VLOOKUP($P954,INDIRECT("'M" &amp; $N954 &amp; "'!$A:$G"),BJ$2,0)</f>
        <v>#REF!</v>
      </c>
      <c r="BK954" s="56" t="e">
        <f aca="true">VLOOKUP($P954,INDIRECT("'M" &amp; $N954 &amp; "'!$A:$G"),BK$2,0)</f>
        <v>#REF!</v>
      </c>
      <c r="BL954" s="56" t="str">
        <f aca="false">IF(AND($BI954="Yes", $N954=2), "Yes", IF(ISBLANK(BI954), "", "No"))</f>
        <v>No</v>
      </c>
      <c r="BM954" s="56" t="e">
        <f aca="true">VLOOKUP($P954,INDIRECT("'M" &amp; $N954 &amp; "'!$A:$G"),BM$2,0)</f>
        <v>#REF!</v>
      </c>
    </row>
    <row r="955" customFormat="false" ht="13.2" hidden="false" customHeight="false" outlineLevel="0" collapsed="false">
      <c r="BI955" s="56" t="e">
        <f aca="true">VLOOKUP($P955,INDIRECT("'M" &amp; $N955 &amp; "'!$A:$G"),BI$2,0)</f>
        <v>#REF!</v>
      </c>
      <c r="BJ955" s="56" t="e">
        <f aca="true">VLOOKUP($P955,INDIRECT("'M" &amp; $N955 &amp; "'!$A:$G"),BJ$2,0)</f>
        <v>#REF!</v>
      </c>
      <c r="BK955" s="56" t="e">
        <f aca="true">VLOOKUP($P955,INDIRECT("'M" &amp; $N955 &amp; "'!$A:$G"),BK$2,0)</f>
        <v>#REF!</v>
      </c>
      <c r="BL955" s="56" t="str">
        <f aca="false">IF(AND($BI955="Yes", $N955=2), "Yes", IF(ISBLANK(BI955), "", "No"))</f>
        <v>No</v>
      </c>
      <c r="BM955" s="56" t="e">
        <f aca="true">VLOOKUP($P955,INDIRECT("'M" &amp; $N955 &amp; "'!$A:$G"),BM$2,0)</f>
        <v>#REF!</v>
      </c>
    </row>
    <row r="956" customFormat="false" ht="13.2" hidden="false" customHeight="false" outlineLevel="0" collapsed="false">
      <c r="BI956" s="56" t="e">
        <f aca="true">VLOOKUP($P956,INDIRECT("'M" &amp; $N956 &amp; "'!$A:$G"),BI$2,0)</f>
        <v>#REF!</v>
      </c>
      <c r="BJ956" s="56" t="e">
        <f aca="true">VLOOKUP($P956,INDIRECT("'M" &amp; $N956 &amp; "'!$A:$G"),BJ$2,0)</f>
        <v>#REF!</v>
      </c>
      <c r="BK956" s="56" t="e">
        <f aca="true">VLOOKUP($P956,INDIRECT("'M" &amp; $N956 &amp; "'!$A:$G"),BK$2,0)</f>
        <v>#REF!</v>
      </c>
      <c r="BL956" s="56" t="str">
        <f aca="false">IF(AND($BI956="Yes", $N956=2), "Yes", IF(ISBLANK(BI956), "", "No"))</f>
        <v>No</v>
      </c>
      <c r="BM956" s="56" t="e">
        <f aca="true">VLOOKUP($P956,INDIRECT("'M" &amp; $N956 &amp; "'!$A:$G"),BM$2,0)</f>
        <v>#REF!</v>
      </c>
    </row>
    <row r="957" customFormat="false" ht="13.2" hidden="false" customHeight="false" outlineLevel="0" collapsed="false">
      <c r="BI957" s="56" t="e">
        <f aca="true">VLOOKUP($P957,INDIRECT("'M" &amp; $N957 &amp; "'!$A:$G"),BI$2,0)</f>
        <v>#REF!</v>
      </c>
      <c r="BJ957" s="56" t="e">
        <f aca="true">VLOOKUP($P957,INDIRECT("'M" &amp; $N957 &amp; "'!$A:$G"),BJ$2,0)</f>
        <v>#REF!</v>
      </c>
      <c r="BK957" s="56" t="e">
        <f aca="true">VLOOKUP($P957,INDIRECT("'M" &amp; $N957 &amp; "'!$A:$G"),BK$2,0)</f>
        <v>#REF!</v>
      </c>
      <c r="BL957" s="56" t="str">
        <f aca="false">IF(AND($BI957="Yes", $N957=2), "Yes", IF(ISBLANK(BI957), "", "No"))</f>
        <v>No</v>
      </c>
      <c r="BM957" s="56" t="e">
        <f aca="true">VLOOKUP($P957,INDIRECT("'M" &amp; $N957 &amp; "'!$A:$G"),BM$2,0)</f>
        <v>#REF!</v>
      </c>
    </row>
    <row r="958" customFormat="false" ht="13.2" hidden="false" customHeight="false" outlineLevel="0" collapsed="false">
      <c r="BI958" s="56" t="e">
        <f aca="true">VLOOKUP($P958,INDIRECT("'M" &amp; $N958 &amp; "'!$A:$G"),BI$2,0)</f>
        <v>#REF!</v>
      </c>
      <c r="BJ958" s="56" t="e">
        <f aca="true">VLOOKUP($P958,INDIRECT("'M" &amp; $N958 &amp; "'!$A:$G"),BJ$2,0)</f>
        <v>#REF!</v>
      </c>
      <c r="BK958" s="56" t="e">
        <f aca="true">VLOOKUP($P958,INDIRECT("'M" &amp; $N958 &amp; "'!$A:$G"),BK$2,0)</f>
        <v>#REF!</v>
      </c>
      <c r="BL958" s="56" t="str">
        <f aca="false">IF(AND($BI958="Yes", $N958=2), "Yes", IF(ISBLANK(BI958), "", "No"))</f>
        <v>No</v>
      </c>
      <c r="BM958" s="56" t="e">
        <f aca="true">VLOOKUP($P958,INDIRECT("'M" &amp; $N958 &amp; "'!$A:$G"),BM$2,0)</f>
        <v>#REF!</v>
      </c>
    </row>
    <row r="959" customFormat="false" ht="13.2" hidden="false" customHeight="false" outlineLevel="0" collapsed="false">
      <c r="BI959" s="56" t="e">
        <f aca="true">VLOOKUP($P959,INDIRECT("'M" &amp; $N959 &amp; "'!$A:$G"),BI$2,0)</f>
        <v>#REF!</v>
      </c>
      <c r="BJ959" s="56" t="e">
        <f aca="true">VLOOKUP($P959,INDIRECT("'M" &amp; $N959 &amp; "'!$A:$G"),BJ$2,0)</f>
        <v>#REF!</v>
      </c>
      <c r="BK959" s="56" t="e">
        <f aca="true">VLOOKUP($P959,INDIRECT("'M" &amp; $N959 &amp; "'!$A:$G"),BK$2,0)</f>
        <v>#REF!</v>
      </c>
      <c r="BL959" s="56" t="str">
        <f aca="false">IF(AND($BI959="Yes", $N959=2), "Yes", IF(ISBLANK(BI959), "", "No"))</f>
        <v>No</v>
      </c>
      <c r="BM959" s="56" t="e">
        <f aca="true">VLOOKUP($P959,INDIRECT("'M" &amp; $N959 &amp; "'!$A:$G"),BM$2,0)</f>
        <v>#REF!</v>
      </c>
    </row>
    <row r="960" customFormat="false" ht="13.2" hidden="false" customHeight="false" outlineLevel="0" collapsed="false">
      <c r="BI960" s="56" t="e">
        <f aca="true">VLOOKUP($P960,INDIRECT("'M" &amp; $N960 &amp; "'!$A:$G"),BI$2,0)</f>
        <v>#REF!</v>
      </c>
      <c r="BJ960" s="56" t="e">
        <f aca="true">VLOOKUP($P960,INDIRECT("'M" &amp; $N960 &amp; "'!$A:$G"),BJ$2,0)</f>
        <v>#REF!</v>
      </c>
      <c r="BK960" s="56" t="e">
        <f aca="true">VLOOKUP($P960,INDIRECT("'M" &amp; $N960 &amp; "'!$A:$G"),BK$2,0)</f>
        <v>#REF!</v>
      </c>
      <c r="BL960" s="56" t="str">
        <f aca="false">IF(AND($BI960="Yes", $N960=2), "Yes", IF(ISBLANK(BI960), "", "No"))</f>
        <v>No</v>
      </c>
      <c r="BM960" s="56" t="e">
        <f aca="true">VLOOKUP($P960,INDIRECT("'M" &amp; $N960 &amp; "'!$A:$G"),BM$2,0)</f>
        <v>#REF!</v>
      </c>
    </row>
    <row r="961" customFormat="false" ht="13.2" hidden="false" customHeight="false" outlineLevel="0" collapsed="false">
      <c r="BI961" s="56" t="e">
        <f aca="true">VLOOKUP($P961,INDIRECT("'M" &amp; $N961 &amp; "'!$A:$G"),BI$2,0)</f>
        <v>#REF!</v>
      </c>
      <c r="BJ961" s="56" t="e">
        <f aca="true">VLOOKUP($P961,INDIRECT("'M" &amp; $N961 &amp; "'!$A:$G"),BJ$2,0)</f>
        <v>#REF!</v>
      </c>
      <c r="BK961" s="56" t="e">
        <f aca="true">VLOOKUP($P961,INDIRECT("'M" &amp; $N961 &amp; "'!$A:$G"),BK$2,0)</f>
        <v>#REF!</v>
      </c>
      <c r="BL961" s="56" t="str">
        <f aca="false">IF(AND($BI961="Yes", $N961=2), "Yes", IF(ISBLANK(BI961), "", "No"))</f>
        <v>No</v>
      </c>
      <c r="BM961" s="56" t="e">
        <f aca="true">VLOOKUP($P961,INDIRECT("'M" &amp; $N961 &amp; "'!$A:$G"),BM$2,0)</f>
        <v>#REF!</v>
      </c>
    </row>
    <row r="962" customFormat="false" ht="13.2" hidden="false" customHeight="false" outlineLevel="0" collapsed="false">
      <c r="BI962" s="56" t="e">
        <f aca="true">VLOOKUP($P962,INDIRECT("'M" &amp; $N962 &amp; "'!$A:$G"),BI$2,0)</f>
        <v>#REF!</v>
      </c>
      <c r="BJ962" s="56" t="e">
        <f aca="true">VLOOKUP($P962,INDIRECT("'M" &amp; $N962 &amp; "'!$A:$G"),BJ$2,0)</f>
        <v>#REF!</v>
      </c>
      <c r="BK962" s="56" t="e">
        <f aca="true">VLOOKUP($P962,INDIRECT("'M" &amp; $N962 &amp; "'!$A:$G"),BK$2,0)</f>
        <v>#REF!</v>
      </c>
      <c r="BL962" s="56" t="str">
        <f aca="false">IF(AND($BI962="Yes", $N962=2), "Yes", IF(ISBLANK(BI962), "", "No"))</f>
        <v>No</v>
      </c>
      <c r="BM962" s="56" t="e">
        <f aca="true">VLOOKUP($P962,INDIRECT("'M" &amp; $N962 &amp; "'!$A:$G"),BM$2,0)</f>
        <v>#REF!</v>
      </c>
    </row>
    <row r="963" customFormat="false" ht="13.2" hidden="false" customHeight="false" outlineLevel="0" collapsed="false">
      <c r="BI963" s="56" t="e">
        <f aca="true">VLOOKUP($P963,INDIRECT("'M" &amp; $N963 &amp; "'!$A:$G"),BI$2,0)</f>
        <v>#REF!</v>
      </c>
      <c r="BJ963" s="56" t="e">
        <f aca="true">VLOOKUP($P963,INDIRECT("'M" &amp; $N963 &amp; "'!$A:$G"),BJ$2,0)</f>
        <v>#REF!</v>
      </c>
      <c r="BK963" s="56" t="e">
        <f aca="true">VLOOKUP($P963,INDIRECT("'M" &amp; $N963 &amp; "'!$A:$G"),BK$2,0)</f>
        <v>#REF!</v>
      </c>
      <c r="BL963" s="56" t="str">
        <f aca="false">IF(AND($BI963="Yes", $N963=2), "Yes", IF(ISBLANK(BI963), "", "No"))</f>
        <v>No</v>
      </c>
      <c r="BM963" s="56" t="e">
        <f aca="true">VLOOKUP($P963,INDIRECT("'M" &amp; $N963 &amp; "'!$A:$G"),BM$2,0)</f>
        <v>#REF!</v>
      </c>
    </row>
    <row r="964" customFormat="false" ht="13.2" hidden="false" customHeight="false" outlineLevel="0" collapsed="false">
      <c r="BI964" s="56" t="e">
        <f aca="true">VLOOKUP($P964,INDIRECT("'M" &amp; $N964 &amp; "'!$A:$G"),BI$2,0)</f>
        <v>#REF!</v>
      </c>
      <c r="BJ964" s="56" t="e">
        <f aca="true">VLOOKUP($P964,INDIRECT("'M" &amp; $N964 &amp; "'!$A:$G"),BJ$2,0)</f>
        <v>#REF!</v>
      </c>
      <c r="BK964" s="56" t="e">
        <f aca="true">VLOOKUP($P964,INDIRECT("'M" &amp; $N964 &amp; "'!$A:$G"),BK$2,0)</f>
        <v>#REF!</v>
      </c>
      <c r="BL964" s="56" t="str">
        <f aca="false">IF(AND($BI964="Yes", $N964=2), "Yes", IF(ISBLANK(BI964), "", "No"))</f>
        <v>No</v>
      </c>
      <c r="BM964" s="56" t="e">
        <f aca="true">VLOOKUP($P964,INDIRECT("'M" &amp; $N964 &amp; "'!$A:$G"),BM$2,0)</f>
        <v>#REF!</v>
      </c>
    </row>
    <row r="965" customFormat="false" ht="13.2" hidden="false" customHeight="false" outlineLevel="0" collapsed="false">
      <c r="BI965" s="56" t="e">
        <f aca="true">VLOOKUP($P965,INDIRECT("'M" &amp; $N965 &amp; "'!$A:$G"),BI$2,0)</f>
        <v>#REF!</v>
      </c>
      <c r="BJ965" s="56" t="e">
        <f aca="true">VLOOKUP($P965,INDIRECT("'M" &amp; $N965 &amp; "'!$A:$G"),BJ$2,0)</f>
        <v>#REF!</v>
      </c>
      <c r="BK965" s="56" t="e">
        <f aca="true">VLOOKUP($P965,INDIRECT("'M" &amp; $N965 &amp; "'!$A:$G"),BK$2,0)</f>
        <v>#REF!</v>
      </c>
      <c r="BL965" s="56" t="str">
        <f aca="false">IF(AND($BI965="Yes", $N965=2), "Yes", IF(ISBLANK(BI965), "", "No"))</f>
        <v>No</v>
      </c>
      <c r="BM965" s="56" t="e">
        <f aca="true">VLOOKUP($P965,INDIRECT("'M" &amp; $N965 &amp; "'!$A:$G"),BM$2,0)</f>
        <v>#REF!</v>
      </c>
    </row>
    <row r="966" customFormat="false" ht="13.2" hidden="false" customHeight="false" outlineLevel="0" collapsed="false">
      <c r="BI966" s="56" t="e">
        <f aca="true">VLOOKUP($P966,INDIRECT("'M" &amp; $N966 &amp; "'!$A:$G"),BI$2,0)</f>
        <v>#REF!</v>
      </c>
      <c r="BJ966" s="56" t="e">
        <f aca="true">VLOOKUP($P966,INDIRECT("'M" &amp; $N966 &amp; "'!$A:$G"),BJ$2,0)</f>
        <v>#REF!</v>
      </c>
      <c r="BK966" s="56" t="e">
        <f aca="true">VLOOKUP($P966,INDIRECT("'M" &amp; $N966 &amp; "'!$A:$G"),BK$2,0)</f>
        <v>#REF!</v>
      </c>
      <c r="BL966" s="56" t="str">
        <f aca="false">IF(AND($BI966="Yes", $N966=2), "Yes", IF(ISBLANK(BI966), "", "No"))</f>
        <v>No</v>
      </c>
      <c r="BM966" s="56" t="e">
        <f aca="true">VLOOKUP($P966,INDIRECT("'M" &amp; $N966 &amp; "'!$A:$G"),BM$2,0)</f>
        <v>#REF!</v>
      </c>
    </row>
    <row r="967" customFormat="false" ht="13.2" hidden="false" customHeight="false" outlineLevel="0" collapsed="false">
      <c r="BI967" s="56" t="e">
        <f aca="true">VLOOKUP($P967,INDIRECT("'M" &amp; $N967 &amp; "'!$A:$G"),BI$2,0)</f>
        <v>#REF!</v>
      </c>
      <c r="BJ967" s="56" t="e">
        <f aca="true">VLOOKUP($P967,INDIRECT("'M" &amp; $N967 &amp; "'!$A:$G"),BJ$2,0)</f>
        <v>#REF!</v>
      </c>
      <c r="BK967" s="56" t="e">
        <f aca="true">VLOOKUP($P967,INDIRECT("'M" &amp; $N967 &amp; "'!$A:$G"),BK$2,0)</f>
        <v>#REF!</v>
      </c>
      <c r="BL967" s="56" t="str">
        <f aca="false">IF(AND($BI967="Yes", $N967=2), "Yes", IF(ISBLANK(BI967), "", "No"))</f>
        <v>No</v>
      </c>
      <c r="BM967" s="56" t="e">
        <f aca="true">VLOOKUP($P967,INDIRECT("'M" &amp; $N967 &amp; "'!$A:$G"),BM$2,0)</f>
        <v>#REF!</v>
      </c>
    </row>
    <row r="968" customFormat="false" ht="13.2" hidden="false" customHeight="false" outlineLevel="0" collapsed="false">
      <c r="BI968" s="56" t="e">
        <f aca="true">VLOOKUP($P968,INDIRECT("'M" &amp; $N968 &amp; "'!$A:$G"),BI$2,0)</f>
        <v>#REF!</v>
      </c>
      <c r="BJ968" s="56" t="e">
        <f aca="true">VLOOKUP($P968,INDIRECT("'M" &amp; $N968 &amp; "'!$A:$G"),BJ$2,0)</f>
        <v>#REF!</v>
      </c>
      <c r="BK968" s="56" t="e">
        <f aca="true">VLOOKUP($P968,INDIRECT("'M" &amp; $N968 &amp; "'!$A:$G"),BK$2,0)</f>
        <v>#REF!</v>
      </c>
      <c r="BL968" s="56" t="str">
        <f aca="false">IF(AND($BI968="Yes", $N968=2), "Yes", IF(ISBLANK(BI968), "", "No"))</f>
        <v>No</v>
      </c>
      <c r="BM968" s="56" t="e">
        <f aca="true">VLOOKUP($P968,INDIRECT("'M" &amp; $N968 &amp; "'!$A:$G"),BM$2,0)</f>
        <v>#REF!</v>
      </c>
    </row>
    <row r="969" customFormat="false" ht="13.2" hidden="false" customHeight="false" outlineLevel="0" collapsed="false">
      <c r="BI969" s="56" t="e">
        <f aca="true">VLOOKUP($P969,INDIRECT("'M" &amp; $N969 &amp; "'!$A:$G"),BI$2,0)</f>
        <v>#REF!</v>
      </c>
      <c r="BJ969" s="56" t="e">
        <f aca="true">VLOOKUP($P969,INDIRECT("'M" &amp; $N969 &amp; "'!$A:$G"),BJ$2,0)</f>
        <v>#REF!</v>
      </c>
      <c r="BK969" s="56" t="e">
        <f aca="true">VLOOKUP($P969,INDIRECT("'M" &amp; $N969 &amp; "'!$A:$G"),BK$2,0)</f>
        <v>#REF!</v>
      </c>
      <c r="BL969" s="56" t="str">
        <f aca="false">IF(AND($BI969="Yes", $N969=2), "Yes", IF(ISBLANK(BI969), "", "No"))</f>
        <v>No</v>
      </c>
      <c r="BM969" s="56" t="e">
        <f aca="true">VLOOKUP($P969,INDIRECT("'M" &amp; $N969 &amp; "'!$A:$G"),BM$2,0)</f>
        <v>#REF!</v>
      </c>
    </row>
    <row r="970" customFormat="false" ht="13.2" hidden="false" customHeight="false" outlineLevel="0" collapsed="false">
      <c r="BI970" s="56" t="e">
        <f aca="true">VLOOKUP($P970,INDIRECT("'M" &amp; $N970 &amp; "'!$A:$G"),BI$2,0)</f>
        <v>#REF!</v>
      </c>
      <c r="BJ970" s="56" t="e">
        <f aca="true">VLOOKUP($P970,INDIRECT("'M" &amp; $N970 &amp; "'!$A:$G"),BJ$2,0)</f>
        <v>#REF!</v>
      </c>
      <c r="BK970" s="56" t="e">
        <f aca="true">VLOOKUP($P970,INDIRECT("'M" &amp; $N970 &amp; "'!$A:$G"),BK$2,0)</f>
        <v>#REF!</v>
      </c>
      <c r="BL970" s="56" t="str">
        <f aca="false">IF(AND($BI970="Yes", $N970=2), "Yes", IF(ISBLANK(BI970), "", "No"))</f>
        <v>No</v>
      </c>
      <c r="BM970" s="56" t="e">
        <f aca="true">VLOOKUP($P970,INDIRECT("'M" &amp; $N970 &amp; "'!$A:$G"),BM$2,0)</f>
        <v>#REF!</v>
      </c>
    </row>
    <row r="971" customFormat="false" ht="13.2" hidden="false" customHeight="false" outlineLevel="0" collapsed="false">
      <c r="BI971" s="56" t="e">
        <f aca="true">VLOOKUP($P971,INDIRECT("'M" &amp; $N971 &amp; "'!$A:$G"),BI$2,0)</f>
        <v>#REF!</v>
      </c>
      <c r="BJ971" s="56" t="e">
        <f aca="true">VLOOKUP($P971,INDIRECT("'M" &amp; $N971 &amp; "'!$A:$G"),BJ$2,0)</f>
        <v>#REF!</v>
      </c>
      <c r="BK971" s="56" t="e">
        <f aca="true">VLOOKUP($P971,INDIRECT("'M" &amp; $N971 &amp; "'!$A:$G"),BK$2,0)</f>
        <v>#REF!</v>
      </c>
      <c r="BL971" s="56" t="str">
        <f aca="false">IF(AND($BI971="Yes", $N971=2), "Yes", IF(ISBLANK(BI971), "", "No"))</f>
        <v>No</v>
      </c>
      <c r="BM971" s="56" t="e">
        <f aca="true">VLOOKUP($P971,INDIRECT("'M" &amp; $N971 &amp; "'!$A:$G"),BM$2,0)</f>
        <v>#REF!</v>
      </c>
    </row>
    <row r="972" customFormat="false" ht="13.2" hidden="false" customHeight="false" outlineLevel="0" collapsed="false">
      <c r="BI972" s="56" t="e">
        <f aca="true">VLOOKUP($P972,INDIRECT("'M" &amp; $N972 &amp; "'!$A:$G"),BI$2,0)</f>
        <v>#REF!</v>
      </c>
      <c r="BJ972" s="56" t="e">
        <f aca="true">VLOOKUP($P972,INDIRECT("'M" &amp; $N972 &amp; "'!$A:$G"),BJ$2,0)</f>
        <v>#REF!</v>
      </c>
      <c r="BK972" s="56" t="e">
        <f aca="true">VLOOKUP($P972,INDIRECT("'M" &amp; $N972 &amp; "'!$A:$G"),BK$2,0)</f>
        <v>#REF!</v>
      </c>
      <c r="BL972" s="56" t="str">
        <f aca="false">IF(AND($BI972="Yes", $N972=2), "Yes", IF(ISBLANK(BI972), "", "No"))</f>
        <v>No</v>
      </c>
      <c r="BM972" s="56" t="e">
        <f aca="true">VLOOKUP($P972,INDIRECT("'M" &amp; $N972 &amp; "'!$A:$G"),BM$2,0)</f>
        <v>#REF!</v>
      </c>
    </row>
    <row r="973" customFormat="false" ht="13.2" hidden="false" customHeight="false" outlineLevel="0" collapsed="false">
      <c r="BI973" s="56" t="e">
        <f aca="true">VLOOKUP($P973,INDIRECT("'M" &amp; $N973 &amp; "'!$A:$G"),BI$2,0)</f>
        <v>#REF!</v>
      </c>
      <c r="BJ973" s="56" t="e">
        <f aca="true">VLOOKUP($P973,INDIRECT("'M" &amp; $N973 &amp; "'!$A:$G"),BJ$2,0)</f>
        <v>#REF!</v>
      </c>
      <c r="BK973" s="56" t="e">
        <f aca="true">VLOOKUP($P973,INDIRECT("'M" &amp; $N973 &amp; "'!$A:$G"),BK$2,0)</f>
        <v>#REF!</v>
      </c>
      <c r="BL973" s="56" t="str">
        <f aca="false">IF(AND($BI973="Yes", $N973=2), "Yes", IF(ISBLANK(BI973), "", "No"))</f>
        <v>No</v>
      </c>
      <c r="BM973" s="56" t="e">
        <f aca="true">VLOOKUP($P973,INDIRECT("'M" &amp; $N973 &amp; "'!$A:$G"),BM$2,0)</f>
        <v>#REF!</v>
      </c>
    </row>
    <row r="974" customFormat="false" ht="13.2" hidden="false" customHeight="false" outlineLevel="0" collapsed="false">
      <c r="BI974" s="56" t="e">
        <f aca="true">VLOOKUP($P974,INDIRECT("'M" &amp; $N974 &amp; "'!$A:$G"),BI$2,0)</f>
        <v>#REF!</v>
      </c>
      <c r="BJ974" s="56" t="e">
        <f aca="true">VLOOKUP($P974,INDIRECT("'M" &amp; $N974 &amp; "'!$A:$G"),BJ$2,0)</f>
        <v>#REF!</v>
      </c>
      <c r="BK974" s="56" t="e">
        <f aca="true">VLOOKUP($P974,INDIRECT("'M" &amp; $N974 &amp; "'!$A:$G"),BK$2,0)</f>
        <v>#REF!</v>
      </c>
      <c r="BL974" s="56" t="str">
        <f aca="false">IF(AND($BI974="Yes", $N974=2), "Yes", IF(ISBLANK(BI974), "", "No"))</f>
        <v>No</v>
      </c>
      <c r="BM974" s="56" t="e">
        <f aca="true">VLOOKUP($P974,INDIRECT("'M" &amp; $N974 &amp; "'!$A:$G"),BM$2,0)</f>
        <v>#REF!</v>
      </c>
    </row>
    <row r="975" customFormat="false" ht="13.2" hidden="false" customHeight="false" outlineLevel="0" collapsed="false">
      <c r="BI975" s="56" t="e">
        <f aca="true">VLOOKUP($P975,INDIRECT("'M" &amp; $N975 &amp; "'!$A:$G"),BI$2,0)</f>
        <v>#REF!</v>
      </c>
      <c r="BJ975" s="56" t="e">
        <f aca="true">VLOOKUP($P975,INDIRECT("'M" &amp; $N975 &amp; "'!$A:$G"),BJ$2,0)</f>
        <v>#REF!</v>
      </c>
      <c r="BK975" s="56" t="e">
        <f aca="true">VLOOKUP($P975,INDIRECT("'M" &amp; $N975 &amp; "'!$A:$G"),BK$2,0)</f>
        <v>#REF!</v>
      </c>
      <c r="BL975" s="56" t="str">
        <f aca="false">IF(AND($BI975="Yes", $N975=2), "Yes", IF(ISBLANK(BI975), "", "No"))</f>
        <v>No</v>
      </c>
      <c r="BM975" s="56" t="e">
        <f aca="true">VLOOKUP($P975,INDIRECT("'M" &amp; $N975 &amp; "'!$A:$G"),BM$2,0)</f>
        <v>#REF!</v>
      </c>
    </row>
    <row r="976" customFormat="false" ht="13.2" hidden="false" customHeight="false" outlineLevel="0" collapsed="false">
      <c r="BI976" s="56" t="e">
        <f aca="true">VLOOKUP($P976,INDIRECT("'M" &amp; $N976 &amp; "'!$A:$G"),BI$2,0)</f>
        <v>#REF!</v>
      </c>
      <c r="BJ976" s="56" t="e">
        <f aca="true">VLOOKUP($P976,INDIRECT("'M" &amp; $N976 &amp; "'!$A:$G"),BJ$2,0)</f>
        <v>#REF!</v>
      </c>
      <c r="BK976" s="56" t="e">
        <f aca="true">VLOOKUP($P976,INDIRECT("'M" &amp; $N976 &amp; "'!$A:$G"),BK$2,0)</f>
        <v>#REF!</v>
      </c>
      <c r="BL976" s="56" t="str">
        <f aca="false">IF(AND($BI976="Yes", $N976=2), "Yes", IF(ISBLANK(BI976), "", "No"))</f>
        <v>No</v>
      </c>
      <c r="BM976" s="56" t="e">
        <f aca="true">VLOOKUP($P976,INDIRECT("'M" &amp; $N976 &amp; "'!$A:$G"),BM$2,0)</f>
        <v>#REF!</v>
      </c>
    </row>
    <row r="977" customFormat="false" ht="13.2" hidden="false" customHeight="false" outlineLevel="0" collapsed="false">
      <c r="BI977" s="56" t="e">
        <f aca="true">VLOOKUP($P977,INDIRECT("'M" &amp; $N977 &amp; "'!$A:$G"),BI$2,0)</f>
        <v>#REF!</v>
      </c>
      <c r="BJ977" s="56" t="e">
        <f aca="true">VLOOKUP($P977,INDIRECT("'M" &amp; $N977 &amp; "'!$A:$G"),BJ$2,0)</f>
        <v>#REF!</v>
      </c>
      <c r="BK977" s="56" t="e">
        <f aca="true">VLOOKUP($P977,INDIRECT("'M" &amp; $N977 &amp; "'!$A:$G"),BK$2,0)</f>
        <v>#REF!</v>
      </c>
      <c r="BL977" s="56" t="str">
        <f aca="false">IF(AND($BI977="Yes", $N977=2), "Yes", IF(ISBLANK(BI977), "", "No"))</f>
        <v>No</v>
      </c>
      <c r="BM977" s="56" t="e">
        <f aca="true">VLOOKUP($P977,INDIRECT("'M" &amp; $N977 &amp; "'!$A:$G"),BM$2,0)</f>
        <v>#REF!</v>
      </c>
    </row>
    <row r="978" customFormat="false" ht="13.2" hidden="false" customHeight="false" outlineLevel="0" collapsed="false">
      <c r="BI978" s="56" t="e">
        <f aca="true">VLOOKUP($P978,INDIRECT("'M" &amp; $N978 &amp; "'!$A:$G"),BI$2,0)</f>
        <v>#REF!</v>
      </c>
      <c r="BJ978" s="56" t="e">
        <f aca="true">VLOOKUP($P978,INDIRECT("'M" &amp; $N978 &amp; "'!$A:$G"),BJ$2,0)</f>
        <v>#REF!</v>
      </c>
      <c r="BK978" s="56" t="e">
        <f aca="true">VLOOKUP($P978,INDIRECT("'M" &amp; $N978 &amp; "'!$A:$G"),BK$2,0)</f>
        <v>#REF!</v>
      </c>
      <c r="BL978" s="56" t="str">
        <f aca="false">IF(AND($BI978="Yes", $N978=2), "Yes", IF(ISBLANK(BI978), "", "No"))</f>
        <v>No</v>
      </c>
      <c r="BM978" s="56" t="e">
        <f aca="true">VLOOKUP($P978,INDIRECT("'M" &amp; $N978 &amp; "'!$A:$G"),BM$2,0)</f>
        <v>#REF!</v>
      </c>
    </row>
    <row r="979" customFormat="false" ht="13.2" hidden="false" customHeight="false" outlineLevel="0" collapsed="false">
      <c r="BI979" s="56" t="e">
        <f aca="true">VLOOKUP($P979,INDIRECT("'M" &amp; $N979 &amp; "'!$A:$G"),BI$2,0)</f>
        <v>#REF!</v>
      </c>
      <c r="BJ979" s="56" t="e">
        <f aca="true">VLOOKUP($P979,INDIRECT("'M" &amp; $N979 &amp; "'!$A:$G"),BJ$2,0)</f>
        <v>#REF!</v>
      </c>
      <c r="BK979" s="56" t="e">
        <f aca="true">VLOOKUP($P979,INDIRECT("'M" &amp; $N979 &amp; "'!$A:$G"),BK$2,0)</f>
        <v>#REF!</v>
      </c>
      <c r="BL979" s="56" t="str">
        <f aca="false">IF(AND($BI979="Yes", $N979=2), "Yes", IF(ISBLANK(BI979), "", "No"))</f>
        <v>No</v>
      </c>
      <c r="BM979" s="56" t="e">
        <f aca="true">VLOOKUP($P979,INDIRECT("'M" &amp; $N979 &amp; "'!$A:$G"),BM$2,0)</f>
        <v>#REF!</v>
      </c>
    </row>
    <row r="980" customFormat="false" ht="13.2" hidden="false" customHeight="false" outlineLevel="0" collapsed="false">
      <c r="BI980" s="56" t="e">
        <f aca="true">VLOOKUP($P980,INDIRECT("'M" &amp; $N980 &amp; "'!$A:$G"),BI$2,0)</f>
        <v>#REF!</v>
      </c>
      <c r="BJ980" s="56" t="e">
        <f aca="true">VLOOKUP($P980,INDIRECT("'M" &amp; $N980 &amp; "'!$A:$G"),BJ$2,0)</f>
        <v>#REF!</v>
      </c>
      <c r="BK980" s="56" t="e">
        <f aca="true">VLOOKUP($P980,INDIRECT("'M" &amp; $N980 &amp; "'!$A:$G"),BK$2,0)</f>
        <v>#REF!</v>
      </c>
      <c r="BL980" s="56" t="str">
        <f aca="false">IF(AND($BI980="Yes", $N980=2), "Yes", IF(ISBLANK(BI980), "", "No"))</f>
        <v>No</v>
      </c>
      <c r="BM980" s="56" t="e">
        <f aca="true">VLOOKUP($P980,INDIRECT("'M" &amp; $N980 &amp; "'!$A:$G"),BM$2,0)</f>
        <v>#REF!</v>
      </c>
    </row>
    <row r="981" customFormat="false" ht="13.2" hidden="false" customHeight="false" outlineLevel="0" collapsed="false">
      <c r="BI981" s="56" t="e">
        <f aca="true">VLOOKUP($P981,INDIRECT("'M" &amp; $N981 &amp; "'!$A:$G"),BI$2,0)</f>
        <v>#REF!</v>
      </c>
      <c r="BJ981" s="56" t="e">
        <f aca="true">VLOOKUP($P981,INDIRECT("'M" &amp; $N981 &amp; "'!$A:$G"),BJ$2,0)</f>
        <v>#REF!</v>
      </c>
      <c r="BK981" s="56" t="e">
        <f aca="true">VLOOKUP($P981,INDIRECT("'M" &amp; $N981 &amp; "'!$A:$G"),BK$2,0)</f>
        <v>#REF!</v>
      </c>
      <c r="BL981" s="56" t="str">
        <f aca="false">IF(AND($BI981="Yes", $N981=2), "Yes", IF(ISBLANK(BI981), "", "No"))</f>
        <v>No</v>
      </c>
      <c r="BM981" s="56" t="e">
        <f aca="true">VLOOKUP($P981,INDIRECT("'M" &amp; $N981 &amp; "'!$A:$G"),BM$2,0)</f>
        <v>#REF!</v>
      </c>
    </row>
    <row r="982" customFormat="false" ht="13.2" hidden="false" customHeight="false" outlineLevel="0" collapsed="false">
      <c r="BI982" s="56" t="e">
        <f aca="true">VLOOKUP($P982,INDIRECT("'M" &amp; $N982 &amp; "'!$A:$G"),BI$2,0)</f>
        <v>#REF!</v>
      </c>
      <c r="BJ982" s="56" t="e">
        <f aca="true">VLOOKUP($P982,INDIRECT("'M" &amp; $N982 &amp; "'!$A:$G"),BJ$2,0)</f>
        <v>#REF!</v>
      </c>
      <c r="BK982" s="56" t="e">
        <f aca="true">VLOOKUP($P982,INDIRECT("'M" &amp; $N982 &amp; "'!$A:$G"),BK$2,0)</f>
        <v>#REF!</v>
      </c>
      <c r="BL982" s="56" t="str">
        <f aca="false">IF(AND($BI982="Yes", $N982=2), "Yes", IF(ISBLANK(BI982), "", "No"))</f>
        <v>No</v>
      </c>
      <c r="BM982" s="56" t="e">
        <f aca="true">VLOOKUP($P982,INDIRECT("'M" &amp; $N982 &amp; "'!$A:$G"),BM$2,0)</f>
        <v>#REF!</v>
      </c>
    </row>
    <row r="983" customFormat="false" ht="13.2" hidden="false" customHeight="false" outlineLevel="0" collapsed="false">
      <c r="BI983" s="56" t="e">
        <f aca="true">VLOOKUP($P983,INDIRECT("'M" &amp; $N983 &amp; "'!$A:$G"),BI$2,0)</f>
        <v>#REF!</v>
      </c>
      <c r="BJ983" s="56" t="e">
        <f aca="true">VLOOKUP($P983,INDIRECT("'M" &amp; $N983 &amp; "'!$A:$G"),BJ$2,0)</f>
        <v>#REF!</v>
      </c>
      <c r="BK983" s="56" t="e">
        <f aca="true">VLOOKUP($P983,INDIRECT("'M" &amp; $N983 &amp; "'!$A:$G"),BK$2,0)</f>
        <v>#REF!</v>
      </c>
      <c r="BL983" s="56" t="str">
        <f aca="false">IF(AND($BI983="Yes", $N983=2), "Yes", IF(ISBLANK(BI983), "", "No"))</f>
        <v>No</v>
      </c>
      <c r="BM983" s="56" t="e">
        <f aca="true">VLOOKUP($P983,INDIRECT("'M" &amp; $N983 &amp; "'!$A:$G"),BM$2,0)</f>
        <v>#REF!</v>
      </c>
    </row>
    <row r="984" customFormat="false" ht="13.2" hidden="false" customHeight="false" outlineLevel="0" collapsed="false">
      <c r="BI984" s="56" t="e">
        <f aca="true">VLOOKUP($P984,INDIRECT("'M" &amp; $N984 &amp; "'!$A:$G"),BI$2,0)</f>
        <v>#REF!</v>
      </c>
      <c r="BJ984" s="56" t="e">
        <f aca="true">VLOOKUP($P984,INDIRECT("'M" &amp; $N984 &amp; "'!$A:$G"),BJ$2,0)</f>
        <v>#REF!</v>
      </c>
      <c r="BK984" s="56" t="e">
        <f aca="true">VLOOKUP($P984,INDIRECT("'M" &amp; $N984 &amp; "'!$A:$G"),BK$2,0)</f>
        <v>#REF!</v>
      </c>
      <c r="BL984" s="56" t="str">
        <f aca="false">IF(AND($BI984="Yes", $N984=2), "Yes", IF(ISBLANK(BI984), "", "No"))</f>
        <v>No</v>
      </c>
      <c r="BM984" s="56" t="e">
        <f aca="true">VLOOKUP($P984,INDIRECT("'M" &amp; $N984 &amp; "'!$A:$G"),BM$2,0)</f>
        <v>#REF!</v>
      </c>
    </row>
    <row r="985" customFormat="false" ht="13.2" hidden="false" customHeight="false" outlineLevel="0" collapsed="false">
      <c r="BI985" s="56" t="e">
        <f aca="true">VLOOKUP($P985,INDIRECT("'M" &amp; $N985 &amp; "'!$A:$G"),BI$2,0)</f>
        <v>#REF!</v>
      </c>
      <c r="BJ985" s="56" t="e">
        <f aca="true">VLOOKUP($P985,INDIRECT("'M" &amp; $N985 &amp; "'!$A:$G"),BJ$2,0)</f>
        <v>#REF!</v>
      </c>
      <c r="BK985" s="56" t="e">
        <f aca="true">VLOOKUP($P985,INDIRECT("'M" &amp; $N985 &amp; "'!$A:$G"),BK$2,0)</f>
        <v>#REF!</v>
      </c>
      <c r="BL985" s="56" t="str">
        <f aca="false">IF(AND($BI985="Yes", $N985=2), "Yes", IF(ISBLANK(BI985), "", "No"))</f>
        <v>No</v>
      </c>
      <c r="BM985" s="56" t="e">
        <f aca="true">VLOOKUP($P985,INDIRECT("'M" &amp; $N985 &amp; "'!$A:$G"),BM$2,0)</f>
        <v>#REF!</v>
      </c>
    </row>
    <row r="986" customFormat="false" ht="13.2" hidden="false" customHeight="false" outlineLevel="0" collapsed="false">
      <c r="BI986" s="56" t="e">
        <f aca="true">VLOOKUP($P986,INDIRECT("'M" &amp; $N986 &amp; "'!$A:$G"),BI$2,0)</f>
        <v>#REF!</v>
      </c>
      <c r="BJ986" s="56" t="e">
        <f aca="true">VLOOKUP($P986,INDIRECT("'M" &amp; $N986 &amp; "'!$A:$G"),BJ$2,0)</f>
        <v>#REF!</v>
      </c>
      <c r="BK986" s="56" t="e">
        <f aca="true">VLOOKUP($P986,INDIRECT("'M" &amp; $N986 &amp; "'!$A:$G"),BK$2,0)</f>
        <v>#REF!</v>
      </c>
      <c r="BL986" s="56" t="str">
        <f aca="false">IF(AND($BI986="Yes", $N986=2), "Yes", IF(ISBLANK(BI986), "", "No"))</f>
        <v>No</v>
      </c>
      <c r="BM986" s="56" t="e">
        <f aca="true">VLOOKUP($P986,INDIRECT("'M" &amp; $N986 &amp; "'!$A:$G"),BM$2,0)</f>
        <v>#REF!</v>
      </c>
    </row>
    <row r="987" customFormat="false" ht="13.2" hidden="false" customHeight="false" outlineLevel="0" collapsed="false">
      <c r="BI987" s="56" t="e">
        <f aca="true">VLOOKUP($P987,INDIRECT("'M" &amp; $N987 &amp; "'!$A:$G"),BI$2,0)</f>
        <v>#REF!</v>
      </c>
      <c r="BJ987" s="56" t="e">
        <f aca="true">VLOOKUP($P987,INDIRECT("'M" &amp; $N987 &amp; "'!$A:$G"),BJ$2,0)</f>
        <v>#REF!</v>
      </c>
      <c r="BK987" s="56" t="e">
        <f aca="true">VLOOKUP($P987,INDIRECT("'M" &amp; $N987 &amp; "'!$A:$G"),BK$2,0)</f>
        <v>#REF!</v>
      </c>
      <c r="BL987" s="56" t="str">
        <f aca="false">IF(AND($BI987="Yes", $N987=2), "Yes", IF(ISBLANK(BI987), "", "No"))</f>
        <v>No</v>
      </c>
      <c r="BM987" s="56" t="e">
        <f aca="true">VLOOKUP($P987,INDIRECT("'M" &amp; $N987 &amp; "'!$A:$G"),BM$2,0)</f>
        <v>#REF!</v>
      </c>
    </row>
    <row r="988" customFormat="false" ht="13.2" hidden="false" customHeight="false" outlineLevel="0" collapsed="false">
      <c r="BI988" s="56" t="e">
        <f aca="true">VLOOKUP($P988,INDIRECT("'M" &amp; $N988 &amp; "'!$A:$G"),BI$2,0)</f>
        <v>#REF!</v>
      </c>
      <c r="BJ988" s="56" t="e">
        <f aca="true">VLOOKUP($P988,INDIRECT("'M" &amp; $N988 &amp; "'!$A:$G"),BJ$2,0)</f>
        <v>#REF!</v>
      </c>
      <c r="BK988" s="56" t="e">
        <f aca="true">VLOOKUP($P988,INDIRECT("'M" &amp; $N988 &amp; "'!$A:$G"),BK$2,0)</f>
        <v>#REF!</v>
      </c>
      <c r="BL988" s="56" t="str">
        <f aca="false">IF(AND($BI988="Yes", $N988=2), "Yes", IF(ISBLANK(BI988), "", "No"))</f>
        <v>No</v>
      </c>
      <c r="BM988" s="56" t="e">
        <f aca="true">VLOOKUP($P988,INDIRECT("'M" &amp; $N988 &amp; "'!$A:$G"),BM$2,0)</f>
        <v>#REF!</v>
      </c>
    </row>
    <row r="989" customFormat="false" ht="13.2" hidden="false" customHeight="false" outlineLevel="0" collapsed="false">
      <c r="BI989" s="56" t="e">
        <f aca="true">VLOOKUP($P989,INDIRECT("'M" &amp; $N989 &amp; "'!$A:$G"),BI$2,0)</f>
        <v>#REF!</v>
      </c>
      <c r="BJ989" s="56" t="e">
        <f aca="true">VLOOKUP($P989,INDIRECT("'M" &amp; $N989 &amp; "'!$A:$G"),BJ$2,0)</f>
        <v>#REF!</v>
      </c>
      <c r="BK989" s="56" t="e">
        <f aca="true">VLOOKUP($P989,INDIRECT("'M" &amp; $N989 &amp; "'!$A:$G"),BK$2,0)</f>
        <v>#REF!</v>
      </c>
      <c r="BL989" s="56" t="str">
        <f aca="false">IF(AND($BI989="Yes", $N989=2), "Yes", IF(ISBLANK(BI989), "", "No"))</f>
        <v>No</v>
      </c>
      <c r="BM989" s="56" t="e">
        <f aca="true">VLOOKUP($P989,INDIRECT("'M" &amp; $N989 &amp; "'!$A:$G"),BM$2,0)</f>
        <v>#REF!</v>
      </c>
    </row>
    <row r="990" customFormat="false" ht="13.2" hidden="false" customHeight="false" outlineLevel="0" collapsed="false">
      <c r="BI990" s="56" t="e">
        <f aca="true">VLOOKUP($P990,INDIRECT("'M" &amp; $N990 &amp; "'!$A:$G"),BI$2,0)</f>
        <v>#REF!</v>
      </c>
      <c r="BJ990" s="56" t="e">
        <f aca="true">VLOOKUP($P990,INDIRECT("'M" &amp; $N990 &amp; "'!$A:$G"),BJ$2,0)</f>
        <v>#REF!</v>
      </c>
      <c r="BK990" s="56" t="e">
        <f aca="true">VLOOKUP($P990,INDIRECT("'M" &amp; $N990 &amp; "'!$A:$G"),BK$2,0)</f>
        <v>#REF!</v>
      </c>
      <c r="BL990" s="56" t="str">
        <f aca="false">IF(AND($BI990="Yes", $N990=2), "Yes", IF(ISBLANK(BI990), "", "No"))</f>
        <v>No</v>
      </c>
      <c r="BM990" s="56" t="e">
        <f aca="true">VLOOKUP($P990,INDIRECT("'M" &amp; $N990 &amp; "'!$A:$G"),BM$2,0)</f>
        <v>#REF!</v>
      </c>
    </row>
    <row r="991" customFormat="false" ht="13.2" hidden="false" customHeight="false" outlineLevel="0" collapsed="false">
      <c r="BI991" s="56" t="e">
        <f aca="true">VLOOKUP($P991,INDIRECT("'M" &amp; $N991 &amp; "'!$A:$G"),BI$2,0)</f>
        <v>#REF!</v>
      </c>
      <c r="BJ991" s="56" t="e">
        <f aca="true">VLOOKUP($P991,INDIRECT("'M" &amp; $N991 &amp; "'!$A:$G"),BJ$2,0)</f>
        <v>#REF!</v>
      </c>
      <c r="BK991" s="56" t="e">
        <f aca="true">VLOOKUP($P991,INDIRECT("'M" &amp; $N991 &amp; "'!$A:$G"),BK$2,0)</f>
        <v>#REF!</v>
      </c>
      <c r="BL991" s="56" t="str">
        <f aca="false">IF(AND($BI991="Yes", $N991=2), "Yes", IF(ISBLANK(BI991), "", "No"))</f>
        <v>No</v>
      </c>
      <c r="BM991" s="56" t="e">
        <f aca="true">VLOOKUP($P991,INDIRECT("'M" &amp; $N991 &amp; "'!$A:$G"),BM$2,0)</f>
        <v>#REF!</v>
      </c>
    </row>
    <row r="992" customFormat="false" ht="13.2" hidden="false" customHeight="false" outlineLevel="0" collapsed="false">
      <c r="BI992" s="56" t="e">
        <f aca="true">VLOOKUP($P992,INDIRECT("'M" &amp; $N992 &amp; "'!$A:$G"),BI$2,0)</f>
        <v>#REF!</v>
      </c>
      <c r="BJ992" s="56" t="e">
        <f aca="true">VLOOKUP($P992,INDIRECT("'M" &amp; $N992 &amp; "'!$A:$G"),BJ$2,0)</f>
        <v>#REF!</v>
      </c>
      <c r="BK992" s="56" t="e">
        <f aca="true">VLOOKUP($P992,INDIRECT("'M" &amp; $N992 &amp; "'!$A:$G"),BK$2,0)</f>
        <v>#REF!</v>
      </c>
      <c r="BL992" s="56" t="str">
        <f aca="false">IF(AND($BI992="Yes", $N992=2), "Yes", IF(ISBLANK(BI992), "", "No"))</f>
        <v>No</v>
      </c>
      <c r="BM992" s="56" t="e">
        <f aca="true">VLOOKUP($P992,INDIRECT("'M" &amp; $N992 &amp; "'!$A:$G"),BM$2,0)</f>
        <v>#REF!</v>
      </c>
    </row>
    <row r="993" customFormat="false" ht="13.2" hidden="false" customHeight="false" outlineLevel="0" collapsed="false">
      <c r="BI993" s="56" t="e">
        <f aca="true">VLOOKUP($P993,INDIRECT("'M" &amp; $N993 &amp; "'!$A:$G"),BI$2,0)</f>
        <v>#REF!</v>
      </c>
      <c r="BJ993" s="56" t="e">
        <f aca="true">VLOOKUP($P993,INDIRECT("'M" &amp; $N993 &amp; "'!$A:$G"),BJ$2,0)</f>
        <v>#REF!</v>
      </c>
      <c r="BK993" s="56" t="e">
        <f aca="true">VLOOKUP($P993,INDIRECT("'M" &amp; $N993 &amp; "'!$A:$G"),BK$2,0)</f>
        <v>#REF!</v>
      </c>
      <c r="BL993" s="56" t="str">
        <f aca="false">IF(AND($BI993="Yes", $N993=2), "Yes", IF(ISBLANK(BI993), "", "No"))</f>
        <v>No</v>
      </c>
      <c r="BM993" s="56" t="e">
        <f aca="true">VLOOKUP($P993,INDIRECT("'M" &amp; $N993 &amp; "'!$A:$G"),BM$2,0)</f>
        <v>#REF!</v>
      </c>
    </row>
    <row r="994" customFormat="false" ht="13.2" hidden="false" customHeight="false" outlineLevel="0" collapsed="false">
      <c r="BI994" s="56" t="e">
        <f aca="true">VLOOKUP($P994,INDIRECT("'M" &amp; $N994 &amp; "'!$A:$G"),BI$2,0)</f>
        <v>#REF!</v>
      </c>
      <c r="BJ994" s="56" t="e">
        <f aca="true">VLOOKUP($P994,INDIRECT("'M" &amp; $N994 &amp; "'!$A:$G"),BJ$2,0)</f>
        <v>#REF!</v>
      </c>
      <c r="BK994" s="56" t="e">
        <f aca="true">VLOOKUP($P994,INDIRECT("'M" &amp; $N994 &amp; "'!$A:$G"),BK$2,0)</f>
        <v>#REF!</v>
      </c>
      <c r="BL994" s="56" t="str">
        <f aca="false">IF(AND($BI994="Yes", $N994=2), "Yes", IF(ISBLANK(BI994), "", "No"))</f>
        <v>No</v>
      </c>
      <c r="BM994" s="56" t="e">
        <f aca="true">VLOOKUP($P994,INDIRECT("'M" &amp; $N994 &amp; "'!$A:$G"),BM$2,0)</f>
        <v>#REF!</v>
      </c>
    </row>
    <row r="995" customFormat="false" ht="13.2" hidden="false" customHeight="false" outlineLevel="0" collapsed="false">
      <c r="BI995" s="56" t="e">
        <f aca="true">VLOOKUP($P995,INDIRECT("'M" &amp; $N995 &amp; "'!$A:$G"),BI$2,0)</f>
        <v>#REF!</v>
      </c>
      <c r="BJ995" s="56" t="e">
        <f aca="true">VLOOKUP($P995,INDIRECT("'M" &amp; $N995 &amp; "'!$A:$G"),BJ$2,0)</f>
        <v>#REF!</v>
      </c>
      <c r="BK995" s="56" t="e">
        <f aca="true">VLOOKUP($P995,INDIRECT("'M" &amp; $N995 &amp; "'!$A:$G"),BK$2,0)</f>
        <v>#REF!</v>
      </c>
      <c r="BL995" s="56" t="str">
        <f aca="false">IF(AND($BI995="Yes", $N995=2), "Yes", IF(ISBLANK(BI995), "", "No"))</f>
        <v>No</v>
      </c>
      <c r="BM995" s="56" t="e">
        <f aca="true">VLOOKUP($P995,INDIRECT("'M" &amp; $N995 &amp; "'!$A:$G"),BM$2,0)</f>
        <v>#REF!</v>
      </c>
    </row>
    <row r="996" customFormat="false" ht="13.2" hidden="false" customHeight="false" outlineLevel="0" collapsed="false">
      <c r="BI996" s="56" t="e">
        <f aca="true">VLOOKUP($P996,INDIRECT("'M" &amp; $N996 &amp; "'!$A:$G"),BI$2,0)</f>
        <v>#REF!</v>
      </c>
      <c r="BJ996" s="56" t="e">
        <f aca="true">VLOOKUP($P996,INDIRECT("'M" &amp; $N996 &amp; "'!$A:$G"),BJ$2,0)</f>
        <v>#REF!</v>
      </c>
      <c r="BK996" s="56" t="e">
        <f aca="true">VLOOKUP($P996,INDIRECT("'M" &amp; $N996 &amp; "'!$A:$G"),BK$2,0)</f>
        <v>#REF!</v>
      </c>
      <c r="BL996" s="56" t="str">
        <f aca="false">IF(AND($BI996="Yes", $N996=2), "Yes", IF(ISBLANK(BI996), "", "No"))</f>
        <v>No</v>
      </c>
      <c r="BM996" s="56" t="e">
        <f aca="true">VLOOKUP($P996,INDIRECT("'M" &amp; $N996 &amp; "'!$A:$G"),BM$2,0)</f>
        <v>#REF!</v>
      </c>
    </row>
    <row r="997" customFormat="false" ht="13.2" hidden="false" customHeight="false" outlineLevel="0" collapsed="false">
      <c r="BI997" s="56" t="e">
        <f aca="true">VLOOKUP($P997,INDIRECT("'M" &amp; $N997 &amp; "'!$A:$G"),BI$2,0)</f>
        <v>#REF!</v>
      </c>
      <c r="BJ997" s="56" t="e">
        <f aca="true">VLOOKUP($P997,INDIRECT("'M" &amp; $N997 &amp; "'!$A:$G"),BJ$2,0)</f>
        <v>#REF!</v>
      </c>
      <c r="BK997" s="56" t="e">
        <f aca="true">VLOOKUP($P997,INDIRECT("'M" &amp; $N997 &amp; "'!$A:$G"),BK$2,0)</f>
        <v>#REF!</v>
      </c>
      <c r="BL997" s="56" t="str">
        <f aca="false">IF(AND($BI997="Yes", $N997=2), "Yes", IF(ISBLANK(BI997), "", "No"))</f>
        <v>No</v>
      </c>
      <c r="BM997" s="56" t="e">
        <f aca="true">VLOOKUP($P997,INDIRECT("'M" &amp; $N997 &amp; "'!$A:$G"),BM$2,0)</f>
        <v>#REF!</v>
      </c>
    </row>
    <row r="998" customFormat="false" ht="13.2" hidden="false" customHeight="false" outlineLevel="0" collapsed="false">
      <c r="BI998" s="56" t="e">
        <f aca="true">VLOOKUP($P998,INDIRECT("'M" &amp; $N998 &amp; "'!$A:$G"),BI$2,0)</f>
        <v>#REF!</v>
      </c>
      <c r="BJ998" s="56" t="e">
        <f aca="true">VLOOKUP($P998,INDIRECT("'M" &amp; $N998 &amp; "'!$A:$G"),BJ$2,0)</f>
        <v>#REF!</v>
      </c>
      <c r="BK998" s="56" t="e">
        <f aca="true">VLOOKUP($P998,INDIRECT("'M" &amp; $N998 &amp; "'!$A:$G"),BK$2,0)</f>
        <v>#REF!</v>
      </c>
      <c r="BL998" s="56" t="str">
        <f aca="false">IF(AND($BI998="Yes", $N998=2), "Yes", IF(ISBLANK(BI998), "", "No"))</f>
        <v>No</v>
      </c>
      <c r="BM998" s="56" t="e">
        <f aca="true">VLOOKUP($P998,INDIRECT("'M" &amp; $N998 &amp; "'!$A:$G"),BM$2,0)</f>
        <v>#REF!</v>
      </c>
    </row>
    <row r="999" customFormat="false" ht="13.2" hidden="false" customHeight="false" outlineLevel="0" collapsed="false">
      <c r="BI999" s="56" t="e">
        <f aca="true">VLOOKUP($P999,INDIRECT("'M" &amp; $N999 &amp; "'!$A:$G"),BI$2,0)</f>
        <v>#REF!</v>
      </c>
      <c r="BJ999" s="56" t="e">
        <f aca="true">VLOOKUP($P999,INDIRECT("'M" &amp; $N999 &amp; "'!$A:$G"),BJ$2,0)</f>
        <v>#REF!</v>
      </c>
      <c r="BK999" s="56" t="e">
        <f aca="true">VLOOKUP($P999,INDIRECT("'M" &amp; $N999 &amp; "'!$A:$G"),BK$2,0)</f>
        <v>#REF!</v>
      </c>
      <c r="BL999" s="56" t="str">
        <f aca="false">IF(AND($BI999="Yes", $N999=2), "Yes", IF(ISBLANK(BI999), "", "No"))</f>
        <v>No</v>
      </c>
      <c r="BM999" s="56" t="e">
        <f aca="true">VLOOKUP($P999,INDIRECT("'M" &amp; $N999 &amp; "'!$A:$G"),BM$2,0)</f>
        <v>#REF!</v>
      </c>
    </row>
    <row r="1000" customFormat="false" ht="13.2" hidden="false" customHeight="false" outlineLevel="0" collapsed="false">
      <c r="BI1000" s="56" t="e">
        <f aca="true">VLOOKUP($P1000,INDIRECT("'M" &amp; $N1000 &amp; "'!$A:$G"),BI$2,0)</f>
        <v>#REF!</v>
      </c>
      <c r="BJ1000" s="56" t="e">
        <f aca="true">VLOOKUP($P1000,INDIRECT("'M" &amp; $N1000 &amp; "'!$A:$G"),BJ$2,0)</f>
        <v>#REF!</v>
      </c>
      <c r="BK1000" s="56" t="e">
        <f aca="true">VLOOKUP($P1000,INDIRECT("'M" &amp; $N1000 &amp; "'!$A:$G"),BK$2,0)</f>
        <v>#REF!</v>
      </c>
      <c r="BL1000" s="56" t="str">
        <f aca="false">IF(AND($BI1000="Yes", $N1000=2), "Yes", IF(ISBLANK(BI1000), "", "No"))</f>
        <v>No</v>
      </c>
      <c r="BM1000" s="56" t="e">
        <f aca="true">VLOOKUP($P1000,INDIRECT("'M" &amp; $N1000 &amp; "'!$A:$G"),BM$2,0)</f>
        <v>#REF!</v>
      </c>
    </row>
    <row r="1001" customFormat="false" ht="13.2" hidden="false" customHeight="false" outlineLevel="0" collapsed="false">
      <c r="BI1001" s="56" t="e">
        <f aca="true">VLOOKUP($P1001,INDIRECT("'M" &amp; $N1001 &amp; "'!$A:$G"),BI$2,0)</f>
        <v>#REF!</v>
      </c>
      <c r="BJ1001" s="56" t="e">
        <f aca="true">VLOOKUP($P1001,INDIRECT("'M" &amp; $N1001 &amp; "'!$A:$G"),BJ$2,0)</f>
        <v>#REF!</v>
      </c>
      <c r="BK1001" s="56" t="e">
        <f aca="true">VLOOKUP($P1001,INDIRECT("'M" &amp; $N1001 &amp; "'!$A:$G"),BK$2,0)</f>
        <v>#REF!</v>
      </c>
      <c r="BL1001" s="56" t="str">
        <f aca="false">IF(AND($BI1001="Yes", $N1001=2), "Yes", IF(ISBLANK(BI1001), "", "No"))</f>
        <v>No</v>
      </c>
      <c r="BM1001" s="56" t="e">
        <f aca="true">VLOOKUP($P1001,INDIRECT("'M" &amp; $N1001 &amp; "'!$A:$G"),BM$2,0)</f>
        <v>#REF!</v>
      </c>
    </row>
    <row r="1002" customFormat="false" ht="13.2" hidden="false" customHeight="false" outlineLevel="0" collapsed="false">
      <c r="BI1002" s="56" t="e">
        <f aca="true">VLOOKUP($P1002,INDIRECT("'M" &amp; $N1002 &amp; "'!$A:$G"),BI$2,0)</f>
        <v>#REF!</v>
      </c>
      <c r="BJ1002" s="56" t="e">
        <f aca="true">VLOOKUP($P1002,INDIRECT("'M" &amp; $N1002 &amp; "'!$A:$G"),BJ$2,0)</f>
        <v>#REF!</v>
      </c>
      <c r="BK1002" s="56" t="e">
        <f aca="true">VLOOKUP($P1002,INDIRECT("'M" &amp; $N1002 &amp; "'!$A:$G"),BK$2,0)</f>
        <v>#REF!</v>
      </c>
      <c r="BL1002" s="56" t="str">
        <f aca="false">IF(AND($BI1002="Yes", $N1002=2), "Yes", IF(ISBLANK(BI1002), "", "No"))</f>
        <v>No</v>
      </c>
      <c r="BM1002" s="56" t="e">
        <f aca="true">VLOOKUP($P1002,INDIRECT("'M" &amp; $N1002 &amp; "'!$A:$G"),BM$2,0)</f>
        <v>#REF!</v>
      </c>
    </row>
    <row r="1003" customFormat="false" ht="13.2" hidden="false" customHeight="false" outlineLevel="0" collapsed="false">
      <c r="BI1003" s="56" t="e">
        <f aca="true">VLOOKUP($P1003,INDIRECT("'M" &amp; $N1003 &amp; "'!$A:$G"),BI$2,0)</f>
        <v>#REF!</v>
      </c>
      <c r="BJ1003" s="56" t="e">
        <f aca="true">VLOOKUP($P1003,INDIRECT("'M" &amp; $N1003 &amp; "'!$A:$G"),BJ$2,0)</f>
        <v>#REF!</v>
      </c>
      <c r="BK1003" s="56" t="e">
        <f aca="true">VLOOKUP($P1003,INDIRECT("'M" &amp; $N1003 &amp; "'!$A:$G"),BK$2,0)</f>
        <v>#REF!</v>
      </c>
      <c r="BL1003" s="56" t="str">
        <f aca="false">IF(AND($BI1003="Yes", $N1003=2), "Yes", IF(ISBLANK(BI1003), "", "No"))</f>
        <v>No</v>
      </c>
      <c r="BM1003" s="56" t="e">
        <f aca="true">VLOOKUP($P1003,INDIRECT("'M" &amp; $N1003 &amp; "'!$A:$G"),BM$2,0)</f>
        <v>#REF!</v>
      </c>
    </row>
    <row r="1004" customFormat="false" ht="13.2" hidden="false" customHeight="false" outlineLevel="0" collapsed="false">
      <c r="BI1004" s="56" t="e">
        <f aca="true">VLOOKUP($P1004,INDIRECT("'M" &amp; $N1004 &amp; "'!$A:$G"),BI$2,0)</f>
        <v>#REF!</v>
      </c>
      <c r="BJ1004" s="56" t="e">
        <f aca="true">VLOOKUP($P1004,INDIRECT("'M" &amp; $N1004 &amp; "'!$A:$G"),BJ$2,0)</f>
        <v>#REF!</v>
      </c>
      <c r="BK1004" s="56" t="e">
        <f aca="true">VLOOKUP($P1004,INDIRECT("'M" &amp; $N1004 &amp; "'!$A:$G"),BK$2,0)</f>
        <v>#REF!</v>
      </c>
      <c r="BL1004" s="56" t="str">
        <f aca="false">IF(AND($BI1004="Yes", $N1004=2), "Yes", IF(ISBLANK(BI1004), "", "No"))</f>
        <v>No</v>
      </c>
      <c r="BM1004" s="56" t="e">
        <f aca="true">VLOOKUP($P1004,INDIRECT("'M" &amp; $N1004 &amp; "'!$A:$G"),BM$2,0)</f>
        <v>#REF!</v>
      </c>
    </row>
    <row r="1005" customFormat="false" ht="13.2" hidden="false" customHeight="false" outlineLevel="0" collapsed="false">
      <c r="BI1005" s="56" t="e">
        <f aca="true">VLOOKUP($P1005,INDIRECT("'M" &amp; $N1005 &amp; "'!$A:$G"),BI$2,0)</f>
        <v>#REF!</v>
      </c>
      <c r="BJ1005" s="56" t="e">
        <f aca="true">VLOOKUP($P1005,INDIRECT("'M" &amp; $N1005 &amp; "'!$A:$G"),BJ$2,0)</f>
        <v>#REF!</v>
      </c>
      <c r="BK1005" s="56" t="e">
        <f aca="true">VLOOKUP($P1005,INDIRECT("'M" &amp; $N1005 &amp; "'!$A:$G"),BK$2,0)</f>
        <v>#REF!</v>
      </c>
      <c r="BL1005" s="56" t="str">
        <f aca="false">IF(AND($BI1005="Yes", $N1005=2), "Yes", IF(ISBLANK(BI1005), "", "No"))</f>
        <v>No</v>
      </c>
      <c r="BM1005" s="56" t="e">
        <f aca="true">VLOOKUP($P1005,INDIRECT("'M" &amp; $N1005 &amp; "'!$A:$G"),BM$2,0)</f>
        <v>#REF!</v>
      </c>
    </row>
    <row r="1006" customFormat="false" ht="13.2" hidden="false" customHeight="false" outlineLevel="0" collapsed="false">
      <c r="BI1006" s="56" t="e">
        <f aca="true">VLOOKUP($P1006,INDIRECT("'M" &amp; $N1006 &amp; "'!$A:$G"),BI$2,0)</f>
        <v>#REF!</v>
      </c>
      <c r="BJ1006" s="56" t="e">
        <f aca="true">VLOOKUP($P1006,INDIRECT("'M" &amp; $N1006 &amp; "'!$A:$G"),BJ$2,0)</f>
        <v>#REF!</v>
      </c>
      <c r="BK1006" s="56" t="e">
        <f aca="true">VLOOKUP($P1006,INDIRECT("'M" &amp; $N1006 &amp; "'!$A:$G"),BK$2,0)</f>
        <v>#REF!</v>
      </c>
      <c r="BL1006" s="56" t="str">
        <f aca="false">IF(AND($BI1006="Yes", $N1006=2), "Yes", IF(ISBLANK(BI1006), "", "No"))</f>
        <v>No</v>
      </c>
      <c r="BM1006" s="56" t="e">
        <f aca="true">VLOOKUP($P1006,INDIRECT("'M" &amp; $N1006 &amp; "'!$A:$G"),BM$2,0)</f>
        <v>#REF!</v>
      </c>
    </row>
    <row r="1007" customFormat="false" ht="13.2" hidden="false" customHeight="false" outlineLevel="0" collapsed="false">
      <c r="BI1007" s="56" t="e">
        <f aca="true">VLOOKUP($P1007,INDIRECT("'M" &amp; $N1007 &amp; "'!$A:$G"),BI$2,0)</f>
        <v>#REF!</v>
      </c>
      <c r="BJ1007" s="56" t="e">
        <f aca="true">VLOOKUP($P1007,INDIRECT("'M" &amp; $N1007 &amp; "'!$A:$G"),BJ$2,0)</f>
        <v>#REF!</v>
      </c>
      <c r="BK1007" s="56" t="e">
        <f aca="true">VLOOKUP($P1007,INDIRECT("'M" &amp; $N1007 &amp; "'!$A:$G"),BK$2,0)</f>
        <v>#REF!</v>
      </c>
      <c r="BL1007" s="56" t="str">
        <f aca="false">IF(AND($BI1007="Yes", $N1007=2), "Yes", IF(ISBLANK(BI1007), "", "No"))</f>
        <v>No</v>
      </c>
      <c r="BM1007" s="56" t="e">
        <f aca="true">VLOOKUP($P1007,INDIRECT("'M" &amp; $N1007 &amp; "'!$A:$G"),BM$2,0)</f>
        <v>#REF!</v>
      </c>
    </row>
    <row r="1008" customFormat="false" ht="13.2" hidden="false" customHeight="false" outlineLevel="0" collapsed="false">
      <c r="BI1008" s="56" t="e">
        <f aca="true">VLOOKUP($P1008,INDIRECT("'M" &amp; $N1008 &amp; "'!$A:$G"),BI$2,0)</f>
        <v>#REF!</v>
      </c>
      <c r="BJ1008" s="56" t="e">
        <f aca="true">VLOOKUP($P1008,INDIRECT("'M" &amp; $N1008 &amp; "'!$A:$G"),BJ$2,0)</f>
        <v>#REF!</v>
      </c>
      <c r="BK1008" s="56" t="e">
        <f aca="true">VLOOKUP($P1008,INDIRECT("'M" &amp; $N1008 &amp; "'!$A:$G"),BK$2,0)</f>
        <v>#REF!</v>
      </c>
      <c r="BL1008" s="56" t="str">
        <f aca="false">IF(AND($BI1008="Yes", $N1008=2), "Yes", IF(ISBLANK(BI1008), "", "No"))</f>
        <v>No</v>
      </c>
      <c r="BM1008" s="56" t="e">
        <f aca="true">VLOOKUP($P1008,INDIRECT("'M" &amp; $N1008 &amp; "'!$A:$G"),BM$2,0)</f>
        <v>#REF!</v>
      </c>
    </row>
    <row r="1009" customFormat="false" ht="13.2" hidden="false" customHeight="false" outlineLevel="0" collapsed="false">
      <c r="BI1009" s="56" t="e">
        <f aca="true">VLOOKUP($P1009,INDIRECT("'M" &amp; $N1009 &amp; "'!$A:$G"),BI$2,0)</f>
        <v>#REF!</v>
      </c>
      <c r="BJ1009" s="56" t="e">
        <f aca="true">VLOOKUP($P1009,INDIRECT("'M" &amp; $N1009 &amp; "'!$A:$G"),BJ$2,0)</f>
        <v>#REF!</v>
      </c>
      <c r="BK1009" s="56" t="e">
        <f aca="true">VLOOKUP($P1009,INDIRECT("'M" &amp; $N1009 &amp; "'!$A:$G"),BK$2,0)</f>
        <v>#REF!</v>
      </c>
      <c r="BL1009" s="56" t="str">
        <f aca="false">IF(AND($BI1009="Yes", $N1009=2), "Yes", IF(ISBLANK(BI1009), "", "No"))</f>
        <v>No</v>
      </c>
      <c r="BM1009" s="56" t="e">
        <f aca="true">VLOOKUP($P1009,INDIRECT("'M" &amp; $N1009 &amp; "'!$A:$G"),BM$2,0)</f>
        <v>#REF!</v>
      </c>
    </row>
    <row r="1010" customFormat="false" ht="13.2" hidden="false" customHeight="false" outlineLevel="0" collapsed="false">
      <c r="BI1010" s="56" t="e">
        <f aca="true">VLOOKUP($P1010,INDIRECT("'M" &amp; $N1010 &amp; "'!$A:$G"),BI$2,0)</f>
        <v>#REF!</v>
      </c>
      <c r="BJ1010" s="56" t="e">
        <f aca="true">VLOOKUP($P1010,INDIRECT("'M" &amp; $N1010 &amp; "'!$A:$G"),BJ$2,0)</f>
        <v>#REF!</v>
      </c>
      <c r="BK1010" s="56" t="e">
        <f aca="true">VLOOKUP($P1010,INDIRECT("'M" &amp; $N1010 &amp; "'!$A:$G"),BK$2,0)</f>
        <v>#REF!</v>
      </c>
      <c r="BL1010" s="56" t="str">
        <f aca="false">IF(AND($BI1010="Yes", $N1010=2), "Yes", IF(ISBLANK(BI1010), "", "No"))</f>
        <v>No</v>
      </c>
      <c r="BM1010" s="56" t="e">
        <f aca="true">VLOOKUP($P1010,INDIRECT("'M" &amp; $N1010 &amp; "'!$A:$G"),BM$2,0)</f>
        <v>#REF!</v>
      </c>
    </row>
    <row r="1011" customFormat="false" ht="13.2" hidden="false" customHeight="false" outlineLevel="0" collapsed="false">
      <c r="BI1011" s="56" t="e">
        <f aca="true">VLOOKUP($P1011,INDIRECT("'M" &amp; $N1011 &amp; "'!$A:$G"),BI$2,0)</f>
        <v>#REF!</v>
      </c>
      <c r="BJ1011" s="56" t="e">
        <f aca="true">VLOOKUP($P1011,INDIRECT("'M" &amp; $N1011 &amp; "'!$A:$G"),BJ$2,0)</f>
        <v>#REF!</v>
      </c>
      <c r="BK1011" s="56" t="e">
        <f aca="true">VLOOKUP($P1011,INDIRECT("'M" &amp; $N1011 &amp; "'!$A:$G"),BK$2,0)</f>
        <v>#REF!</v>
      </c>
      <c r="BL1011" s="56" t="str">
        <f aca="false">IF(AND($BI1011="Yes", $N1011=2), "Yes", IF(ISBLANK(BI1011), "", "No"))</f>
        <v>No</v>
      </c>
      <c r="BM1011" s="56" t="e">
        <f aca="true">VLOOKUP($P1011,INDIRECT("'M" &amp; $N1011 &amp; "'!$A:$G"),BM$2,0)</f>
        <v>#REF!</v>
      </c>
    </row>
    <row r="1012" customFormat="false" ht="13.2" hidden="false" customHeight="false" outlineLevel="0" collapsed="false">
      <c r="BI1012" s="56" t="e">
        <f aca="true">VLOOKUP($P1012,INDIRECT("'M" &amp; $N1012 &amp; "'!$A:$G"),BI$2,0)</f>
        <v>#REF!</v>
      </c>
      <c r="BJ1012" s="56" t="e">
        <f aca="true">VLOOKUP($P1012,INDIRECT("'M" &amp; $N1012 &amp; "'!$A:$G"),BJ$2,0)</f>
        <v>#REF!</v>
      </c>
      <c r="BK1012" s="56" t="e">
        <f aca="true">VLOOKUP($P1012,INDIRECT("'M" &amp; $N1012 &amp; "'!$A:$G"),BK$2,0)</f>
        <v>#REF!</v>
      </c>
      <c r="BL1012" s="56" t="str">
        <f aca="false">IF(AND($BI1012="Yes", $N1012=2), "Yes", IF(ISBLANK(BI1012), "", "No"))</f>
        <v>No</v>
      </c>
      <c r="BM1012" s="56" t="e">
        <f aca="true">VLOOKUP($P1012,INDIRECT("'M" &amp; $N1012 &amp; "'!$A:$G"),BM$2,0)</f>
        <v>#REF!</v>
      </c>
    </row>
    <row r="1013" customFormat="false" ht="13.2" hidden="false" customHeight="false" outlineLevel="0" collapsed="false">
      <c r="BI1013" s="56" t="e">
        <f aca="true">VLOOKUP($P1013,INDIRECT("'M" &amp; $N1013 &amp; "'!$A:$G"),BI$2,0)</f>
        <v>#REF!</v>
      </c>
      <c r="BJ1013" s="56" t="e">
        <f aca="true">VLOOKUP($P1013,INDIRECT("'M" &amp; $N1013 &amp; "'!$A:$G"),BJ$2,0)</f>
        <v>#REF!</v>
      </c>
      <c r="BK1013" s="56" t="e">
        <f aca="true">VLOOKUP($P1013,INDIRECT("'M" &amp; $N1013 &amp; "'!$A:$G"),BK$2,0)</f>
        <v>#REF!</v>
      </c>
      <c r="BL1013" s="56" t="str">
        <f aca="false">IF(AND($BI1013="Yes", $N1013=2), "Yes", IF(ISBLANK(BI1013), "", "No"))</f>
        <v>No</v>
      </c>
      <c r="BM1013" s="56" t="e">
        <f aca="true">VLOOKUP($P1013,INDIRECT("'M" &amp; $N1013 &amp; "'!$A:$G"),BM$2,0)</f>
        <v>#REF!</v>
      </c>
    </row>
    <row r="1014" customFormat="false" ht="13.2" hidden="false" customHeight="false" outlineLevel="0" collapsed="false">
      <c r="BI1014" s="56" t="e">
        <f aca="true">VLOOKUP($P1014,INDIRECT("'M" &amp; $N1014 &amp; "'!$A:$G"),BI$2,0)</f>
        <v>#REF!</v>
      </c>
      <c r="BJ1014" s="56" t="e">
        <f aca="true">VLOOKUP($P1014,INDIRECT("'M" &amp; $N1014 &amp; "'!$A:$G"),BJ$2,0)</f>
        <v>#REF!</v>
      </c>
      <c r="BK1014" s="56" t="e">
        <f aca="true">VLOOKUP($P1014,INDIRECT("'M" &amp; $N1014 &amp; "'!$A:$G"),BK$2,0)</f>
        <v>#REF!</v>
      </c>
      <c r="BL1014" s="56" t="str">
        <f aca="false">IF(AND($BI1014="Yes", $N1014=2), "Yes", IF(ISBLANK(BI1014), "", "No"))</f>
        <v>No</v>
      </c>
      <c r="BM1014" s="56" t="e">
        <f aca="true">VLOOKUP($P1014,INDIRECT("'M" &amp; $N1014 &amp; "'!$A:$G"),BM$2,0)</f>
        <v>#REF!</v>
      </c>
    </row>
    <row r="1015" customFormat="false" ht="13.2" hidden="false" customHeight="false" outlineLevel="0" collapsed="false">
      <c r="BI1015" s="56" t="e">
        <f aca="true">VLOOKUP($P1015,INDIRECT("'M" &amp; $N1015 &amp; "'!$A:$G"),BI$2,0)</f>
        <v>#REF!</v>
      </c>
      <c r="BJ1015" s="56" t="e">
        <f aca="true">VLOOKUP($P1015,INDIRECT("'M" &amp; $N1015 &amp; "'!$A:$G"),BJ$2,0)</f>
        <v>#REF!</v>
      </c>
      <c r="BK1015" s="56" t="e">
        <f aca="true">VLOOKUP($P1015,INDIRECT("'M" &amp; $N1015 &amp; "'!$A:$G"),BK$2,0)</f>
        <v>#REF!</v>
      </c>
      <c r="BL1015" s="56" t="str">
        <f aca="false">IF(AND($BI1015="Yes", $N1015=2), "Yes", IF(ISBLANK(BI1015), "", "No"))</f>
        <v>No</v>
      </c>
      <c r="BM1015" s="56" t="e">
        <f aca="true">VLOOKUP($P1015,INDIRECT("'M" &amp; $N1015 &amp; "'!$A:$G"),BM$2,0)</f>
        <v>#REF!</v>
      </c>
    </row>
    <row r="1016" customFormat="false" ht="13.2" hidden="false" customHeight="false" outlineLevel="0" collapsed="false">
      <c r="BI1016" s="56" t="e">
        <f aca="true">VLOOKUP($P1016,INDIRECT("'M" &amp; $N1016 &amp; "'!$A:$G"),BI$2,0)</f>
        <v>#REF!</v>
      </c>
      <c r="BJ1016" s="56" t="e">
        <f aca="true">VLOOKUP($P1016,INDIRECT("'M" &amp; $N1016 &amp; "'!$A:$G"),BJ$2,0)</f>
        <v>#REF!</v>
      </c>
      <c r="BK1016" s="56" t="e">
        <f aca="true">VLOOKUP($P1016,INDIRECT("'M" &amp; $N1016 &amp; "'!$A:$G"),BK$2,0)</f>
        <v>#REF!</v>
      </c>
      <c r="BL1016" s="56" t="str">
        <f aca="false">IF(AND($BI1016="Yes", $N1016=2), "Yes", IF(ISBLANK(BI1016), "", "No"))</f>
        <v>No</v>
      </c>
      <c r="BM1016" s="56" t="e">
        <f aca="true">VLOOKUP($P1016,INDIRECT("'M" &amp; $N1016 &amp; "'!$A:$G"),BM$2,0)</f>
        <v>#REF!</v>
      </c>
    </row>
    <row r="1017" customFormat="false" ht="13.2" hidden="false" customHeight="false" outlineLevel="0" collapsed="false">
      <c r="BI1017" s="56" t="e">
        <f aca="true">VLOOKUP($P1017,INDIRECT("'M" &amp; $N1017 &amp; "'!$A:$G"),BI$2,0)</f>
        <v>#REF!</v>
      </c>
      <c r="BJ1017" s="56" t="e">
        <f aca="true">VLOOKUP($P1017,INDIRECT("'M" &amp; $N1017 &amp; "'!$A:$G"),BJ$2,0)</f>
        <v>#REF!</v>
      </c>
      <c r="BK1017" s="56" t="e">
        <f aca="true">VLOOKUP($P1017,INDIRECT("'M" &amp; $N1017 &amp; "'!$A:$G"),BK$2,0)</f>
        <v>#REF!</v>
      </c>
      <c r="BL1017" s="56" t="str">
        <f aca="false">IF(AND($BI1017="Yes", $N1017=2), "Yes", IF(ISBLANK(BI1017), "", "No"))</f>
        <v>No</v>
      </c>
      <c r="BM1017" s="56" t="e">
        <f aca="true">VLOOKUP($P1017,INDIRECT("'M" &amp; $N1017 &amp; "'!$A:$G"),BM$2,0)</f>
        <v>#REF!</v>
      </c>
    </row>
    <row r="1018" customFormat="false" ht="13.2" hidden="false" customHeight="false" outlineLevel="0" collapsed="false">
      <c r="BI1018" s="56" t="e">
        <f aca="true">VLOOKUP($P1018,INDIRECT("'M" &amp; $N1018 &amp; "'!$A:$G"),BI$2,0)</f>
        <v>#REF!</v>
      </c>
      <c r="BJ1018" s="56" t="e">
        <f aca="true">VLOOKUP($P1018,INDIRECT("'M" &amp; $N1018 &amp; "'!$A:$G"),BJ$2,0)</f>
        <v>#REF!</v>
      </c>
      <c r="BK1018" s="56" t="e">
        <f aca="true">VLOOKUP($P1018,INDIRECT("'M" &amp; $N1018 &amp; "'!$A:$G"),BK$2,0)</f>
        <v>#REF!</v>
      </c>
      <c r="BL1018" s="56" t="str">
        <f aca="false">IF(AND($BI1018="Yes", $N1018=2), "Yes", IF(ISBLANK(BI1018), "", "No"))</f>
        <v>No</v>
      </c>
      <c r="BM1018" s="56" t="e">
        <f aca="true">VLOOKUP($P1018,INDIRECT("'M" &amp; $N1018 &amp; "'!$A:$G"),BM$2,0)</f>
        <v>#REF!</v>
      </c>
    </row>
    <row r="1019" customFormat="false" ht="13.2" hidden="false" customHeight="false" outlineLevel="0" collapsed="false">
      <c r="BI1019" s="56" t="e">
        <f aca="true">VLOOKUP($P1019,INDIRECT("'M" &amp; $N1019 &amp; "'!$A:$G"),BI$2,0)</f>
        <v>#REF!</v>
      </c>
      <c r="BJ1019" s="56" t="e">
        <f aca="true">VLOOKUP($P1019,INDIRECT("'M" &amp; $N1019 &amp; "'!$A:$G"),BJ$2,0)</f>
        <v>#REF!</v>
      </c>
      <c r="BK1019" s="56" t="e">
        <f aca="true">VLOOKUP($P1019,INDIRECT("'M" &amp; $N1019 &amp; "'!$A:$G"),BK$2,0)</f>
        <v>#REF!</v>
      </c>
      <c r="BL1019" s="56" t="str">
        <f aca="false">IF(AND($BI1019="Yes", $N1019=2), "Yes", IF(ISBLANK(BI1019), "", "No"))</f>
        <v>No</v>
      </c>
      <c r="BM1019" s="56" t="e">
        <f aca="true">VLOOKUP($P1019,INDIRECT("'M" &amp; $N1019 &amp; "'!$A:$G"),BM$2,0)</f>
        <v>#REF!</v>
      </c>
    </row>
    <row r="1020" customFormat="false" ht="13.2" hidden="false" customHeight="false" outlineLevel="0" collapsed="false">
      <c r="BI1020" s="56" t="e">
        <f aca="true">VLOOKUP($P1020,INDIRECT("'M" &amp; $N1020 &amp; "'!$A:$G"),BI$2,0)</f>
        <v>#REF!</v>
      </c>
      <c r="BJ1020" s="56" t="e">
        <f aca="true">VLOOKUP($P1020,INDIRECT("'M" &amp; $N1020 &amp; "'!$A:$G"),BJ$2,0)</f>
        <v>#REF!</v>
      </c>
      <c r="BK1020" s="56" t="e">
        <f aca="true">VLOOKUP($P1020,INDIRECT("'M" &amp; $N1020 &amp; "'!$A:$G"),BK$2,0)</f>
        <v>#REF!</v>
      </c>
      <c r="BL1020" s="56" t="str">
        <f aca="false">IF(AND($BI1020="Yes", $N1020=2), "Yes", IF(ISBLANK(BI1020), "", "No"))</f>
        <v>No</v>
      </c>
      <c r="BM1020" s="56" t="e">
        <f aca="true">VLOOKUP($P1020,INDIRECT("'M" &amp; $N1020 &amp; "'!$A:$G"),BM$2,0)</f>
        <v>#REF!</v>
      </c>
    </row>
    <row r="1021" customFormat="false" ht="13.2" hidden="false" customHeight="false" outlineLevel="0" collapsed="false">
      <c r="BI1021" s="56" t="e">
        <f aca="true">VLOOKUP($P1021,INDIRECT("'M" &amp; $N1021 &amp; "'!$A:$G"),BI$2,0)</f>
        <v>#REF!</v>
      </c>
      <c r="BJ1021" s="56" t="e">
        <f aca="true">VLOOKUP($P1021,INDIRECT("'M" &amp; $N1021 &amp; "'!$A:$G"),BJ$2,0)</f>
        <v>#REF!</v>
      </c>
      <c r="BK1021" s="56" t="e">
        <f aca="true">VLOOKUP($P1021,INDIRECT("'M" &amp; $N1021 &amp; "'!$A:$G"),BK$2,0)</f>
        <v>#REF!</v>
      </c>
      <c r="BL1021" s="56" t="str">
        <f aca="false">IF(AND($BI1021="Yes", $N1021=2), "Yes", IF(ISBLANK(BI1021), "", "No"))</f>
        <v>No</v>
      </c>
      <c r="BM1021" s="56" t="e">
        <f aca="true">VLOOKUP($P1021,INDIRECT("'M" &amp; $N1021 &amp; "'!$A:$G"),BM$2,0)</f>
        <v>#REF!</v>
      </c>
    </row>
    <row r="1022" customFormat="false" ht="13.2" hidden="false" customHeight="false" outlineLevel="0" collapsed="false">
      <c r="BI1022" s="56" t="e">
        <f aca="true">VLOOKUP($P1022,INDIRECT("'M" &amp; $N1022 &amp; "'!$A:$G"),BI$2,0)</f>
        <v>#REF!</v>
      </c>
      <c r="BJ1022" s="56" t="e">
        <f aca="true">VLOOKUP($P1022,INDIRECT("'M" &amp; $N1022 &amp; "'!$A:$G"),BJ$2,0)</f>
        <v>#REF!</v>
      </c>
      <c r="BK1022" s="56" t="e">
        <f aca="true">VLOOKUP($P1022,INDIRECT("'M" &amp; $N1022 &amp; "'!$A:$G"),BK$2,0)</f>
        <v>#REF!</v>
      </c>
      <c r="BL1022" s="56" t="str">
        <f aca="false">IF(AND($BI1022="Yes", $N1022=2), "Yes", IF(ISBLANK(BI1022), "", "No"))</f>
        <v>No</v>
      </c>
      <c r="BM1022" s="56" t="e">
        <f aca="true">VLOOKUP($P1022,INDIRECT("'M" &amp; $N1022 &amp; "'!$A:$G"),BM$2,0)</f>
        <v>#REF!</v>
      </c>
    </row>
    <row r="1023" customFormat="false" ht="13.2" hidden="false" customHeight="false" outlineLevel="0" collapsed="false">
      <c r="BI1023" s="56" t="e">
        <f aca="true">VLOOKUP($P1023,INDIRECT("'M" &amp; $N1023 &amp; "'!$A:$G"),BI$2,0)</f>
        <v>#REF!</v>
      </c>
      <c r="BJ1023" s="56" t="e">
        <f aca="true">VLOOKUP($P1023,INDIRECT("'M" &amp; $N1023 &amp; "'!$A:$G"),BJ$2,0)</f>
        <v>#REF!</v>
      </c>
      <c r="BK1023" s="56" t="e">
        <f aca="true">VLOOKUP($P1023,INDIRECT("'M" &amp; $N1023 &amp; "'!$A:$G"),BK$2,0)</f>
        <v>#REF!</v>
      </c>
      <c r="BL1023" s="56" t="str">
        <f aca="false">IF(AND($BI1023="Yes", $N1023=2), "Yes", IF(ISBLANK(BI1023), "", "No"))</f>
        <v>No</v>
      </c>
      <c r="BM1023" s="56" t="e">
        <f aca="true">VLOOKUP($P1023,INDIRECT("'M" &amp; $N1023 &amp; "'!$A:$G"),BM$2,0)</f>
        <v>#REF!</v>
      </c>
    </row>
    <row r="1024" customFormat="false" ht="13.2" hidden="false" customHeight="false" outlineLevel="0" collapsed="false">
      <c r="BI1024" s="56" t="e">
        <f aca="true">VLOOKUP($P1024,INDIRECT("'M" &amp; $N1024 &amp; "'!$A:$G"),BI$2,0)</f>
        <v>#REF!</v>
      </c>
      <c r="BJ1024" s="56" t="e">
        <f aca="true">VLOOKUP($P1024,INDIRECT("'M" &amp; $N1024 &amp; "'!$A:$G"),BJ$2,0)</f>
        <v>#REF!</v>
      </c>
      <c r="BK1024" s="56" t="e">
        <f aca="true">VLOOKUP($P1024,INDIRECT("'M" &amp; $N1024 &amp; "'!$A:$G"),BK$2,0)</f>
        <v>#REF!</v>
      </c>
      <c r="BL1024" s="56" t="str">
        <f aca="false">IF(AND($BI1024="Yes", $N1024=2), "Yes", IF(ISBLANK(BI1024), "", "No"))</f>
        <v>No</v>
      </c>
      <c r="BM1024" s="56" t="e">
        <f aca="true">VLOOKUP($P1024,INDIRECT("'M" &amp; $N1024 &amp; "'!$A:$G"),BM$2,0)</f>
        <v>#REF!</v>
      </c>
    </row>
    <row r="1025" customFormat="false" ht="13.2" hidden="false" customHeight="false" outlineLevel="0" collapsed="false">
      <c r="BI1025" s="56" t="e">
        <f aca="true">VLOOKUP($P1025,INDIRECT("'M" &amp; $N1025 &amp; "'!$A:$G"),BI$2,0)</f>
        <v>#REF!</v>
      </c>
      <c r="BJ1025" s="56" t="e">
        <f aca="true">VLOOKUP($P1025,INDIRECT("'M" &amp; $N1025 &amp; "'!$A:$G"),BJ$2,0)</f>
        <v>#REF!</v>
      </c>
      <c r="BK1025" s="56" t="e">
        <f aca="true">VLOOKUP($P1025,INDIRECT("'M" &amp; $N1025 &amp; "'!$A:$G"),BK$2,0)</f>
        <v>#REF!</v>
      </c>
      <c r="BL1025" s="56" t="str">
        <f aca="false">IF(AND($BI1025="Yes", $N1025=2), "Yes", IF(ISBLANK(BI1025), "", "No"))</f>
        <v>No</v>
      </c>
      <c r="BM1025" s="56" t="e">
        <f aca="true">VLOOKUP($P1025,INDIRECT("'M" &amp; $N1025 &amp; "'!$A:$G"),BM$2,0)</f>
        <v>#REF!</v>
      </c>
    </row>
    <row r="1026" customFormat="false" ht="13.2" hidden="false" customHeight="false" outlineLevel="0" collapsed="false">
      <c r="BI1026" s="56" t="e">
        <f aca="true">VLOOKUP($P1026,INDIRECT("'M" &amp; $N1026 &amp; "'!$A:$G"),BI$2,0)</f>
        <v>#REF!</v>
      </c>
      <c r="BJ1026" s="56" t="e">
        <f aca="true">VLOOKUP($P1026,INDIRECT("'M" &amp; $N1026 &amp; "'!$A:$G"),BJ$2,0)</f>
        <v>#REF!</v>
      </c>
      <c r="BK1026" s="56" t="e">
        <f aca="true">VLOOKUP($P1026,INDIRECT("'M" &amp; $N1026 &amp; "'!$A:$G"),BK$2,0)</f>
        <v>#REF!</v>
      </c>
      <c r="BL1026" s="56" t="str">
        <f aca="false">IF(AND($BI1026="Yes", $N1026=2), "Yes", IF(ISBLANK(BI1026), "", "No"))</f>
        <v>No</v>
      </c>
      <c r="BM1026" s="56" t="e">
        <f aca="true">VLOOKUP($P1026,INDIRECT("'M" &amp; $N1026 &amp; "'!$A:$G"),BM$2,0)</f>
        <v>#REF!</v>
      </c>
    </row>
    <row r="1027" customFormat="false" ht="13.2" hidden="false" customHeight="false" outlineLevel="0" collapsed="false">
      <c r="BI1027" s="56" t="e">
        <f aca="true">VLOOKUP($P1027,INDIRECT("'M" &amp; $N1027 &amp; "'!$A:$G"),BI$2,0)</f>
        <v>#REF!</v>
      </c>
      <c r="BJ1027" s="56" t="e">
        <f aca="true">VLOOKUP($P1027,INDIRECT("'M" &amp; $N1027 &amp; "'!$A:$G"),BJ$2,0)</f>
        <v>#REF!</v>
      </c>
      <c r="BK1027" s="56" t="e">
        <f aca="true">VLOOKUP($P1027,INDIRECT("'M" &amp; $N1027 &amp; "'!$A:$G"),BK$2,0)</f>
        <v>#REF!</v>
      </c>
      <c r="BL1027" s="56" t="str">
        <f aca="false">IF(AND($BI1027="Yes", $N1027=2), "Yes", IF(ISBLANK(BI1027), "", "No"))</f>
        <v>No</v>
      </c>
      <c r="BM1027" s="56" t="e">
        <f aca="true">VLOOKUP($P1027,INDIRECT("'M" &amp; $N1027 &amp; "'!$A:$G"),BM$2,0)</f>
        <v>#REF!</v>
      </c>
    </row>
    <row r="1028" customFormat="false" ht="13.2" hidden="false" customHeight="false" outlineLevel="0" collapsed="false">
      <c r="BI1028" s="56" t="e">
        <f aca="true">VLOOKUP($P1028,INDIRECT("'M" &amp; $N1028 &amp; "'!$A:$G"),BI$2,0)</f>
        <v>#REF!</v>
      </c>
      <c r="BJ1028" s="56" t="e">
        <f aca="true">VLOOKUP($P1028,INDIRECT("'M" &amp; $N1028 &amp; "'!$A:$G"),BJ$2,0)</f>
        <v>#REF!</v>
      </c>
      <c r="BK1028" s="56" t="e">
        <f aca="true">VLOOKUP($P1028,INDIRECT("'M" &amp; $N1028 &amp; "'!$A:$G"),BK$2,0)</f>
        <v>#REF!</v>
      </c>
      <c r="BL1028" s="56" t="str">
        <f aca="false">IF(AND($BI1028="Yes", $N1028=2), "Yes", IF(ISBLANK(BI1028), "", "No"))</f>
        <v>No</v>
      </c>
      <c r="BM1028" s="56" t="e">
        <f aca="true">VLOOKUP($P1028,INDIRECT("'M" &amp; $N1028 &amp; "'!$A:$G"),BM$2,0)</f>
        <v>#REF!</v>
      </c>
    </row>
    <row r="1029" customFormat="false" ht="13.2" hidden="false" customHeight="false" outlineLevel="0" collapsed="false">
      <c r="BI1029" s="56" t="e">
        <f aca="true">VLOOKUP($P1029,INDIRECT("'M" &amp; $N1029 &amp; "'!$A:$G"),BI$2,0)</f>
        <v>#REF!</v>
      </c>
      <c r="BJ1029" s="56" t="e">
        <f aca="true">VLOOKUP($P1029,INDIRECT("'M" &amp; $N1029 &amp; "'!$A:$G"),BJ$2,0)</f>
        <v>#REF!</v>
      </c>
      <c r="BK1029" s="56" t="e">
        <f aca="true">VLOOKUP($P1029,INDIRECT("'M" &amp; $N1029 &amp; "'!$A:$G"),BK$2,0)</f>
        <v>#REF!</v>
      </c>
      <c r="BL1029" s="56" t="str">
        <f aca="false">IF(AND($BI1029="Yes", $N1029=2), "Yes", IF(ISBLANK(BI1029), "", "No"))</f>
        <v>No</v>
      </c>
      <c r="BM1029" s="56" t="e">
        <f aca="true">VLOOKUP($P1029,INDIRECT("'M" &amp; $N1029 &amp; "'!$A:$G"),BM$2,0)</f>
        <v>#REF!</v>
      </c>
    </row>
    <row r="1030" customFormat="false" ht="13.2" hidden="false" customHeight="false" outlineLevel="0" collapsed="false">
      <c r="BI1030" s="56" t="e">
        <f aca="true">VLOOKUP($P1030,INDIRECT("'M" &amp; $N1030 &amp; "'!$A:$G"),BI$2,0)</f>
        <v>#REF!</v>
      </c>
      <c r="BJ1030" s="56" t="e">
        <f aca="true">VLOOKUP($P1030,INDIRECT("'M" &amp; $N1030 &amp; "'!$A:$G"),BJ$2,0)</f>
        <v>#REF!</v>
      </c>
      <c r="BK1030" s="56" t="e">
        <f aca="true">VLOOKUP($P1030,INDIRECT("'M" &amp; $N1030 &amp; "'!$A:$G"),BK$2,0)</f>
        <v>#REF!</v>
      </c>
      <c r="BL1030" s="56" t="str">
        <f aca="false">IF(AND($BI1030="Yes", $N1030=2), "Yes", IF(ISBLANK(BI1030), "", "No"))</f>
        <v>No</v>
      </c>
      <c r="BM1030" s="56" t="e">
        <f aca="true">VLOOKUP($P1030,INDIRECT("'M" &amp; $N1030 &amp; "'!$A:$G"),BM$2,0)</f>
        <v>#REF!</v>
      </c>
    </row>
    <row r="1031" customFormat="false" ht="13.2" hidden="false" customHeight="false" outlineLevel="0" collapsed="false">
      <c r="BI1031" s="56" t="e">
        <f aca="true">VLOOKUP($P1031,INDIRECT("'M" &amp; $N1031 &amp; "'!$A:$G"),BI$2,0)</f>
        <v>#REF!</v>
      </c>
      <c r="BJ1031" s="56" t="e">
        <f aca="true">VLOOKUP($P1031,INDIRECT("'M" &amp; $N1031 &amp; "'!$A:$G"),BJ$2,0)</f>
        <v>#REF!</v>
      </c>
      <c r="BK1031" s="56" t="e">
        <f aca="true">VLOOKUP($P1031,INDIRECT("'M" &amp; $N1031 &amp; "'!$A:$G"),BK$2,0)</f>
        <v>#REF!</v>
      </c>
      <c r="BL1031" s="56" t="str">
        <f aca="false">IF(AND($BI1031="Yes", $N1031=2), "Yes", IF(ISBLANK(BI1031), "", "No"))</f>
        <v>No</v>
      </c>
      <c r="BM1031" s="56" t="e">
        <f aca="true">VLOOKUP($P1031,INDIRECT("'M" &amp; $N1031 &amp; "'!$A:$G"),BM$2,0)</f>
        <v>#REF!</v>
      </c>
    </row>
    <row r="1032" customFormat="false" ht="13.2" hidden="false" customHeight="false" outlineLevel="0" collapsed="false">
      <c r="BI1032" s="56" t="e">
        <f aca="true">VLOOKUP($P1032,INDIRECT("'M" &amp; $N1032 &amp; "'!$A:$G"),BI$2,0)</f>
        <v>#REF!</v>
      </c>
      <c r="BJ1032" s="56" t="e">
        <f aca="true">VLOOKUP($P1032,INDIRECT("'M" &amp; $N1032 &amp; "'!$A:$G"),BJ$2,0)</f>
        <v>#REF!</v>
      </c>
      <c r="BK1032" s="56" t="e">
        <f aca="true">VLOOKUP($P1032,INDIRECT("'M" &amp; $N1032 &amp; "'!$A:$G"),BK$2,0)</f>
        <v>#REF!</v>
      </c>
      <c r="BL1032" s="56" t="str">
        <f aca="false">IF(AND($BI1032="Yes", $N1032=2), "Yes", IF(ISBLANK(BI1032), "", "No"))</f>
        <v>No</v>
      </c>
      <c r="BM1032" s="56" t="e">
        <f aca="true">VLOOKUP($P1032,INDIRECT("'M" &amp; $N1032 &amp; "'!$A:$G"),BM$2,0)</f>
        <v>#REF!</v>
      </c>
    </row>
    <row r="1033" customFormat="false" ht="13.2" hidden="false" customHeight="false" outlineLevel="0" collapsed="false">
      <c r="BI1033" s="56" t="e">
        <f aca="true">VLOOKUP($P1033,INDIRECT("'M" &amp; $N1033 &amp; "'!$A:$G"),BI$2,0)</f>
        <v>#REF!</v>
      </c>
      <c r="BJ1033" s="56" t="e">
        <f aca="true">VLOOKUP($P1033,INDIRECT("'M" &amp; $N1033 &amp; "'!$A:$G"),BJ$2,0)</f>
        <v>#REF!</v>
      </c>
      <c r="BK1033" s="56" t="e">
        <f aca="true">VLOOKUP($P1033,INDIRECT("'M" &amp; $N1033 &amp; "'!$A:$G"),BK$2,0)</f>
        <v>#REF!</v>
      </c>
      <c r="BL1033" s="56" t="str">
        <f aca="false">IF(AND($BI1033="Yes", $N1033=2), "Yes", IF(ISBLANK(BI1033), "", "No"))</f>
        <v>No</v>
      </c>
      <c r="BM1033" s="56" t="e">
        <f aca="true">VLOOKUP($P1033,INDIRECT("'M" &amp; $N1033 &amp; "'!$A:$G"),BM$2,0)</f>
        <v>#REF!</v>
      </c>
    </row>
    <row r="1034" customFormat="false" ht="13.2" hidden="false" customHeight="false" outlineLevel="0" collapsed="false">
      <c r="BI1034" s="56" t="e">
        <f aca="true">VLOOKUP($P1034,INDIRECT("'M" &amp; $N1034 &amp; "'!$A:$G"),BI$2,0)</f>
        <v>#REF!</v>
      </c>
      <c r="BJ1034" s="56" t="e">
        <f aca="true">VLOOKUP($P1034,INDIRECT("'M" &amp; $N1034 &amp; "'!$A:$G"),BJ$2,0)</f>
        <v>#REF!</v>
      </c>
      <c r="BK1034" s="56" t="e">
        <f aca="true">VLOOKUP($P1034,INDIRECT("'M" &amp; $N1034 &amp; "'!$A:$G"),BK$2,0)</f>
        <v>#REF!</v>
      </c>
      <c r="BL1034" s="56" t="str">
        <f aca="false">IF(AND($BI1034="Yes", $N1034=2), "Yes", IF(ISBLANK(BI1034), "", "No"))</f>
        <v>No</v>
      </c>
      <c r="BM1034" s="56" t="e">
        <f aca="true">VLOOKUP($P1034,INDIRECT("'M" &amp; $N1034 &amp; "'!$A:$G"),BM$2,0)</f>
        <v>#REF!</v>
      </c>
    </row>
    <row r="1035" customFormat="false" ht="13.2" hidden="false" customHeight="false" outlineLevel="0" collapsed="false">
      <c r="BI1035" s="56" t="e">
        <f aca="true">VLOOKUP($P1035,INDIRECT("'M" &amp; $N1035 &amp; "'!$A:$G"),BI$2,0)</f>
        <v>#REF!</v>
      </c>
      <c r="BJ1035" s="56" t="e">
        <f aca="true">VLOOKUP($P1035,INDIRECT("'M" &amp; $N1035 &amp; "'!$A:$G"),BJ$2,0)</f>
        <v>#REF!</v>
      </c>
      <c r="BK1035" s="56" t="e">
        <f aca="true">VLOOKUP($P1035,INDIRECT("'M" &amp; $N1035 &amp; "'!$A:$G"),BK$2,0)</f>
        <v>#REF!</v>
      </c>
      <c r="BL1035" s="56" t="str">
        <f aca="false">IF(AND($BI1035="Yes", $N1035=2), "Yes", IF(ISBLANK(BI1035), "", "No"))</f>
        <v>No</v>
      </c>
      <c r="BM1035" s="56" t="e">
        <f aca="true">VLOOKUP($P1035,INDIRECT("'M" &amp; $N1035 &amp; "'!$A:$G"),BM$2,0)</f>
        <v>#REF!</v>
      </c>
    </row>
    <row r="1036" customFormat="false" ht="13.2" hidden="false" customHeight="false" outlineLevel="0" collapsed="false">
      <c r="BI1036" s="56" t="e">
        <f aca="true">VLOOKUP($P1036,INDIRECT("'M" &amp; $N1036 &amp; "'!$A:$G"),BI$2,0)</f>
        <v>#REF!</v>
      </c>
      <c r="BJ1036" s="56" t="e">
        <f aca="true">VLOOKUP($P1036,INDIRECT("'M" &amp; $N1036 &amp; "'!$A:$G"),BJ$2,0)</f>
        <v>#REF!</v>
      </c>
      <c r="BK1036" s="56" t="e">
        <f aca="true">VLOOKUP($P1036,INDIRECT("'M" &amp; $N1036 &amp; "'!$A:$G"),BK$2,0)</f>
        <v>#REF!</v>
      </c>
      <c r="BL1036" s="56" t="str">
        <f aca="false">IF(AND($BI1036="Yes", $N1036=2), "Yes", IF(ISBLANK(BI1036), "", "No"))</f>
        <v>No</v>
      </c>
      <c r="BM1036" s="56" t="e">
        <f aca="true">VLOOKUP($P1036,INDIRECT("'M" &amp; $N1036 &amp; "'!$A:$G"),BM$2,0)</f>
        <v>#REF!</v>
      </c>
    </row>
    <row r="1037" customFormat="false" ht="13.2" hidden="false" customHeight="false" outlineLevel="0" collapsed="false">
      <c r="BI1037" s="56" t="e">
        <f aca="true">VLOOKUP($P1037,INDIRECT("'M" &amp; $N1037 &amp; "'!$A:$G"),BI$2,0)</f>
        <v>#REF!</v>
      </c>
      <c r="BJ1037" s="56" t="e">
        <f aca="true">VLOOKUP($P1037,INDIRECT("'M" &amp; $N1037 &amp; "'!$A:$G"),BJ$2,0)</f>
        <v>#REF!</v>
      </c>
      <c r="BK1037" s="56" t="e">
        <f aca="true">VLOOKUP($P1037,INDIRECT("'M" &amp; $N1037 &amp; "'!$A:$G"),BK$2,0)</f>
        <v>#REF!</v>
      </c>
      <c r="BL1037" s="56" t="str">
        <f aca="false">IF(AND($BI1037="Yes", $N1037=2), "Yes", IF(ISBLANK(BI1037), "", "No"))</f>
        <v>No</v>
      </c>
      <c r="BM1037" s="56" t="e">
        <f aca="true">VLOOKUP($P1037,INDIRECT("'M" &amp; $N1037 &amp; "'!$A:$G"),BM$2,0)</f>
        <v>#REF!</v>
      </c>
    </row>
    <row r="1038" customFormat="false" ht="13.2" hidden="false" customHeight="false" outlineLevel="0" collapsed="false">
      <c r="BI1038" s="56" t="e">
        <f aca="true">VLOOKUP($P1038,INDIRECT("'M" &amp; $N1038 &amp; "'!$A:$G"),BI$2,0)</f>
        <v>#REF!</v>
      </c>
      <c r="BJ1038" s="56" t="e">
        <f aca="true">VLOOKUP($P1038,INDIRECT("'M" &amp; $N1038 &amp; "'!$A:$G"),BJ$2,0)</f>
        <v>#REF!</v>
      </c>
      <c r="BK1038" s="56" t="e">
        <f aca="true">VLOOKUP($P1038,INDIRECT("'M" &amp; $N1038 &amp; "'!$A:$G"),BK$2,0)</f>
        <v>#REF!</v>
      </c>
      <c r="BL1038" s="56" t="str">
        <f aca="false">IF(AND($BI1038="Yes", $N1038=2), "Yes", IF(ISBLANK(BI1038), "", "No"))</f>
        <v>No</v>
      </c>
      <c r="BM1038" s="56" t="e">
        <f aca="true">VLOOKUP($P1038,INDIRECT("'M" &amp; $N1038 &amp; "'!$A:$G"),BM$2,0)</f>
        <v>#REF!</v>
      </c>
    </row>
    <row r="1039" customFormat="false" ht="13.2" hidden="false" customHeight="false" outlineLevel="0" collapsed="false">
      <c r="BI1039" s="56" t="e">
        <f aca="true">VLOOKUP($P1039,INDIRECT("'M" &amp; $N1039 &amp; "'!$A:$G"),BI$2,0)</f>
        <v>#REF!</v>
      </c>
      <c r="BJ1039" s="56" t="e">
        <f aca="true">VLOOKUP($P1039,INDIRECT("'M" &amp; $N1039 &amp; "'!$A:$G"),BJ$2,0)</f>
        <v>#REF!</v>
      </c>
      <c r="BK1039" s="56" t="e">
        <f aca="true">VLOOKUP($P1039,INDIRECT("'M" &amp; $N1039 &amp; "'!$A:$G"),BK$2,0)</f>
        <v>#REF!</v>
      </c>
      <c r="BL1039" s="56" t="str">
        <f aca="false">IF(AND($BI1039="Yes", $N1039=2), "Yes", IF(ISBLANK(BI1039), "", "No"))</f>
        <v>No</v>
      </c>
      <c r="BM1039" s="56" t="e">
        <f aca="true">VLOOKUP($P1039,INDIRECT("'M" &amp; $N1039 &amp; "'!$A:$G"),BM$2,0)</f>
        <v>#REF!</v>
      </c>
    </row>
    <row r="1040" customFormat="false" ht="13.2" hidden="false" customHeight="false" outlineLevel="0" collapsed="false">
      <c r="BI1040" s="56" t="e">
        <f aca="true">VLOOKUP($P1040,INDIRECT("'M" &amp; $N1040 &amp; "'!$A:$G"),BI$2,0)</f>
        <v>#REF!</v>
      </c>
      <c r="BJ1040" s="56" t="e">
        <f aca="true">VLOOKUP($P1040,INDIRECT("'M" &amp; $N1040 &amp; "'!$A:$G"),BJ$2,0)</f>
        <v>#REF!</v>
      </c>
      <c r="BK1040" s="56" t="e">
        <f aca="true">VLOOKUP($P1040,INDIRECT("'M" &amp; $N1040 &amp; "'!$A:$G"),BK$2,0)</f>
        <v>#REF!</v>
      </c>
      <c r="BL1040" s="56" t="str">
        <f aca="false">IF(AND($BI1040="Yes", $N1040=2), "Yes", IF(ISBLANK(BI1040), "", "No"))</f>
        <v>No</v>
      </c>
      <c r="BM1040" s="56" t="e">
        <f aca="true">VLOOKUP($P1040,INDIRECT("'M" &amp; $N1040 &amp; "'!$A:$G"),BM$2,0)</f>
        <v>#REF!</v>
      </c>
    </row>
    <row r="1041" customFormat="false" ht="13.2" hidden="false" customHeight="false" outlineLevel="0" collapsed="false">
      <c r="BI1041" s="56" t="e">
        <f aca="true">VLOOKUP($P1041,INDIRECT("'M" &amp; $N1041 &amp; "'!$A:$G"),BI$2,0)</f>
        <v>#REF!</v>
      </c>
      <c r="BJ1041" s="56" t="e">
        <f aca="true">VLOOKUP($P1041,INDIRECT("'M" &amp; $N1041 &amp; "'!$A:$G"),BJ$2,0)</f>
        <v>#REF!</v>
      </c>
      <c r="BK1041" s="56" t="e">
        <f aca="true">VLOOKUP($P1041,INDIRECT("'M" &amp; $N1041 &amp; "'!$A:$G"),BK$2,0)</f>
        <v>#REF!</v>
      </c>
      <c r="BL1041" s="56" t="str">
        <f aca="false">IF(AND($BI1041="Yes", $N1041=2), "Yes", IF(ISBLANK(BI1041), "", "No"))</f>
        <v>No</v>
      </c>
      <c r="BM1041" s="56" t="e">
        <f aca="true">VLOOKUP($P1041,INDIRECT("'M" &amp; $N1041 &amp; "'!$A:$G"),BM$2,0)</f>
        <v>#REF!</v>
      </c>
    </row>
    <row r="1042" customFormat="false" ht="13.2" hidden="false" customHeight="false" outlineLevel="0" collapsed="false">
      <c r="BI1042" s="56" t="e">
        <f aca="true">VLOOKUP($P1042,INDIRECT("'M" &amp; $N1042 &amp; "'!$A:$G"),BI$2,0)</f>
        <v>#REF!</v>
      </c>
      <c r="BJ1042" s="56" t="e">
        <f aca="true">VLOOKUP($P1042,INDIRECT("'M" &amp; $N1042 &amp; "'!$A:$G"),BJ$2,0)</f>
        <v>#REF!</v>
      </c>
      <c r="BK1042" s="56" t="e">
        <f aca="true">VLOOKUP($P1042,INDIRECT("'M" &amp; $N1042 &amp; "'!$A:$G"),BK$2,0)</f>
        <v>#REF!</v>
      </c>
      <c r="BL1042" s="56" t="str">
        <f aca="false">IF(AND($BI1042="Yes", $N1042=2), "Yes", IF(ISBLANK(BI1042), "", "No"))</f>
        <v>No</v>
      </c>
      <c r="BM1042" s="56" t="e">
        <f aca="true">VLOOKUP($P1042,INDIRECT("'M" &amp; $N1042 &amp; "'!$A:$G"),BM$2,0)</f>
        <v>#REF!</v>
      </c>
    </row>
    <row r="1043" customFormat="false" ht="13.2" hidden="false" customHeight="false" outlineLevel="0" collapsed="false">
      <c r="BI1043" s="56" t="e">
        <f aca="true">VLOOKUP($P1043,INDIRECT("'M" &amp; $N1043 &amp; "'!$A:$G"),BI$2,0)</f>
        <v>#REF!</v>
      </c>
      <c r="BJ1043" s="56" t="e">
        <f aca="true">VLOOKUP($P1043,INDIRECT("'M" &amp; $N1043 &amp; "'!$A:$G"),BJ$2,0)</f>
        <v>#REF!</v>
      </c>
      <c r="BK1043" s="56" t="e">
        <f aca="true">VLOOKUP($P1043,INDIRECT("'M" &amp; $N1043 &amp; "'!$A:$G"),BK$2,0)</f>
        <v>#REF!</v>
      </c>
      <c r="BL1043" s="56" t="str">
        <f aca="false">IF(AND($BI1043="Yes", $N1043=2), "Yes", IF(ISBLANK(BI1043), "", "No"))</f>
        <v>No</v>
      </c>
      <c r="BM1043" s="56" t="e">
        <f aca="true">VLOOKUP($P1043,INDIRECT("'M" &amp; $N1043 &amp; "'!$A:$G"),BM$2,0)</f>
        <v>#REF!</v>
      </c>
    </row>
    <row r="1044" customFormat="false" ht="13.2" hidden="false" customHeight="false" outlineLevel="0" collapsed="false">
      <c r="BI1044" s="56" t="e">
        <f aca="true">VLOOKUP($P1044,INDIRECT("'M" &amp; $N1044 &amp; "'!$A:$G"),BI$2,0)</f>
        <v>#REF!</v>
      </c>
      <c r="BJ1044" s="56" t="e">
        <f aca="true">VLOOKUP($P1044,INDIRECT("'M" &amp; $N1044 &amp; "'!$A:$G"),BJ$2,0)</f>
        <v>#REF!</v>
      </c>
      <c r="BK1044" s="56" t="e">
        <f aca="true">VLOOKUP($P1044,INDIRECT("'M" &amp; $N1044 &amp; "'!$A:$G"),BK$2,0)</f>
        <v>#REF!</v>
      </c>
      <c r="BL1044" s="56" t="str">
        <f aca="false">IF(AND($BI1044="Yes", $N1044=2), "Yes", IF(ISBLANK(BI1044), "", "No"))</f>
        <v>No</v>
      </c>
      <c r="BM1044" s="56" t="e">
        <f aca="true">VLOOKUP($P1044,INDIRECT("'M" &amp; $N1044 &amp; "'!$A:$G"),BM$2,0)</f>
        <v>#REF!</v>
      </c>
    </row>
    <row r="1045" customFormat="false" ht="13.2" hidden="false" customHeight="false" outlineLevel="0" collapsed="false">
      <c r="BI1045" s="56" t="e">
        <f aca="true">VLOOKUP($P1045,INDIRECT("'M" &amp; $N1045 &amp; "'!$A:$G"),BI$2,0)</f>
        <v>#REF!</v>
      </c>
      <c r="BJ1045" s="56" t="e">
        <f aca="true">VLOOKUP($P1045,INDIRECT("'M" &amp; $N1045 &amp; "'!$A:$G"),BJ$2,0)</f>
        <v>#REF!</v>
      </c>
      <c r="BK1045" s="56" t="e">
        <f aca="true">VLOOKUP($P1045,INDIRECT("'M" &amp; $N1045 &amp; "'!$A:$G"),BK$2,0)</f>
        <v>#REF!</v>
      </c>
      <c r="BL1045" s="56" t="str">
        <f aca="false">IF(AND($BI1045="Yes", $N1045=2), "Yes", IF(ISBLANK(BI1045), "", "No"))</f>
        <v>No</v>
      </c>
      <c r="BM1045" s="56" t="e">
        <f aca="true">VLOOKUP($P1045,INDIRECT("'M" &amp; $N1045 &amp; "'!$A:$G"),BM$2,0)</f>
        <v>#REF!</v>
      </c>
    </row>
    <row r="1046" customFormat="false" ht="13.2" hidden="false" customHeight="false" outlineLevel="0" collapsed="false">
      <c r="BI1046" s="56" t="e">
        <f aca="true">VLOOKUP($P1046,INDIRECT("'M" &amp; $N1046 &amp; "'!$A:$G"),BI$2,0)</f>
        <v>#REF!</v>
      </c>
      <c r="BJ1046" s="56" t="e">
        <f aca="true">VLOOKUP($P1046,INDIRECT("'M" &amp; $N1046 &amp; "'!$A:$G"),BJ$2,0)</f>
        <v>#REF!</v>
      </c>
      <c r="BK1046" s="56" t="e">
        <f aca="true">VLOOKUP($P1046,INDIRECT("'M" &amp; $N1046 &amp; "'!$A:$G"),BK$2,0)</f>
        <v>#REF!</v>
      </c>
      <c r="BL1046" s="56" t="str">
        <f aca="false">IF(AND($BI1046="Yes", $N1046=2), "Yes", IF(ISBLANK(BI1046), "", "No"))</f>
        <v>No</v>
      </c>
      <c r="BM1046" s="56" t="e">
        <f aca="true">VLOOKUP($P1046,INDIRECT("'M" &amp; $N1046 &amp; "'!$A:$G"),BM$2,0)</f>
        <v>#REF!</v>
      </c>
    </row>
    <row r="1047" customFormat="false" ht="13.2" hidden="false" customHeight="false" outlineLevel="0" collapsed="false">
      <c r="BI1047" s="56" t="e">
        <f aca="true">VLOOKUP($P1047,INDIRECT("'M" &amp; $N1047 &amp; "'!$A:$G"),BI$2,0)</f>
        <v>#REF!</v>
      </c>
      <c r="BJ1047" s="56" t="e">
        <f aca="true">VLOOKUP($P1047,INDIRECT("'M" &amp; $N1047 &amp; "'!$A:$G"),BJ$2,0)</f>
        <v>#REF!</v>
      </c>
      <c r="BK1047" s="56" t="e">
        <f aca="true">VLOOKUP($P1047,INDIRECT("'M" &amp; $N1047 &amp; "'!$A:$G"),BK$2,0)</f>
        <v>#REF!</v>
      </c>
      <c r="BL1047" s="56" t="str">
        <f aca="false">IF(AND($BI1047="Yes", $N1047=2), "Yes", IF(ISBLANK(BI1047), "", "No"))</f>
        <v>No</v>
      </c>
      <c r="BM1047" s="56" t="e">
        <f aca="true">VLOOKUP($P1047,INDIRECT("'M" &amp; $N1047 &amp; "'!$A:$G"),BM$2,0)</f>
        <v>#REF!</v>
      </c>
    </row>
    <row r="1048" customFormat="false" ht="13.2" hidden="false" customHeight="false" outlineLevel="0" collapsed="false">
      <c r="BI1048" s="56" t="e">
        <f aca="true">VLOOKUP($P1048,INDIRECT("'M" &amp; $N1048 &amp; "'!$A:$G"),BI$2,0)</f>
        <v>#REF!</v>
      </c>
      <c r="BJ1048" s="56" t="e">
        <f aca="true">VLOOKUP($P1048,INDIRECT("'M" &amp; $N1048 &amp; "'!$A:$G"),BJ$2,0)</f>
        <v>#REF!</v>
      </c>
      <c r="BK1048" s="56" t="e">
        <f aca="true">VLOOKUP($P1048,INDIRECT("'M" &amp; $N1048 &amp; "'!$A:$G"),BK$2,0)</f>
        <v>#REF!</v>
      </c>
      <c r="BL1048" s="56" t="str">
        <f aca="false">IF(AND($BI1048="Yes", $N1048=2), "Yes", IF(ISBLANK(BI1048), "", "No"))</f>
        <v>No</v>
      </c>
      <c r="BM1048" s="56" t="e">
        <f aca="true">VLOOKUP($P1048,INDIRECT("'M" &amp; $N1048 &amp; "'!$A:$G"),BM$2,0)</f>
        <v>#REF!</v>
      </c>
    </row>
    <row r="1049" customFormat="false" ht="13.2" hidden="false" customHeight="false" outlineLevel="0" collapsed="false">
      <c r="BI1049" s="56" t="e">
        <f aca="true">VLOOKUP($P1049,INDIRECT("'M" &amp; $N1049 &amp; "'!$A:$G"),BI$2,0)</f>
        <v>#REF!</v>
      </c>
      <c r="BJ1049" s="56" t="e">
        <f aca="true">VLOOKUP($P1049,INDIRECT("'M" &amp; $N1049 &amp; "'!$A:$G"),BJ$2,0)</f>
        <v>#REF!</v>
      </c>
      <c r="BK1049" s="56" t="e">
        <f aca="true">VLOOKUP($P1049,INDIRECT("'M" &amp; $N1049 &amp; "'!$A:$G"),BK$2,0)</f>
        <v>#REF!</v>
      </c>
      <c r="BL1049" s="56" t="str">
        <f aca="false">IF(AND($BI1049="Yes", $N1049=2), "Yes", IF(ISBLANK(BI1049), "", "No"))</f>
        <v>No</v>
      </c>
      <c r="BM1049" s="56" t="e">
        <f aca="true">VLOOKUP($P1049,INDIRECT("'M" &amp; $N1049 &amp; "'!$A:$G"),BM$2,0)</f>
        <v>#REF!</v>
      </c>
    </row>
    <row r="1050" customFormat="false" ht="13.2" hidden="false" customHeight="false" outlineLevel="0" collapsed="false">
      <c r="BI1050" s="56" t="e">
        <f aca="true">VLOOKUP($P1050,INDIRECT("'M" &amp; $N1050 &amp; "'!$A:$G"),BI$2,0)</f>
        <v>#REF!</v>
      </c>
      <c r="BJ1050" s="56" t="e">
        <f aca="true">VLOOKUP($P1050,INDIRECT("'M" &amp; $N1050 &amp; "'!$A:$G"),BJ$2,0)</f>
        <v>#REF!</v>
      </c>
      <c r="BK1050" s="56" t="e">
        <f aca="true">VLOOKUP($P1050,INDIRECT("'M" &amp; $N1050 &amp; "'!$A:$G"),BK$2,0)</f>
        <v>#REF!</v>
      </c>
      <c r="BL1050" s="56" t="str">
        <f aca="false">IF(AND($BI1050="Yes", $N1050=2), "Yes", IF(ISBLANK(BI1050), "", "No"))</f>
        <v>No</v>
      </c>
      <c r="BM1050" s="56" t="e">
        <f aca="true">VLOOKUP($P1050,INDIRECT("'M" &amp; $N1050 &amp; "'!$A:$G"),BM$2,0)</f>
        <v>#REF!</v>
      </c>
    </row>
    <row r="1051" customFormat="false" ht="13.2" hidden="false" customHeight="false" outlineLevel="0" collapsed="false">
      <c r="BI1051" s="56" t="e">
        <f aca="true">VLOOKUP($P1051,INDIRECT("'M" &amp; $N1051 &amp; "'!$A:$G"),BI$2,0)</f>
        <v>#REF!</v>
      </c>
      <c r="BJ1051" s="56" t="e">
        <f aca="true">VLOOKUP($P1051,INDIRECT("'M" &amp; $N1051 &amp; "'!$A:$G"),BJ$2,0)</f>
        <v>#REF!</v>
      </c>
      <c r="BK1051" s="56" t="e">
        <f aca="true">VLOOKUP($P1051,INDIRECT("'M" &amp; $N1051 &amp; "'!$A:$G"),BK$2,0)</f>
        <v>#REF!</v>
      </c>
      <c r="BL1051" s="56" t="str">
        <f aca="false">IF(AND($BI1051="Yes", $N1051=2), "Yes", IF(ISBLANK(BI1051), "", "No"))</f>
        <v>No</v>
      </c>
      <c r="BM1051" s="56" t="e">
        <f aca="true">VLOOKUP($P1051,INDIRECT("'M" &amp; $N1051 &amp; "'!$A:$G"),BM$2,0)</f>
        <v>#REF!</v>
      </c>
    </row>
    <row r="1052" customFormat="false" ht="13.2" hidden="false" customHeight="false" outlineLevel="0" collapsed="false">
      <c r="BI1052" s="56" t="e">
        <f aca="true">VLOOKUP($P1052,INDIRECT("'M" &amp; $N1052 &amp; "'!$A:$G"),BI$2,0)</f>
        <v>#REF!</v>
      </c>
      <c r="BJ1052" s="56" t="e">
        <f aca="true">VLOOKUP($P1052,INDIRECT("'M" &amp; $N1052 &amp; "'!$A:$G"),BJ$2,0)</f>
        <v>#REF!</v>
      </c>
      <c r="BK1052" s="56" t="e">
        <f aca="true">VLOOKUP($P1052,INDIRECT("'M" &amp; $N1052 &amp; "'!$A:$G"),BK$2,0)</f>
        <v>#REF!</v>
      </c>
      <c r="BL1052" s="56" t="str">
        <f aca="false">IF(AND($BI1052="Yes", $N1052=2), "Yes", IF(ISBLANK(BI1052), "", "No"))</f>
        <v>No</v>
      </c>
      <c r="BM1052" s="56" t="e">
        <f aca="true">VLOOKUP($P1052,INDIRECT("'M" &amp; $N1052 &amp; "'!$A:$G"),BM$2,0)</f>
        <v>#REF!</v>
      </c>
    </row>
    <row r="1053" customFormat="false" ht="13.2" hidden="false" customHeight="false" outlineLevel="0" collapsed="false">
      <c r="BI1053" s="56" t="e">
        <f aca="true">VLOOKUP($P1053,INDIRECT("'M" &amp; $N1053 &amp; "'!$A:$G"),BI$2,0)</f>
        <v>#REF!</v>
      </c>
      <c r="BJ1053" s="56" t="e">
        <f aca="true">VLOOKUP($P1053,INDIRECT("'M" &amp; $N1053 &amp; "'!$A:$G"),BJ$2,0)</f>
        <v>#REF!</v>
      </c>
      <c r="BK1053" s="56" t="e">
        <f aca="true">VLOOKUP($P1053,INDIRECT("'M" &amp; $N1053 &amp; "'!$A:$G"),BK$2,0)</f>
        <v>#REF!</v>
      </c>
      <c r="BL1053" s="56" t="str">
        <f aca="false">IF(AND($BI1053="Yes", $N1053=2), "Yes", IF(ISBLANK(BI1053), "", "No"))</f>
        <v>No</v>
      </c>
      <c r="BM1053" s="56" t="e">
        <f aca="true">VLOOKUP($P1053,INDIRECT("'M" &amp; $N1053 &amp; "'!$A:$G"),BM$2,0)</f>
        <v>#REF!</v>
      </c>
    </row>
    <row r="1054" customFormat="false" ht="13.2" hidden="false" customHeight="false" outlineLevel="0" collapsed="false">
      <c r="BI1054" s="56" t="e">
        <f aca="true">VLOOKUP($P1054,INDIRECT("'M" &amp; $N1054 &amp; "'!$A:$G"),BI$2,0)</f>
        <v>#REF!</v>
      </c>
      <c r="BJ1054" s="56" t="e">
        <f aca="true">VLOOKUP($P1054,INDIRECT("'M" &amp; $N1054 &amp; "'!$A:$G"),BJ$2,0)</f>
        <v>#REF!</v>
      </c>
      <c r="BK1054" s="56" t="e">
        <f aca="true">VLOOKUP($P1054,INDIRECT("'M" &amp; $N1054 &amp; "'!$A:$G"),BK$2,0)</f>
        <v>#REF!</v>
      </c>
      <c r="BL1054" s="56" t="str">
        <f aca="false">IF(AND($BI1054="Yes", $N1054=2), "Yes", IF(ISBLANK(BI1054), "", "No"))</f>
        <v>No</v>
      </c>
      <c r="BM1054" s="56" t="e">
        <f aca="true">VLOOKUP($P1054,INDIRECT("'M" &amp; $N1054 &amp; "'!$A:$G"),BM$2,0)</f>
        <v>#REF!</v>
      </c>
    </row>
    <row r="1055" customFormat="false" ht="13.2" hidden="false" customHeight="false" outlineLevel="0" collapsed="false">
      <c r="BI1055" s="56" t="e">
        <f aca="true">VLOOKUP($P1055,INDIRECT("'M" &amp; $N1055 &amp; "'!$A:$G"),BI$2,0)</f>
        <v>#REF!</v>
      </c>
      <c r="BJ1055" s="56" t="e">
        <f aca="true">VLOOKUP($P1055,INDIRECT("'M" &amp; $N1055 &amp; "'!$A:$G"),BJ$2,0)</f>
        <v>#REF!</v>
      </c>
      <c r="BK1055" s="56" t="e">
        <f aca="true">VLOOKUP($P1055,INDIRECT("'M" &amp; $N1055 &amp; "'!$A:$G"),BK$2,0)</f>
        <v>#REF!</v>
      </c>
      <c r="BL1055" s="56" t="str">
        <f aca="false">IF(AND($BI1055="Yes", $N1055=2), "Yes", IF(ISBLANK(BI1055), "", "No"))</f>
        <v>No</v>
      </c>
      <c r="BM1055" s="56" t="e">
        <f aca="true">VLOOKUP($P1055,INDIRECT("'M" &amp; $N1055 &amp; "'!$A:$G"),BM$2,0)</f>
        <v>#REF!</v>
      </c>
    </row>
    <row r="1056" customFormat="false" ht="13.2" hidden="false" customHeight="false" outlineLevel="0" collapsed="false">
      <c r="BI1056" s="56" t="e">
        <f aca="true">VLOOKUP($P1056,INDIRECT("'M" &amp; $N1056 &amp; "'!$A:$G"),BI$2,0)</f>
        <v>#REF!</v>
      </c>
      <c r="BJ1056" s="56" t="e">
        <f aca="true">VLOOKUP($P1056,INDIRECT("'M" &amp; $N1056 &amp; "'!$A:$G"),BJ$2,0)</f>
        <v>#REF!</v>
      </c>
      <c r="BK1056" s="56" t="e">
        <f aca="true">VLOOKUP($P1056,INDIRECT("'M" &amp; $N1056 &amp; "'!$A:$G"),BK$2,0)</f>
        <v>#REF!</v>
      </c>
      <c r="BL1056" s="56" t="str">
        <f aca="false">IF(AND($BI1056="Yes", $N1056=2), "Yes", IF(ISBLANK(BI1056), "", "No"))</f>
        <v>No</v>
      </c>
      <c r="BM1056" s="56" t="e">
        <f aca="true">VLOOKUP($P1056,INDIRECT("'M" &amp; $N1056 &amp; "'!$A:$G"),BM$2,0)</f>
        <v>#REF!</v>
      </c>
    </row>
    <row r="1057" customFormat="false" ht="13.2" hidden="false" customHeight="false" outlineLevel="0" collapsed="false">
      <c r="BI1057" s="56" t="e">
        <f aca="true">VLOOKUP($P1057,INDIRECT("'M" &amp; $N1057 &amp; "'!$A:$G"),BI$2,0)</f>
        <v>#REF!</v>
      </c>
      <c r="BJ1057" s="56" t="e">
        <f aca="true">VLOOKUP($P1057,INDIRECT("'M" &amp; $N1057 &amp; "'!$A:$G"),BJ$2,0)</f>
        <v>#REF!</v>
      </c>
      <c r="BK1057" s="56" t="e">
        <f aca="true">VLOOKUP($P1057,INDIRECT("'M" &amp; $N1057 &amp; "'!$A:$G"),BK$2,0)</f>
        <v>#REF!</v>
      </c>
      <c r="BL1057" s="56" t="str">
        <f aca="false">IF(AND($BI1057="Yes", $N1057=2), "Yes", IF(ISBLANK(BI1057), "", "No"))</f>
        <v>No</v>
      </c>
      <c r="BM1057" s="56" t="e">
        <f aca="true">VLOOKUP($P1057,INDIRECT("'M" &amp; $N1057 &amp; "'!$A:$G"),BM$2,0)</f>
        <v>#REF!</v>
      </c>
    </row>
    <row r="1058" customFormat="false" ht="13.2" hidden="false" customHeight="false" outlineLevel="0" collapsed="false">
      <c r="BI1058" s="56" t="e">
        <f aca="true">VLOOKUP($P1058,INDIRECT("'M" &amp; $N1058 &amp; "'!$A:$G"),BI$2,0)</f>
        <v>#REF!</v>
      </c>
      <c r="BJ1058" s="56" t="e">
        <f aca="true">VLOOKUP($P1058,INDIRECT("'M" &amp; $N1058 &amp; "'!$A:$G"),BJ$2,0)</f>
        <v>#REF!</v>
      </c>
      <c r="BK1058" s="56" t="e">
        <f aca="true">VLOOKUP($P1058,INDIRECT("'M" &amp; $N1058 &amp; "'!$A:$G"),BK$2,0)</f>
        <v>#REF!</v>
      </c>
      <c r="BL1058" s="56" t="str">
        <f aca="false">IF(AND($BI1058="Yes", $N1058=2), "Yes", IF(ISBLANK(BI1058), "", "No"))</f>
        <v>No</v>
      </c>
      <c r="BM1058" s="56" t="e">
        <f aca="true">VLOOKUP($P1058,INDIRECT("'M" &amp; $N1058 &amp; "'!$A:$G"),BM$2,0)</f>
        <v>#REF!</v>
      </c>
    </row>
    <row r="1059" customFormat="false" ht="13.2" hidden="false" customHeight="false" outlineLevel="0" collapsed="false">
      <c r="BI1059" s="56" t="e">
        <f aca="true">VLOOKUP($P1059,INDIRECT("'M" &amp; $N1059 &amp; "'!$A:$G"),BI$2,0)</f>
        <v>#REF!</v>
      </c>
      <c r="BJ1059" s="56" t="e">
        <f aca="true">VLOOKUP($P1059,INDIRECT("'M" &amp; $N1059 &amp; "'!$A:$G"),BJ$2,0)</f>
        <v>#REF!</v>
      </c>
      <c r="BK1059" s="56" t="e">
        <f aca="true">VLOOKUP($P1059,INDIRECT("'M" &amp; $N1059 &amp; "'!$A:$G"),BK$2,0)</f>
        <v>#REF!</v>
      </c>
      <c r="BL1059" s="56" t="str">
        <f aca="false">IF(AND($BI1059="Yes", $N1059=2), "Yes", IF(ISBLANK(BI1059), "", "No"))</f>
        <v>No</v>
      </c>
      <c r="BM1059" s="56" t="e">
        <f aca="true">VLOOKUP($P1059,INDIRECT("'M" &amp; $N1059 &amp; "'!$A:$G"),BM$2,0)</f>
        <v>#REF!</v>
      </c>
    </row>
    <row r="1060" customFormat="false" ht="13.2" hidden="false" customHeight="false" outlineLevel="0" collapsed="false">
      <c r="BI1060" s="56" t="e">
        <f aca="true">VLOOKUP($P1060,INDIRECT("'M" &amp; $N1060 &amp; "'!$A:$G"),BI$2,0)</f>
        <v>#REF!</v>
      </c>
      <c r="BJ1060" s="56" t="e">
        <f aca="true">VLOOKUP($P1060,INDIRECT("'M" &amp; $N1060 &amp; "'!$A:$G"),BJ$2,0)</f>
        <v>#REF!</v>
      </c>
      <c r="BK1060" s="56" t="e">
        <f aca="true">VLOOKUP($P1060,INDIRECT("'M" &amp; $N1060 &amp; "'!$A:$G"),BK$2,0)</f>
        <v>#REF!</v>
      </c>
      <c r="BL1060" s="56" t="str">
        <f aca="false">IF(AND($BI1060="Yes", $N1060=2), "Yes", IF(ISBLANK(BI1060), "", "No"))</f>
        <v>No</v>
      </c>
      <c r="BM1060" s="56" t="e">
        <f aca="true">VLOOKUP($P1060,INDIRECT("'M" &amp; $N1060 &amp; "'!$A:$G"),BM$2,0)</f>
        <v>#REF!</v>
      </c>
    </row>
    <row r="1061" customFormat="false" ht="13.2" hidden="false" customHeight="false" outlineLevel="0" collapsed="false">
      <c r="BI1061" s="56" t="e">
        <f aca="true">VLOOKUP($P1061,INDIRECT("'M" &amp; $N1061 &amp; "'!$A:$G"),BI$2,0)</f>
        <v>#REF!</v>
      </c>
      <c r="BJ1061" s="56" t="e">
        <f aca="true">VLOOKUP($P1061,INDIRECT("'M" &amp; $N1061 &amp; "'!$A:$G"),BJ$2,0)</f>
        <v>#REF!</v>
      </c>
      <c r="BK1061" s="56" t="e">
        <f aca="true">VLOOKUP($P1061,INDIRECT("'M" &amp; $N1061 &amp; "'!$A:$G"),BK$2,0)</f>
        <v>#REF!</v>
      </c>
      <c r="BL1061" s="56" t="str">
        <f aca="false">IF(AND($BI1061="Yes", $N1061=2), "Yes", IF(ISBLANK(BI1061), "", "No"))</f>
        <v>No</v>
      </c>
      <c r="BM1061" s="56" t="e">
        <f aca="true">VLOOKUP($P1061,INDIRECT("'M" &amp; $N1061 &amp; "'!$A:$G"),BM$2,0)</f>
        <v>#REF!</v>
      </c>
    </row>
    <row r="1062" customFormat="false" ht="13.2" hidden="false" customHeight="false" outlineLevel="0" collapsed="false">
      <c r="BI1062" s="56" t="e">
        <f aca="true">VLOOKUP($P1062,INDIRECT("'M" &amp; $N1062 &amp; "'!$A:$G"),BI$2,0)</f>
        <v>#REF!</v>
      </c>
      <c r="BJ1062" s="56" t="e">
        <f aca="true">VLOOKUP($P1062,INDIRECT("'M" &amp; $N1062 &amp; "'!$A:$G"),BJ$2,0)</f>
        <v>#REF!</v>
      </c>
      <c r="BK1062" s="56" t="e">
        <f aca="true">VLOOKUP($P1062,INDIRECT("'M" &amp; $N1062 &amp; "'!$A:$G"),BK$2,0)</f>
        <v>#REF!</v>
      </c>
      <c r="BL1062" s="56" t="str">
        <f aca="false">IF(AND($BI1062="Yes", $N1062=2), "Yes", IF(ISBLANK(BI1062), "", "No"))</f>
        <v>No</v>
      </c>
      <c r="BM1062" s="56" t="e">
        <f aca="true">VLOOKUP($P1062,INDIRECT("'M" &amp; $N1062 &amp; "'!$A:$G"),BM$2,0)</f>
        <v>#REF!</v>
      </c>
    </row>
    <row r="1063" customFormat="false" ht="13.2" hidden="false" customHeight="false" outlineLevel="0" collapsed="false">
      <c r="BI1063" s="56" t="e">
        <f aca="true">VLOOKUP($P1063,INDIRECT("'M" &amp; $N1063 &amp; "'!$A:$G"),BI$2,0)</f>
        <v>#REF!</v>
      </c>
      <c r="BJ1063" s="56" t="e">
        <f aca="true">VLOOKUP($P1063,INDIRECT("'M" &amp; $N1063 &amp; "'!$A:$G"),BJ$2,0)</f>
        <v>#REF!</v>
      </c>
      <c r="BK1063" s="56" t="e">
        <f aca="true">VLOOKUP($P1063,INDIRECT("'M" &amp; $N1063 &amp; "'!$A:$G"),BK$2,0)</f>
        <v>#REF!</v>
      </c>
      <c r="BL1063" s="56" t="str">
        <f aca="false">IF(AND($BI1063="Yes", $N1063=2), "Yes", IF(ISBLANK(BI1063), "", "No"))</f>
        <v>No</v>
      </c>
      <c r="BM1063" s="56" t="e">
        <f aca="true">VLOOKUP($P1063,INDIRECT("'M" &amp; $N1063 &amp; "'!$A:$G"),BM$2,0)</f>
        <v>#REF!</v>
      </c>
    </row>
    <row r="1064" customFormat="false" ht="13.2" hidden="false" customHeight="false" outlineLevel="0" collapsed="false">
      <c r="BI1064" s="56" t="e">
        <f aca="true">VLOOKUP($P1064,INDIRECT("'M" &amp; $N1064 &amp; "'!$A:$G"),BI$2,0)</f>
        <v>#REF!</v>
      </c>
      <c r="BJ1064" s="56" t="e">
        <f aca="true">VLOOKUP($P1064,INDIRECT("'M" &amp; $N1064 &amp; "'!$A:$G"),BJ$2,0)</f>
        <v>#REF!</v>
      </c>
      <c r="BK1064" s="56" t="e">
        <f aca="true">VLOOKUP($P1064,INDIRECT("'M" &amp; $N1064 &amp; "'!$A:$G"),BK$2,0)</f>
        <v>#REF!</v>
      </c>
      <c r="BL1064" s="56" t="str">
        <f aca="false">IF(AND($BI1064="Yes", $N1064=2), "Yes", IF(ISBLANK(BI1064), "", "No"))</f>
        <v>No</v>
      </c>
      <c r="BM1064" s="56" t="e">
        <f aca="true">VLOOKUP($P1064,INDIRECT("'M" &amp; $N1064 &amp; "'!$A:$G"),BM$2,0)</f>
        <v>#REF!</v>
      </c>
    </row>
    <row r="1065" customFormat="false" ht="13.2" hidden="false" customHeight="false" outlineLevel="0" collapsed="false">
      <c r="BI1065" s="56" t="e">
        <f aca="true">VLOOKUP($P1065,INDIRECT("'M" &amp; $N1065 &amp; "'!$A:$G"),BI$2,0)</f>
        <v>#REF!</v>
      </c>
      <c r="BJ1065" s="56" t="e">
        <f aca="true">VLOOKUP($P1065,INDIRECT("'M" &amp; $N1065 &amp; "'!$A:$G"),BJ$2,0)</f>
        <v>#REF!</v>
      </c>
      <c r="BK1065" s="56" t="e">
        <f aca="true">VLOOKUP($P1065,INDIRECT("'M" &amp; $N1065 &amp; "'!$A:$G"),BK$2,0)</f>
        <v>#REF!</v>
      </c>
      <c r="BL1065" s="56" t="str">
        <f aca="false">IF(AND($BI1065="Yes", $N1065=2), "Yes", IF(ISBLANK(BI1065), "", "No"))</f>
        <v>No</v>
      </c>
      <c r="BM1065" s="56" t="e">
        <f aca="true">VLOOKUP($P1065,INDIRECT("'M" &amp; $N1065 &amp; "'!$A:$G"),BM$2,0)</f>
        <v>#REF!</v>
      </c>
    </row>
    <row r="1066" customFormat="false" ht="13.2" hidden="false" customHeight="false" outlineLevel="0" collapsed="false">
      <c r="BI1066" s="56" t="e">
        <f aca="true">VLOOKUP($P1066,INDIRECT("'M" &amp; $N1066 &amp; "'!$A:$G"),BI$2,0)</f>
        <v>#REF!</v>
      </c>
      <c r="BJ1066" s="56" t="e">
        <f aca="true">VLOOKUP($P1066,INDIRECT("'M" &amp; $N1066 &amp; "'!$A:$G"),BJ$2,0)</f>
        <v>#REF!</v>
      </c>
      <c r="BK1066" s="56" t="e">
        <f aca="true">VLOOKUP($P1066,INDIRECT("'M" &amp; $N1066 &amp; "'!$A:$G"),BK$2,0)</f>
        <v>#REF!</v>
      </c>
      <c r="BL1066" s="56" t="str">
        <f aca="false">IF(AND($BI1066="Yes", $N1066=2), "Yes", IF(ISBLANK(BI1066), "", "No"))</f>
        <v>No</v>
      </c>
      <c r="BM1066" s="56" t="e">
        <f aca="true">VLOOKUP($P1066,INDIRECT("'M" &amp; $N1066 &amp; "'!$A:$G"),BM$2,0)</f>
        <v>#REF!</v>
      </c>
    </row>
    <row r="1067" customFormat="false" ht="13.2" hidden="false" customHeight="false" outlineLevel="0" collapsed="false">
      <c r="BI1067" s="56" t="e">
        <f aca="true">VLOOKUP($P1067,INDIRECT("'M" &amp; $N1067 &amp; "'!$A:$G"),BI$2,0)</f>
        <v>#REF!</v>
      </c>
      <c r="BJ1067" s="56" t="e">
        <f aca="true">VLOOKUP($P1067,INDIRECT("'M" &amp; $N1067 &amp; "'!$A:$G"),BJ$2,0)</f>
        <v>#REF!</v>
      </c>
      <c r="BK1067" s="56" t="e">
        <f aca="true">VLOOKUP($P1067,INDIRECT("'M" &amp; $N1067 &amp; "'!$A:$G"),BK$2,0)</f>
        <v>#REF!</v>
      </c>
      <c r="BL1067" s="56" t="str">
        <f aca="false">IF(AND($BI1067="Yes", $N1067=2), "Yes", IF(ISBLANK(BI1067), "", "No"))</f>
        <v>No</v>
      </c>
      <c r="BM1067" s="56" t="e">
        <f aca="true">VLOOKUP($P1067,INDIRECT("'M" &amp; $N1067 &amp; "'!$A:$G"),BM$2,0)</f>
        <v>#REF!</v>
      </c>
    </row>
    <row r="1068" customFormat="false" ht="13.2" hidden="false" customHeight="false" outlineLevel="0" collapsed="false">
      <c r="BI1068" s="56" t="e">
        <f aca="true">VLOOKUP($P1068,INDIRECT("'M" &amp; $N1068 &amp; "'!$A:$G"),BI$2,0)</f>
        <v>#REF!</v>
      </c>
      <c r="BJ1068" s="56" t="e">
        <f aca="true">VLOOKUP($P1068,INDIRECT("'M" &amp; $N1068 &amp; "'!$A:$G"),BJ$2,0)</f>
        <v>#REF!</v>
      </c>
      <c r="BK1068" s="56" t="e">
        <f aca="true">VLOOKUP($P1068,INDIRECT("'M" &amp; $N1068 &amp; "'!$A:$G"),BK$2,0)</f>
        <v>#REF!</v>
      </c>
      <c r="BL1068" s="56" t="str">
        <f aca="false">IF(AND($BI1068="Yes", $N1068=2), "Yes", IF(ISBLANK(BI1068), "", "No"))</f>
        <v>No</v>
      </c>
      <c r="BM1068" s="56" t="e">
        <f aca="true">VLOOKUP($P1068,INDIRECT("'M" &amp; $N1068 &amp; "'!$A:$G"),BM$2,0)</f>
        <v>#REF!</v>
      </c>
    </row>
    <row r="1069" customFormat="false" ht="13.2" hidden="false" customHeight="false" outlineLevel="0" collapsed="false">
      <c r="BI1069" s="56" t="e">
        <f aca="true">VLOOKUP($P1069,INDIRECT("'M" &amp; $N1069 &amp; "'!$A:$G"),BI$2,0)</f>
        <v>#REF!</v>
      </c>
      <c r="BJ1069" s="56" t="e">
        <f aca="true">VLOOKUP($P1069,INDIRECT("'M" &amp; $N1069 &amp; "'!$A:$G"),BJ$2,0)</f>
        <v>#REF!</v>
      </c>
      <c r="BK1069" s="56" t="e">
        <f aca="true">VLOOKUP($P1069,INDIRECT("'M" &amp; $N1069 &amp; "'!$A:$G"),BK$2,0)</f>
        <v>#REF!</v>
      </c>
      <c r="BL1069" s="56" t="str">
        <f aca="false">IF(AND($BI1069="Yes", $N1069=2), "Yes", IF(ISBLANK(BI1069), "", "No"))</f>
        <v>No</v>
      </c>
      <c r="BM1069" s="56" t="e">
        <f aca="true">VLOOKUP($P1069,INDIRECT("'M" &amp; $N1069 &amp; "'!$A:$G"),BM$2,0)</f>
        <v>#REF!</v>
      </c>
    </row>
    <row r="1070" customFormat="false" ht="13.2" hidden="false" customHeight="false" outlineLevel="0" collapsed="false">
      <c r="BI1070" s="56" t="e">
        <f aca="true">VLOOKUP($P1070,INDIRECT("'M" &amp; $N1070 &amp; "'!$A:$G"),BI$2,0)</f>
        <v>#REF!</v>
      </c>
      <c r="BJ1070" s="56" t="e">
        <f aca="true">VLOOKUP($P1070,INDIRECT("'M" &amp; $N1070 &amp; "'!$A:$G"),BJ$2,0)</f>
        <v>#REF!</v>
      </c>
      <c r="BK1070" s="56" t="e">
        <f aca="true">VLOOKUP($P1070,INDIRECT("'M" &amp; $N1070 &amp; "'!$A:$G"),BK$2,0)</f>
        <v>#REF!</v>
      </c>
      <c r="BL1070" s="56" t="str">
        <f aca="false">IF(AND($BI1070="Yes", $N1070=2), "Yes", IF(ISBLANK(BI1070), "", "No"))</f>
        <v>No</v>
      </c>
      <c r="BM1070" s="56" t="e">
        <f aca="true">VLOOKUP($P1070,INDIRECT("'M" &amp; $N1070 &amp; "'!$A:$G"),BM$2,0)</f>
        <v>#REF!</v>
      </c>
    </row>
    <row r="1071" customFormat="false" ht="13.2" hidden="false" customHeight="false" outlineLevel="0" collapsed="false">
      <c r="BI1071" s="56" t="e">
        <f aca="true">VLOOKUP($P1071,INDIRECT("'M" &amp; $N1071 &amp; "'!$A:$G"),BI$2,0)</f>
        <v>#REF!</v>
      </c>
      <c r="BJ1071" s="56" t="e">
        <f aca="true">VLOOKUP($P1071,INDIRECT("'M" &amp; $N1071 &amp; "'!$A:$G"),BJ$2,0)</f>
        <v>#REF!</v>
      </c>
      <c r="BK1071" s="56" t="e">
        <f aca="true">VLOOKUP($P1071,INDIRECT("'M" &amp; $N1071 &amp; "'!$A:$G"),BK$2,0)</f>
        <v>#REF!</v>
      </c>
      <c r="BL1071" s="56" t="str">
        <f aca="false">IF(AND($BI1071="Yes", $N1071=2), "Yes", IF(ISBLANK(BI1071), "", "No"))</f>
        <v>No</v>
      </c>
      <c r="BM1071" s="56" t="e">
        <f aca="true">VLOOKUP($P1071,INDIRECT("'M" &amp; $N1071 &amp; "'!$A:$G"),BM$2,0)</f>
        <v>#REF!</v>
      </c>
    </row>
    <row r="1072" customFormat="false" ht="13.2" hidden="false" customHeight="false" outlineLevel="0" collapsed="false">
      <c r="BI1072" s="56" t="e">
        <f aca="true">VLOOKUP($P1072,INDIRECT("'M" &amp; $N1072 &amp; "'!$A:$G"),BI$2,0)</f>
        <v>#REF!</v>
      </c>
      <c r="BJ1072" s="56" t="e">
        <f aca="true">VLOOKUP($P1072,INDIRECT("'M" &amp; $N1072 &amp; "'!$A:$G"),BJ$2,0)</f>
        <v>#REF!</v>
      </c>
      <c r="BK1072" s="56" t="e">
        <f aca="true">VLOOKUP($P1072,INDIRECT("'M" &amp; $N1072 &amp; "'!$A:$G"),BK$2,0)</f>
        <v>#REF!</v>
      </c>
      <c r="BL1072" s="56" t="str">
        <f aca="false">IF(AND($BI1072="Yes", $N1072=2), "Yes", IF(ISBLANK(BI1072), "", "No"))</f>
        <v>No</v>
      </c>
      <c r="BM1072" s="56" t="e">
        <f aca="true">VLOOKUP($P1072,INDIRECT("'M" &amp; $N1072 &amp; "'!$A:$G"),BM$2,0)</f>
        <v>#REF!</v>
      </c>
    </row>
    <row r="1073" customFormat="false" ht="13.2" hidden="false" customHeight="false" outlineLevel="0" collapsed="false">
      <c r="BI1073" s="56" t="e">
        <f aca="true">VLOOKUP($P1073,INDIRECT("'M" &amp; $N1073 &amp; "'!$A:$G"),BI$2,0)</f>
        <v>#REF!</v>
      </c>
      <c r="BJ1073" s="56" t="e">
        <f aca="true">VLOOKUP($P1073,INDIRECT("'M" &amp; $N1073 &amp; "'!$A:$G"),BJ$2,0)</f>
        <v>#REF!</v>
      </c>
      <c r="BK1073" s="56" t="e">
        <f aca="true">VLOOKUP($P1073,INDIRECT("'M" &amp; $N1073 &amp; "'!$A:$G"),BK$2,0)</f>
        <v>#REF!</v>
      </c>
      <c r="BL1073" s="56" t="str">
        <f aca="false">IF(AND($BI1073="Yes", $N1073=2), "Yes", IF(ISBLANK(BI1073), "", "No"))</f>
        <v>No</v>
      </c>
      <c r="BM1073" s="56" t="e">
        <f aca="true">VLOOKUP($P1073,INDIRECT("'M" &amp; $N1073 &amp; "'!$A:$G"),BM$2,0)</f>
        <v>#REF!</v>
      </c>
    </row>
    <row r="1074" customFormat="false" ht="13.2" hidden="false" customHeight="false" outlineLevel="0" collapsed="false">
      <c r="BI1074" s="56" t="e">
        <f aca="true">VLOOKUP($P1074,INDIRECT("'M" &amp; $N1074 &amp; "'!$A:$G"),BI$2,0)</f>
        <v>#REF!</v>
      </c>
      <c r="BJ1074" s="56" t="e">
        <f aca="true">VLOOKUP($P1074,INDIRECT("'M" &amp; $N1074 &amp; "'!$A:$G"),BJ$2,0)</f>
        <v>#REF!</v>
      </c>
      <c r="BK1074" s="56" t="e">
        <f aca="true">VLOOKUP($P1074,INDIRECT("'M" &amp; $N1074 &amp; "'!$A:$G"),BK$2,0)</f>
        <v>#REF!</v>
      </c>
      <c r="BL1074" s="56" t="str">
        <f aca="false">IF(AND($BI1074="Yes", $N1074=2), "Yes", IF(ISBLANK(BI1074), "", "No"))</f>
        <v>No</v>
      </c>
      <c r="BM1074" s="56" t="e">
        <f aca="true">VLOOKUP($P1074,INDIRECT("'M" &amp; $N1074 &amp; "'!$A:$G"),BM$2,0)</f>
        <v>#REF!</v>
      </c>
    </row>
    <row r="1075" customFormat="false" ht="13.2" hidden="false" customHeight="false" outlineLevel="0" collapsed="false">
      <c r="BI1075" s="56" t="e">
        <f aca="true">VLOOKUP($P1075,INDIRECT("'M" &amp; $N1075 &amp; "'!$A:$G"),BI$2,0)</f>
        <v>#REF!</v>
      </c>
      <c r="BJ1075" s="56" t="e">
        <f aca="true">VLOOKUP($P1075,INDIRECT("'M" &amp; $N1075 &amp; "'!$A:$G"),BJ$2,0)</f>
        <v>#REF!</v>
      </c>
      <c r="BK1075" s="56" t="e">
        <f aca="true">VLOOKUP($P1075,INDIRECT("'M" &amp; $N1075 &amp; "'!$A:$G"),BK$2,0)</f>
        <v>#REF!</v>
      </c>
      <c r="BL1075" s="56" t="str">
        <f aca="false">IF(AND($BI1075="Yes", $N1075=2), "Yes", IF(ISBLANK(BI1075), "", "No"))</f>
        <v>No</v>
      </c>
      <c r="BM1075" s="56" t="e">
        <f aca="true">VLOOKUP($P1075,INDIRECT("'M" &amp; $N1075 &amp; "'!$A:$G"),BM$2,0)</f>
        <v>#REF!</v>
      </c>
    </row>
    <row r="1076" customFormat="false" ht="13.2" hidden="false" customHeight="false" outlineLevel="0" collapsed="false">
      <c r="BI1076" s="56" t="e">
        <f aca="true">VLOOKUP($P1076,INDIRECT("'M" &amp; $N1076 &amp; "'!$A:$G"),BI$2,0)</f>
        <v>#REF!</v>
      </c>
      <c r="BJ1076" s="56" t="e">
        <f aca="true">VLOOKUP($P1076,INDIRECT("'M" &amp; $N1076 &amp; "'!$A:$G"),BJ$2,0)</f>
        <v>#REF!</v>
      </c>
      <c r="BK1076" s="56" t="e">
        <f aca="true">VLOOKUP($P1076,INDIRECT("'M" &amp; $N1076 &amp; "'!$A:$G"),BK$2,0)</f>
        <v>#REF!</v>
      </c>
      <c r="BL1076" s="56" t="str">
        <f aca="false">IF(AND($BI1076="Yes", $N1076=2), "Yes", IF(ISBLANK(BI1076), "", "No"))</f>
        <v>No</v>
      </c>
      <c r="BM1076" s="56" t="e">
        <f aca="true">VLOOKUP($P1076,INDIRECT("'M" &amp; $N1076 &amp; "'!$A:$G"),BM$2,0)</f>
        <v>#REF!</v>
      </c>
    </row>
    <row r="1077" customFormat="false" ht="13.2" hidden="false" customHeight="false" outlineLevel="0" collapsed="false">
      <c r="BI1077" s="56" t="e">
        <f aca="true">VLOOKUP($P1077,INDIRECT("'M" &amp; $N1077 &amp; "'!$A:$G"),BI$2,0)</f>
        <v>#REF!</v>
      </c>
      <c r="BJ1077" s="56" t="e">
        <f aca="true">VLOOKUP($P1077,INDIRECT("'M" &amp; $N1077 &amp; "'!$A:$G"),BJ$2,0)</f>
        <v>#REF!</v>
      </c>
      <c r="BK1077" s="56" t="e">
        <f aca="true">VLOOKUP($P1077,INDIRECT("'M" &amp; $N1077 &amp; "'!$A:$G"),BK$2,0)</f>
        <v>#REF!</v>
      </c>
      <c r="BL1077" s="56" t="str">
        <f aca="false">IF(AND($BI1077="Yes", $N1077=2), "Yes", IF(ISBLANK(BI1077), "", "No"))</f>
        <v>No</v>
      </c>
      <c r="BM1077" s="56" t="e">
        <f aca="true">VLOOKUP($P1077,INDIRECT("'M" &amp; $N1077 &amp; "'!$A:$G"),BM$2,0)</f>
        <v>#REF!</v>
      </c>
    </row>
    <row r="1078" customFormat="false" ht="13.2" hidden="false" customHeight="false" outlineLevel="0" collapsed="false">
      <c r="BI1078" s="56" t="e">
        <f aca="true">VLOOKUP($P1078,INDIRECT("'M" &amp; $N1078 &amp; "'!$A:$G"),BI$2,0)</f>
        <v>#REF!</v>
      </c>
      <c r="BJ1078" s="56" t="e">
        <f aca="true">VLOOKUP($P1078,INDIRECT("'M" &amp; $N1078 &amp; "'!$A:$G"),BJ$2,0)</f>
        <v>#REF!</v>
      </c>
      <c r="BK1078" s="56" t="e">
        <f aca="true">VLOOKUP($P1078,INDIRECT("'M" &amp; $N1078 &amp; "'!$A:$G"),BK$2,0)</f>
        <v>#REF!</v>
      </c>
      <c r="BL1078" s="56" t="str">
        <f aca="false">IF(AND($BI1078="Yes", $N1078=2), "Yes", IF(ISBLANK(BI1078), "", "No"))</f>
        <v>No</v>
      </c>
      <c r="BM1078" s="56" t="e">
        <f aca="true">VLOOKUP($P1078,INDIRECT("'M" &amp; $N1078 &amp; "'!$A:$G"),BM$2,0)</f>
        <v>#REF!</v>
      </c>
    </row>
    <row r="1079" customFormat="false" ht="13.2" hidden="false" customHeight="false" outlineLevel="0" collapsed="false">
      <c r="BI1079" s="56" t="e">
        <f aca="true">VLOOKUP($P1079,INDIRECT("'M" &amp; $N1079 &amp; "'!$A:$G"),BI$2,0)</f>
        <v>#REF!</v>
      </c>
      <c r="BJ1079" s="56" t="e">
        <f aca="true">VLOOKUP($P1079,INDIRECT("'M" &amp; $N1079 &amp; "'!$A:$G"),BJ$2,0)</f>
        <v>#REF!</v>
      </c>
      <c r="BK1079" s="56" t="e">
        <f aca="true">VLOOKUP($P1079,INDIRECT("'M" &amp; $N1079 &amp; "'!$A:$G"),BK$2,0)</f>
        <v>#REF!</v>
      </c>
      <c r="BL1079" s="56" t="str">
        <f aca="false">IF(AND($BI1079="Yes", $N1079=2), "Yes", IF(ISBLANK(BI1079), "", "No"))</f>
        <v>No</v>
      </c>
      <c r="BM1079" s="56" t="e">
        <f aca="true">VLOOKUP($P1079,INDIRECT("'M" &amp; $N1079 &amp; "'!$A:$G"),BM$2,0)</f>
        <v>#REF!</v>
      </c>
    </row>
    <row r="1080" customFormat="false" ht="13.2" hidden="false" customHeight="false" outlineLevel="0" collapsed="false">
      <c r="BI1080" s="56" t="e">
        <f aca="true">VLOOKUP($P1080,INDIRECT("'M" &amp; $N1080 &amp; "'!$A:$G"),BI$2,0)</f>
        <v>#REF!</v>
      </c>
      <c r="BJ1080" s="56" t="e">
        <f aca="true">VLOOKUP($P1080,INDIRECT("'M" &amp; $N1080 &amp; "'!$A:$G"),BJ$2,0)</f>
        <v>#REF!</v>
      </c>
      <c r="BK1080" s="56" t="e">
        <f aca="true">VLOOKUP($P1080,INDIRECT("'M" &amp; $N1080 &amp; "'!$A:$G"),BK$2,0)</f>
        <v>#REF!</v>
      </c>
      <c r="BL1080" s="56" t="str">
        <f aca="false">IF(AND($BI1080="Yes", $N1080=2), "Yes", IF(ISBLANK(BI1080), "", "No"))</f>
        <v>No</v>
      </c>
      <c r="BM1080" s="56" t="e">
        <f aca="true">VLOOKUP($P1080,INDIRECT("'M" &amp; $N1080 &amp; "'!$A:$G"),BM$2,0)</f>
        <v>#REF!</v>
      </c>
    </row>
    <row r="1081" customFormat="false" ht="13.2" hidden="false" customHeight="false" outlineLevel="0" collapsed="false">
      <c r="BI1081" s="56" t="e">
        <f aca="true">VLOOKUP($P1081,INDIRECT("'M" &amp; $N1081 &amp; "'!$A:$G"),BI$2,0)</f>
        <v>#REF!</v>
      </c>
      <c r="BJ1081" s="56" t="e">
        <f aca="true">VLOOKUP($P1081,INDIRECT("'M" &amp; $N1081 &amp; "'!$A:$G"),BJ$2,0)</f>
        <v>#REF!</v>
      </c>
      <c r="BK1081" s="56" t="e">
        <f aca="true">VLOOKUP($P1081,INDIRECT("'M" &amp; $N1081 &amp; "'!$A:$G"),BK$2,0)</f>
        <v>#REF!</v>
      </c>
      <c r="BL1081" s="56" t="str">
        <f aca="false">IF(AND($BI1081="Yes", $N1081=2), "Yes", IF(ISBLANK(BI1081), "", "No"))</f>
        <v>No</v>
      </c>
      <c r="BM1081" s="56" t="e">
        <f aca="true">VLOOKUP($P1081,INDIRECT("'M" &amp; $N1081 &amp; "'!$A:$G"),BM$2,0)</f>
        <v>#REF!</v>
      </c>
    </row>
    <row r="1082" customFormat="false" ht="13.2" hidden="false" customHeight="false" outlineLevel="0" collapsed="false">
      <c r="BI1082" s="56" t="e">
        <f aca="true">VLOOKUP($P1082,INDIRECT("'M" &amp; $N1082 &amp; "'!$A:$G"),BI$2,0)</f>
        <v>#REF!</v>
      </c>
      <c r="BJ1082" s="56" t="e">
        <f aca="true">VLOOKUP($P1082,INDIRECT("'M" &amp; $N1082 &amp; "'!$A:$G"),BJ$2,0)</f>
        <v>#REF!</v>
      </c>
      <c r="BK1082" s="56" t="e">
        <f aca="true">VLOOKUP($P1082,INDIRECT("'M" &amp; $N1082 &amp; "'!$A:$G"),BK$2,0)</f>
        <v>#REF!</v>
      </c>
      <c r="BL1082" s="56" t="str">
        <f aca="false">IF(AND($BI1082="Yes", $N1082=2), "Yes", IF(ISBLANK(BI1082), "", "No"))</f>
        <v>No</v>
      </c>
      <c r="BM1082" s="56" t="e">
        <f aca="true">VLOOKUP($P1082,INDIRECT("'M" &amp; $N1082 &amp; "'!$A:$G"),BM$2,0)</f>
        <v>#REF!</v>
      </c>
    </row>
    <row r="1083" customFormat="false" ht="13.2" hidden="false" customHeight="false" outlineLevel="0" collapsed="false">
      <c r="BI1083" s="56" t="e">
        <f aca="true">VLOOKUP($P1083,INDIRECT("'M" &amp; $N1083 &amp; "'!$A:$G"),BI$2,0)</f>
        <v>#REF!</v>
      </c>
      <c r="BJ1083" s="56" t="e">
        <f aca="true">VLOOKUP($P1083,INDIRECT("'M" &amp; $N1083 &amp; "'!$A:$G"),BJ$2,0)</f>
        <v>#REF!</v>
      </c>
      <c r="BK1083" s="56" t="e">
        <f aca="true">VLOOKUP($P1083,INDIRECT("'M" &amp; $N1083 &amp; "'!$A:$G"),BK$2,0)</f>
        <v>#REF!</v>
      </c>
      <c r="BL1083" s="56" t="str">
        <f aca="false">IF(AND($BI1083="Yes", $N1083=2), "Yes", IF(ISBLANK(BI1083), "", "No"))</f>
        <v>No</v>
      </c>
      <c r="BM1083" s="56" t="e">
        <f aca="true">VLOOKUP($P1083,INDIRECT("'M" &amp; $N1083 &amp; "'!$A:$G"),BM$2,0)</f>
        <v>#REF!</v>
      </c>
    </row>
    <row r="1084" customFormat="false" ht="13.2" hidden="false" customHeight="false" outlineLevel="0" collapsed="false">
      <c r="BI1084" s="56" t="e">
        <f aca="true">VLOOKUP($P1084,INDIRECT("'M" &amp; $N1084 &amp; "'!$A:$G"),BI$2,0)</f>
        <v>#REF!</v>
      </c>
      <c r="BJ1084" s="56" t="e">
        <f aca="true">VLOOKUP($P1084,INDIRECT("'M" &amp; $N1084 &amp; "'!$A:$G"),BJ$2,0)</f>
        <v>#REF!</v>
      </c>
      <c r="BK1084" s="56" t="e">
        <f aca="true">VLOOKUP($P1084,INDIRECT("'M" &amp; $N1084 &amp; "'!$A:$G"),BK$2,0)</f>
        <v>#REF!</v>
      </c>
      <c r="BL1084" s="56" t="str">
        <f aca="false">IF(AND($BI1084="Yes", $N1084=2), "Yes", IF(ISBLANK(BI1084), "", "No"))</f>
        <v>No</v>
      </c>
      <c r="BM1084" s="56" t="e">
        <f aca="true">VLOOKUP($P1084,INDIRECT("'M" &amp; $N1084 &amp; "'!$A:$G"),BM$2,0)</f>
        <v>#REF!</v>
      </c>
    </row>
    <row r="1085" customFormat="false" ht="13.2" hidden="false" customHeight="false" outlineLevel="0" collapsed="false">
      <c r="BI1085" s="56" t="e">
        <f aca="true">VLOOKUP($P1085,INDIRECT("'M" &amp; $N1085 &amp; "'!$A:$G"),BI$2,0)</f>
        <v>#REF!</v>
      </c>
      <c r="BJ1085" s="56" t="e">
        <f aca="true">VLOOKUP($P1085,INDIRECT("'M" &amp; $N1085 &amp; "'!$A:$G"),BJ$2,0)</f>
        <v>#REF!</v>
      </c>
      <c r="BK1085" s="56" t="e">
        <f aca="true">VLOOKUP($P1085,INDIRECT("'M" &amp; $N1085 &amp; "'!$A:$G"),BK$2,0)</f>
        <v>#REF!</v>
      </c>
      <c r="BL1085" s="56" t="str">
        <f aca="false">IF(AND($BI1085="Yes", $N1085=2), "Yes", IF(ISBLANK(BI1085), "", "No"))</f>
        <v>No</v>
      </c>
      <c r="BM1085" s="56" t="e">
        <f aca="true">VLOOKUP($P1085,INDIRECT("'M" &amp; $N1085 &amp; "'!$A:$G"),BM$2,0)</f>
        <v>#REF!</v>
      </c>
    </row>
    <row r="1086" customFormat="false" ht="13.2" hidden="false" customHeight="false" outlineLevel="0" collapsed="false">
      <c r="BI1086" s="56" t="e">
        <f aca="true">VLOOKUP($P1086,INDIRECT("'M" &amp; $N1086 &amp; "'!$A:$G"),BI$2,0)</f>
        <v>#REF!</v>
      </c>
      <c r="BJ1086" s="56" t="e">
        <f aca="true">VLOOKUP($P1086,INDIRECT("'M" &amp; $N1086 &amp; "'!$A:$G"),BJ$2,0)</f>
        <v>#REF!</v>
      </c>
      <c r="BK1086" s="56" t="e">
        <f aca="true">VLOOKUP($P1086,INDIRECT("'M" &amp; $N1086 &amp; "'!$A:$G"),BK$2,0)</f>
        <v>#REF!</v>
      </c>
      <c r="BL1086" s="56" t="str">
        <f aca="false">IF(AND($BI1086="Yes", $N1086=2), "Yes", IF(ISBLANK(BI1086), "", "No"))</f>
        <v>No</v>
      </c>
      <c r="BM1086" s="56" t="e">
        <f aca="true">VLOOKUP($P1086,INDIRECT("'M" &amp; $N1086 &amp; "'!$A:$G"),BM$2,0)</f>
        <v>#REF!</v>
      </c>
    </row>
    <row r="1087" customFormat="false" ht="13.2" hidden="false" customHeight="false" outlineLevel="0" collapsed="false">
      <c r="BI1087" s="56" t="e">
        <f aca="true">VLOOKUP($P1087,INDIRECT("'M" &amp; $N1087 &amp; "'!$A:$G"),BI$2,0)</f>
        <v>#REF!</v>
      </c>
      <c r="BJ1087" s="56" t="e">
        <f aca="true">VLOOKUP($P1087,INDIRECT("'M" &amp; $N1087 &amp; "'!$A:$G"),BJ$2,0)</f>
        <v>#REF!</v>
      </c>
      <c r="BK1087" s="56" t="e">
        <f aca="true">VLOOKUP($P1087,INDIRECT("'M" &amp; $N1087 &amp; "'!$A:$G"),BK$2,0)</f>
        <v>#REF!</v>
      </c>
      <c r="BL1087" s="56" t="str">
        <f aca="false">IF(AND($BI1087="Yes", $N1087=2), "Yes", IF(ISBLANK(BI1087), "", "No"))</f>
        <v>No</v>
      </c>
      <c r="BM1087" s="56" t="e">
        <f aca="true">VLOOKUP($P1087,INDIRECT("'M" &amp; $N1087 &amp; "'!$A:$G"),BM$2,0)</f>
        <v>#REF!</v>
      </c>
    </row>
    <row r="1088" customFormat="false" ht="13.2" hidden="false" customHeight="false" outlineLevel="0" collapsed="false">
      <c r="BI1088" s="56" t="e">
        <f aca="true">VLOOKUP($P1088,INDIRECT("'M" &amp; $N1088 &amp; "'!$A:$G"),BI$2,0)</f>
        <v>#REF!</v>
      </c>
      <c r="BJ1088" s="56" t="e">
        <f aca="true">VLOOKUP($P1088,INDIRECT("'M" &amp; $N1088 &amp; "'!$A:$G"),BJ$2,0)</f>
        <v>#REF!</v>
      </c>
      <c r="BK1088" s="56" t="e">
        <f aca="true">VLOOKUP($P1088,INDIRECT("'M" &amp; $N1088 &amp; "'!$A:$G"),BK$2,0)</f>
        <v>#REF!</v>
      </c>
      <c r="BL1088" s="56" t="str">
        <f aca="false">IF(AND($BI1088="Yes", $N1088=2), "Yes", IF(ISBLANK(BI1088), "", "No"))</f>
        <v>No</v>
      </c>
      <c r="BM1088" s="56" t="e">
        <f aca="true">VLOOKUP($P1088,INDIRECT("'M" &amp; $N1088 &amp; "'!$A:$G"),BM$2,0)</f>
        <v>#REF!</v>
      </c>
    </row>
    <row r="1089" customFormat="false" ht="13.2" hidden="false" customHeight="false" outlineLevel="0" collapsed="false">
      <c r="BI1089" s="56" t="e">
        <f aca="true">VLOOKUP($P1089,INDIRECT("'M" &amp; $N1089 &amp; "'!$A:$G"),BI$2,0)</f>
        <v>#REF!</v>
      </c>
      <c r="BJ1089" s="56" t="e">
        <f aca="true">VLOOKUP($P1089,INDIRECT("'M" &amp; $N1089 &amp; "'!$A:$G"),BJ$2,0)</f>
        <v>#REF!</v>
      </c>
      <c r="BK1089" s="56" t="e">
        <f aca="true">VLOOKUP($P1089,INDIRECT("'M" &amp; $N1089 &amp; "'!$A:$G"),BK$2,0)</f>
        <v>#REF!</v>
      </c>
      <c r="BL1089" s="56" t="str">
        <f aca="false">IF(AND($BI1089="Yes", $N1089=2), "Yes", IF(ISBLANK(BI1089), "", "No"))</f>
        <v>No</v>
      </c>
      <c r="BM1089" s="56" t="e">
        <f aca="true">VLOOKUP($P1089,INDIRECT("'M" &amp; $N1089 &amp; "'!$A:$G"),BM$2,0)</f>
        <v>#REF!</v>
      </c>
    </row>
    <row r="1090" customFormat="false" ht="13.2" hidden="false" customHeight="false" outlineLevel="0" collapsed="false">
      <c r="BI1090" s="56" t="e">
        <f aca="true">VLOOKUP($P1090,INDIRECT("'M" &amp; $N1090 &amp; "'!$A:$G"),BI$2,0)</f>
        <v>#REF!</v>
      </c>
      <c r="BJ1090" s="56" t="e">
        <f aca="true">VLOOKUP($P1090,INDIRECT("'M" &amp; $N1090 &amp; "'!$A:$G"),BJ$2,0)</f>
        <v>#REF!</v>
      </c>
      <c r="BK1090" s="56" t="e">
        <f aca="true">VLOOKUP($P1090,INDIRECT("'M" &amp; $N1090 &amp; "'!$A:$G"),BK$2,0)</f>
        <v>#REF!</v>
      </c>
      <c r="BL1090" s="56" t="str">
        <f aca="false">IF(AND($BI1090="Yes", $N1090=2), "Yes", IF(ISBLANK(BI1090), "", "No"))</f>
        <v>No</v>
      </c>
      <c r="BM1090" s="56" t="e">
        <f aca="true">VLOOKUP($P1090,INDIRECT("'M" &amp; $N1090 &amp; "'!$A:$G"),BM$2,0)</f>
        <v>#REF!</v>
      </c>
    </row>
    <row r="1091" customFormat="false" ht="13.2" hidden="false" customHeight="false" outlineLevel="0" collapsed="false">
      <c r="BI1091" s="56" t="e">
        <f aca="true">VLOOKUP($P1091,INDIRECT("'M" &amp; $N1091 &amp; "'!$A:$G"),BI$2,0)</f>
        <v>#REF!</v>
      </c>
      <c r="BJ1091" s="56" t="e">
        <f aca="true">VLOOKUP($P1091,INDIRECT("'M" &amp; $N1091 &amp; "'!$A:$G"),BJ$2,0)</f>
        <v>#REF!</v>
      </c>
      <c r="BK1091" s="56" t="e">
        <f aca="true">VLOOKUP($P1091,INDIRECT("'M" &amp; $N1091 &amp; "'!$A:$G"),BK$2,0)</f>
        <v>#REF!</v>
      </c>
      <c r="BL1091" s="56" t="str">
        <f aca="false">IF(AND($BI1091="Yes", $N1091=2), "Yes", IF(ISBLANK(BI1091), "", "No"))</f>
        <v>No</v>
      </c>
      <c r="BM1091" s="56" t="e">
        <f aca="true">VLOOKUP($P1091,INDIRECT("'M" &amp; $N1091 &amp; "'!$A:$G"),BM$2,0)</f>
        <v>#REF!</v>
      </c>
    </row>
    <row r="1092" customFormat="false" ht="13.2" hidden="false" customHeight="false" outlineLevel="0" collapsed="false">
      <c r="BI1092" s="56" t="e">
        <f aca="true">VLOOKUP($P1092,INDIRECT("'M" &amp; $N1092 &amp; "'!$A:$G"),BI$2,0)</f>
        <v>#REF!</v>
      </c>
      <c r="BJ1092" s="56" t="e">
        <f aca="true">VLOOKUP($P1092,INDIRECT("'M" &amp; $N1092 &amp; "'!$A:$G"),BJ$2,0)</f>
        <v>#REF!</v>
      </c>
      <c r="BK1092" s="56" t="e">
        <f aca="true">VLOOKUP($P1092,INDIRECT("'M" &amp; $N1092 &amp; "'!$A:$G"),BK$2,0)</f>
        <v>#REF!</v>
      </c>
      <c r="BL1092" s="56" t="str">
        <f aca="false">IF(AND($BI1092="Yes", $N1092=2), "Yes", IF(ISBLANK(BI1092), "", "No"))</f>
        <v>No</v>
      </c>
      <c r="BM1092" s="56" t="e">
        <f aca="true">VLOOKUP($P1092,INDIRECT("'M" &amp; $N1092 &amp; "'!$A:$G"),BM$2,0)</f>
        <v>#REF!</v>
      </c>
    </row>
    <row r="1093" customFormat="false" ht="13.2" hidden="false" customHeight="false" outlineLevel="0" collapsed="false">
      <c r="BI1093" s="56" t="e">
        <f aca="true">VLOOKUP($P1093,INDIRECT("'M" &amp; $N1093 &amp; "'!$A:$G"),BI$2,0)</f>
        <v>#REF!</v>
      </c>
      <c r="BJ1093" s="56" t="e">
        <f aca="true">VLOOKUP($P1093,INDIRECT("'M" &amp; $N1093 &amp; "'!$A:$G"),BJ$2,0)</f>
        <v>#REF!</v>
      </c>
      <c r="BK1093" s="56" t="e">
        <f aca="true">VLOOKUP($P1093,INDIRECT("'M" &amp; $N1093 &amp; "'!$A:$G"),BK$2,0)</f>
        <v>#REF!</v>
      </c>
      <c r="BL1093" s="56" t="str">
        <f aca="false">IF(AND($BI1093="Yes", $N1093=2), "Yes", IF(ISBLANK(BI1093), "", "No"))</f>
        <v>No</v>
      </c>
      <c r="BM1093" s="56" t="e">
        <f aca="true">VLOOKUP($P1093,INDIRECT("'M" &amp; $N1093 &amp; "'!$A:$G"),BM$2,0)</f>
        <v>#REF!</v>
      </c>
    </row>
    <row r="1094" customFormat="false" ht="13.2" hidden="false" customHeight="false" outlineLevel="0" collapsed="false">
      <c r="BI1094" s="56" t="e">
        <f aca="true">VLOOKUP($P1094,INDIRECT("'M" &amp; $N1094 &amp; "'!$A:$G"),BI$2,0)</f>
        <v>#REF!</v>
      </c>
      <c r="BJ1094" s="56" t="e">
        <f aca="true">VLOOKUP($P1094,INDIRECT("'M" &amp; $N1094 &amp; "'!$A:$G"),BJ$2,0)</f>
        <v>#REF!</v>
      </c>
      <c r="BK1094" s="56" t="e">
        <f aca="true">VLOOKUP($P1094,INDIRECT("'M" &amp; $N1094 &amp; "'!$A:$G"),BK$2,0)</f>
        <v>#REF!</v>
      </c>
      <c r="BL1094" s="56" t="str">
        <f aca="false">IF(AND($BI1094="Yes", $N1094=2), "Yes", IF(ISBLANK(BI1094), "", "No"))</f>
        <v>No</v>
      </c>
      <c r="BM1094" s="56" t="e">
        <f aca="true">VLOOKUP($P1094,INDIRECT("'M" &amp; $N1094 &amp; "'!$A:$G"),BM$2,0)</f>
        <v>#REF!</v>
      </c>
    </row>
    <row r="1095" customFormat="false" ht="13.2" hidden="false" customHeight="false" outlineLevel="0" collapsed="false">
      <c r="BI1095" s="56" t="e">
        <f aca="true">VLOOKUP($P1095,INDIRECT("'M" &amp; $N1095 &amp; "'!$A:$G"),BI$2,0)</f>
        <v>#REF!</v>
      </c>
      <c r="BJ1095" s="56" t="e">
        <f aca="true">VLOOKUP($P1095,INDIRECT("'M" &amp; $N1095 &amp; "'!$A:$G"),BJ$2,0)</f>
        <v>#REF!</v>
      </c>
      <c r="BK1095" s="56" t="e">
        <f aca="true">VLOOKUP($P1095,INDIRECT("'M" &amp; $N1095 &amp; "'!$A:$G"),BK$2,0)</f>
        <v>#REF!</v>
      </c>
      <c r="BL1095" s="56" t="str">
        <f aca="false">IF(AND($BI1095="Yes", $N1095=2), "Yes", IF(ISBLANK(BI1095), "", "No"))</f>
        <v>No</v>
      </c>
      <c r="BM1095" s="56" t="e">
        <f aca="true">VLOOKUP($P1095,INDIRECT("'M" &amp; $N1095 &amp; "'!$A:$G"),BM$2,0)</f>
        <v>#REF!</v>
      </c>
    </row>
    <row r="1096" customFormat="false" ht="13.2" hidden="false" customHeight="false" outlineLevel="0" collapsed="false">
      <c r="BI1096" s="56" t="e">
        <f aca="true">VLOOKUP($P1096,INDIRECT("'M" &amp; $N1096 &amp; "'!$A:$G"),BI$2,0)</f>
        <v>#REF!</v>
      </c>
      <c r="BJ1096" s="56" t="e">
        <f aca="true">VLOOKUP($P1096,INDIRECT("'M" &amp; $N1096 &amp; "'!$A:$G"),BJ$2,0)</f>
        <v>#REF!</v>
      </c>
      <c r="BK1096" s="56" t="e">
        <f aca="true">VLOOKUP($P1096,INDIRECT("'M" &amp; $N1096 &amp; "'!$A:$G"),BK$2,0)</f>
        <v>#REF!</v>
      </c>
      <c r="BL1096" s="56" t="str">
        <f aca="false">IF(AND($BI1096="Yes", $N1096=2), "Yes", IF(ISBLANK(BI1096), "", "No"))</f>
        <v>No</v>
      </c>
      <c r="BM1096" s="56" t="e">
        <f aca="true">VLOOKUP($P1096,INDIRECT("'M" &amp; $N1096 &amp; "'!$A:$G"),BM$2,0)</f>
        <v>#REF!</v>
      </c>
    </row>
    <row r="1097" customFormat="false" ht="13.2" hidden="false" customHeight="false" outlineLevel="0" collapsed="false">
      <c r="BI1097" s="56" t="e">
        <f aca="true">VLOOKUP($P1097,INDIRECT("'M" &amp; $N1097 &amp; "'!$A:$G"),BI$2,0)</f>
        <v>#REF!</v>
      </c>
      <c r="BJ1097" s="56" t="e">
        <f aca="true">VLOOKUP($P1097,INDIRECT("'M" &amp; $N1097 &amp; "'!$A:$G"),BJ$2,0)</f>
        <v>#REF!</v>
      </c>
      <c r="BK1097" s="56" t="e">
        <f aca="true">VLOOKUP($P1097,INDIRECT("'M" &amp; $N1097 &amp; "'!$A:$G"),BK$2,0)</f>
        <v>#REF!</v>
      </c>
      <c r="BL1097" s="56" t="str">
        <f aca="false">IF(AND($BI1097="Yes", $N1097=2), "Yes", IF(ISBLANK(BI1097), "", "No"))</f>
        <v>No</v>
      </c>
      <c r="BM1097" s="56" t="e">
        <f aca="true">VLOOKUP($P1097,INDIRECT("'M" &amp; $N1097 &amp; "'!$A:$G"),BM$2,0)</f>
        <v>#REF!</v>
      </c>
    </row>
    <row r="1098" customFormat="false" ht="13.2" hidden="false" customHeight="false" outlineLevel="0" collapsed="false">
      <c r="BI1098" s="56" t="e">
        <f aca="true">VLOOKUP($P1098,INDIRECT("'M" &amp; $N1098 &amp; "'!$A:$G"),BI$2,0)</f>
        <v>#REF!</v>
      </c>
      <c r="BJ1098" s="56" t="e">
        <f aca="true">VLOOKUP($P1098,INDIRECT("'M" &amp; $N1098 &amp; "'!$A:$G"),BJ$2,0)</f>
        <v>#REF!</v>
      </c>
      <c r="BK1098" s="56" t="e">
        <f aca="true">VLOOKUP($P1098,INDIRECT("'M" &amp; $N1098 &amp; "'!$A:$G"),BK$2,0)</f>
        <v>#REF!</v>
      </c>
      <c r="BL1098" s="56" t="str">
        <f aca="false">IF(AND($BI1098="Yes", $N1098=2), "Yes", IF(ISBLANK(BI1098), "", "No"))</f>
        <v>No</v>
      </c>
      <c r="BM1098" s="56" t="e">
        <f aca="true">VLOOKUP($P1098,INDIRECT("'M" &amp; $N1098 &amp; "'!$A:$G"),BM$2,0)</f>
        <v>#REF!</v>
      </c>
    </row>
    <row r="1099" customFormat="false" ht="13.2" hidden="false" customHeight="false" outlineLevel="0" collapsed="false">
      <c r="BI1099" s="56" t="e">
        <f aca="true">VLOOKUP($P1099,INDIRECT("'M" &amp; $N1099 &amp; "'!$A:$G"),BI$2,0)</f>
        <v>#REF!</v>
      </c>
      <c r="BJ1099" s="56" t="e">
        <f aca="true">VLOOKUP($P1099,INDIRECT("'M" &amp; $N1099 &amp; "'!$A:$G"),BJ$2,0)</f>
        <v>#REF!</v>
      </c>
      <c r="BK1099" s="56" t="e">
        <f aca="true">VLOOKUP($P1099,INDIRECT("'M" &amp; $N1099 &amp; "'!$A:$G"),BK$2,0)</f>
        <v>#REF!</v>
      </c>
      <c r="BL1099" s="56" t="str">
        <f aca="false">IF(AND($BI1099="Yes", $N1099=2), "Yes", IF(ISBLANK(BI1099), "", "No"))</f>
        <v>No</v>
      </c>
      <c r="BM1099" s="56" t="e">
        <f aca="true">VLOOKUP($P1099,INDIRECT("'M" &amp; $N1099 &amp; "'!$A:$G"),BM$2,0)</f>
        <v>#REF!</v>
      </c>
    </row>
    <row r="1100" customFormat="false" ht="13.2" hidden="false" customHeight="false" outlineLevel="0" collapsed="false">
      <c r="BI1100" s="56" t="e">
        <f aca="true">VLOOKUP($P1100,INDIRECT("'M" &amp; $N1100 &amp; "'!$A:$G"),BI$2,0)</f>
        <v>#REF!</v>
      </c>
      <c r="BJ1100" s="56" t="e">
        <f aca="true">VLOOKUP($P1100,INDIRECT("'M" &amp; $N1100 &amp; "'!$A:$G"),BJ$2,0)</f>
        <v>#REF!</v>
      </c>
      <c r="BK1100" s="56" t="e">
        <f aca="true">VLOOKUP($P1100,INDIRECT("'M" &amp; $N1100 &amp; "'!$A:$G"),BK$2,0)</f>
        <v>#REF!</v>
      </c>
      <c r="BL1100" s="56" t="str">
        <f aca="false">IF(AND($BI1100="Yes", $N1100=2), "Yes", IF(ISBLANK(BI1100), "", "No"))</f>
        <v>No</v>
      </c>
      <c r="BM1100" s="56" t="e">
        <f aca="true">VLOOKUP($P1100,INDIRECT("'M" &amp; $N1100 &amp; "'!$A:$G"),BM$2,0)</f>
        <v>#REF!</v>
      </c>
    </row>
    <row r="1101" customFormat="false" ht="13.2" hidden="false" customHeight="false" outlineLevel="0" collapsed="false">
      <c r="BI1101" s="56" t="e">
        <f aca="true">VLOOKUP($P1101,INDIRECT("'M" &amp; $N1101 &amp; "'!$A:$G"),BI$2,0)</f>
        <v>#REF!</v>
      </c>
      <c r="BJ1101" s="56" t="e">
        <f aca="true">VLOOKUP($P1101,INDIRECT("'M" &amp; $N1101 &amp; "'!$A:$G"),BJ$2,0)</f>
        <v>#REF!</v>
      </c>
      <c r="BK1101" s="56" t="e">
        <f aca="true">VLOOKUP($P1101,INDIRECT("'M" &amp; $N1101 &amp; "'!$A:$G"),BK$2,0)</f>
        <v>#REF!</v>
      </c>
      <c r="BL1101" s="56" t="str">
        <f aca="false">IF(AND($BI1101="Yes", $N1101=2), "Yes", IF(ISBLANK(BI1101), "", "No"))</f>
        <v>No</v>
      </c>
      <c r="BM1101" s="56" t="e">
        <f aca="true">VLOOKUP($P1101,INDIRECT("'M" &amp; $N1101 &amp; "'!$A:$G"),BM$2,0)</f>
        <v>#REF!</v>
      </c>
    </row>
    <row r="1102" customFormat="false" ht="13.2" hidden="false" customHeight="false" outlineLevel="0" collapsed="false">
      <c r="BI1102" s="56" t="e">
        <f aca="true">VLOOKUP($P1102,INDIRECT("'M" &amp; $N1102 &amp; "'!$A:$G"),BI$2,0)</f>
        <v>#REF!</v>
      </c>
      <c r="BJ1102" s="56" t="e">
        <f aca="true">VLOOKUP($P1102,INDIRECT("'M" &amp; $N1102 &amp; "'!$A:$G"),BJ$2,0)</f>
        <v>#REF!</v>
      </c>
      <c r="BK1102" s="56" t="e">
        <f aca="true">VLOOKUP($P1102,INDIRECT("'M" &amp; $N1102 &amp; "'!$A:$G"),BK$2,0)</f>
        <v>#REF!</v>
      </c>
      <c r="BL1102" s="56" t="str">
        <f aca="false">IF(AND($BI1102="Yes", $N1102=2), "Yes", IF(ISBLANK(BI1102), "", "No"))</f>
        <v>No</v>
      </c>
      <c r="BM1102" s="56" t="e">
        <f aca="true">VLOOKUP($P1102,INDIRECT("'M" &amp; $N1102 &amp; "'!$A:$G"),BM$2,0)</f>
        <v>#REF!</v>
      </c>
    </row>
    <row r="1103" customFormat="false" ht="13.2" hidden="false" customHeight="false" outlineLevel="0" collapsed="false">
      <c r="BI1103" s="56" t="e">
        <f aca="true">VLOOKUP($P1103,INDIRECT("'M" &amp; $N1103 &amp; "'!$A:$G"),BI$2,0)</f>
        <v>#REF!</v>
      </c>
      <c r="BJ1103" s="56" t="e">
        <f aca="true">VLOOKUP($P1103,INDIRECT("'M" &amp; $N1103 &amp; "'!$A:$G"),BJ$2,0)</f>
        <v>#REF!</v>
      </c>
      <c r="BK1103" s="56" t="e">
        <f aca="true">VLOOKUP($P1103,INDIRECT("'M" &amp; $N1103 &amp; "'!$A:$G"),BK$2,0)</f>
        <v>#REF!</v>
      </c>
      <c r="BL1103" s="56" t="str">
        <f aca="false">IF(AND($BI1103="Yes", $N1103=2), "Yes", IF(ISBLANK(BI1103), "", "No"))</f>
        <v>No</v>
      </c>
      <c r="BM1103" s="56" t="e">
        <f aca="true">VLOOKUP($P1103,INDIRECT("'M" &amp; $N1103 &amp; "'!$A:$G"),BM$2,0)</f>
        <v>#REF!</v>
      </c>
    </row>
    <row r="1104" customFormat="false" ht="13.2" hidden="false" customHeight="false" outlineLevel="0" collapsed="false">
      <c r="BI1104" s="56" t="e">
        <f aca="true">VLOOKUP($P1104,INDIRECT("'M" &amp; $N1104 &amp; "'!$A:$G"),BI$2,0)</f>
        <v>#REF!</v>
      </c>
      <c r="BJ1104" s="56" t="e">
        <f aca="true">VLOOKUP($P1104,INDIRECT("'M" &amp; $N1104 &amp; "'!$A:$G"),BJ$2,0)</f>
        <v>#REF!</v>
      </c>
      <c r="BK1104" s="56" t="e">
        <f aca="true">VLOOKUP($P1104,INDIRECT("'M" &amp; $N1104 &amp; "'!$A:$G"),BK$2,0)</f>
        <v>#REF!</v>
      </c>
      <c r="BL1104" s="56" t="str">
        <f aca="false">IF(AND($BI1104="Yes", $N1104=2), "Yes", IF(ISBLANK(BI1104), "", "No"))</f>
        <v>No</v>
      </c>
      <c r="BM1104" s="56" t="e">
        <f aca="true">VLOOKUP($P1104,INDIRECT("'M" &amp; $N1104 &amp; "'!$A:$G"),BM$2,0)</f>
        <v>#REF!</v>
      </c>
    </row>
    <row r="1105" customFormat="false" ht="13.2" hidden="false" customHeight="false" outlineLevel="0" collapsed="false">
      <c r="BI1105" s="56" t="e">
        <f aca="true">VLOOKUP($P1105,INDIRECT("'M" &amp; $N1105 &amp; "'!$A:$G"),BI$2,0)</f>
        <v>#REF!</v>
      </c>
      <c r="BJ1105" s="56" t="e">
        <f aca="true">VLOOKUP($P1105,INDIRECT("'M" &amp; $N1105 &amp; "'!$A:$G"),BJ$2,0)</f>
        <v>#REF!</v>
      </c>
      <c r="BK1105" s="56" t="e">
        <f aca="true">VLOOKUP($P1105,INDIRECT("'M" &amp; $N1105 &amp; "'!$A:$G"),BK$2,0)</f>
        <v>#REF!</v>
      </c>
      <c r="BL1105" s="56" t="str">
        <f aca="false">IF(AND($BI1105="Yes", $N1105=2), "Yes", IF(ISBLANK(BI1105), "", "No"))</f>
        <v>No</v>
      </c>
      <c r="BM1105" s="56" t="e">
        <f aca="true">VLOOKUP($P1105,INDIRECT("'M" &amp; $N1105 &amp; "'!$A:$G"),BM$2,0)</f>
        <v>#REF!</v>
      </c>
    </row>
    <row r="1106" customFormat="false" ht="13.2" hidden="false" customHeight="false" outlineLevel="0" collapsed="false">
      <c r="BI1106" s="56" t="e">
        <f aca="true">VLOOKUP($P1106,INDIRECT("'M" &amp; $N1106 &amp; "'!$A:$G"),BI$2,0)</f>
        <v>#REF!</v>
      </c>
      <c r="BJ1106" s="56" t="e">
        <f aca="true">VLOOKUP($P1106,INDIRECT("'M" &amp; $N1106 &amp; "'!$A:$G"),BJ$2,0)</f>
        <v>#REF!</v>
      </c>
      <c r="BK1106" s="56" t="e">
        <f aca="true">VLOOKUP($P1106,INDIRECT("'M" &amp; $N1106 &amp; "'!$A:$G"),BK$2,0)</f>
        <v>#REF!</v>
      </c>
      <c r="BL1106" s="56" t="str">
        <f aca="false">IF(AND($BI1106="Yes", $N1106=2), "Yes", IF(ISBLANK(BI1106), "", "No"))</f>
        <v>No</v>
      </c>
      <c r="BM1106" s="56" t="e">
        <f aca="true">VLOOKUP($P1106,INDIRECT("'M" &amp; $N1106 &amp; "'!$A:$G"),BM$2,0)</f>
        <v>#REF!</v>
      </c>
    </row>
    <row r="1107" customFormat="false" ht="13.2" hidden="false" customHeight="false" outlineLevel="0" collapsed="false">
      <c r="BI1107" s="56" t="e">
        <f aca="true">VLOOKUP($P1107,INDIRECT("'M" &amp; $N1107 &amp; "'!$A:$G"),BI$2,0)</f>
        <v>#REF!</v>
      </c>
      <c r="BJ1107" s="56" t="e">
        <f aca="true">VLOOKUP($P1107,INDIRECT("'M" &amp; $N1107 &amp; "'!$A:$G"),BJ$2,0)</f>
        <v>#REF!</v>
      </c>
      <c r="BK1107" s="56" t="e">
        <f aca="true">VLOOKUP($P1107,INDIRECT("'M" &amp; $N1107 &amp; "'!$A:$G"),BK$2,0)</f>
        <v>#REF!</v>
      </c>
      <c r="BL1107" s="56" t="str">
        <f aca="false">IF(AND($BI1107="Yes", $N1107=2), "Yes", IF(ISBLANK(BI1107), "", "No"))</f>
        <v>No</v>
      </c>
      <c r="BM1107" s="56" t="e">
        <f aca="true">VLOOKUP($P1107,INDIRECT("'M" &amp; $N1107 &amp; "'!$A:$G"),BM$2,0)</f>
        <v>#REF!</v>
      </c>
    </row>
    <row r="1108" customFormat="false" ht="13.2" hidden="false" customHeight="false" outlineLevel="0" collapsed="false">
      <c r="BI1108" s="56" t="e">
        <f aca="true">VLOOKUP($P1108,INDIRECT("'M" &amp; $N1108 &amp; "'!$A:$G"),BI$2,0)</f>
        <v>#REF!</v>
      </c>
      <c r="BJ1108" s="56" t="e">
        <f aca="true">VLOOKUP($P1108,INDIRECT("'M" &amp; $N1108 &amp; "'!$A:$G"),BJ$2,0)</f>
        <v>#REF!</v>
      </c>
      <c r="BK1108" s="56" t="e">
        <f aca="true">VLOOKUP($P1108,INDIRECT("'M" &amp; $N1108 &amp; "'!$A:$G"),BK$2,0)</f>
        <v>#REF!</v>
      </c>
      <c r="BL1108" s="56" t="str">
        <f aca="false">IF(AND($BI1108="Yes", $N1108=2), "Yes", IF(ISBLANK(BI1108), "", "No"))</f>
        <v>No</v>
      </c>
      <c r="BM1108" s="56" t="e">
        <f aca="true">VLOOKUP($P1108,INDIRECT("'M" &amp; $N1108 &amp; "'!$A:$G"),BM$2,0)</f>
        <v>#REF!</v>
      </c>
    </row>
    <row r="1109" customFormat="false" ht="13.2" hidden="false" customHeight="false" outlineLevel="0" collapsed="false">
      <c r="BI1109" s="56" t="e">
        <f aca="true">VLOOKUP($P1109,INDIRECT("'M" &amp; $N1109 &amp; "'!$A:$G"),BI$2,0)</f>
        <v>#REF!</v>
      </c>
      <c r="BJ1109" s="56" t="e">
        <f aca="true">VLOOKUP($P1109,INDIRECT("'M" &amp; $N1109 &amp; "'!$A:$G"),BJ$2,0)</f>
        <v>#REF!</v>
      </c>
      <c r="BK1109" s="56" t="e">
        <f aca="true">VLOOKUP($P1109,INDIRECT("'M" &amp; $N1109 &amp; "'!$A:$G"),BK$2,0)</f>
        <v>#REF!</v>
      </c>
      <c r="BL1109" s="56" t="str">
        <f aca="false">IF(AND($BI1109="Yes", $N1109=2), "Yes", IF(ISBLANK(BI1109), "", "No"))</f>
        <v>No</v>
      </c>
      <c r="BM1109" s="56" t="e">
        <f aca="true">VLOOKUP($P1109,INDIRECT("'M" &amp; $N1109 &amp; "'!$A:$G"),BM$2,0)</f>
        <v>#REF!</v>
      </c>
    </row>
    <row r="1110" customFormat="false" ht="13.2" hidden="false" customHeight="false" outlineLevel="0" collapsed="false">
      <c r="BI1110" s="56" t="e">
        <f aca="true">VLOOKUP($P1110,INDIRECT("'M" &amp; $N1110 &amp; "'!$A:$G"),BI$2,0)</f>
        <v>#REF!</v>
      </c>
      <c r="BJ1110" s="56" t="e">
        <f aca="true">VLOOKUP($P1110,INDIRECT("'M" &amp; $N1110 &amp; "'!$A:$G"),BJ$2,0)</f>
        <v>#REF!</v>
      </c>
      <c r="BK1110" s="56" t="e">
        <f aca="true">VLOOKUP($P1110,INDIRECT("'M" &amp; $N1110 &amp; "'!$A:$G"),BK$2,0)</f>
        <v>#REF!</v>
      </c>
      <c r="BL1110" s="56" t="str">
        <f aca="false">IF(AND($BI1110="Yes", $N1110=2), "Yes", IF(ISBLANK(BI1110), "", "No"))</f>
        <v>No</v>
      </c>
      <c r="BM1110" s="56" t="e">
        <f aca="true">VLOOKUP($P1110,INDIRECT("'M" &amp; $N1110 &amp; "'!$A:$G"),BM$2,0)</f>
        <v>#REF!</v>
      </c>
    </row>
    <row r="1111" customFormat="false" ht="13.2" hidden="false" customHeight="false" outlineLevel="0" collapsed="false">
      <c r="BI1111" s="56" t="e">
        <f aca="true">VLOOKUP($P1111,INDIRECT("'M" &amp; $N1111 &amp; "'!$A:$G"),BI$2,0)</f>
        <v>#REF!</v>
      </c>
      <c r="BJ1111" s="56" t="e">
        <f aca="true">VLOOKUP($P1111,INDIRECT("'M" &amp; $N1111 &amp; "'!$A:$G"),BJ$2,0)</f>
        <v>#REF!</v>
      </c>
      <c r="BK1111" s="56" t="e">
        <f aca="true">VLOOKUP($P1111,INDIRECT("'M" &amp; $N1111 &amp; "'!$A:$G"),BK$2,0)</f>
        <v>#REF!</v>
      </c>
      <c r="BL1111" s="56" t="str">
        <f aca="false">IF(AND($BI1111="Yes", $N1111=2), "Yes", IF(ISBLANK(BI1111), "", "No"))</f>
        <v>No</v>
      </c>
      <c r="BM1111" s="56" t="e">
        <f aca="true">VLOOKUP($P1111,INDIRECT("'M" &amp; $N1111 &amp; "'!$A:$G"),BM$2,0)</f>
        <v>#REF!</v>
      </c>
    </row>
    <row r="1112" customFormat="false" ht="13.2" hidden="false" customHeight="false" outlineLevel="0" collapsed="false">
      <c r="BI1112" s="56" t="e">
        <f aca="true">VLOOKUP($P1112,INDIRECT("'M" &amp; $N1112 &amp; "'!$A:$G"),BI$2,0)</f>
        <v>#REF!</v>
      </c>
      <c r="BJ1112" s="56" t="e">
        <f aca="true">VLOOKUP($P1112,INDIRECT("'M" &amp; $N1112 &amp; "'!$A:$G"),BJ$2,0)</f>
        <v>#REF!</v>
      </c>
      <c r="BK1112" s="56" t="e">
        <f aca="true">VLOOKUP($P1112,INDIRECT("'M" &amp; $N1112 &amp; "'!$A:$G"),BK$2,0)</f>
        <v>#REF!</v>
      </c>
      <c r="BL1112" s="56" t="str">
        <f aca="false">IF(AND($BI1112="Yes", $N1112=2), "Yes", IF(ISBLANK(BI1112), "", "No"))</f>
        <v>No</v>
      </c>
      <c r="BM1112" s="56" t="e">
        <f aca="true">VLOOKUP($P1112,INDIRECT("'M" &amp; $N1112 &amp; "'!$A:$G"),BM$2,0)</f>
        <v>#REF!</v>
      </c>
    </row>
    <row r="1113" customFormat="false" ht="13.2" hidden="false" customHeight="false" outlineLevel="0" collapsed="false">
      <c r="BI1113" s="56" t="e">
        <f aca="true">VLOOKUP($P1113,INDIRECT("'M" &amp; $N1113 &amp; "'!$A:$G"),BI$2,0)</f>
        <v>#REF!</v>
      </c>
      <c r="BJ1113" s="56" t="e">
        <f aca="true">VLOOKUP($P1113,INDIRECT("'M" &amp; $N1113 &amp; "'!$A:$G"),BJ$2,0)</f>
        <v>#REF!</v>
      </c>
      <c r="BK1113" s="56" t="e">
        <f aca="true">VLOOKUP($P1113,INDIRECT("'M" &amp; $N1113 &amp; "'!$A:$G"),BK$2,0)</f>
        <v>#REF!</v>
      </c>
      <c r="BL1113" s="56" t="str">
        <f aca="false">IF(AND($BI1113="Yes", $N1113=2), "Yes", IF(ISBLANK(BI1113), "", "No"))</f>
        <v>No</v>
      </c>
      <c r="BM1113" s="56" t="e">
        <f aca="true">VLOOKUP($P1113,INDIRECT("'M" &amp; $N1113 &amp; "'!$A:$G"),BM$2,0)</f>
        <v>#REF!</v>
      </c>
    </row>
    <row r="1114" customFormat="false" ht="13.2" hidden="false" customHeight="false" outlineLevel="0" collapsed="false">
      <c r="BI1114" s="56" t="e">
        <f aca="true">VLOOKUP($P1114,INDIRECT("'M" &amp; $N1114 &amp; "'!$A:$G"),BI$2,0)</f>
        <v>#REF!</v>
      </c>
      <c r="BJ1114" s="56" t="e">
        <f aca="true">VLOOKUP($P1114,INDIRECT("'M" &amp; $N1114 &amp; "'!$A:$G"),BJ$2,0)</f>
        <v>#REF!</v>
      </c>
      <c r="BK1114" s="56" t="e">
        <f aca="true">VLOOKUP($P1114,INDIRECT("'M" &amp; $N1114 &amp; "'!$A:$G"),BK$2,0)</f>
        <v>#REF!</v>
      </c>
      <c r="BL1114" s="56" t="str">
        <f aca="false">IF(AND($BI1114="Yes", $N1114=2), "Yes", IF(ISBLANK(BI1114), "", "No"))</f>
        <v>No</v>
      </c>
      <c r="BM1114" s="56" t="e">
        <f aca="true">VLOOKUP($P1114,INDIRECT("'M" &amp; $N1114 &amp; "'!$A:$G"),BM$2,0)</f>
        <v>#REF!</v>
      </c>
    </row>
    <row r="1115" customFormat="false" ht="13.2" hidden="false" customHeight="false" outlineLevel="0" collapsed="false">
      <c r="BI1115" s="56" t="e">
        <f aca="true">VLOOKUP($P1115,INDIRECT("'M" &amp; $N1115 &amp; "'!$A:$G"),BI$2,0)</f>
        <v>#REF!</v>
      </c>
      <c r="BJ1115" s="56" t="e">
        <f aca="true">VLOOKUP($P1115,INDIRECT("'M" &amp; $N1115 &amp; "'!$A:$G"),BJ$2,0)</f>
        <v>#REF!</v>
      </c>
      <c r="BK1115" s="56" t="e">
        <f aca="true">VLOOKUP($P1115,INDIRECT("'M" &amp; $N1115 &amp; "'!$A:$G"),BK$2,0)</f>
        <v>#REF!</v>
      </c>
      <c r="BL1115" s="56" t="str">
        <f aca="false">IF(AND($BI1115="Yes", $N1115=2), "Yes", IF(ISBLANK(BI1115), "", "No"))</f>
        <v>No</v>
      </c>
      <c r="BM1115" s="56" t="e">
        <f aca="true">VLOOKUP($P1115,INDIRECT("'M" &amp; $N1115 &amp; "'!$A:$G"),BM$2,0)</f>
        <v>#REF!</v>
      </c>
    </row>
    <row r="1116" customFormat="false" ht="13.2" hidden="false" customHeight="false" outlineLevel="0" collapsed="false">
      <c r="BI1116" s="56" t="e">
        <f aca="true">VLOOKUP($P1116,INDIRECT("'M" &amp; $N1116 &amp; "'!$A:$G"),BI$2,0)</f>
        <v>#REF!</v>
      </c>
      <c r="BJ1116" s="56" t="e">
        <f aca="true">VLOOKUP($P1116,INDIRECT("'M" &amp; $N1116 &amp; "'!$A:$G"),BJ$2,0)</f>
        <v>#REF!</v>
      </c>
      <c r="BK1116" s="56" t="e">
        <f aca="true">VLOOKUP($P1116,INDIRECT("'M" &amp; $N1116 &amp; "'!$A:$G"),BK$2,0)</f>
        <v>#REF!</v>
      </c>
      <c r="BL1116" s="56" t="str">
        <f aca="false">IF(AND($BI1116="Yes", $N1116=2), "Yes", IF(ISBLANK(BI1116), "", "No"))</f>
        <v>No</v>
      </c>
      <c r="BM1116" s="56" t="e">
        <f aca="true">VLOOKUP($P1116,INDIRECT("'M" &amp; $N1116 &amp; "'!$A:$G"),BM$2,0)</f>
        <v>#REF!</v>
      </c>
    </row>
    <row r="1117" customFormat="false" ht="13.2" hidden="false" customHeight="false" outlineLevel="0" collapsed="false">
      <c r="BI1117" s="56" t="e">
        <f aca="true">VLOOKUP($P1117,INDIRECT("'M" &amp; $N1117 &amp; "'!$A:$G"),BI$2,0)</f>
        <v>#REF!</v>
      </c>
      <c r="BJ1117" s="56" t="e">
        <f aca="true">VLOOKUP($P1117,INDIRECT("'M" &amp; $N1117 &amp; "'!$A:$G"),BJ$2,0)</f>
        <v>#REF!</v>
      </c>
      <c r="BK1117" s="56" t="e">
        <f aca="true">VLOOKUP($P1117,INDIRECT("'M" &amp; $N1117 &amp; "'!$A:$G"),BK$2,0)</f>
        <v>#REF!</v>
      </c>
      <c r="BL1117" s="56" t="str">
        <f aca="false">IF(AND($BI1117="Yes", $N1117=2), "Yes", IF(ISBLANK(BI1117), "", "No"))</f>
        <v>No</v>
      </c>
      <c r="BM1117" s="56" t="e">
        <f aca="true">VLOOKUP($P1117,INDIRECT("'M" &amp; $N1117 &amp; "'!$A:$G"),BM$2,0)</f>
        <v>#REF!</v>
      </c>
    </row>
    <row r="1118" customFormat="false" ht="13.2" hidden="false" customHeight="false" outlineLevel="0" collapsed="false">
      <c r="BI1118" s="56" t="e">
        <f aca="true">VLOOKUP($P1118,INDIRECT("'M" &amp; $N1118 &amp; "'!$A:$G"),BI$2,0)</f>
        <v>#REF!</v>
      </c>
      <c r="BJ1118" s="56" t="e">
        <f aca="true">VLOOKUP($P1118,INDIRECT("'M" &amp; $N1118 &amp; "'!$A:$G"),BJ$2,0)</f>
        <v>#REF!</v>
      </c>
      <c r="BK1118" s="56" t="e">
        <f aca="true">VLOOKUP($P1118,INDIRECT("'M" &amp; $N1118 &amp; "'!$A:$G"),BK$2,0)</f>
        <v>#REF!</v>
      </c>
      <c r="BL1118" s="56" t="str">
        <f aca="false">IF(AND($BI1118="Yes", $N1118=2), "Yes", IF(ISBLANK(BI1118), "", "No"))</f>
        <v>No</v>
      </c>
      <c r="BM1118" s="56" t="e">
        <f aca="true">VLOOKUP($P1118,INDIRECT("'M" &amp; $N1118 &amp; "'!$A:$G"),BM$2,0)</f>
        <v>#REF!</v>
      </c>
    </row>
    <row r="1119" customFormat="false" ht="13.2" hidden="false" customHeight="false" outlineLevel="0" collapsed="false">
      <c r="BI1119" s="56" t="e">
        <f aca="true">VLOOKUP($P1119,INDIRECT("'M" &amp; $N1119 &amp; "'!$A:$G"),BI$2,0)</f>
        <v>#REF!</v>
      </c>
      <c r="BJ1119" s="56" t="e">
        <f aca="true">VLOOKUP($P1119,INDIRECT("'M" &amp; $N1119 &amp; "'!$A:$G"),BJ$2,0)</f>
        <v>#REF!</v>
      </c>
      <c r="BK1119" s="56" t="e">
        <f aca="true">VLOOKUP($P1119,INDIRECT("'M" &amp; $N1119 &amp; "'!$A:$G"),BK$2,0)</f>
        <v>#REF!</v>
      </c>
      <c r="BL1119" s="56" t="str">
        <f aca="false">IF(AND($BI1119="Yes", $N1119=2), "Yes", IF(ISBLANK(BI1119), "", "No"))</f>
        <v>No</v>
      </c>
      <c r="BM1119" s="56" t="e">
        <f aca="true">VLOOKUP($P1119,INDIRECT("'M" &amp; $N1119 &amp; "'!$A:$G"),BM$2,0)</f>
        <v>#REF!</v>
      </c>
    </row>
    <row r="1120" customFormat="false" ht="13.2" hidden="false" customHeight="false" outlineLevel="0" collapsed="false">
      <c r="BI1120" s="56" t="e">
        <f aca="true">VLOOKUP($P1120,INDIRECT("'M" &amp; $N1120 &amp; "'!$A:$G"),BI$2,0)</f>
        <v>#REF!</v>
      </c>
      <c r="BJ1120" s="56" t="e">
        <f aca="true">VLOOKUP($P1120,INDIRECT("'M" &amp; $N1120 &amp; "'!$A:$G"),BJ$2,0)</f>
        <v>#REF!</v>
      </c>
      <c r="BK1120" s="56" t="e">
        <f aca="true">VLOOKUP($P1120,INDIRECT("'M" &amp; $N1120 &amp; "'!$A:$G"),BK$2,0)</f>
        <v>#REF!</v>
      </c>
      <c r="BL1120" s="56" t="str">
        <f aca="false">IF(AND($BI1120="Yes", $N1120=2), "Yes", IF(ISBLANK(BI1120), "", "No"))</f>
        <v>No</v>
      </c>
      <c r="BM1120" s="56" t="e">
        <f aca="true">VLOOKUP($P1120,INDIRECT("'M" &amp; $N1120 &amp; "'!$A:$G"),BM$2,0)</f>
        <v>#REF!</v>
      </c>
    </row>
    <row r="1121" customFormat="false" ht="13.2" hidden="false" customHeight="false" outlineLevel="0" collapsed="false">
      <c r="BI1121" s="56" t="e">
        <f aca="true">VLOOKUP($P1121,INDIRECT("'M" &amp; $N1121 &amp; "'!$A:$G"),BI$2,0)</f>
        <v>#REF!</v>
      </c>
      <c r="BJ1121" s="56" t="e">
        <f aca="true">VLOOKUP($P1121,INDIRECT("'M" &amp; $N1121 &amp; "'!$A:$G"),BJ$2,0)</f>
        <v>#REF!</v>
      </c>
      <c r="BK1121" s="56" t="e">
        <f aca="true">VLOOKUP($P1121,INDIRECT("'M" &amp; $N1121 &amp; "'!$A:$G"),BK$2,0)</f>
        <v>#REF!</v>
      </c>
      <c r="BL1121" s="56" t="str">
        <f aca="false">IF(AND($BI1121="Yes", $N1121=2), "Yes", IF(ISBLANK(BI1121), "", "No"))</f>
        <v>No</v>
      </c>
      <c r="BM1121" s="56" t="e">
        <f aca="true">VLOOKUP($P1121,INDIRECT("'M" &amp; $N1121 &amp; "'!$A:$G"),BM$2,0)</f>
        <v>#REF!</v>
      </c>
    </row>
    <row r="1122" customFormat="false" ht="13.2" hidden="false" customHeight="false" outlineLevel="0" collapsed="false">
      <c r="BI1122" s="56" t="e">
        <f aca="true">VLOOKUP($P1122,INDIRECT("'M" &amp; $N1122 &amp; "'!$A:$G"),BI$2,0)</f>
        <v>#REF!</v>
      </c>
      <c r="BJ1122" s="56" t="e">
        <f aca="true">VLOOKUP($P1122,INDIRECT("'M" &amp; $N1122 &amp; "'!$A:$G"),BJ$2,0)</f>
        <v>#REF!</v>
      </c>
      <c r="BK1122" s="56" t="e">
        <f aca="true">VLOOKUP($P1122,INDIRECT("'M" &amp; $N1122 &amp; "'!$A:$G"),BK$2,0)</f>
        <v>#REF!</v>
      </c>
      <c r="BL1122" s="56" t="str">
        <f aca="false">IF(AND($BI1122="Yes", $N1122=2), "Yes", IF(ISBLANK(BI1122), "", "No"))</f>
        <v>No</v>
      </c>
      <c r="BM1122" s="56" t="e">
        <f aca="true">VLOOKUP($P1122,INDIRECT("'M" &amp; $N1122 &amp; "'!$A:$G"),BM$2,0)</f>
        <v>#REF!</v>
      </c>
    </row>
    <row r="1123" customFormat="false" ht="13.2" hidden="false" customHeight="false" outlineLevel="0" collapsed="false">
      <c r="BI1123" s="56" t="e">
        <f aca="true">VLOOKUP($P1123,INDIRECT("'M" &amp; $N1123 &amp; "'!$A:$G"),BI$2,0)</f>
        <v>#REF!</v>
      </c>
      <c r="BJ1123" s="56" t="e">
        <f aca="true">VLOOKUP($P1123,INDIRECT("'M" &amp; $N1123 &amp; "'!$A:$G"),BJ$2,0)</f>
        <v>#REF!</v>
      </c>
      <c r="BK1123" s="56" t="e">
        <f aca="true">VLOOKUP($P1123,INDIRECT("'M" &amp; $N1123 &amp; "'!$A:$G"),BK$2,0)</f>
        <v>#REF!</v>
      </c>
      <c r="BL1123" s="56" t="str">
        <f aca="false">IF(AND($BI1123="Yes", $N1123=2), "Yes", IF(ISBLANK(BI1123), "", "No"))</f>
        <v>No</v>
      </c>
      <c r="BM1123" s="56" t="e">
        <f aca="true">VLOOKUP($P1123,INDIRECT("'M" &amp; $N1123 &amp; "'!$A:$G"),BM$2,0)</f>
        <v>#REF!</v>
      </c>
    </row>
    <row r="1124" customFormat="false" ht="13.2" hidden="false" customHeight="false" outlineLevel="0" collapsed="false">
      <c r="BI1124" s="56" t="e">
        <f aca="true">VLOOKUP($P1124,INDIRECT("'M" &amp; $N1124 &amp; "'!$A:$G"),BI$2,0)</f>
        <v>#REF!</v>
      </c>
      <c r="BJ1124" s="56" t="e">
        <f aca="true">VLOOKUP($P1124,INDIRECT("'M" &amp; $N1124 &amp; "'!$A:$G"),BJ$2,0)</f>
        <v>#REF!</v>
      </c>
      <c r="BK1124" s="56" t="e">
        <f aca="true">VLOOKUP($P1124,INDIRECT("'M" &amp; $N1124 &amp; "'!$A:$G"),BK$2,0)</f>
        <v>#REF!</v>
      </c>
      <c r="BL1124" s="56" t="str">
        <f aca="false">IF(AND($BI1124="Yes", $N1124=2), "Yes", IF(ISBLANK(BI1124), "", "No"))</f>
        <v>No</v>
      </c>
      <c r="BM1124" s="56" t="e">
        <f aca="true">VLOOKUP($P1124,INDIRECT("'M" &amp; $N1124 &amp; "'!$A:$G"),BM$2,0)</f>
        <v>#REF!</v>
      </c>
    </row>
    <row r="1125" customFormat="false" ht="13.2" hidden="false" customHeight="false" outlineLevel="0" collapsed="false">
      <c r="BI1125" s="56" t="e">
        <f aca="true">VLOOKUP($P1125,INDIRECT("'M" &amp; $N1125 &amp; "'!$A:$G"),BI$2,0)</f>
        <v>#REF!</v>
      </c>
      <c r="BJ1125" s="56" t="e">
        <f aca="true">VLOOKUP($P1125,INDIRECT("'M" &amp; $N1125 &amp; "'!$A:$G"),BJ$2,0)</f>
        <v>#REF!</v>
      </c>
      <c r="BK1125" s="56" t="e">
        <f aca="true">VLOOKUP($P1125,INDIRECT("'M" &amp; $N1125 &amp; "'!$A:$G"),BK$2,0)</f>
        <v>#REF!</v>
      </c>
      <c r="BL1125" s="56" t="str">
        <f aca="false">IF(AND($BI1125="Yes", $N1125=2), "Yes", IF(ISBLANK(BI1125), "", "No"))</f>
        <v>No</v>
      </c>
      <c r="BM1125" s="56" t="e">
        <f aca="true">VLOOKUP($P1125,INDIRECT("'M" &amp; $N1125 &amp; "'!$A:$G"),BM$2,0)</f>
        <v>#REF!</v>
      </c>
    </row>
    <row r="1126" customFormat="false" ht="13.2" hidden="false" customHeight="false" outlineLevel="0" collapsed="false">
      <c r="BI1126" s="56" t="e">
        <f aca="true">VLOOKUP($P1126,INDIRECT("'M" &amp; $N1126 &amp; "'!$A:$G"),BI$2,0)</f>
        <v>#REF!</v>
      </c>
      <c r="BJ1126" s="56" t="e">
        <f aca="true">VLOOKUP($P1126,INDIRECT("'M" &amp; $N1126 &amp; "'!$A:$G"),BJ$2,0)</f>
        <v>#REF!</v>
      </c>
      <c r="BK1126" s="56" t="e">
        <f aca="true">VLOOKUP($P1126,INDIRECT("'M" &amp; $N1126 &amp; "'!$A:$G"),BK$2,0)</f>
        <v>#REF!</v>
      </c>
      <c r="BL1126" s="56" t="str">
        <f aca="false">IF(AND($BI1126="Yes", $N1126=2), "Yes", IF(ISBLANK(BI1126), "", "No"))</f>
        <v>No</v>
      </c>
      <c r="BM1126" s="56" t="e">
        <f aca="true">VLOOKUP($P1126,INDIRECT("'M" &amp; $N1126 &amp; "'!$A:$G"),BM$2,0)</f>
        <v>#REF!</v>
      </c>
    </row>
    <row r="1127" customFormat="false" ht="13.2" hidden="false" customHeight="false" outlineLevel="0" collapsed="false">
      <c r="BI1127" s="56" t="e">
        <f aca="true">VLOOKUP($P1127,INDIRECT("'M" &amp; $N1127 &amp; "'!$A:$G"),BI$2,0)</f>
        <v>#REF!</v>
      </c>
      <c r="BJ1127" s="56" t="e">
        <f aca="true">VLOOKUP($P1127,INDIRECT("'M" &amp; $N1127 &amp; "'!$A:$G"),BJ$2,0)</f>
        <v>#REF!</v>
      </c>
      <c r="BK1127" s="56" t="e">
        <f aca="true">VLOOKUP($P1127,INDIRECT("'M" &amp; $N1127 &amp; "'!$A:$G"),BK$2,0)</f>
        <v>#REF!</v>
      </c>
      <c r="BL1127" s="56" t="str">
        <f aca="false">IF(AND($BI1127="Yes", $N1127=2), "Yes", IF(ISBLANK(BI1127), "", "No"))</f>
        <v>No</v>
      </c>
      <c r="BM1127" s="56" t="e">
        <f aca="true">VLOOKUP($P1127,INDIRECT("'M" &amp; $N1127 &amp; "'!$A:$G"),BM$2,0)</f>
        <v>#REF!</v>
      </c>
    </row>
    <row r="1128" customFormat="false" ht="13.2" hidden="false" customHeight="false" outlineLevel="0" collapsed="false">
      <c r="BI1128" s="56" t="e">
        <f aca="true">VLOOKUP($P1128,INDIRECT("'M" &amp; $N1128 &amp; "'!$A:$G"),BI$2,0)</f>
        <v>#REF!</v>
      </c>
      <c r="BJ1128" s="56" t="e">
        <f aca="true">VLOOKUP($P1128,INDIRECT("'M" &amp; $N1128 &amp; "'!$A:$G"),BJ$2,0)</f>
        <v>#REF!</v>
      </c>
      <c r="BK1128" s="56" t="e">
        <f aca="true">VLOOKUP($P1128,INDIRECT("'M" &amp; $N1128 &amp; "'!$A:$G"),BK$2,0)</f>
        <v>#REF!</v>
      </c>
      <c r="BL1128" s="56" t="str">
        <f aca="false">IF(AND($BI1128="Yes", $N1128=2), "Yes", IF(ISBLANK(BI1128), "", "No"))</f>
        <v>No</v>
      </c>
      <c r="BM1128" s="56" t="e">
        <f aca="true">VLOOKUP($P1128,INDIRECT("'M" &amp; $N1128 &amp; "'!$A:$G"),BM$2,0)</f>
        <v>#REF!</v>
      </c>
    </row>
    <row r="1129" customFormat="false" ht="13.2" hidden="false" customHeight="false" outlineLevel="0" collapsed="false">
      <c r="BI1129" s="56" t="e">
        <f aca="true">VLOOKUP($P1129,INDIRECT("'M" &amp; $N1129 &amp; "'!$A:$G"),BI$2,0)</f>
        <v>#REF!</v>
      </c>
      <c r="BJ1129" s="56" t="e">
        <f aca="true">VLOOKUP($P1129,INDIRECT("'M" &amp; $N1129 &amp; "'!$A:$G"),BJ$2,0)</f>
        <v>#REF!</v>
      </c>
      <c r="BK1129" s="56" t="e">
        <f aca="true">VLOOKUP($P1129,INDIRECT("'M" &amp; $N1129 &amp; "'!$A:$G"),BK$2,0)</f>
        <v>#REF!</v>
      </c>
      <c r="BL1129" s="56" t="str">
        <f aca="false">IF(AND($BI1129="Yes", $N1129=2), "Yes", IF(ISBLANK(BI1129), "", "No"))</f>
        <v>No</v>
      </c>
      <c r="BM1129" s="56" t="e">
        <f aca="true">VLOOKUP($P1129,INDIRECT("'M" &amp; $N1129 &amp; "'!$A:$G"),BM$2,0)</f>
        <v>#REF!</v>
      </c>
    </row>
    <row r="1130" customFormat="false" ht="13.2" hidden="false" customHeight="false" outlineLevel="0" collapsed="false">
      <c r="BI1130" s="56" t="e">
        <f aca="true">VLOOKUP($P1130,INDIRECT("'M" &amp; $N1130 &amp; "'!$A:$G"),BI$2,0)</f>
        <v>#REF!</v>
      </c>
      <c r="BJ1130" s="56" t="e">
        <f aca="true">VLOOKUP($P1130,INDIRECT("'M" &amp; $N1130 &amp; "'!$A:$G"),BJ$2,0)</f>
        <v>#REF!</v>
      </c>
      <c r="BK1130" s="56" t="e">
        <f aca="true">VLOOKUP($P1130,INDIRECT("'M" &amp; $N1130 &amp; "'!$A:$G"),BK$2,0)</f>
        <v>#REF!</v>
      </c>
      <c r="BL1130" s="56" t="str">
        <f aca="false">IF(AND($BI1130="Yes", $N1130=2), "Yes", IF(ISBLANK(BI1130), "", "No"))</f>
        <v>No</v>
      </c>
      <c r="BM1130" s="56" t="e">
        <f aca="true">VLOOKUP($P1130,INDIRECT("'M" &amp; $N1130 &amp; "'!$A:$G"),BM$2,0)</f>
        <v>#REF!</v>
      </c>
    </row>
    <row r="1131" customFormat="false" ht="13.2" hidden="false" customHeight="false" outlineLevel="0" collapsed="false">
      <c r="BI1131" s="56" t="e">
        <f aca="true">VLOOKUP($P1131,INDIRECT("'M" &amp; $N1131 &amp; "'!$A:$G"),BI$2,0)</f>
        <v>#REF!</v>
      </c>
      <c r="BJ1131" s="56" t="e">
        <f aca="true">VLOOKUP($P1131,INDIRECT("'M" &amp; $N1131 &amp; "'!$A:$G"),BJ$2,0)</f>
        <v>#REF!</v>
      </c>
      <c r="BK1131" s="56" t="e">
        <f aca="true">VLOOKUP($P1131,INDIRECT("'M" &amp; $N1131 &amp; "'!$A:$G"),BK$2,0)</f>
        <v>#REF!</v>
      </c>
      <c r="BL1131" s="56" t="str">
        <f aca="false">IF(AND($BI1131="Yes", $N1131=2), "Yes", IF(ISBLANK(BI1131), "", "No"))</f>
        <v>No</v>
      </c>
      <c r="BM1131" s="56" t="e">
        <f aca="true">VLOOKUP($P1131,INDIRECT("'M" &amp; $N1131 &amp; "'!$A:$G"),BM$2,0)</f>
        <v>#REF!</v>
      </c>
    </row>
    <row r="1132" customFormat="false" ht="13.2" hidden="false" customHeight="false" outlineLevel="0" collapsed="false">
      <c r="BI1132" s="56" t="e">
        <f aca="true">VLOOKUP($P1132,INDIRECT("'M" &amp; $N1132 &amp; "'!$A:$G"),BI$2,0)</f>
        <v>#REF!</v>
      </c>
      <c r="BJ1132" s="56" t="e">
        <f aca="true">VLOOKUP($P1132,INDIRECT("'M" &amp; $N1132 &amp; "'!$A:$G"),BJ$2,0)</f>
        <v>#REF!</v>
      </c>
      <c r="BK1132" s="56" t="e">
        <f aca="true">VLOOKUP($P1132,INDIRECT("'M" &amp; $N1132 &amp; "'!$A:$G"),BK$2,0)</f>
        <v>#REF!</v>
      </c>
      <c r="BL1132" s="56" t="str">
        <f aca="false">IF(AND($BI1132="Yes", $N1132=2), "Yes", IF(ISBLANK(BI1132), "", "No"))</f>
        <v>No</v>
      </c>
      <c r="BM1132" s="56" t="e">
        <f aca="true">VLOOKUP($P1132,INDIRECT("'M" &amp; $N1132 &amp; "'!$A:$G"),BM$2,0)</f>
        <v>#REF!</v>
      </c>
    </row>
    <row r="1133" customFormat="false" ht="13.2" hidden="false" customHeight="false" outlineLevel="0" collapsed="false">
      <c r="BI1133" s="56" t="e">
        <f aca="true">VLOOKUP($P1133,INDIRECT("'M" &amp; $N1133 &amp; "'!$A:$G"),BI$2,0)</f>
        <v>#REF!</v>
      </c>
      <c r="BJ1133" s="56" t="e">
        <f aca="true">VLOOKUP($P1133,INDIRECT("'M" &amp; $N1133 &amp; "'!$A:$G"),BJ$2,0)</f>
        <v>#REF!</v>
      </c>
      <c r="BK1133" s="56" t="e">
        <f aca="true">VLOOKUP($P1133,INDIRECT("'M" &amp; $N1133 &amp; "'!$A:$G"),BK$2,0)</f>
        <v>#REF!</v>
      </c>
      <c r="BL1133" s="56" t="str">
        <f aca="false">IF(AND($BI1133="Yes", $N1133=2), "Yes", IF(ISBLANK(BI1133), "", "No"))</f>
        <v>No</v>
      </c>
      <c r="BM1133" s="56" t="e">
        <f aca="true">VLOOKUP($P1133,INDIRECT("'M" &amp; $N1133 &amp; "'!$A:$G"),BM$2,0)</f>
        <v>#REF!</v>
      </c>
    </row>
    <row r="1134" customFormat="false" ht="13.2" hidden="false" customHeight="false" outlineLevel="0" collapsed="false">
      <c r="BI1134" s="56" t="e">
        <f aca="true">VLOOKUP($P1134,INDIRECT("'M" &amp; $N1134 &amp; "'!$A:$G"),BI$2,0)</f>
        <v>#REF!</v>
      </c>
      <c r="BJ1134" s="56" t="e">
        <f aca="true">VLOOKUP($P1134,INDIRECT("'M" &amp; $N1134 &amp; "'!$A:$G"),BJ$2,0)</f>
        <v>#REF!</v>
      </c>
      <c r="BK1134" s="56" t="e">
        <f aca="true">VLOOKUP($P1134,INDIRECT("'M" &amp; $N1134 &amp; "'!$A:$G"),BK$2,0)</f>
        <v>#REF!</v>
      </c>
      <c r="BL1134" s="56" t="str">
        <f aca="false">IF(AND($BI1134="Yes", $N1134=2), "Yes", IF(ISBLANK(BI1134), "", "No"))</f>
        <v>No</v>
      </c>
      <c r="BM1134" s="56" t="e">
        <f aca="true">VLOOKUP($P1134,INDIRECT("'M" &amp; $N1134 &amp; "'!$A:$G"),BM$2,0)</f>
        <v>#REF!</v>
      </c>
    </row>
    <row r="1135" customFormat="false" ht="13.2" hidden="false" customHeight="false" outlineLevel="0" collapsed="false">
      <c r="BI1135" s="56" t="e">
        <f aca="true">VLOOKUP($P1135,INDIRECT("'M" &amp; $N1135 &amp; "'!$A:$G"),BI$2,0)</f>
        <v>#REF!</v>
      </c>
      <c r="BJ1135" s="56" t="e">
        <f aca="true">VLOOKUP($P1135,INDIRECT("'M" &amp; $N1135 &amp; "'!$A:$G"),BJ$2,0)</f>
        <v>#REF!</v>
      </c>
      <c r="BK1135" s="56" t="e">
        <f aca="true">VLOOKUP($P1135,INDIRECT("'M" &amp; $N1135 &amp; "'!$A:$G"),BK$2,0)</f>
        <v>#REF!</v>
      </c>
      <c r="BL1135" s="56" t="str">
        <f aca="false">IF(AND($BI1135="Yes", $N1135=2), "Yes", IF(ISBLANK(BI1135), "", "No"))</f>
        <v>No</v>
      </c>
      <c r="BM1135" s="56" t="e">
        <f aca="true">VLOOKUP($P1135,INDIRECT("'M" &amp; $N1135 &amp; "'!$A:$G"),BM$2,0)</f>
        <v>#REF!</v>
      </c>
    </row>
    <row r="1136" customFormat="false" ht="13.2" hidden="false" customHeight="false" outlineLevel="0" collapsed="false">
      <c r="BI1136" s="56" t="e">
        <f aca="true">VLOOKUP($P1136,INDIRECT("'M" &amp; $N1136 &amp; "'!$A:$G"),BI$2,0)</f>
        <v>#REF!</v>
      </c>
      <c r="BJ1136" s="56" t="e">
        <f aca="true">VLOOKUP($P1136,INDIRECT("'M" &amp; $N1136 &amp; "'!$A:$G"),BJ$2,0)</f>
        <v>#REF!</v>
      </c>
      <c r="BK1136" s="56" t="e">
        <f aca="true">VLOOKUP($P1136,INDIRECT("'M" &amp; $N1136 &amp; "'!$A:$G"),BK$2,0)</f>
        <v>#REF!</v>
      </c>
      <c r="BL1136" s="56" t="str">
        <f aca="false">IF(AND($BI1136="Yes", $N1136=2), "Yes", IF(ISBLANK(BI1136), "", "No"))</f>
        <v>No</v>
      </c>
      <c r="BM1136" s="56" t="e">
        <f aca="true">VLOOKUP($P1136,INDIRECT("'M" &amp; $N1136 &amp; "'!$A:$G"),BM$2,0)</f>
        <v>#REF!</v>
      </c>
    </row>
    <row r="1137" customFormat="false" ht="13.2" hidden="false" customHeight="false" outlineLevel="0" collapsed="false">
      <c r="BI1137" s="56" t="e">
        <f aca="true">VLOOKUP($P1137,INDIRECT("'M" &amp; $N1137 &amp; "'!$A:$G"),BI$2,0)</f>
        <v>#REF!</v>
      </c>
      <c r="BJ1137" s="56" t="e">
        <f aca="true">VLOOKUP($P1137,INDIRECT("'M" &amp; $N1137 &amp; "'!$A:$G"),BJ$2,0)</f>
        <v>#REF!</v>
      </c>
      <c r="BK1137" s="56" t="e">
        <f aca="true">VLOOKUP($P1137,INDIRECT("'M" &amp; $N1137 &amp; "'!$A:$G"),BK$2,0)</f>
        <v>#REF!</v>
      </c>
      <c r="BL1137" s="56" t="str">
        <f aca="false">IF(AND($BI1137="Yes", $N1137=2), "Yes", IF(ISBLANK(BI1137), "", "No"))</f>
        <v>No</v>
      </c>
      <c r="BM1137" s="56" t="e">
        <f aca="true">VLOOKUP($P1137,INDIRECT("'M" &amp; $N1137 &amp; "'!$A:$G"),BM$2,0)</f>
        <v>#REF!</v>
      </c>
    </row>
    <row r="1138" customFormat="false" ht="13.2" hidden="false" customHeight="false" outlineLevel="0" collapsed="false">
      <c r="BI1138" s="56" t="e">
        <f aca="true">VLOOKUP($P1138,INDIRECT("'M" &amp; $N1138 &amp; "'!$A:$G"),BI$2,0)</f>
        <v>#REF!</v>
      </c>
      <c r="BJ1138" s="56" t="e">
        <f aca="true">VLOOKUP($P1138,INDIRECT("'M" &amp; $N1138 &amp; "'!$A:$G"),BJ$2,0)</f>
        <v>#REF!</v>
      </c>
      <c r="BK1138" s="56" t="e">
        <f aca="true">VLOOKUP($P1138,INDIRECT("'M" &amp; $N1138 &amp; "'!$A:$G"),BK$2,0)</f>
        <v>#REF!</v>
      </c>
      <c r="BL1138" s="56" t="str">
        <f aca="false">IF(AND($BI1138="Yes", $N1138=2), "Yes", IF(ISBLANK(BI1138), "", "No"))</f>
        <v>No</v>
      </c>
      <c r="BM1138" s="56" t="e">
        <f aca="true">VLOOKUP($P1138,INDIRECT("'M" &amp; $N1138 &amp; "'!$A:$G"),BM$2,0)</f>
        <v>#REF!</v>
      </c>
    </row>
    <row r="1139" customFormat="false" ht="13.2" hidden="false" customHeight="false" outlineLevel="0" collapsed="false">
      <c r="BI1139" s="56" t="e">
        <f aca="true">VLOOKUP($P1139,INDIRECT("'M" &amp; $N1139 &amp; "'!$A:$G"),BI$2,0)</f>
        <v>#REF!</v>
      </c>
      <c r="BJ1139" s="56" t="e">
        <f aca="true">VLOOKUP($P1139,INDIRECT("'M" &amp; $N1139 &amp; "'!$A:$G"),BJ$2,0)</f>
        <v>#REF!</v>
      </c>
      <c r="BK1139" s="56" t="e">
        <f aca="true">VLOOKUP($P1139,INDIRECT("'M" &amp; $N1139 &amp; "'!$A:$G"),BK$2,0)</f>
        <v>#REF!</v>
      </c>
      <c r="BL1139" s="56" t="str">
        <f aca="false">IF(AND($BI1139="Yes", $N1139=2), "Yes", IF(ISBLANK(BI1139), "", "No"))</f>
        <v>No</v>
      </c>
      <c r="BM1139" s="56" t="e">
        <f aca="true">VLOOKUP($P1139,INDIRECT("'M" &amp; $N1139 &amp; "'!$A:$G"),BM$2,0)</f>
        <v>#REF!</v>
      </c>
    </row>
    <row r="1140" customFormat="false" ht="13.2" hidden="false" customHeight="false" outlineLevel="0" collapsed="false">
      <c r="BI1140" s="56" t="e">
        <f aca="true">VLOOKUP($P1140,INDIRECT("'M" &amp; $N1140 &amp; "'!$A:$G"),BI$2,0)</f>
        <v>#REF!</v>
      </c>
      <c r="BJ1140" s="56" t="e">
        <f aca="true">VLOOKUP($P1140,INDIRECT("'M" &amp; $N1140 &amp; "'!$A:$G"),BJ$2,0)</f>
        <v>#REF!</v>
      </c>
      <c r="BK1140" s="56" t="e">
        <f aca="true">VLOOKUP($P1140,INDIRECT("'M" &amp; $N1140 &amp; "'!$A:$G"),BK$2,0)</f>
        <v>#REF!</v>
      </c>
      <c r="BL1140" s="56" t="str">
        <f aca="false">IF(AND($BI1140="Yes", $N1140=2), "Yes", IF(ISBLANK(BI1140), "", "No"))</f>
        <v>No</v>
      </c>
      <c r="BM1140" s="56" t="e">
        <f aca="true">VLOOKUP($P1140,INDIRECT("'M" &amp; $N1140 &amp; "'!$A:$G"),BM$2,0)</f>
        <v>#REF!</v>
      </c>
    </row>
    <row r="1141" customFormat="false" ht="13.2" hidden="false" customHeight="false" outlineLevel="0" collapsed="false">
      <c r="BI1141" s="56" t="e">
        <f aca="true">VLOOKUP($P1141,INDIRECT("'M" &amp; $N1141 &amp; "'!$A:$G"),BI$2,0)</f>
        <v>#REF!</v>
      </c>
      <c r="BJ1141" s="56" t="e">
        <f aca="true">VLOOKUP($P1141,INDIRECT("'M" &amp; $N1141 &amp; "'!$A:$G"),BJ$2,0)</f>
        <v>#REF!</v>
      </c>
      <c r="BK1141" s="56" t="e">
        <f aca="true">VLOOKUP($P1141,INDIRECT("'M" &amp; $N1141 &amp; "'!$A:$G"),BK$2,0)</f>
        <v>#REF!</v>
      </c>
      <c r="BL1141" s="56" t="str">
        <f aca="false">IF(AND($BI1141="Yes", $N1141=2), "Yes", IF(ISBLANK(BI1141), "", "No"))</f>
        <v>No</v>
      </c>
      <c r="BM1141" s="56" t="e">
        <f aca="true">VLOOKUP($P1141,INDIRECT("'M" &amp; $N1141 &amp; "'!$A:$G"),BM$2,0)</f>
        <v>#REF!</v>
      </c>
    </row>
    <row r="1142" customFormat="false" ht="13.2" hidden="false" customHeight="false" outlineLevel="0" collapsed="false">
      <c r="BI1142" s="56" t="e">
        <f aca="true">VLOOKUP($P1142,INDIRECT("'M" &amp; $N1142 &amp; "'!$A:$G"),BI$2,0)</f>
        <v>#REF!</v>
      </c>
      <c r="BJ1142" s="56" t="e">
        <f aca="true">VLOOKUP($P1142,INDIRECT("'M" &amp; $N1142 &amp; "'!$A:$G"),BJ$2,0)</f>
        <v>#REF!</v>
      </c>
      <c r="BK1142" s="56" t="e">
        <f aca="true">VLOOKUP($P1142,INDIRECT("'M" &amp; $N1142 &amp; "'!$A:$G"),BK$2,0)</f>
        <v>#REF!</v>
      </c>
      <c r="BL1142" s="56" t="str">
        <f aca="false">IF(AND($BI1142="Yes", $N1142=2), "Yes", IF(ISBLANK(BI1142), "", "No"))</f>
        <v>No</v>
      </c>
      <c r="BM1142" s="56" t="e">
        <f aca="true">VLOOKUP($P1142,INDIRECT("'M" &amp; $N1142 &amp; "'!$A:$G"),BM$2,0)</f>
        <v>#REF!</v>
      </c>
    </row>
    <row r="1143" customFormat="false" ht="13.2" hidden="false" customHeight="false" outlineLevel="0" collapsed="false">
      <c r="BI1143" s="56" t="e">
        <f aca="true">VLOOKUP($P1143,INDIRECT("'M" &amp; $N1143 &amp; "'!$A:$G"),BI$2,0)</f>
        <v>#REF!</v>
      </c>
      <c r="BJ1143" s="56" t="e">
        <f aca="true">VLOOKUP($P1143,INDIRECT("'M" &amp; $N1143 &amp; "'!$A:$G"),BJ$2,0)</f>
        <v>#REF!</v>
      </c>
      <c r="BK1143" s="56" t="e">
        <f aca="true">VLOOKUP($P1143,INDIRECT("'M" &amp; $N1143 &amp; "'!$A:$G"),BK$2,0)</f>
        <v>#REF!</v>
      </c>
      <c r="BL1143" s="56" t="str">
        <f aca="false">IF(AND($BI1143="Yes", $N1143=2), "Yes", IF(ISBLANK(BI1143), "", "No"))</f>
        <v>No</v>
      </c>
      <c r="BM1143" s="56" t="e">
        <f aca="true">VLOOKUP($P1143,INDIRECT("'M" &amp; $N1143 &amp; "'!$A:$G"),BM$2,0)</f>
        <v>#REF!</v>
      </c>
    </row>
    <row r="1144" customFormat="false" ht="13.2" hidden="false" customHeight="false" outlineLevel="0" collapsed="false">
      <c r="BI1144" s="56" t="e">
        <f aca="true">VLOOKUP($P1144,INDIRECT("'M" &amp; $N1144 &amp; "'!$A:$G"),BI$2,0)</f>
        <v>#REF!</v>
      </c>
      <c r="BJ1144" s="56" t="e">
        <f aca="true">VLOOKUP($P1144,INDIRECT("'M" &amp; $N1144 &amp; "'!$A:$G"),BJ$2,0)</f>
        <v>#REF!</v>
      </c>
      <c r="BK1144" s="56" t="e">
        <f aca="true">VLOOKUP($P1144,INDIRECT("'M" &amp; $N1144 &amp; "'!$A:$G"),BK$2,0)</f>
        <v>#REF!</v>
      </c>
      <c r="BL1144" s="56" t="str">
        <f aca="false">IF(AND($BI1144="Yes", $N1144=2), "Yes", IF(ISBLANK(BI1144), "", "No"))</f>
        <v>No</v>
      </c>
      <c r="BM1144" s="56" t="e">
        <f aca="true">VLOOKUP($P1144,INDIRECT("'M" &amp; $N1144 &amp; "'!$A:$G"),BM$2,0)</f>
        <v>#REF!</v>
      </c>
    </row>
    <row r="1145" customFormat="false" ht="13.2" hidden="false" customHeight="false" outlineLevel="0" collapsed="false">
      <c r="BI1145" s="56" t="e">
        <f aca="true">VLOOKUP($P1145,INDIRECT("'M" &amp; $N1145 &amp; "'!$A:$G"),BI$2,0)</f>
        <v>#REF!</v>
      </c>
      <c r="BJ1145" s="56" t="e">
        <f aca="true">VLOOKUP($P1145,INDIRECT("'M" &amp; $N1145 &amp; "'!$A:$G"),BJ$2,0)</f>
        <v>#REF!</v>
      </c>
      <c r="BK1145" s="56" t="e">
        <f aca="true">VLOOKUP($P1145,INDIRECT("'M" &amp; $N1145 &amp; "'!$A:$G"),BK$2,0)</f>
        <v>#REF!</v>
      </c>
      <c r="BL1145" s="56" t="str">
        <f aca="false">IF(AND($BI1145="Yes", $N1145=2), "Yes", IF(ISBLANK(BI1145), "", "No"))</f>
        <v>No</v>
      </c>
      <c r="BM1145" s="56" t="e">
        <f aca="true">VLOOKUP($P1145,INDIRECT("'M" &amp; $N1145 &amp; "'!$A:$G"),BM$2,0)</f>
        <v>#REF!</v>
      </c>
    </row>
    <row r="1146" customFormat="false" ht="13.2" hidden="false" customHeight="false" outlineLevel="0" collapsed="false">
      <c r="BI1146" s="56" t="e">
        <f aca="true">VLOOKUP($P1146,INDIRECT("'M" &amp; $N1146 &amp; "'!$A:$G"),BI$2,0)</f>
        <v>#REF!</v>
      </c>
      <c r="BJ1146" s="56" t="e">
        <f aca="true">VLOOKUP($P1146,INDIRECT("'M" &amp; $N1146 &amp; "'!$A:$G"),BJ$2,0)</f>
        <v>#REF!</v>
      </c>
      <c r="BK1146" s="56" t="e">
        <f aca="true">VLOOKUP($P1146,INDIRECT("'M" &amp; $N1146 &amp; "'!$A:$G"),BK$2,0)</f>
        <v>#REF!</v>
      </c>
      <c r="BL1146" s="56" t="str">
        <f aca="false">IF(AND($BI1146="Yes", $N1146=2), "Yes", IF(ISBLANK(BI1146), "", "No"))</f>
        <v>No</v>
      </c>
      <c r="BM1146" s="56" t="e">
        <f aca="true">VLOOKUP($P1146,INDIRECT("'M" &amp; $N1146 &amp; "'!$A:$G"),BM$2,0)</f>
        <v>#REF!</v>
      </c>
    </row>
    <row r="1147" customFormat="false" ht="13.2" hidden="false" customHeight="false" outlineLevel="0" collapsed="false">
      <c r="BI1147" s="56" t="e">
        <f aca="true">VLOOKUP($P1147,INDIRECT("'M" &amp; $N1147 &amp; "'!$A:$G"),BI$2,0)</f>
        <v>#REF!</v>
      </c>
      <c r="BJ1147" s="56" t="e">
        <f aca="true">VLOOKUP($P1147,INDIRECT("'M" &amp; $N1147 &amp; "'!$A:$G"),BJ$2,0)</f>
        <v>#REF!</v>
      </c>
      <c r="BK1147" s="56" t="e">
        <f aca="true">VLOOKUP($P1147,INDIRECT("'M" &amp; $N1147 &amp; "'!$A:$G"),BK$2,0)</f>
        <v>#REF!</v>
      </c>
      <c r="BL1147" s="56" t="str">
        <f aca="false">IF(AND($BI1147="Yes", $N1147=2), "Yes", IF(ISBLANK(BI1147), "", "No"))</f>
        <v>No</v>
      </c>
      <c r="BM1147" s="56" t="e">
        <f aca="true">VLOOKUP($P1147,INDIRECT("'M" &amp; $N1147 &amp; "'!$A:$G"),BM$2,0)</f>
        <v>#REF!</v>
      </c>
    </row>
    <row r="1148" customFormat="false" ht="13.2" hidden="false" customHeight="false" outlineLevel="0" collapsed="false">
      <c r="BI1148" s="56" t="e">
        <f aca="true">VLOOKUP($P1148,INDIRECT("'M" &amp; $N1148 &amp; "'!$A:$G"),BI$2,0)</f>
        <v>#REF!</v>
      </c>
      <c r="BJ1148" s="56" t="e">
        <f aca="true">VLOOKUP($P1148,INDIRECT("'M" &amp; $N1148 &amp; "'!$A:$G"),BJ$2,0)</f>
        <v>#REF!</v>
      </c>
      <c r="BK1148" s="56" t="e">
        <f aca="true">VLOOKUP($P1148,INDIRECT("'M" &amp; $N1148 &amp; "'!$A:$G"),BK$2,0)</f>
        <v>#REF!</v>
      </c>
      <c r="BL1148" s="56" t="str">
        <f aca="false">IF(AND($BI1148="Yes", $N1148=2), "Yes", IF(ISBLANK(BI1148), "", "No"))</f>
        <v>No</v>
      </c>
      <c r="BM1148" s="56" t="e">
        <f aca="true">VLOOKUP($P1148,INDIRECT("'M" &amp; $N1148 &amp; "'!$A:$G"),BM$2,0)</f>
        <v>#REF!</v>
      </c>
    </row>
    <row r="1149" customFormat="false" ht="13.2" hidden="false" customHeight="false" outlineLevel="0" collapsed="false">
      <c r="BI1149" s="56" t="e">
        <f aca="true">VLOOKUP($P1149,INDIRECT("'M" &amp; $N1149 &amp; "'!$A:$G"),BI$2,0)</f>
        <v>#REF!</v>
      </c>
      <c r="BJ1149" s="56" t="e">
        <f aca="true">VLOOKUP($P1149,INDIRECT("'M" &amp; $N1149 &amp; "'!$A:$G"),BJ$2,0)</f>
        <v>#REF!</v>
      </c>
      <c r="BK1149" s="56" t="e">
        <f aca="true">VLOOKUP($P1149,INDIRECT("'M" &amp; $N1149 &amp; "'!$A:$G"),BK$2,0)</f>
        <v>#REF!</v>
      </c>
      <c r="BL1149" s="56" t="str">
        <f aca="false">IF(AND($BI1149="Yes", $N1149=2), "Yes", IF(ISBLANK(BI1149), "", "No"))</f>
        <v>No</v>
      </c>
      <c r="BM1149" s="56" t="e">
        <f aca="true">VLOOKUP($P1149,INDIRECT("'M" &amp; $N1149 &amp; "'!$A:$G"),BM$2,0)</f>
        <v>#REF!</v>
      </c>
    </row>
    <row r="1150" customFormat="false" ht="13.2" hidden="false" customHeight="false" outlineLevel="0" collapsed="false">
      <c r="BI1150" s="56" t="e">
        <f aca="true">VLOOKUP($P1150,INDIRECT("'M" &amp; $N1150 &amp; "'!$A:$G"),BI$2,0)</f>
        <v>#REF!</v>
      </c>
      <c r="BJ1150" s="56" t="e">
        <f aca="true">VLOOKUP($P1150,INDIRECT("'M" &amp; $N1150 &amp; "'!$A:$G"),BJ$2,0)</f>
        <v>#REF!</v>
      </c>
      <c r="BK1150" s="56" t="e">
        <f aca="true">VLOOKUP($P1150,INDIRECT("'M" &amp; $N1150 &amp; "'!$A:$G"),BK$2,0)</f>
        <v>#REF!</v>
      </c>
      <c r="BL1150" s="56" t="str">
        <f aca="false">IF(AND($BI1150="Yes", $N1150=2), "Yes", IF(ISBLANK(BI1150), "", "No"))</f>
        <v>No</v>
      </c>
      <c r="BM1150" s="56" t="e">
        <f aca="true">VLOOKUP($P1150,INDIRECT("'M" &amp; $N1150 &amp; "'!$A:$G"),BM$2,0)</f>
        <v>#REF!</v>
      </c>
    </row>
    <row r="1151" customFormat="false" ht="13.2" hidden="false" customHeight="false" outlineLevel="0" collapsed="false">
      <c r="BI1151" s="56" t="e">
        <f aca="true">VLOOKUP($P1151,INDIRECT("'M" &amp; $N1151 &amp; "'!$A:$G"),BI$2,0)</f>
        <v>#REF!</v>
      </c>
      <c r="BJ1151" s="56" t="e">
        <f aca="true">VLOOKUP($P1151,INDIRECT("'M" &amp; $N1151 &amp; "'!$A:$G"),BJ$2,0)</f>
        <v>#REF!</v>
      </c>
      <c r="BK1151" s="56" t="e">
        <f aca="true">VLOOKUP($P1151,INDIRECT("'M" &amp; $N1151 &amp; "'!$A:$G"),BK$2,0)</f>
        <v>#REF!</v>
      </c>
      <c r="BL1151" s="56" t="str">
        <f aca="false">IF(AND($BI1151="Yes", $N1151=2), "Yes", IF(ISBLANK(BI1151), "", "No"))</f>
        <v>No</v>
      </c>
      <c r="BM1151" s="56" t="e">
        <f aca="true">VLOOKUP($P1151,INDIRECT("'M" &amp; $N1151 &amp; "'!$A:$G"),BM$2,0)</f>
        <v>#REF!</v>
      </c>
    </row>
    <row r="1152" customFormat="false" ht="13.2" hidden="false" customHeight="false" outlineLevel="0" collapsed="false">
      <c r="BI1152" s="56" t="e">
        <f aca="true">VLOOKUP($P1152,INDIRECT("'M" &amp; $N1152 &amp; "'!$A:$G"),BI$2,0)</f>
        <v>#REF!</v>
      </c>
      <c r="BJ1152" s="56" t="e">
        <f aca="true">VLOOKUP($P1152,INDIRECT("'M" &amp; $N1152 &amp; "'!$A:$G"),BJ$2,0)</f>
        <v>#REF!</v>
      </c>
      <c r="BK1152" s="56" t="e">
        <f aca="true">VLOOKUP($P1152,INDIRECT("'M" &amp; $N1152 &amp; "'!$A:$G"),BK$2,0)</f>
        <v>#REF!</v>
      </c>
      <c r="BL1152" s="56" t="str">
        <f aca="false">IF(AND($BI1152="Yes", $N1152=2), "Yes", IF(ISBLANK(BI1152), "", "No"))</f>
        <v>No</v>
      </c>
      <c r="BM1152" s="56" t="e">
        <f aca="true">VLOOKUP($P1152,INDIRECT("'M" &amp; $N1152 &amp; "'!$A:$G"),BM$2,0)</f>
        <v>#REF!</v>
      </c>
    </row>
    <row r="1153" customFormat="false" ht="13.2" hidden="false" customHeight="false" outlineLevel="0" collapsed="false">
      <c r="BI1153" s="56" t="e">
        <f aca="true">VLOOKUP($P1153,INDIRECT("'M" &amp; $N1153 &amp; "'!$A:$G"),BI$2,0)</f>
        <v>#REF!</v>
      </c>
      <c r="BJ1153" s="56" t="e">
        <f aca="true">VLOOKUP($P1153,INDIRECT("'M" &amp; $N1153 &amp; "'!$A:$G"),BJ$2,0)</f>
        <v>#REF!</v>
      </c>
      <c r="BK1153" s="56" t="e">
        <f aca="true">VLOOKUP($P1153,INDIRECT("'M" &amp; $N1153 &amp; "'!$A:$G"),BK$2,0)</f>
        <v>#REF!</v>
      </c>
      <c r="BL1153" s="56" t="str">
        <f aca="false">IF(AND($BI1153="Yes", $N1153=2), "Yes", IF(ISBLANK(BI1153), "", "No"))</f>
        <v>No</v>
      </c>
      <c r="BM1153" s="56" t="e">
        <f aca="true">VLOOKUP($P1153,INDIRECT("'M" &amp; $N1153 &amp; "'!$A:$G"),BM$2,0)</f>
        <v>#REF!</v>
      </c>
    </row>
    <row r="1154" customFormat="false" ht="13.2" hidden="false" customHeight="false" outlineLevel="0" collapsed="false">
      <c r="BI1154" s="56" t="e">
        <f aca="true">VLOOKUP($P1154,INDIRECT("'M" &amp; $N1154 &amp; "'!$A:$G"),BI$2,0)</f>
        <v>#REF!</v>
      </c>
      <c r="BJ1154" s="56" t="e">
        <f aca="true">VLOOKUP($P1154,INDIRECT("'M" &amp; $N1154 &amp; "'!$A:$G"),BJ$2,0)</f>
        <v>#REF!</v>
      </c>
      <c r="BK1154" s="56" t="e">
        <f aca="true">VLOOKUP($P1154,INDIRECT("'M" &amp; $N1154 &amp; "'!$A:$G"),BK$2,0)</f>
        <v>#REF!</v>
      </c>
      <c r="BL1154" s="56" t="str">
        <f aca="false">IF(AND($BI1154="Yes", $N1154=2), "Yes", IF(ISBLANK(BI1154), "", "No"))</f>
        <v>No</v>
      </c>
      <c r="BM1154" s="56" t="e">
        <f aca="true">VLOOKUP($P1154,INDIRECT("'M" &amp; $N1154 &amp; "'!$A:$G"),BM$2,0)</f>
        <v>#REF!</v>
      </c>
    </row>
    <row r="1155" customFormat="false" ht="13.2" hidden="false" customHeight="false" outlineLevel="0" collapsed="false">
      <c r="BI1155" s="56" t="e">
        <f aca="true">VLOOKUP($P1155,INDIRECT("'M" &amp; $N1155 &amp; "'!$A:$G"),BI$2,0)</f>
        <v>#REF!</v>
      </c>
      <c r="BJ1155" s="56" t="e">
        <f aca="true">VLOOKUP($P1155,INDIRECT("'M" &amp; $N1155 &amp; "'!$A:$G"),BJ$2,0)</f>
        <v>#REF!</v>
      </c>
      <c r="BK1155" s="56" t="e">
        <f aca="true">VLOOKUP($P1155,INDIRECT("'M" &amp; $N1155 &amp; "'!$A:$G"),BK$2,0)</f>
        <v>#REF!</v>
      </c>
      <c r="BL1155" s="56" t="str">
        <f aca="false">IF(AND($BI1155="Yes", $N1155=2), "Yes", IF(ISBLANK(BI1155), "", "No"))</f>
        <v>No</v>
      </c>
      <c r="BM1155" s="56" t="e">
        <f aca="true">VLOOKUP($P1155,INDIRECT("'M" &amp; $N1155 &amp; "'!$A:$G"),BM$2,0)</f>
        <v>#REF!</v>
      </c>
    </row>
    <row r="1156" customFormat="false" ht="13.2" hidden="false" customHeight="false" outlineLevel="0" collapsed="false">
      <c r="BI1156" s="56" t="e">
        <f aca="true">VLOOKUP($P1156,INDIRECT("'M" &amp; $N1156 &amp; "'!$A:$G"),BI$2,0)</f>
        <v>#REF!</v>
      </c>
      <c r="BJ1156" s="56" t="e">
        <f aca="true">VLOOKUP($P1156,INDIRECT("'M" &amp; $N1156 &amp; "'!$A:$G"),BJ$2,0)</f>
        <v>#REF!</v>
      </c>
      <c r="BK1156" s="56" t="e">
        <f aca="true">VLOOKUP($P1156,INDIRECT("'M" &amp; $N1156 &amp; "'!$A:$G"),BK$2,0)</f>
        <v>#REF!</v>
      </c>
      <c r="BL1156" s="56" t="str">
        <f aca="false">IF(AND($BI1156="Yes", $N1156=2), "Yes", IF(ISBLANK(BI1156), "", "No"))</f>
        <v>No</v>
      </c>
      <c r="BM1156" s="56" t="e">
        <f aca="true">VLOOKUP($P1156,INDIRECT("'M" &amp; $N1156 &amp; "'!$A:$G"),BM$2,0)</f>
        <v>#REF!</v>
      </c>
    </row>
    <row r="1157" customFormat="false" ht="13.2" hidden="false" customHeight="false" outlineLevel="0" collapsed="false">
      <c r="BI1157" s="56" t="e">
        <f aca="true">VLOOKUP($P1157,INDIRECT("'M" &amp; $N1157 &amp; "'!$A:$G"),BI$2,0)</f>
        <v>#REF!</v>
      </c>
      <c r="BJ1157" s="56" t="e">
        <f aca="true">VLOOKUP($P1157,INDIRECT("'M" &amp; $N1157 &amp; "'!$A:$G"),BJ$2,0)</f>
        <v>#REF!</v>
      </c>
      <c r="BK1157" s="56" t="e">
        <f aca="true">VLOOKUP($P1157,INDIRECT("'M" &amp; $N1157 &amp; "'!$A:$G"),BK$2,0)</f>
        <v>#REF!</v>
      </c>
      <c r="BL1157" s="56" t="str">
        <f aca="false">IF(AND($BI1157="Yes", $N1157=2), "Yes", IF(ISBLANK(BI1157), "", "No"))</f>
        <v>No</v>
      </c>
      <c r="BM1157" s="56" t="e">
        <f aca="true">VLOOKUP($P1157,INDIRECT("'M" &amp; $N1157 &amp; "'!$A:$G"),BM$2,0)</f>
        <v>#REF!</v>
      </c>
    </row>
    <row r="1158" customFormat="false" ht="13.2" hidden="false" customHeight="false" outlineLevel="0" collapsed="false">
      <c r="BI1158" s="56" t="e">
        <f aca="true">VLOOKUP($P1158,INDIRECT("'M" &amp; $N1158 &amp; "'!$A:$G"),BI$2,0)</f>
        <v>#REF!</v>
      </c>
      <c r="BJ1158" s="56" t="e">
        <f aca="true">VLOOKUP($P1158,INDIRECT("'M" &amp; $N1158 &amp; "'!$A:$G"),BJ$2,0)</f>
        <v>#REF!</v>
      </c>
      <c r="BK1158" s="56" t="e">
        <f aca="true">VLOOKUP($P1158,INDIRECT("'M" &amp; $N1158 &amp; "'!$A:$G"),BK$2,0)</f>
        <v>#REF!</v>
      </c>
      <c r="BL1158" s="56" t="str">
        <f aca="false">IF(AND($BI1158="Yes", $N1158=2), "Yes", IF(ISBLANK(BI1158), "", "No"))</f>
        <v>No</v>
      </c>
      <c r="BM1158" s="56" t="e">
        <f aca="true">VLOOKUP($P1158,INDIRECT("'M" &amp; $N1158 &amp; "'!$A:$G"),BM$2,0)</f>
        <v>#REF!</v>
      </c>
    </row>
    <row r="1159" customFormat="false" ht="13.2" hidden="false" customHeight="false" outlineLevel="0" collapsed="false">
      <c r="BI1159" s="56" t="e">
        <f aca="true">VLOOKUP($P1159,INDIRECT("'M" &amp; $N1159 &amp; "'!$A:$G"),BI$2,0)</f>
        <v>#REF!</v>
      </c>
      <c r="BJ1159" s="56" t="e">
        <f aca="true">VLOOKUP($P1159,INDIRECT("'M" &amp; $N1159 &amp; "'!$A:$G"),BJ$2,0)</f>
        <v>#REF!</v>
      </c>
      <c r="BK1159" s="56" t="e">
        <f aca="true">VLOOKUP($P1159,INDIRECT("'M" &amp; $N1159 &amp; "'!$A:$G"),BK$2,0)</f>
        <v>#REF!</v>
      </c>
      <c r="BL1159" s="56" t="str">
        <f aca="false">IF(AND($BI1159="Yes", $N1159=2), "Yes", IF(ISBLANK(BI1159), "", "No"))</f>
        <v>No</v>
      </c>
      <c r="BM1159" s="56" t="e">
        <f aca="true">VLOOKUP($P1159,INDIRECT("'M" &amp; $N1159 &amp; "'!$A:$G"),BM$2,0)</f>
        <v>#REF!</v>
      </c>
    </row>
    <row r="1160" customFormat="false" ht="13.2" hidden="false" customHeight="false" outlineLevel="0" collapsed="false">
      <c r="BI1160" s="56" t="e">
        <f aca="true">VLOOKUP($P1160,INDIRECT("'M" &amp; $N1160 &amp; "'!$A:$G"),BI$2,0)</f>
        <v>#REF!</v>
      </c>
      <c r="BJ1160" s="56" t="e">
        <f aca="true">VLOOKUP($P1160,INDIRECT("'M" &amp; $N1160 &amp; "'!$A:$G"),BJ$2,0)</f>
        <v>#REF!</v>
      </c>
      <c r="BK1160" s="56" t="e">
        <f aca="true">VLOOKUP($P1160,INDIRECT("'M" &amp; $N1160 &amp; "'!$A:$G"),BK$2,0)</f>
        <v>#REF!</v>
      </c>
      <c r="BL1160" s="56" t="str">
        <f aca="false">IF(AND($BI1160="Yes", $N1160=2), "Yes", IF(ISBLANK(BI1160), "", "No"))</f>
        <v>No</v>
      </c>
      <c r="BM1160" s="56" t="e">
        <f aca="true">VLOOKUP($P1160,INDIRECT("'M" &amp; $N1160 &amp; "'!$A:$G"),BM$2,0)</f>
        <v>#REF!</v>
      </c>
    </row>
    <row r="1161" customFormat="false" ht="13.2" hidden="false" customHeight="false" outlineLevel="0" collapsed="false">
      <c r="BI1161" s="56" t="e">
        <f aca="true">VLOOKUP($P1161,INDIRECT("'M" &amp; $N1161 &amp; "'!$A:$G"),BI$2,0)</f>
        <v>#REF!</v>
      </c>
      <c r="BJ1161" s="56" t="e">
        <f aca="true">VLOOKUP($P1161,INDIRECT("'M" &amp; $N1161 &amp; "'!$A:$G"),BJ$2,0)</f>
        <v>#REF!</v>
      </c>
      <c r="BK1161" s="56" t="e">
        <f aca="true">VLOOKUP($P1161,INDIRECT("'M" &amp; $N1161 &amp; "'!$A:$G"),BK$2,0)</f>
        <v>#REF!</v>
      </c>
      <c r="BL1161" s="56" t="str">
        <f aca="false">IF(AND($BI1161="Yes", $N1161=2), "Yes", IF(ISBLANK(BI1161), "", "No"))</f>
        <v>No</v>
      </c>
      <c r="BM1161" s="56" t="e">
        <f aca="true">VLOOKUP($P1161,INDIRECT("'M" &amp; $N1161 &amp; "'!$A:$G"),BM$2,0)</f>
        <v>#REF!</v>
      </c>
    </row>
    <row r="1162" customFormat="false" ht="13.2" hidden="false" customHeight="false" outlineLevel="0" collapsed="false">
      <c r="BI1162" s="56" t="e">
        <f aca="true">VLOOKUP($P1162,INDIRECT("'M" &amp; $N1162 &amp; "'!$A:$G"),BI$2,0)</f>
        <v>#REF!</v>
      </c>
      <c r="BJ1162" s="56" t="e">
        <f aca="true">VLOOKUP($P1162,INDIRECT("'M" &amp; $N1162 &amp; "'!$A:$G"),BJ$2,0)</f>
        <v>#REF!</v>
      </c>
      <c r="BK1162" s="56" t="e">
        <f aca="true">VLOOKUP($P1162,INDIRECT("'M" &amp; $N1162 &amp; "'!$A:$G"),BK$2,0)</f>
        <v>#REF!</v>
      </c>
      <c r="BL1162" s="56" t="str">
        <f aca="false">IF(AND($BI1162="Yes", $N1162=2), "Yes", IF(ISBLANK(BI1162), "", "No"))</f>
        <v>No</v>
      </c>
      <c r="BM1162" s="56" t="e">
        <f aca="true">VLOOKUP($P1162,INDIRECT("'M" &amp; $N1162 &amp; "'!$A:$G"),BM$2,0)</f>
        <v>#REF!</v>
      </c>
    </row>
    <row r="1163" customFormat="false" ht="13.2" hidden="false" customHeight="false" outlineLevel="0" collapsed="false">
      <c r="BI1163" s="56" t="e">
        <f aca="true">VLOOKUP($P1163,INDIRECT("'M" &amp; $N1163 &amp; "'!$A:$G"),BI$2,0)</f>
        <v>#REF!</v>
      </c>
      <c r="BJ1163" s="56" t="e">
        <f aca="true">VLOOKUP($P1163,INDIRECT("'M" &amp; $N1163 &amp; "'!$A:$G"),BJ$2,0)</f>
        <v>#REF!</v>
      </c>
      <c r="BK1163" s="56" t="e">
        <f aca="true">VLOOKUP($P1163,INDIRECT("'M" &amp; $N1163 &amp; "'!$A:$G"),BK$2,0)</f>
        <v>#REF!</v>
      </c>
      <c r="BL1163" s="56" t="str">
        <f aca="false">IF(AND($BI1163="Yes", $N1163=2), "Yes", IF(ISBLANK(BI1163), "", "No"))</f>
        <v>No</v>
      </c>
      <c r="BM1163" s="56" t="e">
        <f aca="true">VLOOKUP($P1163,INDIRECT("'M" &amp; $N1163 &amp; "'!$A:$G"),BM$2,0)</f>
        <v>#REF!</v>
      </c>
    </row>
    <row r="1164" customFormat="false" ht="13.2" hidden="false" customHeight="false" outlineLevel="0" collapsed="false">
      <c r="BI1164" s="56" t="e">
        <f aca="true">VLOOKUP($P1164,INDIRECT("'M" &amp; $N1164 &amp; "'!$A:$G"),BI$2,0)</f>
        <v>#REF!</v>
      </c>
      <c r="BJ1164" s="56" t="e">
        <f aca="true">VLOOKUP($P1164,INDIRECT("'M" &amp; $N1164 &amp; "'!$A:$G"),BJ$2,0)</f>
        <v>#REF!</v>
      </c>
      <c r="BK1164" s="56" t="e">
        <f aca="true">VLOOKUP($P1164,INDIRECT("'M" &amp; $N1164 &amp; "'!$A:$G"),BK$2,0)</f>
        <v>#REF!</v>
      </c>
      <c r="BL1164" s="56" t="str">
        <f aca="false">IF(AND($BI1164="Yes", $N1164=2), "Yes", IF(ISBLANK(BI1164), "", "No"))</f>
        <v>No</v>
      </c>
      <c r="BM1164" s="56" t="e">
        <f aca="true">VLOOKUP($P1164,INDIRECT("'M" &amp; $N1164 &amp; "'!$A:$G"),BM$2,0)</f>
        <v>#REF!</v>
      </c>
    </row>
    <row r="1165" customFormat="false" ht="13.2" hidden="false" customHeight="false" outlineLevel="0" collapsed="false">
      <c r="BI1165" s="56" t="e">
        <f aca="true">VLOOKUP($P1165,INDIRECT("'M" &amp; $N1165 &amp; "'!$A:$G"),BI$2,0)</f>
        <v>#REF!</v>
      </c>
      <c r="BJ1165" s="56" t="e">
        <f aca="true">VLOOKUP($P1165,INDIRECT("'M" &amp; $N1165 &amp; "'!$A:$G"),BJ$2,0)</f>
        <v>#REF!</v>
      </c>
      <c r="BK1165" s="56" t="e">
        <f aca="true">VLOOKUP($P1165,INDIRECT("'M" &amp; $N1165 &amp; "'!$A:$G"),BK$2,0)</f>
        <v>#REF!</v>
      </c>
      <c r="BL1165" s="56" t="str">
        <f aca="false">IF(AND($BI1165="Yes", $N1165=2), "Yes", IF(ISBLANK(BI1165), "", "No"))</f>
        <v>No</v>
      </c>
      <c r="BM1165" s="56" t="e">
        <f aca="true">VLOOKUP($P1165,INDIRECT("'M" &amp; $N1165 &amp; "'!$A:$G"),BM$2,0)</f>
        <v>#REF!</v>
      </c>
    </row>
    <row r="1166" customFormat="false" ht="13.2" hidden="false" customHeight="false" outlineLevel="0" collapsed="false">
      <c r="BI1166" s="56" t="e">
        <f aca="true">VLOOKUP($P1166,INDIRECT("'M" &amp; $N1166 &amp; "'!$A:$G"),BI$2,0)</f>
        <v>#REF!</v>
      </c>
      <c r="BJ1166" s="56" t="e">
        <f aca="true">VLOOKUP($P1166,INDIRECT("'M" &amp; $N1166 &amp; "'!$A:$G"),BJ$2,0)</f>
        <v>#REF!</v>
      </c>
      <c r="BK1166" s="56" t="e">
        <f aca="true">VLOOKUP($P1166,INDIRECT("'M" &amp; $N1166 &amp; "'!$A:$G"),BK$2,0)</f>
        <v>#REF!</v>
      </c>
      <c r="BL1166" s="56" t="str">
        <f aca="false">IF(AND($BI1166="Yes", $N1166=2), "Yes", IF(ISBLANK(BI1166), "", "No"))</f>
        <v>No</v>
      </c>
      <c r="BM1166" s="56" t="e">
        <f aca="true">VLOOKUP($P1166,INDIRECT("'M" &amp; $N1166 &amp; "'!$A:$G"),BM$2,0)</f>
        <v>#REF!</v>
      </c>
    </row>
    <row r="1167" customFormat="false" ht="13.2" hidden="false" customHeight="false" outlineLevel="0" collapsed="false">
      <c r="BI1167" s="56" t="e">
        <f aca="true">VLOOKUP($P1167,INDIRECT("'M" &amp; $N1167 &amp; "'!$A:$G"),BI$2,0)</f>
        <v>#REF!</v>
      </c>
      <c r="BJ1167" s="56" t="e">
        <f aca="true">VLOOKUP($P1167,INDIRECT("'M" &amp; $N1167 &amp; "'!$A:$G"),BJ$2,0)</f>
        <v>#REF!</v>
      </c>
      <c r="BK1167" s="56" t="e">
        <f aca="true">VLOOKUP($P1167,INDIRECT("'M" &amp; $N1167 &amp; "'!$A:$G"),BK$2,0)</f>
        <v>#REF!</v>
      </c>
      <c r="BL1167" s="56" t="str">
        <f aca="false">IF(AND($BI1167="Yes", $N1167=2), "Yes", IF(ISBLANK(BI1167), "", "No"))</f>
        <v>No</v>
      </c>
      <c r="BM1167" s="56" t="e">
        <f aca="true">VLOOKUP($P1167,INDIRECT("'M" &amp; $N1167 &amp; "'!$A:$G"),BM$2,0)</f>
        <v>#REF!</v>
      </c>
    </row>
    <row r="1168" customFormat="false" ht="13.2" hidden="false" customHeight="false" outlineLevel="0" collapsed="false">
      <c r="BI1168" s="56" t="e">
        <f aca="true">VLOOKUP($P1168,INDIRECT("'M" &amp; $N1168 &amp; "'!$A:$G"),BI$2,0)</f>
        <v>#REF!</v>
      </c>
      <c r="BJ1168" s="56" t="e">
        <f aca="true">VLOOKUP($P1168,INDIRECT("'M" &amp; $N1168 &amp; "'!$A:$G"),BJ$2,0)</f>
        <v>#REF!</v>
      </c>
      <c r="BK1168" s="56" t="e">
        <f aca="true">VLOOKUP($P1168,INDIRECT("'M" &amp; $N1168 &amp; "'!$A:$G"),BK$2,0)</f>
        <v>#REF!</v>
      </c>
      <c r="BL1168" s="56" t="str">
        <f aca="false">IF(AND($BI1168="Yes", $N1168=2), "Yes", IF(ISBLANK(BI1168), "", "No"))</f>
        <v>No</v>
      </c>
      <c r="BM1168" s="56" t="e">
        <f aca="true">VLOOKUP($P1168,INDIRECT("'M" &amp; $N1168 &amp; "'!$A:$G"),BM$2,0)</f>
        <v>#REF!</v>
      </c>
    </row>
    <row r="1169" customFormat="false" ht="13.2" hidden="false" customHeight="false" outlineLevel="0" collapsed="false">
      <c r="BI1169" s="56" t="e">
        <f aca="true">VLOOKUP($P1169,INDIRECT("'M" &amp; $N1169 &amp; "'!$A:$G"),BI$2,0)</f>
        <v>#REF!</v>
      </c>
      <c r="BJ1169" s="56" t="e">
        <f aca="true">VLOOKUP($P1169,INDIRECT("'M" &amp; $N1169 &amp; "'!$A:$G"),BJ$2,0)</f>
        <v>#REF!</v>
      </c>
      <c r="BK1169" s="56" t="e">
        <f aca="true">VLOOKUP($P1169,INDIRECT("'M" &amp; $N1169 &amp; "'!$A:$G"),BK$2,0)</f>
        <v>#REF!</v>
      </c>
      <c r="BL1169" s="56" t="str">
        <f aca="false">IF(AND($BI1169="Yes", $N1169=2), "Yes", IF(ISBLANK(BI1169), "", "No"))</f>
        <v>No</v>
      </c>
      <c r="BM1169" s="56" t="e">
        <f aca="true">VLOOKUP($P1169,INDIRECT("'M" &amp; $N1169 &amp; "'!$A:$G"),BM$2,0)</f>
        <v>#REF!</v>
      </c>
    </row>
    <row r="1170" customFormat="false" ht="13.2" hidden="false" customHeight="false" outlineLevel="0" collapsed="false">
      <c r="BI1170" s="56" t="e">
        <f aca="true">VLOOKUP($P1170,INDIRECT("'M" &amp; $N1170 &amp; "'!$A:$G"),BI$2,0)</f>
        <v>#REF!</v>
      </c>
      <c r="BJ1170" s="56" t="e">
        <f aca="true">VLOOKUP($P1170,INDIRECT("'M" &amp; $N1170 &amp; "'!$A:$G"),BJ$2,0)</f>
        <v>#REF!</v>
      </c>
      <c r="BK1170" s="56" t="e">
        <f aca="true">VLOOKUP($P1170,INDIRECT("'M" &amp; $N1170 &amp; "'!$A:$G"),BK$2,0)</f>
        <v>#REF!</v>
      </c>
      <c r="BL1170" s="56" t="str">
        <f aca="false">IF(AND($BI1170="Yes", $N1170=2), "Yes", IF(ISBLANK(BI1170), "", "No"))</f>
        <v>No</v>
      </c>
      <c r="BM1170" s="56" t="e">
        <f aca="true">VLOOKUP($P1170,INDIRECT("'M" &amp; $N1170 &amp; "'!$A:$G"),BM$2,0)</f>
        <v>#REF!</v>
      </c>
    </row>
    <row r="1171" customFormat="false" ht="13.2" hidden="false" customHeight="false" outlineLevel="0" collapsed="false">
      <c r="BI1171" s="56" t="e">
        <f aca="true">VLOOKUP($P1171,INDIRECT("'M" &amp; $N1171 &amp; "'!$A:$G"),BI$2,0)</f>
        <v>#REF!</v>
      </c>
      <c r="BJ1171" s="56" t="e">
        <f aca="true">VLOOKUP($P1171,INDIRECT("'M" &amp; $N1171 &amp; "'!$A:$G"),BJ$2,0)</f>
        <v>#REF!</v>
      </c>
      <c r="BK1171" s="56" t="e">
        <f aca="true">VLOOKUP($P1171,INDIRECT("'M" &amp; $N1171 &amp; "'!$A:$G"),BK$2,0)</f>
        <v>#REF!</v>
      </c>
      <c r="BL1171" s="56" t="str">
        <f aca="false">IF(AND($BI1171="Yes", $N1171=2), "Yes", IF(ISBLANK(BI1171), "", "No"))</f>
        <v>No</v>
      </c>
      <c r="BM1171" s="56" t="e">
        <f aca="true">VLOOKUP($P1171,INDIRECT("'M" &amp; $N1171 &amp; "'!$A:$G"),BM$2,0)</f>
        <v>#REF!</v>
      </c>
    </row>
    <row r="1172" customFormat="false" ht="13.2" hidden="false" customHeight="false" outlineLevel="0" collapsed="false">
      <c r="BI1172" s="56" t="e">
        <f aca="true">VLOOKUP($P1172,INDIRECT("'M" &amp; $N1172 &amp; "'!$A:$G"),BI$2,0)</f>
        <v>#REF!</v>
      </c>
      <c r="BJ1172" s="56" t="e">
        <f aca="true">VLOOKUP($P1172,INDIRECT("'M" &amp; $N1172 &amp; "'!$A:$G"),BJ$2,0)</f>
        <v>#REF!</v>
      </c>
      <c r="BK1172" s="56" t="e">
        <f aca="true">VLOOKUP($P1172,INDIRECT("'M" &amp; $N1172 &amp; "'!$A:$G"),BK$2,0)</f>
        <v>#REF!</v>
      </c>
      <c r="BL1172" s="56" t="str">
        <f aca="false">IF(AND($BI1172="Yes", $N1172=2), "Yes", IF(ISBLANK(BI1172), "", "No"))</f>
        <v>No</v>
      </c>
      <c r="BM1172" s="56" t="e">
        <f aca="true">VLOOKUP($P1172,INDIRECT("'M" &amp; $N1172 &amp; "'!$A:$G"),BM$2,0)</f>
        <v>#REF!</v>
      </c>
    </row>
    <row r="1173" customFormat="false" ht="13.2" hidden="false" customHeight="false" outlineLevel="0" collapsed="false">
      <c r="BI1173" s="56" t="e">
        <f aca="true">VLOOKUP($P1173,INDIRECT("'M" &amp; $N1173 &amp; "'!$A:$G"),BI$2,0)</f>
        <v>#REF!</v>
      </c>
      <c r="BJ1173" s="56" t="e">
        <f aca="true">VLOOKUP($P1173,INDIRECT("'M" &amp; $N1173 &amp; "'!$A:$G"),BJ$2,0)</f>
        <v>#REF!</v>
      </c>
      <c r="BK1173" s="56" t="e">
        <f aca="true">VLOOKUP($P1173,INDIRECT("'M" &amp; $N1173 &amp; "'!$A:$G"),BK$2,0)</f>
        <v>#REF!</v>
      </c>
      <c r="BL1173" s="56" t="str">
        <f aca="false">IF(AND($BI1173="Yes", $N1173=2), "Yes", IF(ISBLANK(BI1173), "", "No"))</f>
        <v>No</v>
      </c>
      <c r="BM1173" s="56" t="e">
        <f aca="true">VLOOKUP($P1173,INDIRECT("'M" &amp; $N1173 &amp; "'!$A:$G"),BM$2,0)</f>
        <v>#REF!</v>
      </c>
    </row>
    <row r="1174" customFormat="false" ht="13.2" hidden="false" customHeight="false" outlineLevel="0" collapsed="false">
      <c r="BI1174" s="56" t="e">
        <f aca="true">VLOOKUP($P1174,INDIRECT("'M" &amp; $N1174 &amp; "'!$A:$G"),BI$2,0)</f>
        <v>#REF!</v>
      </c>
      <c r="BJ1174" s="56" t="e">
        <f aca="true">VLOOKUP($P1174,INDIRECT("'M" &amp; $N1174 &amp; "'!$A:$G"),BJ$2,0)</f>
        <v>#REF!</v>
      </c>
      <c r="BK1174" s="56" t="e">
        <f aca="true">VLOOKUP($P1174,INDIRECT("'M" &amp; $N1174 &amp; "'!$A:$G"),BK$2,0)</f>
        <v>#REF!</v>
      </c>
      <c r="BL1174" s="56" t="str">
        <f aca="false">IF(AND($BI1174="Yes", $N1174=2), "Yes", IF(ISBLANK(BI1174), "", "No"))</f>
        <v>No</v>
      </c>
      <c r="BM1174" s="56" t="e">
        <f aca="true">VLOOKUP($P1174,INDIRECT("'M" &amp; $N1174 &amp; "'!$A:$G"),BM$2,0)</f>
        <v>#REF!</v>
      </c>
    </row>
    <row r="1175" customFormat="false" ht="13.2" hidden="false" customHeight="false" outlineLevel="0" collapsed="false">
      <c r="BI1175" s="56" t="e">
        <f aca="true">VLOOKUP($P1175,INDIRECT("'M" &amp; $N1175 &amp; "'!$A:$G"),BI$2,0)</f>
        <v>#REF!</v>
      </c>
      <c r="BJ1175" s="56" t="e">
        <f aca="true">VLOOKUP($P1175,INDIRECT("'M" &amp; $N1175 &amp; "'!$A:$G"),BJ$2,0)</f>
        <v>#REF!</v>
      </c>
      <c r="BK1175" s="56" t="e">
        <f aca="true">VLOOKUP($P1175,INDIRECT("'M" &amp; $N1175 &amp; "'!$A:$G"),BK$2,0)</f>
        <v>#REF!</v>
      </c>
      <c r="BL1175" s="56" t="str">
        <f aca="false">IF(AND($BI1175="Yes", $N1175=2), "Yes", IF(ISBLANK(BI1175), "", "No"))</f>
        <v>No</v>
      </c>
      <c r="BM1175" s="56" t="e">
        <f aca="true">VLOOKUP($P1175,INDIRECT("'M" &amp; $N1175 &amp; "'!$A:$G"),BM$2,0)</f>
        <v>#REF!</v>
      </c>
    </row>
    <row r="1176" customFormat="false" ht="13.2" hidden="false" customHeight="false" outlineLevel="0" collapsed="false">
      <c r="BI1176" s="56" t="e">
        <f aca="true">VLOOKUP($P1176,INDIRECT("'M" &amp; $N1176 &amp; "'!$A:$G"),BI$2,0)</f>
        <v>#REF!</v>
      </c>
      <c r="BJ1176" s="56" t="e">
        <f aca="true">VLOOKUP($P1176,INDIRECT("'M" &amp; $N1176 &amp; "'!$A:$G"),BJ$2,0)</f>
        <v>#REF!</v>
      </c>
      <c r="BK1176" s="56" t="e">
        <f aca="true">VLOOKUP($P1176,INDIRECT("'M" &amp; $N1176 &amp; "'!$A:$G"),BK$2,0)</f>
        <v>#REF!</v>
      </c>
      <c r="BL1176" s="56" t="str">
        <f aca="false">IF(AND($BI1176="Yes", $N1176=2), "Yes", IF(ISBLANK(BI1176), "", "No"))</f>
        <v>No</v>
      </c>
      <c r="BM1176" s="56" t="e">
        <f aca="true">VLOOKUP($P1176,INDIRECT("'M" &amp; $N1176 &amp; "'!$A:$G"),BM$2,0)</f>
        <v>#REF!</v>
      </c>
    </row>
    <row r="1177" customFormat="false" ht="13.2" hidden="false" customHeight="false" outlineLevel="0" collapsed="false">
      <c r="BI1177" s="56" t="e">
        <f aca="true">VLOOKUP($P1177,INDIRECT("'M" &amp; $N1177 &amp; "'!$A:$G"),BI$2,0)</f>
        <v>#REF!</v>
      </c>
      <c r="BJ1177" s="56" t="e">
        <f aca="true">VLOOKUP($P1177,INDIRECT("'M" &amp; $N1177 &amp; "'!$A:$G"),BJ$2,0)</f>
        <v>#REF!</v>
      </c>
      <c r="BK1177" s="56" t="e">
        <f aca="true">VLOOKUP($P1177,INDIRECT("'M" &amp; $N1177 &amp; "'!$A:$G"),BK$2,0)</f>
        <v>#REF!</v>
      </c>
      <c r="BL1177" s="56" t="str">
        <f aca="false">IF(AND($BI1177="Yes", $N1177=2), "Yes", IF(ISBLANK(BI1177), "", "No"))</f>
        <v>No</v>
      </c>
      <c r="BM1177" s="56" t="e">
        <f aca="true">VLOOKUP($P1177,INDIRECT("'M" &amp; $N1177 &amp; "'!$A:$G"),BM$2,0)</f>
        <v>#REF!</v>
      </c>
    </row>
    <row r="1178" customFormat="false" ht="13.2" hidden="false" customHeight="false" outlineLevel="0" collapsed="false">
      <c r="BI1178" s="56" t="e">
        <f aca="true">VLOOKUP($P1178,INDIRECT("'M" &amp; $N1178 &amp; "'!$A:$G"),BI$2,0)</f>
        <v>#REF!</v>
      </c>
      <c r="BJ1178" s="56" t="e">
        <f aca="true">VLOOKUP($P1178,INDIRECT("'M" &amp; $N1178 &amp; "'!$A:$G"),BJ$2,0)</f>
        <v>#REF!</v>
      </c>
      <c r="BK1178" s="56" t="e">
        <f aca="true">VLOOKUP($P1178,INDIRECT("'M" &amp; $N1178 &amp; "'!$A:$G"),BK$2,0)</f>
        <v>#REF!</v>
      </c>
      <c r="BL1178" s="56" t="str">
        <f aca="false">IF(AND($BI1178="Yes", $N1178=2), "Yes", IF(ISBLANK(BI1178), "", "No"))</f>
        <v>No</v>
      </c>
      <c r="BM1178" s="56" t="e">
        <f aca="true">VLOOKUP($P1178,INDIRECT("'M" &amp; $N1178 &amp; "'!$A:$G"),BM$2,0)</f>
        <v>#REF!</v>
      </c>
    </row>
    <row r="1179" customFormat="false" ht="13.2" hidden="false" customHeight="false" outlineLevel="0" collapsed="false">
      <c r="BI1179" s="56" t="e">
        <f aca="true">VLOOKUP($P1179,INDIRECT("'M" &amp; $N1179 &amp; "'!$A:$G"),BI$2,0)</f>
        <v>#REF!</v>
      </c>
      <c r="BJ1179" s="56" t="e">
        <f aca="true">VLOOKUP($P1179,INDIRECT("'M" &amp; $N1179 &amp; "'!$A:$G"),BJ$2,0)</f>
        <v>#REF!</v>
      </c>
      <c r="BK1179" s="56" t="e">
        <f aca="true">VLOOKUP($P1179,INDIRECT("'M" &amp; $N1179 &amp; "'!$A:$G"),BK$2,0)</f>
        <v>#REF!</v>
      </c>
      <c r="BL1179" s="56" t="str">
        <f aca="false">IF(AND($BI1179="Yes", $N1179=2), "Yes", IF(ISBLANK(BI1179), "", "No"))</f>
        <v>No</v>
      </c>
      <c r="BM1179" s="56" t="e">
        <f aca="true">VLOOKUP($P1179,INDIRECT("'M" &amp; $N1179 &amp; "'!$A:$G"),BM$2,0)</f>
        <v>#REF!</v>
      </c>
    </row>
    <row r="1180" customFormat="false" ht="13.2" hidden="false" customHeight="false" outlineLevel="0" collapsed="false">
      <c r="BI1180" s="56" t="e">
        <f aca="true">VLOOKUP($P1180,INDIRECT("'M" &amp; $N1180 &amp; "'!$A:$G"),BI$2,0)</f>
        <v>#REF!</v>
      </c>
      <c r="BJ1180" s="56" t="e">
        <f aca="true">VLOOKUP($P1180,INDIRECT("'M" &amp; $N1180 &amp; "'!$A:$G"),BJ$2,0)</f>
        <v>#REF!</v>
      </c>
      <c r="BK1180" s="56" t="e">
        <f aca="true">VLOOKUP($P1180,INDIRECT("'M" &amp; $N1180 &amp; "'!$A:$G"),BK$2,0)</f>
        <v>#REF!</v>
      </c>
      <c r="BL1180" s="56" t="str">
        <f aca="false">IF(AND($BI1180="Yes", $N1180=2), "Yes", IF(ISBLANK(BI1180), "", "No"))</f>
        <v>No</v>
      </c>
      <c r="BM1180" s="56" t="e">
        <f aca="true">VLOOKUP($P1180,INDIRECT("'M" &amp; $N1180 &amp; "'!$A:$G"),BM$2,0)</f>
        <v>#REF!</v>
      </c>
    </row>
    <row r="1181" customFormat="false" ht="13.2" hidden="false" customHeight="false" outlineLevel="0" collapsed="false">
      <c r="BI1181" s="56" t="e">
        <f aca="true">VLOOKUP($P1181,INDIRECT("'M" &amp; $N1181 &amp; "'!$A:$G"),BI$2,0)</f>
        <v>#REF!</v>
      </c>
      <c r="BJ1181" s="56" t="e">
        <f aca="true">VLOOKUP($P1181,INDIRECT("'M" &amp; $N1181 &amp; "'!$A:$G"),BJ$2,0)</f>
        <v>#REF!</v>
      </c>
      <c r="BK1181" s="56" t="e">
        <f aca="true">VLOOKUP($P1181,INDIRECT("'M" &amp; $N1181 &amp; "'!$A:$G"),BK$2,0)</f>
        <v>#REF!</v>
      </c>
      <c r="BL1181" s="56" t="str">
        <f aca="false">IF(AND($BI1181="Yes", $N1181=2), "Yes", IF(ISBLANK(BI1181), "", "No"))</f>
        <v>No</v>
      </c>
      <c r="BM1181" s="56" t="e">
        <f aca="true">VLOOKUP($P1181,INDIRECT("'M" &amp; $N1181 &amp; "'!$A:$G"),BM$2,0)</f>
        <v>#REF!</v>
      </c>
    </row>
    <row r="1182" customFormat="false" ht="13.2" hidden="false" customHeight="false" outlineLevel="0" collapsed="false">
      <c r="BI1182" s="56" t="e">
        <f aca="true">VLOOKUP($P1182,INDIRECT("'M" &amp; $N1182 &amp; "'!$A:$G"),BI$2,0)</f>
        <v>#REF!</v>
      </c>
      <c r="BJ1182" s="56" t="e">
        <f aca="true">VLOOKUP($P1182,INDIRECT("'M" &amp; $N1182 &amp; "'!$A:$G"),BJ$2,0)</f>
        <v>#REF!</v>
      </c>
      <c r="BK1182" s="56" t="e">
        <f aca="true">VLOOKUP($P1182,INDIRECT("'M" &amp; $N1182 &amp; "'!$A:$G"),BK$2,0)</f>
        <v>#REF!</v>
      </c>
      <c r="BL1182" s="56" t="str">
        <f aca="false">IF(AND($BI1182="Yes", $N1182=2), "Yes", IF(ISBLANK(BI1182), "", "No"))</f>
        <v>No</v>
      </c>
      <c r="BM1182" s="56" t="e">
        <f aca="true">VLOOKUP($P1182,INDIRECT("'M" &amp; $N1182 &amp; "'!$A:$G"),BM$2,0)</f>
        <v>#REF!</v>
      </c>
    </row>
    <row r="1183" customFormat="false" ht="13.2" hidden="false" customHeight="false" outlineLevel="0" collapsed="false">
      <c r="BI1183" s="56" t="e">
        <f aca="true">VLOOKUP($P1183,INDIRECT("'M" &amp; $N1183 &amp; "'!$A:$G"),BI$2,0)</f>
        <v>#REF!</v>
      </c>
      <c r="BJ1183" s="56" t="e">
        <f aca="true">VLOOKUP($P1183,INDIRECT("'M" &amp; $N1183 &amp; "'!$A:$G"),BJ$2,0)</f>
        <v>#REF!</v>
      </c>
      <c r="BK1183" s="56" t="e">
        <f aca="true">VLOOKUP($P1183,INDIRECT("'M" &amp; $N1183 &amp; "'!$A:$G"),BK$2,0)</f>
        <v>#REF!</v>
      </c>
      <c r="BL1183" s="56" t="str">
        <f aca="false">IF(AND($BI1183="Yes", $N1183=2), "Yes", IF(ISBLANK(BI1183), "", "No"))</f>
        <v>No</v>
      </c>
      <c r="BM1183" s="56" t="e">
        <f aca="true">VLOOKUP($P1183,INDIRECT("'M" &amp; $N1183 &amp; "'!$A:$G"),BM$2,0)</f>
        <v>#REF!</v>
      </c>
    </row>
    <row r="1184" customFormat="false" ht="13.2" hidden="false" customHeight="false" outlineLevel="0" collapsed="false">
      <c r="BI1184" s="56" t="e">
        <f aca="true">VLOOKUP($P1184,INDIRECT("'M" &amp; $N1184 &amp; "'!$A:$G"),BI$2,0)</f>
        <v>#REF!</v>
      </c>
      <c r="BJ1184" s="56" t="e">
        <f aca="true">VLOOKUP($P1184,INDIRECT("'M" &amp; $N1184 &amp; "'!$A:$G"),BJ$2,0)</f>
        <v>#REF!</v>
      </c>
      <c r="BK1184" s="56" t="e">
        <f aca="true">VLOOKUP($P1184,INDIRECT("'M" &amp; $N1184 &amp; "'!$A:$G"),BK$2,0)</f>
        <v>#REF!</v>
      </c>
      <c r="BL1184" s="56" t="str">
        <f aca="false">IF(AND($BI1184="Yes", $N1184=2), "Yes", IF(ISBLANK(BI1184), "", "No"))</f>
        <v>No</v>
      </c>
      <c r="BM1184" s="56" t="e">
        <f aca="true">VLOOKUP($P1184,INDIRECT("'M" &amp; $N1184 &amp; "'!$A:$G"),BM$2,0)</f>
        <v>#REF!</v>
      </c>
    </row>
    <row r="1185" customFormat="false" ht="13.2" hidden="false" customHeight="false" outlineLevel="0" collapsed="false">
      <c r="BI1185" s="56" t="e">
        <f aca="true">VLOOKUP($P1185,INDIRECT("'M" &amp; $N1185 &amp; "'!$A:$G"),BI$2,0)</f>
        <v>#REF!</v>
      </c>
      <c r="BJ1185" s="56" t="e">
        <f aca="true">VLOOKUP($P1185,INDIRECT("'M" &amp; $N1185 &amp; "'!$A:$G"),BJ$2,0)</f>
        <v>#REF!</v>
      </c>
      <c r="BK1185" s="56" t="e">
        <f aca="true">VLOOKUP($P1185,INDIRECT("'M" &amp; $N1185 &amp; "'!$A:$G"),BK$2,0)</f>
        <v>#REF!</v>
      </c>
      <c r="BL1185" s="56" t="str">
        <f aca="false">IF(AND($BI1185="Yes", $N1185=2), "Yes", IF(ISBLANK(BI1185), "", "No"))</f>
        <v>No</v>
      </c>
      <c r="BM1185" s="56" t="e">
        <f aca="true">VLOOKUP($P1185,INDIRECT("'M" &amp; $N1185 &amp; "'!$A:$G"),BM$2,0)</f>
        <v>#REF!</v>
      </c>
    </row>
    <row r="1186" customFormat="false" ht="13.2" hidden="false" customHeight="false" outlineLevel="0" collapsed="false">
      <c r="BI1186" s="56" t="e">
        <f aca="true">VLOOKUP($P1186,INDIRECT("'M" &amp; $N1186 &amp; "'!$A:$G"),BI$2,0)</f>
        <v>#REF!</v>
      </c>
      <c r="BJ1186" s="56" t="e">
        <f aca="true">VLOOKUP($P1186,INDIRECT("'M" &amp; $N1186 &amp; "'!$A:$G"),BJ$2,0)</f>
        <v>#REF!</v>
      </c>
      <c r="BK1186" s="56" t="e">
        <f aca="true">VLOOKUP($P1186,INDIRECT("'M" &amp; $N1186 &amp; "'!$A:$G"),BK$2,0)</f>
        <v>#REF!</v>
      </c>
      <c r="BL1186" s="56" t="str">
        <f aca="false">IF(AND($BI1186="Yes", $N1186=2), "Yes", IF(ISBLANK(BI1186), "", "No"))</f>
        <v>No</v>
      </c>
      <c r="BM1186" s="56" t="e">
        <f aca="true">VLOOKUP($P1186,INDIRECT("'M" &amp; $N1186 &amp; "'!$A:$G"),BM$2,0)</f>
        <v>#REF!</v>
      </c>
    </row>
    <row r="1187" customFormat="false" ht="13.2" hidden="false" customHeight="false" outlineLevel="0" collapsed="false">
      <c r="BI1187" s="56" t="e">
        <f aca="true">VLOOKUP($P1187,INDIRECT("'M" &amp; $N1187 &amp; "'!$A:$G"),BI$2,0)</f>
        <v>#REF!</v>
      </c>
      <c r="BJ1187" s="56" t="e">
        <f aca="true">VLOOKUP($P1187,INDIRECT("'M" &amp; $N1187 &amp; "'!$A:$G"),BJ$2,0)</f>
        <v>#REF!</v>
      </c>
      <c r="BK1187" s="56" t="e">
        <f aca="true">VLOOKUP($P1187,INDIRECT("'M" &amp; $N1187 &amp; "'!$A:$G"),BK$2,0)</f>
        <v>#REF!</v>
      </c>
      <c r="BL1187" s="56" t="str">
        <f aca="false">IF(AND($BI1187="Yes", $N1187=2), "Yes", IF(ISBLANK(BI1187), "", "No"))</f>
        <v>No</v>
      </c>
      <c r="BM1187" s="56" t="e">
        <f aca="true">VLOOKUP($P1187,INDIRECT("'M" &amp; $N1187 &amp; "'!$A:$G"),BM$2,0)</f>
        <v>#REF!</v>
      </c>
    </row>
    <row r="1188" customFormat="false" ht="13.2" hidden="false" customHeight="false" outlineLevel="0" collapsed="false">
      <c r="BI1188" s="56" t="e">
        <f aca="true">VLOOKUP($P1188,INDIRECT("'M" &amp; $N1188 &amp; "'!$A:$G"),BI$2,0)</f>
        <v>#REF!</v>
      </c>
      <c r="BJ1188" s="56" t="e">
        <f aca="true">VLOOKUP($P1188,INDIRECT("'M" &amp; $N1188 &amp; "'!$A:$G"),BJ$2,0)</f>
        <v>#REF!</v>
      </c>
      <c r="BK1188" s="56" t="e">
        <f aca="true">VLOOKUP($P1188,INDIRECT("'M" &amp; $N1188 &amp; "'!$A:$G"),BK$2,0)</f>
        <v>#REF!</v>
      </c>
      <c r="BL1188" s="56" t="str">
        <f aca="false">IF(AND($BI1188="Yes", $N1188=2), "Yes", IF(ISBLANK(BI1188), "", "No"))</f>
        <v>No</v>
      </c>
      <c r="BM1188" s="56" t="e">
        <f aca="true">VLOOKUP($P1188,INDIRECT("'M" &amp; $N1188 &amp; "'!$A:$G"),BM$2,0)</f>
        <v>#REF!</v>
      </c>
    </row>
    <row r="1189" customFormat="false" ht="13.2" hidden="false" customHeight="false" outlineLevel="0" collapsed="false">
      <c r="BI1189" s="56" t="e">
        <f aca="true">VLOOKUP($P1189,INDIRECT("'M" &amp; $N1189 &amp; "'!$A:$G"),BI$2,0)</f>
        <v>#REF!</v>
      </c>
      <c r="BJ1189" s="56" t="e">
        <f aca="true">VLOOKUP($P1189,INDIRECT("'M" &amp; $N1189 &amp; "'!$A:$G"),BJ$2,0)</f>
        <v>#REF!</v>
      </c>
      <c r="BK1189" s="56" t="e">
        <f aca="true">VLOOKUP($P1189,INDIRECT("'M" &amp; $N1189 &amp; "'!$A:$G"),BK$2,0)</f>
        <v>#REF!</v>
      </c>
      <c r="BL1189" s="56" t="str">
        <f aca="false">IF(AND($BI1189="Yes", $N1189=2), "Yes", IF(ISBLANK(BI1189), "", "No"))</f>
        <v>No</v>
      </c>
      <c r="BM1189" s="56" t="e">
        <f aca="true">VLOOKUP($P1189,INDIRECT("'M" &amp; $N1189 &amp; "'!$A:$G"),BM$2,0)</f>
        <v>#REF!</v>
      </c>
    </row>
    <row r="1190" customFormat="false" ht="13.2" hidden="false" customHeight="false" outlineLevel="0" collapsed="false">
      <c r="BI1190" s="56" t="e">
        <f aca="true">VLOOKUP($P1190,INDIRECT("'M" &amp; $N1190 &amp; "'!$A:$G"),BI$2,0)</f>
        <v>#REF!</v>
      </c>
      <c r="BJ1190" s="56" t="e">
        <f aca="true">VLOOKUP($P1190,INDIRECT("'M" &amp; $N1190 &amp; "'!$A:$G"),BJ$2,0)</f>
        <v>#REF!</v>
      </c>
      <c r="BK1190" s="56" t="e">
        <f aca="true">VLOOKUP($P1190,INDIRECT("'M" &amp; $N1190 &amp; "'!$A:$G"),BK$2,0)</f>
        <v>#REF!</v>
      </c>
      <c r="BL1190" s="56" t="str">
        <f aca="false">IF(AND($BI1190="Yes", $N1190=2), "Yes", IF(ISBLANK(BI1190), "", "No"))</f>
        <v>No</v>
      </c>
      <c r="BM1190" s="56" t="e">
        <f aca="true">VLOOKUP($P1190,INDIRECT("'M" &amp; $N1190 &amp; "'!$A:$G"),BM$2,0)</f>
        <v>#REF!</v>
      </c>
    </row>
    <row r="1191" customFormat="false" ht="13.2" hidden="false" customHeight="false" outlineLevel="0" collapsed="false">
      <c r="BI1191" s="56" t="e">
        <f aca="true">VLOOKUP($P1191,INDIRECT("'M" &amp; $N1191 &amp; "'!$A:$G"),BI$2,0)</f>
        <v>#REF!</v>
      </c>
      <c r="BJ1191" s="56" t="e">
        <f aca="true">VLOOKUP($P1191,INDIRECT("'M" &amp; $N1191 &amp; "'!$A:$G"),BJ$2,0)</f>
        <v>#REF!</v>
      </c>
      <c r="BK1191" s="56" t="e">
        <f aca="true">VLOOKUP($P1191,INDIRECT("'M" &amp; $N1191 &amp; "'!$A:$G"),BK$2,0)</f>
        <v>#REF!</v>
      </c>
      <c r="BL1191" s="56" t="str">
        <f aca="false">IF(AND($BI1191="Yes", $N1191=2), "Yes", IF(ISBLANK(BI1191), "", "No"))</f>
        <v>No</v>
      </c>
      <c r="BM1191" s="56" t="e">
        <f aca="true">VLOOKUP($P1191,INDIRECT("'M" &amp; $N1191 &amp; "'!$A:$G"),BM$2,0)</f>
        <v>#REF!</v>
      </c>
    </row>
    <row r="1192" customFormat="false" ht="13.2" hidden="false" customHeight="false" outlineLevel="0" collapsed="false">
      <c r="BI1192" s="56" t="e">
        <f aca="true">VLOOKUP($P1192,INDIRECT("'M" &amp; $N1192 &amp; "'!$A:$G"),BI$2,0)</f>
        <v>#REF!</v>
      </c>
      <c r="BJ1192" s="56" t="e">
        <f aca="true">VLOOKUP($P1192,INDIRECT("'M" &amp; $N1192 &amp; "'!$A:$G"),BJ$2,0)</f>
        <v>#REF!</v>
      </c>
      <c r="BK1192" s="56" t="e">
        <f aca="true">VLOOKUP($P1192,INDIRECT("'M" &amp; $N1192 &amp; "'!$A:$G"),BK$2,0)</f>
        <v>#REF!</v>
      </c>
      <c r="BL1192" s="56" t="str">
        <f aca="false">IF(AND($BI1192="Yes", $N1192=2), "Yes", IF(ISBLANK(BI1192), "", "No"))</f>
        <v>No</v>
      </c>
      <c r="BM1192" s="56" t="e">
        <f aca="true">VLOOKUP($P1192,INDIRECT("'M" &amp; $N1192 &amp; "'!$A:$G"),BM$2,0)</f>
        <v>#REF!</v>
      </c>
    </row>
    <row r="1193" customFormat="false" ht="13.2" hidden="false" customHeight="false" outlineLevel="0" collapsed="false">
      <c r="BI1193" s="56" t="e">
        <f aca="true">VLOOKUP($P1193,INDIRECT("'M" &amp; $N1193 &amp; "'!$A:$G"),BI$2,0)</f>
        <v>#REF!</v>
      </c>
      <c r="BJ1193" s="56" t="e">
        <f aca="true">VLOOKUP($P1193,INDIRECT("'M" &amp; $N1193 &amp; "'!$A:$G"),BJ$2,0)</f>
        <v>#REF!</v>
      </c>
      <c r="BK1193" s="56" t="e">
        <f aca="true">VLOOKUP($P1193,INDIRECT("'M" &amp; $N1193 &amp; "'!$A:$G"),BK$2,0)</f>
        <v>#REF!</v>
      </c>
      <c r="BL1193" s="56" t="str">
        <f aca="false">IF(AND($BI1193="Yes", $N1193=2), "Yes", IF(ISBLANK(BI1193), "", "No"))</f>
        <v>No</v>
      </c>
      <c r="BM1193" s="56" t="e">
        <f aca="true">VLOOKUP($P1193,INDIRECT("'M" &amp; $N1193 &amp; "'!$A:$G"),BM$2,0)</f>
        <v>#REF!</v>
      </c>
    </row>
    <row r="1194" customFormat="false" ht="13.2" hidden="false" customHeight="false" outlineLevel="0" collapsed="false">
      <c r="BI1194" s="56" t="e">
        <f aca="true">VLOOKUP($P1194,INDIRECT("'M" &amp; $N1194 &amp; "'!$A:$G"),BI$2,0)</f>
        <v>#REF!</v>
      </c>
      <c r="BJ1194" s="56" t="e">
        <f aca="true">VLOOKUP($P1194,INDIRECT("'M" &amp; $N1194 &amp; "'!$A:$G"),BJ$2,0)</f>
        <v>#REF!</v>
      </c>
      <c r="BK1194" s="56" t="e">
        <f aca="true">VLOOKUP($P1194,INDIRECT("'M" &amp; $N1194 &amp; "'!$A:$G"),BK$2,0)</f>
        <v>#REF!</v>
      </c>
      <c r="BL1194" s="56" t="str">
        <f aca="false">IF(AND($BI1194="Yes", $N1194=2), "Yes", IF(ISBLANK(BI1194), "", "No"))</f>
        <v>No</v>
      </c>
      <c r="BM1194" s="56" t="e">
        <f aca="true">VLOOKUP($P1194,INDIRECT("'M" &amp; $N1194 &amp; "'!$A:$G"),BM$2,0)</f>
        <v>#REF!</v>
      </c>
    </row>
    <row r="1195" customFormat="false" ht="13.2" hidden="false" customHeight="false" outlineLevel="0" collapsed="false">
      <c r="BI1195" s="56" t="e">
        <f aca="true">VLOOKUP($P1195,INDIRECT("'M" &amp; $N1195 &amp; "'!$A:$G"),BI$2,0)</f>
        <v>#REF!</v>
      </c>
      <c r="BJ1195" s="56" t="e">
        <f aca="true">VLOOKUP($P1195,INDIRECT("'M" &amp; $N1195 &amp; "'!$A:$G"),BJ$2,0)</f>
        <v>#REF!</v>
      </c>
      <c r="BK1195" s="56" t="e">
        <f aca="true">VLOOKUP($P1195,INDIRECT("'M" &amp; $N1195 &amp; "'!$A:$G"),BK$2,0)</f>
        <v>#REF!</v>
      </c>
      <c r="BL1195" s="56" t="str">
        <f aca="false">IF(AND($BI1195="Yes", $N1195=2), "Yes", IF(ISBLANK(BI1195), "", "No"))</f>
        <v>No</v>
      </c>
      <c r="BM1195" s="56" t="e">
        <f aca="true">VLOOKUP($P1195,INDIRECT("'M" &amp; $N1195 &amp; "'!$A:$G"),BM$2,0)</f>
        <v>#REF!</v>
      </c>
    </row>
    <row r="1196" customFormat="false" ht="13.2" hidden="false" customHeight="false" outlineLevel="0" collapsed="false">
      <c r="BI1196" s="56" t="e">
        <f aca="true">VLOOKUP($P1196,INDIRECT("'M" &amp; $N1196 &amp; "'!$A:$G"),BI$2,0)</f>
        <v>#REF!</v>
      </c>
      <c r="BJ1196" s="56" t="e">
        <f aca="true">VLOOKUP($P1196,INDIRECT("'M" &amp; $N1196 &amp; "'!$A:$G"),BJ$2,0)</f>
        <v>#REF!</v>
      </c>
      <c r="BK1196" s="56" t="e">
        <f aca="true">VLOOKUP($P1196,INDIRECT("'M" &amp; $N1196 &amp; "'!$A:$G"),BK$2,0)</f>
        <v>#REF!</v>
      </c>
      <c r="BL1196" s="56" t="str">
        <f aca="false">IF(AND($BI1196="Yes", $N1196=2), "Yes", IF(ISBLANK(BI1196), "", "No"))</f>
        <v>No</v>
      </c>
      <c r="BM1196" s="56" t="e">
        <f aca="true">VLOOKUP($P1196,INDIRECT("'M" &amp; $N1196 &amp; "'!$A:$G"),BM$2,0)</f>
        <v>#REF!</v>
      </c>
    </row>
    <row r="1197" customFormat="false" ht="13.2" hidden="false" customHeight="false" outlineLevel="0" collapsed="false">
      <c r="BI1197" s="56" t="e">
        <f aca="true">VLOOKUP($P1197,INDIRECT("'M" &amp; $N1197 &amp; "'!$A:$G"),BI$2,0)</f>
        <v>#REF!</v>
      </c>
      <c r="BJ1197" s="56" t="e">
        <f aca="true">VLOOKUP($P1197,INDIRECT("'M" &amp; $N1197 &amp; "'!$A:$G"),BJ$2,0)</f>
        <v>#REF!</v>
      </c>
      <c r="BK1197" s="56" t="e">
        <f aca="true">VLOOKUP($P1197,INDIRECT("'M" &amp; $N1197 &amp; "'!$A:$G"),BK$2,0)</f>
        <v>#REF!</v>
      </c>
      <c r="BL1197" s="56" t="str">
        <f aca="false">IF(AND($BI1197="Yes", $N1197=2), "Yes", IF(ISBLANK(BI1197), "", "No"))</f>
        <v>No</v>
      </c>
      <c r="BM1197" s="56" t="e">
        <f aca="true">VLOOKUP($P1197,INDIRECT("'M" &amp; $N1197 &amp; "'!$A:$G"),BM$2,0)</f>
        <v>#REF!</v>
      </c>
    </row>
    <row r="1198" customFormat="false" ht="13.2" hidden="false" customHeight="false" outlineLevel="0" collapsed="false">
      <c r="BI1198" s="56" t="e">
        <f aca="true">VLOOKUP($P1198,INDIRECT("'M" &amp; $N1198 &amp; "'!$A:$G"),BI$2,0)</f>
        <v>#REF!</v>
      </c>
      <c r="BJ1198" s="56" t="e">
        <f aca="true">VLOOKUP($P1198,INDIRECT("'M" &amp; $N1198 &amp; "'!$A:$G"),BJ$2,0)</f>
        <v>#REF!</v>
      </c>
      <c r="BK1198" s="56" t="e">
        <f aca="true">VLOOKUP($P1198,INDIRECT("'M" &amp; $N1198 &amp; "'!$A:$G"),BK$2,0)</f>
        <v>#REF!</v>
      </c>
      <c r="BL1198" s="56" t="str">
        <f aca="false">IF(AND($BI1198="Yes", $N1198=2), "Yes", IF(ISBLANK(BI1198), "", "No"))</f>
        <v>No</v>
      </c>
      <c r="BM1198" s="56" t="e">
        <f aca="true">VLOOKUP($P1198,INDIRECT("'M" &amp; $N1198 &amp; "'!$A:$G"),BM$2,0)</f>
        <v>#REF!</v>
      </c>
    </row>
    <row r="1199" customFormat="false" ht="13.2" hidden="false" customHeight="false" outlineLevel="0" collapsed="false">
      <c r="BI1199" s="56" t="e">
        <f aca="true">VLOOKUP($P1199,INDIRECT("'M" &amp; $N1199 &amp; "'!$A:$G"),BI$2,0)</f>
        <v>#REF!</v>
      </c>
      <c r="BJ1199" s="56" t="e">
        <f aca="true">VLOOKUP($P1199,INDIRECT("'M" &amp; $N1199 &amp; "'!$A:$G"),BJ$2,0)</f>
        <v>#REF!</v>
      </c>
      <c r="BK1199" s="56" t="e">
        <f aca="true">VLOOKUP($P1199,INDIRECT("'M" &amp; $N1199 &amp; "'!$A:$G"),BK$2,0)</f>
        <v>#REF!</v>
      </c>
      <c r="BL1199" s="56" t="str">
        <f aca="false">IF(AND($BI1199="Yes", $N1199=2), "Yes", IF(ISBLANK(BI1199), "", "No"))</f>
        <v>No</v>
      </c>
      <c r="BM1199" s="56" t="e">
        <f aca="true">VLOOKUP($P1199,INDIRECT("'M" &amp; $N1199 &amp; "'!$A:$G"),BM$2,0)</f>
        <v>#REF!</v>
      </c>
    </row>
    <row r="1200" customFormat="false" ht="13.2" hidden="false" customHeight="false" outlineLevel="0" collapsed="false">
      <c r="BI1200" s="56" t="e">
        <f aca="true">VLOOKUP($P1200,INDIRECT("'M" &amp; $N1200 &amp; "'!$A:$G"),BI$2,0)</f>
        <v>#REF!</v>
      </c>
      <c r="BJ1200" s="56" t="e">
        <f aca="true">VLOOKUP($P1200,INDIRECT("'M" &amp; $N1200 &amp; "'!$A:$G"),BJ$2,0)</f>
        <v>#REF!</v>
      </c>
      <c r="BK1200" s="56" t="e">
        <f aca="true">VLOOKUP($P1200,INDIRECT("'M" &amp; $N1200 &amp; "'!$A:$G"),BK$2,0)</f>
        <v>#REF!</v>
      </c>
      <c r="BL1200" s="56" t="str">
        <f aca="false">IF(AND($BI1200="Yes", $N1200=2), "Yes", IF(ISBLANK(BI1200), "", "No"))</f>
        <v>No</v>
      </c>
      <c r="BM1200" s="56" t="e">
        <f aca="true">VLOOKUP($P1200,INDIRECT("'M" &amp; $N1200 &amp; "'!$A:$G"),BM$2,0)</f>
        <v>#REF!</v>
      </c>
    </row>
    <row r="1201" customFormat="false" ht="13.2" hidden="false" customHeight="false" outlineLevel="0" collapsed="false">
      <c r="BI1201" s="56" t="e">
        <f aca="true">VLOOKUP($P1201,INDIRECT("'M" &amp; $N1201 &amp; "'!$A:$G"),BI$2,0)</f>
        <v>#REF!</v>
      </c>
      <c r="BJ1201" s="56" t="e">
        <f aca="true">VLOOKUP($P1201,INDIRECT("'M" &amp; $N1201 &amp; "'!$A:$G"),BJ$2,0)</f>
        <v>#REF!</v>
      </c>
      <c r="BK1201" s="56" t="e">
        <f aca="true">VLOOKUP($P1201,INDIRECT("'M" &amp; $N1201 &amp; "'!$A:$G"),BK$2,0)</f>
        <v>#REF!</v>
      </c>
      <c r="BL1201" s="56" t="str">
        <f aca="false">IF(AND($BI1201="Yes", $N1201=2), "Yes", IF(ISBLANK(BI1201), "", "No"))</f>
        <v>No</v>
      </c>
      <c r="BM1201" s="56" t="e">
        <f aca="true">VLOOKUP($P1201,INDIRECT("'M" &amp; $N1201 &amp; "'!$A:$G"),BM$2,0)</f>
        <v>#REF!</v>
      </c>
    </row>
    <row r="1202" customFormat="false" ht="13.2" hidden="false" customHeight="false" outlineLevel="0" collapsed="false">
      <c r="BI1202" s="56" t="e">
        <f aca="true">VLOOKUP($P1202,INDIRECT("'M" &amp; $N1202 &amp; "'!$A:$G"),BI$2,0)</f>
        <v>#REF!</v>
      </c>
      <c r="BJ1202" s="56" t="e">
        <f aca="true">VLOOKUP($P1202,INDIRECT("'M" &amp; $N1202 &amp; "'!$A:$G"),BJ$2,0)</f>
        <v>#REF!</v>
      </c>
      <c r="BK1202" s="56" t="e">
        <f aca="true">VLOOKUP($P1202,INDIRECT("'M" &amp; $N1202 &amp; "'!$A:$G"),BK$2,0)</f>
        <v>#REF!</v>
      </c>
      <c r="BL1202" s="56" t="str">
        <f aca="false">IF(AND($BI1202="Yes", $N1202=2), "Yes", IF(ISBLANK(BI1202), "", "No"))</f>
        <v>No</v>
      </c>
      <c r="BM1202" s="56" t="e">
        <f aca="true">VLOOKUP($P1202,INDIRECT("'M" &amp; $N1202 &amp; "'!$A:$G"),BM$2,0)</f>
        <v>#REF!</v>
      </c>
    </row>
    <row r="1203" customFormat="false" ht="13.2" hidden="false" customHeight="false" outlineLevel="0" collapsed="false">
      <c r="BI1203" s="56" t="e">
        <f aca="true">VLOOKUP($P1203,INDIRECT("'M" &amp; $N1203 &amp; "'!$A:$G"),BI$2,0)</f>
        <v>#REF!</v>
      </c>
      <c r="BJ1203" s="56" t="e">
        <f aca="true">VLOOKUP($P1203,INDIRECT("'M" &amp; $N1203 &amp; "'!$A:$G"),BJ$2,0)</f>
        <v>#REF!</v>
      </c>
      <c r="BK1203" s="56" t="e">
        <f aca="true">VLOOKUP($P1203,INDIRECT("'M" &amp; $N1203 &amp; "'!$A:$G"),BK$2,0)</f>
        <v>#REF!</v>
      </c>
      <c r="BL1203" s="56" t="str">
        <f aca="false">IF(AND($BI1203="Yes", $N1203=2), "Yes", IF(ISBLANK(BI1203), "", "No"))</f>
        <v>No</v>
      </c>
      <c r="BM1203" s="56" t="e">
        <f aca="true">VLOOKUP($P1203,INDIRECT("'M" &amp; $N1203 &amp; "'!$A:$G"),BM$2,0)</f>
        <v>#REF!</v>
      </c>
    </row>
    <row r="1204" customFormat="false" ht="13.2" hidden="false" customHeight="false" outlineLevel="0" collapsed="false">
      <c r="BI1204" s="56" t="e">
        <f aca="true">VLOOKUP($P1204,INDIRECT("'M" &amp; $N1204 &amp; "'!$A:$G"),BI$2,0)</f>
        <v>#REF!</v>
      </c>
      <c r="BJ1204" s="56" t="e">
        <f aca="true">VLOOKUP($P1204,INDIRECT("'M" &amp; $N1204 &amp; "'!$A:$G"),BJ$2,0)</f>
        <v>#REF!</v>
      </c>
      <c r="BK1204" s="56" t="e">
        <f aca="true">VLOOKUP($P1204,INDIRECT("'M" &amp; $N1204 &amp; "'!$A:$G"),BK$2,0)</f>
        <v>#REF!</v>
      </c>
      <c r="BL1204" s="56" t="str">
        <f aca="false">IF(AND($BI1204="Yes", $N1204=2), "Yes", IF(ISBLANK(BI1204), "", "No"))</f>
        <v>No</v>
      </c>
      <c r="BM1204" s="56" t="e">
        <f aca="true">VLOOKUP($P1204,INDIRECT("'M" &amp; $N1204 &amp; "'!$A:$G"),BM$2,0)</f>
        <v>#REF!</v>
      </c>
    </row>
    <row r="1205" customFormat="false" ht="13.2" hidden="false" customHeight="false" outlineLevel="0" collapsed="false">
      <c r="BI1205" s="56" t="e">
        <f aca="true">VLOOKUP($P1205,INDIRECT("'M" &amp; $N1205 &amp; "'!$A:$G"),BI$2,0)</f>
        <v>#REF!</v>
      </c>
      <c r="BJ1205" s="56" t="e">
        <f aca="true">VLOOKUP($P1205,INDIRECT("'M" &amp; $N1205 &amp; "'!$A:$G"),BJ$2,0)</f>
        <v>#REF!</v>
      </c>
      <c r="BK1205" s="56" t="e">
        <f aca="true">VLOOKUP($P1205,INDIRECT("'M" &amp; $N1205 &amp; "'!$A:$G"),BK$2,0)</f>
        <v>#REF!</v>
      </c>
      <c r="BL1205" s="56" t="str">
        <f aca="false">IF(AND($BI1205="Yes", $N1205=2), "Yes", IF(ISBLANK(BI1205), "", "No"))</f>
        <v>No</v>
      </c>
      <c r="BM1205" s="56" t="e">
        <f aca="true">VLOOKUP($P1205,INDIRECT("'M" &amp; $N1205 &amp; "'!$A:$G"),BM$2,0)</f>
        <v>#REF!</v>
      </c>
    </row>
    <row r="1206" customFormat="false" ht="13.2" hidden="false" customHeight="false" outlineLevel="0" collapsed="false">
      <c r="BI1206" s="56" t="e">
        <f aca="true">VLOOKUP($P1206,INDIRECT("'M" &amp; $N1206 &amp; "'!$A:$G"),BI$2,0)</f>
        <v>#REF!</v>
      </c>
      <c r="BJ1206" s="56" t="e">
        <f aca="true">VLOOKUP($P1206,INDIRECT("'M" &amp; $N1206 &amp; "'!$A:$G"),BJ$2,0)</f>
        <v>#REF!</v>
      </c>
      <c r="BK1206" s="56" t="e">
        <f aca="true">VLOOKUP($P1206,INDIRECT("'M" &amp; $N1206 &amp; "'!$A:$G"),BK$2,0)</f>
        <v>#REF!</v>
      </c>
      <c r="BL1206" s="56" t="str">
        <f aca="false">IF(AND($BI1206="Yes", $N1206=2), "Yes", IF(ISBLANK(BI1206), "", "No"))</f>
        <v>No</v>
      </c>
      <c r="BM1206" s="56" t="e">
        <f aca="true">VLOOKUP($P1206,INDIRECT("'M" &amp; $N1206 &amp; "'!$A:$G"),BM$2,0)</f>
        <v>#REF!</v>
      </c>
    </row>
    <row r="1207" customFormat="false" ht="13.2" hidden="false" customHeight="false" outlineLevel="0" collapsed="false">
      <c r="BI1207" s="56" t="e">
        <f aca="true">VLOOKUP($P1207,INDIRECT("'M" &amp; $N1207 &amp; "'!$A:$G"),BI$2,0)</f>
        <v>#REF!</v>
      </c>
      <c r="BJ1207" s="56" t="e">
        <f aca="true">VLOOKUP($P1207,INDIRECT("'M" &amp; $N1207 &amp; "'!$A:$G"),BJ$2,0)</f>
        <v>#REF!</v>
      </c>
      <c r="BK1207" s="56" t="e">
        <f aca="true">VLOOKUP($P1207,INDIRECT("'M" &amp; $N1207 &amp; "'!$A:$G"),BK$2,0)</f>
        <v>#REF!</v>
      </c>
      <c r="BL1207" s="56" t="str">
        <f aca="false">IF(AND($BI1207="Yes", $N1207=2), "Yes", IF(ISBLANK(BI1207), "", "No"))</f>
        <v>No</v>
      </c>
      <c r="BM1207" s="56" t="e">
        <f aca="true">VLOOKUP($P1207,INDIRECT("'M" &amp; $N1207 &amp; "'!$A:$G"),BM$2,0)</f>
        <v>#REF!</v>
      </c>
    </row>
    <row r="1208" customFormat="false" ht="13.2" hidden="false" customHeight="false" outlineLevel="0" collapsed="false">
      <c r="BI1208" s="56" t="e">
        <f aca="true">VLOOKUP($P1208,INDIRECT("'M" &amp; $N1208 &amp; "'!$A:$G"),BI$2,0)</f>
        <v>#REF!</v>
      </c>
      <c r="BJ1208" s="56" t="e">
        <f aca="true">VLOOKUP($P1208,INDIRECT("'M" &amp; $N1208 &amp; "'!$A:$G"),BJ$2,0)</f>
        <v>#REF!</v>
      </c>
      <c r="BK1208" s="56" t="e">
        <f aca="true">VLOOKUP($P1208,INDIRECT("'M" &amp; $N1208 &amp; "'!$A:$G"),BK$2,0)</f>
        <v>#REF!</v>
      </c>
      <c r="BL1208" s="56" t="str">
        <f aca="false">IF(AND($BI1208="Yes", $N1208=2), "Yes", IF(ISBLANK(BI1208), "", "No"))</f>
        <v>No</v>
      </c>
      <c r="BM1208" s="56" t="e">
        <f aca="true">VLOOKUP($P1208,INDIRECT("'M" &amp; $N1208 &amp; "'!$A:$G"),BM$2,0)</f>
        <v>#REF!</v>
      </c>
    </row>
    <row r="1209" customFormat="false" ht="13.2" hidden="false" customHeight="false" outlineLevel="0" collapsed="false">
      <c r="BI1209" s="56" t="e">
        <f aca="true">VLOOKUP($P1209,INDIRECT("'M" &amp; $N1209 &amp; "'!$A:$G"),BI$2,0)</f>
        <v>#REF!</v>
      </c>
      <c r="BJ1209" s="56" t="e">
        <f aca="true">VLOOKUP($P1209,INDIRECT("'M" &amp; $N1209 &amp; "'!$A:$G"),BJ$2,0)</f>
        <v>#REF!</v>
      </c>
      <c r="BK1209" s="56" t="e">
        <f aca="true">VLOOKUP($P1209,INDIRECT("'M" &amp; $N1209 &amp; "'!$A:$G"),BK$2,0)</f>
        <v>#REF!</v>
      </c>
      <c r="BL1209" s="56" t="str">
        <f aca="false">IF(AND($BI1209="Yes", $N1209=2), "Yes", IF(ISBLANK(BI1209), "", "No"))</f>
        <v>No</v>
      </c>
      <c r="BM1209" s="56" t="e">
        <f aca="true">VLOOKUP($P1209,INDIRECT("'M" &amp; $N1209 &amp; "'!$A:$G"),BM$2,0)</f>
        <v>#REF!</v>
      </c>
    </row>
    <row r="1210" customFormat="false" ht="13.2" hidden="false" customHeight="false" outlineLevel="0" collapsed="false">
      <c r="BI1210" s="56" t="e">
        <f aca="true">VLOOKUP($P1210,INDIRECT("'M" &amp; $N1210 &amp; "'!$A:$G"),BI$2,0)</f>
        <v>#REF!</v>
      </c>
      <c r="BJ1210" s="56" t="e">
        <f aca="true">VLOOKUP($P1210,INDIRECT("'M" &amp; $N1210 &amp; "'!$A:$G"),BJ$2,0)</f>
        <v>#REF!</v>
      </c>
      <c r="BK1210" s="56" t="e">
        <f aca="true">VLOOKUP($P1210,INDIRECT("'M" &amp; $N1210 &amp; "'!$A:$G"),BK$2,0)</f>
        <v>#REF!</v>
      </c>
      <c r="BL1210" s="56" t="str">
        <f aca="false">IF(AND($BI1210="Yes", $N1210=2), "Yes", IF(ISBLANK(BI1210), "", "No"))</f>
        <v>No</v>
      </c>
      <c r="BM1210" s="56" t="e">
        <f aca="true">VLOOKUP($P1210,INDIRECT("'M" &amp; $N1210 &amp; "'!$A:$G"),BM$2,0)</f>
        <v>#REF!</v>
      </c>
    </row>
    <row r="1211" customFormat="false" ht="13.2" hidden="false" customHeight="false" outlineLevel="0" collapsed="false">
      <c r="BI1211" s="56" t="e">
        <f aca="true">VLOOKUP($P1211,INDIRECT("'M" &amp; $N1211 &amp; "'!$A:$G"),BI$2,0)</f>
        <v>#REF!</v>
      </c>
      <c r="BJ1211" s="56" t="e">
        <f aca="true">VLOOKUP($P1211,INDIRECT("'M" &amp; $N1211 &amp; "'!$A:$G"),BJ$2,0)</f>
        <v>#REF!</v>
      </c>
      <c r="BK1211" s="56" t="e">
        <f aca="true">VLOOKUP($P1211,INDIRECT("'M" &amp; $N1211 &amp; "'!$A:$G"),BK$2,0)</f>
        <v>#REF!</v>
      </c>
      <c r="BL1211" s="56" t="str">
        <f aca="false">IF(AND($BI1211="Yes", $N1211=2), "Yes", IF(ISBLANK(BI1211), "", "No"))</f>
        <v>No</v>
      </c>
      <c r="BM1211" s="56" t="e">
        <f aca="true">VLOOKUP($P1211,INDIRECT("'M" &amp; $N1211 &amp; "'!$A:$G"),BM$2,0)</f>
        <v>#REF!</v>
      </c>
    </row>
    <row r="1212" customFormat="false" ht="13.2" hidden="false" customHeight="false" outlineLevel="0" collapsed="false">
      <c r="BI1212" s="56" t="e">
        <f aca="true">VLOOKUP($P1212,INDIRECT("'M" &amp; $N1212 &amp; "'!$A:$G"),BI$2,0)</f>
        <v>#REF!</v>
      </c>
      <c r="BJ1212" s="56" t="e">
        <f aca="true">VLOOKUP($P1212,INDIRECT("'M" &amp; $N1212 &amp; "'!$A:$G"),BJ$2,0)</f>
        <v>#REF!</v>
      </c>
      <c r="BK1212" s="56" t="e">
        <f aca="true">VLOOKUP($P1212,INDIRECT("'M" &amp; $N1212 &amp; "'!$A:$G"),BK$2,0)</f>
        <v>#REF!</v>
      </c>
      <c r="BL1212" s="56" t="str">
        <f aca="false">IF(AND($BI1212="Yes", $N1212=2), "Yes", IF(ISBLANK(BI1212), "", "No"))</f>
        <v>No</v>
      </c>
      <c r="BM1212" s="56" t="e">
        <f aca="true">VLOOKUP($P1212,INDIRECT("'M" &amp; $N1212 &amp; "'!$A:$G"),BM$2,0)</f>
        <v>#REF!</v>
      </c>
    </row>
    <row r="1213" customFormat="false" ht="13.2" hidden="false" customHeight="false" outlineLevel="0" collapsed="false">
      <c r="BI1213" s="56" t="e">
        <f aca="true">VLOOKUP($P1213,INDIRECT("'M" &amp; $N1213 &amp; "'!$A:$G"),BI$2,0)</f>
        <v>#REF!</v>
      </c>
      <c r="BJ1213" s="56" t="e">
        <f aca="true">VLOOKUP($P1213,INDIRECT("'M" &amp; $N1213 &amp; "'!$A:$G"),BJ$2,0)</f>
        <v>#REF!</v>
      </c>
      <c r="BK1213" s="56" t="e">
        <f aca="true">VLOOKUP($P1213,INDIRECT("'M" &amp; $N1213 &amp; "'!$A:$G"),BK$2,0)</f>
        <v>#REF!</v>
      </c>
      <c r="BL1213" s="56" t="str">
        <f aca="false">IF(AND($BI1213="Yes", $N1213=2), "Yes", IF(ISBLANK(BI1213), "", "No"))</f>
        <v>No</v>
      </c>
      <c r="BM1213" s="56" t="e">
        <f aca="true">VLOOKUP($P1213,INDIRECT("'M" &amp; $N1213 &amp; "'!$A:$G"),BM$2,0)</f>
        <v>#REF!</v>
      </c>
    </row>
    <row r="1214" customFormat="false" ht="13.2" hidden="false" customHeight="false" outlineLevel="0" collapsed="false">
      <c r="BI1214" s="56" t="e">
        <f aca="true">VLOOKUP($P1214,INDIRECT("'M" &amp; $N1214 &amp; "'!$A:$G"),BI$2,0)</f>
        <v>#REF!</v>
      </c>
      <c r="BJ1214" s="56" t="e">
        <f aca="true">VLOOKUP($P1214,INDIRECT("'M" &amp; $N1214 &amp; "'!$A:$G"),BJ$2,0)</f>
        <v>#REF!</v>
      </c>
      <c r="BK1214" s="56" t="e">
        <f aca="true">VLOOKUP($P1214,INDIRECT("'M" &amp; $N1214 &amp; "'!$A:$G"),BK$2,0)</f>
        <v>#REF!</v>
      </c>
      <c r="BL1214" s="56" t="str">
        <f aca="false">IF(AND($BI1214="Yes", $N1214=2), "Yes", IF(ISBLANK(BI1214), "", "No"))</f>
        <v>No</v>
      </c>
      <c r="BM1214" s="56" t="e">
        <f aca="true">VLOOKUP($P1214,INDIRECT("'M" &amp; $N1214 &amp; "'!$A:$G"),BM$2,0)</f>
        <v>#REF!</v>
      </c>
    </row>
    <row r="1215" customFormat="false" ht="13.2" hidden="false" customHeight="false" outlineLevel="0" collapsed="false">
      <c r="BI1215" s="56" t="e">
        <f aca="true">VLOOKUP($P1215,INDIRECT("'M" &amp; $N1215 &amp; "'!$A:$G"),BI$2,0)</f>
        <v>#REF!</v>
      </c>
      <c r="BJ1215" s="56" t="e">
        <f aca="true">VLOOKUP($P1215,INDIRECT("'M" &amp; $N1215 &amp; "'!$A:$G"),BJ$2,0)</f>
        <v>#REF!</v>
      </c>
      <c r="BK1215" s="56" t="e">
        <f aca="true">VLOOKUP($P1215,INDIRECT("'M" &amp; $N1215 &amp; "'!$A:$G"),BK$2,0)</f>
        <v>#REF!</v>
      </c>
      <c r="BL1215" s="56" t="str">
        <f aca="false">IF(AND($BI1215="Yes", $N1215=2), "Yes", IF(ISBLANK(BI1215), "", "No"))</f>
        <v>No</v>
      </c>
      <c r="BM1215" s="56" t="e">
        <f aca="true">VLOOKUP($P1215,INDIRECT("'M" &amp; $N1215 &amp; "'!$A:$G"),BM$2,0)</f>
        <v>#REF!</v>
      </c>
    </row>
    <row r="1216" customFormat="false" ht="13.2" hidden="false" customHeight="false" outlineLevel="0" collapsed="false">
      <c r="BI1216" s="56" t="e">
        <f aca="true">VLOOKUP($P1216,INDIRECT("'M" &amp; $N1216 &amp; "'!$A:$G"),BI$2,0)</f>
        <v>#REF!</v>
      </c>
      <c r="BJ1216" s="56" t="e">
        <f aca="true">VLOOKUP($P1216,INDIRECT("'M" &amp; $N1216 &amp; "'!$A:$G"),BJ$2,0)</f>
        <v>#REF!</v>
      </c>
      <c r="BK1216" s="56" t="e">
        <f aca="true">VLOOKUP($P1216,INDIRECT("'M" &amp; $N1216 &amp; "'!$A:$G"),BK$2,0)</f>
        <v>#REF!</v>
      </c>
      <c r="BL1216" s="56" t="str">
        <f aca="false">IF(AND($BI1216="Yes", $N1216=2), "Yes", IF(ISBLANK(BI1216), "", "No"))</f>
        <v>No</v>
      </c>
      <c r="BM1216" s="56" t="e">
        <f aca="true">VLOOKUP($P1216,INDIRECT("'M" &amp; $N1216 &amp; "'!$A:$G"),BM$2,0)</f>
        <v>#REF!</v>
      </c>
    </row>
    <row r="1217" customFormat="false" ht="13.2" hidden="false" customHeight="false" outlineLevel="0" collapsed="false">
      <c r="BI1217" s="56" t="e">
        <f aca="true">VLOOKUP($P1217,INDIRECT("'M" &amp; $N1217 &amp; "'!$A:$G"),BI$2,0)</f>
        <v>#REF!</v>
      </c>
      <c r="BJ1217" s="56" t="e">
        <f aca="true">VLOOKUP($P1217,INDIRECT("'M" &amp; $N1217 &amp; "'!$A:$G"),BJ$2,0)</f>
        <v>#REF!</v>
      </c>
      <c r="BK1217" s="56" t="e">
        <f aca="true">VLOOKUP($P1217,INDIRECT("'M" &amp; $N1217 &amp; "'!$A:$G"),BK$2,0)</f>
        <v>#REF!</v>
      </c>
      <c r="BL1217" s="56" t="str">
        <f aca="false">IF(AND($BI1217="Yes", $N1217=2), "Yes", IF(ISBLANK(BI1217), "", "No"))</f>
        <v>No</v>
      </c>
      <c r="BM1217" s="56" t="e">
        <f aca="true">VLOOKUP($P1217,INDIRECT("'M" &amp; $N1217 &amp; "'!$A:$G"),BM$2,0)</f>
        <v>#REF!</v>
      </c>
    </row>
    <row r="1218" customFormat="false" ht="13.2" hidden="false" customHeight="false" outlineLevel="0" collapsed="false">
      <c r="BI1218" s="56" t="e">
        <f aca="true">VLOOKUP($P1218,INDIRECT("'M" &amp; $N1218 &amp; "'!$A:$G"),BI$2,0)</f>
        <v>#REF!</v>
      </c>
      <c r="BJ1218" s="56" t="e">
        <f aca="true">VLOOKUP($P1218,INDIRECT("'M" &amp; $N1218 &amp; "'!$A:$G"),BJ$2,0)</f>
        <v>#REF!</v>
      </c>
      <c r="BK1218" s="56" t="e">
        <f aca="true">VLOOKUP($P1218,INDIRECT("'M" &amp; $N1218 &amp; "'!$A:$G"),BK$2,0)</f>
        <v>#REF!</v>
      </c>
      <c r="BL1218" s="56" t="str">
        <f aca="false">IF(AND($BI1218="Yes", $N1218=2), "Yes", IF(ISBLANK(BI1218), "", "No"))</f>
        <v>No</v>
      </c>
      <c r="BM1218" s="56" t="e">
        <f aca="true">VLOOKUP($P1218,INDIRECT("'M" &amp; $N1218 &amp; "'!$A:$G"),BM$2,0)</f>
        <v>#REF!</v>
      </c>
    </row>
    <row r="1219" customFormat="false" ht="13.2" hidden="false" customHeight="false" outlineLevel="0" collapsed="false">
      <c r="BI1219" s="56" t="e">
        <f aca="true">VLOOKUP($P1219,INDIRECT("'M" &amp; $N1219 &amp; "'!$A:$G"),BI$2,0)</f>
        <v>#REF!</v>
      </c>
      <c r="BJ1219" s="56" t="e">
        <f aca="true">VLOOKUP($P1219,INDIRECT("'M" &amp; $N1219 &amp; "'!$A:$G"),BJ$2,0)</f>
        <v>#REF!</v>
      </c>
      <c r="BK1219" s="56" t="e">
        <f aca="true">VLOOKUP($P1219,INDIRECT("'M" &amp; $N1219 &amp; "'!$A:$G"),BK$2,0)</f>
        <v>#REF!</v>
      </c>
      <c r="BL1219" s="56" t="str">
        <f aca="false">IF(AND($BI1219="Yes", $N1219=2), "Yes", IF(ISBLANK(BI1219), "", "No"))</f>
        <v>No</v>
      </c>
      <c r="BM1219" s="56" t="e">
        <f aca="true">VLOOKUP($P1219,INDIRECT("'M" &amp; $N1219 &amp; "'!$A:$G"),BM$2,0)</f>
        <v>#REF!</v>
      </c>
    </row>
    <row r="1220" customFormat="false" ht="13.2" hidden="false" customHeight="false" outlineLevel="0" collapsed="false">
      <c r="BI1220" s="56" t="e">
        <f aca="true">VLOOKUP($P1220,INDIRECT("'M" &amp; $N1220 &amp; "'!$A:$G"),BI$2,0)</f>
        <v>#REF!</v>
      </c>
      <c r="BJ1220" s="56" t="e">
        <f aca="true">VLOOKUP($P1220,INDIRECT("'M" &amp; $N1220 &amp; "'!$A:$G"),BJ$2,0)</f>
        <v>#REF!</v>
      </c>
      <c r="BK1220" s="56" t="e">
        <f aca="true">VLOOKUP($P1220,INDIRECT("'M" &amp; $N1220 &amp; "'!$A:$G"),BK$2,0)</f>
        <v>#REF!</v>
      </c>
      <c r="BL1220" s="56" t="str">
        <f aca="false">IF(AND($BI1220="Yes", $N1220=2), "Yes", IF(ISBLANK(BI1220), "", "No"))</f>
        <v>No</v>
      </c>
      <c r="BM1220" s="56" t="e">
        <f aca="true">VLOOKUP($P1220,INDIRECT("'M" &amp; $N1220 &amp; "'!$A:$G"),BM$2,0)</f>
        <v>#REF!</v>
      </c>
    </row>
    <row r="1221" customFormat="false" ht="13.2" hidden="false" customHeight="false" outlineLevel="0" collapsed="false">
      <c r="BI1221" s="56" t="e">
        <f aca="true">VLOOKUP($P1221,INDIRECT("'M" &amp; $N1221 &amp; "'!$A:$G"),BI$2,0)</f>
        <v>#REF!</v>
      </c>
      <c r="BJ1221" s="56" t="e">
        <f aca="true">VLOOKUP($P1221,INDIRECT("'M" &amp; $N1221 &amp; "'!$A:$G"),BJ$2,0)</f>
        <v>#REF!</v>
      </c>
      <c r="BK1221" s="56" t="e">
        <f aca="true">VLOOKUP($P1221,INDIRECT("'M" &amp; $N1221 &amp; "'!$A:$G"),BK$2,0)</f>
        <v>#REF!</v>
      </c>
      <c r="BL1221" s="56" t="str">
        <f aca="false">IF(AND($BI1221="Yes", $N1221=2), "Yes", IF(ISBLANK(BI1221), "", "No"))</f>
        <v>No</v>
      </c>
      <c r="BM1221" s="56" t="e">
        <f aca="true">VLOOKUP($P1221,INDIRECT("'M" &amp; $N1221 &amp; "'!$A:$G"),BM$2,0)</f>
        <v>#REF!</v>
      </c>
    </row>
    <row r="1222" customFormat="false" ht="13.2" hidden="false" customHeight="false" outlineLevel="0" collapsed="false">
      <c r="BI1222" s="56" t="e">
        <f aca="true">VLOOKUP($P1222,INDIRECT("'M" &amp; $N1222 &amp; "'!$A:$G"),BI$2,0)</f>
        <v>#REF!</v>
      </c>
      <c r="BJ1222" s="56" t="e">
        <f aca="true">VLOOKUP($P1222,INDIRECT("'M" &amp; $N1222 &amp; "'!$A:$G"),BJ$2,0)</f>
        <v>#REF!</v>
      </c>
      <c r="BK1222" s="56" t="e">
        <f aca="true">VLOOKUP($P1222,INDIRECT("'M" &amp; $N1222 &amp; "'!$A:$G"),BK$2,0)</f>
        <v>#REF!</v>
      </c>
      <c r="BL1222" s="56" t="str">
        <f aca="false">IF(AND($BI1222="Yes", $N1222=2), "Yes", IF(ISBLANK(BI1222), "", "No"))</f>
        <v>No</v>
      </c>
      <c r="BM1222" s="56" t="e">
        <f aca="true">VLOOKUP($P1222,INDIRECT("'M" &amp; $N1222 &amp; "'!$A:$G"),BM$2,0)</f>
        <v>#REF!</v>
      </c>
    </row>
    <row r="1223" customFormat="false" ht="13.2" hidden="false" customHeight="false" outlineLevel="0" collapsed="false">
      <c r="BI1223" s="56" t="e">
        <f aca="true">VLOOKUP($P1223,INDIRECT("'M" &amp; $N1223 &amp; "'!$A:$G"),BI$2,0)</f>
        <v>#REF!</v>
      </c>
      <c r="BJ1223" s="56" t="e">
        <f aca="true">VLOOKUP($P1223,INDIRECT("'M" &amp; $N1223 &amp; "'!$A:$G"),BJ$2,0)</f>
        <v>#REF!</v>
      </c>
      <c r="BK1223" s="56" t="e">
        <f aca="true">VLOOKUP($P1223,INDIRECT("'M" &amp; $N1223 &amp; "'!$A:$G"),BK$2,0)</f>
        <v>#REF!</v>
      </c>
      <c r="BL1223" s="56" t="str">
        <f aca="false">IF(AND($BI1223="Yes", $N1223=2), "Yes", IF(ISBLANK(BI1223), "", "No"))</f>
        <v>No</v>
      </c>
      <c r="BM1223" s="56" t="e">
        <f aca="true">VLOOKUP($P1223,INDIRECT("'M" &amp; $N1223 &amp; "'!$A:$G"),BM$2,0)</f>
        <v>#REF!</v>
      </c>
    </row>
    <row r="1224" customFormat="false" ht="13.2" hidden="false" customHeight="false" outlineLevel="0" collapsed="false">
      <c r="BI1224" s="56" t="e">
        <f aca="true">VLOOKUP($P1224,INDIRECT("'M" &amp; $N1224 &amp; "'!$A:$G"),BI$2,0)</f>
        <v>#REF!</v>
      </c>
      <c r="BJ1224" s="56" t="e">
        <f aca="true">VLOOKUP($P1224,INDIRECT("'M" &amp; $N1224 &amp; "'!$A:$G"),BJ$2,0)</f>
        <v>#REF!</v>
      </c>
      <c r="BK1224" s="56" t="e">
        <f aca="true">VLOOKUP($P1224,INDIRECT("'M" &amp; $N1224 &amp; "'!$A:$G"),BK$2,0)</f>
        <v>#REF!</v>
      </c>
      <c r="BL1224" s="56" t="str">
        <f aca="false">IF(AND($BI1224="Yes", $N1224=2), "Yes", IF(ISBLANK(BI1224), "", "No"))</f>
        <v>No</v>
      </c>
      <c r="BM1224" s="56" t="e">
        <f aca="true">VLOOKUP($P1224,INDIRECT("'M" &amp; $N1224 &amp; "'!$A:$G"),BM$2,0)</f>
        <v>#REF!</v>
      </c>
    </row>
    <row r="1225" customFormat="false" ht="13.2" hidden="false" customHeight="false" outlineLevel="0" collapsed="false">
      <c r="BI1225" s="56" t="e">
        <f aca="true">VLOOKUP($P1225,INDIRECT("'M" &amp; $N1225 &amp; "'!$A:$G"),BI$2,0)</f>
        <v>#REF!</v>
      </c>
      <c r="BJ1225" s="56" t="e">
        <f aca="true">VLOOKUP($P1225,INDIRECT("'M" &amp; $N1225 &amp; "'!$A:$G"),BJ$2,0)</f>
        <v>#REF!</v>
      </c>
      <c r="BK1225" s="56" t="e">
        <f aca="true">VLOOKUP($P1225,INDIRECT("'M" &amp; $N1225 &amp; "'!$A:$G"),BK$2,0)</f>
        <v>#REF!</v>
      </c>
      <c r="BL1225" s="56" t="str">
        <f aca="false">IF(AND($BI1225="Yes", $N1225=2), "Yes", IF(ISBLANK(BI1225), "", "No"))</f>
        <v>No</v>
      </c>
      <c r="BM1225" s="56" t="e">
        <f aca="true">VLOOKUP($P1225,INDIRECT("'M" &amp; $N1225 &amp; "'!$A:$G"),BM$2,0)</f>
        <v>#REF!</v>
      </c>
    </row>
    <row r="1226" customFormat="false" ht="13.2" hidden="false" customHeight="false" outlineLevel="0" collapsed="false">
      <c r="BI1226" s="56" t="e">
        <f aca="true">VLOOKUP($P1226,INDIRECT("'M" &amp; $N1226 &amp; "'!$A:$G"),BI$2,0)</f>
        <v>#REF!</v>
      </c>
      <c r="BJ1226" s="56" t="e">
        <f aca="true">VLOOKUP($P1226,INDIRECT("'M" &amp; $N1226 &amp; "'!$A:$G"),BJ$2,0)</f>
        <v>#REF!</v>
      </c>
      <c r="BK1226" s="56" t="e">
        <f aca="true">VLOOKUP($P1226,INDIRECT("'M" &amp; $N1226 &amp; "'!$A:$G"),BK$2,0)</f>
        <v>#REF!</v>
      </c>
      <c r="BL1226" s="56" t="str">
        <f aca="false">IF(AND($BI1226="Yes", $N1226=2), "Yes", IF(ISBLANK(BI1226), "", "No"))</f>
        <v>No</v>
      </c>
      <c r="BM1226" s="56" t="e">
        <f aca="true">VLOOKUP($P1226,INDIRECT("'M" &amp; $N1226 &amp; "'!$A:$G"),BM$2,0)</f>
        <v>#REF!</v>
      </c>
    </row>
    <row r="1227" customFormat="false" ht="13.2" hidden="false" customHeight="false" outlineLevel="0" collapsed="false">
      <c r="BI1227" s="56" t="e">
        <f aca="true">VLOOKUP($P1227,INDIRECT("'M" &amp; $N1227 &amp; "'!$A:$G"),BI$2,0)</f>
        <v>#REF!</v>
      </c>
      <c r="BJ1227" s="56" t="e">
        <f aca="true">VLOOKUP($P1227,INDIRECT("'M" &amp; $N1227 &amp; "'!$A:$G"),BJ$2,0)</f>
        <v>#REF!</v>
      </c>
      <c r="BK1227" s="56" t="e">
        <f aca="true">VLOOKUP($P1227,INDIRECT("'M" &amp; $N1227 &amp; "'!$A:$G"),BK$2,0)</f>
        <v>#REF!</v>
      </c>
      <c r="BL1227" s="56" t="str">
        <f aca="false">IF(AND($BI1227="Yes", $N1227=2), "Yes", IF(ISBLANK(BI1227), "", "No"))</f>
        <v>No</v>
      </c>
      <c r="BM1227" s="56" t="e">
        <f aca="true">VLOOKUP($P1227,INDIRECT("'M" &amp; $N1227 &amp; "'!$A:$G"),BM$2,0)</f>
        <v>#REF!</v>
      </c>
    </row>
    <row r="1228" customFormat="false" ht="13.2" hidden="false" customHeight="false" outlineLevel="0" collapsed="false">
      <c r="BI1228" s="56" t="e">
        <f aca="true">VLOOKUP($P1228,INDIRECT("'M" &amp; $N1228 &amp; "'!$A:$G"),BI$2,0)</f>
        <v>#REF!</v>
      </c>
      <c r="BJ1228" s="56" t="e">
        <f aca="true">VLOOKUP($P1228,INDIRECT("'M" &amp; $N1228 &amp; "'!$A:$G"),BJ$2,0)</f>
        <v>#REF!</v>
      </c>
      <c r="BK1228" s="56" t="e">
        <f aca="true">VLOOKUP($P1228,INDIRECT("'M" &amp; $N1228 &amp; "'!$A:$G"),BK$2,0)</f>
        <v>#REF!</v>
      </c>
      <c r="BL1228" s="56" t="str">
        <f aca="false">IF(AND($BI1228="Yes", $N1228=2), "Yes", IF(ISBLANK(BI1228), "", "No"))</f>
        <v>No</v>
      </c>
      <c r="BM1228" s="56" t="e">
        <f aca="true">VLOOKUP($P1228,INDIRECT("'M" &amp; $N1228 &amp; "'!$A:$G"),BM$2,0)</f>
        <v>#REF!</v>
      </c>
    </row>
    <row r="1229" customFormat="false" ht="13.2" hidden="false" customHeight="false" outlineLevel="0" collapsed="false">
      <c r="BI1229" s="56" t="e">
        <f aca="true">VLOOKUP($P1229,INDIRECT("'M" &amp; $N1229 &amp; "'!$A:$G"),BI$2,0)</f>
        <v>#REF!</v>
      </c>
      <c r="BJ1229" s="56" t="e">
        <f aca="true">VLOOKUP($P1229,INDIRECT("'M" &amp; $N1229 &amp; "'!$A:$G"),BJ$2,0)</f>
        <v>#REF!</v>
      </c>
      <c r="BK1229" s="56" t="e">
        <f aca="true">VLOOKUP($P1229,INDIRECT("'M" &amp; $N1229 &amp; "'!$A:$G"),BK$2,0)</f>
        <v>#REF!</v>
      </c>
      <c r="BL1229" s="56" t="str">
        <f aca="false">IF(AND($BI1229="Yes", $N1229=2), "Yes", IF(ISBLANK(BI1229), "", "No"))</f>
        <v>No</v>
      </c>
      <c r="BM1229" s="56" t="e">
        <f aca="true">VLOOKUP($P1229,INDIRECT("'M" &amp; $N1229 &amp; "'!$A:$G"),BM$2,0)</f>
        <v>#REF!</v>
      </c>
    </row>
    <row r="1230" customFormat="false" ht="13.2" hidden="false" customHeight="false" outlineLevel="0" collapsed="false">
      <c r="BI1230" s="56" t="e">
        <f aca="true">VLOOKUP($P1230,INDIRECT("'M" &amp; $N1230 &amp; "'!$A:$G"),BI$2,0)</f>
        <v>#REF!</v>
      </c>
      <c r="BJ1230" s="56" t="e">
        <f aca="true">VLOOKUP($P1230,INDIRECT("'M" &amp; $N1230 &amp; "'!$A:$G"),BJ$2,0)</f>
        <v>#REF!</v>
      </c>
      <c r="BK1230" s="56" t="e">
        <f aca="true">VLOOKUP($P1230,INDIRECT("'M" &amp; $N1230 &amp; "'!$A:$G"),BK$2,0)</f>
        <v>#REF!</v>
      </c>
      <c r="BL1230" s="56" t="str">
        <f aca="false">IF(AND($BI1230="Yes", $N1230=2), "Yes", IF(ISBLANK(BI1230), "", "No"))</f>
        <v>No</v>
      </c>
      <c r="BM1230" s="56" t="e">
        <f aca="true">VLOOKUP($P1230,INDIRECT("'M" &amp; $N1230 &amp; "'!$A:$G"),BM$2,0)</f>
        <v>#REF!</v>
      </c>
    </row>
    <row r="1231" customFormat="false" ht="13.2" hidden="false" customHeight="false" outlineLevel="0" collapsed="false">
      <c r="BI1231" s="56" t="e">
        <f aca="true">VLOOKUP($P1231,INDIRECT("'M" &amp; $N1231 &amp; "'!$A:$G"),BI$2,0)</f>
        <v>#REF!</v>
      </c>
      <c r="BJ1231" s="56" t="e">
        <f aca="true">VLOOKUP($P1231,INDIRECT("'M" &amp; $N1231 &amp; "'!$A:$G"),BJ$2,0)</f>
        <v>#REF!</v>
      </c>
      <c r="BK1231" s="56" t="e">
        <f aca="true">VLOOKUP($P1231,INDIRECT("'M" &amp; $N1231 &amp; "'!$A:$G"),BK$2,0)</f>
        <v>#REF!</v>
      </c>
      <c r="BL1231" s="56" t="str">
        <f aca="false">IF(AND($BI1231="Yes", $N1231=2), "Yes", IF(ISBLANK(BI1231), "", "No"))</f>
        <v>No</v>
      </c>
      <c r="BM1231" s="56" t="e">
        <f aca="true">VLOOKUP($P1231,INDIRECT("'M" &amp; $N1231 &amp; "'!$A:$G"),BM$2,0)</f>
        <v>#REF!</v>
      </c>
    </row>
    <row r="1232" customFormat="false" ht="13.2" hidden="false" customHeight="false" outlineLevel="0" collapsed="false">
      <c r="BI1232" s="56" t="e">
        <f aca="true">VLOOKUP($P1232,INDIRECT("'M" &amp; $N1232 &amp; "'!$A:$G"),BI$2,0)</f>
        <v>#REF!</v>
      </c>
      <c r="BJ1232" s="56" t="e">
        <f aca="true">VLOOKUP($P1232,INDIRECT("'M" &amp; $N1232 &amp; "'!$A:$G"),BJ$2,0)</f>
        <v>#REF!</v>
      </c>
      <c r="BK1232" s="56" t="e">
        <f aca="true">VLOOKUP($P1232,INDIRECT("'M" &amp; $N1232 &amp; "'!$A:$G"),BK$2,0)</f>
        <v>#REF!</v>
      </c>
      <c r="BL1232" s="56" t="str">
        <f aca="false">IF(AND($BI1232="Yes", $N1232=2), "Yes", IF(ISBLANK(BI1232), "", "No"))</f>
        <v>No</v>
      </c>
      <c r="BM1232" s="56" t="e">
        <f aca="true">VLOOKUP($P1232,INDIRECT("'M" &amp; $N1232 &amp; "'!$A:$G"),BM$2,0)</f>
        <v>#REF!</v>
      </c>
    </row>
    <row r="1233" customFormat="false" ht="13.2" hidden="false" customHeight="false" outlineLevel="0" collapsed="false">
      <c r="BI1233" s="56" t="e">
        <f aca="true">VLOOKUP($P1233,INDIRECT("'M" &amp; $N1233 &amp; "'!$A:$G"),BI$2,0)</f>
        <v>#REF!</v>
      </c>
      <c r="BJ1233" s="56" t="e">
        <f aca="true">VLOOKUP($P1233,INDIRECT("'M" &amp; $N1233 &amp; "'!$A:$G"),BJ$2,0)</f>
        <v>#REF!</v>
      </c>
      <c r="BK1233" s="56" t="e">
        <f aca="true">VLOOKUP($P1233,INDIRECT("'M" &amp; $N1233 &amp; "'!$A:$G"),BK$2,0)</f>
        <v>#REF!</v>
      </c>
      <c r="BL1233" s="56" t="str">
        <f aca="false">IF(AND($BI1233="Yes", $N1233=2), "Yes", IF(ISBLANK(BI1233), "", "No"))</f>
        <v>No</v>
      </c>
      <c r="BM1233" s="56" t="e">
        <f aca="true">VLOOKUP($P1233,INDIRECT("'M" &amp; $N1233 &amp; "'!$A:$G"),BM$2,0)</f>
        <v>#REF!</v>
      </c>
    </row>
    <row r="1234" customFormat="false" ht="13.2" hidden="false" customHeight="false" outlineLevel="0" collapsed="false">
      <c r="BI1234" s="56" t="e">
        <f aca="true">VLOOKUP($P1234,INDIRECT("'M" &amp; $N1234 &amp; "'!$A:$G"),BI$2,0)</f>
        <v>#REF!</v>
      </c>
      <c r="BJ1234" s="56" t="e">
        <f aca="true">VLOOKUP($P1234,INDIRECT("'M" &amp; $N1234 &amp; "'!$A:$G"),BJ$2,0)</f>
        <v>#REF!</v>
      </c>
      <c r="BK1234" s="56" t="e">
        <f aca="true">VLOOKUP($P1234,INDIRECT("'M" &amp; $N1234 &amp; "'!$A:$G"),BK$2,0)</f>
        <v>#REF!</v>
      </c>
      <c r="BL1234" s="56" t="str">
        <f aca="false">IF(AND($BI1234="Yes", $N1234=2), "Yes", IF(ISBLANK(BI1234), "", "No"))</f>
        <v>No</v>
      </c>
      <c r="BM1234" s="56" t="e">
        <f aca="true">VLOOKUP($P1234,INDIRECT("'M" &amp; $N1234 &amp; "'!$A:$G"),BM$2,0)</f>
        <v>#REF!</v>
      </c>
    </row>
    <row r="1235" customFormat="false" ht="13.2" hidden="false" customHeight="false" outlineLevel="0" collapsed="false">
      <c r="BI1235" s="56" t="e">
        <f aca="true">VLOOKUP($P1235,INDIRECT("'M" &amp; $N1235 &amp; "'!$A:$G"),BI$2,0)</f>
        <v>#REF!</v>
      </c>
      <c r="BJ1235" s="56" t="e">
        <f aca="true">VLOOKUP($P1235,INDIRECT("'M" &amp; $N1235 &amp; "'!$A:$G"),BJ$2,0)</f>
        <v>#REF!</v>
      </c>
      <c r="BK1235" s="56" t="e">
        <f aca="true">VLOOKUP($P1235,INDIRECT("'M" &amp; $N1235 &amp; "'!$A:$G"),BK$2,0)</f>
        <v>#REF!</v>
      </c>
      <c r="BL1235" s="56" t="str">
        <f aca="false">IF(AND($BI1235="Yes", $N1235=2), "Yes", IF(ISBLANK(BI1235), "", "No"))</f>
        <v>No</v>
      </c>
      <c r="BM1235" s="56" t="e">
        <f aca="true">VLOOKUP($P1235,INDIRECT("'M" &amp; $N1235 &amp; "'!$A:$G"),BM$2,0)</f>
        <v>#REF!</v>
      </c>
    </row>
    <row r="1236" customFormat="false" ht="13.2" hidden="false" customHeight="false" outlineLevel="0" collapsed="false">
      <c r="BI1236" s="56" t="e">
        <f aca="true">VLOOKUP($P1236,INDIRECT("'M" &amp; $N1236 &amp; "'!$A:$G"),BI$2,0)</f>
        <v>#REF!</v>
      </c>
      <c r="BJ1236" s="56" t="e">
        <f aca="true">VLOOKUP($P1236,INDIRECT("'M" &amp; $N1236 &amp; "'!$A:$G"),BJ$2,0)</f>
        <v>#REF!</v>
      </c>
      <c r="BK1236" s="56" t="e">
        <f aca="true">VLOOKUP($P1236,INDIRECT("'M" &amp; $N1236 &amp; "'!$A:$G"),BK$2,0)</f>
        <v>#REF!</v>
      </c>
      <c r="BL1236" s="56" t="str">
        <f aca="false">IF(AND($BI1236="Yes", $N1236=2), "Yes", IF(ISBLANK(BI1236), "", "No"))</f>
        <v>No</v>
      </c>
      <c r="BM1236" s="56" t="e">
        <f aca="true">VLOOKUP($P1236,INDIRECT("'M" &amp; $N1236 &amp; "'!$A:$G"),BM$2,0)</f>
        <v>#REF!</v>
      </c>
    </row>
    <row r="1237" customFormat="false" ht="13.2" hidden="false" customHeight="false" outlineLevel="0" collapsed="false">
      <c r="BI1237" s="56" t="e">
        <f aca="true">VLOOKUP($P1237,INDIRECT("'M" &amp; $N1237 &amp; "'!$A:$G"),BI$2,0)</f>
        <v>#REF!</v>
      </c>
      <c r="BJ1237" s="56" t="e">
        <f aca="true">VLOOKUP($P1237,INDIRECT("'M" &amp; $N1237 &amp; "'!$A:$G"),BJ$2,0)</f>
        <v>#REF!</v>
      </c>
      <c r="BK1237" s="56" t="e">
        <f aca="true">VLOOKUP($P1237,INDIRECT("'M" &amp; $N1237 &amp; "'!$A:$G"),BK$2,0)</f>
        <v>#REF!</v>
      </c>
      <c r="BL1237" s="56" t="str">
        <f aca="false">IF(AND($BI1237="Yes", $N1237=2), "Yes", IF(ISBLANK(BI1237), "", "No"))</f>
        <v>No</v>
      </c>
      <c r="BM1237" s="56" t="e">
        <f aca="true">VLOOKUP($P1237,INDIRECT("'M" &amp; $N1237 &amp; "'!$A:$G"),BM$2,0)</f>
        <v>#REF!</v>
      </c>
    </row>
    <row r="1238" customFormat="false" ht="13.2" hidden="false" customHeight="false" outlineLevel="0" collapsed="false">
      <c r="BI1238" s="56" t="e">
        <f aca="true">VLOOKUP($P1238,INDIRECT("'M" &amp; $N1238 &amp; "'!$A:$G"),BI$2,0)</f>
        <v>#REF!</v>
      </c>
      <c r="BJ1238" s="56" t="e">
        <f aca="true">VLOOKUP($P1238,INDIRECT("'M" &amp; $N1238 &amp; "'!$A:$G"),BJ$2,0)</f>
        <v>#REF!</v>
      </c>
      <c r="BK1238" s="56" t="e">
        <f aca="true">VLOOKUP($P1238,INDIRECT("'M" &amp; $N1238 &amp; "'!$A:$G"),BK$2,0)</f>
        <v>#REF!</v>
      </c>
      <c r="BL1238" s="56" t="str">
        <f aca="false">IF(AND($BI1238="Yes", $N1238=2), "Yes", IF(ISBLANK(BI1238), "", "No"))</f>
        <v>No</v>
      </c>
      <c r="BM1238" s="56" t="e">
        <f aca="true">VLOOKUP($P1238,INDIRECT("'M" &amp; $N1238 &amp; "'!$A:$G"),BM$2,0)</f>
        <v>#REF!</v>
      </c>
    </row>
    <row r="1239" customFormat="false" ht="13.2" hidden="false" customHeight="false" outlineLevel="0" collapsed="false">
      <c r="BI1239" s="56" t="e">
        <f aca="true">VLOOKUP($P1239,INDIRECT("'M" &amp; $N1239 &amp; "'!$A:$G"),BI$2,0)</f>
        <v>#REF!</v>
      </c>
      <c r="BJ1239" s="56" t="e">
        <f aca="true">VLOOKUP($P1239,INDIRECT("'M" &amp; $N1239 &amp; "'!$A:$G"),BJ$2,0)</f>
        <v>#REF!</v>
      </c>
      <c r="BK1239" s="56" t="e">
        <f aca="true">VLOOKUP($P1239,INDIRECT("'M" &amp; $N1239 &amp; "'!$A:$G"),BK$2,0)</f>
        <v>#REF!</v>
      </c>
      <c r="BL1239" s="56" t="str">
        <f aca="false">IF(AND($BI1239="Yes", $N1239=2), "Yes", IF(ISBLANK(BI1239), "", "No"))</f>
        <v>No</v>
      </c>
      <c r="BM1239" s="56" t="e">
        <f aca="true">VLOOKUP($P1239,INDIRECT("'M" &amp; $N1239 &amp; "'!$A:$G"),BM$2,0)</f>
        <v>#REF!</v>
      </c>
    </row>
    <row r="1240" customFormat="false" ht="13.2" hidden="false" customHeight="false" outlineLevel="0" collapsed="false">
      <c r="BI1240" s="56" t="e">
        <f aca="true">VLOOKUP($P1240,INDIRECT("'M" &amp; $N1240 &amp; "'!$A:$G"),BI$2,0)</f>
        <v>#REF!</v>
      </c>
      <c r="BJ1240" s="56" t="e">
        <f aca="true">VLOOKUP($P1240,INDIRECT("'M" &amp; $N1240 &amp; "'!$A:$G"),BJ$2,0)</f>
        <v>#REF!</v>
      </c>
      <c r="BK1240" s="56" t="e">
        <f aca="true">VLOOKUP($P1240,INDIRECT("'M" &amp; $N1240 &amp; "'!$A:$G"),BK$2,0)</f>
        <v>#REF!</v>
      </c>
      <c r="BL1240" s="56" t="str">
        <f aca="false">IF(AND($BI1240="Yes", $N1240=2), "Yes", IF(ISBLANK(BI1240), "", "No"))</f>
        <v>No</v>
      </c>
      <c r="BM1240" s="56" t="e">
        <f aca="true">VLOOKUP($P1240,INDIRECT("'M" &amp; $N1240 &amp; "'!$A:$G"),BM$2,0)</f>
        <v>#REF!</v>
      </c>
    </row>
    <row r="1241" customFormat="false" ht="13.2" hidden="false" customHeight="false" outlineLevel="0" collapsed="false">
      <c r="BI1241" s="56" t="e">
        <f aca="true">VLOOKUP($P1241,INDIRECT("'M" &amp; $N1241 &amp; "'!$A:$G"),BI$2,0)</f>
        <v>#REF!</v>
      </c>
      <c r="BJ1241" s="56" t="e">
        <f aca="true">VLOOKUP($P1241,INDIRECT("'M" &amp; $N1241 &amp; "'!$A:$G"),BJ$2,0)</f>
        <v>#REF!</v>
      </c>
      <c r="BK1241" s="56" t="e">
        <f aca="true">VLOOKUP($P1241,INDIRECT("'M" &amp; $N1241 &amp; "'!$A:$G"),BK$2,0)</f>
        <v>#REF!</v>
      </c>
      <c r="BL1241" s="56" t="str">
        <f aca="false">IF(AND($BI1241="Yes", $N1241=2), "Yes", IF(ISBLANK(BI1241), "", "No"))</f>
        <v>No</v>
      </c>
      <c r="BM1241" s="56" t="e">
        <f aca="true">VLOOKUP($P1241,INDIRECT("'M" &amp; $N1241 &amp; "'!$A:$G"),BM$2,0)</f>
        <v>#REF!</v>
      </c>
    </row>
    <row r="1242" customFormat="false" ht="13.2" hidden="false" customHeight="false" outlineLevel="0" collapsed="false">
      <c r="BI1242" s="56" t="e">
        <f aca="true">VLOOKUP($P1242,INDIRECT("'M" &amp; $N1242 &amp; "'!$A:$G"),BI$2,0)</f>
        <v>#REF!</v>
      </c>
      <c r="BJ1242" s="56" t="e">
        <f aca="true">VLOOKUP($P1242,INDIRECT("'M" &amp; $N1242 &amp; "'!$A:$G"),BJ$2,0)</f>
        <v>#REF!</v>
      </c>
      <c r="BK1242" s="56" t="e">
        <f aca="true">VLOOKUP($P1242,INDIRECT("'M" &amp; $N1242 &amp; "'!$A:$G"),BK$2,0)</f>
        <v>#REF!</v>
      </c>
      <c r="BL1242" s="56" t="str">
        <f aca="false">IF(AND($BI1242="Yes", $N1242=2), "Yes", IF(ISBLANK(BI1242), "", "No"))</f>
        <v>No</v>
      </c>
      <c r="BM1242" s="56" t="e">
        <f aca="true">VLOOKUP($P1242,INDIRECT("'M" &amp; $N1242 &amp; "'!$A:$G"),BM$2,0)</f>
        <v>#REF!</v>
      </c>
    </row>
    <row r="1243" customFormat="false" ht="13.2" hidden="false" customHeight="false" outlineLevel="0" collapsed="false">
      <c r="BI1243" s="56" t="e">
        <f aca="true">VLOOKUP($P1243,INDIRECT("'M" &amp; $N1243 &amp; "'!$A:$G"),BI$2,0)</f>
        <v>#REF!</v>
      </c>
      <c r="BJ1243" s="56" t="e">
        <f aca="true">VLOOKUP($P1243,INDIRECT("'M" &amp; $N1243 &amp; "'!$A:$G"),BJ$2,0)</f>
        <v>#REF!</v>
      </c>
      <c r="BK1243" s="56" t="e">
        <f aca="true">VLOOKUP($P1243,INDIRECT("'M" &amp; $N1243 &amp; "'!$A:$G"),BK$2,0)</f>
        <v>#REF!</v>
      </c>
      <c r="BL1243" s="56" t="str">
        <f aca="false">IF(AND($BI1243="Yes", $N1243=2), "Yes", IF(ISBLANK(BI1243), "", "No"))</f>
        <v>No</v>
      </c>
      <c r="BM1243" s="56" t="e">
        <f aca="true">VLOOKUP($P1243,INDIRECT("'M" &amp; $N1243 &amp; "'!$A:$G"),BM$2,0)</f>
        <v>#REF!</v>
      </c>
    </row>
    <row r="1244" customFormat="false" ht="13.2" hidden="false" customHeight="false" outlineLevel="0" collapsed="false">
      <c r="BI1244" s="56" t="e">
        <f aca="true">VLOOKUP($P1244,INDIRECT("'M" &amp; $N1244 &amp; "'!$A:$G"),BI$2,0)</f>
        <v>#REF!</v>
      </c>
      <c r="BJ1244" s="56" t="e">
        <f aca="true">VLOOKUP($P1244,INDIRECT("'M" &amp; $N1244 &amp; "'!$A:$G"),BJ$2,0)</f>
        <v>#REF!</v>
      </c>
      <c r="BK1244" s="56" t="e">
        <f aca="true">VLOOKUP($P1244,INDIRECT("'M" &amp; $N1244 &amp; "'!$A:$G"),BK$2,0)</f>
        <v>#REF!</v>
      </c>
      <c r="BL1244" s="56" t="str">
        <f aca="false">IF(AND($BI1244="Yes", $N1244=2), "Yes", IF(ISBLANK(BI1244), "", "No"))</f>
        <v>No</v>
      </c>
      <c r="BM1244" s="56" t="e">
        <f aca="true">VLOOKUP($P1244,INDIRECT("'M" &amp; $N1244 &amp; "'!$A:$G"),BM$2,0)</f>
        <v>#REF!</v>
      </c>
    </row>
    <row r="1245" customFormat="false" ht="13.2" hidden="false" customHeight="false" outlineLevel="0" collapsed="false">
      <c r="BI1245" s="56" t="e">
        <f aca="true">VLOOKUP($P1245,INDIRECT("'M" &amp; $N1245 &amp; "'!$A:$G"),BI$2,0)</f>
        <v>#REF!</v>
      </c>
      <c r="BJ1245" s="56" t="e">
        <f aca="true">VLOOKUP($P1245,INDIRECT("'M" &amp; $N1245 &amp; "'!$A:$G"),BJ$2,0)</f>
        <v>#REF!</v>
      </c>
      <c r="BK1245" s="56" t="e">
        <f aca="true">VLOOKUP($P1245,INDIRECT("'M" &amp; $N1245 &amp; "'!$A:$G"),BK$2,0)</f>
        <v>#REF!</v>
      </c>
      <c r="BL1245" s="56" t="str">
        <f aca="false">IF(AND($BI1245="Yes", $N1245=2), "Yes", IF(ISBLANK(BI1245), "", "No"))</f>
        <v>No</v>
      </c>
      <c r="BM1245" s="56" t="e">
        <f aca="true">VLOOKUP($P1245,INDIRECT("'M" &amp; $N1245 &amp; "'!$A:$G"),BM$2,0)</f>
        <v>#REF!</v>
      </c>
    </row>
    <row r="1246" customFormat="false" ht="13.2" hidden="false" customHeight="false" outlineLevel="0" collapsed="false">
      <c r="BI1246" s="56" t="e">
        <f aca="true">VLOOKUP($P1246,INDIRECT("'M" &amp; $N1246 &amp; "'!$A:$G"),BI$2,0)</f>
        <v>#REF!</v>
      </c>
      <c r="BJ1246" s="56" t="e">
        <f aca="true">VLOOKUP($P1246,INDIRECT("'M" &amp; $N1246 &amp; "'!$A:$G"),BJ$2,0)</f>
        <v>#REF!</v>
      </c>
      <c r="BK1246" s="56" t="e">
        <f aca="true">VLOOKUP($P1246,INDIRECT("'M" &amp; $N1246 &amp; "'!$A:$G"),BK$2,0)</f>
        <v>#REF!</v>
      </c>
      <c r="BL1246" s="56" t="str">
        <f aca="false">IF(AND($BI1246="Yes", $N1246=2), "Yes", IF(ISBLANK(BI1246), "", "No"))</f>
        <v>No</v>
      </c>
      <c r="BM1246" s="56" t="e">
        <f aca="true">VLOOKUP($P1246,INDIRECT("'M" &amp; $N1246 &amp; "'!$A:$G"),BM$2,0)</f>
        <v>#REF!</v>
      </c>
    </row>
    <row r="1247" customFormat="false" ht="13.2" hidden="false" customHeight="false" outlineLevel="0" collapsed="false">
      <c r="BI1247" s="56" t="e">
        <f aca="true">VLOOKUP($P1247,INDIRECT("'M" &amp; $N1247 &amp; "'!$A:$G"),BI$2,0)</f>
        <v>#REF!</v>
      </c>
      <c r="BJ1247" s="56" t="e">
        <f aca="true">VLOOKUP($P1247,INDIRECT("'M" &amp; $N1247 &amp; "'!$A:$G"),BJ$2,0)</f>
        <v>#REF!</v>
      </c>
      <c r="BK1247" s="56" t="e">
        <f aca="true">VLOOKUP($P1247,INDIRECT("'M" &amp; $N1247 &amp; "'!$A:$G"),BK$2,0)</f>
        <v>#REF!</v>
      </c>
      <c r="BL1247" s="56" t="str">
        <f aca="false">IF(AND($BI1247="Yes", $N1247=2), "Yes", IF(ISBLANK(BI1247), "", "No"))</f>
        <v>No</v>
      </c>
      <c r="BM1247" s="56" t="e">
        <f aca="true">VLOOKUP($P1247,INDIRECT("'M" &amp; $N1247 &amp; "'!$A:$G"),BM$2,0)</f>
        <v>#REF!</v>
      </c>
    </row>
    <row r="1248" customFormat="false" ht="13.2" hidden="false" customHeight="false" outlineLevel="0" collapsed="false">
      <c r="BI1248" s="56" t="e">
        <f aca="true">VLOOKUP($P1248,INDIRECT("'M" &amp; $N1248 &amp; "'!$A:$G"),BI$2,0)</f>
        <v>#REF!</v>
      </c>
      <c r="BJ1248" s="56" t="e">
        <f aca="true">VLOOKUP($P1248,INDIRECT("'M" &amp; $N1248 &amp; "'!$A:$G"),BJ$2,0)</f>
        <v>#REF!</v>
      </c>
      <c r="BK1248" s="56" t="e">
        <f aca="true">VLOOKUP($P1248,INDIRECT("'M" &amp; $N1248 &amp; "'!$A:$G"),BK$2,0)</f>
        <v>#REF!</v>
      </c>
      <c r="BL1248" s="56" t="str">
        <f aca="false">IF(AND($BI1248="Yes", $N1248=2), "Yes", IF(ISBLANK(BI1248), "", "No"))</f>
        <v>No</v>
      </c>
      <c r="BM1248" s="56" t="e">
        <f aca="true">VLOOKUP($P1248,INDIRECT("'M" &amp; $N1248 &amp; "'!$A:$G"),BM$2,0)</f>
        <v>#REF!</v>
      </c>
    </row>
    <row r="1249" customFormat="false" ht="13.2" hidden="false" customHeight="false" outlineLevel="0" collapsed="false">
      <c r="BI1249" s="56" t="e">
        <f aca="true">VLOOKUP($P1249,INDIRECT("'M" &amp; $N1249 &amp; "'!$A:$G"),BI$2,0)</f>
        <v>#REF!</v>
      </c>
      <c r="BJ1249" s="56" t="e">
        <f aca="true">VLOOKUP($P1249,INDIRECT("'M" &amp; $N1249 &amp; "'!$A:$G"),BJ$2,0)</f>
        <v>#REF!</v>
      </c>
      <c r="BK1249" s="56" t="e">
        <f aca="true">VLOOKUP($P1249,INDIRECT("'M" &amp; $N1249 &amp; "'!$A:$G"),BK$2,0)</f>
        <v>#REF!</v>
      </c>
      <c r="BL1249" s="56" t="str">
        <f aca="false">IF(AND($BI1249="Yes", $N1249=2), "Yes", IF(ISBLANK(BI1249), "", "No"))</f>
        <v>No</v>
      </c>
      <c r="BM1249" s="56" t="e">
        <f aca="true">VLOOKUP($P1249,INDIRECT("'M" &amp; $N1249 &amp; "'!$A:$G"),BM$2,0)</f>
        <v>#REF!</v>
      </c>
    </row>
    <row r="1250" customFormat="false" ht="13.2" hidden="false" customHeight="false" outlineLevel="0" collapsed="false">
      <c r="BI1250" s="56" t="e">
        <f aca="true">VLOOKUP($P1250,INDIRECT("'M" &amp; $N1250 &amp; "'!$A:$G"),BI$2,0)</f>
        <v>#REF!</v>
      </c>
      <c r="BJ1250" s="56" t="e">
        <f aca="true">VLOOKUP($P1250,INDIRECT("'M" &amp; $N1250 &amp; "'!$A:$G"),BJ$2,0)</f>
        <v>#REF!</v>
      </c>
      <c r="BK1250" s="56" t="e">
        <f aca="true">VLOOKUP($P1250,INDIRECT("'M" &amp; $N1250 &amp; "'!$A:$G"),BK$2,0)</f>
        <v>#REF!</v>
      </c>
      <c r="BL1250" s="56" t="str">
        <f aca="false">IF(AND($BI1250="Yes", $N1250=2), "Yes", IF(ISBLANK(BI1250), "", "No"))</f>
        <v>No</v>
      </c>
      <c r="BM1250" s="56" t="e">
        <f aca="true">VLOOKUP($P1250,INDIRECT("'M" &amp; $N1250 &amp; "'!$A:$G"),BM$2,0)</f>
        <v>#REF!</v>
      </c>
    </row>
    <row r="1251" customFormat="false" ht="13.2" hidden="false" customHeight="false" outlineLevel="0" collapsed="false">
      <c r="BI1251" s="56" t="e">
        <f aca="true">VLOOKUP($P1251,INDIRECT("'M" &amp; $N1251 &amp; "'!$A:$G"),BI$2,0)</f>
        <v>#REF!</v>
      </c>
      <c r="BJ1251" s="56" t="e">
        <f aca="true">VLOOKUP($P1251,INDIRECT("'M" &amp; $N1251 &amp; "'!$A:$G"),BJ$2,0)</f>
        <v>#REF!</v>
      </c>
      <c r="BK1251" s="56" t="e">
        <f aca="true">VLOOKUP($P1251,INDIRECT("'M" &amp; $N1251 &amp; "'!$A:$G"),BK$2,0)</f>
        <v>#REF!</v>
      </c>
      <c r="BL1251" s="56" t="str">
        <f aca="false">IF(AND($BI1251="Yes", $N1251=2), "Yes", IF(ISBLANK(BI1251), "", "No"))</f>
        <v>No</v>
      </c>
      <c r="BM1251" s="56" t="e">
        <f aca="true">VLOOKUP($P1251,INDIRECT("'M" &amp; $N1251 &amp; "'!$A:$G"),BM$2,0)</f>
        <v>#REF!</v>
      </c>
    </row>
    <row r="1252" customFormat="false" ht="13.2" hidden="false" customHeight="false" outlineLevel="0" collapsed="false">
      <c r="BI1252" s="56" t="e">
        <f aca="true">VLOOKUP($P1252,INDIRECT("'M" &amp; $N1252 &amp; "'!$A:$G"),BI$2,0)</f>
        <v>#REF!</v>
      </c>
      <c r="BJ1252" s="56" t="e">
        <f aca="true">VLOOKUP($P1252,INDIRECT("'M" &amp; $N1252 &amp; "'!$A:$G"),BJ$2,0)</f>
        <v>#REF!</v>
      </c>
      <c r="BK1252" s="56" t="e">
        <f aca="true">VLOOKUP($P1252,INDIRECT("'M" &amp; $N1252 &amp; "'!$A:$G"),BK$2,0)</f>
        <v>#REF!</v>
      </c>
      <c r="BL1252" s="56" t="str">
        <f aca="false">IF(AND($BI1252="Yes", $N1252=2), "Yes", IF(ISBLANK(BI1252), "", "No"))</f>
        <v>No</v>
      </c>
      <c r="BM1252" s="56" t="e">
        <f aca="true">VLOOKUP($P1252,INDIRECT("'M" &amp; $N1252 &amp; "'!$A:$G"),BM$2,0)</f>
        <v>#REF!</v>
      </c>
    </row>
    <row r="1253" customFormat="false" ht="13.2" hidden="false" customHeight="false" outlineLevel="0" collapsed="false">
      <c r="BI1253" s="56" t="e">
        <f aca="true">VLOOKUP($P1253,INDIRECT("'M" &amp; $N1253 &amp; "'!$A:$G"),BI$2,0)</f>
        <v>#REF!</v>
      </c>
      <c r="BJ1253" s="56" t="e">
        <f aca="true">VLOOKUP($P1253,INDIRECT("'M" &amp; $N1253 &amp; "'!$A:$G"),BJ$2,0)</f>
        <v>#REF!</v>
      </c>
      <c r="BK1253" s="56" t="e">
        <f aca="true">VLOOKUP($P1253,INDIRECT("'M" &amp; $N1253 &amp; "'!$A:$G"),BK$2,0)</f>
        <v>#REF!</v>
      </c>
      <c r="BL1253" s="56" t="str">
        <f aca="false">IF(AND($BI1253="Yes", $N1253=2), "Yes", IF(ISBLANK(BI1253), "", "No"))</f>
        <v>No</v>
      </c>
      <c r="BM1253" s="56" t="e">
        <f aca="true">VLOOKUP($P1253,INDIRECT("'M" &amp; $N1253 &amp; "'!$A:$G"),BM$2,0)</f>
        <v>#REF!</v>
      </c>
    </row>
    <row r="1254" customFormat="false" ht="13.2" hidden="false" customHeight="false" outlineLevel="0" collapsed="false">
      <c r="BI1254" s="56" t="e">
        <f aca="true">VLOOKUP($P1254,INDIRECT("'M" &amp; $N1254 &amp; "'!$A:$G"),BI$2,0)</f>
        <v>#REF!</v>
      </c>
      <c r="BJ1254" s="56" t="e">
        <f aca="true">VLOOKUP($P1254,INDIRECT("'M" &amp; $N1254 &amp; "'!$A:$G"),BJ$2,0)</f>
        <v>#REF!</v>
      </c>
      <c r="BK1254" s="56" t="e">
        <f aca="true">VLOOKUP($P1254,INDIRECT("'M" &amp; $N1254 &amp; "'!$A:$G"),BK$2,0)</f>
        <v>#REF!</v>
      </c>
      <c r="BL1254" s="56" t="str">
        <f aca="false">IF(AND($BI1254="Yes", $N1254=2), "Yes", IF(ISBLANK(BI1254), "", "No"))</f>
        <v>No</v>
      </c>
      <c r="BM1254" s="56" t="e">
        <f aca="true">VLOOKUP($P1254,INDIRECT("'M" &amp; $N1254 &amp; "'!$A:$G"),BM$2,0)</f>
        <v>#REF!</v>
      </c>
    </row>
    <row r="1255" customFormat="false" ht="13.2" hidden="false" customHeight="false" outlineLevel="0" collapsed="false">
      <c r="BI1255" s="56" t="e">
        <f aca="true">VLOOKUP($P1255,INDIRECT("'M" &amp; $N1255 &amp; "'!$A:$G"),BI$2,0)</f>
        <v>#REF!</v>
      </c>
      <c r="BJ1255" s="56" t="e">
        <f aca="true">VLOOKUP($P1255,INDIRECT("'M" &amp; $N1255 &amp; "'!$A:$G"),BJ$2,0)</f>
        <v>#REF!</v>
      </c>
      <c r="BK1255" s="56" t="e">
        <f aca="true">VLOOKUP($P1255,INDIRECT("'M" &amp; $N1255 &amp; "'!$A:$G"),BK$2,0)</f>
        <v>#REF!</v>
      </c>
      <c r="BL1255" s="56" t="str">
        <f aca="false">IF(AND($BI1255="Yes", $N1255=2), "Yes", IF(ISBLANK(BI1255), "", "No"))</f>
        <v>No</v>
      </c>
      <c r="BM1255" s="56" t="e">
        <f aca="true">VLOOKUP($P1255,INDIRECT("'M" &amp; $N1255 &amp; "'!$A:$G"),BM$2,0)</f>
        <v>#REF!</v>
      </c>
    </row>
    <row r="1256" customFormat="false" ht="13.2" hidden="false" customHeight="false" outlineLevel="0" collapsed="false">
      <c r="BI1256" s="56" t="e">
        <f aca="true">VLOOKUP($P1256,INDIRECT("'M" &amp; $N1256 &amp; "'!$A:$G"),BI$2,0)</f>
        <v>#REF!</v>
      </c>
      <c r="BJ1256" s="56" t="e">
        <f aca="true">VLOOKUP($P1256,INDIRECT("'M" &amp; $N1256 &amp; "'!$A:$G"),BJ$2,0)</f>
        <v>#REF!</v>
      </c>
      <c r="BK1256" s="56" t="e">
        <f aca="true">VLOOKUP($P1256,INDIRECT("'M" &amp; $N1256 &amp; "'!$A:$G"),BK$2,0)</f>
        <v>#REF!</v>
      </c>
      <c r="BL1256" s="56" t="str">
        <f aca="false">IF(AND($BI1256="Yes", $N1256=2), "Yes", IF(ISBLANK(BI1256), "", "No"))</f>
        <v>No</v>
      </c>
      <c r="BM1256" s="56" t="e">
        <f aca="true">VLOOKUP($P1256,INDIRECT("'M" &amp; $N1256 &amp; "'!$A:$G"),BM$2,0)</f>
        <v>#REF!</v>
      </c>
    </row>
    <row r="1257" customFormat="false" ht="13.2" hidden="false" customHeight="false" outlineLevel="0" collapsed="false">
      <c r="BI1257" s="56" t="e">
        <f aca="true">VLOOKUP($P1257,INDIRECT("'M" &amp; $N1257 &amp; "'!$A:$G"),BI$2,0)</f>
        <v>#REF!</v>
      </c>
      <c r="BJ1257" s="56" t="e">
        <f aca="true">VLOOKUP($P1257,INDIRECT("'M" &amp; $N1257 &amp; "'!$A:$G"),BJ$2,0)</f>
        <v>#REF!</v>
      </c>
      <c r="BK1257" s="56" t="e">
        <f aca="true">VLOOKUP($P1257,INDIRECT("'M" &amp; $N1257 &amp; "'!$A:$G"),BK$2,0)</f>
        <v>#REF!</v>
      </c>
      <c r="BL1257" s="56" t="str">
        <f aca="false">IF(AND($BI1257="Yes", $N1257=2), "Yes", IF(ISBLANK(BI1257), "", "No"))</f>
        <v>No</v>
      </c>
      <c r="BM1257" s="56" t="e">
        <f aca="true">VLOOKUP($P1257,INDIRECT("'M" &amp; $N1257 &amp; "'!$A:$G"),BM$2,0)</f>
        <v>#REF!</v>
      </c>
    </row>
    <row r="1258" customFormat="false" ht="13.2" hidden="false" customHeight="false" outlineLevel="0" collapsed="false">
      <c r="BI1258" s="56" t="e">
        <f aca="true">VLOOKUP($P1258,INDIRECT("'M" &amp; $N1258 &amp; "'!$A:$G"),BI$2,0)</f>
        <v>#REF!</v>
      </c>
      <c r="BJ1258" s="56" t="e">
        <f aca="true">VLOOKUP($P1258,INDIRECT("'M" &amp; $N1258 &amp; "'!$A:$G"),BJ$2,0)</f>
        <v>#REF!</v>
      </c>
      <c r="BK1258" s="56" t="e">
        <f aca="true">VLOOKUP($P1258,INDIRECT("'M" &amp; $N1258 &amp; "'!$A:$G"),BK$2,0)</f>
        <v>#REF!</v>
      </c>
      <c r="BL1258" s="56" t="str">
        <f aca="false">IF(AND($BI1258="Yes", $N1258=2), "Yes", IF(ISBLANK(BI1258), "", "No"))</f>
        <v>No</v>
      </c>
      <c r="BM1258" s="56" t="e">
        <f aca="true">VLOOKUP($P1258,INDIRECT("'M" &amp; $N1258 &amp; "'!$A:$G"),BM$2,0)</f>
        <v>#REF!</v>
      </c>
    </row>
    <row r="1259" customFormat="false" ht="13.2" hidden="false" customHeight="false" outlineLevel="0" collapsed="false">
      <c r="BI1259" s="56" t="e">
        <f aca="true">VLOOKUP($P1259,INDIRECT("'M" &amp; $N1259 &amp; "'!$A:$G"),BI$2,0)</f>
        <v>#REF!</v>
      </c>
      <c r="BJ1259" s="56" t="e">
        <f aca="true">VLOOKUP($P1259,INDIRECT("'M" &amp; $N1259 &amp; "'!$A:$G"),BJ$2,0)</f>
        <v>#REF!</v>
      </c>
      <c r="BK1259" s="56" t="e">
        <f aca="true">VLOOKUP($P1259,INDIRECT("'M" &amp; $N1259 &amp; "'!$A:$G"),BK$2,0)</f>
        <v>#REF!</v>
      </c>
      <c r="BL1259" s="56" t="str">
        <f aca="false">IF(AND($BI1259="Yes", $N1259=2), "Yes", IF(ISBLANK(BI1259), "", "No"))</f>
        <v>No</v>
      </c>
      <c r="BM1259" s="56" t="e">
        <f aca="true">VLOOKUP($P1259,INDIRECT("'M" &amp; $N1259 &amp; "'!$A:$G"),BM$2,0)</f>
        <v>#REF!</v>
      </c>
    </row>
    <row r="1260" customFormat="false" ht="13.2" hidden="false" customHeight="false" outlineLevel="0" collapsed="false">
      <c r="BI1260" s="56" t="e">
        <f aca="true">VLOOKUP($P1260,INDIRECT("'M" &amp; $N1260 &amp; "'!$A:$G"),BI$2,0)</f>
        <v>#REF!</v>
      </c>
      <c r="BJ1260" s="56" t="e">
        <f aca="true">VLOOKUP($P1260,INDIRECT("'M" &amp; $N1260 &amp; "'!$A:$G"),BJ$2,0)</f>
        <v>#REF!</v>
      </c>
      <c r="BK1260" s="56" t="e">
        <f aca="true">VLOOKUP($P1260,INDIRECT("'M" &amp; $N1260 &amp; "'!$A:$G"),BK$2,0)</f>
        <v>#REF!</v>
      </c>
      <c r="BL1260" s="56" t="str">
        <f aca="false">IF(AND($BI1260="Yes", $N1260=2), "Yes", IF(ISBLANK(BI1260), "", "No"))</f>
        <v>No</v>
      </c>
      <c r="BM1260" s="56" t="e">
        <f aca="true">VLOOKUP($P1260,INDIRECT("'M" &amp; $N1260 &amp; "'!$A:$G"),BM$2,0)</f>
        <v>#REF!</v>
      </c>
    </row>
    <row r="1261" customFormat="false" ht="13.2" hidden="false" customHeight="false" outlineLevel="0" collapsed="false">
      <c r="BI1261" s="56" t="e">
        <f aca="true">VLOOKUP($P1261,INDIRECT("'M" &amp; $N1261 &amp; "'!$A:$G"),BI$2,0)</f>
        <v>#REF!</v>
      </c>
      <c r="BJ1261" s="56" t="e">
        <f aca="true">VLOOKUP($P1261,INDIRECT("'M" &amp; $N1261 &amp; "'!$A:$G"),BJ$2,0)</f>
        <v>#REF!</v>
      </c>
      <c r="BK1261" s="56" t="e">
        <f aca="true">VLOOKUP($P1261,INDIRECT("'M" &amp; $N1261 &amp; "'!$A:$G"),BK$2,0)</f>
        <v>#REF!</v>
      </c>
      <c r="BL1261" s="56" t="str">
        <f aca="false">IF(AND($BI1261="Yes", $N1261=2), "Yes", IF(ISBLANK(BI1261), "", "No"))</f>
        <v>No</v>
      </c>
      <c r="BM1261" s="56" t="e">
        <f aca="true">VLOOKUP($P1261,INDIRECT("'M" &amp; $N1261 &amp; "'!$A:$G"),BM$2,0)</f>
        <v>#REF!</v>
      </c>
    </row>
    <row r="1262" customFormat="false" ht="13.2" hidden="false" customHeight="false" outlineLevel="0" collapsed="false">
      <c r="BI1262" s="56" t="e">
        <f aca="true">VLOOKUP($P1262,INDIRECT("'M" &amp; $N1262 &amp; "'!$A:$G"),BI$2,0)</f>
        <v>#REF!</v>
      </c>
      <c r="BJ1262" s="56" t="e">
        <f aca="true">VLOOKUP($P1262,INDIRECT("'M" &amp; $N1262 &amp; "'!$A:$G"),BJ$2,0)</f>
        <v>#REF!</v>
      </c>
      <c r="BK1262" s="56" t="e">
        <f aca="true">VLOOKUP($P1262,INDIRECT("'M" &amp; $N1262 &amp; "'!$A:$G"),BK$2,0)</f>
        <v>#REF!</v>
      </c>
      <c r="BL1262" s="56" t="str">
        <f aca="false">IF(AND($BI1262="Yes", $N1262=2), "Yes", IF(ISBLANK(BI1262), "", "No"))</f>
        <v>No</v>
      </c>
      <c r="BM1262" s="56" t="e">
        <f aca="true">VLOOKUP($P1262,INDIRECT("'M" &amp; $N1262 &amp; "'!$A:$G"),BM$2,0)</f>
        <v>#REF!</v>
      </c>
    </row>
    <row r="1263" customFormat="false" ht="13.2" hidden="false" customHeight="false" outlineLevel="0" collapsed="false">
      <c r="BI1263" s="56" t="e">
        <f aca="true">VLOOKUP($P1263,INDIRECT("'M" &amp; $N1263 &amp; "'!$A:$G"),BI$2,0)</f>
        <v>#REF!</v>
      </c>
      <c r="BJ1263" s="56" t="e">
        <f aca="true">VLOOKUP($P1263,INDIRECT("'M" &amp; $N1263 &amp; "'!$A:$G"),BJ$2,0)</f>
        <v>#REF!</v>
      </c>
      <c r="BK1263" s="56" t="e">
        <f aca="true">VLOOKUP($P1263,INDIRECT("'M" &amp; $N1263 &amp; "'!$A:$G"),BK$2,0)</f>
        <v>#REF!</v>
      </c>
      <c r="BL1263" s="56" t="str">
        <f aca="false">IF(AND($BI1263="Yes", $N1263=2), "Yes", IF(ISBLANK(BI1263), "", "No"))</f>
        <v>No</v>
      </c>
      <c r="BM1263" s="56" t="e">
        <f aca="true">VLOOKUP($P1263,INDIRECT("'M" &amp; $N1263 &amp; "'!$A:$G"),BM$2,0)</f>
        <v>#REF!</v>
      </c>
    </row>
    <row r="1264" customFormat="false" ht="13.2" hidden="false" customHeight="false" outlineLevel="0" collapsed="false">
      <c r="BI1264" s="56" t="e">
        <f aca="true">VLOOKUP($P1264,INDIRECT("'M" &amp; $N1264 &amp; "'!$A:$G"),BI$2,0)</f>
        <v>#REF!</v>
      </c>
      <c r="BJ1264" s="56" t="e">
        <f aca="true">VLOOKUP($P1264,INDIRECT("'M" &amp; $N1264 &amp; "'!$A:$G"),BJ$2,0)</f>
        <v>#REF!</v>
      </c>
      <c r="BK1264" s="56" t="e">
        <f aca="true">VLOOKUP($P1264,INDIRECT("'M" &amp; $N1264 &amp; "'!$A:$G"),BK$2,0)</f>
        <v>#REF!</v>
      </c>
      <c r="BL1264" s="56" t="str">
        <f aca="false">IF(AND($BI1264="Yes", $N1264=2), "Yes", IF(ISBLANK(BI1264), "", "No"))</f>
        <v>No</v>
      </c>
      <c r="BM1264" s="56" t="e">
        <f aca="true">VLOOKUP($P1264,INDIRECT("'M" &amp; $N1264 &amp; "'!$A:$G"),BM$2,0)</f>
        <v>#REF!</v>
      </c>
    </row>
    <row r="1265" customFormat="false" ht="13.2" hidden="false" customHeight="false" outlineLevel="0" collapsed="false">
      <c r="BI1265" s="56" t="e">
        <f aca="true">VLOOKUP($P1265,INDIRECT("'M" &amp; $N1265 &amp; "'!$A:$G"),BI$2,0)</f>
        <v>#REF!</v>
      </c>
      <c r="BJ1265" s="56" t="e">
        <f aca="true">VLOOKUP($P1265,INDIRECT("'M" &amp; $N1265 &amp; "'!$A:$G"),BJ$2,0)</f>
        <v>#REF!</v>
      </c>
      <c r="BK1265" s="56" t="e">
        <f aca="true">VLOOKUP($P1265,INDIRECT("'M" &amp; $N1265 &amp; "'!$A:$G"),BK$2,0)</f>
        <v>#REF!</v>
      </c>
      <c r="BL1265" s="56" t="str">
        <f aca="false">IF(AND($BI1265="Yes", $N1265=2), "Yes", IF(ISBLANK(BI1265), "", "No"))</f>
        <v>No</v>
      </c>
      <c r="BM1265" s="56" t="e">
        <f aca="true">VLOOKUP($P1265,INDIRECT("'M" &amp; $N1265 &amp; "'!$A:$G"),BM$2,0)</f>
        <v>#REF!</v>
      </c>
    </row>
    <row r="1266" customFormat="false" ht="13.2" hidden="false" customHeight="false" outlineLevel="0" collapsed="false">
      <c r="BI1266" s="56" t="e">
        <f aca="true">VLOOKUP($P1266,INDIRECT("'M" &amp; $N1266 &amp; "'!$A:$G"),BI$2,0)</f>
        <v>#REF!</v>
      </c>
      <c r="BJ1266" s="56" t="e">
        <f aca="true">VLOOKUP($P1266,INDIRECT("'M" &amp; $N1266 &amp; "'!$A:$G"),BJ$2,0)</f>
        <v>#REF!</v>
      </c>
      <c r="BK1266" s="56" t="e">
        <f aca="true">VLOOKUP($P1266,INDIRECT("'M" &amp; $N1266 &amp; "'!$A:$G"),BK$2,0)</f>
        <v>#REF!</v>
      </c>
      <c r="BL1266" s="56" t="str">
        <f aca="false">IF(AND($BI1266="Yes", $N1266=2), "Yes", IF(ISBLANK(BI1266), "", "No"))</f>
        <v>No</v>
      </c>
      <c r="BM1266" s="56" t="e">
        <f aca="true">VLOOKUP($P1266,INDIRECT("'M" &amp; $N1266 &amp; "'!$A:$G"),BM$2,0)</f>
        <v>#REF!</v>
      </c>
    </row>
    <row r="1267" customFormat="false" ht="13.2" hidden="false" customHeight="false" outlineLevel="0" collapsed="false">
      <c r="BI1267" s="56" t="e">
        <f aca="true">VLOOKUP($P1267,INDIRECT("'M" &amp; $N1267 &amp; "'!$A:$G"),BI$2,0)</f>
        <v>#REF!</v>
      </c>
      <c r="BJ1267" s="56" t="e">
        <f aca="true">VLOOKUP($P1267,INDIRECT("'M" &amp; $N1267 &amp; "'!$A:$G"),BJ$2,0)</f>
        <v>#REF!</v>
      </c>
      <c r="BK1267" s="56" t="e">
        <f aca="true">VLOOKUP($P1267,INDIRECT("'M" &amp; $N1267 &amp; "'!$A:$G"),BK$2,0)</f>
        <v>#REF!</v>
      </c>
      <c r="BL1267" s="56" t="str">
        <f aca="false">IF(AND($BI1267="Yes", $N1267=2), "Yes", IF(ISBLANK(BI1267), "", "No"))</f>
        <v>No</v>
      </c>
      <c r="BM1267" s="56" t="e">
        <f aca="true">VLOOKUP($P1267,INDIRECT("'M" &amp; $N1267 &amp; "'!$A:$G"),BM$2,0)</f>
        <v>#REF!</v>
      </c>
    </row>
    <row r="1268" customFormat="false" ht="13.2" hidden="false" customHeight="false" outlineLevel="0" collapsed="false">
      <c r="BI1268" s="56" t="e">
        <f aca="true">VLOOKUP($P1268,INDIRECT("'M" &amp; $N1268 &amp; "'!$A:$G"),BI$2,0)</f>
        <v>#REF!</v>
      </c>
      <c r="BJ1268" s="56" t="e">
        <f aca="true">VLOOKUP($P1268,INDIRECT("'M" &amp; $N1268 &amp; "'!$A:$G"),BJ$2,0)</f>
        <v>#REF!</v>
      </c>
      <c r="BK1268" s="56" t="e">
        <f aca="true">VLOOKUP($P1268,INDIRECT("'M" &amp; $N1268 &amp; "'!$A:$G"),BK$2,0)</f>
        <v>#REF!</v>
      </c>
      <c r="BL1268" s="56" t="str">
        <f aca="false">IF(AND($BI1268="Yes", $N1268=2), "Yes", IF(ISBLANK(BI1268), "", "No"))</f>
        <v>No</v>
      </c>
      <c r="BM1268" s="56" t="e">
        <f aca="true">VLOOKUP($P1268,INDIRECT("'M" &amp; $N1268 &amp; "'!$A:$G"),BM$2,0)</f>
        <v>#REF!</v>
      </c>
    </row>
    <row r="1269" customFormat="false" ht="13.2" hidden="false" customHeight="false" outlineLevel="0" collapsed="false">
      <c r="BI1269" s="56" t="e">
        <f aca="true">VLOOKUP($P1269,INDIRECT("'M" &amp; $N1269 &amp; "'!$A:$G"),BI$2,0)</f>
        <v>#REF!</v>
      </c>
      <c r="BJ1269" s="56" t="e">
        <f aca="true">VLOOKUP($P1269,INDIRECT("'M" &amp; $N1269 &amp; "'!$A:$G"),BJ$2,0)</f>
        <v>#REF!</v>
      </c>
      <c r="BK1269" s="56" t="e">
        <f aca="true">VLOOKUP($P1269,INDIRECT("'M" &amp; $N1269 &amp; "'!$A:$G"),BK$2,0)</f>
        <v>#REF!</v>
      </c>
      <c r="BL1269" s="56" t="str">
        <f aca="false">IF(AND($BI1269="Yes", $N1269=2), "Yes", IF(ISBLANK(BI1269), "", "No"))</f>
        <v>No</v>
      </c>
      <c r="BM1269" s="56" t="e">
        <f aca="true">VLOOKUP($P1269,INDIRECT("'M" &amp; $N1269 &amp; "'!$A:$G"),BM$2,0)</f>
        <v>#REF!</v>
      </c>
    </row>
    <row r="1270" customFormat="false" ht="13.2" hidden="false" customHeight="false" outlineLevel="0" collapsed="false">
      <c r="BI1270" s="56" t="e">
        <f aca="true">VLOOKUP($P1270,INDIRECT("'M" &amp; $N1270 &amp; "'!$A:$G"),BI$2,0)</f>
        <v>#REF!</v>
      </c>
      <c r="BJ1270" s="56" t="e">
        <f aca="true">VLOOKUP($P1270,INDIRECT("'M" &amp; $N1270 &amp; "'!$A:$G"),BJ$2,0)</f>
        <v>#REF!</v>
      </c>
      <c r="BK1270" s="56" t="e">
        <f aca="true">VLOOKUP($P1270,INDIRECT("'M" &amp; $N1270 &amp; "'!$A:$G"),BK$2,0)</f>
        <v>#REF!</v>
      </c>
      <c r="BL1270" s="56" t="str">
        <f aca="false">IF(AND($BI1270="Yes", $N1270=2), "Yes", IF(ISBLANK(BI1270), "", "No"))</f>
        <v>No</v>
      </c>
      <c r="BM1270" s="56" t="e">
        <f aca="true">VLOOKUP($P1270,INDIRECT("'M" &amp; $N1270 &amp; "'!$A:$G"),BM$2,0)</f>
        <v>#REF!</v>
      </c>
    </row>
    <row r="1271" customFormat="false" ht="13.2" hidden="false" customHeight="false" outlineLevel="0" collapsed="false">
      <c r="BI1271" s="56" t="e">
        <f aca="true">VLOOKUP($P1271,INDIRECT("'M" &amp; $N1271 &amp; "'!$A:$G"),BI$2,0)</f>
        <v>#REF!</v>
      </c>
      <c r="BJ1271" s="56" t="e">
        <f aca="true">VLOOKUP($P1271,INDIRECT("'M" &amp; $N1271 &amp; "'!$A:$G"),BJ$2,0)</f>
        <v>#REF!</v>
      </c>
      <c r="BK1271" s="56" t="e">
        <f aca="true">VLOOKUP($P1271,INDIRECT("'M" &amp; $N1271 &amp; "'!$A:$G"),BK$2,0)</f>
        <v>#REF!</v>
      </c>
      <c r="BL1271" s="56" t="str">
        <f aca="false">IF(AND($BI1271="Yes", $N1271=2), "Yes", IF(ISBLANK(BI1271), "", "No"))</f>
        <v>No</v>
      </c>
      <c r="BM1271" s="56" t="e">
        <f aca="true">VLOOKUP($P1271,INDIRECT("'M" &amp; $N1271 &amp; "'!$A:$G"),BM$2,0)</f>
        <v>#REF!</v>
      </c>
    </row>
    <row r="1272" customFormat="false" ht="13.2" hidden="false" customHeight="false" outlineLevel="0" collapsed="false">
      <c r="BI1272" s="56" t="e">
        <f aca="true">VLOOKUP($P1272,INDIRECT("'M" &amp; $N1272 &amp; "'!$A:$G"),BI$2,0)</f>
        <v>#REF!</v>
      </c>
      <c r="BJ1272" s="56" t="e">
        <f aca="true">VLOOKUP($P1272,INDIRECT("'M" &amp; $N1272 &amp; "'!$A:$G"),BJ$2,0)</f>
        <v>#REF!</v>
      </c>
      <c r="BK1272" s="56" t="e">
        <f aca="true">VLOOKUP($P1272,INDIRECT("'M" &amp; $N1272 &amp; "'!$A:$G"),BK$2,0)</f>
        <v>#REF!</v>
      </c>
      <c r="BL1272" s="56" t="str">
        <f aca="false">IF(AND($BI1272="Yes", $N1272=2), "Yes", IF(ISBLANK(BI1272), "", "No"))</f>
        <v>No</v>
      </c>
      <c r="BM1272" s="56" t="e">
        <f aca="true">VLOOKUP($P1272,INDIRECT("'M" &amp; $N1272 &amp; "'!$A:$G"),BM$2,0)</f>
        <v>#REF!</v>
      </c>
    </row>
    <row r="1273" customFormat="false" ht="13.2" hidden="false" customHeight="false" outlineLevel="0" collapsed="false">
      <c r="BI1273" s="56" t="e">
        <f aca="true">VLOOKUP($P1273,INDIRECT("'M" &amp; $N1273 &amp; "'!$A:$G"),BI$2,0)</f>
        <v>#REF!</v>
      </c>
      <c r="BJ1273" s="56" t="e">
        <f aca="true">VLOOKUP($P1273,INDIRECT("'M" &amp; $N1273 &amp; "'!$A:$G"),BJ$2,0)</f>
        <v>#REF!</v>
      </c>
      <c r="BK1273" s="56" t="e">
        <f aca="true">VLOOKUP($P1273,INDIRECT("'M" &amp; $N1273 &amp; "'!$A:$G"),BK$2,0)</f>
        <v>#REF!</v>
      </c>
      <c r="BL1273" s="56" t="str">
        <f aca="false">IF(AND($BI1273="Yes", $N1273=2), "Yes", IF(ISBLANK(BI1273), "", "No"))</f>
        <v>No</v>
      </c>
      <c r="BM1273" s="56" t="e">
        <f aca="true">VLOOKUP($P1273,INDIRECT("'M" &amp; $N1273 &amp; "'!$A:$G"),BM$2,0)</f>
        <v>#REF!</v>
      </c>
    </row>
    <row r="1274" customFormat="false" ht="13.2" hidden="false" customHeight="false" outlineLevel="0" collapsed="false">
      <c r="BI1274" s="56" t="e">
        <f aca="true">VLOOKUP($P1274,INDIRECT("'M" &amp; $N1274 &amp; "'!$A:$G"),BI$2,0)</f>
        <v>#REF!</v>
      </c>
      <c r="BJ1274" s="56" t="e">
        <f aca="true">VLOOKUP($P1274,INDIRECT("'M" &amp; $N1274 &amp; "'!$A:$G"),BJ$2,0)</f>
        <v>#REF!</v>
      </c>
      <c r="BK1274" s="56" t="e">
        <f aca="true">VLOOKUP($P1274,INDIRECT("'M" &amp; $N1274 &amp; "'!$A:$G"),BK$2,0)</f>
        <v>#REF!</v>
      </c>
      <c r="BL1274" s="56" t="str">
        <f aca="false">IF(AND($BI1274="Yes", $N1274=2), "Yes", IF(ISBLANK(BI1274), "", "No"))</f>
        <v>No</v>
      </c>
      <c r="BM1274" s="56" t="e">
        <f aca="true">VLOOKUP($P1274,INDIRECT("'M" &amp; $N1274 &amp; "'!$A:$G"),BM$2,0)</f>
        <v>#REF!</v>
      </c>
    </row>
    <row r="1275" customFormat="false" ht="13.2" hidden="false" customHeight="false" outlineLevel="0" collapsed="false">
      <c r="BI1275" s="56" t="e">
        <f aca="true">VLOOKUP($P1275,INDIRECT("'M" &amp; $N1275 &amp; "'!$A:$G"),BI$2,0)</f>
        <v>#REF!</v>
      </c>
      <c r="BJ1275" s="56" t="e">
        <f aca="true">VLOOKUP($P1275,INDIRECT("'M" &amp; $N1275 &amp; "'!$A:$G"),BJ$2,0)</f>
        <v>#REF!</v>
      </c>
      <c r="BK1275" s="56" t="e">
        <f aca="true">VLOOKUP($P1275,INDIRECT("'M" &amp; $N1275 &amp; "'!$A:$G"),BK$2,0)</f>
        <v>#REF!</v>
      </c>
      <c r="BL1275" s="56" t="str">
        <f aca="false">IF(AND($BI1275="Yes", $N1275=2), "Yes", IF(ISBLANK(BI1275), "", "No"))</f>
        <v>No</v>
      </c>
      <c r="BM1275" s="56" t="e">
        <f aca="true">VLOOKUP($P1275,INDIRECT("'M" &amp; $N1275 &amp; "'!$A:$G"),BM$2,0)</f>
        <v>#REF!</v>
      </c>
    </row>
    <row r="1276" customFormat="false" ht="13.2" hidden="false" customHeight="false" outlineLevel="0" collapsed="false">
      <c r="BI1276" s="56" t="e">
        <f aca="true">VLOOKUP($P1276,INDIRECT("'M" &amp; $N1276 &amp; "'!$A:$G"),BI$2,0)</f>
        <v>#REF!</v>
      </c>
      <c r="BJ1276" s="56" t="e">
        <f aca="true">VLOOKUP($P1276,INDIRECT("'M" &amp; $N1276 &amp; "'!$A:$G"),BJ$2,0)</f>
        <v>#REF!</v>
      </c>
      <c r="BK1276" s="56" t="e">
        <f aca="true">VLOOKUP($P1276,INDIRECT("'M" &amp; $N1276 &amp; "'!$A:$G"),BK$2,0)</f>
        <v>#REF!</v>
      </c>
      <c r="BL1276" s="56" t="str">
        <f aca="false">IF(AND($BI1276="Yes", $N1276=2), "Yes", IF(ISBLANK(BI1276), "", "No"))</f>
        <v>No</v>
      </c>
      <c r="BM1276" s="56" t="e">
        <f aca="true">VLOOKUP($P1276,INDIRECT("'M" &amp; $N1276 &amp; "'!$A:$G"),BM$2,0)</f>
        <v>#REF!</v>
      </c>
    </row>
    <row r="1277" customFormat="false" ht="13.2" hidden="false" customHeight="false" outlineLevel="0" collapsed="false">
      <c r="BI1277" s="56" t="e">
        <f aca="true">VLOOKUP($P1277,INDIRECT("'M" &amp; $N1277 &amp; "'!$A:$G"),BI$2,0)</f>
        <v>#REF!</v>
      </c>
      <c r="BJ1277" s="56" t="e">
        <f aca="true">VLOOKUP($P1277,INDIRECT("'M" &amp; $N1277 &amp; "'!$A:$G"),BJ$2,0)</f>
        <v>#REF!</v>
      </c>
      <c r="BK1277" s="56" t="e">
        <f aca="true">VLOOKUP($P1277,INDIRECT("'M" &amp; $N1277 &amp; "'!$A:$G"),BK$2,0)</f>
        <v>#REF!</v>
      </c>
      <c r="BL1277" s="56" t="str">
        <f aca="false">IF(AND($BI1277="Yes", $N1277=2), "Yes", IF(ISBLANK(BI1277), "", "No"))</f>
        <v>No</v>
      </c>
      <c r="BM1277" s="56" t="e">
        <f aca="true">VLOOKUP($P1277,INDIRECT("'M" &amp; $N1277 &amp; "'!$A:$G"),BM$2,0)</f>
        <v>#REF!</v>
      </c>
    </row>
    <row r="1278" customFormat="false" ht="13.2" hidden="false" customHeight="false" outlineLevel="0" collapsed="false">
      <c r="BI1278" s="56" t="e">
        <f aca="true">VLOOKUP($P1278,INDIRECT("'M" &amp; $N1278 &amp; "'!$A:$G"),BI$2,0)</f>
        <v>#REF!</v>
      </c>
      <c r="BJ1278" s="56" t="e">
        <f aca="true">VLOOKUP($P1278,INDIRECT("'M" &amp; $N1278 &amp; "'!$A:$G"),BJ$2,0)</f>
        <v>#REF!</v>
      </c>
      <c r="BK1278" s="56" t="e">
        <f aca="true">VLOOKUP($P1278,INDIRECT("'M" &amp; $N1278 &amp; "'!$A:$G"),BK$2,0)</f>
        <v>#REF!</v>
      </c>
      <c r="BL1278" s="56" t="str">
        <f aca="false">IF(AND($BI1278="Yes", $N1278=2), "Yes", IF(ISBLANK(BI1278), "", "No"))</f>
        <v>No</v>
      </c>
      <c r="BM1278" s="56" t="e">
        <f aca="true">VLOOKUP($P1278,INDIRECT("'M" &amp; $N1278 &amp; "'!$A:$G"),BM$2,0)</f>
        <v>#REF!</v>
      </c>
    </row>
    <row r="1279" customFormat="false" ht="13.2" hidden="false" customHeight="false" outlineLevel="0" collapsed="false">
      <c r="BI1279" s="56" t="e">
        <f aca="true">VLOOKUP($P1279,INDIRECT("'M" &amp; $N1279 &amp; "'!$A:$G"),BI$2,0)</f>
        <v>#REF!</v>
      </c>
      <c r="BJ1279" s="56" t="e">
        <f aca="true">VLOOKUP($P1279,INDIRECT("'M" &amp; $N1279 &amp; "'!$A:$G"),BJ$2,0)</f>
        <v>#REF!</v>
      </c>
      <c r="BK1279" s="56" t="e">
        <f aca="true">VLOOKUP($P1279,INDIRECT("'M" &amp; $N1279 &amp; "'!$A:$G"),BK$2,0)</f>
        <v>#REF!</v>
      </c>
      <c r="BL1279" s="56" t="str">
        <f aca="false">IF(AND($BI1279="Yes", $N1279=2), "Yes", IF(ISBLANK(BI1279), "", "No"))</f>
        <v>No</v>
      </c>
      <c r="BM1279" s="56" t="e">
        <f aca="true">VLOOKUP($P1279,INDIRECT("'M" &amp; $N1279 &amp; "'!$A:$G"),BM$2,0)</f>
        <v>#REF!</v>
      </c>
    </row>
    <row r="1280" customFormat="false" ht="13.2" hidden="false" customHeight="false" outlineLevel="0" collapsed="false">
      <c r="BI1280" s="56" t="e">
        <f aca="true">VLOOKUP($P1280,INDIRECT("'M" &amp; $N1280 &amp; "'!$A:$G"),BI$2,0)</f>
        <v>#REF!</v>
      </c>
      <c r="BJ1280" s="56" t="e">
        <f aca="true">VLOOKUP($P1280,INDIRECT("'M" &amp; $N1280 &amp; "'!$A:$G"),BJ$2,0)</f>
        <v>#REF!</v>
      </c>
      <c r="BK1280" s="56" t="e">
        <f aca="true">VLOOKUP($P1280,INDIRECT("'M" &amp; $N1280 &amp; "'!$A:$G"),BK$2,0)</f>
        <v>#REF!</v>
      </c>
      <c r="BL1280" s="56" t="str">
        <f aca="false">IF(AND($BI1280="Yes", $N1280=2), "Yes", IF(ISBLANK(BI1280), "", "No"))</f>
        <v>No</v>
      </c>
      <c r="BM1280" s="56" t="e">
        <f aca="true">VLOOKUP($P1280,INDIRECT("'M" &amp; $N1280 &amp; "'!$A:$G"),BM$2,0)</f>
        <v>#REF!</v>
      </c>
    </row>
    <row r="1281" customFormat="false" ht="13.2" hidden="false" customHeight="false" outlineLevel="0" collapsed="false">
      <c r="BI1281" s="56" t="e">
        <f aca="true">VLOOKUP($P1281,INDIRECT("'M" &amp; $N1281 &amp; "'!$A:$G"),BI$2,0)</f>
        <v>#REF!</v>
      </c>
      <c r="BJ1281" s="56" t="e">
        <f aca="true">VLOOKUP($P1281,INDIRECT("'M" &amp; $N1281 &amp; "'!$A:$G"),BJ$2,0)</f>
        <v>#REF!</v>
      </c>
      <c r="BK1281" s="56" t="e">
        <f aca="true">VLOOKUP($P1281,INDIRECT("'M" &amp; $N1281 &amp; "'!$A:$G"),BK$2,0)</f>
        <v>#REF!</v>
      </c>
      <c r="BL1281" s="56" t="str">
        <f aca="false">IF(AND($BI1281="Yes", $N1281=2), "Yes", IF(ISBLANK(BI1281), "", "No"))</f>
        <v>No</v>
      </c>
      <c r="BM1281" s="56" t="e">
        <f aca="true">VLOOKUP($P1281,INDIRECT("'M" &amp; $N1281 &amp; "'!$A:$G"),BM$2,0)</f>
        <v>#REF!</v>
      </c>
    </row>
    <row r="1282" customFormat="false" ht="13.2" hidden="false" customHeight="false" outlineLevel="0" collapsed="false">
      <c r="BI1282" s="56" t="e">
        <f aca="true">VLOOKUP($P1282,INDIRECT("'M" &amp; $N1282 &amp; "'!$A:$G"),BI$2,0)</f>
        <v>#REF!</v>
      </c>
      <c r="BJ1282" s="56" t="e">
        <f aca="true">VLOOKUP($P1282,INDIRECT("'M" &amp; $N1282 &amp; "'!$A:$G"),BJ$2,0)</f>
        <v>#REF!</v>
      </c>
      <c r="BK1282" s="56" t="e">
        <f aca="true">VLOOKUP($P1282,INDIRECT("'M" &amp; $N1282 &amp; "'!$A:$G"),BK$2,0)</f>
        <v>#REF!</v>
      </c>
      <c r="BL1282" s="56" t="str">
        <f aca="false">IF(AND($BI1282="Yes", $N1282=2), "Yes", IF(ISBLANK(BI1282), "", "No"))</f>
        <v>No</v>
      </c>
      <c r="BM1282" s="56" t="e">
        <f aca="true">VLOOKUP($P1282,INDIRECT("'M" &amp; $N1282 &amp; "'!$A:$G"),BM$2,0)</f>
        <v>#REF!</v>
      </c>
    </row>
    <row r="1283" customFormat="false" ht="13.2" hidden="false" customHeight="false" outlineLevel="0" collapsed="false">
      <c r="BI1283" s="56" t="e">
        <f aca="true">VLOOKUP($P1283,INDIRECT("'M" &amp; $N1283 &amp; "'!$A:$G"),BI$2,0)</f>
        <v>#REF!</v>
      </c>
      <c r="BJ1283" s="56" t="e">
        <f aca="true">VLOOKUP($P1283,INDIRECT("'M" &amp; $N1283 &amp; "'!$A:$G"),BJ$2,0)</f>
        <v>#REF!</v>
      </c>
      <c r="BK1283" s="56" t="e">
        <f aca="true">VLOOKUP($P1283,INDIRECT("'M" &amp; $N1283 &amp; "'!$A:$G"),BK$2,0)</f>
        <v>#REF!</v>
      </c>
      <c r="BL1283" s="56" t="str">
        <f aca="false">IF(AND($BI1283="Yes", $N1283=2), "Yes", IF(ISBLANK(BI1283), "", "No"))</f>
        <v>No</v>
      </c>
      <c r="BM1283" s="56" t="e">
        <f aca="true">VLOOKUP($P1283,INDIRECT("'M" &amp; $N1283 &amp; "'!$A:$G"),BM$2,0)</f>
        <v>#REF!</v>
      </c>
    </row>
    <row r="1284" customFormat="false" ht="13.2" hidden="false" customHeight="false" outlineLevel="0" collapsed="false">
      <c r="BI1284" s="56" t="e">
        <f aca="true">VLOOKUP($P1284,INDIRECT("'M" &amp; $N1284 &amp; "'!$A:$G"),BI$2,0)</f>
        <v>#REF!</v>
      </c>
      <c r="BJ1284" s="56" t="e">
        <f aca="true">VLOOKUP($P1284,INDIRECT("'M" &amp; $N1284 &amp; "'!$A:$G"),BJ$2,0)</f>
        <v>#REF!</v>
      </c>
      <c r="BK1284" s="56" t="e">
        <f aca="true">VLOOKUP($P1284,INDIRECT("'M" &amp; $N1284 &amp; "'!$A:$G"),BK$2,0)</f>
        <v>#REF!</v>
      </c>
      <c r="BL1284" s="56" t="str">
        <f aca="false">IF(AND($BI1284="Yes", $N1284=2), "Yes", IF(ISBLANK(BI1284), "", "No"))</f>
        <v>No</v>
      </c>
      <c r="BM1284" s="56" t="e">
        <f aca="true">VLOOKUP($P1284,INDIRECT("'M" &amp; $N1284 &amp; "'!$A:$G"),BM$2,0)</f>
        <v>#REF!</v>
      </c>
    </row>
    <row r="1285" customFormat="false" ht="13.2" hidden="false" customHeight="false" outlineLevel="0" collapsed="false">
      <c r="BI1285" s="56" t="e">
        <f aca="true">VLOOKUP($P1285,INDIRECT("'M" &amp; $N1285 &amp; "'!$A:$G"),BI$2,0)</f>
        <v>#REF!</v>
      </c>
      <c r="BJ1285" s="56" t="e">
        <f aca="true">VLOOKUP($P1285,INDIRECT("'M" &amp; $N1285 &amp; "'!$A:$G"),BJ$2,0)</f>
        <v>#REF!</v>
      </c>
      <c r="BK1285" s="56" t="e">
        <f aca="true">VLOOKUP($P1285,INDIRECT("'M" &amp; $N1285 &amp; "'!$A:$G"),BK$2,0)</f>
        <v>#REF!</v>
      </c>
      <c r="BL1285" s="56" t="str">
        <f aca="false">IF(AND($BI1285="Yes", $N1285=2), "Yes", IF(ISBLANK(BI1285), "", "No"))</f>
        <v>No</v>
      </c>
      <c r="BM1285" s="56" t="e">
        <f aca="true">VLOOKUP($P1285,INDIRECT("'M" &amp; $N1285 &amp; "'!$A:$G"),BM$2,0)</f>
        <v>#REF!</v>
      </c>
    </row>
    <row r="1286" customFormat="false" ht="13.2" hidden="false" customHeight="false" outlineLevel="0" collapsed="false">
      <c r="BI1286" s="56" t="e">
        <f aca="true">VLOOKUP($P1286,INDIRECT("'M" &amp; $N1286 &amp; "'!$A:$G"),BI$2,0)</f>
        <v>#REF!</v>
      </c>
      <c r="BJ1286" s="56" t="e">
        <f aca="true">VLOOKUP($P1286,INDIRECT("'M" &amp; $N1286 &amp; "'!$A:$G"),BJ$2,0)</f>
        <v>#REF!</v>
      </c>
      <c r="BK1286" s="56" t="e">
        <f aca="true">VLOOKUP($P1286,INDIRECT("'M" &amp; $N1286 &amp; "'!$A:$G"),BK$2,0)</f>
        <v>#REF!</v>
      </c>
      <c r="BL1286" s="56" t="str">
        <f aca="false">IF(AND($BI1286="Yes", $N1286=2), "Yes", IF(ISBLANK(BI1286), "", "No"))</f>
        <v>No</v>
      </c>
      <c r="BM1286" s="56" t="e">
        <f aca="true">VLOOKUP($P1286,INDIRECT("'M" &amp; $N1286 &amp; "'!$A:$G"),BM$2,0)</f>
        <v>#REF!</v>
      </c>
    </row>
    <row r="1287" customFormat="false" ht="13.2" hidden="false" customHeight="false" outlineLevel="0" collapsed="false">
      <c r="BI1287" s="56" t="e">
        <f aca="true">VLOOKUP($P1287,INDIRECT("'M" &amp; $N1287 &amp; "'!$A:$G"),BI$2,0)</f>
        <v>#REF!</v>
      </c>
      <c r="BJ1287" s="56" t="e">
        <f aca="true">VLOOKUP($P1287,INDIRECT("'M" &amp; $N1287 &amp; "'!$A:$G"),BJ$2,0)</f>
        <v>#REF!</v>
      </c>
      <c r="BK1287" s="56" t="e">
        <f aca="true">VLOOKUP($P1287,INDIRECT("'M" &amp; $N1287 &amp; "'!$A:$G"),BK$2,0)</f>
        <v>#REF!</v>
      </c>
      <c r="BL1287" s="56" t="str">
        <f aca="false">IF(AND($BI1287="Yes", $N1287=2), "Yes", IF(ISBLANK(BI1287), "", "No"))</f>
        <v>No</v>
      </c>
      <c r="BM1287" s="56" t="e">
        <f aca="true">VLOOKUP($P1287,INDIRECT("'M" &amp; $N1287 &amp; "'!$A:$G"),BM$2,0)</f>
        <v>#REF!</v>
      </c>
    </row>
    <row r="1288" customFormat="false" ht="13.2" hidden="false" customHeight="false" outlineLevel="0" collapsed="false">
      <c r="BI1288" s="56" t="e">
        <f aca="true">VLOOKUP($P1288,INDIRECT("'M" &amp; $N1288 &amp; "'!$A:$G"),BI$2,0)</f>
        <v>#REF!</v>
      </c>
      <c r="BJ1288" s="56" t="e">
        <f aca="true">VLOOKUP($P1288,INDIRECT("'M" &amp; $N1288 &amp; "'!$A:$G"),BJ$2,0)</f>
        <v>#REF!</v>
      </c>
      <c r="BK1288" s="56" t="e">
        <f aca="true">VLOOKUP($P1288,INDIRECT("'M" &amp; $N1288 &amp; "'!$A:$G"),BK$2,0)</f>
        <v>#REF!</v>
      </c>
      <c r="BL1288" s="56" t="str">
        <f aca="false">IF(AND($BI1288="Yes", $N1288=2), "Yes", IF(ISBLANK(BI1288), "", "No"))</f>
        <v>No</v>
      </c>
      <c r="BM1288" s="56" t="e">
        <f aca="true">VLOOKUP($P1288,INDIRECT("'M" &amp; $N1288 &amp; "'!$A:$G"),BM$2,0)</f>
        <v>#REF!</v>
      </c>
    </row>
    <row r="1289" customFormat="false" ht="13.2" hidden="false" customHeight="false" outlineLevel="0" collapsed="false">
      <c r="BI1289" s="56" t="e">
        <f aca="true">VLOOKUP($P1289,INDIRECT("'M" &amp; $N1289 &amp; "'!$A:$G"),BI$2,0)</f>
        <v>#REF!</v>
      </c>
      <c r="BJ1289" s="56" t="e">
        <f aca="true">VLOOKUP($P1289,INDIRECT("'M" &amp; $N1289 &amp; "'!$A:$G"),BJ$2,0)</f>
        <v>#REF!</v>
      </c>
      <c r="BK1289" s="56" t="e">
        <f aca="true">VLOOKUP($P1289,INDIRECT("'M" &amp; $N1289 &amp; "'!$A:$G"),BK$2,0)</f>
        <v>#REF!</v>
      </c>
      <c r="BL1289" s="56" t="str">
        <f aca="false">IF(AND($BI1289="Yes", $N1289=2), "Yes", IF(ISBLANK(BI1289), "", "No"))</f>
        <v>No</v>
      </c>
      <c r="BM1289" s="56" t="e">
        <f aca="true">VLOOKUP($P1289,INDIRECT("'M" &amp; $N1289 &amp; "'!$A:$G"),BM$2,0)</f>
        <v>#REF!</v>
      </c>
    </row>
    <row r="1290" customFormat="false" ht="13.2" hidden="false" customHeight="false" outlineLevel="0" collapsed="false">
      <c r="BI1290" s="56" t="e">
        <f aca="true">VLOOKUP($P1290,INDIRECT("'M" &amp; $N1290 &amp; "'!$A:$G"),BI$2,0)</f>
        <v>#REF!</v>
      </c>
      <c r="BJ1290" s="56" t="e">
        <f aca="true">VLOOKUP($P1290,INDIRECT("'M" &amp; $N1290 &amp; "'!$A:$G"),BJ$2,0)</f>
        <v>#REF!</v>
      </c>
      <c r="BK1290" s="56" t="e">
        <f aca="true">VLOOKUP($P1290,INDIRECT("'M" &amp; $N1290 &amp; "'!$A:$G"),BK$2,0)</f>
        <v>#REF!</v>
      </c>
      <c r="BL1290" s="56" t="str">
        <f aca="false">IF(AND($BI1290="Yes", $N1290=2), "Yes", IF(ISBLANK(BI1290), "", "No"))</f>
        <v>No</v>
      </c>
      <c r="BM1290" s="56" t="e">
        <f aca="true">VLOOKUP($P1290,INDIRECT("'M" &amp; $N1290 &amp; "'!$A:$G"),BM$2,0)</f>
        <v>#REF!</v>
      </c>
    </row>
    <row r="1291" customFormat="false" ht="13.2" hidden="false" customHeight="false" outlineLevel="0" collapsed="false">
      <c r="BI1291" s="56" t="e">
        <f aca="true">VLOOKUP($P1291,INDIRECT("'M" &amp; $N1291 &amp; "'!$A:$G"),BI$2,0)</f>
        <v>#REF!</v>
      </c>
      <c r="BJ1291" s="56" t="e">
        <f aca="true">VLOOKUP($P1291,INDIRECT("'M" &amp; $N1291 &amp; "'!$A:$G"),BJ$2,0)</f>
        <v>#REF!</v>
      </c>
      <c r="BK1291" s="56" t="e">
        <f aca="true">VLOOKUP($P1291,INDIRECT("'M" &amp; $N1291 &amp; "'!$A:$G"),BK$2,0)</f>
        <v>#REF!</v>
      </c>
      <c r="BL1291" s="56" t="str">
        <f aca="false">IF(AND($BI1291="Yes", $N1291=2), "Yes", IF(ISBLANK(BI1291), "", "No"))</f>
        <v>No</v>
      </c>
      <c r="BM1291" s="56" t="e">
        <f aca="true">VLOOKUP($P1291,INDIRECT("'M" &amp; $N1291 &amp; "'!$A:$G"),BM$2,0)</f>
        <v>#REF!</v>
      </c>
    </row>
    <row r="1292" customFormat="false" ht="13.2" hidden="false" customHeight="false" outlineLevel="0" collapsed="false">
      <c r="BI1292" s="56" t="e">
        <f aca="true">VLOOKUP($P1292,INDIRECT("'M" &amp; $N1292 &amp; "'!$A:$G"),BI$2,0)</f>
        <v>#REF!</v>
      </c>
      <c r="BJ1292" s="56" t="e">
        <f aca="true">VLOOKUP($P1292,INDIRECT("'M" &amp; $N1292 &amp; "'!$A:$G"),BJ$2,0)</f>
        <v>#REF!</v>
      </c>
      <c r="BK1292" s="56" t="e">
        <f aca="true">VLOOKUP($P1292,INDIRECT("'M" &amp; $N1292 &amp; "'!$A:$G"),BK$2,0)</f>
        <v>#REF!</v>
      </c>
      <c r="BL1292" s="56" t="str">
        <f aca="false">IF(AND($BI1292="Yes", $N1292=2), "Yes", IF(ISBLANK(BI1292), "", "No"))</f>
        <v>No</v>
      </c>
      <c r="BM1292" s="56" t="e">
        <f aca="true">VLOOKUP($P1292,INDIRECT("'M" &amp; $N1292 &amp; "'!$A:$G"),BM$2,0)</f>
        <v>#REF!</v>
      </c>
    </row>
    <row r="1293" customFormat="false" ht="13.2" hidden="false" customHeight="false" outlineLevel="0" collapsed="false">
      <c r="BI1293" s="56" t="e">
        <f aca="true">VLOOKUP($P1293,INDIRECT("'M" &amp; $N1293 &amp; "'!$A:$G"),BI$2,0)</f>
        <v>#REF!</v>
      </c>
      <c r="BJ1293" s="56" t="e">
        <f aca="true">VLOOKUP($P1293,INDIRECT("'M" &amp; $N1293 &amp; "'!$A:$G"),BJ$2,0)</f>
        <v>#REF!</v>
      </c>
      <c r="BK1293" s="56" t="e">
        <f aca="true">VLOOKUP($P1293,INDIRECT("'M" &amp; $N1293 &amp; "'!$A:$G"),BK$2,0)</f>
        <v>#REF!</v>
      </c>
      <c r="BL1293" s="56" t="str">
        <f aca="false">IF(AND($BI1293="Yes", $N1293=2), "Yes", IF(ISBLANK(BI1293), "", "No"))</f>
        <v>No</v>
      </c>
      <c r="BM1293" s="56" t="e">
        <f aca="true">VLOOKUP($P1293,INDIRECT("'M" &amp; $N1293 &amp; "'!$A:$G"),BM$2,0)</f>
        <v>#REF!</v>
      </c>
    </row>
    <row r="1294" customFormat="false" ht="13.2" hidden="false" customHeight="false" outlineLevel="0" collapsed="false">
      <c r="BI1294" s="56" t="e">
        <f aca="true">VLOOKUP($P1294,INDIRECT("'M" &amp; $N1294 &amp; "'!$A:$G"),BI$2,0)</f>
        <v>#REF!</v>
      </c>
      <c r="BJ1294" s="56" t="e">
        <f aca="true">VLOOKUP($P1294,INDIRECT("'M" &amp; $N1294 &amp; "'!$A:$G"),BJ$2,0)</f>
        <v>#REF!</v>
      </c>
      <c r="BK1294" s="56" t="e">
        <f aca="true">VLOOKUP($P1294,INDIRECT("'M" &amp; $N1294 &amp; "'!$A:$G"),BK$2,0)</f>
        <v>#REF!</v>
      </c>
      <c r="BL1294" s="56" t="str">
        <f aca="false">IF(AND($BI1294="Yes", $N1294=2), "Yes", IF(ISBLANK(BI1294), "", "No"))</f>
        <v>No</v>
      </c>
      <c r="BM1294" s="56" t="e">
        <f aca="true">VLOOKUP($P1294,INDIRECT("'M" &amp; $N1294 &amp; "'!$A:$G"),BM$2,0)</f>
        <v>#REF!</v>
      </c>
    </row>
    <row r="1295" customFormat="false" ht="13.2" hidden="false" customHeight="false" outlineLevel="0" collapsed="false">
      <c r="BI1295" s="56" t="e">
        <f aca="true">VLOOKUP($P1295,INDIRECT("'M" &amp; $N1295 &amp; "'!$A:$G"),BI$2,0)</f>
        <v>#REF!</v>
      </c>
      <c r="BJ1295" s="56" t="e">
        <f aca="true">VLOOKUP($P1295,INDIRECT("'M" &amp; $N1295 &amp; "'!$A:$G"),BJ$2,0)</f>
        <v>#REF!</v>
      </c>
      <c r="BK1295" s="56" t="e">
        <f aca="true">VLOOKUP($P1295,INDIRECT("'M" &amp; $N1295 &amp; "'!$A:$G"),BK$2,0)</f>
        <v>#REF!</v>
      </c>
      <c r="BL1295" s="56" t="str">
        <f aca="false">IF(AND($BI1295="Yes", $N1295=2), "Yes", IF(ISBLANK(BI1295), "", "No"))</f>
        <v>No</v>
      </c>
      <c r="BM1295" s="56" t="e">
        <f aca="true">VLOOKUP($P1295,INDIRECT("'M" &amp; $N1295 &amp; "'!$A:$G"),BM$2,0)</f>
        <v>#REF!</v>
      </c>
    </row>
    <row r="1296" customFormat="false" ht="13.2" hidden="false" customHeight="false" outlineLevel="0" collapsed="false">
      <c r="BI1296" s="56" t="e">
        <f aca="true">VLOOKUP($P1296,INDIRECT("'M" &amp; $N1296 &amp; "'!$A:$G"),BI$2,0)</f>
        <v>#REF!</v>
      </c>
      <c r="BJ1296" s="56" t="e">
        <f aca="true">VLOOKUP($P1296,INDIRECT("'M" &amp; $N1296 &amp; "'!$A:$G"),BJ$2,0)</f>
        <v>#REF!</v>
      </c>
      <c r="BK1296" s="56" t="e">
        <f aca="true">VLOOKUP($P1296,INDIRECT("'M" &amp; $N1296 &amp; "'!$A:$G"),BK$2,0)</f>
        <v>#REF!</v>
      </c>
      <c r="BL1296" s="56" t="str">
        <f aca="false">IF(AND($BI1296="Yes", $N1296=2), "Yes", IF(ISBLANK(BI1296), "", "No"))</f>
        <v>No</v>
      </c>
      <c r="BM1296" s="56" t="e">
        <f aca="true">VLOOKUP($P1296,INDIRECT("'M" &amp; $N1296 &amp; "'!$A:$G"),BM$2,0)</f>
        <v>#REF!</v>
      </c>
    </row>
    <row r="1297" customFormat="false" ht="13.2" hidden="false" customHeight="false" outlineLevel="0" collapsed="false">
      <c r="BI1297" s="56" t="e">
        <f aca="true">VLOOKUP($P1297,INDIRECT("'M" &amp; $N1297 &amp; "'!$A:$G"),BI$2,0)</f>
        <v>#REF!</v>
      </c>
      <c r="BJ1297" s="56" t="e">
        <f aca="true">VLOOKUP($P1297,INDIRECT("'M" &amp; $N1297 &amp; "'!$A:$G"),BJ$2,0)</f>
        <v>#REF!</v>
      </c>
      <c r="BK1297" s="56" t="e">
        <f aca="true">VLOOKUP($P1297,INDIRECT("'M" &amp; $N1297 &amp; "'!$A:$G"),BK$2,0)</f>
        <v>#REF!</v>
      </c>
      <c r="BL1297" s="56" t="str">
        <f aca="false">IF(AND($BI1297="Yes", $N1297=2), "Yes", IF(ISBLANK(BI1297), "", "No"))</f>
        <v>No</v>
      </c>
      <c r="BM1297" s="56" t="e">
        <f aca="true">VLOOKUP($P1297,INDIRECT("'M" &amp; $N1297 &amp; "'!$A:$G"),BM$2,0)</f>
        <v>#REF!</v>
      </c>
    </row>
    <row r="1298" customFormat="false" ht="13.2" hidden="false" customHeight="false" outlineLevel="0" collapsed="false">
      <c r="BI1298" s="56" t="e">
        <f aca="true">VLOOKUP($P1298,INDIRECT("'M" &amp; $N1298 &amp; "'!$A:$G"),BI$2,0)</f>
        <v>#REF!</v>
      </c>
      <c r="BJ1298" s="56" t="e">
        <f aca="true">VLOOKUP($P1298,INDIRECT("'M" &amp; $N1298 &amp; "'!$A:$G"),BJ$2,0)</f>
        <v>#REF!</v>
      </c>
      <c r="BK1298" s="56" t="e">
        <f aca="true">VLOOKUP($P1298,INDIRECT("'M" &amp; $N1298 &amp; "'!$A:$G"),BK$2,0)</f>
        <v>#REF!</v>
      </c>
      <c r="BL1298" s="56" t="str">
        <f aca="false">IF(AND($BI1298="Yes", $N1298=2), "Yes", IF(ISBLANK(BI1298), "", "No"))</f>
        <v>No</v>
      </c>
      <c r="BM1298" s="56" t="e">
        <f aca="true">VLOOKUP($P1298,INDIRECT("'M" &amp; $N1298 &amp; "'!$A:$G"),BM$2,0)</f>
        <v>#REF!</v>
      </c>
    </row>
    <row r="1299" customFormat="false" ht="13.2" hidden="false" customHeight="false" outlineLevel="0" collapsed="false">
      <c r="BI1299" s="56" t="e">
        <f aca="true">VLOOKUP($P1299,INDIRECT("'M" &amp; $N1299 &amp; "'!$A:$G"),BI$2,0)</f>
        <v>#REF!</v>
      </c>
      <c r="BJ1299" s="56" t="e">
        <f aca="true">VLOOKUP($P1299,INDIRECT("'M" &amp; $N1299 &amp; "'!$A:$G"),BJ$2,0)</f>
        <v>#REF!</v>
      </c>
      <c r="BK1299" s="56" t="e">
        <f aca="true">VLOOKUP($P1299,INDIRECT("'M" &amp; $N1299 &amp; "'!$A:$G"),BK$2,0)</f>
        <v>#REF!</v>
      </c>
      <c r="BL1299" s="56" t="str">
        <f aca="false">IF(AND($BI1299="Yes", $N1299=2), "Yes", IF(ISBLANK(BI1299), "", "No"))</f>
        <v>No</v>
      </c>
      <c r="BM1299" s="56" t="e">
        <f aca="true">VLOOKUP($P1299,INDIRECT("'M" &amp; $N1299 &amp; "'!$A:$G"),BM$2,0)</f>
        <v>#REF!</v>
      </c>
    </row>
    <row r="1300" customFormat="false" ht="13.2" hidden="false" customHeight="false" outlineLevel="0" collapsed="false">
      <c r="BI1300" s="56" t="e">
        <f aca="true">VLOOKUP($P1300,INDIRECT("'M" &amp; $N1300 &amp; "'!$A:$G"),BI$2,0)</f>
        <v>#REF!</v>
      </c>
      <c r="BJ1300" s="56" t="e">
        <f aca="true">VLOOKUP($P1300,INDIRECT("'M" &amp; $N1300 &amp; "'!$A:$G"),BJ$2,0)</f>
        <v>#REF!</v>
      </c>
      <c r="BK1300" s="56" t="e">
        <f aca="true">VLOOKUP($P1300,INDIRECT("'M" &amp; $N1300 &amp; "'!$A:$G"),BK$2,0)</f>
        <v>#REF!</v>
      </c>
      <c r="BL1300" s="56" t="str">
        <f aca="false">IF(AND($BI1300="Yes", $N1300=2), "Yes", IF(ISBLANK(BI1300), "", "No"))</f>
        <v>No</v>
      </c>
      <c r="BM1300" s="56" t="e">
        <f aca="true">VLOOKUP($P1300,INDIRECT("'M" &amp; $N1300 &amp; "'!$A:$G"),BM$2,0)</f>
        <v>#REF!</v>
      </c>
    </row>
    <row r="1301" customFormat="false" ht="13.2" hidden="false" customHeight="false" outlineLevel="0" collapsed="false">
      <c r="BI1301" s="56" t="e">
        <f aca="true">VLOOKUP($P1301,INDIRECT("'M" &amp; $N1301 &amp; "'!$A:$G"),BI$2,0)</f>
        <v>#REF!</v>
      </c>
      <c r="BJ1301" s="56" t="e">
        <f aca="true">VLOOKUP($P1301,INDIRECT("'M" &amp; $N1301 &amp; "'!$A:$G"),BJ$2,0)</f>
        <v>#REF!</v>
      </c>
      <c r="BK1301" s="56" t="e">
        <f aca="true">VLOOKUP($P1301,INDIRECT("'M" &amp; $N1301 &amp; "'!$A:$G"),BK$2,0)</f>
        <v>#REF!</v>
      </c>
      <c r="BL1301" s="56" t="str">
        <f aca="false">IF(AND($BI1301="Yes", $N1301=2), "Yes", IF(ISBLANK(BI1301), "", "No"))</f>
        <v>No</v>
      </c>
      <c r="BM1301" s="56" t="e">
        <f aca="true">VLOOKUP($P1301,INDIRECT("'M" &amp; $N1301 &amp; "'!$A:$G"),BM$2,0)</f>
        <v>#REF!</v>
      </c>
    </row>
    <row r="1302" customFormat="false" ht="13.2" hidden="false" customHeight="false" outlineLevel="0" collapsed="false">
      <c r="BI1302" s="56" t="e">
        <f aca="true">VLOOKUP($P1302,INDIRECT("'M" &amp; $N1302 &amp; "'!$A:$G"),BI$2,0)</f>
        <v>#REF!</v>
      </c>
      <c r="BJ1302" s="56" t="e">
        <f aca="true">VLOOKUP($P1302,INDIRECT("'M" &amp; $N1302 &amp; "'!$A:$G"),BJ$2,0)</f>
        <v>#REF!</v>
      </c>
      <c r="BK1302" s="56" t="e">
        <f aca="true">VLOOKUP($P1302,INDIRECT("'M" &amp; $N1302 &amp; "'!$A:$G"),BK$2,0)</f>
        <v>#REF!</v>
      </c>
      <c r="BL1302" s="56" t="str">
        <f aca="false">IF(AND($BI1302="Yes", $N1302=2), "Yes", IF(ISBLANK(BI1302), "", "No"))</f>
        <v>No</v>
      </c>
      <c r="BM1302" s="56" t="e">
        <f aca="true">VLOOKUP($P1302,INDIRECT("'M" &amp; $N1302 &amp; "'!$A:$G"),BM$2,0)</f>
        <v>#REF!</v>
      </c>
    </row>
    <row r="1303" customFormat="false" ht="13.2" hidden="false" customHeight="false" outlineLevel="0" collapsed="false">
      <c r="BI1303" s="56" t="e">
        <f aca="true">VLOOKUP($P1303,INDIRECT("'M" &amp; $N1303 &amp; "'!$A:$G"),BI$2,0)</f>
        <v>#REF!</v>
      </c>
      <c r="BJ1303" s="56" t="e">
        <f aca="true">VLOOKUP($P1303,INDIRECT("'M" &amp; $N1303 &amp; "'!$A:$G"),BJ$2,0)</f>
        <v>#REF!</v>
      </c>
      <c r="BK1303" s="56" t="e">
        <f aca="true">VLOOKUP($P1303,INDIRECT("'M" &amp; $N1303 &amp; "'!$A:$G"),BK$2,0)</f>
        <v>#REF!</v>
      </c>
      <c r="BL1303" s="56" t="str">
        <f aca="false">IF(AND($BI1303="Yes", $N1303=2), "Yes", IF(ISBLANK(BI1303), "", "No"))</f>
        <v>No</v>
      </c>
      <c r="BM1303" s="56" t="e">
        <f aca="true">VLOOKUP($P1303,INDIRECT("'M" &amp; $N1303 &amp; "'!$A:$G"),BM$2,0)</f>
        <v>#REF!</v>
      </c>
    </row>
    <row r="1304" customFormat="false" ht="13.2" hidden="false" customHeight="false" outlineLevel="0" collapsed="false">
      <c r="BI1304" s="56" t="e">
        <f aca="true">VLOOKUP($P1304,INDIRECT("'M" &amp; $N1304 &amp; "'!$A:$G"),BI$2,0)</f>
        <v>#REF!</v>
      </c>
      <c r="BJ1304" s="56" t="e">
        <f aca="true">VLOOKUP($P1304,INDIRECT("'M" &amp; $N1304 &amp; "'!$A:$G"),BJ$2,0)</f>
        <v>#REF!</v>
      </c>
      <c r="BK1304" s="56" t="e">
        <f aca="true">VLOOKUP($P1304,INDIRECT("'M" &amp; $N1304 &amp; "'!$A:$G"),BK$2,0)</f>
        <v>#REF!</v>
      </c>
      <c r="BL1304" s="56" t="str">
        <f aca="false">IF(AND($BI1304="Yes", $N1304=2), "Yes", IF(ISBLANK(BI1304), "", "No"))</f>
        <v>No</v>
      </c>
      <c r="BM1304" s="56" t="e">
        <f aca="true">VLOOKUP($P1304,INDIRECT("'M" &amp; $N1304 &amp; "'!$A:$G"),BM$2,0)</f>
        <v>#REF!</v>
      </c>
    </row>
    <row r="1305" customFormat="false" ht="13.2" hidden="false" customHeight="false" outlineLevel="0" collapsed="false">
      <c r="BI1305" s="56" t="e">
        <f aca="true">VLOOKUP($P1305,INDIRECT("'M" &amp; $N1305 &amp; "'!$A:$G"),BI$2,0)</f>
        <v>#REF!</v>
      </c>
      <c r="BJ1305" s="56" t="e">
        <f aca="true">VLOOKUP($P1305,INDIRECT("'M" &amp; $N1305 &amp; "'!$A:$G"),BJ$2,0)</f>
        <v>#REF!</v>
      </c>
      <c r="BK1305" s="56" t="e">
        <f aca="true">VLOOKUP($P1305,INDIRECT("'M" &amp; $N1305 &amp; "'!$A:$G"),BK$2,0)</f>
        <v>#REF!</v>
      </c>
      <c r="BL1305" s="56" t="str">
        <f aca="false">IF(AND($BI1305="Yes", $N1305=2), "Yes", IF(ISBLANK(BI1305), "", "No"))</f>
        <v>No</v>
      </c>
      <c r="BM1305" s="56" t="e">
        <f aca="true">VLOOKUP($P1305,INDIRECT("'M" &amp; $N1305 &amp; "'!$A:$G"),BM$2,0)</f>
        <v>#REF!</v>
      </c>
    </row>
    <row r="1306" customFormat="false" ht="13.2" hidden="false" customHeight="false" outlineLevel="0" collapsed="false">
      <c r="BI1306" s="56" t="e">
        <f aca="true">VLOOKUP($P1306,INDIRECT("'M" &amp; $N1306 &amp; "'!$A:$G"),BI$2,0)</f>
        <v>#REF!</v>
      </c>
      <c r="BJ1306" s="56" t="e">
        <f aca="true">VLOOKUP($P1306,INDIRECT("'M" &amp; $N1306 &amp; "'!$A:$G"),BJ$2,0)</f>
        <v>#REF!</v>
      </c>
      <c r="BK1306" s="56" t="e">
        <f aca="true">VLOOKUP($P1306,INDIRECT("'M" &amp; $N1306 &amp; "'!$A:$G"),BK$2,0)</f>
        <v>#REF!</v>
      </c>
      <c r="BL1306" s="56" t="str">
        <f aca="false">IF(AND($BI1306="Yes", $N1306=2), "Yes", IF(ISBLANK(BI1306), "", "No"))</f>
        <v>No</v>
      </c>
      <c r="BM1306" s="56" t="e">
        <f aca="true">VLOOKUP($P1306,INDIRECT("'M" &amp; $N1306 &amp; "'!$A:$G"),BM$2,0)</f>
        <v>#REF!</v>
      </c>
    </row>
    <row r="1307" customFormat="false" ht="13.2" hidden="false" customHeight="false" outlineLevel="0" collapsed="false">
      <c r="BI1307" s="56" t="e">
        <f aca="true">VLOOKUP($P1307,INDIRECT("'M" &amp; $N1307 &amp; "'!$A:$G"),BI$2,0)</f>
        <v>#REF!</v>
      </c>
      <c r="BJ1307" s="56" t="e">
        <f aca="true">VLOOKUP($P1307,INDIRECT("'M" &amp; $N1307 &amp; "'!$A:$G"),BJ$2,0)</f>
        <v>#REF!</v>
      </c>
      <c r="BK1307" s="56" t="e">
        <f aca="true">VLOOKUP($P1307,INDIRECT("'M" &amp; $N1307 &amp; "'!$A:$G"),BK$2,0)</f>
        <v>#REF!</v>
      </c>
      <c r="BL1307" s="56" t="str">
        <f aca="false">IF(AND($BI1307="Yes", $N1307=2), "Yes", IF(ISBLANK(BI1307), "", "No"))</f>
        <v>No</v>
      </c>
      <c r="BM1307" s="56" t="e">
        <f aca="true">VLOOKUP($P1307,INDIRECT("'M" &amp; $N1307 &amp; "'!$A:$G"),BM$2,0)</f>
        <v>#REF!</v>
      </c>
    </row>
    <row r="1308" customFormat="false" ht="13.2" hidden="false" customHeight="false" outlineLevel="0" collapsed="false">
      <c r="BI1308" s="56" t="e">
        <f aca="true">VLOOKUP($P1308,INDIRECT("'M" &amp; $N1308 &amp; "'!$A:$G"),BI$2,0)</f>
        <v>#REF!</v>
      </c>
      <c r="BJ1308" s="56" t="e">
        <f aca="true">VLOOKUP($P1308,INDIRECT("'M" &amp; $N1308 &amp; "'!$A:$G"),BJ$2,0)</f>
        <v>#REF!</v>
      </c>
      <c r="BK1308" s="56" t="e">
        <f aca="true">VLOOKUP($P1308,INDIRECT("'M" &amp; $N1308 &amp; "'!$A:$G"),BK$2,0)</f>
        <v>#REF!</v>
      </c>
      <c r="BL1308" s="56" t="str">
        <f aca="false">IF(AND($BI1308="Yes", $N1308=2), "Yes", IF(ISBLANK(BI1308), "", "No"))</f>
        <v>No</v>
      </c>
      <c r="BM1308" s="56" t="e">
        <f aca="true">VLOOKUP($P1308,INDIRECT("'M" &amp; $N1308 &amp; "'!$A:$G"),BM$2,0)</f>
        <v>#REF!</v>
      </c>
    </row>
    <row r="1309" customFormat="false" ht="13.2" hidden="false" customHeight="false" outlineLevel="0" collapsed="false">
      <c r="BI1309" s="56" t="e">
        <f aca="true">VLOOKUP($P1309,INDIRECT("'M" &amp; $N1309 &amp; "'!$A:$G"),BI$2,0)</f>
        <v>#REF!</v>
      </c>
      <c r="BJ1309" s="56" t="e">
        <f aca="true">VLOOKUP($P1309,INDIRECT("'M" &amp; $N1309 &amp; "'!$A:$G"),BJ$2,0)</f>
        <v>#REF!</v>
      </c>
      <c r="BK1309" s="56" t="e">
        <f aca="true">VLOOKUP($P1309,INDIRECT("'M" &amp; $N1309 &amp; "'!$A:$G"),BK$2,0)</f>
        <v>#REF!</v>
      </c>
      <c r="BL1309" s="56" t="str">
        <f aca="false">IF(AND($BI1309="Yes", $N1309=2), "Yes", IF(ISBLANK(BI1309), "", "No"))</f>
        <v>No</v>
      </c>
      <c r="BM1309" s="56" t="e">
        <f aca="true">VLOOKUP($P1309,INDIRECT("'M" &amp; $N1309 &amp; "'!$A:$G"),BM$2,0)</f>
        <v>#REF!</v>
      </c>
    </row>
    <row r="1310" customFormat="false" ht="13.2" hidden="false" customHeight="false" outlineLevel="0" collapsed="false">
      <c r="BI1310" s="56" t="e">
        <f aca="true">VLOOKUP($P1310,INDIRECT("'M" &amp; $N1310 &amp; "'!$A:$G"),BI$2,0)</f>
        <v>#REF!</v>
      </c>
      <c r="BJ1310" s="56" t="e">
        <f aca="true">VLOOKUP($P1310,INDIRECT("'M" &amp; $N1310 &amp; "'!$A:$G"),BJ$2,0)</f>
        <v>#REF!</v>
      </c>
      <c r="BK1310" s="56" t="e">
        <f aca="true">VLOOKUP($P1310,INDIRECT("'M" &amp; $N1310 &amp; "'!$A:$G"),BK$2,0)</f>
        <v>#REF!</v>
      </c>
      <c r="BL1310" s="56" t="str">
        <f aca="false">IF(AND($BI1310="Yes", $N1310=2), "Yes", IF(ISBLANK(BI1310), "", "No"))</f>
        <v>No</v>
      </c>
      <c r="BM1310" s="56" t="e">
        <f aca="true">VLOOKUP($P1310,INDIRECT("'M" &amp; $N1310 &amp; "'!$A:$G"),BM$2,0)</f>
        <v>#REF!</v>
      </c>
    </row>
    <row r="1311" customFormat="false" ht="13.2" hidden="false" customHeight="false" outlineLevel="0" collapsed="false">
      <c r="BI1311" s="56" t="e">
        <f aca="true">VLOOKUP($P1311,INDIRECT("'M" &amp; $N1311 &amp; "'!$A:$G"),BI$2,0)</f>
        <v>#REF!</v>
      </c>
      <c r="BJ1311" s="56" t="e">
        <f aca="true">VLOOKUP($P1311,INDIRECT("'M" &amp; $N1311 &amp; "'!$A:$G"),BJ$2,0)</f>
        <v>#REF!</v>
      </c>
      <c r="BK1311" s="56" t="e">
        <f aca="true">VLOOKUP($P1311,INDIRECT("'M" &amp; $N1311 &amp; "'!$A:$G"),BK$2,0)</f>
        <v>#REF!</v>
      </c>
      <c r="BL1311" s="56" t="str">
        <f aca="false">IF(AND($BI1311="Yes", $N1311=2), "Yes", IF(ISBLANK(BI1311), "", "No"))</f>
        <v>No</v>
      </c>
      <c r="BM1311" s="56" t="e">
        <f aca="true">VLOOKUP($P1311,INDIRECT("'M" &amp; $N1311 &amp; "'!$A:$G"),BM$2,0)</f>
        <v>#REF!</v>
      </c>
    </row>
    <row r="1312" customFormat="false" ht="13.2" hidden="false" customHeight="false" outlineLevel="0" collapsed="false">
      <c r="BI1312" s="56" t="e">
        <f aca="true">VLOOKUP($P1312,INDIRECT("'M" &amp; $N1312 &amp; "'!$A:$G"),BI$2,0)</f>
        <v>#REF!</v>
      </c>
      <c r="BJ1312" s="56" t="e">
        <f aca="true">VLOOKUP($P1312,INDIRECT("'M" &amp; $N1312 &amp; "'!$A:$G"),BJ$2,0)</f>
        <v>#REF!</v>
      </c>
      <c r="BK1312" s="56" t="e">
        <f aca="true">VLOOKUP($P1312,INDIRECT("'M" &amp; $N1312 &amp; "'!$A:$G"),BK$2,0)</f>
        <v>#REF!</v>
      </c>
      <c r="BL1312" s="56" t="str">
        <f aca="false">IF(AND($BI1312="Yes", $N1312=2), "Yes", IF(ISBLANK(BI1312), "", "No"))</f>
        <v>No</v>
      </c>
      <c r="BM1312" s="56" t="e">
        <f aca="true">VLOOKUP($P1312,INDIRECT("'M" &amp; $N1312 &amp; "'!$A:$G"),BM$2,0)</f>
        <v>#REF!</v>
      </c>
    </row>
    <row r="1313" customFormat="false" ht="13.2" hidden="false" customHeight="false" outlineLevel="0" collapsed="false">
      <c r="BI1313" s="56" t="e">
        <f aca="true">VLOOKUP($P1313,INDIRECT("'M" &amp; $N1313 &amp; "'!$A:$G"),BI$2,0)</f>
        <v>#REF!</v>
      </c>
      <c r="BJ1313" s="56" t="e">
        <f aca="true">VLOOKUP($P1313,INDIRECT("'M" &amp; $N1313 &amp; "'!$A:$G"),BJ$2,0)</f>
        <v>#REF!</v>
      </c>
      <c r="BK1313" s="56" t="e">
        <f aca="true">VLOOKUP($P1313,INDIRECT("'M" &amp; $N1313 &amp; "'!$A:$G"),BK$2,0)</f>
        <v>#REF!</v>
      </c>
      <c r="BL1313" s="56" t="str">
        <f aca="false">IF(AND($BI1313="Yes", $N1313=2), "Yes", IF(ISBLANK(BI1313), "", "No"))</f>
        <v>No</v>
      </c>
      <c r="BM1313" s="56" t="e">
        <f aca="true">VLOOKUP($P1313,INDIRECT("'M" &amp; $N1313 &amp; "'!$A:$G"),BM$2,0)</f>
        <v>#REF!</v>
      </c>
    </row>
    <row r="1314" customFormat="false" ht="13.2" hidden="false" customHeight="false" outlineLevel="0" collapsed="false">
      <c r="BI1314" s="56" t="e">
        <f aca="true">VLOOKUP($P1314,INDIRECT("'M" &amp; $N1314 &amp; "'!$A:$G"),BI$2,0)</f>
        <v>#REF!</v>
      </c>
      <c r="BJ1314" s="56" t="e">
        <f aca="true">VLOOKUP($P1314,INDIRECT("'M" &amp; $N1314 &amp; "'!$A:$G"),BJ$2,0)</f>
        <v>#REF!</v>
      </c>
      <c r="BK1314" s="56" t="e">
        <f aca="true">VLOOKUP($P1314,INDIRECT("'M" &amp; $N1314 &amp; "'!$A:$G"),BK$2,0)</f>
        <v>#REF!</v>
      </c>
      <c r="BL1314" s="56" t="str">
        <f aca="false">IF(AND($BI1314="Yes", $N1314=2), "Yes", IF(ISBLANK(BI1314), "", "No"))</f>
        <v>No</v>
      </c>
      <c r="BM1314" s="56" t="e">
        <f aca="true">VLOOKUP($P1314,INDIRECT("'M" &amp; $N1314 &amp; "'!$A:$G"),BM$2,0)</f>
        <v>#REF!</v>
      </c>
    </row>
    <row r="1315" customFormat="false" ht="13.2" hidden="false" customHeight="false" outlineLevel="0" collapsed="false">
      <c r="BI1315" s="56" t="e">
        <f aca="true">VLOOKUP($P1315,INDIRECT("'M" &amp; $N1315 &amp; "'!$A:$G"),BI$2,0)</f>
        <v>#REF!</v>
      </c>
      <c r="BJ1315" s="56" t="e">
        <f aca="true">VLOOKUP($P1315,INDIRECT("'M" &amp; $N1315 &amp; "'!$A:$G"),BJ$2,0)</f>
        <v>#REF!</v>
      </c>
      <c r="BK1315" s="56" t="e">
        <f aca="true">VLOOKUP($P1315,INDIRECT("'M" &amp; $N1315 &amp; "'!$A:$G"),BK$2,0)</f>
        <v>#REF!</v>
      </c>
      <c r="BL1315" s="56" t="str">
        <f aca="false">IF(AND($BI1315="Yes", $N1315=2), "Yes", IF(ISBLANK(BI1315), "", "No"))</f>
        <v>No</v>
      </c>
      <c r="BM1315" s="56" t="e">
        <f aca="true">VLOOKUP($P1315,INDIRECT("'M" &amp; $N1315 &amp; "'!$A:$G"),BM$2,0)</f>
        <v>#REF!</v>
      </c>
    </row>
    <row r="1316" customFormat="false" ht="13.2" hidden="false" customHeight="false" outlineLevel="0" collapsed="false">
      <c r="BI1316" s="56" t="e">
        <f aca="true">VLOOKUP($P1316,INDIRECT("'M" &amp; $N1316 &amp; "'!$A:$G"),BI$2,0)</f>
        <v>#REF!</v>
      </c>
      <c r="BJ1316" s="56" t="e">
        <f aca="true">VLOOKUP($P1316,INDIRECT("'M" &amp; $N1316 &amp; "'!$A:$G"),BJ$2,0)</f>
        <v>#REF!</v>
      </c>
      <c r="BK1316" s="56" t="e">
        <f aca="true">VLOOKUP($P1316,INDIRECT("'M" &amp; $N1316 &amp; "'!$A:$G"),BK$2,0)</f>
        <v>#REF!</v>
      </c>
      <c r="BL1316" s="56" t="str">
        <f aca="false">IF(AND($BI1316="Yes", $N1316=2), "Yes", IF(ISBLANK(BI1316), "", "No"))</f>
        <v>No</v>
      </c>
      <c r="BM1316" s="56" t="e">
        <f aca="true">VLOOKUP($P1316,INDIRECT("'M" &amp; $N1316 &amp; "'!$A:$G"),BM$2,0)</f>
        <v>#REF!</v>
      </c>
    </row>
    <row r="1317" customFormat="false" ht="13.2" hidden="false" customHeight="false" outlineLevel="0" collapsed="false">
      <c r="BI1317" s="56" t="e">
        <f aca="true">VLOOKUP($P1317,INDIRECT("'M" &amp; $N1317 &amp; "'!$A:$G"),BI$2,0)</f>
        <v>#REF!</v>
      </c>
      <c r="BJ1317" s="56" t="e">
        <f aca="true">VLOOKUP($P1317,INDIRECT("'M" &amp; $N1317 &amp; "'!$A:$G"),BJ$2,0)</f>
        <v>#REF!</v>
      </c>
      <c r="BK1317" s="56" t="e">
        <f aca="true">VLOOKUP($P1317,INDIRECT("'M" &amp; $N1317 &amp; "'!$A:$G"),BK$2,0)</f>
        <v>#REF!</v>
      </c>
      <c r="BL1317" s="56" t="str">
        <f aca="false">IF(AND($BI1317="Yes", $N1317=2), "Yes", IF(ISBLANK(BI1317), "", "No"))</f>
        <v>No</v>
      </c>
      <c r="BM1317" s="56" t="e">
        <f aca="true">VLOOKUP($P1317,INDIRECT("'M" &amp; $N1317 &amp; "'!$A:$G"),BM$2,0)</f>
        <v>#REF!</v>
      </c>
    </row>
    <row r="1318" customFormat="false" ht="13.2" hidden="false" customHeight="false" outlineLevel="0" collapsed="false">
      <c r="BI1318" s="56" t="e">
        <f aca="true">VLOOKUP($P1318,INDIRECT("'M" &amp; $N1318 &amp; "'!$A:$G"),BI$2,0)</f>
        <v>#REF!</v>
      </c>
      <c r="BJ1318" s="56" t="e">
        <f aca="true">VLOOKUP($P1318,INDIRECT("'M" &amp; $N1318 &amp; "'!$A:$G"),BJ$2,0)</f>
        <v>#REF!</v>
      </c>
      <c r="BK1318" s="56" t="e">
        <f aca="true">VLOOKUP($P1318,INDIRECT("'M" &amp; $N1318 &amp; "'!$A:$G"),BK$2,0)</f>
        <v>#REF!</v>
      </c>
      <c r="BL1318" s="56" t="str">
        <f aca="false">IF(AND($BI1318="Yes", $N1318=2), "Yes", IF(ISBLANK(BI1318), "", "No"))</f>
        <v>No</v>
      </c>
      <c r="BM1318" s="56" t="e">
        <f aca="true">VLOOKUP($P1318,INDIRECT("'M" &amp; $N1318 &amp; "'!$A:$G"),BM$2,0)</f>
        <v>#REF!</v>
      </c>
    </row>
    <row r="1319" customFormat="false" ht="13.2" hidden="false" customHeight="false" outlineLevel="0" collapsed="false">
      <c r="BI1319" s="56" t="e">
        <f aca="true">VLOOKUP($P1319,INDIRECT("'M" &amp; $N1319 &amp; "'!$A:$G"),BI$2,0)</f>
        <v>#REF!</v>
      </c>
      <c r="BJ1319" s="56" t="e">
        <f aca="true">VLOOKUP($P1319,INDIRECT("'M" &amp; $N1319 &amp; "'!$A:$G"),BJ$2,0)</f>
        <v>#REF!</v>
      </c>
      <c r="BK1319" s="56" t="e">
        <f aca="true">VLOOKUP($P1319,INDIRECT("'M" &amp; $N1319 &amp; "'!$A:$G"),BK$2,0)</f>
        <v>#REF!</v>
      </c>
      <c r="BL1319" s="56" t="str">
        <f aca="false">IF(AND($BI1319="Yes", $N1319=2), "Yes", IF(ISBLANK(BI1319), "", "No"))</f>
        <v>No</v>
      </c>
      <c r="BM1319" s="56" t="e">
        <f aca="true">VLOOKUP($P1319,INDIRECT("'M" &amp; $N1319 &amp; "'!$A:$G"),BM$2,0)</f>
        <v>#REF!</v>
      </c>
    </row>
    <row r="1320" customFormat="false" ht="13.2" hidden="false" customHeight="false" outlineLevel="0" collapsed="false">
      <c r="BI1320" s="56" t="e">
        <f aca="true">VLOOKUP($P1320,INDIRECT("'M" &amp; $N1320 &amp; "'!$A:$G"),BI$2,0)</f>
        <v>#REF!</v>
      </c>
      <c r="BJ1320" s="56" t="e">
        <f aca="true">VLOOKUP($P1320,INDIRECT("'M" &amp; $N1320 &amp; "'!$A:$G"),BJ$2,0)</f>
        <v>#REF!</v>
      </c>
      <c r="BK1320" s="56" t="e">
        <f aca="true">VLOOKUP($P1320,INDIRECT("'M" &amp; $N1320 &amp; "'!$A:$G"),BK$2,0)</f>
        <v>#REF!</v>
      </c>
      <c r="BL1320" s="56" t="str">
        <f aca="false">IF(AND($BI1320="Yes", $N1320=2), "Yes", IF(ISBLANK(BI1320), "", "No"))</f>
        <v>No</v>
      </c>
      <c r="BM1320" s="56" t="e">
        <f aca="true">VLOOKUP($P1320,INDIRECT("'M" &amp; $N1320 &amp; "'!$A:$G"),BM$2,0)</f>
        <v>#REF!</v>
      </c>
    </row>
    <row r="1321" customFormat="false" ht="13.2" hidden="false" customHeight="false" outlineLevel="0" collapsed="false">
      <c r="BI1321" s="56" t="e">
        <f aca="true">VLOOKUP($P1321,INDIRECT("'M" &amp; $N1321 &amp; "'!$A:$G"),BI$2,0)</f>
        <v>#REF!</v>
      </c>
      <c r="BJ1321" s="56" t="e">
        <f aca="true">VLOOKUP($P1321,INDIRECT("'M" &amp; $N1321 &amp; "'!$A:$G"),BJ$2,0)</f>
        <v>#REF!</v>
      </c>
      <c r="BK1321" s="56" t="e">
        <f aca="true">VLOOKUP($P1321,INDIRECT("'M" &amp; $N1321 &amp; "'!$A:$G"),BK$2,0)</f>
        <v>#REF!</v>
      </c>
      <c r="BL1321" s="56" t="str">
        <f aca="false">IF(AND($BI1321="Yes", $N1321=2), "Yes", IF(ISBLANK(BI1321), "", "No"))</f>
        <v>No</v>
      </c>
      <c r="BM1321" s="56" t="e">
        <f aca="true">VLOOKUP($P1321,INDIRECT("'M" &amp; $N1321 &amp; "'!$A:$G"),BM$2,0)</f>
        <v>#REF!</v>
      </c>
    </row>
    <row r="1322" customFormat="false" ht="13.2" hidden="false" customHeight="false" outlineLevel="0" collapsed="false">
      <c r="BI1322" s="56" t="e">
        <f aca="true">VLOOKUP($P1322,INDIRECT("'M" &amp; $N1322 &amp; "'!$A:$G"),BI$2,0)</f>
        <v>#REF!</v>
      </c>
      <c r="BJ1322" s="56" t="e">
        <f aca="true">VLOOKUP($P1322,INDIRECT("'M" &amp; $N1322 &amp; "'!$A:$G"),BJ$2,0)</f>
        <v>#REF!</v>
      </c>
      <c r="BK1322" s="56" t="e">
        <f aca="true">VLOOKUP($P1322,INDIRECT("'M" &amp; $N1322 &amp; "'!$A:$G"),BK$2,0)</f>
        <v>#REF!</v>
      </c>
      <c r="BL1322" s="56" t="str">
        <f aca="false">IF(AND($BI1322="Yes", $N1322=2), "Yes", IF(ISBLANK(BI1322), "", "No"))</f>
        <v>No</v>
      </c>
      <c r="BM1322" s="56" t="e">
        <f aca="true">VLOOKUP($P1322,INDIRECT("'M" &amp; $N1322 &amp; "'!$A:$G"),BM$2,0)</f>
        <v>#REF!</v>
      </c>
    </row>
    <row r="1323" customFormat="false" ht="13.2" hidden="false" customHeight="false" outlineLevel="0" collapsed="false">
      <c r="BI1323" s="56" t="e">
        <f aca="true">VLOOKUP($P1323,INDIRECT("'M" &amp; $N1323 &amp; "'!$A:$G"),BI$2,0)</f>
        <v>#REF!</v>
      </c>
      <c r="BJ1323" s="56" t="e">
        <f aca="true">VLOOKUP($P1323,INDIRECT("'M" &amp; $N1323 &amp; "'!$A:$G"),BJ$2,0)</f>
        <v>#REF!</v>
      </c>
      <c r="BK1323" s="56" t="e">
        <f aca="true">VLOOKUP($P1323,INDIRECT("'M" &amp; $N1323 &amp; "'!$A:$G"),BK$2,0)</f>
        <v>#REF!</v>
      </c>
      <c r="BL1323" s="56" t="str">
        <f aca="false">IF(AND($BI1323="Yes", $N1323=2), "Yes", IF(ISBLANK(BI1323), "", "No"))</f>
        <v>No</v>
      </c>
      <c r="BM1323" s="56" t="e">
        <f aca="true">VLOOKUP($P1323,INDIRECT("'M" &amp; $N1323 &amp; "'!$A:$G"),BM$2,0)</f>
        <v>#REF!</v>
      </c>
    </row>
    <row r="1324" customFormat="false" ht="13.2" hidden="false" customHeight="false" outlineLevel="0" collapsed="false">
      <c r="BI1324" s="56" t="e">
        <f aca="true">VLOOKUP($P1324,INDIRECT("'M" &amp; $N1324 &amp; "'!$A:$G"),BI$2,0)</f>
        <v>#REF!</v>
      </c>
      <c r="BJ1324" s="56" t="e">
        <f aca="true">VLOOKUP($P1324,INDIRECT("'M" &amp; $N1324 &amp; "'!$A:$G"),BJ$2,0)</f>
        <v>#REF!</v>
      </c>
      <c r="BK1324" s="56" t="e">
        <f aca="true">VLOOKUP($P1324,INDIRECT("'M" &amp; $N1324 &amp; "'!$A:$G"),BK$2,0)</f>
        <v>#REF!</v>
      </c>
      <c r="BL1324" s="56" t="str">
        <f aca="false">IF(AND($BI1324="Yes", $N1324=2), "Yes", IF(ISBLANK(BI1324), "", "No"))</f>
        <v>No</v>
      </c>
      <c r="BM1324" s="56" t="e">
        <f aca="true">VLOOKUP($P1324,INDIRECT("'M" &amp; $N1324 &amp; "'!$A:$G"),BM$2,0)</f>
        <v>#REF!</v>
      </c>
    </row>
    <row r="1325" customFormat="false" ht="13.2" hidden="false" customHeight="false" outlineLevel="0" collapsed="false">
      <c r="BI1325" s="56" t="e">
        <f aca="true">VLOOKUP($P1325,INDIRECT("'M" &amp; $N1325 &amp; "'!$A:$G"),BI$2,0)</f>
        <v>#REF!</v>
      </c>
      <c r="BJ1325" s="56" t="e">
        <f aca="true">VLOOKUP($P1325,INDIRECT("'M" &amp; $N1325 &amp; "'!$A:$G"),BJ$2,0)</f>
        <v>#REF!</v>
      </c>
      <c r="BK1325" s="56" t="e">
        <f aca="true">VLOOKUP($P1325,INDIRECT("'M" &amp; $N1325 &amp; "'!$A:$G"),BK$2,0)</f>
        <v>#REF!</v>
      </c>
      <c r="BL1325" s="56" t="str">
        <f aca="false">IF(AND($BI1325="Yes", $N1325=2), "Yes", IF(ISBLANK(BI1325), "", "No"))</f>
        <v>No</v>
      </c>
      <c r="BM1325" s="56" t="e">
        <f aca="true">VLOOKUP($P1325,INDIRECT("'M" &amp; $N1325 &amp; "'!$A:$G"),BM$2,0)</f>
        <v>#REF!</v>
      </c>
    </row>
    <row r="1326" customFormat="false" ht="13.2" hidden="false" customHeight="false" outlineLevel="0" collapsed="false">
      <c r="BI1326" s="56" t="e">
        <f aca="true">VLOOKUP($P1326,INDIRECT("'M" &amp; $N1326 &amp; "'!$A:$G"),BI$2,0)</f>
        <v>#REF!</v>
      </c>
      <c r="BJ1326" s="56" t="e">
        <f aca="true">VLOOKUP($P1326,INDIRECT("'M" &amp; $N1326 &amp; "'!$A:$G"),BJ$2,0)</f>
        <v>#REF!</v>
      </c>
      <c r="BK1326" s="56" t="e">
        <f aca="true">VLOOKUP($P1326,INDIRECT("'M" &amp; $N1326 &amp; "'!$A:$G"),BK$2,0)</f>
        <v>#REF!</v>
      </c>
      <c r="BL1326" s="56" t="str">
        <f aca="false">IF(AND($BI1326="Yes", $N1326=2), "Yes", IF(ISBLANK(BI1326), "", "No"))</f>
        <v>No</v>
      </c>
      <c r="BM1326" s="56" t="e">
        <f aca="true">VLOOKUP($P1326,INDIRECT("'M" &amp; $N1326 &amp; "'!$A:$G"),BM$2,0)</f>
        <v>#REF!</v>
      </c>
    </row>
    <row r="1327" customFormat="false" ht="13.2" hidden="false" customHeight="false" outlineLevel="0" collapsed="false">
      <c r="BI1327" s="56" t="e">
        <f aca="true">VLOOKUP($P1327,INDIRECT("'M" &amp; $N1327 &amp; "'!$A:$G"),BI$2,0)</f>
        <v>#REF!</v>
      </c>
      <c r="BJ1327" s="56" t="e">
        <f aca="true">VLOOKUP($P1327,INDIRECT("'M" &amp; $N1327 &amp; "'!$A:$G"),BJ$2,0)</f>
        <v>#REF!</v>
      </c>
      <c r="BK1327" s="56" t="e">
        <f aca="true">VLOOKUP($P1327,INDIRECT("'M" &amp; $N1327 &amp; "'!$A:$G"),BK$2,0)</f>
        <v>#REF!</v>
      </c>
      <c r="BL1327" s="56" t="str">
        <f aca="false">IF(AND($BI1327="Yes", $N1327=2), "Yes", IF(ISBLANK(BI1327), "", "No"))</f>
        <v>No</v>
      </c>
      <c r="BM1327" s="56" t="e">
        <f aca="true">VLOOKUP($P1327,INDIRECT("'M" &amp; $N1327 &amp; "'!$A:$G"),BM$2,0)</f>
        <v>#REF!</v>
      </c>
    </row>
    <row r="1328" customFormat="false" ht="13.2" hidden="false" customHeight="false" outlineLevel="0" collapsed="false">
      <c r="BI1328" s="56" t="e">
        <f aca="true">VLOOKUP($P1328,INDIRECT("'M" &amp; $N1328 &amp; "'!$A:$G"),BI$2,0)</f>
        <v>#REF!</v>
      </c>
      <c r="BJ1328" s="56" t="e">
        <f aca="true">VLOOKUP($P1328,INDIRECT("'M" &amp; $N1328 &amp; "'!$A:$G"),BJ$2,0)</f>
        <v>#REF!</v>
      </c>
      <c r="BK1328" s="56" t="e">
        <f aca="true">VLOOKUP($P1328,INDIRECT("'M" &amp; $N1328 &amp; "'!$A:$G"),BK$2,0)</f>
        <v>#REF!</v>
      </c>
      <c r="BL1328" s="56" t="str">
        <f aca="false">IF(AND($BI1328="Yes", $N1328=2), "Yes", IF(ISBLANK(BI1328), "", "No"))</f>
        <v>No</v>
      </c>
      <c r="BM1328" s="56" t="e">
        <f aca="true">VLOOKUP($P1328,INDIRECT("'M" &amp; $N1328 &amp; "'!$A:$G"),BM$2,0)</f>
        <v>#REF!</v>
      </c>
    </row>
    <row r="1329" customFormat="false" ht="13.2" hidden="false" customHeight="false" outlineLevel="0" collapsed="false">
      <c r="BI1329" s="56" t="e">
        <f aca="true">VLOOKUP($P1329,INDIRECT("'M" &amp; $N1329 &amp; "'!$A:$G"),BI$2,0)</f>
        <v>#REF!</v>
      </c>
      <c r="BJ1329" s="56" t="e">
        <f aca="true">VLOOKUP($P1329,INDIRECT("'M" &amp; $N1329 &amp; "'!$A:$G"),BJ$2,0)</f>
        <v>#REF!</v>
      </c>
      <c r="BK1329" s="56" t="e">
        <f aca="true">VLOOKUP($P1329,INDIRECT("'M" &amp; $N1329 &amp; "'!$A:$G"),BK$2,0)</f>
        <v>#REF!</v>
      </c>
      <c r="BL1329" s="56" t="str">
        <f aca="false">IF(AND($BI1329="Yes", $N1329=2), "Yes", IF(ISBLANK(BI1329), "", "No"))</f>
        <v>No</v>
      </c>
      <c r="BM1329" s="56" t="e">
        <f aca="true">VLOOKUP($P1329,INDIRECT("'M" &amp; $N1329 &amp; "'!$A:$G"),BM$2,0)</f>
        <v>#REF!</v>
      </c>
    </row>
    <row r="1330" customFormat="false" ht="13.2" hidden="false" customHeight="false" outlineLevel="0" collapsed="false">
      <c r="BI1330" s="56" t="e">
        <f aca="true">VLOOKUP($P1330,INDIRECT("'M" &amp; $N1330 &amp; "'!$A:$G"),BI$2,0)</f>
        <v>#REF!</v>
      </c>
      <c r="BJ1330" s="56" t="e">
        <f aca="true">VLOOKUP($P1330,INDIRECT("'M" &amp; $N1330 &amp; "'!$A:$G"),BJ$2,0)</f>
        <v>#REF!</v>
      </c>
      <c r="BK1330" s="56" t="e">
        <f aca="true">VLOOKUP($P1330,INDIRECT("'M" &amp; $N1330 &amp; "'!$A:$G"),BK$2,0)</f>
        <v>#REF!</v>
      </c>
      <c r="BL1330" s="56" t="str">
        <f aca="false">IF(AND($BI1330="Yes", $N1330=2), "Yes", IF(ISBLANK(BI1330), "", "No"))</f>
        <v>No</v>
      </c>
      <c r="BM1330" s="56" t="e">
        <f aca="true">VLOOKUP($P1330,INDIRECT("'M" &amp; $N1330 &amp; "'!$A:$G"),BM$2,0)</f>
        <v>#REF!</v>
      </c>
    </row>
    <row r="1331" customFormat="false" ht="13.2" hidden="false" customHeight="false" outlineLevel="0" collapsed="false">
      <c r="BI1331" s="56" t="e">
        <f aca="true">VLOOKUP($P1331,INDIRECT("'M" &amp; $N1331 &amp; "'!$A:$G"),BI$2,0)</f>
        <v>#REF!</v>
      </c>
      <c r="BJ1331" s="56" t="e">
        <f aca="true">VLOOKUP($P1331,INDIRECT("'M" &amp; $N1331 &amp; "'!$A:$G"),BJ$2,0)</f>
        <v>#REF!</v>
      </c>
      <c r="BK1331" s="56" t="e">
        <f aca="true">VLOOKUP($P1331,INDIRECT("'M" &amp; $N1331 &amp; "'!$A:$G"),BK$2,0)</f>
        <v>#REF!</v>
      </c>
      <c r="BL1331" s="56" t="str">
        <f aca="false">IF(AND($BI1331="Yes", $N1331=2), "Yes", IF(ISBLANK(BI1331), "", "No"))</f>
        <v>No</v>
      </c>
      <c r="BM1331" s="56" t="e">
        <f aca="true">VLOOKUP($P1331,INDIRECT("'M" &amp; $N1331 &amp; "'!$A:$G"),BM$2,0)</f>
        <v>#REF!</v>
      </c>
    </row>
    <row r="1332" customFormat="false" ht="13.2" hidden="false" customHeight="false" outlineLevel="0" collapsed="false">
      <c r="BI1332" s="56" t="e">
        <f aca="true">VLOOKUP($P1332,INDIRECT("'M" &amp; $N1332 &amp; "'!$A:$G"),BI$2,0)</f>
        <v>#REF!</v>
      </c>
      <c r="BJ1332" s="56" t="e">
        <f aca="true">VLOOKUP($P1332,INDIRECT("'M" &amp; $N1332 &amp; "'!$A:$G"),BJ$2,0)</f>
        <v>#REF!</v>
      </c>
      <c r="BK1332" s="56" t="e">
        <f aca="true">VLOOKUP($P1332,INDIRECT("'M" &amp; $N1332 &amp; "'!$A:$G"),BK$2,0)</f>
        <v>#REF!</v>
      </c>
      <c r="BL1332" s="56" t="str">
        <f aca="false">IF(AND($BI1332="Yes", $N1332=2), "Yes", IF(ISBLANK(BI1332), "", "No"))</f>
        <v>No</v>
      </c>
      <c r="BM1332" s="56" t="e">
        <f aca="true">VLOOKUP($P1332,INDIRECT("'M" &amp; $N1332 &amp; "'!$A:$G"),BM$2,0)</f>
        <v>#REF!</v>
      </c>
    </row>
    <row r="1333" customFormat="false" ht="13.2" hidden="false" customHeight="false" outlineLevel="0" collapsed="false">
      <c r="BI1333" s="56" t="e">
        <f aca="true">VLOOKUP($P1333,INDIRECT("'M" &amp; $N1333 &amp; "'!$A:$G"),BI$2,0)</f>
        <v>#REF!</v>
      </c>
      <c r="BJ1333" s="56" t="e">
        <f aca="true">VLOOKUP($P1333,INDIRECT("'M" &amp; $N1333 &amp; "'!$A:$G"),BJ$2,0)</f>
        <v>#REF!</v>
      </c>
      <c r="BK1333" s="56" t="e">
        <f aca="true">VLOOKUP($P1333,INDIRECT("'M" &amp; $N1333 &amp; "'!$A:$G"),BK$2,0)</f>
        <v>#REF!</v>
      </c>
      <c r="BL1333" s="56" t="str">
        <f aca="false">IF(AND($BI1333="Yes", $N1333=2), "Yes", IF(ISBLANK(BI1333), "", "No"))</f>
        <v>No</v>
      </c>
      <c r="BM1333" s="56" t="e">
        <f aca="true">VLOOKUP($P1333,INDIRECT("'M" &amp; $N1333 &amp; "'!$A:$G"),BM$2,0)</f>
        <v>#REF!</v>
      </c>
    </row>
    <row r="1334" customFormat="false" ht="13.2" hidden="false" customHeight="false" outlineLevel="0" collapsed="false">
      <c r="BI1334" s="56" t="e">
        <f aca="true">VLOOKUP($P1334,INDIRECT("'M" &amp; $N1334 &amp; "'!$A:$G"),BI$2,0)</f>
        <v>#REF!</v>
      </c>
      <c r="BJ1334" s="56" t="e">
        <f aca="true">VLOOKUP($P1334,INDIRECT("'M" &amp; $N1334 &amp; "'!$A:$G"),BJ$2,0)</f>
        <v>#REF!</v>
      </c>
      <c r="BK1334" s="56" t="e">
        <f aca="true">VLOOKUP($P1334,INDIRECT("'M" &amp; $N1334 &amp; "'!$A:$G"),BK$2,0)</f>
        <v>#REF!</v>
      </c>
      <c r="BL1334" s="56" t="str">
        <f aca="false">IF(AND($BI1334="Yes", $N1334=2), "Yes", IF(ISBLANK(BI1334), "", "No"))</f>
        <v>No</v>
      </c>
      <c r="BM1334" s="56" t="e">
        <f aca="true">VLOOKUP($P1334,INDIRECT("'M" &amp; $N1334 &amp; "'!$A:$G"),BM$2,0)</f>
        <v>#REF!</v>
      </c>
    </row>
    <row r="1335" customFormat="false" ht="13.2" hidden="false" customHeight="false" outlineLevel="0" collapsed="false">
      <c r="BI1335" s="56" t="e">
        <f aca="true">VLOOKUP($P1335,INDIRECT("'M" &amp; $N1335 &amp; "'!$A:$G"),BI$2,0)</f>
        <v>#REF!</v>
      </c>
      <c r="BJ1335" s="56" t="e">
        <f aca="true">VLOOKUP($P1335,INDIRECT("'M" &amp; $N1335 &amp; "'!$A:$G"),BJ$2,0)</f>
        <v>#REF!</v>
      </c>
      <c r="BK1335" s="56" t="e">
        <f aca="true">VLOOKUP($P1335,INDIRECT("'M" &amp; $N1335 &amp; "'!$A:$G"),BK$2,0)</f>
        <v>#REF!</v>
      </c>
      <c r="BL1335" s="56" t="str">
        <f aca="false">IF(AND($BI1335="Yes", $N1335=2), "Yes", IF(ISBLANK(BI1335), "", "No"))</f>
        <v>No</v>
      </c>
      <c r="BM1335" s="56" t="e">
        <f aca="true">VLOOKUP($P1335,INDIRECT("'M" &amp; $N1335 &amp; "'!$A:$G"),BM$2,0)</f>
        <v>#REF!</v>
      </c>
    </row>
    <row r="1336" customFormat="false" ht="13.2" hidden="false" customHeight="false" outlineLevel="0" collapsed="false">
      <c r="BI1336" s="56" t="e">
        <f aca="true">VLOOKUP($P1336,INDIRECT("'M" &amp; $N1336 &amp; "'!$A:$G"),BI$2,0)</f>
        <v>#REF!</v>
      </c>
      <c r="BJ1336" s="56" t="e">
        <f aca="true">VLOOKUP($P1336,INDIRECT("'M" &amp; $N1336 &amp; "'!$A:$G"),BJ$2,0)</f>
        <v>#REF!</v>
      </c>
      <c r="BK1336" s="56" t="e">
        <f aca="true">VLOOKUP($P1336,INDIRECT("'M" &amp; $N1336 &amp; "'!$A:$G"),BK$2,0)</f>
        <v>#REF!</v>
      </c>
      <c r="BL1336" s="56" t="str">
        <f aca="false">IF(AND($BI1336="Yes", $N1336=2), "Yes", IF(ISBLANK(BI1336), "", "No"))</f>
        <v>No</v>
      </c>
      <c r="BM1336" s="56" t="e">
        <f aca="true">VLOOKUP($P1336,INDIRECT("'M" &amp; $N1336 &amp; "'!$A:$G"),BM$2,0)</f>
        <v>#REF!</v>
      </c>
    </row>
    <row r="1337" customFormat="false" ht="13.2" hidden="false" customHeight="false" outlineLevel="0" collapsed="false">
      <c r="BI1337" s="56" t="e">
        <f aca="true">VLOOKUP($P1337,INDIRECT("'M" &amp; $N1337 &amp; "'!$A:$G"),BI$2,0)</f>
        <v>#REF!</v>
      </c>
      <c r="BJ1337" s="56" t="e">
        <f aca="true">VLOOKUP($P1337,INDIRECT("'M" &amp; $N1337 &amp; "'!$A:$G"),BJ$2,0)</f>
        <v>#REF!</v>
      </c>
      <c r="BK1337" s="56" t="e">
        <f aca="true">VLOOKUP($P1337,INDIRECT("'M" &amp; $N1337 &amp; "'!$A:$G"),BK$2,0)</f>
        <v>#REF!</v>
      </c>
      <c r="BL1337" s="56" t="str">
        <f aca="false">IF(AND($BI1337="Yes", $N1337=2), "Yes", IF(ISBLANK(BI1337), "", "No"))</f>
        <v>No</v>
      </c>
      <c r="BM1337" s="56" t="e">
        <f aca="true">VLOOKUP($P1337,INDIRECT("'M" &amp; $N1337 &amp; "'!$A:$G"),BM$2,0)</f>
        <v>#REF!</v>
      </c>
    </row>
    <row r="1338" customFormat="false" ht="13.2" hidden="false" customHeight="false" outlineLevel="0" collapsed="false">
      <c r="BI1338" s="56" t="e">
        <f aca="true">VLOOKUP($P1338,INDIRECT("'M" &amp; $N1338 &amp; "'!$A:$G"),BI$2,0)</f>
        <v>#REF!</v>
      </c>
      <c r="BJ1338" s="56" t="e">
        <f aca="true">VLOOKUP($P1338,INDIRECT("'M" &amp; $N1338 &amp; "'!$A:$G"),BJ$2,0)</f>
        <v>#REF!</v>
      </c>
      <c r="BK1338" s="56" t="e">
        <f aca="true">VLOOKUP($P1338,INDIRECT("'M" &amp; $N1338 &amp; "'!$A:$G"),BK$2,0)</f>
        <v>#REF!</v>
      </c>
      <c r="BL1338" s="56" t="str">
        <f aca="false">IF(AND($BI1338="Yes", $N1338=2), "Yes", IF(ISBLANK(BI1338), "", "No"))</f>
        <v>No</v>
      </c>
      <c r="BM1338" s="56" t="e">
        <f aca="true">VLOOKUP($P1338,INDIRECT("'M" &amp; $N1338 &amp; "'!$A:$G"),BM$2,0)</f>
        <v>#REF!</v>
      </c>
    </row>
    <row r="1339" customFormat="false" ht="13.2" hidden="false" customHeight="false" outlineLevel="0" collapsed="false">
      <c r="BI1339" s="56" t="e">
        <f aca="true">VLOOKUP($P1339,INDIRECT("'M" &amp; $N1339 &amp; "'!$A:$G"),BI$2,0)</f>
        <v>#REF!</v>
      </c>
      <c r="BJ1339" s="56" t="e">
        <f aca="true">VLOOKUP($P1339,INDIRECT("'M" &amp; $N1339 &amp; "'!$A:$G"),BJ$2,0)</f>
        <v>#REF!</v>
      </c>
      <c r="BK1339" s="56" t="e">
        <f aca="true">VLOOKUP($P1339,INDIRECT("'M" &amp; $N1339 &amp; "'!$A:$G"),BK$2,0)</f>
        <v>#REF!</v>
      </c>
      <c r="BL1339" s="56" t="str">
        <f aca="false">IF(AND($BI1339="Yes", $N1339=2), "Yes", IF(ISBLANK(BI1339), "", "No"))</f>
        <v>No</v>
      </c>
      <c r="BM1339" s="56" t="e">
        <f aca="true">VLOOKUP($P1339,INDIRECT("'M" &amp; $N1339 &amp; "'!$A:$G"),BM$2,0)</f>
        <v>#REF!</v>
      </c>
    </row>
    <row r="1340" customFormat="false" ht="13.2" hidden="false" customHeight="false" outlineLevel="0" collapsed="false">
      <c r="BI1340" s="56" t="e">
        <f aca="true">VLOOKUP($P1340,INDIRECT("'M" &amp; $N1340 &amp; "'!$A:$G"),BI$2,0)</f>
        <v>#REF!</v>
      </c>
      <c r="BJ1340" s="56" t="e">
        <f aca="true">VLOOKUP($P1340,INDIRECT("'M" &amp; $N1340 &amp; "'!$A:$G"),BJ$2,0)</f>
        <v>#REF!</v>
      </c>
      <c r="BK1340" s="56" t="e">
        <f aca="true">VLOOKUP($P1340,INDIRECT("'M" &amp; $N1340 &amp; "'!$A:$G"),BK$2,0)</f>
        <v>#REF!</v>
      </c>
      <c r="BL1340" s="56" t="str">
        <f aca="false">IF(AND($BI1340="Yes", $N1340=2), "Yes", IF(ISBLANK(BI1340), "", "No"))</f>
        <v>No</v>
      </c>
      <c r="BM1340" s="56" t="e">
        <f aca="true">VLOOKUP($P1340,INDIRECT("'M" &amp; $N1340 &amp; "'!$A:$G"),BM$2,0)</f>
        <v>#REF!</v>
      </c>
    </row>
    <row r="1341" customFormat="false" ht="13.2" hidden="false" customHeight="false" outlineLevel="0" collapsed="false">
      <c r="BI1341" s="56" t="e">
        <f aca="true">VLOOKUP($P1341,INDIRECT("'M" &amp; $N1341 &amp; "'!$A:$G"),BI$2,0)</f>
        <v>#REF!</v>
      </c>
      <c r="BJ1341" s="56" t="e">
        <f aca="true">VLOOKUP($P1341,INDIRECT("'M" &amp; $N1341 &amp; "'!$A:$G"),BJ$2,0)</f>
        <v>#REF!</v>
      </c>
      <c r="BK1341" s="56" t="e">
        <f aca="true">VLOOKUP($P1341,INDIRECT("'M" &amp; $N1341 &amp; "'!$A:$G"),BK$2,0)</f>
        <v>#REF!</v>
      </c>
      <c r="BL1341" s="56" t="str">
        <f aca="false">IF(AND($BI1341="Yes", $N1341=2), "Yes", IF(ISBLANK(BI1341), "", "No"))</f>
        <v>No</v>
      </c>
      <c r="BM1341" s="56" t="e">
        <f aca="true">VLOOKUP($P1341,INDIRECT("'M" &amp; $N1341 &amp; "'!$A:$G"),BM$2,0)</f>
        <v>#REF!</v>
      </c>
    </row>
    <row r="1342" customFormat="false" ht="13.2" hidden="false" customHeight="false" outlineLevel="0" collapsed="false">
      <c r="BI1342" s="56" t="e">
        <f aca="true">VLOOKUP($P1342,INDIRECT("'M" &amp; $N1342 &amp; "'!$A:$G"),BI$2,0)</f>
        <v>#REF!</v>
      </c>
      <c r="BJ1342" s="56" t="e">
        <f aca="true">VLOOKUP($P1342,INDIRECT("'M" &amp; $N1342 &amp; "'!$A:$G"),BJ$2,0)</f>
        <v>#REF!</v>
      </c>
      <c r="BK1342" s="56" t="e">
        <f aca="true">VLOOKUP($P1342,INDIRECT("'M" &amp; $N1342 &amp; "'!$A:$G"),BK$2,0)</f>
        <v>#REF!</v>
      </c>
      <c r="BL1342" s="56" t="str">
        <f aca="false">IF(AND($BI1342="Yes", $N1342=2), "Yes", IF(ISBLANK(BI1342), "", "No"))</f>
        <v>No</v>
      </c>
      <c r="BM1342" s="56" t="e">
        <f aca="true">VLOOKUP($P1342,INDIRECT("'M" &amp; $N1342 &amp; "'!$A:$G"),BM$2,0)</f>
        <v>#REF!</v>
      </c>
    </row>
    <row r="1343" customFormat="false" ht="13.2" hidden="false" customHeight="false" outlineLevel="0" collapsed="false">
      <c r="BI1343" s="56" t="e">
        <f aca="true">VLOOKUP($P1343,INDIRECT("'M" &amp; $N1343 &amp; "'!$A:$G"),BI$2,0)</f>
        <v>#REF!</v>
      </c>
      <c r="BJ1343" s="56" t="e">
        <f aca="true">VLOOKUP($P1343,INDIRECT("'M" &amp; $N1343 &amp; "'!$A:$G"),BJ$2,0)</f>
        <v>#REF!</v>
      </c>
      <c r="BK1343" s="56" t="e">
        <f aca="true">VLOOKUP($P1343,INDIRECT("'M" &amp; $N1343 &amp; "'!$A:$G"),BK$2,0)</f>
        <v>#REF!</v>
      </c>
      <c r="BL1343" s="56" t="str">
        <f aca="false">IF(AND($BI1343="Yes", $N1343=2), "Yes", IF(ISBLANK(BI1343), "", "No"))</f>
        <v>No</v>
      </c>
      <c r="BM1343" s="56" t="e">
        <f aca="true">VLOOKUP($P1343,INDIRECT("'M" &amp; $N1343 &amp; "'!$A:$G"),BM$2,0)</f>
        <v>#REF!</v>
      </c>
    </row>
    <row r="1344" customFormat="false" ht="13.2" hidden="false" customHeight="false" outlineLevel="0" collapsed="false">
      <c r="BI1344" s="56" t="e">
        <f aca="true">VLOOKUP($P1344,INDIRECT("'M" &amp; $N1344 &amp; "'!$A:$G"),BI$2,0)</f>
        <v>#REF!</v>
      </c>
      <c r="BJ1344" s="56" t="e">
        <f aca="true">VLOOKUP($P1344,INDIRECT("'M" &amp; $N1344 &amp; "'!$A:$G"),BJ$2,0)</f>
        <v>#REF!</v>
      </c>
      <c r="BK1344" s="56" t="e">
        <f aca="true">VLOOKUP($P1344,INDIRECT("'M" &amp; $N1344 &amp; "'!$A:$G"),BK$2,0)</f>
        <v>#REF!</v>
      </c>
      <c r="BL1344" s="56" t="str">
        <f aca="false">IF(AND($BI1344="Yes", $N1344=2), "Yes", IF(ISBLANK(BI1344), "", "No"))</f>
        <v>No</v>
      </c>
      <c r="BM1344" s="56" t="e">
        <f aca="true">VLOOKUP($P1344,INDIRECT("'M" &amp; $N1344 &amp; "'!$A:$G"),BM$2,0)</f>
        <v>#REF!</v>
      </c>
    </row>
    <row r="1345" customFormat="false" ht="13.2" hidden="false" customHeight="false" outlineLevel="0" collapsed="false">
      <c r="BI1345" s="56" t="e">
        <f aca="true">VLOOKUP($P1345,INDIRECT("'M" &amp; $N1345 &amp; "'!$A:$G"),BI$2,0)</f>
        <v>#REF!</v>
      </c>
      <c r="BJ1345" s="56" t="e">
        <f aca="true">VLOOKUP($P1345,INDIRECT("'M" &amp; $N1345 &amp; "'!$A:$G"),BJ$2,0)</f>
        <v>#REF!</v>
      </c>
      <c r="BK1345" s="56" t="e">
        <f aca="true">VLOOKUP($P1345,INDIRECT("'M" &amp; $N1345 &amp; "'!$A:$G"),BK$2,0)</f>
        <v>#REF!</v>
      </c>
      <c r="BL1345" s="56" t="str">
        <f aca="false">IF(AND($BI1345="Yes", $N1345=2), "Yes", IF(ISBLANK(BI1345), "", "No"))</f>
        <v>No</v>
      </c>
      <c r="BM1345" s="56" t="e">
        <f aca="true">VLOOKUP($P1345,INDIRECT("'M" &amp; $N1345 &amp; "'!$A:$G"),BM$2,0)</f>
        <v>#REF!</v>
      </c>
    </row>
    <row r="1346" customFormat="false" ht="13.2" hidden="false" customHeight="false" outlineLevel="0" collapsed="false">
      <c r="BI1346" s="56" t="e">
        <f aca="true">VLOOKUP($P1346,INDIRECT("'M" &amp; $N1346 &amp; "'!$A:$G"),BI$2,0)</f>
        <v>#REF!</v>
      </c>
      <c r="BJ1346" s="56" t="e">
        <f aca="true">VLOOKUP($P1346,INDIRECT("'M" &amp; $N1346 &amp; "'!$A:$G"),BJ$2,0)</f>
        <v>#REF!</v>
      </c>
      <c r="BK1346" s="56" t="e">
        <f aca="true">VLOOKUP($P1346,INDIRECT("'M" &amp; $N1346 &amp; "'!$A:$G"),BK$2,0)</f>
        <v>#REF!</v>
      </c>
      <c r="BL1346" s="56" t="str">
        <f aca="false">IF(AND($BI1346="Yes", $N1346=2), "Yes", IF(ISBLANK(BI1346), "", "No"))</f>
        <v>No</v>
      </c>
      <c r="BM1346" s="56" t="e">
        <f aca="true">VLOOKUP($P1346,INDIRECT("'M" &amp; $N1346 &amp; "'!$A:$G"),BM$2,0)</f>
        <v>#REF!</v>
      </c>
    </row>
    <row r="1347" customFormat="false" ht="13.2" hidden="false" customHeight="false" outlineLevel="0" collapsed="false">
      <c r="BI1347" s="56" t="e">
        <f aca="true">VLOOKUP($P1347,INDIRECT("'M" &amp; $N1347 &amp; "'!$A:$G"),BI$2,0)</f>
        <v>#REF!</v>
      </c>
      <c r="BJ1347" s="56" t="e">
        <f aca="true">VLOOKUP($P1347,INDIRECT("'M" &amp; $N1347 &amp; "'!$A:$G"),BJ$2,0)</f>
        <v>#REF!</v>
      </c>
      <c r="BK1347" s="56" t="e">
        <f aca="true">VLOOKUP($P1347,INDIRECT("'M" &amp; $N1347 &amp; "'!$A:$G"),BK$2,0)</f>
        <v>#REF!</v>
      </c>
      <c r="BL1347" s="56" t="str">
        <f aca="false">IF(AND($BI1347="Yes", $N1347=2), "Yes", IF(ISBLANK(BI1347), "", "No"))</f>
        <v>No</v>
      </c>
      <c r="BM1347" s="56" t="e">
        <f aca="true">VLOOKUP($P1347,INDIRECT("'M" &amp; $N1347 &amp; "'!$A:$G"),BM$2,0)</f>
        <v>#REF!</v>
      </c>
    </row>
    <row r="1348" customFormat="false" ht="13.2" hidden="false" customHeight="false" outlineLevel="0" collapsed="false">
      <c r="BI1348" s="56" t="e">
        <f aca="true">VLOOKUP($P1348,INDIRECT("'M" &amp; $N1348 &amp; "'!$A:$G"),BI$2,0)</f>
        <v>#REF!</v>
      </c>
      <c r="BJ1348" s="56" t="e">
        <f aca="true">VLOOKUP($P1348,INDIRECT("'M" &amp; $N1348 &amp; "'!$A:$G"),BJ$2,0)</f>
        <v>#REF!</v>
      </c>
      <c r="BK1348" s="56" t="e">
        <f aca="true">VLOOKUP($P1348,INDIRECT("'M" &amp; $N1348 &amp; "'!$A:$G"),BK$2,0)</f>
        <v>#REF!</v>
      </c>
      <c r="BL1348" s="56" t="str">
        <f aca="false">IF(AND($BI1348="Yes", $N1348=2), "Yes", IF(ISBLANK(BI1348), "", "No"))</f>
        <v>No</v>
      </c>
      <c r="BM1348" s="56" t="e">
        <f aca="true">VLOOKUP($P1348,INDIRECT("'M" &amp; $N1348 &amp; "'!$A:$G"),BM$2,0)</f>
        <v>#REF!</v>
      </c>
    </row>
    <row r="1349" customFormat="false" ht="13.2" hidden="false" customHeight="false" outlineLevel="0" collapsed="false">
      <c r="BI1349" s="56" t="e">
        <f aca="true">VLOOKUP($P1349,INDIRECT("'M" &amp; $N1349 &amp; "'!$A:$G"),BI$2,0)</f>
        <v>#REF!</v>
      </c>
      <c r="BJ1349" s="56" t="e">
        <f aca="true">VLOOKUP($P1349,INDIRECT("'M" &amp; $N1349 &amp; "'!$A:$G"),BJ$2,0)</f>
        <v>#REF!</v>
      </c>
      <c r="BK1349" s="56" t="e">
        <f aca="true">VLOOKUP($P1349,INDIRECT("'M" &amp; $N1349 &amp; "'!$A:$G"),BK$2,0)</f>
        <v>#REF!</v>
      </c>
      <c r="BL1349" s="56" t="str">
        <f aca="false">IF(AND($BI1349="Yes", $N1349=2), "Yes", IF(ISBLANK(BI1349), "", "No"))</f>
        <v>No</v>
      </c>
      <c r="BM1349" s="56" t="e">
        <f aca="true">VLOOKUP($P1349,INDIRECT("'M" &amp; $N1349 &amp; "'!$A:$G"),BM$2,0)</f>
        <v>#REF!</v>
      </c>
    </row>
    <row r="1350" customFormat="false" ht="13.2" hidden="false" customHeight="false" outlineLevel="0" collapsed="false">
      <c r="BI1350" s="56" t="e">
        <f aca="true">VLOOKUP($P1350,INDIRECT("'M" &amp; $N1350 &amp; "'!$A:$G"),BI$2,0)</f>
        <v>#REF!</v>
      </c>
      <c r="BJ1350" s="56" t="e">
        <f aca="true">VLOOKUP($P1350,INDIRECT("'M" &amp; $N1350 &amp; "'!$A:$G"),BJ$2,0)</f>
        <v>#REF!</v>
      </c>
      <c r="BK1350" s="56" t="e">
        <f aca="true">VLOOKUP($P1350,INDIRECT("'M" &amp; $N1350 &amp; "'!$A:$G"),BK$2,0)</f>
        <v>#REF!</v>
      </c>
      <c r="BL1350" s="56" t="str">
        <f aca="false">IF(AND($BI1350="Yes", $N1350=2), "Yes", IF(ISBLANK(BI1350), "", "No"))</f>
        <v>No</v>
      </c>
      <c r="BM1350" s="56" t="e">
        <f aca="true">VLOOKUP($P1350,INDIRECT("'M" &amp; $N1350 &amp; "'!$A:$G"),BM$2,0)</f>
        <v>#REF!</v>
      </c>
    </row>
    <row r="1351" customFormat="false" ht="13.2" hidden="false" customHeight="false" outlineLevel="0" collapsed="false">
      <c r="BI1351" s="56" t="e">
        <f aca="true">VLOOKUP($P1351,INDIRECT("'M" &amp; $N1351 &amp; "'!$A:$G"),BI$2,0)</f>
        <v>#REF!</v>
      </c>
      <c r="BJ1351" s="56" t="e">
        <f aca="true">VLOOKUP($P1351,INDIRECT("'M" &amp; $N1351 &amp; "'!$A:$G"),BJ$2,0)</f>
        <v>#REF!</v>
      </c>
      <c r="BK1351" s="56" t="e">
        <f aca="true">VLOOKUP($P1351,INDIRECT("'M" &amp; $N1351 &amp; "'!$A:$G"),BK$2,0)</f>
        <v>#REF!</v>
      </c>
      <c r="BL1351" s="56" t="str">
        <f aca="false">IF(AND($BI1351="Yes", $N1351=2), "Yes", IF(ISBLANK(BI1351), "", "No"))</f>
        <v>No</v>
      </c>
      <c r="BM1351" s="56" t="e">
        <f aca="true">VLOOKUP($P1351,INDIRECT("'M" &amp; $N1351 &amp; "'!$A:$G"),BM$2,0)</f>
        <v>#REF!</v>
      </c>
    </row>
    <row r="1352" customFormat="false" ht="13.2" hidden="false" customHeight="false" outlineLevel="0" collapsed="false">
      <c r="BI1352" s="56" t="e">
        <f aca="true">VLOOKUP($P1352,INDIRECT("'M" &amp; $N1352 &amp; "'!$A:$G"),BI$2,0)</f>
        <v>#REF!</v>
      </c>
      <c r="BJ1352" s="56" t="e">
        <f aca="true">VLOOKUP($P1352,INDIRECT("'M" &amp; $N1352 &amp; "'!$A:$G"),BJ$2,0)</f>
        <v>#REF!</v>
      </c>
      <c r="BK1352" s="56" t="e">
        <f aca="true">VLOOKUP($P1352,INDIRECT("'M" &amp; $N1352 &amp; "'!$A:$G"),BK$2,0)</f>
        <v>#REF!</v>
      </c>
      <c r="BL1352" s="56" t="str">
        <f aca="false">IF(AND($BI1352="Yes", $N1352=2), "Yes", IF(ISBLANK(BI1352), "", "No"))</f>
        <v>No</v>
      </c>
      <c r="BM1352" s="56" t="e">
        <f aca="true">VLOOKUP($P1352,INDIRECT("'M" &amp; $N1352 &amp; "'!$A:$G"),BM$2,0)</f>
        <v>#REF!</v>
      </c>
    </row>
    <row r="1353" customFormat="false" ht="13.2" hidden="false" customHeight="false" outlineLevel="0" collapsed="false">
      <c r="BI1353" s="56" t="e">
        <f aca="true">VLOOKUP($P1353,INDIRECT("'M" &amp; $N1353 &amp; "'!$A:$G"),BI$2,0)</f>
        <v>#REF!</v>
      </c>
      <c r="BJ1353" s="56" t="e">
        <f aca="true">VLOOKUP($P1353,INDIRECT("'M" &amp; $N1353 &amp; "'!$A:$G"),BJ$2,0)</f>
        <v>#REF!</v>
      </c>
      <c r="BK1353" s="56" t="e">
        <f aca="true">VLOOKUP($P1353,INDIRECT("'M" &amp; $N1353 &amp; "'!$A:$G"),BK$2,0)</f>
        <v>#REF!</v>
      </c>
      <c r="BL1353" s="56" t="str">
        <f aca="false">IF(AND($BI1353="Yes", $N1353=2), "Yes", IF(ISBLANK(BI1353), "", "No"))</f>
        <v>No</v>
      </c>
      <c r="BM1353" s="56" t="e">
        <f aca="true">VLOOKUP($P1353,INDIRECT("'M" &amp; $N1353 &amp; "'!$A:$G"),BM$2,0)</f>
        <v>#REF!</v>
      </c>
    </row>
    <row r="1354" customFormat="false" ht="13.2" hidden="false" customHeight="false" outlineLevel="0" collapsed="false">
      <c r="BI1354" s="56" t="e">
        <f aca="true">VLOOKUP($P1354,INDIRECT("'M" &amp; $N1354 &amp; "'!$A:$G"),BI$2,0)</f>
        <v>#REF!</v>
      </c>
      <c r="BJ1354" s="56" t="e">
        <f aca="true">VLOOKUP($P1354,INDIRECT("'M" &amp; $N1354 &amp; "'!$A:$G"),BJ$2,0)</f>
        <v>#REF!</v>
      </c>
      <c r="BK1354" s="56" t="e">
        <f aca="true">VLOOKUP($P1354,INDIRECT("'M" &amp; $N1354 &amp; "'!$A:$G"),BK$2,0)</f>
        <v>#REF!</v>
      </c>
      <c r="BL1354" s="56" t="str">
        <f aca="false">IF(AND($BI1354="Yes", $N1354=2), "Yes", IF(ISBLANK(BI1354), "", "No"))</f>
        <v>No</v>
      </c>
      <c r="BM1354" s="56" t="e">
        <f aca="true">VLOOKUP($P1354,INDIRECT("'M" &amp; $N1354 &amp; "'!$A:$G"),BM$2,0)</f>
        <v>#REF!</v>
      </c>
    </row>
    <row r="1355" customFormat="false" ht="13.2" hidden="false" customHeight="false" outlineLevel="0" collapsed="false">
      <c r="BI1355" s="56" t="e">
        <f aca="true">VLOOKUP($P1355,INDIRECT("'M" &amp; $N1355 &amp; "'!$A:$G"),BI$2,0)</f>
        <v>#REF!</v>
      </c>
      <c r="BJ1355" s="56" t="e">
        <f aca="true">VLOOKUP($P1355,INDIRECT("'M" &amp; $N1355 &amp; "'!$A:$G"),BJ$2,0)</f>
        <v>#REF!</v>
      </c>
      <c r="BK1355" s="56" t="e">
        <f aca="true">VLOOKUP($P1355,INDIRECT("'M" &amp; $N1355 &amp; "'!$A:$G"),BK$2,0)</f>
        <v>#REF!</v>
      </c>
      <c r="BL1355" s="56" t="str">
        <f aca="false">IF(AND($BI1355="Yes", $N1355=2), "Yes", IF(ISBLANK(BI1355), "", "No"))</f>
        <v>No</v>
      </c>
      <c r="BM1355" s="56" t="e">
        <f aca="true">VLOOKUP($P1355,INDIRECT("'M" &amp; $N1355 &amp; "'!$A:$G"),BM$2,0)</f>
        <v>#REF!</v>
      </c>
    </row>
    <row r="1356" customFormat="false" ht="13.2" hidden="false" customHeight="false" outlineLevel="0" collapsed="false">
      <c r="BI1356" s="56" t="e">
        <f aca="true">VLOOKUP($P1356,INDIRECT("'M" &amp; $N1356 &amp; "'!$A:$G"),BI$2,0)</f>
        <v>#REF!</v>
      </c>
      <c r="BJ1356" s="56" t="e">
        <f aca="true">VLOOKUP($P1356,INDIRECT("'M" &amp; $N1356 &amp; "'!$A:$G"),BJ$2,0)</f>
        <v>#REF!</v>
      </c>
      <c r="BK1356" s="56" t="e">
        <f aca="true">VLOOKUP($P1356,INDIRECT("'M" &amp; $N1356 &amp; "'!$A:$G"),BK$2,0)</f>
        <v>#REF!</v>
      </c>
      <c r="BL1356" s="56" t="str">
        <f aca="false">IF(AND($BI1356="Yes", $N1356=2), "Yes", IF(ISBLANK(BI1356), "", "No"))</f>
        <v>No</v>
      </c>
      <c r="BM1356" s="56" t="e">
        <f aca="true">VLOOKUP($P1356,INDIRECT("'M" &amp; $N1356 &amp; "'!$A:$G"),BM$2,0)</f>
        <v>#REF!</v>
      </c>
    </row>
    <row r="1357" customFormat="false" ht="13.2" hidden="false" customHeight="false" outlineLevel="0" collapsed="false">
      <c r="BI1357" s="56" t="e">
        <f aca="true">VLOOKUP($P1357,INDIRECT("'M" &amp; $N1357 &amp; "'!$A:$G"),BI$2,0)</f>
        <v>#REF!</v>
      </c>
      <c r="BJ1357" s="56" t="e">
        <f aca="true">VLOOKUP($P1357,INDIRECT("'M" &amp; $N1357 &amp; "'!$A:$G"),BJ$2,0)</f>
        <v>#REF!</v>
      </c>
      <c r="BK1357" s="56" t="e">
        <f aca="true">VLOOKUP($P1357,INDIRECT("'M" &amp; $N1357 &amp; "'!$A:$G"),BK$2,0)</f>
        <v>#REF!</v>
      </c>
      <c r="BL1357" s="56" t="str">
        <f aca="false">IF(AND($BI1357="Yes", $N1357=2), "Yes", IF(ISBLANK(BI1357), "", "No"))</f>
        <v>No</v>
      </c>
      <c r="BM1357" s="56" t="e">
        <f aca="true">VLOOKUP($P1357,INDIRECT("'M" &amp; $N1357 &amp; "'!$A:$G"),BM$2,0)</f>
        <v>#REF!</v>
      </c>
    </row>
    <row r="1358" customFormat="false" ht="13.2" hidden="false" customHeight="false" outlineLevel="0" collapsed="false">
      <c r="BI1358" s="56" t="e">
        <f aca="true">VLOOKUP($P1358,INDIRECT("'M" &amp; $N1358 &amp; "'!$A:$G"),BI$2,0)</f>
        <v>#REF!</v>
      </c>
      <c r="BJ1358" s="56" t="e">
        <f aca="true">VLOOKUP($P1358,INDIRECT("'M" &amp; $N1358 &amp; "'!$A:$G"),BJ$2,0)</f>
        <v>#REF!</v>
      </c>
      <c r="BK1358" s="56" t="e">
        <f aca="true">VLOOKUP($P1358,INDIRECT("'M" &amp; $N1358 &amp; "'!$A:$G"),BK$2,0)</f>
        <v>#REF!</v>
      </c>
      <c r="BL1358" s="56" t="str">
        <f aca="false">IF(AND($BI1358="Yes", $N1358=2), "Yes", IF(ISBLANK(BI1358), "", "No"))</f>
        <v>No</v>
      </c>
      <c r="BM1358" s="56" t="e">
        <f aca="true">VLOOKUP($P1358,INDIRECT("'M" &amp; $N1358 &amp; "'!$A:$G"),BM$2,0)</f>
        <v>#REF!</v>
      </c>
    </row>
    <row r="1359" customFormat="false" ht="13.2" hidden="false" customHeight="false" outlineLevel="0" collapsed="false">
      <c r="BI1359" s="56" t="e">
        <f aca="true">VLOOKUP($P1359,INDIRECT("'M" &amp; $N1359 &amp; "'!$A:$G"),BI$2,0)</f>
        <v>#REF!</v>
      </c>
      <c r="BJ1359" s="56" t="e">
        <f aca="true">VLOOKUP($P1359,INDIRECT("'M" &amp; $N1359 &amp; "'!$A:$G"),BJ$2,0)</f>
        <v>#REF!</v>
      </c>
      <c r="BK1359" s="56" t="e">
        <f aca="true">VLOOKUP($P1359,INDIRECT("'M" &amp; $N1359 &amp; "'!$A:$G"),BK$2,0)</f>
        <v>#REF!</v>
      </c>
      <c r="BL1359" s="56" t="str">
        <f aca="false">IF(AND($BI1359="Yes", $N1359=2), "Yes", IF(ISBLANK(BI1359), "", "No"))</f>
        <v>No</v>
      </c>
      <c r="BM1359" s="56" t="e">
        <f aca="true">VLOOKUP($P1359,INDIRECT("'M" &amp; $N1359 &amp; "'!$A:$G"),BM$2,0)</f>
        <v>#REF!</v>
      </c>
    </row>
    <row r="1360" customFormat="false" ht="13.2" hidden="false" customHeight="false" outlineLevel="0" collapsed="false">
      <c r="BI1360" s="56" t="e">
        <f aca="true">VLOOKUP($P1360,INDIRECT("'M" &amp; $N1360 &amp; "'!$A:$G"),BI$2,0)</f>
        <v>#REF!</v>
      </c>
      <c r="BJ1360" s="56" t="e">
        <f aca="true">VLOOKUP($P1360,INDIRECT("'M" &amp; $N1360 &amp; "'!$A:$G"),BJ$2,0)</f>
        <v>#REF!</v>
      </c>
      <c r="BK1360" s="56" t="e">
        <f aca="true">VLOOKUP($P1360,INDIRECT("'M" &amp; $N1360 &amp; "'!$A:$G"),BK$2,0)</f>
        <v>#REF!</v>
      </c>
      <c r="BL1360" s="56" t="str">
        <f aca="false">IF(AND($BI1360="Yes", $N1360=2), "Yes", IF(ISBLANK(BI1360), "", "No"))</f>
        <v>No</v>
      </c>
      <c r="BM1360" s="56" t="e">
        <f aca="true">VLOOKUP($P1360,INDIRECT("'M" &amp; $N1360 &amp; "'!$A:$G"),BM$2,0)</f>
        <v>#REF!</v>
      </c>
    </row>
    <row r="1361" customFormat="false" ht="13.2" hidden="false" customHeight="false" outlineLevel="0" collapsed="false">
      <c r="BI1361" s="56" t="e">
        <f aca="true">VLOOKUP($P1361,INDIRECT("'M" &amp; $N1361 &amp; "'!$A:$G"),BI$2,0)</f>
        <v>#REF!</v>
      </c>
      <c r="BJ1361" s="56" t="e">
        <f aca="true">VLOOKUP($P1361,INDIRECT("'M" &amp; $N1361 &amp; "'!$A:$G"),BJ$2,0)</f>
        <v>#REF!</v>
      </c>
      <c r="BK1361" s="56" t="e">
        <f aca="true">VLOOKUP($P1361,INDIRECT("'M" &amp; $N1361 &amp; "'!$A:$G"),BK$2,0)</f>
        <v>#REF!</v>
      </c>
      <c r="BL1361" s="56" t="str">
        <f aca="false">IF(AND($BI1361="Yes", $N1361=2), "Yes", IF(ISBLANK(BI1361), "", "No"))</f>
        <v>No</v>
      </c>
      <c r="BM1361" s="56" t="e">
        <f aca="true">VLOOKUP($P1361,INDIRECT("'M" &amp; $N1361 &amp; "'!$A:$G"),BM$2,0)</f>
        <v>#REF!</v>
      </c>
    </row>
    <row r="1362" customFormat="false" ht="13.2" hidden="false" customHeight="false" outlineLevel="0" collapsed="false">
      <c r="BI1362" s="56" t="e">
        <f aca="true">VLOOKUP($P1362,INDIRECT("'M" &amp; $N1362 &amp; "'!$A:$G"),BI$2,0)</f>
        <v>#REF!</v>
      </c>
      <c r="BJ1362" s="56" t="e">
        <f aca="true">VLOOKUP($P1362,INDIRECT("'M" &amp; $N1362 &amp; "'!$A:$G"),BJ$2,0)</f>
        <v>#REF!</v>
      </c>
      <c r="BK1362" s="56" t="e">
        <f aca="true">VLOOKUP($P1362,INDIRECT("'M" &amp; $N1362 &amp; "'!$A:$G"),BK$2,0)</f>
        <v>#REF!</v>
      </c>
      <c r="BL1362" s="56" t="str">
        <f aca="false">IF(AND($BI1362="Yes", $N1362=2), "Yes", IF(ISBLANK(BI1362), "", "No"))</f>
        <v>No</v>
      </c>
      <c r="BM1362" s="56" t="e">
        <f aca="true">VLOOKUP($P1362,INDIRECT("'M" &amp; $N1362 &amp; "'!$A:$G"),BM$2,0)</f>
        <v>#REF!</v>
      </c>
    </row>
    <row r="1363" customFormat="false" ht="13.2" hidden="false" customHeight="false" outlineLevel="0" collapsed="false">
      <c r="BI1363" s="56" t="e">
        <f aca="true">VLOOKUP($P1363,INDIRECT("'M" &amp; $N1363 &amp; "'!$A:$G"),BI$2,0)</f>
        <v>#REF!</v>
      </c>
      <c r="BJ1363" s="56" t="e">
        <f aca="true">VLOOKUP($P1363,INDIRECT("'M" &amp; $N1363 &amp; "'!$A:$G"),BJ$2,0)</f>
        <v>#REF!</v>
      </c>
      <c r="BK1363" s="56" t="e">
        <f aca="true">VLOOKUP($P1363,INDIRECT("'M" &amp; $N1363 &amp; "'!$A:$G"),BK$2,0)</f>
        <v>#REF!</v>
      </c>
      <c r="BL1363" s="56" t="str">
        <f aca="false">IF(AND($BI1363="Yes", $N1363=2), "Yes", IF(ISBLANK(BI1363), "", "No"))</f>
        <v>No</v>
      </c>
      <c r="BM1363" s="56" t="e">
        <f aca="true">VLOOKUP($P1363,INDIRECT("'M" &amp; $N1363 &amp; "'!$A:$G"),BM$2,0)</f>
        <v>#REF!</v>
      </c>
    </row>
    <row r="1364" customFormat="false" ht="13.2" hidden="false" customHeight="false" outlineLevel="0" collapsed="false">
      <c r="BI1364" s="56" t="e">
        <f aca="true">VLOOKUP($P1364,INDIRECT("'M" &amp; $N1364 &amp; "'!$A:$G"),BI$2,0)</f>
        <v>#REF!</v>
      </c>
      <c r="BJ1364" s="56" t="e">
        <f aca="true">VLOOKUP($P1364,INDIRECT("'M" &amp; $N1364 &amp; "'!$A:$G"),BJ$2,0)</f>
        <v>#REF!</v>
      </c>
      <c r="BK1364" s="56" t="e">
        <f aca="true">VLOOKUP($P1364,INDIRECT("'M" &amp; $N1364 &amp; "'!$A:$G"),BK$2,0)</f>
        <v>#REF!</v>
      </c>
      <c r="BL1364" s="56" t="str">
        <f aca="false">IF(AND($BI1364="Yes", $N1364=2), "Yes", IF(ISBLANK(BI1364), "", "No"))</f>
        <v>No</v>
      </c>
      <c r="BM1364" s="56" t="e">
        <f aca="true">VLOOKUP($P1364,INDIRECT("'M" &amp; $N1364 &amp; "'!$A:$G"),BM$2,0)</f>
        <v>#REF!</v>
      </c>
    </row>
    <row r="1365" customFormat="false" ht="13.2" hidden="false" customHeight="false" outlineLevel="0" collapsed="false">
      <c r="BI1365" s="56" t="e">
        <f aca="true">VLOOKUP($P1365,INDIRECT("'M" &amp; $N1365 &amp; "'!$A:$G"),BI$2,0)</f>
        <v>#REF!</v>
      </c>
      <c r="BJ1365" s="56" t="e">
        <f aca="true">VLOOKUP($P1365,INDIRECT("'M" &amp; $N1365 &amp; "'!$A:$G"),BJ$2,0)</f>
        <v>#REF!</v>
      </c>
      <c r="BK1365" s="56" t="e">
        <f aca="true">VLOOKUP($P1365,INDIRECT("'M" &amp; $N1365 &amp; "'!$A:$G"),BK$2,0)</f>
        <v>#REF!</v>
      </c>
      <c r="BL1365" s="56" t="str">
        <f aca="false">IF(AND($BI1365="Yes", $N1365=2), "Yes", IF(ISBLANK(BI1365), "", "No"))</f>
        <v>No</v>
      </c>
      <c r="BM1365" s="56" t="e">
        <f aca="true">VLOOKUP($P1365,INDIRECT("'M" &amp; $N1365 &amp; "'!$A:$G"),BM$2,0)</f>
        <v>#REF!</v>
      </c>
    </row>
    <row r="1366" customFormat="false" ht="13.2" hidden="false" customHeight="false" outlineLevel="0" collapsed="false">
      <c r="BI1366" s="56" t="e">
        <f aca="true">VLOOKUP($P1366,INDIRECT("'M" &amp; $N1366 &amp; "'!$A:$G"),BI$2,0)</f>
        <v>#REF!</v>
      </c>
      <c r="BJ1366" s="56" t="e">
        <f aca="true">VLOOKUP($P1366,INDIRECT("'M" &amp; $N1366 &amp; "'!$A:$G"),BJ$2,0)</f>
        <v>#REF!</v>
      </c>
      <c r="BK1366" s="56" t="e">
        <f aca="true">VLOOKUP($P1366,INDIRECT("'M" &amp; $N1366 &amp; "'!$A:$G"),BK$2,0)</f>
        <v>#REF!</v>
      </c>
      <c r="BL1366" s="56" t="str">
        <f aca="false">IF(AND($BI1366="Yes", $N1366=2), "Yes", IF(ISBLANK(BI1366), "", "No"))</f>
        <v>No</v>
      </c>
      <c r="BM1366" s="56" t="e">
        <f aca="true">VLOOKUP($P1366,INDIRECT("'M" &amp; $N1366 &amp; "'!$A:$G"),BM$2,0)</f>
        <v>#REF!</v>
      </c>
    </row>
    <row r="1367" customFormat="false" ht="13.2" hidden="false" customHeight="false" outlineLevel="0" collapsed="false">
      <c r="BI1367" s="56" t="e">
        <f aca="true">VLOOKUP($P1367,INDIRECT("'M" &amp; $N1367 &amp; "'!$A:$G"),BI$2,0)</f>
        <v>#REF!</v>
      </c>
      <c r="BJ1367" s="56" t="e">
        <f aca="true">VLOOKUP($P1367,INDIRECT("'M" &amp; $N1367 &amp; "'!$A:$G"),BJ$2,0)</f>
        <v>#REF!</v>
      </c>
      <c r="BK1367" s="56" t="e">
        <f aca="true">VLOOKUP($P1367,INDIRECT("'M" &amp; $N1367 &amp; "'!$A:$G"),BK$2,0)</f>
        <v>#REF!</v>
      </c>
      <c r="BL1367" s="56" t="str">
        <f aca="false">IF(AND($BI1367="Yes", $N1367=2), "Yes", IF(ISBLANK(BI1367), "", "No"))</f>
        <v>No</v>
      </c>
      <c r="BM1367" s="56" t="e">
        <f aca="true">VLOOKUP($P1367,INDIRECT("'M" &amp; $N1367 &amp; "'!$A:$G"),BM$2,0)</f>
        <v>#REF!</v>
      </c>
    </row>
    <row r="1368" customFormat="false" ht="13.2" hidden="false" customHeight="false" outlineLevel="0" collapsed="false">
      <c r="BI1368" s="56" t="e">
        <f aca="true">VLOOKUP($P1368,INDIRECT("'M" &amp; $N1368 &amp; "'!$A:$G"),BI$2,0)</f>
        <v>#REF!</v>
      </c>
      <c r="BJ1368" s="56" t="e">
        <f aca="true">VLOOKUP($P1368,INDIRECT("'M" &amp; $N1368 &amp; "'!$A:$G"),BJ$2,0)</f>
        <v>#REF!</v>
      </c>
      <c r="BK1368" s="56" t="e">
        <f aca="true">VLOOKUP($P1368,INDIRECT("'M" &amp; $N1368 &amp; "'!$A:$G"),BK$2,0)</f>
        <v>#REF!</v>
      </c>
      <c r="BL1368" s="56" t="str">
        <f aca="false">IF(AND($BI1368="Yes", $N1368=2), "Yes", IF(ISBLANK(BI1368), "", "No"))</f>
        <v>No</v>
      </c>
      <c r="BM1368" s="56" t="e">
        <f aca="true">VLOOKUP($P1368,INDIRECT("'M" &amp; $N1368 &amp; "'!$A:$G"),BM$2,0)</f>
        <v>#REF!</v>
      </c>
    </row>
    <row r="1369" customFormat="false" ht="13.2" hidden="false" customHeight="false" outlineLevel="0" collapsed="false">
      <c r="BI1369" s="56" t="e">
        <f aca="true">VLOOKUP($P1369,INDIRECT("'M" &amp; $N1369 &amp; "'!$A:$G"),BI$2,0)</f>
        <v>#REF!</v>
      </c>
      <c r="BJ1369" s="56" t="e">
        <f aca="true">VLOOKUP($P1369,INDIRECT("'M" &amp; $N1369 &amp; "'!$A:$G"),BJ$2,0)</f>
        <v>#REF!</v>
      </c>
      <c r="BK1369" s="56" t="e">
        <f aca="true">VLOOKUP($P1369,INDIRECT("'M" &amp; $N1369 &amp; "'!$A:$G"),BK$2,0)</f>
        <v>#REF!</v>
      </c>
      <c r="BL1369" s="56" t="str">
        <f aca="false">IF(AND($BI1369="Yes", $N1369=2), "Yes", IF(ISBLANK(BI1369), "", "No"))</f>
        <v>No</v>
      </c>
      <c r="BM1369" s="56" t="e">
        <f aca="true">VLOOKUP($P1369,INDIRECT("'M" &amp; $N1369 &amp; "'!$A:$G"),BM$2,0)</f>
        <v>#REF!</v>
      </c>
    </row>
    <row r="1370" customFormat="false" ht="13.2" hidden="false" customHeight="false" outlineLevel="0" collapsed="false">
      <c r="BI1370" s="56" t="e">
        <f aca="true">VLOOKUP($P1370,INDIRECT("'M" &amp; $N1370 &amp; "'!$A:$G"),BI$2,0)</f>
        <v>#REF!</v>
      </c>
      <c r="BJ1370" s="56" t="e">
        <f aca="true">VLOOKUP($P1370,INDIRECT("'M" &amp; $N1370 &amp; "'!$A:$G"),BJ$2,0)</f>
        <v>#REF!</v>
      </c>
      <c r="BK1370" s="56" t="e">
        <f aca="true">VLOOKUP($P1370,INDIRECT("'M" &amp; $N1370 &amp; "'!$A:$G"),BK$2,0)</f>
        <v>#REF!</v>
      </c>
      <c r="BL1370" s="56" t="str">
        <f aca="false">IF(AND($BI1370="Yes", $N1370=2), "Yes", IF(ISBLANK(BI1370), "", "No"))</f>
        <v>No</v>
      </c>
      <c r="BM1370" s="56" t="e">
        <f aca="true">VLOOKUP($P1370,INDIRECT("'M" &amp; $N1370 &amp; "'!$A:$G"),BM$2,0)</f>
        <v>#REF!</v>
      </c>
    </row>
    <row r="1371" customFormat="false" ht="13.2" hidden="false" customHeight="false" outlineLevel="0" collapsed="false">
      <c r="BI1371" s="56" t="e">
        <f aca="true">VLOOKUP($P1371,INDIRECT("'M" &amp; $N1371 &amp; "'!$A:$G"),BI$2,0)</f>
        <v>#REF!</v>
      </c>
      <c r="BJ1371" s="56" t="e">
        <f aca="true">VLOOKUP($P1371,INDIRECT("'M" &amp; $N1371 &amp; "'!$A:$G"),BJ$2,0)</f>
        <v>#REF!</v>
      </c>
      <c r="BK1371" s="56" t="e">
        <f aca="true">VLOOKUP($P1371,INDIRECT("'M" &amp; $N1371 &amp; "'!$A:$G"),BK$2,0)</f>
        <v>#REF!</v>
      </c>
      <c r="BL1371" s="56" t="str">
        <f aca="false">IF(AND($BI1371="Yes", $N1371=2), "Yes", IF(ISBLANK(BI1371), "", "No"))</f>
        <v>No</v>
      </c>
      <c r="BM1371" s="56" t="e">
        <f aca="true">VLOOKUP($P1371,INDIRECT("'M" &amp; $N1371 &amp; "'!$A:$G"),BM$2,0)</f>
        <v>#REF!</v>
      </c>
    </row>
    <row r="1372" customFormat="false" ht="13.2" hidden="false" customHeight="false" outlineLevel="0" collapsed="false">
      <c r="BI1372" s="56" t="e">
        <f aca="true">VLOOKUP($P1372,INDIRECT("'M" &amp; $N1372 &amp; "'!$A:$G"),BI$2,0)</f>
        <v>#REF!</v>
      </c>
      <c r="BJ1372" s="56" t="e">
        <f aca="true">VLOOKUP($P1372,INDIRECT("'M" &amp; $N1372 &amp; "'!$A:$G"),BJ$2,0)</f>
        <v>#REF!</v>
      </c>
      <c r="BK1372" s="56" t="e">
        <f aca="true">VLOOKUP($P1372,INDIRECT("'M" &amp; $N1372 &amp; "'!$A:$G"),BK$2,0)</f>
        <v>#REF!</v>
      </c>
      <c r="BL1372" s="56" t="str">
        <f aca="false">IF(AND($BI1372="Yes", $N1372=2), "Yes", IF(ISBLANK(BI1372), "", "No"))</f>
        <v>No</v>
      </c>
      <c r="BM1372" s="56" t="e">
        <f aca="true">VLOOKUP($P1372,INDIRECT("'M" &amp; $N1372 &amp; "'!$A:$G"),BM$2,0)</f>
        <v>#REF!</v>
      </c>
    </row>
    <row r="1373" customFormat="false" ht="13.2" hidden="false" customHeight="false" outlineLevel="0" collapsed="false">
      <c r="BI1373" s="56" t="e">
        <f aca="true">VLOOKUP($P1373,INDIRECT("'M" &amp; $N1373 &amp; "'!$A:$G"),BI$2,0)</f>
        <v>#REF!</v>
      </c>
      <c r="BJ1373" s="56" t="e">
        <f aca="true">VLOOKUP($P1373,INDIRECT("'M" &amp; $N1373 &amp; "'!$A:$G"),BJ$2,0)</f>
        <v>#REF!</v>
      </c>
      <c r="BK1373" s="56" t="e">
        <f aca="true">VLOOKUP($P1373,INDIRECT("'M" &amp; $N1373 &amp; "'!$A:$G"),BK$2,0)</f>
        <v>#REF!</v>
      </c>
      <c r="BL1373" s="56" t="str">
        <f aca="false">IF(AND($BI1373="Yes", $N1373=2), "Yes", IF(ISBLANK(BI1373), "", "No"))</f>
        <v>No</v>
      </c>
      <c r="BM1373" s="56" t="e">
        <f aca="true">VLOOKUP($P1373,INDIRECT("'M" &amp; $N1373 &amp; "'!$A:$G"),BM$2,0)</f>
        <v>#REF!</v>
      </c>
    </row>
    <row r="1374" customFormat="false" ht="13.2" hidden="false" customHeight="false" outlineLevel="0" collapsed="false">
      <c r="BI1374" s="56" t="e">
        <f aca="true">VLOOKUP($P1374,INDIRECT("'M" &amp; $N1374 &amp; "'!$A:$G"),BI$2,0)</f>
        <v>#REF!</v>
      </c>
      <c r="BJ1374" s="56" t="e">
        <f aca="true">VLOOKUP($P1374,INDIRECT("'M" &amp; $N1374 &amp; "'!$A:$G"),BJ$2,0)</f>
        <v>#REF!</v>
      </c>
      <c r="BK1374" s="56" t="e">
        <f aca="true">VLOOKUP($P1374,INDIRECT("'M" &amp; $N1374 &amp; "'!$A:$G"),BK$2,0)</f>
        <v>#REF!</v>
      </c>
      <c r="BL1374" s="56" t="str">
        <f aca="false">IF(AND($BI1374="Yes", $N1374=2), "Yes", IF(ISBLANK(BI1374), "", "No"))</f>
        <v>No</v>
      </c>
      <c r="BM1374" s="56" t="e">
        <f aca="true">VLOOKUP($P1374,INDIRECT("'M" &amp; $N1374 &amp; "'!$A:$G"),BM$2,0)</f>
        <v>#REF!</v>
      </c>
    </row>
    <row r="1375" customFormat="false" ht="13.2" hidden="false" customHeight="false" outlineLevel="0" collapsed="false">
      <c r="BI1375" s="56" t="e">
        <f aca="true">VLOOKUP($P1375,INDIRECT("'M" &amp; $N1375 &amp; "'!$A:$G"),BI$2,0)</f>
        <v>#REF!</v>
      </c>
      <c r="BJ1375" s="56" t="e">
        <f aca="true">VLOOKUP($P1375,INDIRECT("'M" &amp; $N1375 &amp; "'!$A:$G"),BJ$2,0)</f>
        <v>#REF!</v>
      </c>
      <c r="BK1375" s="56" t="e">
        <f aca="true">VLOOKUP($P1375,INDIRECT("'M" &amp; $N1375 &amp; "'!$A:$G"),BK$2,0)</f>
        <v>#REF!</v>
      </c>
      <c r="BL1375" s="56" t="str">
        <f aca="false">IF(AND($BI1375="Yes", $N1375=2), "Yes", IF(ISBLANK(BI1375), "", "No"))</f>
        <v>No</v>
      </c>
      <c r="BM1375" s="56" t="e">
        <f aca="true">VLOOKUP($P1375,INDIRECT("'M" &amp; $N1375 &amp; "'!$A:$G"),BM$2,0)</f>
        <v>#REF!</v>
      </c>
    </row>
    <row r="1376" customFormat="false" ht="13.2" hidden="false" customHeight="false" outlineLevel="0" collapsed="false">
      <c r="BI1376" s="56" t="e">
        <f aca="true">VLOOKUP($P1376,INDIRECT("'M" &amp; $N1376 &amp; "'!$A:$G"),BI$2,0)</f>
        <v>#REF!</v>
      </c>
      <c r="BJ1376" s="56" t="e">
        <f aca="true">VLOOKUP($P1376,INDIRECT("'M" &amp; $N1376 &amp; "'!$A:$G"),BJ$2,0)</f>
        <v>#REF!</v>
      </c>
      <c r="BK1376" s="56" t="e">
        <f aca="true">VLOOKUP($P1376,INDIRECT("'M" &amp; $N1376 &amp; "'!$A:$G"),BK$2,0)</f>
        <v>#REF!</v>
      </c>
      <c r="BL1376" s="56" t="str">
        <f aca="false">IF(AND($BI1376="Yes", $N1376=2), "Yes", IF(ISBLANK(BI1376), "", "No"))</f>
        <v>No</v>
      </c>
      <c r="BM1376" s="56" t="e">
        <f aca="true">VLOOKUP($P1376,INDIRECT("'M" &amp; $N1376 &amp; "'!$A:$G"),BM$2,0)</f>
        <v>#REF!</v>
      </c>
    </row>
    <row r="1377" customFormat="false" ht="13.2" hidden="false" customHeight="false" outlineLevel="0" collapsed="false">
      <c r="BI1377" s="56" t="e">
        <f aca="true">VLOOKUP($P1377,INDIRECT("'M" &amp; $N1377 &amp; "'!$A:$G"),BI$2,0)</f>
        <v>#REF!</v>
      </c>
      <c r="BJ1377" s="56" t="e">
        <f aca="true">VLOOKUP($P1377,INDIRECT("'M" &amp; $N1377 &amp; "'!$A:$G"),BJ$2,0)</f>
        <v>#REF!</v>
      </c>
      <c r="BK1377" s="56" t="e">
        <f aca="true">VLOOKUP($P1377,INDIRECT("'M" &amp; $N1377 &amp; "'!$A:$G"),BK$2,0)</f>
        <v>#REF!</v>
      </c>
      <c r="BL1377" s="56" t="str">
        <f aca="false">IF(AND($BI1377="Yes", $N1377=2), "Yes", IF(ISBLANK(BI1377), "", "No"))</f>
        <v>No</v>
      </c>
      <c r="BM1377" s="56" t="e">
        <f aca="true">VLOOKUP($P1377,INDIRECT("'M" &amp; $N1377 &amp; "'!$A:$G"),BM$2,0)</f>
        <v>#REF!</v>
      </c>
    </row>
    <row r="1378" customFormat="false" ht="13.2" hidden="false" customHeight="false" outlineLevel="0" collapsed="false">
      <c r="BI1378" s="56" t="e">
        <f aca="true">VLOOKUP($P1378,INDIRECT("'M" &amp; $N1378 &amp; "'!$A:$G"),BI$2,0)</f>
        <v>#REF!</v>
      </c>
      <c r="BJ1378" s="56" t="e">
        <f aca="true">VLOOKUP($P1378,INDIRECT("'M" &amp; $N1378 &amp; "'!$A:$G"),BJ$2,0)</f>
        <v>#REF!</v>
      </c>
      <c r="BK1378" s="56" t="e">
        <f aca="true">VLOOKUP($P1378,INDIRECT("'M" &amp; $N1378 &amp; "'!$A:$G"),BK$2,0)</f>
        <v>#REF!</v>
      </c>
      <c r="BL1378" s="56" t="str">
        <f aca="false">IF(AND($BI1378="Yes", $N1378=2), "Yes", IF(ISBLANK(BI1378), "", "No"))</f>
        <v>No</v>
      </c>
      <c r="BM1378" s="56" t="e">
        <f aca="true">VLOOKUP($P1378,INDIRECT("'M" &amp; $N1378 &amp; "'!$A:$G"),BM$2,0)</f>
        <v>#REF!</v>
      </c>
    </row>
    <row r="1379" customFormat="false" ht="13.2" hidden="false" customHeight="false" outlineLevel="0" collapsed="false">
      <c r="BI1379" s="56" t="e">
        <f aca="true">VLOOKUP($P1379,INDIRECT("'M" &amp; $N1379 &amp; "'!$A:$G"),BI$2,0)</f>
        <v>#REF!</v>
      </c>
      <c r="BJ1379" s="56" t="e">
        <f aca="true">VLOOKUP($P1379,INDIRECT("'M" &amp; $N1379 &amp; "'!$A:$G"),BJ$2,0)</f>
        <v>#REF!</v>
      </c>
      <c r="BK1379" s="56" t="e">
        <f aca="true">VLOOKUP($P1379,INDIRECT("'M" &amp; $N1379 &amp; "'!$A:$G"),BK$2,0)</f>
        <v>#REF!</v>
      </c>
      <c r="BL1379" s="56" t="str">
        <f aca="false">IF(AND($BI1379="Yes", $N1379=2), "Yes", IF(ISBLANK(BI1379), "", "No"))</f>
        <v>No</v>
      </c>
      <c r="BM1379" s="56" t="e">
        <f aca="true">VLOOKUP($P1379,INDIRECT("'M" &amp; $N1379 &amp; "'!$A:$G"),BM$2,0)</f>
        <v>#REF!</v>
      </c>
    </row>
    <row r="1380" customFormat="false" ht="13.2" hidden="false" customHeight="false" outlineLevel="0" collapsed="false">
      <c r="BI1380" s="56" t="e">
        <f aca="true">VLOOKUP($P1380,INDIRECT("'M" &amp; $N1380 &amp; "'!$A:$G"),BI$2,0)</f>
        <v>#REF!</v>
      </c>
      <c r="BJ1380" s="56" t="e">
        <f aca="true">VLOOKUP($P1380,INDIRECT("'M" &amp; $N1380 &amp; "'!$A:$G"),BJ$2,0)</f>
        <v>#REF!</v>
      </c>
      <c r="BK1380" s="56" t="e">
        <f aca="true">VLOOKUP($P1380,INDIRECT("'M" &amp; $N1380 &amp; "'!$A:$G"),BK$2,0)</f>
        <v>#REF!</v>
      </c>
      <c r="BL1380" s="56" t="str">
        <f aca="false">IF(AND($BI1380="Yes", $N1380=2), "Yes", IF(ISBLANK(BI1380), "", "No"))</f>
        <v>No</v>
      </c>
      <c r="BM1380" s="56" t="e">
        <f aca="true">VLOOKUP($P1380,INDIRECT("'M" &amp; $N1380 &amp; "'!$A:$G"),BM$2,0)</f>
        <v>#REF!</v>
      </c>
    </row>
    <row r="1381" customFormat="false" ht="13.2" hidden="false" customHeight="false" outlineLevel="0" collapsed="false">
      <c r="BI1381" s="56" t="e">
        <f aca="true">VLOOKUP($P1381,INDIRECT("'M" &amp; $N1381 &amp; "'!$A:$G"),BI$2,0)</f>
        <v>#REF!</v>
      </c>
      <c r="BJ1381" s="56" t="e">
        <f aca="true">VLOOKUP($P1381,INDIRECT("'M" &amp; $N1381 &amp; "'!$A:$G"),BJ$2,0)</f>
        <v>#REF!</v>
      </c>
      <c r="BK1381" s="56" t="e">
        <f aca="true">VLOOKUP($P1381,INDIRECT("'M" &amp; $N1381 &amp; "'!$A:$G"),BK$2,0)</f>
        <v>#REF!</v>
      </c>
      <c r="BL1381" s="56" t="str">
        <f aca="false">IF(AND($BI1381="Yes", $N1381=2), "Yes", IF(ISBLANK(BI1381), "", "No"))</f>
        <v>No</v>
      </c>
      <c r="BM1381" s="56" t="e">
        <f aca="true">VLOOKUP($P1381,INDIRECT("'M" &amp; $N1381 &amp; "'!$A:$G"),BM$2,0)</f>
        <v>#REF!</v>
      </c>
    </row>
    <row r="1382" customFormat="false" ht="13.2" hidden="false" customHeight="false" outlineLevel="0" collapsed="false">
      <c r="BI1382" s="56" t="e">
        <f aca="true">VLOOKUP($P1382,INDIRECT("'M" &amp; $N1382 &amp; "'!$A:$G"),BI$2,0)</f>
        <v>#REF!</v>
      </c>
      <c r="BJ1382" s="56" t="e">
        <f aca="true">VLOOKUP($P1382,INDIRECT("'M" &amp; $N1382 &amp; "'!$A:$G"),BJ$2,0)</f>
        <v>#REF!</v>
      </c>
      <c r="BK1382" s="56" t="e">
        <f aca="true">VLOOKUP($P1382,INDIRECT("'M" &amp; $N1382 &amp; "'!$A:$G"),BK$2,0)</f>
        <v>#REF!</v>
      </c>
      <c r="BL1382" s="56" t="str">
        <f aca="false">IF(AND($BI1382="Yes", $N1382=2), "Yes", IF(ISBLANK(BI1382), "", "No"))</f>
        <v>No</v>
      </c>
      <c r="BM1382" s="56" t="e">
        <f aca="true">VLOOKUP($P1382,INDIRECT("'M" &amp; $N1382 &amp; "'!$A:$G"),BM$2,0)</f>
        <v>#REF!</v>
      </c>
    </row>
    <row r="1383" customFormat="false" ht="13.2" hidden="false" customHeight="false" outlineLevel="0" collapsed="false">
      <c r="BI1383" s="56" t="e">
        <f aca="true">VLOOKUP($P1383,INDIRECT("'M" &amp; $N1383 &amp; "'!$A:$G"),BI$2,0)</f>
        <v>#REF!</v>
      </c>
      <c r="BJ1383" s="56" t="e">
        <f aca="true">VLOOKUP($P1383,INDIRECT("'M" &amp; $N1383 &amp; "'!$A:$G"),BJ$2,0)</f>
        <v>#REF!</v>
      </c>
      <c r="BK1383" s="56" t="e">
        <f aca="true">VLOOKUP($P1383,INDIRECT("'M" &amp; $N1383 &amp; "'!$A:$G"),BK$2,0)</f>
        <v>#REF!</v>
      </c>
      <c r="BL1383" s="56" t="str">
        <f aca="false">IF(AND($BI1383="Yes", $N1383=2), "Yes", IF(ISBLANK(BI1383), "", "No"))</f>
        <v>No</v>
      </c>
      <c r="BM1383" s="56" t="e">
        <f aca="true">VLOOKUP($P1383,INDIRECT("'M" &amp; $N1383 &amp; "'!$A:$G"),BM$2,0)</f>
        <v>#REF!</v>
      </c>
    </row>
    <row r="1384" customFormat="false" ht="13.2" hidden="false" customHeight="false" outlineLevel="0" collapsed="false">
      <c r="BI1384" s="56" t="e">
        <f aca="true">VLOOKUP($P1384,INDIRECT("'M" &amp; $N1384 &amp; "'!$A:$G"),BI$2,0)</f>
        <v>#REF!</v>
      </c>
      <c r="BJ1384" s="56" t="e">
        <f aca="true">VLOOKUP($P1384,INDIRECT("'M" &amp; $N1384 &amp; "'!$A:$G"),BJ$2,0)</f>
        <v>#REF!</v>
      </c>
      <c r="BK1384" s="56" t="e">
        <f aca="true">VLOOKUP($P1384,INDIRECT("'M" &amp; $N1384 &amp; "'!$A:$G"),BK$2,0)</f>
        <v>#REF!</v>
      </c>
      <c r="BL1384" s="56" t="str">
        <f aca="false">IF(AND($BI1384="Yes", $N1384=2), "Yes", IF(ISBLANK(BI1384), "", "No"))</f>
        <v>No</v>
      </c>
      <c r="BM1384" s="56" t="e">
        <f aca="true">VLOOKUP($P1384,INDIRECT("'M" &amp; $N1384 &amp; "'!$A:$G"),BM$2,0)</f>
        <v>#REF!</v>
      </c>
    </row>
    <row r="1385" customFormat="false" ht="13.2" hidden="false" customHeight="false" outlineLevel="0" collapsed="false">
      <c r="BI1385" s="56" t="e">
        <f aca="true">VLOOKUP($P1385,INDIRECT("'M" &amp; $N1385 &amp; "'!$A:$G"),BI$2,0)</f>
        <v>#REF!</v>
      </c>
      <c r="BJ1385" s="56" t="e">
        <f aca="true">VLOOKUP($P1385,INDIRECT("'M" &amp; $N1385 &amp; "'!$A:$G"),BJ$2,0)</f>
        <v>#REF!</v>
      </c>
      <c r="BK1385" s="56" t="e">
        <f aca="true">VLOOKUP($P1385,INDIRECT("'M" &amp; $N1385 &amp; "'!$A:$G"),BK$2,0)</f>
        <v>#REF!</v>
      </c>
      <c r="BL1385" s="56" t="str">
        <f aca="false">IF(AND($BI1385="Yes", $N1385=2), "Yes", IF(ISBLANK(BI1385), "", "No"))</f>
        <v>No</v>
      </c>
      <c r="BM1385" s="56" t="e">
        <f aca="true">VLOOKUP($P1385,INDIRECT("'M" &amp; $N1385 &amp; "'!$A:$G"),BM$2,0)</f>
        <v>#REF!</v>
      </c>
    </row>
    <row r="1386" customFormat="false" ht="13.2" hidden="false" customHeight="false" outlineLevel="0" collapsed="false">
      <c r="BI1386" s="56" t="e">
        <f aca="true">VLOOKUP($P1386,INDIRECT("'M" &amp; $N1386 &amp; "'!$A:$G"),BI$2,0)</f>
        <v>#REF!</v>
      </c>
      <c r="BJ1386" s="56" t="e">
        <f aca="true">VLOOKUP($P1386,INDIRECT("'M" &amp; $N1386 &amp; "'!$A:$G"),BJ$2,0)</f>
        <v>#REF!</v>
      </c>
      <c r="BK1386" s="56" t="e">
        <f aca="true">VLOOKUP($P1386,INDIRECT("'M" &amp; $N1386 &amp; "'!$A:$G"),BK$2,0)</f>
        <v>#REF!</v>
      </c>
      <c r="BL1386" s="56" t="str">
        <f aca="false">IF(AND($BI1386="Yes", $N1386=2), "Yes", IF(ISBLANK(BI1386), "", "No"))</f>
        <v>No</v>
      </c>
      <c r="BM1386" s="56" t="e">
        <f aca="true">VLOOKUP($P1386,INDIRECT("'M" &amp; $N1386 &amp; "'!$A:$G"),BM$2,0)</f>
        <v>#REF!</v>
      </c>
    </row>
    <row r="1387" customFormat="false" ht="13.2" hidden="false" customHeight="false" outlineLevel="0" collapsed="false">
      <c r="BI1387" s="56" t="e">
        <f aca="true">VLOOKUP($P1387,INDIRECT("'M" &amp; $N1387 &amp; "'!$A:$G"),BI$2,0)</f>
        <v>#REF!</v>
      </c>
      <c r="BJ1387" s="56" t="e">
        <f aca="true">VLOOKUP($P1387,INDIRECT("'M" &amp; $N1387 &amp; "'!$A:$G"),BJ$2,0)</f>
        <v>#REF!</v>
      </c>
      <c r="BK1387" s="56" t="e">
        <f aca="true">VLOOKUP($P1387,INDIRECT("'M" &amp; $N1387 &amp; "'!$A:$G"),BK$2,0)</f>
        <v>#REF!</v>
      </c>
      <c r="BL1387" s="56" t="str">
        <f aca="false">IF(AND($BI1387="Yes", $N1387=2), "Yes", IF(ISBLANK(BI1387), "", "No"))</f>
        <v>No</v>
      </c>
      <c r="BM1387" s="56" t="e">
        <f aca="true">VLOOKUP($P1387,INDIRECT("'M" &amp; $N1387 &amp; "'!$A:$G"),BM$2,0)</f>
        <v>#REF!</v>
      </c>
    </row>
    <row r="1388" customFormat="false" ht="13.2" hidden="false" customHeight="false" outlineLevel="0" collapsed="false">
      <c r="BI1388" s="56" t="e">
        <f aca="true">VLOOKUP($P1388,INDIRECT("'M" &amp; $N1388 &amp; "'!$A:$G"),BI$2,0)</f>
        <v>#REF!</v>
      </c>
      <c r="BJ1388" s="56" t="e">
        <f aca="true">VLOOKUP($P1388,INDIRECT("'M" &amp; $N1388 &amp; "'!$A:$G"),BJ$2,0)</f>
        <v>#REF!</v>
      </c>
      <c r="BK1388" s="56" t="e">
        <f aca="true">VLOOKUP($P1388,INDIRECT("'M" &amp; $N1388 &amp; "'!$A:$G"),BK$2,0)</f>
        <v>#REF!</v>
      </c>
      <c r="BL1388" s="56" t="str">
        <f aca="false">IF(AND($BI1388="Yes", $N1388=2), "Yes", IF(ISBLANK(BI1388), "", "No"))</f>
        <v>No</v>
      </c>
      <c r="BM1388" s="56" t="e">
        <f aca="true">VLOOKUP($P1388,INDIRECT("'M" &amp; $N1388 &amp; "'!$A:$G"),BM$2,0)</f>
        <v>#REF!</v>
      </c>
    </row>
    <row r="1389" customFormat="false" ht="13.2" hidden="false" customHeight="false" outlineLevel="0" collapsed="false">
      <c r="BI1389" s="56" t="e">
        <f aca="true">VLOOKUP($P1389,INDIRECT("'M" &amp; $N1389 &amp; "'!$A:$G"),BI$2,0)</f>
        <v>#REF!</v>
      </c>
      <c r="BJ1389" s="56" t="e">
        <f aca="true">VLOOKUP($P1389,INDIRECT("'M" &amp; $N1389 &amp; "'!$A:$G"),BJ$2,0)</f>
        <v>#REF!</v>
      </c>
      <c r="BK1389" s="56" t="e">
        <f aca="true">VLOOKUP($P1389,INDIRECT("'M" &amp; $N1389 &amp; "'!$A:$G"),BK$2,0)</f>
        <v>#REF!</v>
      </c>
      <c r="BL1389" s="56" t="str">
        <f aca="false">IF(AND($BI1389="Yes", $N1389=2), "Yes", IF(ISBLANK(BI1389), "", "No"))</f>
        <v>No</v>
      </c>
      <c r="BM1389" s="56" t="e">
        <f aca="true">VLOOKUP($P1389,INDIRECT("'M" &amp; $N1389 &amp; "'!$A:$G"),BM$2,0)</f>
        <v>#REF!</v>
      </c>
    </row>
    <row r="1390" customFormat="false" ht="13.2" hidden="false" customHeight="false" outlineLevel="0" collapsed="false">
      <c r="BI1390" s="56" t="e">
        <f aca="true">VLOOKUP($P1390,INDIRECT("'M" &amp; $N1390 &amp; "'!$A:$G"),BI$2,0)</f>
        <v>#REF!</v>
      </c>
      <c r="BJ1390" s="56" t="e">
        <f aca="true">VLOOKUP($P1390,INDIRECT("'M" &amp; $N1390 &amp; "'!$A:$G"),BJ$2,0)</f>
        <v>#REF!</v>
      </c>
      <c r="BK1390" s="56" t="e">
        <f aca="true">VLOOKUP($P1390,INDIRECT("'M" &amp; $N1390 &amp; "'!$A:$G"),BK$2,0)</f>
        <v>#REF!</v>
      </c>
      <c r="BL1390" s="56" t="str">
        <f aca="false">IF(AND($BI1390="Yes", $N1390=2), "Yes", IF(ISBLANK(BI1390), "", "No"))</f>
        <v>No</v>
      </c>
      <c r="BM1390" s="56" t="e">
        <f aca="true">VLOOKUP($P1390,INDIRECT("'M" &amp; $N1390 &amp; "'!$A:$G"),BM$2,0)</f>
        <v>#REF!</v>
      </c>
    </row>
    <row r="1391" customFormat="false" ht="13.2" hidden="false" customHeight="false" outlineLevel="0" collapsed="false">
      <c r="BI1391" s="56" t="e">
        <f aca="true">VLOOKUP($P1391,INDIRECT("'M" &amp; $N1391 &amp; "'!$A:$G"),BI$2,0)</f>
        <v>#REF!</v>
      </c>
      <c r="BJ1391" s="56" t="e">
        <f aca="true">VLOOKUP($P1391,INDIRECT("'M" &amp; $N1391 &amp; "'!$A:$G"),BJ$2,0)</f>
        <v>#REF!</v>
      </c>
      <c r="BK1391" s="56" t="e">
        <f aca="true">VLOOKUP($P1391,INDIRECT("'M" &amp; $N1391 &amp; "'!$A:$G"),BK$2,0)</f>
        <v>#REF!</v>
      </c>
      <c r="BL1391" s="56" t="str">
        <f aca="false">IF(AND($BI1391="Yes", $N1391=2), "Yes", IF(ISBLANK(BI1391), "", "No"))</f>
        <v>No</v>
      </c>
      <c r="BM1391" s="56" t="e">
        <f aca="true">VLOOKUP($P1391,INDIRECT("'M" &amp; $N1391 &amp; "'!$A:$G"),BM$2,0)</f>
        <v>#REF!</v>
      </c>
    </row>
    <row r="1392" customFormat="false" ht="13.2" hidden="false" customHeight="false" outlineLevel="0" collapsed="false">
      <c r="BI1392" s="56" t="e">
        <f aca="true">VLOOKUP($P1392,INDIRECT("'M" &amp; $N1392 &amp; "'!$A:$G"),BI$2,0)</f>
        <v>#REF!</v>
      </c>
      <c r="BJ1392" s="56" t="e">
        <f aca="true">VLOOKUP($P1392,INDIRECT("'M" &amp; $N1392 &amp; "'!$A:$G"),BJ$2,0)</f>
        <v>#REF!</v>
      </c>
      <c r="BK1392" s="56" t="e">
        <f aca="true">VLOOKUP($P1392,INDIRECT("'M" &amp; $N1392 &amp; "'!$A:$G"),BK$2,0)</f>
        <v>#REF!</v>
      </c>
      <c r="BL1392" s="56" t="str">
        <f aca="false">IF(AND($BI1392="Yes", $N1392=2), "Yes", IF(ISBLANK(BI1392), "", "No"))</f>
        <v>No</v>
      </c>
      <c r="BM1392" s="56" t="e">
        <f aca="true">VLOOKUP($P1392,INDIRECT("'M" &amp; $N1392 &amp; "'!$A:$G"),BM$2,0)</f>
        <v>#REF!</v>
      </c>
    </row>
    <row r="1393" customFormat="false" ht="13.2" hidden="false" customHeight="false" outlineLevel="0" collapsed="false">
      <c r="BI1393" s="56" t="e">
        <f aca="true">VLOOKUP($P1393,INDIRECT("'M" &amp; $N1393 &amp; "'!$A:$G"),BI$2,0)</f>
        <v>#REF!</v>
      </c>
      <c r="BJ1393" s="56" t="e">
        <f aca="true">VLOOKUP($P1393,INDIRECT("'M" &amp; $N1393 &amp; "'!$A:$G"),BJ$2,0)</f>
        <v>#REF!</v>
      </c>
      <c r="BK1393" s="56" t="e">
        <f aca="true">VLOOKUP($P1393,INDIRECT("'M" &amp; $N1393 &amp; "'!$A:$G"),BK$2,0)</f>
        <v>#REF!</v>
      </c>
      <c r="BL1393" s="56" t="str">
        <f aca="false">IF(AND($BI1393="Yes", $N1393=2), "Yes", IF(ISBLANK(BI1393), "", "No"))</f>
        <v>No</v>
      </c>
      <c r="BM1393" s="56" t="e">
        <f aca="true">VLOOKUP($P1393,INDIRECT("'M" &amp; $N1393 &amp; "'!$A:$G"),BM$2,0)</f>
        <v>#REF!</v>
      </c>
    </row>
    <row r="1394" customFormat="false" ht="13.2" hidden="false" customHeight="false" outlineLevel="0" collapsed="false">
      <c r="BI1394" s="56" t="e">
        <f aca="true">VLOOKUP($P1394,INDIRECT("'M" &amp; $N1394 &amp; "'!$A:$G"),BI$2,0)</f>
        <v>#REF!</v>
      </c>
      <c r="BJ1394" s="56" t="e">
        <f aca="true">VLOOKUP($P1394,INDIRECT("'M" &amp; $N1394 &amp; "'!$A:$G"),BJ$2,0)</f>
        <v>#REF!</v>
      </c>
      <c r="BK1394" s="56" t="e">
        <f aca="true">VLOOKUP($P1394,INDIRECT("'M" &amp; $N1394 &amp; "'!$A:$G"),BK$2,0)</f>
        <v>#REF!</v>
      </c>
      <c r="BL1394" s="56" t="str">
        <f aca="false">IF(AND($BI1394="Yes", $N1394=2), "Yes", IF(ISBLANK(BI1394), "", "No"))</f>
        <v>No</v>
      </c>
      <c r="BM1394" s="56" t="e">
        <f aca="true">VLOOKUP($P1394,INDIRECT("'M" &amp; $N1394 &amp; "'!$A:$G"),BM$2,0)</f>
        <v>#REF!</v>
      </c>
    </row>
    <row r="1395" customFormat="false" ht="13.2" hidden="false" customHeight="false" outlineLevel="0" collapsed="false">
      <c r="BI1395" s="56" t="e">
        <f aca="true">VLOOKUP($P1395,INDIRECT("'M" &amp; $N1395 &amp; "'!$A:$G"),BI$2,0)</f>
        <v>#REF!</v>
      </c>
      <c r="BJ1395" s="56" t="e">
        <f aca="true">VLOOKUP($P1395,INDIRECT("'M" &amp; $N1395 &amp; "'!$A:$G"),BJ$2,0)</f>
        <v>#REF!</v>
      </c>
      <c r="BK1395" s="56" t="e">
        <f aca="true">VLOOKUP($P1395,INDIRECT("'M" &amp; $N1395 &amp; "'!$A:$G"),BK$2,0)</f>
        <v>#REF!</v>
      </c>
      <c r="BL1395" s="56" t="str">
        <f aca="false">IF(AND($BI1395="Yes", $N1395=2), "Yes", IF(ISBLANK(BI1395), "", "No"))</f>
        <v>No</v>
      </c>
      <c r="BM1395" s="56" t="e">
        <f aca="true">VLOOKUP($P1395,INDIRECT("'M" &amp; $N1395 &amp; "'!$A:$G"),BM$2,0)</f>
        <v>#REF!</v>
      </c>
    </row>
    <row r="1396" customFormat="false" ht="13.2" hidden="false" customHeight="false" outlineLevel="0" collapsed="false">
      <c r="BI1396" s="56" t="e">
        <f aca="true">VLOOKUP($P1396,INDIRECT("'M" &amp; $N1396 &amp; "'!$A:$G"),BI$2,0)</f>
        <v>#REF!</v>
      </c>
      <c r="BJ1396" s="56" t="e">
        <f aca="true">VLOOKUP($P1396,INDIRECT("'M" &amp; $N1396 &amp; "'!$A:$G"),BJ$2,0)</f>
        <v>#REF!</v>
      </c>
      <c r="BK1396" s="56" t="e">
        <f aca="true">VLOOKUP($P1396,INDIRECT("'M" &amp; $N1396 &amp; "'!$A:$G"),BK$2,0)</f>
        <v>#REF!</v>
      </c>
      <c r="BL1396" s="56" t="str">
        <f aca="false">IF(AND($BI1396="Yes", $N1396=2), "Yes", IF(ISBLANK(BI1396), "", "No"))</f>
        <v>No</v>
      </c>
      <c r="BM1396" s="56" t="e">
        <f aca="true">VLOOKUP($P1396,INDIRECT("'M" &amp; $N1396 &amp; "'!$A:$G"),BM$2,0)</f>
        <v>#REF!</v>
      </c>
    </row>
    <row r="1397" customFormat="false" ht="13.2" hidden="false" customHeight="false" outlineLevel="0" collapsed="false">
      <c r="BI1397" s="56" t="e">
        <f aca="true">VLOOKUP($P1397,INDIRECT("'M" &amp; $N1397 &amp; "'!$A:$G"),BI$2,0)</f>
        <v>#REF!</v>
      </c>
      <c r="BJ1397" s="56" t="e">
        <f aca="true">VLOOKUP($P1397,INDIRECT("'M" &amp; $N1397 &amp; "'!$A:$G"),BJ$2,0)</f>
        <v>#REF!</v>
      </c>
      <c r="BK1397" s="56" t="e">
        <f aca="true">VLOOKUP($P1397,INDIRECT("'M" &amp; $N1397 &amp; "'!$A:$G"),BK$2,0)</f>
        <v>#REF!</v>
      </c>
      <c r="BL1397" s="56" t="str">
        <f aca="false">IF(AND($BI1397="Yes", $N1397=2), "Yes", IF(ISBLANK(BI1397), "", "No"))</f>
        <v>No</v>
      </c>
      <c r="BM1397" s="56" t="e">
        <f aca="true">VLOOKUP($P1397,INDIRECT("'M" &amp; $N1397 &amp; "'!$A:$G"),BM$2,0)</f>
        <v>#REF!</v>
      </c>
    </row>
    <row r="1398" customFormat="false" ht="13.2" hidden="false" customHeight="false" outlineLevel="0" collapsed="false">
      <c r="BI1398" s="56" t="e">
        <f aca="true">VLOOKUP($P1398,INDIRECT("'M" &amp; $N1398 &amp; "'!$A:$G"),BI$2,0)</f>
        <v>#REF!</v>
      </c>
      <c r="BJ1398" s="56" t="e">
        <f aca="true">VLOOKUP($P1398,INDIRECT("'M" &amp; $N1398 &amp; "'!$A:$G"),BJ$2,0)</f>
        <v>#REF!</v>
      </c>
      <c r="BK1398" s="56" t="e">
        <f aca="true">VLOOKUP($P1398,INDIRECT("'M" &amp; $N1398 &amp; "'!$A:$G"),BK$2,0)</f>
        <v>#REF!</v>
      </c>
      <c r="BL1398" s="56" t="str">
        <f aca="false">IF(AND($BI1398="Yes", $N1398=2), "Yes", IF(ISBLANK(BI1398), "", "No"))</f>
        <v>No</v>
      </c>
      <c r="BM1398" s="56" t="e">
        <f aca="true">VLOOKUP($P1398,INDIRECT("'M" &amp; $N1398 &amp; "'!$A:$G"),BM$2,0)</f>
        <v>#REF!</v>
      </c>
    </row>
    <row r="1399" customFormat="false" ht="13.2" hidden="false" customHeight="false" outlineLevel="0" collapsed="false">
      <c r="BI1399" s="56" t="e">
        <f aca="true">VLOOKUP($P1399,INDIRECT("'M" &amp; $N1399 &amp; "'!$A:$G"),BI$2,0)</f>
        <v>#REF!</v>
      </c>
      <c r="BJ1399" s="56" t="e">
        <f aca="true">VLOOKUP($P1399,INDIRECT("'M" &amp; $N1399 &amp; "'!$A:$G"),BJ$2,0)</f>
        <v>#REF!</v>
      </c>
      <c r="BK1399" s="56" t="e">
        <f aca="true">VLOOKUP($P1399,INDIRECT("'M" &amp; $N1399 &amp; "'!$A:$G"),BK$2,0)</f>
        <v>#REF!</v>
      </c>
      <c r="BL1399" s="56" t="str">
        <f aca="false">IF(AND($BI1399="Yes", $N1399=2), "Yes", IF(ISBLANK(BI1399), "", "No"))</f>
        <v>No</v>
      </c>
      <c r="BM1399" s="56" t="e">
        <f aca="true">VLOOKUP($P1399,INDIRECT("'M" &amp; $N1399 &amp; "'!$A:$G"),BM$2,0)</f>
        <v>#REF!</v>
      </c>
    </row>
    <row r="1400" customFormat="false" ht="13.2" hidden="false" customHeight="false" outlineLevel="0" collapsed="false">
      <c r="BI1400" s="56" t="e">
        <f aca="true">VLOOKUP($P1400,INDIRECT("'M" &amp; $N1400 &amp; "'!$A:$G"),BI$2,0)</f>
        <v>#REF!</v>
      </c>
      <c r="BJ1400" s="56" t="e">
        <f aca="true">VLOOKUP($P1400,INDIRECT("'M" &amp; $N1400 &amp; "'!$A:$G"),BJ$2,0)</f>
        <v>#REF!</v>
      </c>
      <c r="BK1400" s="56" t="e">
        <f aca="true">VLOOKUP($P1400,INDIRECT("'M" &amp; $N1400 &amp; "'!$A:$G"),BK$2,0)</f>
        <v>#REF!</v>
      </c>
      <c r="BL1400" s="56" t="str">
        <f aca="false">IF(AND($BI1400="Yes", $N1400=2), "Yes", IF(ISBLANK(BI1400), "", "No"))</f>
        <v>No</v>
      </c>
      <c r="BM1400" s="56" t="e">
        <f aca="true">VLOOKUP($P1400,INDIRECT("'M" &amp; $N1400 &amp; "'!$A:$G"),BM$2,0)</f>
        <v>#REF!</v>
      </c>
    </row>
    <row r="1401" customFormat="false" ht="13.2" hidden="false" customHeight="false" outlineLevel="0" collapsed="false">
      <c r="BI1401" s="56" t="e">
        <f aca="true">VLOOKUP($P1401,INDIRECT("'M" &amp; $N1401 &amp; "'!$A:$G"),BI$2,0)</f>
        <v>#REF!</v>
      </c>
      <c r="BJ1401" s="56" t="e">
        <f aca="true">VLOOKUP($P1401,INDIRECT("'M" &amp; $N1401 &amp; "'!$A:$G"),BJ$2,0)</f>
        <v>#REF!</v>
      </c>
      <c r="BK1401" s="56" t="e">
        <f aca="true">VLOOKUP($P1401,INDIRECT("'M" &amp; $N1401 &amp; "'!$A:$G"),BK$2,0)</f>
        <v>#REF!</v>
      </c>
      <c r="BL1401" s="56" t="str">
        <f aca="false">IF(AND($BI1401="Yes", $N1401=2), "Yes", IF(ISBLANK(BI1401), "", "No"))</f>
        <v>No</v>
      </c>
      <c r="BM1401" s="56" t="e">
        <f aca="true">VLOOKUP($P1401,INDIRECT("'M" &amp; $N1401 &amp; "'!$A:$G"),BM$2,0)</f>
        <v>#REF!</v>
      </c>
    </row>
    <row r="1402" customFormat="false" ht="13.2" hidden="false" customHeight="false" outlineLevel="0" collapsed="false">
      <c r="BI1402" s="56" t="e">
        <f aca="true">VLOOKUP($P1402,INDIRECT("'M" &amp; $N1402 &amp; "'!$A:$G"),BI$2,0)</f>
        <v>#REF!</v>
      </c>
      <c r="BJ1402" s="56" t="e">
        <f aca="true">VLOOKUP($P1402,INDIRECT("'M" &amp; $N1402 &amp; "'!$A:$G"),BJ$2,0)</f>
        <v>#REF!</v>
      </c>
      <c r="BK1402" s="56" t="e">
        <f aca="true">VLOOKUP($P1402,INDIRECT("'M" &amp; $N1402 &amp; "'!$A:$G"),BK$2,0)</f>
        <v>#REF!</v>
      </c>
      <c r="BL1402" s="56" t="str">
        <f aca="false">IF(AND($BI1402="Yes", $N1402=2), "Yes", IF(ISBLANK(BI1402), "", "No"))</f>
        <v>No</v>
      </c>
      <c r="BM1402" s="56" t="e">
        <f aca="true">VLOOKUP($P1402,INDIRECT("'M" &amp; $N1402 &amp; "'!$A:$G"),BM$2,0)</f>
        <v>#REF!</v>
      </c>
    </row>
    <row r="1403" customFormat="false" ht="13.2" hidden="false" customHeight="false" outlineLevel="0" collapsed="false">
      <c r="BI1403" s="56" t="e">
        <f aca="true">VLOOKUP($P1403,INDIRECT("'M" &amp; $N1403 &amp; "'!$A:$G"),BI$2,0)</f>
        <v>#REF!</v>
      </c>
      <c r="BJ1403" s="56" t="e">
        <f aca="true">VLOOKUP($P1403,INDIRECT("'M" &amp; $N1403 &amp; "'!$A:$G"),BJ$2,0)</f>
        <v>#REF!</v>
      </c>
      <c r="BK1403" s="56" t="e">
        <f aca="true">VLOOKUP($P1403,INDIRECT("'M" &amp; $N1403 &amp; "'!$A:$G"),BK$2,0)</f>
        <v>#REF!</v>
      </c>
      <c r="BL1403" s="56" t="str">
        <f aca="false">IF(AND($BI1403="Yes", $N1403=2), "Yes", IF(ISBLANK(BI1403), "", "No"))</f>
        <v>No</v>
      </c>
      <c r="BM1403" s="56" t="e">
        <f aca="true">VLOOKUP($P1403,INDIRECT("'M" &amp; $N1403 &amp; "'!$A:$G"),BM$2,0)</f>
        <v>#REF!</v>
      </c>
    </row>
    <row r="1404" customFormat="false" ht="13.2" hidden="false" customHeight="false" outlineLevel="0" collapsed="false">
      <c r="BI1404" s="56" t="e">
        <f aca="true">VLOOKUP($P1404,INDIRECT("'M" &amp; $N1404 &amp; "'!$A:$G"),BI$2,0)</f>
        <v>#REF!</v>
      </c>
      <c r="BJ1404" s="56" t="e">
        <f aca="true">VLOOKUP($P1404,INDIRECT("'M" &amp; $N1404 &amp; "'!$A:$G"),BJ$2,0)</f>
        <v>#REF!</v>
      </c>
      <c r="BK1404" s="56" t="e">
        <f aca="true">VLOOKUP($P1404,INDIRECT("'M" &amp; $N1404 &amp; "'!$A:$G"),BK$2,0)</f>
        <v>#REF!</v>
      </c>
      <c r="BL1404" s="56" t="str">
        <f aca="false">IF(AND($BI1404="Yes", $N1404=2), "Yes", IF(ISBLANK(BI1404), "", "No"))</f>
        <v>No</v>
      </c>
      <c r="BM1404" s="56" t="e">
        <f aca="true">VLOOKUP($P1404,INDIRECT("'M" &amp; $N1404 &amp; "'!$A:$G"),BM$2,0)</f>
        <v>#REF!</v>
      </c>
    </row>
    <row r="1405" customFormat="false" ht="13.2" hidden="false" customHeight="false" outlineLevel="0" collapsed="false">
      <c r="BI1405" s="56" t="e">
        <f aca="true">VLOOKUP($P1405,INDIRECT("'M" &amp; $N1405 &amp; "'!$A:$G"),BI$2,0)</f>
        <v>#REF!</v>
      </c>
      <c r="BJ1405" s="56" t="e">
        <f aca="true">VLOOKUP($P1405,INDIRECT("'M" &amp; $N1405 &amp; "'!$A:$G"),BJ$2,0)</f>
        <v>#REF!</v>
      </c>
      <c r="BK1405" s="56" t="e">
        <f aca="true">VLOOKUP($P1405,INDIRECT("'M" &amp; $N1405 &amp; "'!$A:$G"),BK$2,0)</f>
        <v>#REF!</v>
      </c>
      <c r="BL1405" s="56" t="str">
        <f aca="false">IF(AND($BI1405="Yes", $N1405=2), "Yes", IF(ISBLANK(BI1405), "", "No"))</f>
        <v>No</v>
      </c>
      <c r="BM1405" s="56" t="e">
        <f aca="true">VLOOKUP($P1405,INDIRECT("'M" &amp; $N1405 &amp; "'!$A:$G"),BM$2,0)</f>
        <v>#REF!</v>
      </c>
    </row>
    <row r="1406" customFormat="false" ht="13.2" hidden="false" customHeight="false" outlineLevel="0" collapsed="false">
      <c r="BI1406" s="56" t="e">
        <f aca="true">VLOOKUP($P1406,INDIRECT("'M" &amp; $N1406 &amp; "'!$A:$G"),BI$2,0)</f>
        <v>#REF!</v>
      </c>
      <c r="BJ1406" s="56" t="e">
        <f aca="true">VLOOKUP($P1406,INDIRECT("'M" &amp; $N1406 &amp; "'!$A:$G"),BJ$2,0)</f>
        <v>#REF!</v>
      </c>
      <c r="BK1406" s="56" t="e">
        <f aca="true">VLOOKUP($P1406,INDIRECT("'M" &amp; $N1406 &amp; "'!$A:$G"),BK$2,0)</f>
        <v>#REF!</v>
      </c>
      <c r="BL1406" s="56" t="str">
        <f aca="false">IF(AND($BI1406="Yes", $N1406=2), "Yes", IF(ISBLANK(BI1406), "", "No"))</f>
        <v>No</v>
      </c>
      <c r="BM1406" s="56" t="e">
        <f aca="true">VLOOKUP($P1406,INDIRECT("'M" &amp; $N1406 &amp; "'!$A:$G"),BM$2,0)</f>
        <v>#REF!</v>
      </c>
    </row>
    <row r="1407" customFormat="false" ht="13.2" hidden="false" customHeight="false" outlineLevel="0" collapsed="false">
      <c r="BI1407" s="56" t="e">
        <f aca="true">VLOOKUP($P1407,INDIRECT("'M" &amp; $N1407 &amp; "'!$A:$G"),BI$2,0)</f>
        <v>#REF!</v>
      </c>
      <c r="BJ1407" s="56" t="e">
        <f aca="true">VLOOKUP($P1407,INDIRECT("'M" &amp; $N1407 &amp; "'!$A:$G"),BJ$2,0)</f>
        <v>#REF!</v>
      </c>
      <c r="BK1407" s="56" t="e">
        <f aca="true">VLOOKUP($P1407,INDIRECT("'M" &amp; $N1407 &amp; "'!$A:$G"),BK$2,0)</f>
        <v>#REF!</v>
      </c>
      <c r="BL1407" s="56" t="str">
        <f aca="false">IF(AND($BI1407="Yes", $N1407=2), "Yes", IF(ISBLANK(BI1407), "", "No"))</f>
        <v>No</v>
      </c>
      <c r="BM1407" s="56" t="e">
        <f aca="true">VLOOKUP($P1407,INDIRECT("'M" &amp; $N1407 &amp; "'!$A:$G"),BM$2,0)</f>
        <v>#REF!</v>
      </c>
    </row>
    <row r="1408" customFormat="false" ht="13.2" hidden="false" customHeight="false" outlineLevel="0" collapsed="false">
      <c r="BI1408" s="56" t="e">
        <f aca="true">VLOOKUP($P1408,INDIRECT("'M" &amp; $N1408 &amp; "'!$A:$G"),BI$2,0)</f>
        <v>#REF!</v>
      </c>
      <c r="BJ1408" s="56" t="e">
        <f aca="true">VLOOKUP($P1408,INDIRECT("'M" &amp; $N1408 &amp; "'!$A:$G"),BJ$2,0)</f>
        <v>#REF!</v>
      </c>
      <c r="BK1408" s="56" t="e">
        <f aca="true">VLOOKUP($P1408,INDIRECT("'M" &amp; $N1408 &amp; "'!$A:$G"),BK$2,0)</f>
        <v>#REF!</v>
      </c>
      <c r="BL1408" s="56" t="str">
        <f aca="false">IF(AND($BI1408="Yes", $N1408=2), "Yes", IF(ISBLANK(BI1408), "", "No"))</f>
        <v>No</v>
      </c>
      <c r="BM1408" s="56" t="e">
        <f aca="true">VLOOKUP($P1408,INDIRECT("'M" &amp; $N1408 &amp; "'!$A:$G"),BM$2,0)</f>
        <v>#REF!</v>
      </c>
    </row>
    <row r="1409" customFormat="false" ht="13.2" hidden="false" customHeight="false" outlineLevel="0" collapsed="false">
      <c r="BI1409" s="56" t="e">
        <f aca="true">VLOOKUP($P1409,INDIRECT("'M" &amp; $N1409 &amp; "'!$A:$G"),BI$2,0)</f>
        <v>#REF!</v>
      </c>
      <c r="BJ1409" s="56" t="e">
        <f aca="true">VLOOKUP($P1409,INDIRECT("'M" &amp; $N1409 &amp; "'!$A:$G"),BJ$2,0)</f>
        <v>#REF!</v>
      </c>
      <c r="BK1409" s="56" t="e">
        <f aca="true">VLOOKUP($P1409,INDIRECT("'M" &amp; $N1409 &amp; "'!$A:$G"),BK$2,0)</f>
        <v>#REF!</v>
      </c>
      <c r="BL1409" s="56" t="str">
        <f aca="false">IF(AND($BI1409="Yes", $N1409=2), "Yes", IF(ISBLANK(BI1409), "", "No"))</f>
        <v>No</v>
      </c>
      <c r="BM1409" s="56" t="e">
        <f aca="true">VLOOKUP($P1409,INDIRECT("'M" &amp; $N1409 &amp; "'!$A:$G"),BM$2,0)</f>
        <v>#REF!</v>
      </c>
    </row>
    <row r="1410" customFormat="false" ht="13.2" hidden="false" customHeight="false" outlineLevel="0" collapsed="false">
      <c r="BI1410" s="56" t="e">
        <f aca="true">VLOOKUP($P1410,INDIRECT("'M" &amp; $N1410 &amp; "'!$A:$G"),BI$2,0)</f>
        <v>#REF!</v>
      </c>
      <c r="BJ1410" s="56" t="e">
        <f aca="true">VLOOKUP($P1410,INDIRECT("'M" &amp; $N1410 &amp; "'!$A:$G"),BJ$2,0)</f>
        <v>#REF!</v>
      </c>
      <c r="BK1410" s="56" t="e">
        <f aca="true">VLOOKUP($P1410,INDIRECT("'M" &amp; $N1410 &amp; "'!$A:$G"),BK$2,0)</f>
        <v>#REF!</v>
      </c>
      <c r="BL1410" s="56" t="str">
        <f aca="false">IF(AND($BI1410="Yes", $N1410=2), "Yes", IF(ISBLANK(BI1410), "", "No"))</f>
        <v>No</v>
      </c>
      <c r="BM1410" s="56" t="e">
        <f aca="true">VLOOKUP($P1410,INDIRECT("'M" &amp; $N1410 &amp; "'!$A:$G"),BM$2,0)</f>
        <v>#REF!</v>
      </c>
    </row>
    <row r="1411" customFormat="false" ht="13.2" hidden="false" customHeight="false" outlineLevel="0" collapsed="false">
      <c r="BI1411" s="56" t="e">
        <f aca="true">VLOOKUP($P1411,INDIRECT("'M" &amp; $N1411 &amp; "'!$A:$G"),BI$2,0)</f>
        <v>#REF!</v>
      </c>
      <c r="BJ1411" s="56" t="e">
        <f aca="true">VLOOKUP($P1411,INDIRECT("'M" &amp; $N1411 &amp; "'!$A:$G"),BJ$2,0)</f>
        <v>#REF!</v>
      </c>
      <c r="BK1411" s="56" t="e">
        <f aca="true">VLOOKUP($P1411,INDIRECT("'M" &amp; $N1411 &amp; "'!$A:$G"),BK$2,0)</f>
        <v>#REF!</v>
      </c>
      <c r="BL1411" s="56" t="str">
        <f aca="false">IF(AND($BI1411="Yes", $N1411=2), "Yes", IF(ISBLANK(BI1411), "", "No"))</f>
        <v>No</v>
      </c>
      <c r="BM1411" s="56" t="e">
        <f aca="true">VLOOKUP($P1411,INDIRECT("'M" &amp; $N1411 &amp; "'!$A:$G"),BM$2,0)</f>
        <v>#REF!</v>
      </c>
    </row>
    <row r="1412" customFormat="false" ht="13.2" hidden="false" customHeight="false" outlineLevel="0" collapsed="false">
      <c r="BI1412" s="56" t="e">
        <f aca="true">VLOOKUP($P1412,INDIRECT("'M" &amp; $N1412 &amp; "'!$A:$G"),BI$2,0)</f>
        <v>#REF!</v>
      </c>
      <c r="BJ1412" s="56" t="e">
        <f aca="true">VLOOKUP($P1412,INDIRECT("'M" &amp; $N1412 &amp; "'!$A:$G"),BJ$2,0)</f>
        <v>#REF!</v>
      </c>
      <c r="BK1412" s="56" t="e">
        <f aca="true">VLOOKUP($P1412,INDIRECT("'M" &amp; $N1412 &amp; "'!$A:$G"),BK$2,0)</f>
        <v>#REF!</v>
      </c>
      <c r="BL1412" s="56" t="str">
        <f aca="false">IF(AND($BI1412="Yes", $N1412=2), "Yes", IF(ISBLANK(BI1412), "", "No"))</f>
        <v>No</v>
      </c>
      <c r="BM1412" s="56" t="e">
        <f aca="true">VLOOKUP($P1412,INDIRECT("'M" &amp; $N1412 &amp; "'!$A:$G"),BM$2,0)</f>
        <v>#REF!</v>
      </c>
    </row>
    <row r="1413" customFormat="false" ht="13.2" hidden="false" customHeight="false" outlineLevel="0" collapsed="false">
      <c r="BI1413" s="56" t="e">
        <f aca="true">VLOOKUP($P1413,INDIRECT("'M" &amp; $N1413 &amp; "'!$A:$G"),BI$2,0)</f>
        <v>#REF!</v>
      </c>
      <c r="BJ1413" s="56" t="e">
        <f aca="true">VLOOKUP($P1413,INDIRECT("'M" &amp; $N1413 &amp; "'!$A:$G"),BJ$2,0)</f>
        <v>#REF!</v>
      </c>
      <c r="BK1413" s="56" t="e">
        <f aca="true">VLOOKUP($P1413,INDIRECT("'M" &amp; $N1413 &amp; "'!$A:$G"),BK$2,0)</f>
        <v>#REF!</v>
      </c>
      <c r="BL1413" s="56" t="str">
        <f aca="false">IF(AND($BI1413="Yes", $N1413=2), "Yes", IF(ISBLANK(BI1413), "", "No"))</f>
        <v>No</v>
      </c>
      <c r="BM1413" s="56" t="e">
        <f aca="true">VLOOKUP($P1413,INDIRECT("'M" &amp; $N1413 &amp; "'!$A:$G"),BM$2,0)</f>
        <v>#REF!</v>
      </c>
    </row>
    <row r="1414" customFormat="false" ht="13.2" hidden="false" customHeight="false" outlineLevel="0" collapsed="false">
      <c r="BI1414" s="56" t="e">
        <f aca="true">VLOOKUP($P1414,INDIRECT("'M" &amp; $N1414 &amp; "'!$A:$G"),BI$2,0)</f>
        <v>#REF!</v>
      </c>
      <c r="BJ1414" s="56" t="e">
        <f aca="true">VLOOKUP($P1414,INDIRECT("'M" &amp; $N1414 &amp; "'!$A:$G"),BJ$2,0)</f>
        <v>#REF!</v>
      </c>
      <c r="BK1414" s="56" t="e">
        <f aca="true">VLOOKUP($P1414,INDIRECT("'M" &amp; $N1414 &amp; "'!$A:$G"),BK$2,0)</f>
        <v>#REF!</v>
      </c>
      <c r="BL1414" s="56" t="str">
        <f aca="false">IF(AND($BI1414="Yes", $N1414=2), "Yes", IF(ISBLANK(BI1414), "", "No"))</f>
        <v>No</v>
      </c>
      <c r="BM1414" s="56" t="e">
        <f aca="true">VLOOKUP($P1414,INDIRECT("'M" &amp; $N1414 &amp; "'!$A:$G"),BM$2,0)</f>
        <v>#REF!</v>
      </c>
    </row>
    <row r="1415" customFormat="false" ht="13.2" hidden="false" customHeight="false" outlineLevel="0" collapsed="false">
      <c r="BI1415" s="56" t="e">
        <f aca="true">VLOOKUP($P1415,INDIRECT("'M" &amp; $N1415 &amp; "'!$A:$G"),BI$2,0)</f>
        <v>#REF!</v>
      </c>
      <c r="BJ1415" s="56" t="e">
        <f aca="true">VLOOKUP($P1415,INDIRECT("'M" &amp; $N1415 &amp; "'!$A:$G"),BJ$2,0)</f>
        <v>#REF!</v>
      </c>
      <c r="BK1415" s="56" t="e">
        <f aca="true">VLOOKUP($P1415,INDIRECT("'M" &amp; $N1415 &amp; "'!$A:$G"),BK$2,0)</f>
        <v>#REF!</v>
      </c>
      <c r="BL1415" s="56" t="str">
        <f aca="false">IF(AND($BI1415="Yes", $N1415=2), "Yes", IF(ISBLANK(BI1415), "", "No"))</f>
        <v>No</v>
      </c>
      <c r="BM1415" s="56" t="e">
        <f aca="true">VLOOKUP($P1415,INDIRECT("'M" &amp; $N1415 &amp; "'!$A:$G"),BM$2,0)</f>
        <v>#REF!</v>
      </c>
    </row>
    <row r="1416" customFormat="false" ht="13.2" hidden="false" customHeight="false" outlineLevel="0" collapsed="false">
      <c r="BI1416" s="56" t="e">
        <f aca="true">VLOOKUP($P1416,INDIRECT("'M" &amp; $N1416 &amp; "'!$A:$G"),BI$2,0)</f>
        <v>#REF!</v>
      </c>
      <c r="BJ1416" s="56" t="e">
        <f aca="true">VLOOKUP($P1416,INDIRECT("'M" &amp; $N1416 &amp; "'!$A:$G"),BJ$2,0)</f>
        <v>#REF!</v>
      </c>
      <c r="BK1416" s="56" t="e">
        <f aca="true">VLOOKUP($P1416,INDIRECT("'M" &amp; $N1416 &amp; "'!$A:$G"),BK$2,0)</f>
        <v>#REF!</v>
      </c>
      <c r="BL1416" s="56" t="str">
        <f aca="false">IF(AND($BI1416="Yes", $N1416=2), "Yes", IF(ISBLANK(BI1416), "", "No"))</f>
        <v>No</v>
      </c>
      <c r="BM1416" s="56" t="e">
        <f aca="true">VLOOKUP($P1416,INDIRECT("'M" &amp; $N1416 &amp; "'!$A:$G"),BM$2,0)</f>
        <v>#REF!</v>
      </c>
    </row>
    <row r="1417" customFormat="false" ht="13.2" hidden="false" customHeight="false" outlineLevel="0" collapsed="false">
      <c r="BI1417" s="56" t="e">
        <f aca="true">VLOOKUP($P1417,INDIRECT("'M" &amp; $N1417 &amp; "'!$A:$G"),BI$2,0)</f>
        <v>#REF!</v>
      </c>
      <c r="BJ1417" s="56" t="e">
        <f aca="true">VLOOKUP($P1417,INDIRECT("'M" &amp; $N1417 &amp; "'!$A:$G"),BJ$2,0)</f>
        <v>#REF!</v>
      </c>
      <c r="BK1417" s="56" t="e">
        <f aca="true">VLOOKUP($P1417,INDIRECT("'M" &amp; $N1417 &amp; "'!$A:$G"),BK$2,0)</f>
        <v>#REF!</v>
      </c>
      <c r="BL1417" s="56" t="str">
        <f aca="false">IF(AND($BI1417="Yes", $N1417=2), "Yes", IF(ISBLANK(BI1417), "", "No"))</f>
        <v>No</v>
      </c>
      <c r="BM1417" s="56" t="e">
        <f aca="true">VLOOKUP($P1417,INDIRECT("'M" &amp; $N1417 &amp; "'!$A:$G"),BM$2,0)</f>
        <v>#REF!</v>
      </c>
    </row>
    <row r="1418" customFormat="false" ht="13.2" hidden="false" customHeight="false" outlineLevel="0" collapsed="false">
      <c r="BI1418" s="56" t="e">
        <f aca="true">VLOOKUP($P1418,INDIRECT("'M" &amp; $N1418 &amp; "'!$A:$G"),BI$2,0)</f>
        <v>#REF!</v>
      </c>
      <c r="BJ1418" s="56" t="e">
        <f aca="true">VLOOKUP($P1418,INDIRECT("'M" &amp; $N1418 &amp; "'!$A:$G"),BJ$2,0)</f>
        <v>#REF!</v>
      </c>
      <c r="BK1418" s="56" t="e">
        <f aca="true">VLOOKUP($P1418,INDIRECT("'M" &amp; $N1418 &amp; "'!$A:$G"),BK$2,0)</f>
        <v>#REF!</v>
      </c>
      <c r="BL1418" s="56" t="str">
        <f aca="false">IF(AND($BI1418="Yes", $N1418=2), "Yes", IF(ISBLANK(BI1418), "", "No"))</f>
        <v>No</v>
      </c>
      <c r="BM1418" s="56" t="e">
        <f aca="true">VLOOKUP($P1418,INDIRECT("'M" &amp; $N1418 &amp; "'!$A:$G"),BM$2,0)</f>
        <v>#REF!</v>
      </c>
    </row>
    <row r="1419" customFormat="false" ht="13.2" hidden="false" customHeight="false" outlineLevel="0" collapsed="false">
      <c r="BI1419" s="56" t="e">
        <f aca="true">VLOOKUP($P1419,INDIRECT("'M" &amp; $N1419 &amp; "'!$A:$G"),BI$2,0)</f>
        <v>#REF!</v>
      </c>
      <c r="BJ1419" s="56" t="e">
        <f aca="true">VLOOKUP($P1419,INDIRECT("'M" &amp; $N1419 &amp; "'!$A:$G"),BJ$2,0)</f>
        <v>#REF!</v>
      </c>
      <c r="BK1419" s="56" t="e">
        <f aca="true">VLOOKUP($P1419,INDIRECT("'M" &amp; $N1419 &amp; "'!$A:$G"),BK$2,0)</f>
        <v>#REF!</v>
      </c>
      <c r="BL1419" s="56" t="str">
        <f aca="false">IF(AND($BI1419="Yes", $N1419=2), "Yes", IF(ISBLANK(BI1419), "", "No"))</f>
        <v>No</v>
      </c>
      <c r="BM1419" s="56" t="e">
        <f aca="true">VLOOKUP($P1419,INDIRECT("'M" &amp; $N1419 &amp; "'!$A:$G"),BM$2,0)</f>
        <v>#REF!</v>
      </c>
    </row>
    <row r="1420" customFormat="false" ht="13.2" hidden="false" customHeight="false" outlineLevel="0" collapsed="false">
      <c r="BI1420" s="56" t="e">
        <f aca="true">VLOOKUP($P1420,INDIRECT("'M" &amp; $N1420 &amp; "'!$A:$G"),BI$2,0)</f>
        <v>#REF!</v>
      </c>
      <c r="BJ1420" s="56" t="e">
        <f aca="true">VLOOKUP($P1420,INDIRECT("'M" &amp; $N1420 &amp; "'!$A:$G"),BJ$2,0)</f>
        <v>#REF!</v>
      </c>
      <c r="BK1420" s="56" t="e">
        <f aca="true">VLOOKUP($P1420,INDIRECT("'M" &amp; $N1420 &amp; "'!$A:$G"),BK$2,0)</f>
        <v>#REF!</v>
      </c>
      <c r="BL1420" s="56" t="str">
        <f aca="false">IF(AND($BI1420="Yes", $N1420=2), "Yes", IF(ISBLANK(BI1420), "", "No"))</f>
        <v>No</v>
      </c>
      <c r="BM1420" s="56" t="e">
        <f aca="true">VLOOKUP($P1420,INDIRECT("'M" &amp; $N1420 &amp; "'!$A:$G"),BM$2,0)</f>
        <v>#REF!</v>
      </c>
    </row>
    <row r="1421" customFormat="false" ht="13.2" hidden="false" customHeight="false" outlineLevel="0" collapsed="false">
      <c r="BI1421" s="56" t="e">
        <f aca="true">VLOOKUP($P1421,INDIRECT("'M" &amp; $N1421 &amp; "'!$A:$G"),BI$2,0)</f>
        <v>#REF!</v>
      </c>
      <c r="BJ1421" s="56" t="e">
        <f aca="true">VLOOKUP($P1421,INDIRECT("'M" &amp; $N1421 &amp; "'!$A:$G"),BJ$2,0)</f>
        <v>#REF!</v>
      </c>
      <c r="BK1421" s="56" t="e">
        <f aca="true">VLOOKUP($P1421,INDIRECT("'M" &amp; $N1421 &amp; "'!$A:$G"),BK$2,0)</f>
        <v>#REF!</v>
      </c>
      <c r="BL1421" s="56" t="str">
        <f aca="false">IF(AND($BI1421="Yes", $N1421=2), "Yes", IF(ISBLANK(BI1421), "", "No"))</f>
        <v>No</v>
      </c>
      <c r="BM1421" s="56" t="e">
        <f aca="true">VLOOKUP($P1421,INDIRECT("'M" &amp; $N1421 &amp; "'!$A:$G"),BM$2,0)</f>
        <v>#REF!</v>
      </c>
    </row>
    <row r="1422" customFormat="false" ht="13.2" hidden="false" customHeight="false" outlineLevel="0" collapsed="false">
      <c r="BI1422" s="56" t="e">
        <f aca="true">VLOOKUP($P1422,INDIRECT("'M" &amp; $N1422 &amp; "'!$A:$G"),BI$2,0)</f>
        <v>#REF!</v>
      </c>
      <c r="BJ1422" s="56" t="e">
        <f aca="true">VLOOKUP($P1422,INDIRECT("'M" &amp; $N1422 &amp; "'!$A:$G"),BJ$2,0)</f>
        <v>#REF!</v>
      </c>
      <c r="BK1422" s="56" t="e">
        <f aca="true">VLOOKUP($P1422,INDIRECT("'M" &amp; $N1422 &amp; "'!$A:$G"),BK$2,0)</f>
        <v>#REF!</v>
      </c>
      <c r="BL1422" s="56" t="str">
        <f aca="false">IF(AND($BI1422="Yes", $N1422=2), "Yes", IF(ISBLANK(BI1422), "", "No"))</f>
        <v>No</v>
      </c>
      <c r="BM1422" s="56" t="e">
        <f aca="true">VLOOKUP($P1422,INDIRECT("'M" &amp; $N1422 &amp; "'!$A:$G"),BM$2,0)</f>
        <v>#REF!</v>
      </c>
    </row>
    <row r="1423" customFormat="false" ht="13.2" hidden="false" customHeight="false" outlineLevel="0" collapsed="false">
      <c r="BI1423" s="56" t="e">
        <f aca="true">VLOOKUP($P1423,INDIRECT("'M" &amp; $N1423 &amp; "'!$A:$G"),BI$2,0)</f>
        <v>#REF!</v>
      </c>
      <c r="BJ1423" s="56" t="e">
        <f aca="true">VLOOKUP($P1423,INDIRECT("'M" &amp; $N1423 &amp; "'!$A:$G"),BJ$2,0)</f>
        <v>#REF!</v>
      </c>
      <c r="BK1423" s="56" t="e">
        <f aca="true">VLOOKUP($P1423,INDIRECT("'M" &amp; $N1423 &amp; "'!$A:$G"),BK$2,0)</f>
        <v>#REF!</v>
      </c>
      <c r="BL1423" s="56" t="str">
        <f aca="false">IF(AND($BI1423="Yes", $N1423=2), "Yes", IF(ISBLANK(BI1423), "", "No"))</f>
        <v>No</v>
      </c>
      <c r="BM1423" s="56" t="e">
        <f aca="true">VLOOKUP($P1423,INDIRECT("'M" &amp; $N1423 &amp; "'!$A:$G"),BM$2,0)</f>
        <v>#REF!</v>
      </c>
    </row>
    <row r="1424" customFormat="false" ht="13.2" hidden="false" customHeight="false" outlineLevel="0" collapsed="false">
      <c r="BI1424" s="56" t="e">
        <f aca="true">VLOOKUP($P1424,INDIRECT("'M" &amp; $N1424 &amp; "'!$A:$G"),BI$2,0)</f>
        <v>#REF!</v>
      </c>
      <c r="BJ1424" s="56" t="e">
        <f aca="true">VLOOKUP($P1424,INDIRECT("'M" &amp; $N1424 &amp; "'!$A:$G"),BJ$2,0)</f>
        <v>#REF!</v>
      </c>
      <c r="BK1424" s="56" t="e">
        <f aca="true">VLOOKUP($P1424,INDIRECT("'M" &amp; $N1424 &amp; "'!$A:$G"),BK$2,0)</f>
        <v>#REF!</v>
      </c>
      <c r="BL1424" s="56" t="str">
        <f aca="false">IF(AND($BI1424="Yes", $N1424=2), "Yes", IF(ISBLANK(BI1424), "", "No"))</f>
        <v>No</v>
      </c>
      <c r="BM1424" s="56" t="e">
        <f aca="true">VLOOKUP($P1424,INDIRECT("'M" &amp; $N1424 &amp; "'!$A:$G"),BM$2,0)</f>
        <v>#REF!</v>
      </c>
    </row>
    <row r="1425" customFormat="false" ht="13.2" hidden="false" customHeight="false" outlineLevel="0" collapsed="false">
      <c r="BI1425" s="56" t="e">
        <f aca="true">VLOOKUP($P1425,INDIRECT("'M" &amp; $N1425 &amp; "'!$A:$G"),BI$2,0)</f>
        <v>#REF!</v>
      </c>
      <c r="BJ1425" s="56" t="e">
        <f aca="true">VLOOKUP($P1425,INDIRECT("'M" &amp; $N1425 &amp; "'!$A:$G"),BJ$2,0)</f>
        <v>#REF!</v>
      </c>
      <c r="BK1425" s="56" t="e">
        <f aca="true">VLOOKUP($P1425,INDIRECT("'M" &amp; $N1425 &amp; "'!$A:$G"),BK$2,0)</f>
        <v>#REF!</v>
      </c>
      <c r="BL1425" s="56" t="str">
        <f aca="false">IF(AND($BI1425="Yes", $N1425=2), "Yes", IF(ISBLANK(BI1425), "", "No"))</f>
        <v>No</v>
      </c>
      <c r="BM1425" s="56" t="e">
        <f aca="true">VLOOKUP($P1425,INDIRECT("'M" &amp; $N1425 &amp; "'!$A:$G"),BM$2,0)</f>
        <v>#REF!</v>
      </c>
    </row>
    <row r="1426" customFormat="false" ht="13.2" hidden="false" customHeight="false" outlineLevel="0" collapsed="false">
      <c r="BI1426" s="56" t="e">
        <f aca="true">VLOOKUP($P1426,INDIRECT("'M" &amp; $N1426 &amp; "'!$A:$G"),BI$2,0)</f>
        <v>#REF!</v>
      </c>
      <c r="BJ1426" s="56" t="e">
        <f aca="true">VLOOKUP($P1426,INDIRECT("'M" &amp; $N1426 &amp; "'!$A:$G"),BJ$2,0)</f>
        <v>#REF!</v>
      </c>
      <c r="BK1426" s="56" t="e">
        <f aca="true">VLOOKUP($P1426,INDIRECT("'M" &amp; $N1426 &amp; "'!$A:$G"),BK$2,0)</f>
        <v>#REF!</v>
      </c>
      <c r="BL1426" s="56" t="str">
        <f aca="false">IF(AND($BI1426="Yes", $N1426=2), "Yes", IF(ISBLANK(BI1426), "", "No"))</f>
        <v>No</v>
      </c>
      <c r="BM1426" s="56" t="e">
        <f aca="true">VLOOKUP($P1426,INDIRECT("'M" &amp; $N1426 &amp; "'!$A:$G"),BM$2,0)</f>
        <v>#REF!</v>
      </c>
    </row>
    <row r="1427" customFormat="false" ht="13.2" hidden="false" customHeight="false" outlineLevel="0" collapsed="false">
      <c r="BI1427" s="56" t="e">
        <f aca="true">VLOOKUP($P1427,INDIRECT("'M" &amp; $N1427 &amp; "'!$A:$G"),BI$2,0)</f>
        <v>#REF!</v>
      </c>
      <c r="BJ1427" s="56" t="e">
        <f aca="true">VLOOKUP($P1427,INDIRECT("'M" &amp; $N1427 &amp; "'!$A:$G"),BJ$2,0)</f>
        <v>#REF!</v>
      </c>
      <c r="BK1427" s="56" t="e">
        <f aca="true">VLOOKUP($P1427,INDIRECT("'M" &amp; $N1427 &amp; "'!$A:$G"),BK$2,0)</f>
        <v>#REF!</v>
      </c>
      <c r="BL1427" s="56" t="str">
        <f aca="false">IF(AND($BI1427="Yes", $N1427=2), "Yes", IF(ISBLANK(BI1427), "", "No"))</f>
        <v>No</v>
      </c>
      <c r="BM1427" s="56" t="e">
        <f aca="true">VLOOKUP($P1427,INDIRECT("'M" &amp; $N1427 &amp; "'!$A:$G"),BM$2,0)</f>
        <v>#REF!</v>
      </c>
    </row>
    <row r="1428" customFormat="false" ht="13.2" hidden="false" customHeight="false" outlineLevel="0" collapsed="false">
      <c r="BI1428" s="56" t="e">
        <f aca="true">VLOOKUP($P1428,INDIRECT("'M" &amp; $N1428 &amp; "'!$A:$G"),BI$2,0)</f>
        <v>#REF!</v>
      </c>
      <c r="BJ1428" s="56" t="e">
        <f aca="true">VLOOKUP($P1428,INDIRECT("'M" &amp; $N1428 &amp; "'!$A:$G"),BJ$2,0)</f>
        <v>#REF!</v>
      </c>
      <c r="BK1428" s="56" t="e">
        <f aca="true">VLOOKUP($P1428,INDIRECT("'M" &amp; $N1428 &amp; "'!$A:$G"),BK$2,0)</f>
        <v>#REF!</v>
      </c>
      <c r="BL1428" s="56" t="str">
        <f aca="false">IF(AND($BI1428="Yes", $N1428=2), "Yes", IF(ISBLANK(BI1428), "", "No"))</f>
        <v>No</v>
      </c>
      <c r="BM1428" s="56" t="e">
        <f aca="true">VLOOKUP($P1428,INDIRECT("'M" &amp; $N1428 &amp; "'!$A:$G"),BM$2,0)</f>
        <v>#REF!</v>
      </c>
    </row>
    <row r="1429" customFormat="false" ht="13.2" hidden="false" customHeight="false" outlineLevel="0" collapsed="false">
      <c r="BI1429" s="56" t="e">
        <f aca="true">VLOOKUP($P1429,INDIRECT("'M" &amp; $N1429 &amp; "'!$A:$G"),BI$2,0)</f>
        <v>#REF!</v>
      </c>
      <c r="BJ1429" s="56" t="e">
        <f aca="true">VLOOKUP($P1429,INDIRECT("'M" &amp; $N1429 &amp; "'!$A:$G"),BJ$2,0)</f>
        <v>#REF!</v>
      </c>
      <c r="BK1429" s="56" t="e">
        <f aca="true">VLOOKUP($P1429,INDIRECT("'M" &amp; $N1429 &amp; "'!$A:$G"),BK$2,0)</f>
        <v>#REF!</v>
      </c>
      <c r="BL1429" s="56" t="str">
        <f aca="false">IF(AND($BI1429="Yes", $N1429=2), "Yes", IF(ISBLANK(BI1429), "", "No"))</f>
        <v>No</v>
      </c>
      <c r="BM1429" s="56" t="e">
        <f aca="true">VLOOKUP($P1429,INDIRECT("'M" &amp; $N1429 &amp; "'!$A:$G"),BM$2,0)</f>
        <v>#REF!</v>
      </c>
    </row>
    <row r="1430" customFormat="false" ht="13.2" hidden="false" customHeight="false" outlineLevel="0" collapsed="false">
      <c r="BI1430" s="56" t="e">
        <f aca="true">VLOOKUP($P1430,INDIRECT("'M" &amp; $N1430 &amp; "'!$A:$G"),BI$2,0)</f>
        <v>#REF!</v>
      </c>
      <c r="BJ1430" s="56" t="e">
        <f aca="true">VLOOKUP($P1430,INDIRECT("'M" &amp; $N1430 &amp; "'!$A:$G"),BJ$2,0)</f>
        <v>#REF!</v>
      </c>
      <c r="BK1430" s="56" t="e">
        <f aca="true">VLOOKUP($P1430,INDIRECT("'M" &amp; $N1430 &amp; "'!$A:$G"),BK$2,0)</f>
        <v>#REF!</v>
      </c>
      <c r="BL1430" s="56" t="str">
        <f aca="false">IF(AND($BI1430="Yes", $N1430=2), "Yes", IF(ISBLANK(BI1430), "", "No"))</f>
        <v>No</v>
      </c>
      <c r="BM1430" s="56" t="e">
        <f aca="true">VLOOKUP($P1430,INDIRECT("'M" &amp; $N1430 &amp; "'!$A:$G"),BM$2,0)</f>
        <v>#REF!</v>
      </c>
    </row>
    <row r="1431" customFormat="false" ht="13.2" hidden="false" customHeight="false" outlineLevel="0" collapsed="false">
      <c r="BI1431" s="56" t="e">
        <f aca="true">VLOOKUP($P1431,INDIRECT("'M" &amp; $N1431 &amp; "'!$A:$G"),BI$2,0)</f>
        <v>#REF!</v>
      </c>
      <c r="BJ1431" s="56" t="e">
        <f aca="true">VLOOKUP($P1431,INDIRECT("'M" &amp; $N1431 &amp; "'!$A:$G"),BJ$2,0)</f>
        <v>#REF!</v>
      </c>
      <c r="BK1431" s="56" t="e">
        <f aca="true">VLOOKUP($P1431,INDIRECT("'M" &amp; $N1431 &amp; "'!$A:$G"),BK$2,0)</f>
        <v>#REF!</v>
      </c>
      <c r="BL1431" s="56" t="str">
        <f aca="false">IF(AND($BI1431="Yes", $N1431=2), "Yes", IF(ISBLANK(BI1431), "", "No"))</f>
        <v>No</v>
      </c>
      <c r="BM1431" s="56" t="e">
        <f aca="true">VLOOKUP($P1431,INDIRECT("'M" &amp; $N1431 &amp; "'!$A:$G"),BM$2,0)</f>
        <v>#REF!</v>
      </c>
    </row>
    <row r="1432" customFormat="false" ht="13.2" hidden="false" customHeight="false" outlineLevel="0" collapsed="false">
      <c r="BI1432" s="56" t="e">
        <f aca="true">VLOOKUP($P1432,INDIRECT("'M" &amp; $N1432 &amp; "'!$A:$G"),BI$2,0)</f>
        <v>#REF!</v>
      </c>
      <c r="BJ1432" s="56" t="e">
        <f aca="true">VLOOKUP($P1432,INDIRECT("'M" &amp; $N1432 &amp; "'!$A:$G"),BJ$2,0)</f>
        <v>#REF!</v>
      </c>
      <c r="BK1432" s="56" t="e">
        <f aca="true">VLOOKUP($P1432,INDIRECT("'M" &amp; $N1432 &amp; "'!$A:$G"),BK$2,0)</f>
        <v>#REF!</v>
      </c>
      <c r="BL1432" s="56" t="str">
        <f aca="false">IF(AND($BI1432="Yes", $N1432=2), "Yes", IF(ISBLANK(BI1432), "", "No"))</f>
        <v>No</v>
      </c>
      <c r="BM1432" s="56" t="e">
        <f aca="true">VLOOKUP($P1432,INDIRECT("'M" &amp; $N1432 &amp; "'!$A:$G"),BM$2,0)</f>
        <v>#REF!</v>
      </c>
    </row>
    <row r="1433" customFormat="false" ht="13.2" hidden="false" customHeight="false" outlineLevel="0" collapsed="false">
      <c r="BI1433" s="56" t="e">
        <f aca="true">VLOOKUP($P1433,INDIRECT("'M" &amp; $N1433 &amp; "'!$A:$G"),BI$2,0)</f>
        <v>#REF!</v>
      </c>
      <c r="BJ1433" s="56" t="e">
        <f aca="true">VLOOKUP($P1433,INDIRECT("'M" &amp; $N1433 &amp; "'!$A:$G"),BJ$2,0)</f>
        <v>#REF!</v>
      </c>
      <c r="BK1433" s="56" t="e">
        <f aca="true">VLOOKUP($P1433,INDIRECT("'M" &amp; $N1433 &amp; "'!$A:$G"),BK$2,0)</f>
        <v>#REF!</v>
      </c>
      <c r="BL1433" s="56" t="str">
        <f aca="false">IF(AND($BI1433="Yes", $N1433=2), "Yes", IF(ISBLANK(BI1433), "", "No"))</f>
        <v>No</v>
      </c>
      <c r="BM1433" s="56" t="e">
        <f aca="true">VLOOKUP($P1433,INDIRECT("'M" &amp; $N1433 &amp; "'!$A:$G"),BM$2,0)</f>
        <v>#REF!</v>
      </c>
    </row>
    <row r="1434" customFormat="false" ht="13.2" hidden="false" customHeight="false" outlineLevel="0" collapsed="false">
      <c r="BI1434" s="56" t="e">
        <f aca="true">VLOOKUP($P1434,INDIRECT("'M" &amp; $N1434 &amp; "'!$A:$G"),BI$2,0)</f>
        <v>#REF!</v>
      </c>
      <c r="BJ1434" s="56" t="e">
        <f aca="true">VLOOKUP($P1434,INDIRECT("'M" &amp; $N1434 &amp; "'!$A:$G"),BJ$2,0)</f>
        <v>#REF!</v>
      </c>
      <c r="BK1434" s="56" t="e">
        <f aca="true">VLOOKUP($P1434,INDIRECT("'M" &amp; $N1434 &amp; "'!$A:$G"),BK$2,0)</f>
        <v>#REF!</v>
      </c>
      <c r="BL1434" s="56" t="str">
        <f aca="false">IF(AND($BI1434="Yes", $N1434=2), "Yes", IF(ISBLANK(BI1434), "", "No"))</f>
        <v>No</v>
      </c>
      <c r="BM1434" s="56" t="e">
        <f aca="true">VLOOKUP($P1434,INDIRECT("'M" &amp; $N1434 &amp; "'!$A:$G"),BM$2,0)</f>
        <v>#REF!</v>
      </c>
    </row>
    <row r="1435" customFormat="false" ht="13.2" hidden="false" customHeight="false" outlineLevel="0" collapsed="false">
      <c r="BI1435" s="56" t="e">
        <f aca="true">VLOOKUP($P1435,INDIRECT("'M" &amp; $N1435 &amp; "'!$A:$G"),BI$2,0)</f>
        <v>#REF!</v>
      </c>
      <c r="BJ1435" s="56" t="e">
        <f aca="true">VLOOKUP($P1435,INDIRECT("'M" &amp; $N1435 &amp; "'!$A:$G"),BJ$2,0)</f>
        <v>#REF!</v>
      </c>
      <c r="BK1435" s="56" t="e">
        <f aca="true">VLOOKUP($P1435,INDIRECT("'M" &amp; $N1435 &amp; "'!$A:$G"),BK$2,0)</f>
        <v>#REF!</v>
      </c>
      <c r="BL1435" s="56" t="str">
        <f aca="false">IF(AND($BI1435="Yes", $N1435=2), "Yes", IF(ISBLANK(BI1435), "", "No"))</f>
        <v>No</v>
      </c>
      <c r="BM1435" s="56" t="e">
        <f aca="true">VLOOKUP($P1435,INDIRECT("'M" &amp; $N1435 &amp; "'!$A:$G"),BM$2,0)</f>
        <v>#REF!</v>
      </c>
    </row>
    <row r="1436" customFormat="false" ht="13.2" hidden="false" customHeight="false" outlineLevel="0" collapsed="false">
      <c r="BI1436" s="56" t="e">
        <f aca="true">VLOOKUP($P1436,INDIRECT("'M" &amp; $N1436 &amp; "'!$A:$G"),BI$2,0)</f>
        <v>#REF!</v>
      </c>
      <c r="BJ1436" s="56" t="e">
        <f aca="true">VLOOKUP($P1436,INDIRECT("'M" &amp; $N1436 &amp; "'!$A:$G"),BJ$2,0)</f>
        <v>#REF!</v>
      </c>
      <c r="BK1436" s="56" t="e">
        <f aca="true">VLOOKUP($P1436,INDIRECT("'M" &amp; $N1436 &amp; "'!$A:$G"),BK$2,0)</f>
        <v>#REF!</v>
      </c>
      <c r="BL1436" s="56" t="str">
        <f aca="false">IF(AND($BI1436="Yes", $N1436=2), "Yes", IF(ISBLANK(BI1436), "", "No"))</f>
        <v>No</v>
      </c>
      <c r="BM1436" s="56" t="e">
        <f aca="true">VLOOKUP($P1436,INDIRECT("'M" &amp; $N1436 &amp; "'!$A:$G"),BM$2,0)</f>
        <v>#REF!</v>
      </c>
    </row>
    <row r="1437" customFormat="false" ht="13.2" hidden="false" customHeight="false" outlineLevel="0" collapsed="false">
      <c r="BI1437" s="56" t="e">
        <f aca="true">VLOOKUP($P1437,INDIRECT("'M" &amp; $N1437 &amp; "'!$A:$G"),BI$2,0)</f>
        <v>#REF!</v>
      </c>
      <c r="BJ1437" s="56" t="e">
        <f aca="true">VLOOKUP($P1437,INDIRECT("'M" &amp; $N1437 &amp; "'!$A:$G"),BJ$2,0)</f>
        <v>#REF!</v>
      </c>
      <c r="BK1437" s="56" t="e">
        <f aca="true">VLOOKUP($P1437,INDIRECT("'M" &amp; $N1437 &amp; "'!$A:$G"),BK$2,0)</f>
        <v>#REF!</v>
      </c>
      <c r="BL1437" s="56" t="str">
        <f aca="false">IF(AND($BI1437="Yes", $N1437=2), "Yes", IF(ISBLANK(BI1437), "", "No"))</f>
        <v>No</v>
      </c>
      <c r="BM1437" s="56" t="e">
        <f aca="true">VLOOKUP($P1437,INDIRECT("'M" &amp; $N1437 &amp; "'!$A:$G"),BM$2,0)</f>
        <v>#REF!</v>
      </c>
    </row>
    <row r="1438" customFormat="false" ht="13.2" hidden="false" customHeight="false" outlineLevel="0" collapsed="false">
      <c r="BI1438" s="56" t="e">
        <f aca="true">VLOOKUP($P1438,INDIRECT("'M" &amp; $N1438 &amp; "'!$A:$G"),BI$2,0)</f>
        <v>#REF!</v>
      </c>
      <c r="BJ1438" s="56" t="e">
        <f aca="true">VLOOKUP($P1438,INDIRECT("'M" &amp; $N1438 &amp; "'!$A:$G"),BJ$2,0)</f>
        <v>#REF!</v>
      </c>
      <c r="BK1438" s="56" t="e">
        <f aca="true">VLOOKUP($P1438,INDIRECT("'M" &amp; $N1438 &amp; "'!$A:$G"),BK$2,0)</f>
        <v>#REF!</v>
      </c>
      <c r="BL1438" s="56" t="str">
        <f aca="false">IF(AND($BI1438="Yes", $N1438=2), "Yes", IF(ISBLANK(BI1438), "", "No"))</f>
        <v>No</v>
      </c>
      <c r="BM1438" s="56" t="e">
        <f aca="true">VLOOKUP($P1438,INDIRECT("'M" &amp; $N1438 &amp; "'!$A:$G"),BM$2,0)</f>
        <v>#REF!</v>
      </c>
    </row>
    <row r="1439" customFormat="false" ht="13.2" hidden="false" customHeight="false" outlineLevel="0" collapsed="false">
      <c r="BI1439" s="56" t="e">
        <f aca="true">VLOOKUP($P1439,INDIRECT("'M" &amp; $N1439 &amp; "'!$A:$G"),BI$2,0)</f>
        <v>#REF!</v>
      </c>
      <c r="BJ1439" s="56" t="e">
        <f aca="true">VLOOKUP($P1439,INDIRECT("'M" &amp; $N1439 &amp; "'!$A:$G"),BJ$2,0)</f>
        <v>#REF!</v>
      </c>
      <c r="BK1439" s="56" t="e">
        <f aca="true">VLOOKUP($P1439,INDIRECT("'M" &amp; $N1439 &amp; "'!$A:$G"),BK$2,0)</f>
        <v>#REF!</v>
      </c>
      <c r="BL1439" s="56" t="str">
        <f aca="false">IF(AND($BI1439="Yes", $N1439=2), "Yes", IF(ISBLANK(BI1439), "", "No"))</f>
        <v>No</v>
      </c>
      <c r="BM1439" s="56" t="e">
        <f aca="true">VLOOKUP($P1439,INDIRECT("'M" &amp; $N1439 &amp; "'!$A:$G"),BM$2,0)</f>
        <v>#REF!</v>
      </c>
    </row>
    <row r="1440" customFormat="false" ht="13.2" hidden="false" customHeight="false" outlineLevel="0" collapsed="false">
      <c r="BI1440" s="56" t="e">
        <f aca="true">VLOOKUP($P1440,INDIRECT("'M" &amp; $N1440 &amp; "'!$A:$G"),BI$2,0)</f>
        <v>#REF!</v>
      </c>
      <c r="BJ1440" s="56" t="e">
        <f aca="true">VLOOKUP($P1440,INDIRECT("'M" &amp; $N1440 &amp; "'!$A:$G"),BJ$2,0)</f>
        <v>#REF!</v>
      </c>
      <c r="BK1440" s="56" t="e">
        <f aca="true">VLOOKUP($P1440,INDIRECT("'M" &amp; $N1440 &amp; "'!$A:$G"),BK$2,0)</f>
        <v>#REF!</v>
      </c>
      <c r="BL1440" s="56" t="str">
        <f aca="false">IF(AND($BI1440="Yes", $N1440=2), "Yes", IF(ISBLANK(BI1440), "", "No"))</f>
        <v>No</v>
      </c>
      <c r="BM1440" s="56" t="e">
        <f aca="true">VLOOKUP($P1440,INDIRECT("'M" &amp; $N1440 &amp; "'!$A:$G"),BM$2,0)</f>
        <v>#REF!</v>
      </c>
    </row>
    <row r="1441" customFormat="false" ht="13.2" hidden="false" customHeight="false" outlineLevel="0" collapsed="false">
      <c r="BI1441" s="56" t="e">
        <f aca="true">VLOOKUP($P1441,INDIRECT("'M" &amp; $N1441 &amp; "'!$A:$G"),BI$2,0)</f>
        <v>#REF!</v>
      </c>
      <c r="BJ1441" s="56" t="e">
        <f aca="true">VLOOKUP($P1441,INDIRECT("'M" &amp; $N1441 &amp; "'!$A:$G"),BJ$2,0)</f>
        <v>#REF!</v>
      </c>
      <c r="BK1441" s="56" t="e">
        <f aca="true">VLOOKUP($P1441,INDIRECT("'M" &amp; $N1441 &amp; "'!$A:$G"),BK$2,0)</f>
        <v>#REF!</v>
      </c>
      <c r="BL1441" s="56" t="str">
        <f aca="false">IF(AND($BI1441="Yes", $N1441=2), "Yes", IF(ISBLANK(BI1441), "", "No"))</f>
        <v>No</v>
      </c>
      <c r="BM1441" s="56" t="e">
        <f aca="true">VLOOKUP($P1441,INDIRECT("'M" &amp; $N1441 &amp; "'!$A:$G"),BM$2,0)</f>
        <v>#REF!</v>
      </c>
    </row>
    <row r="1442" customFormat="false" ht="13.2" hidden="false" customHeight="false" outlineLevel="0" collapsed="false">
      <c r="BI1442" s="56" t="e">
        <f aca="true">VLOOKUP($P1442,INDIRECT("'M" &amp; $N1442 &amp; "'!$A:$G"),BI$2,0)</f>
        <v>#REF!</v>
      </c>
      <c r="BJ1442" s="56" t="e">
        <f aca="true">VLOOKUP($P1442,INDIRECT("'M" &amp; $N1442 &amp; "'!$A:$G"),BJ$2,0)</f>
        <v>#REF!</v>
      </c>
      <c r="BK1442" s="56" t="e">
        <f aca="true">VLOOKUP($P1442,INDIRECT("'M" &amp; $N1442 &amp; "'!$A:$G"),BK$2,0)</f>
        <v>#REF!</v>
      </c>
      <c r="BL1442" s="56" t="str">
        <f aca="false">IF(AND($BI1442="Yes", $N1442=2), "Yes", IF(ISBLANK(BI1442), "", "No"))</f>
        <v>No</v>
      </c>
      <c r="BM1442" s="56" t="e">
        <f aca="true">VLOOKUP($P1442,INDIRECT("'M" &amp; $N1442 &amp; "'!$A:$G"),BM$2,0)</f>
        <v>#REF!</v>
      </c>
    </row>
    <row r="1443" customFormat="false" ht="13.2" hidden="false" customHeight="false" outlineLevel="0" collapsed="false">
      <c r="BI1443" s="56" t="e">
        <f aca="true">VLOOKUP($P1443,INDIRECT("'M" &amp; $N1443 &amp; "'!$A:$G"),BI$2,0)</f>
        <v>#REF!</v>
      </c>
      <c r="BJ1443" s="56" t="e">
        <f aca="true">VLOOKUP($P1443,INDIRECT("'M" &amp; $N1443 &amp; "'!$A:$G"),BJ$2,0)</f>
        <v>#REF!</v>
      </c>
      <c r="BK1443" s="56" t="e">
        <f aca="true">VLOOKUP($P1443,INDIRECT("'M" &amp; $N1443 &amp; "'!$A:$G"),BK$2,0)</f>
        <v>#REF!</v>
      </c>
      <c r="BL1443" s="56" t="str">
        <f aca="false">IF(AND($BI1443="Yes", $N1443=2), "Yes", IF(ISBLANK(BI1443), "", "No"))</f>
        <v>No</v>
      </c>
      <c r="BM1443" s="56" t="e">
        <f aca="true">VLOOKUP($P1443,INDIRECT("'M" &amp; $N1443 &amp; "'!$A:$G"),BM$2,0)</f>
        <v>#REF!</v>
      </c>
    </row>
    <row r="1444" customFormat="false" ht="13.2" hidden="false" customHeight="false" outlineLevel="0" collapsed="false">
      <c r="BI1444" s="56" t="e">
        <f aca="true">VLOOKUP($P1444,INDIRECT("'M" &amp; $N1444 &amp; "'!$A:$G"),BI$2,0)</f>
        <v>#REF!</v>
      </c>
      <c r="BJ1444" s="56" t="e">
        <f aca="true">VLOOKUP($P1444,INDIRECT("'M" &amp; $N1444 &amp; "'!$A:$G"),BJ$2,0)</f>
        <v>#REF!</v>
      </c>
      <c r="BK1444" s="56" t="e">
        <f aca="true">VLOOKUP($P1444,INDIRECT("'M" &amp; $N1444 &amp; "'!$A:$G"),BK$2,0)</f>
        <v>#REF!</v>
      </c>
      <c r="BL1444" s="56" t="str">
        <f aca="false">IF(AND($BI1444="Yes", $N1444=2), "Yes", IF(ISBLANK(BI1444), "", "No"))</f>
        <v>No</v>
      </c>
      <c r="BM1444" s="56" t="e">
        <f aca="true">VLOOKUP($P1444,INDIRECT("'M" &amp; $N1444 &amp; "'!$A:$G"),BM$2,0)</f>
        <v>#REF!</v>
      </c>
    </row>
    <row r="1445" customFormat="false" ht="13.2" hidden="false" customHeight="false" outlineLevel="0" collapsed="false">
      <c r="BI1445" s="56" t="e">
        <f aca="true">VLOOKUP($P1445,INDIRECT("'M" &amp; $N1445 &amp; "'!$A:$G"),BI$2,0)</f>
        <v>#REF!</v>
      </c>
      <c r="BJ1445" s="56" t="e">
        <f aca="true">VLOOKUP($P1445,INDIRECT("'M" &amp; $N1445 &amp; "'!$A:$G"),BJ$2,0)</f>
        <v>#REF!</v>
      </c>
      <c r="BK1445" s="56" t="e">
        <f aca="true">VLOOKUP($P1445,INDIRECT("'M" &amp; $N1445 &amp; "'!$A:$G"),BK$2,0)</f>
        <v>#REF!</v>
      </c>
      <c r="BL1445" s="56" t="str">
        <f aca="false">IF(AND($BI1445="Yes", $N1445=2), "Yes", IF(ISBLANK(BI1445), "", "No"))</f>
        <v>No</v>
      </c>
      <c r="BM1445" s="56" t="e">
        <f aca="true">VLOOKUP($P1445,INDIRECT("'M" &amp; $N1445 &amp; "'!$A:$G"),BM$2,0)</f>
        <v>#REF!</v>
      </c>
    </row>
    <row r="1446" customFormat="false" ht="13.2" hidden="false" customHeight="false" outlineLevel="0" collapsed="false">
      <c r="BI1446" s="56" t="e">
        <f aca="true">VLOOKUP($P1446,INDIRECT("'M" &amp; $N1446 &amp; "'!$A:$G"),BI$2,0)</f>
        <v>#REF!</v>
      </c>
      <c r="BJ1446" s="56" t="e">
        <f aca="true">VLOOKUP($P1446,INDIRECT("'M" &amp; $N1446 &amp; "'!$A:$G"),BJ$2,0)</f>
        <v>#REF!</v>
      </c>
      <c r="BK1446" s="56" t="e">
        <f aca="true">VLOOKUP($P1446,INDIRECT("'M" &amp; $N1446 &amp; "'!$A:$G"),BK$2,0)</f>
        <v>#REF!</v>
      </c>
      <c r="BL1446" s="56" t="str">
        <f aca="false">IF(AND($BI1446="Yes", $N1446=2), "Yes", IF(ISBLANK(BI1446), "", "No"))</f>
        <v>No</v>
      </c>
      <c r="BM1446" s="56" t="e">
        <f aca="true">VLOOKUP($P1446,INDIRECT("'M" &amp; $N1446 &amp; "'!$A:$G"),BM$2,0)</f>
        <v>#REF!</v>
      </c>
    </row>
    <row r="1447" customFormat="false" ht="13.2" hidden="false" customHeight="false" outlineLevel="0" collapsed="false">
      <c r="BI1447" s="56" t="e">
        <f aca="true">VLOOKUP($P1447,INDIRECT("'M" &amp; $N1447 &amp; "'!$A:$G"),BI$2,0)</f>
        <v>#REF!</v>
      </c>
      <c r="BJ1447" s="56" t="e">
        <f aca="true">VLOOKUP($P1447,INDIRECT("'M" &amp; $N1447 &amp; "'!$A:$G"),BJ$2,0)</f>
        <v>#REF!</v>
      </c>
      <c r="BK1447" s="56" t="e">
        <f aca="true">VLOOKUP($P1447,INDIRECT("'M" &amp; $N1447 &amp; "'!$A:$G"),BK$2,0)</f>
        <v>#REF!</v>
      </c>
      <c r="BL1447" s="56" t="str">
        <f aca="false">IF(AND($BI1447="Yes", $N1447=2), "Yes", IF(ISBLANK(BI1447), "", "No"))</f>
        <v>No</v>
      </c>
      <c r="BM1447" s="56" t="e">
        <f aca="true">VLOOKUP($P1447,INDIRECT("'M" &amp; $N1447 &amp; "'!$A:$G"),BM$2,0)</f>
        <v>#REF!</v>
      </c>
    </row>
    <row r="1448" customFormat="false" ht="13.2" hidden="false" customHeight="false" outlineLevel="0" collapsed="false">
      <c r="BI1448" s="56" t="e">
        <f aca="true">VLOOKUP($P1448,INDIRECT("'M" &amp; $N1448 &amp; "'!$A:$G"),BI$2,0)</f>
        <v>#REF!</v>
      </c>
      <c r="BJ1448" s="56" t="e">
        <f aca="true">VLOOKUP($P1448,INDIRECT("'M" &amp; $N1448 &amp; "'!$A:$G"),BJ$2,0)</f>
        <v>#REF!</v>
      </c>
      <c r="BK1448" s="56" t="e">
        <f aca="true">VLOOKUP($P1448,INDIRECT("'M" &amp; $N1448 &amp; "'!$A:$G"),BK$2,0)</f>
        <v>#REF!</v>
      </c>
      <c r="BL1448" s="56" t="str">
        <f aca="false">IF(AND($BI1448="Yes", $N1448=2), "Yes", IF(ISBLANK(BI1448), "", "No"))</f>
        <v>No</v>
      </c>
      <c r="BM1448" s="56" t="e">
        <f aca="true">VLOOKUP($P1448,INDIRECT("'M" &amp; $N1448 &amp; "'!$A:$G"),BM$2,0)</f>
        <v>#REF!</v>
      </c>
    </row>
    <row r="1449" customFormat="false" ht="13.2" hidden="false" customHeight="false" outlineLevel="0" collapsed="false">
      <c r="BI1449" s="56" t="e">
        <f aca="true">VLOOKUP($P1449,INDIRECT("'M" &amp; $N1449 &amp; "'!$A:$G"),BI$2,0)</f>
        <v>#REF!</v>
      </c>
      <c r="BJ1449" s="56" t="e">
        <f aca="true">VLOOKUP($P1449,INDIRECT("'M" &amp; $N1449 &amp; "'!$A:$G"),BJ$2,0)</f>
        <v>#REF!</v>
      </c>
      <c r="BK1449" s="56" t="e">
        <f aca="true">VLOOKUP($P1449,INDIRECT("'M" &amp; $N1449 &amp; "'!$A:$G"),BK$2,0)</f>
        <v>#REF!</v>
      </c>
      <c r="BL1449" s="56" t="str">
        <f aca="false">IF(AND($BI1449="Yes", $N1449=2), "Yes", IF(ISBLANK(BI1449), "", "No"))</f>
        <v>No</v>
      </c>
      <c r="BM1449" s="56" t="e">
        <f aca="true">VLOOKUP($P1449,INDIRECT("'M" &amp; $N1449 &amp; "'!$A:$G"),BM$2,0)</f>
        <v>#REF!</v>
      </c>
    </row>
    <row r="1450" customFormat="false" ht="13.2" hidden="false" customHeight="false" outlineLevel="0" collapsed="false">
      <c r="BI1450" s="56" t="e">
        <f aca="true">VLOOKUP($P1450,INDIRECT("'M" &amp; $N1450 &amp; "'!$A:$G"),BI$2,0)</f>
        <v>#REF!</v>
      </c>
      <c r="BJ1450" s="56" t="e">
        <f aca="true">VLOOKUP($P1450,INDIRECT("'M" &amp; $N1450 &amp; "'!$A:$G"),BJ$2,0)</f>
        <v>#REF!</v>
      </c>
      <c r="BK1450" s="56" t="e">
        <f aca="true">VLOOKUP($P1450,INDIRECT("'M" &amp; $N1450 &amp; "'!$A:$G"),BK$2,0)</f>
        <v>#REF!</v>
      </c>
      <c r="BL1450" s="56" t="str">
        <f aca="false">IF(AND($BI1450="Yes", $N1450=2), "Yes", IF(ISBLANK(BI1450), "", "No"))</f>
        <v>No</v>
      </c>
      <c r="BM1450" s="56" t="e">
        <f aca="true">VLOOKUP($P1450,INDIRECT("'M" &amp; $N1450 &amp; "'!$A:$G"),BM$2,0)</f>
        <v>#REF!</v>
      </c>
    </row>
    <row r="1451" customFormat="false" ht="13.2" hidden="false" customHeight="false" outlineLevel="0" collapsed="false">
      <c r="BI1451" s="56" t="e">
        <f aca="true">VLOOKUP($P1451,INDIRECT("'M" &amp; $N1451 &amp; "'!$A:$G"),BI$2,0)</f>
        <v>#REF!</v>
      </c>
      <c r="BJ1451" s="56" t="e">
        <f aca="true">VLOOKUP($P1451,INDIRECT("'M" &amp; $N1451 &amp; "'!$A:$G"),BJ$2,0)</f>
        <v>#REF!</v>
      </c>
      <c r="BK1451" s="56" t="e">
        <f aca="true">VLOOKUP($P1451,INDIRECT("'M" &amp; $N1451 &amp; "'!$A:$G"),BK$2,0)</f>
        <v>#REF!</v>
      </c>
      <c r="BL1451" s="56" t="str">
        <f aca="false">IF(AND($BI1451="Yes", $N1451=2), "Yes", IF(ISBLANK(BI1451), "", "No"))</f>
        <v>No</v>
      </c>
      <c r="BM1451" s="56" t="e">
        <f aca="true">VLOOKUP($P1451,INDIRECT("'M" &amp; $N1451 &amp; "'!$A:$G"),BM$2,0)</f>
        <v>#REF!</v>
      </c>
    </row>
    <row r="1452" customFormat="false" ht="13.2" hidden="false" customHeight="false" outlineLevel="0" collapsed="false">
      <c r="BI1452" s="56" t="e">
        <f aca="true">VLOOKUP($P1452,INDIRECT("'M" &amp; $N1452 &amp; "'!$A:$G"),BI$2,0)</f>
        <v>#REF!</v>
      </c>
      <c r="BJ1452" s="56" t="e">
        <f aca="true">VLOOKUP($P1452,INDIRECT("'M" &amp; $N1452 &amp; "'!$A:$G"),BJ$2,0)</f>
        <v>#REF!</v>
      </c>
      <c r="BK1452" s="56" t="e">
        <f aca="true">VLOOKUP($P1452,INDIRECT("'M" &amp; $N1452 &amp; "'!$A:$G"),BK$2,0)</f>
        <v>#REF!</v>
      </c>
      <c r="BL1452" s="56" t="str">
        <f aca="false">IF(AND($BI1452="Yes", $N1452=2), "Yes", IF(ISBLANK(BI1452), "", "No"))</f>
        <v>No</v>
      </c>
      <c r="BM1452" s="56" t="e">
        <f aca="true">VLOOKUP($P1452,INDIRECT("'M" &amp; $N1452 &amp; "'!$A:$G"),BM$2,0)</f>
        <v>#REF!</v>
      </c>
    </row>
    <row r="1453" customFormat="false" ht="13.2" hidden="false" customHeight="false" outlineLevel="0" collapsed="false">
      <c r="BI1453" s="56" t="e">
        <f aca="true">VLOOKUP($P1453,INDIRECT("'M" &amp; $N1453 &amp; "'!$A:$G"),BI$2,0)</f>
        <v>#REF!</v>
      </c>
      <c r="BJ1453" s="56" t="e">
        <f aca="true">VLOOKUP($P1453,INDIRECT("'M" &amp; $N1453 &amp; "'!$A:$G"),BJ$2,0)</f>
        <v>#REF!</v>
      </c>
      <c r="BK1453" s="56" t="e">
        <f aca="true">VLOOKUP($P1453,INDIRECT("'M" &amp; $N1453 &amp; "'!$A:$G"),BK$2,0)</f>
        <v>#REF!</v>
      </c>
      <c r="BL1453" s="56" t="str">
        <f aca="false">IF(AND($BI1453="Yes", $N1453=2), "Yes", IF(ISBLANK(BI1453), "", "No"))</f>
        <v>No</v>
      </c>
      <c r="BM1453" s="56" t="e">
        <f aca="true">VLOOKUP($P1453,INDIRECT("'M" &amp; $N1453 &amp; "'!$A:$G"),BM$2,0)</f>
        <v>#REF!</v>
      </c>
    </row>
    <row r="1454" customFormat="false" ht="13.2" hidden="false" customHeight="false" outlineLevel="0" collapsed="false">
      <c r="BI1454" s="56" t="e">
        <f aca="true">VLOOKUP($P1454,INDIRECT("'M" &amp; $N1454 &amp; "'!$A:$G"),BI$2,0)</f>
        <v>#REF!</v>
      </c>
      <c r="BJ1454" s="56" t="e">
        <f aca="true">VLOOKUP($P1454,INDIRECT("'M" &amp; $N1454 &amp; "'!$A:$G"),BJ$2,0)</f>
        <v>#REF!</v>
      </c>
      <c r="BK1454" s="56" t="e">
        <f aca="true">VLOOKUP($P1454,INDIRECT("'M" &amp; $N1454 &amp; "'!$A:$G"),BK$2,0)</f>
        <v>#REF!</v>
      </c>
      <c r="BL1454" s="56" t="str">
        <f aca="false">IF(AND($BI1454="Yes", $N1454=2), "Yes", IF(ISBLANK(BI1454), "", "No"))</f>
        <v>No</v>
      </c>
      <c r="BM1454" s="56" t="e">
        <f aca="true">VLOOKUP($P1454,INDIRECT("'M" &amp; $N1454 &amp; "'!$A:$G"),BM$2,0)</f>
        <v>#REF!</v>
      </c>
    </row>
    <row r="1455" customFormat="false" ht="13.2" hidden="false" customHeight="false" outlineLevel="0" collapsed="false">
      <c r="BI1455" s="56" t="e">
        <f aca="true">VLOOKUP($P1455,INDIRECT("'M" &amp; $N1455 &amp; "'!$A:$G"),BI$2,0)</f>
        <v>#REF!</v>
      </c>
      <c r="BJ1455" s="56" t="e">
        <f aca="true">VLOOKUP($P1455,INDIRECT("'M" &amp; $N1455 &amp; "'!$A:$G"),BJ$2,0)</f>
        <v>#REF!</v>
      </c>
      <c r="BK1455" s="56" t="e">
        <f aca="true">VLOOKUP($P1455,INDIRECT("'M" &amp; $N1455 &amp; "'!$A:$G"),BK$2,0)</f>
        <v>#REF!</v>
      </c>
      <c r="BL1455" s="56" t="str">
        <f aca="false">IF(AND($BI1455="Yes", $N1455=2), "Yes", IF(ISBLANK(BI1455), "", "No"))</f>
        <v>No</v>
      </c>
      <c r="BM1455" s="56" t="e">
        <f aca="true">VLOOKUP($P1455,INDIRECT("'M" &amp; $N1455 &amp; "'!$A:$G"),BM$2,0)</f>
        <v>#REF!</v>
      </c>
    </row>
    <row r="1456" customFormat="false" ht="13.2" hidden="false" customHeight="false" outlineLevel="0" collapsed="false">
      <c r="BI1456" s="56" t="e">
        <f aca="true">VLOOKUP($P1456,INDIRECT("'M" &amp; $N1456 &amp; "'!$A:$G"),BI$2,0)</f>
        <v>#REF!</v>
      </c>
      <c r="BJ1456" s="56" t="e">
        <f aca="true">VLOOKUP($P1456,INDIRECT("'M" &amp; $N1456 &amp; "'!$A:$G"),BJ$2,0)</f>
        <v>#REF!</v>
      </c>
      <c r="BK1456" s="56" t="e">
        <f aca="true">VLOOKUP($P1456,INDIRECT("'M" &amp; $N1456 &amp; "'!$A:$G"),BK$2,0)</f>
        <v>#REF!</v>
      </c>
      <c r="BL1456" s="56" t="str">
        <f aca="false">IF(AND($BI1456="Yes", $N1456=2), "Yes", IF(ISBLANK(BI1456), "", "No"))</f>
        <v>No</v>
      </c>
      <c r="BM1456" s="56" t="e">
        <f aca="true">VLOOKUP($P1456,INDIRECT("'M" &amp; $N1456 &amp; "'!$A:$G"),BM$2,0)</f>
        <v>#REF!</v>
      </c>
    </row>
    <row r="1457" customFormat="false" ht="13.2" hidden="false" customHeight="false" outlineLevel="0" collapsed="false">
      <c r="BI1457" s="56" t="e">
        <f aca="true">VLOOKUP($P1457,INDIRECT("'M" &amp; $N1457 &amp; "'!$A:$G"),BI$2,0)</f>
        <v>#REF!</v>
      </c>
      <c r="BJ1457" s="56" t="e">
        <f aca="true">VLOOKUP($P1457,INDIRECT("'M" &amp; $N1457 &amp; "'!$A:$G"),BJ$2,0)</f>
        <v>#REF!</v>
      </c>
      <c r="BK1457" s="56" t="e">
        <f aca="true">VLOOKUP($P1457,INDIRECT("'M" &amp; $N1457 &amp; "'!$A:$G"),BK$2,0)</f>
        <v>#REF!</v>
      </c>
      <c r="BL1457" s="56" t="str">
        <f aca="false">IF(AND($BI1457="Yes", $N1457=2), "Yes", IF(ISBLANK(BI1457), "", "No"))</f>
        <v>No</v>
      </c>
      <c r="BM1457" s="56" t="e">
        <f aca="true">VLOOKUP($P1457,INDIRECT("'M" &amp; $N1457 &amp; "'!$A:$G"),BM$2,0)</f>
        <v>#REF!</v>
      </c>
    </row>
    <row r="1458" customFormat="false" ht="13.2" hidden="false" customHeight="false" outlineLevel="0" collapsed="false">
      <c r="BI1458" s="56" t="e">
        <f aca="true">VLOOKUP($P1458,INDIRECT("'M" &amp; $N1458 &amp; "'!$A:$G"),BI$2,0)</f>
        <v>#REF!</v>
      </c>
      <c r="BJ1458" s="56" t="e">
        <f aca="true">VLOOKUP($P1458,INDIRECT("'M" &amp; $N1458 &amp; "'!$A:$G"),BJ$2,0)</f>
        <v>#REF!</v>
      </c>
      <c r="BK1458" s="56" t="e">
        <f aca="true">VLOOKUP($P1458,INDIRECT("'M" &amp; $N1458 &amp; "'!$A:$G"),BK$2,0)</f>
        <v>#REF!</v>
      </c>
      <c r="BL1458" s="56" t="str">
        <f aca="false">IF(AND($BI1458="Yes", $N1458=2), "Yes", IF(ISBLANK(BI1458), "", "No"))</f>
        <v>No</v>
      </c>
      <c r="BM1458" s="56" t="e">
        <f aca="true">VLOOKUP($P1458,INDIRECT("'M" &amp; $N1458 &amp; "'!$A:$G"),BM$2,0)</f>
        <v>#REF!</v>
      </c>
    </row>
    <row r="1459" customFormat="false" ht="13.2" hidden="false" customHeight="false" outlineLevel="0" collapsed="false">
      <c r="BI1459" s="56" t="e">
        <f aca="true">VLOOKUP($P1459,INDIRECT("'M" &amp; $N1459 &amp; "'!$A:$G"),BI$2,0)</f>
        <v>#REF!</v>
      </c>
      <c r="BJ1459" s="56" t="e">
        <f aca="true">VLOOKUP($P1459,INDIRECT("'M" &amp; $N1459 &amp; "'!$A:$G"),BJ$2,0)</f>
        <v>#REF!</v>
      </c>
      <c r="BK1459" s="56" t="e">
        <f aca="true">VLOOKUP($P1459,INDIRECT("'M" &amp; $N1459 &amp; "'!$A:$G"),BK$2,0)</f>
        <v>#REF!</v>
      </c>
      <c r="BL1459" s="56" t="str">
        <f aca="false">IF(AND($BI1459="Yes", $N1459=2), "Yes", IF(ISBLANK(BI1459), "", "No"))</f>
        <v>No</v>
      </c>
      <c r="BM1459" s="56" t="e">
        <f aca="true">VLOOKUP($P1459,INDIRECT("'M" &amp; $N1459 &amp; "'!$A:$G"),BM$2,0)</f>
        <v>#REF!</v>
      </c>
    </row>
    <row r="1460" customFormat="false" ht="13.2" hidden="false" customHeight="false" outlineLevel="0" collapsed="false">
      <c r="BI1460" s="56" t="e">
        <f aca="true">VLOOKUP($P1460,INDIRECT("'M" &amp; $N1460 &amp; "'!$A:$G"),BI$2,0)</f>
        <v>#REF!</v>
      </c>
      <c r="BJ1460" s="56" t="e">
        <f aca="true">VLOOKUP($P1460,INDIRECT("'M" &amp; $N1460 &amp; "'!$A:$G"),BJ$2,0)</f>
        <v>#REF!</v>
      </c>
      <c r="BK1460" s="56" t="e">
        <f aca="true">VLOOKUP($P1460,INDIRECT("'M" &amp; $N1460 &amp; "'!$A:$G"),BK$2,0)</f>
        <v>#REF!</v>
      </c>
      <c r="BL1460" s="56" t="str">
        <f aca="false">IF(AND($BI1460="Yes", $N1460=2), "Yes", IF(ISBLANK(BI1460), "", "No"))</f>
        <v>No</v>
      </c>
      <c r="BM1460" s="56" t="e">
        <f aca="true">VLOOKUP($P1460,INDIRECT("'M" &amp; $N1460 &amp; "'!$A:$G"),BM$2,0)</f>
        <v>#REF!</v>
      </c>
    </row>
    <row r="1461" customFormat="false" ht="13.2" hidden="false" customHeight="false" outlineLevel="0" collapsed="false">
      <c r="BI1461" s="56" t="e">
        <f aca="true">VLOOKUP($P1461,INDIRECT("'M" &amp; $N1461 &amp; "'!$A:$G"),BI$2,0)</f>
        <v>#REF!</v>
      </c>
      <c r="BJ1461" s="56" t="e">
        <f aca="true">VLOOKUP($P1461,INDIRECT("'M" &amp; $N1461 &amp; "'!$A:$G"),BJ$2,0)</f>
        <v>#REF!</v>
      </c>
      <c r="BK1461" s="56" t="e">
        <f aca="true">VLOOKUP($P1461,INDIRECT("'M" &amp; $N1461 &amp; "'!$A:$G"),BK$2,0)</f>
        <v>#REF!</v>
      </c>
      <c r="BL1461" s="56" t="str">
        <f aca="false">IF(AND($BI1461="Yes", $N1461=2), "Yes", IF(ISBLANK(BI1461), "", "No"))</f>
        <v>No</v>
      </c>
      <c r="BM1461" s="56" t="e">
        <f aca="true">VLOOKUP($P1461,INDIRECT("'M" &amp; $N1461 &amp; "'!$A:$G"),BM$2,0)</f>
        <v>#REF!</v>
      </c>
    </row>
    <row r="1462" customFormat="false" ht="13.2" hidden="false" customHeight="false" outlineLevel="0" collapsed="false">
      <c r="BI1462" s="56" t="e">
        <f aca="true">VLOOKUP($P1462,INDIRECT("'M" &amp; $N1462 &amp; "'!$A:$G"),BI$2,0)</f>
        <v>#REF!</v>
      </c>
      <c r="BJ1462" s="56" t="e">
        <f aca="true">VLOOKUP($P1462,INDIRECT("'M" &amp; $N1462 &amp; "'!$A:$G"),BJ$2,0)</f>
        <v>#REF!</v>
      </c>
      <c r="BK1462" s="56" t="e">
        <f aca="true">VLOOKUP($P1462,INDIRECT("'M" &amp; $N1462 &amp; "'!$A:$G"),BK$2,0)</f>
        <v>#REF!</v>
      </c>
      <c r="BL1462" s="56" t="str">
        <f aca="false">IF(AND($BI1462="Yes", $N1462=2), "Yes", IF(ISBLANK(BI1462), "", "No"))</f>
        <v>No</v>
      </c>
      <c r="BM1462" s="56" t="e">
        <f aca="true">VLOOKUP($P1462,INDIRECT("'M" &amp; $N1462 &amp; "'!$A:$G"),BM$2,0)</f>
        <v>#REF!</v>
      </c>
    </row>
    <row r="1463" customFormat="false" ht="13.2" hidden="false" customHeight="false" outlineLevel="0" collapsed="false">
      <c r="BI1463" s="56" t="e">
        <f aca="true">VLOOKUP($P1463,INDIRECT("'M" &amp; $N1463 &amp; "'!$A:$G"),BI$2,0)</f>
        <v>#REF!</v>
      </c>
      <c r="BJ1463" s="56" t="e">
        <f aca="true">VLOOKUP($P1463,INDIRECT("'M" &amp; $N1463 &amp; "'!$A:$G"),BJ$2,0)</f>
        <v>#REF!</v>
      </c>
      <c r="BK1463" s="56" t="e">
        <f aca="true">VLOOKUP($P1463,INDIRECT("'M" &amp; $N1463 &amp; "'!$A:$G"),BK$2,0)</f>
        <v>#REF!</v>
      </c>
      <c r="BL1463" s="56" t="str">
        <f aca="false">IF(AND($BI1463="Yes", $N1463=2), "Yes", IF(ISBLANK(BI1463), "", "No"))</f>
        <v>No</v>
      </c>
      <c r="BM1463" s="56" t="e">
        <f aca="true">VLOOKUP($P1463,INDIRECT("'M" &amp; $N1463 &amp; "'!$A:$G"),BM$2,0)</f>
        <v>#REF!</v>
      </c>
    </row>
    <row r="1464" customFormat="false" ht="13.2" hidden="false" customHeight="false" outlineLevel="0" collapsed="false">
      <c r="BI1464" s="56" t="e">
        <f aca="true">VLOOKUP($P1464,INDIRECT("'M" &amp; $N1464 &amp; "'!$A:$G"),BI$2,0)</f>
        <v>#REF!</v>
      </c>
      <c r="BJ1464" s="56" t="e">
        <f aca="true">VLOOKUP($P1464,INDIRECT("'M" &amp; $N1464 &amp; "'!$A:$G"),BJ$2,0)</f>
        <v>#REF!</v>
      </c>
      <c r="BK1464" s="56" t="e">
        <f aca="true">VLOOKUP($P1464,INDIRECT("'M" &amp; $N1464 &amp; "'!$A:$G"),BK$2,0)</f>
        <v>#REF!</v>
      </c>
      <c r="BL1464" s="56" t="str">
        <f aca="false">IF(AND($BI1464="Yes", $N1464=2), "Yes", IF(ISBLANK(BI1464), "", "No"))</f>
        <v>No</v>
      </c>
      <c r="BM1464" s="56" t="e">
        <f aca="true">VLOOKUP($P1464,INDIRECT("'M" &amp; $N1464 &amp; "'!$A:$G"),BM$2,0)</f>
        <v>#REF!</v>
      </c>
    </row>
    <row r="1465" customFormat="false" ht="13.2" hidden="false" customHeight="false" outlineLevel="0" collapsed="false">
      <c r="BI1465" s="56" t="e">
        <f aca="true">VLOOKUP($P1465,INDIRECT("'M" &amp; $N1465 &amp; "'!$A:$G"),BI$2,0)</f>
        <v>#REF!</v>
      </c>
      <c r="BJ1465" s="56" t="e">
        <f aca="true">VLOOKUP($P1465,INDIRECT("'M" &amp; $N1465 &amp; "'!$A:$G"),BJ$2,0)</f>
        <v>#REF!</v>
      </c>
      <c r="BK1465" s="56" t="e">
        <f aca="true">VLOOKUP($P1465,INDIRECT("'M" &amp; $N1465 &amp; "'!$A:$G"),BK$2,0)</f>
        <v>#REF!</v>
      </c>
      <c r="BL1465" s="56" t="str">
        <f aca="false">IF(AND($BI1465="Yes", $N1465=2), "Yes", IF(ISBLANK(BI1465), "", "No"))</f>
        <v>No</v>
      </c>
      <c r="BM1465" s="56" t="e">
        <f aca="true">VLOOKUP($P1465,INDIRECT("'M" &amp; $N1465 &amp; "'!$A:$G"),BM$2,0)</f>
        <v>#REF!</v>
      </c>
    </row>
    <row r="1466" customFormat="false" ht="13.2" hidden="false" customHeight="false" outlineLevel="0" collapsed="false">
      <c r="BI1466" s="56" t="e">
        <f aca="true">VLOOKUP($P1466,INDIRECT("'M" &amp; $N1466 &amp; "'!$A:$G"),BI$2,0)</f>
        <v>#REF!</v>
      </c>
      <c r="BJ1466" s="56" t="e">
        <f aca="true">VLOOKUP($P1466,INDIRECT("'M" &amp; $N1466 &amp; "'!$A:$G"),BJ$2,0)</f>
        <v>#REF!</v>
      </c>
      <c r="BK1466" s="56" t="e">
        <f aca="true">VLOOKUP($P1466,INDIRECT("'M" &amp; $N1466 &amp; "'!$A:$G"),BK$2,0)</f>
        <v>#REF!</v>
      </c>
      <c r="BL1466" s="56" t="str">
        <f aca="false">IF(AND($BI1466="Yes", $N1466=2), "Yes", IF(ISBLANK(BI1466), "", "No"))</f>
        <v>No</v>
      </c>
      <c r="BM1466" s="56" t="e">
        <f aca="true">VLOOKUP($P1466,INDIRECT("'M" &amp; $N1466 &amp; "'!$A:$G"),BM$2,0)</f>
        <v>#REF!</v>
      </c>
    </row>
    <row r="1467" customFormat="false" ht="13.2" hidden="false" customHeight="false" outlineLevel="0" collapsed="false">
      <c r="BI1467" s="56" t="e">
        <f aca="true">VLOOKUP($P1467,INDIRECT("'M" &amp; $N1467 &amp; "'!$A:$G"),BI$2,0)</f>
        <v>#REF!</v>
      </c>
      <c r="BJ1467" s="56" t="e">
        <f aca="true">VLOOKUP($P1467,INDIRECT("'M" &amp; $N1467 &amp; "'!$A:$G"),BJ$2,0)</f>
        <v>#REF!</v>
      </c>
      <c r="BK1467" s="56" t="e">
        <f aca="true">VLOOKUP($P1467,INDIRECT("'M" &amp; $N1467 &amp; "'!$A:$G"),BK$2,0)</f>
        <v>#REF!</v>
      </c>
      <c r="BL1467" s="56" t="str">
        <f aca="false">IF(AND($BI1467="Yes", $N1467=2), "Yes", IF(ISBLANK(BI1467), "", "No"))</f>
        <v>No</v>
      </c>
      <c r="BM1467" s="56" t="e">
        <f aca="true">VLOOKUP($P1467,INDIRECT("'M" &amp; $N1467 &amp; "'!$A:$G"),BM$2,0)</f>
        <v>#REF!</v>
      </c>
    </row>
    <row r="1468" customFormat="false" ht="13.2" hidden="false" customHeight="false" outlineLevel="0" collapsed="false">
      <c r="BI1468" s="56" t="e">
        <f aca="true">VLOOKUP($P1468,INDIRECT("'M" &amp; $N1468 &amp; "'!$A:$G"),BI$2,0)</f>
        <v>#REF!</v>
      </c>
      <c r="BJ1468" s="56" t="e">
        <f aca="true">VLOOKUP($P1468,INDIRECT("'M" &amp; $N1468 &amp; "'!$A:$G"),BJ$2,0)</f>
        <v>#REF!</v>
      </c>
      <c r="BK1468" s="56" t="e">
        <f aca="true">VLOOKUP($P1468,INDIRECT("'M" &amp; $N1468 &amp; "'!$A:$G"),BK$2,0)</f>
        <v>#REF!</v>
      </c>
      <c r="BL1468" s="56" t="str">
        <f aca="false">IF(AND($BI1468="Yes", $N1468=2), "Yes", IF(ISBLANK(BI1468), "", "No"))</f>
        <v>No</v>
      </c>
      <c r="BM1468" s="56" t="e">
        <f aca="true">VLOOKUP($P1468,INDIRECT("'M" &amp; $N1468 &amp; "'!$A:$G"),BM$2,0)</f>
        <v>#REF!</v>
      </c>
    </row>
    <row r="1469" customFormat="false" ht="13.2" hidden="false" customHeight="false" outlineLevel="0" collapsed="false">
      <c r="BI1469" s="56" t="e">
        <f aca="true">VLOOKUP($P1469,INDIRECT("'M" &amp; $N1469 &amp; "'!$A:$G"),BI$2,0)</f>
        <v>#REF!</v>
      </c>
      <c r="BJ1469" s="56" t="e">
        <f aca="true">VLOOKUP($P1469,INDIRECT("'M" &amp; $N1469 &amp; "'!$A:$G"),BJ$2,0)</f>
        <v>#REF!</v>
      </c>
      <c r="BK1469" s="56" t="e">
        <f aca="true">VLOOKUP($P1469,INDIRECT("'M" &amp; $N1469 &amp; "'!$A:$G"),BK$2,0)</f>
        <v>#REF!</v>
      </c>
      <c r="BL1469" s="56" t="str">
        <f aca="false">IF(AND($BI1469="Yes", $N1469=2), "Yes", IF(ISBLANK(BI1469), "", "No"))</f>
        <v>No</v>
      </c>
      <c r="BM1469" s="56" t="e">
        <f aca="true">VLOOKUP($P1469,INDIRECT("'M" &amp; $N1469 &amp; "'!$A:$G"),BM$2,0)</f>
        <v>#REF!</v>
      </c>
    </row>
    <row r="1470" customFormat="false" ht="13.2" hidden="false" customHeight="false" outlineLevel="0" collapsed="false">
      <c r="BI1470" s="56" t="e">
        <f aca="true">VLOOKUP($P1470,INDIRECT("'M" &amp; $N1470 &amp; "'!$A:$G"),BI$2,0)</f>
        <v>#REF!</v>
      </c>
      <c r="BJ1470" s="56" t="e">
        <f aca="true">VLOOKUP($P1470,INDIRECT("'M" &amp; $N1470 &amp; "'!$A:$G"),BJ$2,0)</f>
        <v>#REF!</v>
      </c>
      <c r="BK1470" s="56" t="e">
        <f aca="true">VLOOKUP($P1470,INDIRECT("'M" &amp; $N1470 &amp; "'!$A:$G"),BK$2,0)</f>
        <v>#REF!</v>
      </c>
      <c r="BL1470" s="56" t="str">
        <f aca="false">IF(AND($BI1470="Yes", $N1470=2), "Yes", IF(ISBLANK(BI1470), "", "No"))</f>
        <v>No</v>
      </c>
      <c r="BM1470" s="56" t="e">
        <f aca="true">VLOOKUP($P1470,INDIRECT("'M" &amp; $N1470 &amp; "'!$A:$G"),BM$2,0)</f>
        <v>#REF!</v>
      </c>
    </row>
    <row r="1471" customFormat="false" ht="13.2" hidden="false" customHeight="false" outlineLevel="0" collapsed="false">
      <c r="BI1471" s="56" t="e">
        <f aca="true">VLOOKUP($P1471,INDIRECT("'M" &amp; $N1471 &amp; "'!$A:$G"),BI$2,0)</f>
        <v>#REF!</v>
      </c>
      <c r="BJ1471" s="56" t="e">
        <f aca="true">VLOOKUP($P1471,INDIRECT("'M" &amp; $N1471 &amp; "'!$A:$G"),BJ$2,0)</f>
        <v>#REF!</v>
      </c>
      <c r="BK1471" s="56" t="e">
        <f aca="true">VLOOKUP($P1471,INDIRECT("'M" &amp; $N1471 &amp; "'!$A:$G"),BK$2,0)</f>
        <v>#REF!</v>
      </c>
      <c r="BL1471" s="56" t="str">
        <f aca="false">IF(AND($BI1471="Yes", $N1471=2), "Yes", IF(ISBLANK(BI1471), "", "No"))</f>
        <v>No</v>
      </c>
      <c r="BM1471" s="56" t="e">
        <f aca="true">VLOOKUP($P1471,INDIRECT("'M" &amp; $N1471 &amp; "'!$A:$G"),BM$2,0)</f>
        <v>#REF!</v>
      </c>
    </row>
    <row r="1472" customFormat="false" ht="13.2" hidden="false" customHeight="false" outlineLevel="0" collapsed="false">
      <c r="BI1472" s="56" t="e">
        <f aca="true">VLOOKUP($P1472,INDIRECT("'M" &amp; $N1472 &amp; "'!$A:$G"),BI$2,0)</f>
        <v>#REF!</v>
      </c>
      <c r="BJ1472" s="56" t="e">
        <f aca="true">VLOOKUP($P1472,INDIRECT("'M" &amp; $N1472 &amp; "'!$A:$G"),BJ$2,0)</f>
        <v>#REF!</v>
      </c>
      <c r="BK1472" s="56" t="e">
        <f aca="true">VLOOKUP($P1472,INDIRECT("'M" &amp; $N1472 &amp; "'!$A:$G"),BK$2,0)</f>
        <v>#REF!</v>
      </c>
      <c r="BL1472" s="56" t="str">
        <f aca="false">IF(AND($BI1472="Yes", $N1472=2), "Yes", IF(ISBLANK(BI1472), "", "No"))</f>
        <v>No</v>
      </c>
      <c r="BM1472" s="56" t="e">
        <f aca="true">VLOOKUP($P1472,INDIRECT("'M" &amp; $N1472 &amp; "'!$A:$G"),BM$2,0)</f>
        <v>#REF!</v>
      </c>
    </row>
    <row r="1473" customFormat="false" ht="13.2" hidden="false" customHeight="false" outlineLevel="0" collapsed="false">
      <c r="BI1473" s="56" t="e">
        <f aca="true">VLOOKUP($P1473,INDIRECT("'M" &amp; $N1473 &amp; "'!$A:$G"),BI$2,0)</f>
        <v>#REF!</v>
      </c>
      <c r="BJ1473" s="56" t="e">
        <f aca="true">VLOOKUP($P1473,INDIRECT("'M" &amp; $N1473 &amp; "'!$A:$G"),BJ$2,0)</f>
        <v>#REF!</v>
      </c>
      <c r="BK1473" s="56" t="e">
        <f aca="true">VLOOKUP($P1473,INDIRECT("'M" &amp; $N1473 &amp; "'!$A:$G"),BK$2,0)</f>
        <v>#REF!</v>
      </c>
      <c r="BL1473" s="56" t="str">
        <f aca="false">IF(AND($BI1473="Yes", $N1473=2), "Yes", IF(ISBLANK(BI1473), "", "No"))</f>
        <v>No</v>
      </c>
      <c r="BM1473" s="56" t="e">
        <f aca="true">VLOOKUP($P1473,INDIRECT("'M" &amp; $N1473 &amp; "'!$A:$G"),BM$2,0)</f>
        <v>#REF!</v>
      </c>
    </row>
    <row r="1474" customFormat="false" ht="13.2" hidden="false" customHeight="false" outlineLevel="0" collapsed="false">
      <c r="BI1474" s="56" t="e">
        <f aca="true">VLOOKUP($P1474,INDIRECT("'M" &amp; $N1474 &amp; "'!$A:$G"),BI$2,0)</f>
        <v>#REF!</v>
      </c>
      <c r="BJ1474" s="56" t="e">
        <f aca="true">VLOOKUP($P1474,INDIRECT("'M" &amp; $N1474 &amp; "'!$A:$G"),BJ$2,0)</f>
        <v>#REF!</v>
      </c>
      <c r="BK1474" s="56" t="e">
        <f aca="true">VLOOKUP($P1474,INDIRECT("'M" &amp; $N1474 &amp; "'!$A:$G"),BK$2,0)</f>
        <v>#REF!</v>
      </c>
      <c r="BL1474" s="56" t="str">
        <f aca="false">IF(AND($BI1474="Yes", $N1474=2), "Yes", IF(ISBLANK(BI1474), "", "No"))</f>
        <v>No</v>
      </c>
      <c r="BM1474" s="56" t="e">
        <f aca="true">VLOOKUP($P1474,INDIRECT("'M" &amp; $N1474 &amp; "'!$A:$G"),BM$2,0)</f>
        <v>#REF!</v>
      </c>
    </row>
    <row r="1475" customFormat="false" ht="13.2" hidden="false" customHeight="false" outlineLevel="0" collapsed="false">
      <c r="BI1475" s="56" t="e">
        <f aca="true">VLOOKUP($P1475,INDIRECT("'M" &amp; $N1475 &amp; "'!$A:$G"),BI$2,0)</f>
        <v>#REF!</v>
      </c>
      <c r="BJ1475" s="56" t="e">
        <f aca="true">VLOOKUP($P1475,INDIRECT("'M" &amp; $N1475 &amp; "'!$A:$G"),BJ$2,0)</f>
        <v>#REF!</v>
      </c>
      <c r="BK1475" s="56" t="e">
        <f aca="true">VLOOKUP($P1475,INDIRECT("'M" &amp; $N1475 &amp; "'!$A:$G"),BK$2,0)</f>
        <v>#REF!</v>
      </c>
      <c r="BL1475" s="56" t="str">
        <f aca="false">IF(AND($BI1475="Yes", $N1475=2), "Yes", IF(ISBLANK(BI1475), "", "No"))</f>
        <v>No</v>
      </c>
      <c r="BM1475" s="56" t="e">
        <f aca="true">VLOOKUP($P1475,INDIRECT("'M" &amp; $N1475 &amp; "'!$A:$G"),BM$2,0)</f>
        <v>#REF!</v>
      </c>
    </row>
    <row r="1476" customFormat="false" ht="13.2" hidden="false" customHeight="false" outlineLevel="0" collapsed="false">
      <c r="BI1476" s="56" t="e">
        <f aca="true">VLOOKUP($P1476,INDIRECT("'M" &amp; $N1476 &amp; "'!$A:$G"),BI$2,0)</f>
        <v>#REF!</v>
      </c>
      <c r="BJ1476" s="56" t="e">
        <f aca="true">VLOOKUP($P1476,INDIRECT("'M" &amp; $N1476 &amp; "'!$A:$G"),BJ$2,0)</f>
        <v>#REF!</v>
      </c>
      <c r="BK1476" s="56" t="e">
        <f aca="true">VLOOKUP($P1476,INDIRECT("'M" &amp; $N1476 &amp; "'!$A:$G"),BK$2,0)</f>
        <v>#REF!</v>
      </c>
      <c r="BL1476" s="56" t="str">
        <f aca="false">IF(AND($BI1476="Yes", $N1476=2), "Yes", IF(ISBLANK(BI1476), "", "No"))</f>
        <v>No</v>
      </c>
      <c r="BM1476" s="56" t="e">
        <f aca="true">VLOOKUP($P1476,INDIRECT("'M" &amp; $N1476 &amp; "'!$A:$G"),BM$2,0)</f>
        <v>#REF!</v>
      </c>
    </row>
    <row r="1477" customFormat="false" ht="13.2" hidden="false" customHeight="false" outlineLevel="0" collapsed="false">
      <c r="BI1477" s="56" t="e">
        <f aca="true">VLOOKUP($P1477,INDIRECT("'M" &amp; $N1477 &amp; "'!$A:$G"),BI$2,0)</f>
        <v>#REF!</v>
      </c>
      <c r="BJ1477" s="56" t="e">
        <f aca="true">VLOOKUP($P1477,INDIRECT("'M" &amp; $N1477 &amp; "'!$A:$G"),BJ$2,0)</f>
        <v>#REF!</v>
      </c>
      <c r="BK1477" s="56" t="e">
        <f aca="true">VLOOKUP($P1477,INDIRECT("'M" &amp; $N1477 &amp; "'!$A:$G"),BK$2,0)</f>
        <v>#REF!</v>
      </c>
      <c r="BL1477" s="56" t="str">
        <f aca="false">IF(AND($BI1477="Yes", $N1477=2), "Yes", IF(ISBLANK(BI1477), "", "No"))</f>
        <v>No</v>
      </c>
      <c r="BM1477" s="56" t="e">
        <f aca="true">VLOOKUP($P1477,INDIRECT("'M" &amp; $N1477 &amp; "'!$A:$G"),BM$2,0)</f>
        <v>#REF!</v>
      </c>
    </row>
    <row r="1478" customFormat="false" ht="13.2" hidden="false" customHeight="false" outlineLevel="0" collapsed="false">
      <c r="BI1478" s="56" t="e">
        <f aca="true">VLOOKUP($P1478,INDIRECT("'M" &amp; $N1478 &amp; "'!$A:$G"),BI$2,0)</f>
        <v>#REF!</v>
      </c>
      <c r="BJ1478" s="56" t="e">
        <f aca="true">VLOOKUP($P1478,INDIRECT("'M" &amp; $N1478 &amp; "'!$A:$G"),BJ$2,0)</f>
        <v>#REF!</v>
      </c>
      <c r="BK1478" s="56" t="e">
        <f aca="true">VLOOKUP($P1478,INDIRECT("'M" &amp; $N1478 &amp; "'!$A:$G"),BK$2,0)</f>
        <v>#REF!</v>
      </c>
      <c r="BL1478" s="56" t="str">
        <f aca="false">IF(AND($BI1478="Yes", $N1478=2), "Yes", IF(ISBLANK(BI1478), "", "No"))</f>
        <v>No</v>
      </c>
      <c r="BM1478" s="56" t="e">
        <f aca="true">VLOOKUP($P1478,INDIRECT("'M" &amp; $N1478 &amp; "'!$A:$G"),BM$2,0)</f>
        <v>#REF!</v>
      </c>
    </row>
    <row r="1479" customFormat="false" ht="13.2" hidden="false" customHeight="false" outlineLevel="0" collapsed="false">
      <c r="BI1479" s="56" t="e">
        <f aca="true">VLOOKUP($P1479,INDIRECT("'M" &amp; $N1479 &amp; "'!$A:$G"),BI$2,0)</f>
        <v>#REF!</v>
      </c>
      <c r="BJ1479" s="56" t="e">
        <f aca="true">VLOOKUP($P1479,INDIRECT("'M" &amp; $N1479 &amp; "'!$A:$G"),BJ$2,0)</f>
        <v>#REF!</v>
      </c>
      <c r="BK1479" s="56" t="e">
        <f aca="true">VLOOKUP($P1479,INDIRECT("'M" &amp; $N1479 &amp; "'!$A:$G"),BK$2,0)</f>
        <v>#REF!</v>
      </c>
      <c r="BL1479" s="56" t="str">
        <f aca="false">IF(AND($BI1479="Yes", $N1479=2), "Yes", IF(ISBLANK(BI1479), "", "No"))</f>
        <v>No</v>
      </c>
      <c r="BM1479" s="56" t="e">
        <f aca="true">VLOOKUP($P1479,INDIRECT("'M" &amp; $N1479 &amp; "'!$A:$G"),BM$2,0)</f>
        <v>#REF!</v>
      </c>
    </row>
    <row r="1480" customFormat="false" ht="13.2" hidden="false" customHeight="false" outlineLevel="0" collapsed="false">
      <c r="BI1480" s="56" t="e">
        <f aca="true">VLOOKUP($P1480,INDIRECT("'M" &amp; $N1480 &amp; "'!$A:$G"),BI$2,0)</f>
        <v>#REF!</v>
      </c>
      <c r="BJ1480" s="56" t="e">
        <f aca="true">VLOOKUP($P1480,INDIRECT("'M" &amp; $N1480 &amp; "'!$A:$G"),BJ$2,0)</f>
        <v>#REF!</v>
      </c>
      <c r="BK1480" s="56" t="e">
        <f aca="true">VLOOKUP($P1480,INDIRECT("'M" &amp; $N1480 &amp; "'!$A:$G"),BK$2,0)</f>
        <v>#REF!</v>
      </c>
      <c r="BL1480" s="56" t="str">
        <f aca="false">IF(AND($BI1480="Yes", $N1480=2), "Yes", IF(ISBLANK(BI1480), "", "No"))</f>
        <v>No</v>
      </c>
      <c r="BM1480" s="56" t="e">
        <f aca="true">VLOOKUP($P1480,INDIRECT("'M" &amp; $N1480 &amp; "'!$A:$G"),BM$2,0)</f>
        <v>#REF!</v>
      </c>
    </row>
    <row r="1481" customFormat="false" ht="13.2" hidden="false" customHeight="false" outlineLevel="0" collapsed="false">
      <c r="BI1481" s="56" t="e">
        <f aca="true">VLOOKUP($P1481,INDIRECT("'M" &amp; $N1481 &amp; "'!$A:$G"),BI$2,0)</f>
        <v>#REF!</v>
      </c>
      <c r="BJ1481" s="56" t="e">
        <f aca="true">VLOOKUP($P1481,INDIRECT("'M" &amp; $N1481 &amp; "'!$A:$G"),BJ$2,0)</f>
        <v>#REF!</v>
      </c>
      <c r="BK1481" s="56" t="e">
        <f aca="true">VLOOKUP($P1481,INDIRECT("'M" &amp; $N1481 &amp; "'!$A:$G"),BK$2,0)</f>
        <v>#REF!</v>
      </c>
      <c r="BL1481" s="56" t="str">
        <f aca="false">IF(AND($BI1481="Yes", $N1481=2), "Yes", IF(ISBLANK(BI1481), "", "No"))</f>
        <v>No</v>
      </c>
      <c r="BM1481" s="56" t="e">
        <f aca="true">VLOOKUP($P1481,INDIRECT("'M" &amp; $N1481 &amp; "'!$A:$G"),BM$2,0)</f>
        <v>#REF!</v>
      </c>
    </row>
    <row r="1482" customFormat="false" ht="13.2" hidden="false" customHeight="false" outlineLevel="0" collapsed="false">
      <c r="BI1482" s="56" t="e">
        <f aca="true">VLOOKUP($P1482,INDIRECT("'M" &amp; $N1482 &amp; "'!$A:$G"),BI$2,0)</f>
        <v>#REF!</v>
      </c>
      <c r="BJ1482" s="56" t="e">
        <f aca="true">VLOOKUP($P1482,INDIRECT("'M" &amp; $N1482 &amp; "'!$A:$G"),BJ$2,0)</f>
        <v>#REF!</v>
      </c>
      <c r="BK1482" s="56" t="e">
        <f aca="true">VLOOKUP($P1482,INDIRECT("'M" &amp; $N1482 &amp; "'!$A:$G"),BK$2,0)</f>
        <v>#REF!</v>
      </c>
      <c r="BL1482" s="56" t="str">
        <f aca="false">IF(AND($BI1482="Yes", $N1482=2), "Yes", IF(ISBLANK(BI1482), "", "No"))</f>
        <v>No</v>
      </c>
      <c r="BM1482" s="56" t="e">
        <f aca="true">VLOOKUP($P1482,INDIRECT("'M" &amp; $N1482 &amp; "'!$A:$G"),BM$2,0)</f>
        <v>#REF!</v>
      </c>
    </row>
    <row r="1483" customFormat="false" ht="13.2" hidden="false" customHeight="false" outlineLevel="0" collapsed="false">
      <c r="BI1483" s="56" t="e">
        <f aca="true">VLOOKUP($P1483,INDIRECT("'M" &amp; $N1483 &amp; "'!$A:$G"),BI$2,0)</f>
        <v>#REF!</v>
      </c>
      <c r="BJ1483" s="56" t="e">
        <f aca="true">VLOOKUP($P1483,INDIRECT("'M" &amp; $N1483 &amp; "'!$A:$G"),BJ$2,0)</f>
        <v>#REF!</v>
      </c>
      <c r="BK1483" s="56" t="e">
        <f aca="true">VLOOKUP($P1483,INDIRECT("'M" &amp; $N1483 &amp; "'!$A:$G"),BK$2,0)</f>
        <v>#REF!</v>
      </c>
      <c r="BL1483" s="56" t="str">
        <f aca="false">IF(AND($BI1483="Yes", $N1483=2), "Yes", IF(ISBLANK(BI1483), "", "No"))</f>
        <v>No</v>
      </c>
      <c r="BM1483" s="56" t="e">
        <f aca="true">VLOOKUP($P1483,INDIRECT("'M" &amp; $N1483 &amp; "'!$A:$G"),BM$2,0)</f>
        <v>#REF!</v>
      </c>
    </row>
    <row r="1484" customFormat="false" ht="13.2" hidden="false" customHeight="false" outlineLevel="0" collapsed="false">
      <c r="BI1484" s="56" t="e">
        <f aca="true">VLOOKUP($P1484,INDIRECT("'M" &amp; $N1484 &amp; "'!$A:$G"),BI$2,0)</f>
        <v>#REF!</v>
      </c>
      <c r="BJ1484" s="56" t="e">
        <f aca="true">VLOOKUP($P1484,INDIRECT("'M" &amp; $N1484 &amp; "'!$A:$G"),BJ$2,0)</f>
        <v>#REF!</v>
      </c>
      <c r="BK1484" s="56" t="e">
        <f aca="true">VLOOKUP($P1484,INDIRECT("'M" &amp; $N1484 &amp; "'!$A:$G"),BK$2,0)</f>
        <v>#REF!</v>
      </c>
      <c r="BL1484" s="56" t="str">
        <f aca="false">IF(AND($BI1484="Yes", $N1484=2), "Yes", IF(ISBLANK(BI1484), "", "No"))</f>
        <v>No</v>
      </c>
      <c r="BM1484" s="56" t="e">
        <f aca="true">VLOOKUP($P1484,INDIRECT("'M" &amp; $N1484 &amp; "'!$A:$G"),BM$2,0)</f>
        <v>#REF!</v>
      </c>
    </row>
    <row r="1485" customFormat="false" ht="13.2" hidden="false" customHeight="false" outlineLevel="0" collapsed="false">
      <c r="BI1485" s="56" t="e">
        <f aca="true">VLOOKUP($P1485,INDIRECT("'M" &amp; $N1485 &amp; "'!$A:$G"),BI$2,0)</f>
        <v>#REF!</v>
      </c>
      <c r="BJ1485" s="56" t="e">
        <f aca="true">VLOOKUP($P1485,INDIRECT("'M" &amp; $N1485 &amp; "'!$A:$G"),BJ$2,0)</f>
        <v>#REF!</v>
      </c>
      <c r="BK1485" s="56" t="e">
        <f aca="true">VLOOKUP($P1485,INDIRECT("'M" &amp; $N1485 &amp; "'!$A:$G"),BK$2,0)</f>
        <v>#REF!</v>
      </c>
      <c r="BL1485" s="56" t="str">
        <f aca="false">IF(AND($BI1485="Yes", $N1485=2), "Yes", IF(ISBLANK(BI1485), "", "No"))</f>
        <v>No</v>
      </c>
      <c r="BM1485" s="56" t="e">
        <f aca="true">VLOOKUP($P1485,INDIRECT("'M" &amp; $N1485 &amp; "'!$A:$G"),BM$2,0)</f>
        <v>#REF!</v>
      </c>
    </row>
    <row r="1486" customFormat="false" ht="13.2" hidden="false" customHeight="false" outlineLevel="0" collapsed="false">
      <c r="BI1486" s="56" t="e">
        <f aca="true">VLOOKUP($P1486,INDIRECT("'M" &amp; $N1486 &amp; "'!$A:$G"),BI$2,0)</f>
        <v>#REF!</v>
      </c>
      <c r="BJ1486" s="56" t="e">
        <f aca="true">VLOOKUP($P1486,INDIRECT("'M" &amp; $N1486 &amp; "'!$A:$G"),BJ$2,0)</f>
        <v>#REF!</v>
      </c>
      <c r="BK1486" s="56" t="e">
        <f aca="true">VLOOKUP($P1486,INDIRECT("'M" &amp; $N1486 &amp; "'!$A:$G"),BK$2,0)</f>
        <v>#REF!</v>
      </c>
      <c r="BL1486" s="56" t="str">
        <f aca="false">IF(AND($BI1486="Yes", $N1486=2), "Yes", IF(ISBLANK(BI1486), "", "No"))</f>
        <v>No</v>
      </c>
      <c r="BM1486" s="56" t="e">
        <f aca="true">VLOOKUP($P1486,INDIRECT("'M" &amp; $N1486 &amp; "'!$A:$G"),BM$2,0)</f>
        <v>#REF!</v>
      </c>
    </row>
    <row r="1487" customFormat="false" ht="13.2" hidden="false" customHeight="false" outlineLevel="0" collapsed="false">
      <c r="BI1487" s="56" t="e">
        <f aca="true">VLOOKUP($P1487,INDIRECT("'M" &amp; $N1487 &amp; "'!$A:$G"),BI$2,0)</f>
        <v>#REF!</v>
      </c>
      <c r="BJ1487" s="56" t="e">
        <f aca="true">VLOOKUP($P1487,INDIRECT("'M" &amp; $N1487 &amp; "'!$A:$G"),BJ$2,0)</f>
        <v>#REF!</v>
      </c>
      <c r="BK1487" s="56" t="e">
        <f aca="true">VLOOKUP($P1487,INDIRECT("'M" &amp; $N1487 &amp; "'!$A:$G"),BK$2,0)</f>
        <v>#REF!</v>
      </c>
      <c r="BL1487" s="56" t="str">
        <f aca="false">IF(AND($BI1487="Yes", $N1487=2), "Yes", IF(ISBLANK(BI1487), "", "No"))</f>
        <v>No</v>
      </c>
      <c r="BM1487" s="56" t="e">
        <f aca="true">VLOOKUP($P1487,INDIRECT("'M" &amp; $N1487 &amp; "'!$A:$G"),BM$2,0)</f>
        <v>#REF!</v>
      </c>
    </row>
    <row r="1488" customFormat="false" ht="13.2" hidden="false" customHeight="false" outlineLevel="0" collapsed="false">
      <c r="BI1488" s="56" t="e">
        <f aca="true">VLOOKUP($P1488,INDIRECT("'M" &amp; $N1488 &amp; "'!$A:$G"),BI$2,0)</f>
        <v>#REF!</v>
      </c>
      <c r="BJ1488" s="56" t="e">
        <f aca="true">VLOOKUP($P1488,INDIRECT("'M" &amp; $N1488 &amp; "'!$A:$G"),BJ$2,0)</f>
        <v>#REF!</v>
      </c>
      <c r="BK1488" s="56" t="e">
        <f aca="true">VLOOKUP($P1488,INDIRECT("'M" &amp; $N1488 &amp; "'!$A:$G"),BK$2,0)</f>
        <v>#REF!</v>
      </c>
      <c r="BL1488" s="56" t="str">
        <f aca="false">IF(AND($BI1488="Yes", $N1488=2), "Yes", IF(ISBLANK(BI1488), "", "No"))</f>
        <v>No</v>
      </c>
      <c r="BM1488" s="56" t="e">
        <f aca="true">VLOOKUP($P1488,INDIRECT("'M" &amp; $N1488 &amp; "'!$A:$G"),BM$2,0)</f>
        <v>#REF!</v>
      </c>
    </row>
    <row r="1489" customFormat="false" ht="13.2" hidden="false" customHeight="false" outlineLevel="0" collapsed="false">
      <c r="BI1489" s="56" t="e">
        <f aca="true">VLOOKUP($P1489,INDIRECT("'M" &amp; $N1489 &amp; "'!$A:$G"),BI$2,0)</f>
        <v>#REF!</v>
      </c>
      <c r="BJ1489" s="56" t="e">
        <f aca="true">VLOOKUP($P1489,INDIRECT("'M" &amp; $N1489 &amp; "'!$A:$G"),BJ$2,0)</f>
        <v>#REF!</v>
      </c>
      <c r="BK1489" s="56" t="e">
        <f aca="true">VLOOKUP($P1489,INDIRECT("'M" &amp; $N1489 &amp; "'!$A:$G"),BK$2,0)</f>
        <v>#REF!</v>
      </c>
      <c r="BL1489" s="56" t="str">
        <f aca="false">IF(AND($BI1489="Yes", $N1489=2), "Yes", IF(ISBLANK(BI1489), "", "No"))</f>
        <v>No</v>
      </c>
      <c r="BM1489" s="56" t="e">
        <f aca="true">VLOOKUP($P1489,INDIRECT("'M" &amp; $N1489 &amp; "'!$A:$G"),BM$2,0)</f>
        <v>#REF!</v>
      </c>
    </row>
    <row r="1490" customFormat="false" ht="13.2" hidden="false" customHeight="false" outlineLevel="0" collapsed="false">
      <c r="BI1490" s="56" t="e">
        <f aca="true">VLOOKUP($P1490,INDIRECT("'M" &amp; $N1490 &amp; "'!$A:$G"),BI$2,0)</f>
        <v>#REF!</v>
      </c>
      <c r="BJ1490" s="56" t="e">
        <f aca="true">VLOOKUP($P1490,INDIRECT("'M" &amp; $N1490 &amp; "'!$A:$G"),BJ$2,0)</f>
        <v>#REF!</v>
      </c>
      <c r="BK1490" s="56" t="e">
        <f aca="true">VLOOKUP($P1490,INDIRECT("'M" &amp; $N1490 &amp; "'!$A:$G"),BK$2,0)</f>
        <v>#REF!</v>
      </c>
      <c r="BL1490" s="56" t="str">
        <f aca="false">IF(AND($BI1490="Yes", $N1490=2), "Yes", IF(ISBLANK(BI1490), "", "No"))</f>
        <v>No</v>
      </c>
      <c r="BM1490" s="56" t="e">
        <f aca="true">VLOOKUP($P1490,INDIRECT("'M" &amp; $N1490 &amp; "'!$A:$G"),BM$2,0)</f>
        <v>#REF!</v>
      </c>
    </row>
    <row r="1491" customFormat="false" ht="13.2" hidden="false" customHeight="false" outlineLevel="0" collapsed="false">
      <c r="BI1491" s="56" t="e">
        <f aca="true">VLOOKUP($P1491,INDIRECT("'M" &amp; $N1491 &amp; "'!$A:$G"),BI$2,0)</f>
        <v>#REF!</v>
      </c>
      <c r="BJ1491" s="56" t="e">
        <f aca="true">VLOOKUP($P1491,INDIRECT("'M" &amp; $N1491 &amp; "'!$A:$G"),BJ$2,0)</f>
        <v>#REF!</v>
      </c>
      <c r="BK1491" s="56" t="e">
        <f aca="true">VLOOKUP($P1491,INDIRECT("'M" &amp; $N1491 &amp; "'!$A:$G"),BK$2,0)</f>
        <v>#REF!</v>
      </c>
      <c r="BL1491" s="56" t="str">
        <f aca="false">IF(AND($BI1491="Yes", $N1491=2), "Yes", IF(ISBLANK(BI1491), "", "No"))</f>
        <v>No</v>
      </c>
      <c r="BM1491" s="56" t="e">
        <f aca="true">VLOOKUP($P1491,INDIRECT("'M" &amp; $N1491 &amp; "'!$A:$G"),BM$2,0)</f>
        <v>#REF!</v>
      </c>
    </row>
    <row r="1492" customFormat="false" ht="13.2" hidden="false" customHeight="false" outlineLevel="0" collapsed="false">
      <c r="BI1492" s="56" t="e">
        <f aca="true">VLOOKUP($P1492,INDIRECT("'M" &amp; $N1492 &amp; "'!$A:$G"),BI$2,0)</f>
        <v>#REF!</v>
      </c>
      <c r="BJ1492" s="56" t="e">
        <f aca="true">VLOOKUP($P1492,INDIRECT("'M" &amp; $N1492 &amp; "'!$A:$G"),BJ$2,0)</f>
        <v>#REF!</v>
      </c>
      <c r="BK1492" s="56" t="e">
        <f aca="true">VLOOKUP($P1492,INDIRECT("'M" &amp; $N1492 &amp; "'!$A:$G"),BK$2,0)</f>
        <v>#REF!</v>
      </c>
      <c r="BL1492" s="56" t="str">
        <f aca="false">IF(AND($BI1492="Yes", $N1492=2), "Yes", IF(ISBLANK(BI1492), "", "No"))</f>
        <v>No</v>
      </c>
      <c r="BM1492" s="56" t="e">
        <f aca="true">VLOOKUP($P1492,INDIRECT("'M" &amp; $N1492 &amp; "'!$A:$G"),BM$2,0)</f>
        <v>#REF!</v>
      </c>
    </row>
    <row r="1493" customFormat="false" ht="13.2" hidden="false" customHeight="false" outlineLevel="0" collapsed="false">
      <c r="BI1493" s="56" t="e">
        <f aca="true">VLOOKUP($P1493,INDIRECT("'M" &amp; $N1493 &amp; "'!$A:$G"),BI$2,0)</f>
        <v>#REF!</v>
      </c>
      <c r="BJ1493" s="56" t="e">
        <f aca="true">VLOOKUP($P1493,INDIRECT("'M" &amp; $N1493 &amp; "'!$A:$G"),BJ$2,0)</f>
        <v>#REF!</v>
      </c>
      <c r="BK1493" s="56" t="e">
        <f aca="true">VLOOKUP($P1493,INDIRECT("'M" &amp; $N1493 &amp; "'!$A:$G"),BK$2,0)</f>
        <v>#REF!</v>
      </c>
      <c r="BL1493" s="56" t="str">
        <f aca="false">IF(AND($BI1493="Yes", $N1493=2), "Yes", IF(ISBLANK(BI1493), "", "No"))</f>
        <v>No</v>
      </c>
      <c r="BM1493" s="56" t="e">
        <f aca="true">VLOOKUP($P1493,INDIRECT("'M" &amp; $N1493 &amp; "'!$A:$G"),BM$2,0)</f>
        <v>#REF!</v>
      </c>
    </row>
    <row r="1494" customFormat="false" ht="13.2" hidden="false" customHeight="false" outlineLevel="0" collapsed="false">
      <c r="BI1494" s="56" t="e">
        <f aca="true">VLOOKUP($P1494,INDIRECT("'M" &amp; $N1494 &amp; "'!$A:$G"),BI$2,0)</f>
        <v>#REF!</v>
      </c>
      <c r="BJ1494" s="56" t="e">
        <f aca="true">VLOOKUP($P1494,INDIRECT("'M" &amp; $N1494 &amp; "'!$A:$G"),BJ$2,0)</f>
        <v>#REF!</v>
      </c>
      <c r="BK1494" s="56" t="e">
        <f aca="true">VLOOKUP($P1494,INDIRECT("'M" &amp; $N1494 &amp; "'!$A:$G"),BK$2,0)</f>
        <v>#REF!</v>
      </c>
      <c r="BL1494" s="56" t="str">
        <f aca="false">IF(AND($BI1494="Yes", $N1494=2), "Yes", IF(ISBLANK(BI1494), "", "No"))</f>
        <v>No</v>
      </c>
      <c r="BM1494" s="56" t="e">
        <f aca="true">VLOOKUP($P1494,INDIRECT("'M" &amp; $N1494 &amp; "'!$A:$G"),BM$2,0)</f>
        <v>#REF!</v>
      </c>
    </row>
    <row r="1495" customFormat="false" ht="13.2" hidden="false" customHeight="false" outlineLevel="0" collapsed="false">
      <c r="BI1495" s="56" t="e">
        <f aca="true">VLOOKUP($P1495,INDIRECT("'M" &amp; $N1495 &amp; "'!$A:$G"),BI$2,0)</f>
        <v>#REF!</v>
      </c>
      <c r="BJ1495" s="56" t="e">
        <f aca="true">VLOOKUP($P1495,INDIRECT("'M" &amp; $N1495 &amp; "'!$A:$G"),BJ$2,0)</f>
        <v>#REF!</v>
      </c>
      <c r="BK1495" s="56" t="e">
        <f aca="true">VLOOKUP($P1495,INDIRECT("'M" &amp; $N1495 &amp; "'!$A:$G"),BK$2,0)</f>
        <v>#REF!</v>
      </c>
      <c r="BL1495" s="56" t="str">
        <f aca="false">IF(AND($BI1495="Yes", $N1495=2), "Yes", IF(ISBLANK(BI1495), "", "No"))</f>
        <v>No</v>
      </c>
      <c r="BM1495" s="56" t="e">
        <f aca="true">VLOOKUP($P1495,INDIRECT("'M" &amp; $N1495 &amp; "'!$A:$G"),BM$2,0)</f>
        <v>#REF!</v>
      </c>
    </row>
    <row r="1496" customFormat="false" ht="13.2" hidden="false" customHeight="false" outlineLevel="0" collapsed="false">
      <c r="BI1496" s="56" t="e">
        <f aca="true">VLOOKUP($P1496,INDIRECT("'M" &amp; $N1496 &amp; "'!$A:$G"),BI$2,0)</f>
        <v>#REF!</v>
      </c>
      <c r="BJ1496" s="56" t="e">
        <f aca="true">VLOOKUP($P1496,INDIRECT("'M" &amp; $N1496 &amp; "'!$A:$G"),BJ$2,0)</f>
        <v>#REF!</v>
      </c>
      <c r="BK1496" s="56" t="e">
        <f aca="true">VLOOKUP($P1496,INDIRECT("'M" &amp; $N1496 &amp; "'!$A:$G"),BK$2,0)</f>
        <v>#REF!</v>
      </c>
      <c r="BL1496" s="56" t="str">
        <f aca="false">IF(AND($BI1496="Yes", $N1496=2), "Yes", IF(ISBLANK(BI1496), "", "No"))</f>
        <v>No</v>
      </c>
      <c r="BM1496" s="56" t="e">
        <f aca="true">VLOOKUP($P1496,INDIRECT("'M" &amp; $N1496 &amp; "'!$A:$G"),BM$2,0)</f>
        <v>#REF!</v>
      </c>
    </row>
    <row r="1497" customFormat="false" ht="13.2" hidden="false" customHeight="false" outlineLevel="0" collapsed="false">
      <c r="BI1497" s="56" t="e">
        <f aca="true">VLOOKUP($P1497,INDIRECT("'M" &amp; $N1497 &amp; "'!$A:$G"),BI$2,0)</f>
        <v>#REF!</v>
      </c>
      <c r="BJ1497" s="56" t="e">
        <f aca="true">VLOOKUP($P1497,INDIRECT("'M" &amp; $N1497 &amp; "'!$A:$G"),BJ$2,0)</f>
        <v>#REF!</v>
      </c>
      <c r="BK1497" s="56" t="e">
        <f aca="true">VLOOKUP($P1497,INDIRECT("'M" &amp; $N1497 &amp; "'!$A:$G"),BK$2,0)</f>
        <v>#REF!</v>
      </c>
      <c r="BL1497" s="56" t="str">
        <f aca="false">IF(AND($BI1497="Yes", $N1497=2), "Yes", IF(ISBLANK(BI1497), "", "No"))</f>
        <v>No</v>
      </c>
      <c r="BM1497" s="56" t="e">
        <f aca="true">VLOOKUP($P1497,INDIRECT("'M" &amp; $N1497 &amp; "'!$A:$G"),BM$2,0)</f>
        <v>#REF!</v>
      </c>
    </row>
    <row r="1498" customFormat="false" ht="13.2" hidden="false" customHeight="false" outlineLevel="0" collapsed="false">
      <c r="BI1498" s="56" t="e">
        <f aca="true">VLOOKUP($P1498,INDIRECT("'M" &amp; $N1498 &amp; "'!$A:$G"),BI$2,0)</f>
        <v>#REF!</v>
      </c>
      <c r="BJ1498" s="56" t="e">
        <f aca="true">VLOOKUP($P1498,INDIRECT("'M" &amp; $N1498 &amp; "'!$A:$G"),BJ$2,0)</f>
        <v>#REF!</v>
      </c>
      <c r="BK1498" s="56" t="e">
        <f aca="true">VLOOKUP($P1498,INDIRECT("'M" &amp; $N1498 &amp; "'!$A:$G"),BK$2,0)</f>
        <v>#REF!</v>
      </c>
      <c r="BL1498" s="56" t="str">
        <f aca="false">IF(AND($BI1498="Yes", $N1498=2), "Yes", IF(ISBLANK(BI1498), "", "No"))</f>
        <v>No</v>
      </c>
      <c r="BM1498" s="56" t="e">
        <f aca="true">VLOOKUP($P1498,INDIRECT("'M" &amp; $N1498 &amp; "'!$A:$G"),BM$2,0)</f>
        <v>#REF!</v>
      </c>
    </row>
    <row r="1499" customFormat="false" ht="13.2" hidden="false" customHeight="false" outlineLevel="0" collapsed="false">
      <c r="BI1499" s="56" t="e">
        <f aca="true">VLOOKUP($P1499,INDIRECT("'M" &amp; $N1499 &amp; "'!$A:$G"),BI$2,0)</f>
        <v>#REF!</v>
      </c>
      <c r="BJ1499" s="56" t="e">
        <f aca="true">VLOOKUP($P1499,INDIRECT("'M" &amp; $N1499 &amp; "'!$A:$G"),BJ$2,0)</f>
        <v>#REF!</v>
      </c>
      <c r="BK1499" s="56" t="e">
        <f aca="true">VLOOKUP($P1499,INDIRECT("'M" &amp; $N1499 &amp; "'!$A:$G"),BK$2,0)</f>
        <v>#REF!</v>
      </c>
      <c r="BL1499" s="56" t="str">
        <f aca="false">IF(AND($BI1499="Yes", $N1499=2), "Yes", IF(ISBLANK(BI1499), "", "No"))</f>
        <v>No</v>
      </c>
      <c r="BM1499" s="56" t="e">
        <f aca="true">VLOOKUP($P1499,INDIRECT("'M" &amp; $N1499 &amp; "'!$A:$G"),BM$2,0)</f>
        <v>#REF!</v>
      </c>
    </row>
    <row r="1500" customFormat="false" ht="13.2" hidden="false" customHeight="false" outlineLevel="0" collapsed="false">
      <c r="BI1500" s="56" t="e">
        <f aca="true">VLOOKUP($P1500,INDIRECT("'M" &amp; $N1500 &amp; "'!$A:$G"),BI$2,0)</f>
        <v>#REF!</v>
      </c>
      <c r="BJ1500" s="56" t="e">
        <f aca="true">VLOOKUP($P1500,INDIRECT("'M" &amp; $N1500 &amp; "'!$A:$G"),BJ$2,0)</f>
        <v>#REF!</v>
      </c>
      <c r="BK1500" s="56" t="e">
        <f aca="true">VLOOKUP($P1500,INDIRECT("'M" &amp; $N1500 &amp; "'!$A:$G"),BK$2,0)</f>
        <v>#REF!</v>
      </c>
      <c r="BL1500" s="56" t="str">
        <f aca="false">IF(AND($BI1500="Yes", $N1500=2), "Yes", IF(ISBLANK(BI1500), "", "No"))</f>
        <v>No</v>
      </c>
      <c r="BM1500" s="56" t="e">
        <f aca="true">VLOOKUP($P1500,INDIRECT("'M" &amp; $N1500 &amp; "'!$A:$G"),BM$2,0)</f>
        <v>#REF!</v>
      </c>
    </row>
    <row r="1501" customFormat="false" ht="13.2" hidden="false" customHeight="false" outlineLevel="0" collapsed="false">
      <c r="BI1501" s="56" t="e">
        <f aca="true">VLOOKUP($P1501,INDIRECT("'M" &amp; $N1501 &amp; "'!$A:$G"),BI$2,0)</f>
        <v>#REF!</v>
      </c>
      <c r="BJ1501" s="56" t="e">
        <f aca="true">VLOOKUP($P1501,INDIRECT("'M" &amp; $N1501 &amp; "'!$A:$G"),BJ$2,0)</f>
        <v>#REF!</v>
      </c>
      <c r="BK1501" s="56" t="e">
        <f aca="true">VLOOKUP($P1501,INDIRECT("'M" &amp; $N1501 &amp; "'!$A:$G"),BK$2,0)</f>
        <v>#REF!</v>
      </c>
      <c r="BL1501" s="56" t="str">
        <f aca="false">IF(AND($BI1501="Yes", $N1501=2), "Yes", IF(ISBLANK(BI1501), "", "No"))</f>
        <v>No</v>
      </c>
      <c r="BM1501" s="56" t="e">
        <f aca="true">VLOOKUP($P1501,INDIRECT("'M" &amp; $N1501 &amp; "'!$A:$G"),BM$2,0)</f>
        <v>#REF!</v>
      </c>
    </row>
    <row r="1502" customFormat="false" ht="13.2" hidden="false" customHeight="false" outlineLevel="0" collapsed="false">
      <c r="BI1502" s="56" t="e">
        <f aca="true">VLOOKUP($P1502,INDIRECT("'M" &amp; $N1502 &amp; "'!$A:$G"),BI$2,0)</f>
        <v>#REF!</v>
      </c>
      <c r="BJ1502" s="56" t="e">
        <f aca="true">VLOOKUP($P1502,INDIRECT("'M" &amp; $N1502 &amp; "'!$A:$G"),BJ$2,0)</f>
        <v>#REF!</v>
      </c>
      <c r="BK1502" s="56" t="e">
        <f aca="true">VLOOKUP($P1502,INDIRECT("'M" &amp; $N1502 &amp; "'!$A:$G"),BK$2,0)</f>
        <v>#REF!</v>
      </c>
      <c r="BL1502" s="56" t="str">
        <f aca="false">IF(AND($BI1502="Yes", $N1502=2), "Yes", IF(ISBLANK(BI1502), "", "No"))</f>
        <v>No</v>
      </c>
      <c r="BM1502" s="56" t="e">
        <f aca="true">VLOOKUP($P1502,INDIRECT("'M" &amp; $N1502 &amp; "'!$A:$G"),BM$2,0)</f>
        <v>#REF!</v>
      </c>
    </row>
    <row r="1503" customFormat="false" ht="13.2" hidden="false" customHeight="false" outlineLevel="0" collapsed="false">
      <c r="BI1503" s="56" t="e">
        <f aca="true">VLOOKUP($P1503,INDIRECT("'M" &amp; $N1503 &amp; "'!$A:$G"),BI$2,0)</f>
        <v>#REF!</v>
      </c>
      <c r="BJ1503" s="56" t="e">
        <f aca="true">VLOOKUP($P1503,INDIRECT("'M" &amp; $N1503 &amp; "'!$A:$G"),BJ$2,0)</f>
        <v>#REF!</v>
      </c>
      <c r="BK1503" s="56" t="e">
        <f aca="true">VLOOKUP($P1503,INDIRECT("'M" &amp; $N1503 &amp; "'!$A:$G"),BK$2,0)</f>
        <v>#REF!</v>
      </c>
      <c r="BL1503" s="56" t="str">
        <f aca="false">IF(AND($BI1503="Yes", $N1503=2), "Yes", IF(ISBLANK(BI1503), "", "No"))</f>
        <v>No</v>
      </c>
      <c r="BM1503" s="56" t="e">
        <f aca="true">VLOOKUP($P1503,INDIRECT("'M" &amp; $N1503 &amp; "'!$A:$G"),BM$2,0)</f>
        <v>#REF!</v>
      </c>
    </row>
    <row r="1504" customFormat="false" ht="13.2" hidden="false" customHeight="false" outlineLevel="0" collapsed="false">
      <c r="BI1504" s="56" t="e">
        <f aca="true">VLOOKUP($P1504,INDIRECT("'M" &amp; $N1504 &amp; "'!$A:$G"),BI$2,0)</f>
        <v>#REF!</v>
      </c>
      <c r="BJ1504" s="56" t="e">
        <f aca="true">VLOOKUP($P1504,INDIRECT("'M" &amp; $N1504 &amp; "'!$A:$G"),BJ$2,0)</f>
        <v>#REF!</v>
      </c>
      <c r="BK1504" s="56" t="e">
        <f aca="true">VLOOKUP($P1504,INDIRECT("'M" &amp; $N1504 &amp; "'!$A:$G"),BK$2,0)</f>
        <v>#REF!</v>
      </c>
      <c r="BL1504" s="56" t="str">
        <f aca="false">IF(AND($BI1504="Yes", $N1504=2), "Yes", IF(ISBLANK(BI1504), "", "No"))</f>
        <v>No</v>
      </c>
      <c r="BM1504" s="56" t="e">
        <f aca="true">VLOOKUP($P1504,INDIRECT("'M" &amp; $N1504 &amp; "'!$A:$G"),BM$2,0)</f>
        <v>#REF!</v>
      </c>
    </row>
    <row r="1505" customFormat="false" ht="13.2" hidden="false" customHeight="false" outlineLevel="0" collapsed="false">
      <c r="BI1505" s="56" t="e">
        <f aca="true">VLOOKUP($P1505,INDIRECT("'M" &amp; $N1505 &amp; "'!$A:$G"),BI$2,0)</f>
        <v>#REF!</v>
      </c>
      <c r="BJ1505" s="56" t="e">
        <f aca="true">VLOOKUP($P1505,INDIRECT("'M" &amp; $N1505 &amp; "'!$A:$G"),BJ$2,0)</f>
        <v>#REF!</v>
      </c>
      <c r="BK1505" s="56" t="e">
        <f aca="true">VLOOKUP($P1505,INDIRECT("'M" &amp; $N1505 &amp; "'!$A:$G"),BK$2,0)</f>
        <v>#REF!</v>
      </c>
      <c r="BL1505" s="56" t="str">
        <f aca="false">IF(AND($BI1505="Yes", $N1505=2), "Yes", IF(ISBLANK(BI1505), "", "No"))</f>
        <v>No</v>
      </c>
      <c r="BM1505" s="56" t="e">
        <f aca="true">VLOOKUP($P1505,INDIRECT("'M" &amp; $N1505 &amp; "'!$A:$G"),BM$2,0)</f>
        <v>#REF!</v>
      </c>
    </row>
    <row r="1506" customFormat="false" ht="13.2" hidden="false" customHeight="false" outlineLevel="0" collapsed="false">
      <c r="BI1506" s="56" t="e">
        <f aca="true">VLOOKUP($P1506,INDIRECT("'M" &amp; $N1506 &amp; "'!$A:$G"),BI$2,0)</f>
        <v>#REF!</v>
      </c>
      <c r="BJ1506" s="56" t="e">
        <f aca="true">VLOOKUP($P1506,INDIRECT("'M" &amp; $N1506 &amp; "'!$A:$G"),BJ$2,0)</f>
        <v>#REF!</v>
      </c>
      <c r="BK1506" s="56" t="e">
        <f aca="true">VLOOKUP($P1506,INDIRECT("'M" &amp; $N1506 &amp; "'!$A:$G"),BK$2,0)</f>
        <v>#REF!</v>
      </c>
      <c r="BL1506" s="56" t="str">
        <f aca="false">IF(AND($BI1506="Yes", $N1506=2), "Yes", IF(ISBLANK(BI1506), "", "No"))</f>
        <v>No</v>
      </c>
      <c r="BM1506" s="56" t="e">
        <f aca="true">VLOOKUP($P1506,INDIRECT("'M" &amp; $N1506 &amp; "'!$A:$G"),BM$2,0)</f>
        <v>#REF!</v>
      </c>
    </row>
    <row r="1507" customFormat="false" ht="13.2" hidden="false" customHeight="false" outlineLevel="0" collapsed="false">
      <c r="BI1507" s="56" t="e">
        <f aca="true">VLOOKUP($P1507,INDIRECT("'M" &amp; $N1507 &amp; "'!$A:$G"),BI$2,0)</f>
        <v>#REF!</v>
      </c>
      <c r="BJ1507" s="56" t="e">
        <f aca="true">VLOOKUP($P1507,INDIRECT("'M" &amp; $N1507 &amp; "'!$A:$G"),BJ$2,0)</f>
        <v>#REF!</v>
      </c>
      <c r="BK1507" s="56" t="e">
        <f aca="true">VLOOKUP($P1507,INDIRECT("'M" &amp; $N1507 &amp; "'!$A:$G"),BK$2,0)</f>
        <v>#REF!</v>
      </c>
      <c r="BL1507" s="56" t="str">
        <f aca="false">IF(AND($BI1507="Yes", $N1507=2), "Yes", IF(ISBLANK(BI1507), "", "No"))</f>
        <v>No</v>
      </c>
      <c r="BM1507" s="56" t="e">
        <f aca="true">VLOOKUP($P1507,INDIRECT("'M" &amp; $N1507 &amp; "'!$A:$G"),BM$2,0)</f>
        <v>#REF!</v>
      </c>
    </row>
    <row r="1508" customFormat="false" ht="13.2" hidden="false" customHeight="false" outlineLevel="0" collapsed="false">
      <c r="BI1508" s="56" t="e">
        <f aca="true">VLOOKUP($P1508,INDIRECT("'M" &amp; $N1508 &amp; "'!$A:$G"),BI$2,0)</f>
        <v>#REF!</v>
      </c>
      <c r="BJ1508" s="56" t="e">
        <f aca="true">VLOOKUP($P1508,INDIRECT("'M" &amp; $N1508 &amp; "'!$A:$G"),BJ$2,0)</f>
        <v>#REF!</v>
      </c>
      <c r="BK1508" s="56" t="e">
        <f aca="true">VLOOKUP($P1508,INDIRECT("'M" &amp; $N1508 &amp; "'!$A:$G"),BK$2,0)</f>
        <v>#REF!</v>
      </c>
      <c r="BL1508" s="56" t="str">
        <f aca="false">IF(AND($BI1508="Yes", $N1508=2), "Yes", IF(ISBLANK(BI1508), "", "No"))</f>
        <v>No</v>
      </c>
      <c r="BM1508" s="56" t="e">
        <f aca="true">VLOOKUP($P1508,INDIRECT("'M" &amp; $N1508 &amp; "'!$A:$G"),BM$2,0)</f>
        <v>#REF!</v>
      </c>
    </row>
    <row r="1509" customFormat="false" ht="13.2" hidden="false" customHeight="false" outlineLevel="0" collapsed="false">
      <c r="BI1509" s="56" t="e">
        <f aca="true">VLOOKUP($P1509,INDIRECT("'M" &amp; $N1509 &amp; "'!$A:$G"),BI$2,0)</f>
        <v>#REF!</v>
      </c>
      <c r="BJ1509" s="56" t="e">
        <f aca="true">VLOOKUP($P1509,INDIRECT("'M" &amp; $N1509 &amp; "'!$A:$G"),BJ$2,0)</f>
        <v>#REF!</v>
      </c>
      <c r="BK1509" s="56" t="e">
        <f aca="true">VLOOKUP($P1509,INDIRECT("'M" &amp; $N1509 &amp; "'!$A:$G"),BK$2,0)</f>
        <v>#REF!</v>
      </c>
      <c r="BL1509" s="56" t="str">
        <f aca="false">IF(AND($BI1509="Yes", $N1509=2), "Yes", IF(ISBLANK(BI1509), "", "No"))</f>
        <v>No</v>
      </c>
      <c r="BM1509" s="56" t="e">
        <f aca="true">VLOOKUP($P1509,INDIRECT("'M" &amp; $N1509 &amp; "'!$A:$G"),BM$2,0)</f>
        <v>#REF!</v>
      </c>
    </row>
    <row r="1510" customFormat="false" ht="13.2" hidden="false" customHeight="false" outlineLevel="0" collapsed="false">
      <c r="BI1510" s="56" t="e">
        <f aca="true">VLOOKUP($P1510,INDIRECT("'M" &amp; $N1510 &amp; "'!$A:$G"),BI$2,0)</f>
        <v>#REF!</v>
      </c>
      <c r="BJ1510" s="56" t="e">
        <f aca="true">VLOOKUP($P1510,INDIRECT("'M" &amp; $N1510 &amp; "'!$A:$G"),BJ$2,0)</f>
        <v>#REF!</v>
      </c>
      <c r="BK1510" s="56" t="e">
        <f aca="true">VLOOKUP($P1510,INDIRECT("'M" &amp; $N1510 &amp; "'!$A:$G"),BK$2,0)</f>
        <v>#REF!</v>
      </c>
      <c r="BL1510" s="56" t="str">
        <f aca="false">IF(AND($BI1510="Yes", $N1510=2), "Yes", IF(ISBLANK(BI1510), "", "No"))</f>
        <v>No</v>
      </c>
      <c r="BM1510" s="56" t="e">
        <f aca="true">VLOOKUP($P1510,INDIRECT("'M" &amp; $N1510 &amp; "'!$A:$G"),BM$2,0)</f>
        <v>#REF!</v>
      </c>
    </row>
    <row r="1511" customFormat="false" ht="13.2" hidden="false" customHeight="false" outlineLevel="0" collapsed="false">
      <c r="BI1511" s="56" t="e">
        <f aca="true">VLOOKUP($P1511,INDIRECT("'M" &amp; $N1511 &amp; "'!$A:$G"),BI$2,0)</f>
        <v>#REF!</v>
      </c>
      <c r="BJ1511" s="56" t="e">
        <f aca="true">VLOOKUP($P1511,INDIRECT("'M" &amp; $N1511 &amp; "'!$A:$G"),BJ$2,0)</f>
        <v>#REF!</v>
      </c>
      <c r="BK1511" s="56" t="e">
        <f aca="true">VLOOKUP($P1511,INDIRECT("'M" &amp; $N1511 &amp; "'!$A:$G"),BK$2,0)</f>
        <v>#REF!</v>
      </c>
      <c r="BL1511" s="56" t="str">
        <f aca="false">IF(AND($BI1511="Yes", $N1511=2), "Yes", IF(ISBLANK(BI1511), "", "No"))</f>
        <v>No</v>
      </c>
      <c r="BM1511" s="56" t="e">
        <f aca="true">VLOOKUP($P1511,INDIRECT("'M" &amp; $N1511 &amp; "'!$A:$G"),BM$2,0)</f>
        <v>#REF!</v>
      </c>
    </row>
    <row r="1512" customFormat="false" ht="13.2" hidden="false" customHeight="false" outlineLevel="0" collapsed="false">
      <c r="BI1512" s="56" t="e">
        <f aca="true">VLOOKUP($P1512,INDIRECT("'M" &amp; $N1512 &amp; "'!$A:$G"),BI$2,0)</f>
        <v>#REF!</v>
      </c>
      <c r="BJ1512" s="56" t="e">
        <f aca="true">VLOOKUP($P1512,INDIRECT("'M" &amp; $N1512 &amp; "'!$A:$G"),BJ$2,0)</f>
        <v>#REF!</v>
      </c>
      <c r="BK1512" s="56" t="e">
        <f aca="true">VLOOKUP($P1512,INDIRECT("'M" &amp; $N1512 &amp; "'!$A:$G"),BK$2,0)</f>
        <v>#REF!</v>
      </c>
      <c r="BL1512" s="56" t="str">
        <f aca="false">IF(AND($BI1512="Yes", $N1512=2), "Yes", IF(ISBLANK(BI1512), "", "No"))</f>
        <v>No</v>
      </c>
      <c r="BM1512" s="56" t="e">
        <f aca="true">VLOOKUP($P1512,INDIRECT("'M" &amp; $N1512 &amp; "'!$A:$G"),BM$2,0)</f>
        <v>#REF!</v>
      </c>
    </row>
    <row r="1513" customFormat="false" ht="13.2" hidden="false" customHeight="false" outlineLevel="0" collapsed="false">
      <c r="BI1513" s="56" t="e">
        <f aca="true">VLOOKUP($P1513,INDIRECT("'M" &amp; $N1513 &amp; "'!$A:$G"),BI$2,0)</f>
        <v>#REF!</v>
      </c>
      <c r="BJ1513" s="56" t="e">
        <f aca="true">VLOOKUP($P1513,INDIRECT("'M" &amp; $N1513 &amp; "'!$A:$G"),BJ$2,0)</f>
        <v>#REF!</v>
      </c>
      <c r="BK1513" s="56" t="e">
        <f aca="true">VLOOKUP($P1513,INDIRECT("'M" &amp; $N1513 &amp; "'!$A:$G"),BK$2,0)</f>
        <v>#REF!</v>
      </c>
      <c r="BL1513" s="56" t="str">
        <f aca="false">IF(AND($BI1513="Yes", $N1513=2), "Yes", IF(ISBLANK(BI1513), "", "No"))</f>
        <v>No</v>
      </c>
      <c r="BM1513" s="56" t="e">
        <f aca="true">VLOOKUP($P1513,INDIRECT("'M" &amp; $N1513 &amp; "'!$A:$G"),BM$2,0)</f>
        <v>#REF!</v>
      </c>
    </row>
    <row r="1514" customFormat="false" ht="13.2" hidden="false" customHeight="false" outlineLevel="0" collapsed="false">
      <c r="BI1514" s="56" t="e">
        <f aca="true">VLOOKUP($P1514,INDIRECT("'M" &amp; $N1514 &amp; "'!$A:$G"),BI$2,0)</f>
        <v>#REF!</v>
      </c>
      <c r="BJ1514" s="56" t="e">
        <f aca="true">VLOOKUP($P1514,INDIRECT("'M" &amp; $N1514 &amp; "'!$A:$G"),BJ$2,0)</f>
        <v>#REF!</v>
      </c>
      <c r="BK1514" s="56" t="e">
        <f aca="true">VLOOKUP($P1514,INDIRECT("'M" &amp; $N1514 &amp; "'!$A:$G"),BK$2,0)</f>
        <v>#REF!</v>
      </c>
      <c r="BL1514" s="56" t="str">
        <f aca="false">IF(AND($BI1514="Yes", $N1514=2), "Yes", IF(ISBLANK(BI1514), "", "No"))</f>
        <v>No</v>
      </c>
      <c r="BM1514" s="56" t="e">
        <f aca="true">VLOOKUP($P1514,INDIRECT("'M" &amp; $N1514 &amp; "'!$A:$G"),BM$2,0)</f>
        <v>#REF!</v>
      </c>
    </row>
    <row r="1515" customFormat="false" ht="13.2" hidden="false" customHeight="false" outlineLevel="0" collapsed="false">
      <c r="BI1515" s="56" t="e">
        <f aca="true">VLOOKUP($P1515,INDIRECT("'M" &amp; $N1515 &amp; "'!$A:$G"),BI$2,0)</f>
        <v>#REF!</v>
      </c>
      <c r="BJ1515" s="56" t="e">
        <f aca="true">VLOOKUP($P1515,INDIRECT("'M" &amp; $N1515 &amp; "'!$A:$G"),BJ$2,0)</f>
        <v>#REF!</v>
      </c>
      <c r="BK1515" s="56" t="e">
        <f aca="true">VLOOKUP($P1515,INDIRECT("'M" &amp; $N1515 &amp; "'!$A:$G"),BK$2,0)</f>
        <v>#REF!</v>
      </c>
      <c r="BL1515" s="56" t="str">
        <f aca="false">IF(AND($BI1515="Yes", $N1515=2), "Yes", IF(ISBLANK(BI1515), "", "No"))</f>
        <v>No</v>
      </c>
      <c r="BM1515" s="56" t="e">
        <f aca="true">VLOOKUP($P1515,INDIRECT("'M" &amp; $N1515 &amp; "'!$A:$G"),BM$2,0)</f>
        <v>#REF!</v>
      </c>
    </row>
    <row r="1516" customFormat="false" ht="13.2" hidden="false" customHeight="false" outlineLevel="0" collapsed="false">
      <c r="BI1516" s="56" t="e">
        <f aca="true">VLOOKUP($P1516,INDIRECT("'M" &amp; $N1516 &amp; "'!$A:$G"),BI$2,0)</f>
        <v>#REF!</v>
      </c>
      <c r="BJ1516" s="56" t="e">
        <f aca="true">VLOOKUP($P1516,INDIRECT("'M" &amp; $N1516 &amp; "'!$A:$G"),BJ$2,0)</f>
        <v>#REF!</v>
      </c>
      <c r="BK1516" s="56" t="e">
        <f aca="true">VLOOKUP($P1516,INDIRECT("'M" &amp; $N1516 &amp; "'!$A:$G"),BK$2,0)</f>
        <v>#REF!</v>
      </c>
      <c r="BL1516" s="56" t="str">
        <f aca="false">IF(AND($BI1516="Yes", $N1516=2), "Yes", IF(ISBLANK(BI1516), "", "No"))</f>
        <v>No</v>
      </c>
      <c r="BM1516" s="56" t="e">
        <f aca="true">VLOOKUP($P1516,INDIRECT("'M" &amp; $N1516 &amp; "'!$A:$G"),BM$2,0)</f>
        <v>#REF!</v>
      </c>
    </row>
    <row r="1517" customFormat="false" ht="13.2" hidden="false" customHeight="false" outlineLevel="0" collapsed="false">
      <c r="BI1517" s="56" t="e">
        <f aca="true">VLOOKUP($P1517,INDIRECT("'M" &amp; $N1517 &amp; "'!$A:$G"),BI$2,0)</f>
        <v>#REF!</v>
      </c>
      <c r="BJ1517" s="56" t="e">
        <f aca="true">VLOOKUP($P1517,INDIRECT("'M" &amp; $N1517 &amp; "'!$A:$G"),BJ$2,0)</f>
        <v>#REF!</v>
      </c>
      <c r="BK1517" s="56" t="e">
        <f aca="true">VLOOKUP($P1517,INDIRECT("'M" &amp; $N1517 &amp; "'!$A:$G"),BK$2,0)</f>
        <v>#REF!</v>
      </c>
      <c r="BL1517" s="56" t="str">
        <f aca="false">IF(AND($BI1517="Yes", $N1517=2), "Yes", IF(ISBLANK(BI1517), "", "No"))</f>
        <v>No</v>
      </c>
      <c r="BM1517" s="56" t="e">
        <f aca="true">VLOOKUP($P1517,INDIRECT("'M" &amp; $N1517 &amp; "'!$A:$G"),BM$2,0)</f>
        <v>#REF!</v>
      </c>
    </row>
    <row r="1518" customFormat="false" ht="13.2" hidden="false" customHeight="false" outlineLevel="0" collapsed="false">
      <c r="BI1518" s="56" t="e">
        <f aca="true">VLOOKUP($P1518,INDIRECT("'M" &amp; $N1518 &amp; "'!$A:$G"),BI$2,0)</f>
        <v>#REF!</v>
      </c>
      <c r="BJ1518" s="56" t="e">
        <f aca="true">VLOOKUP($P1518,INDIRECT("'M" &amp; $N1518 &amp; "'!$A:$G"),BJ$2,0)</f>
        <v>#REF!</v>
      </c>
      <c r="BK1518" s="56" t="e">
        <f aca="true">VLOOKUP($P1518,INDIRECT("'M" &amp; $N1518 &amp; "'!$A:$G"),BK$2,0)</f>
        <v>#REF!</v>
      </c>
      <c r="BL1518" s="56" t="str">
        <f aca="false">IF(AND($BI1518="Yes", $N1518=2), "Yes", IF(ISBLANK(BI1518), "", "No"))</f>
        <v>No</v>
      </c>
      <c r="BM1518" s="56" t="e">
        <f aca="true">VLOOKUP($P1518,INDIRECT("'M" &amp; $N1518 &amp; "'!$A:$G"),BM$2,0)</f>
        <v>#REF!</v>
      </c>
    </row>
    <row r="1519" customFormat="false" ht="13.2" hidden="false" customHeight="false" outlineLevel="0" collapsed="false">
      <c r="BI1519" s="56" t="e">
        <f aca="true">VLOOKUP($P1519,INDIRECT("'M" &amp; $N1519 &amp; "'!$A:$G"),BI$2,0)</f>
        <v>#REF!</v>
      </c>
      <c r="BJ1519" s="56" t="e">
        <f aca="true">VLOOKUP($P1519,INDIRECT("'M" &amp; $N1519 &amp; "'!$A:$G"),BJ$2,0)</f>
        <v>#REF!</v>
      </c>
      <c r="BK1519" s="56" t="e">
        <f aca="true">VLOOKUP($P1519,INDIRECT("'M" &amp; $N1519 &amp; "'!$A:$G"),BK$2,0)</f>
        <v>#REF!</v>
      </c>
      <c r="BL1519" s="56" t="str">
        <f aca="false">IF(AND($BI1519="Yes", $N1519=2), "Yes", IF(ISBLANK(BI1519), "", "No"))</f>
        <v>No</v>
      </c>
      <c r="BM1519" s="56" t="e">
        <f aca="true">VLOOKUP($P1519,INDIRECT("'M" &amp; $N1519 &amp; "'!$A:$G"),BM$2,0)</f>
        <v>#REF!</v>
      </c>
    </row>
    <row r="1520" customFormat="false" ht="13.2" hidden="false" customHeight="false" outlineLevel="0" collapsed="false">
      <c r="BI1520" s="56" t="e">
        <f aca="true">VLOOKUP($P1520,INDIRECT("'M" &amp; $N1520 &amp; "'!$A:$G"),BI$2,0)</f>
        <v>#REF!</v>
      </c>
      <c r="BJ1520" s="56" t="e">
        <f aca="true">VLOOKUP($P1520,INDIRECT("'M" &amp; $N1520 &amp; "'!$A:$G"),BJ$2,0)</f>
        <v>#REF!</v>
      </c>
      <c r="BK1520" s="56" t="e">
        <f aca="true">VLOOKUP($P1520,INDIRECT("'M" &amp; $N1520 &amp; "'!$A:$G"),BK$2,0)</f>
        <v>#REF!</v>
      </c>
      <c r="BL1520" s="56" t="str">
        <f aca="false">IF(AND($BI1520="Yes", $N1520=2), "Yes", IF(ISBLANK(BI1520), "", "No"))</f>
        <v>No</v>
      </c>
      <c r="BM1520" s="56" t="e">
        <f aca="true">VLOOKUP($P1520,INDIRECT("'M" &amp; $N1520 &amp; "'!$A:$G"),BM$2,0)</f>
        <v>#REF!</v>
      </c>
    </row>
    <row r="1521" customFormat="false" ht="13.2" hidden="false" customHeight="false" outlineLevel="0" collapsed="false">
      <c r="BI1521" s="56" t="e">
        <f aca="true">VLOOKUP($P1521,INDIRECT("'M" &amp; $N1521 &amp; "'!$A:$G"),BI$2,0)</f>
        <v>#REF!</v>
      </c>
      <c r="BJ1521" s="56" t="e">
        <f aca="true">VLOOKUP($P1521,INDIRECT("'M" &amp; $N1521 &amp; "'!$A:$G"),BJ$2,0)</f>
        <v>#REF!</v>
      </c>
      <c r="BK1521" s="56" t="e">
        <f aca="true">VLOOKUP($P1521,INDIRECT("'M" &amp; $N1521 &amp; "'!$A:$G"),BK$2,0)</f>
        <v>#REF!</v>
      </c>
      <c r="BL1521" s="56" t="str">
        <f aca="false">IF(AND($BI1521="Yes", $N1521=2), "Yes", IF(ISBLANK(BI1521), "", "No"))</f>
        <v>No</v>
      </c>
      <c r="BM1521" s="56" t="e">
        <f aca="true">VLOOKUP($P1521,INDIRECT("'M" &amp; $N1521 &amp; "'!$A:$G"),BM$2,0)</f>
        <v>#REF!</v>
      </c>
    </row>
    <row r="1522" customFormat="false" ht="13.2" hidden="false" customHeight="false" outlineLevel="0" collapsed="false">
      <c r="BI1522" s="56" t="e">
        <f aca="true">VLOOKUP($P1522,INDIRECT("'M" &amp; $N1522 &amp; "'!$A:$G"),BI$2,0)</f>
        <v>#REF!</v>
      </c>
      <c r="BJ1522" s="56" t="e">
        <f aca="true">VLOOKUP($P1522,INDIRECT("'M" &amp; $N1522 &amp; "'!$A:$G"),BJ$2,0)</f>
        <v>#REF!</v>
      </c>
      <c r="BK1522" s="56" t="e">
        <f aca="true">VLOOKUP($P1522,INDIRECT("'M" &amp; $N1522 &amp; "'!$A:$G"),BK$2,0)</f>
        <v>#REF!</v>
      </c>
      <c r="BL1522" s="56" t="str">
        <f aca="false">IF(AND($BI1522="Yes", $N1522=2), "Yes", IF(ISBLANK(BI1522), "", "No"))</f>
        <v>No</v>
      </c>
      <c r="BM1522" s="56" t="e">
        <f aca="true">VLOOKUP($P1522,INDIRECT("'M" &amp; $N1522 &amp; "'!$A:$G"),BM$2,0)</f>
        <v>#REF!</v>
      </c>
    </row>
    <row r="1523" customFormat="false" ht="13.2" hidden="false" customHeight="false" outlineLevel="0" collapsed="false">
      <c r="BI1523" s="56" t="e">
        <f aca="true">VLOOKUP($P1523,INDIRECT("'M" &amp; $N1523 &amp; "'!$A:$G"),BI$2,0)</f>
        <v>#REF!</v>
      </c>
      <c r="BJ1523" s="56" t="e">
        <f aca="true">VLOOKUP($P1523,INDIRECT("'M" &amp; $N1523 &amp; "'!$A:$G"),BJ$2,0)</f>
        <v>#REF!</v>
      </c>
      <c r="BK1523" s="56" t="e">
        <f aca="true">VLOOKUP($P1523,INDIRECT("'M" &amp; $N1523 &amp; "'!$A:$G"),BK$2,0)</f>
        <v>#REF!</v>
      </c>
      <c r="BL1523" s="56" t="str">
        <f aca="false">IF(AND($BI1523="Yes", $N1523=2), "Yes", IF(ISBLANK(BI1523), "", "No"))</f>
        <v>No</v>
      </c>
      <c r="BM1523" s="56" t="e">
        <f aca="true">VLOOKUP($P1523,INDIRECT("'M" &amp; $N1523 &amp; "'!$A:$G"),BM$2,0)</f>
        <v>#REF!</v>
      </c>
    </row>
    <row r="1524" customFormat="false" ht="13.2" hidden="false" customHeight="false" outlineLevel="0" collapsed="false">
      <c r="BI1524" s="56" t="e">
        <f aca="true">VLOOKUP($P1524,INDIRECT("'M" &amp; $N1524 &amp; "'!$A:$G"),BI$2,0)</f>
        <v>#REF!</v>
      </c>
      <c r="BJ1524" s="56" t="e">
        <f aca="true">VLOOKUP($P1524,INDIRECT("'M" &amp; $N1524 &amp; "'!$A:$G"),BJ$2,0)</f>
        <v>#REF!</v>
      </c>
      <c r="BK1524" s="56" t="e">
        <f aca="true">VLOOKUP($P1524,INDIRECT("'M" &amp; $N1524 &amp; "'!$A:$G"),BK$2,0)</f>
        <v>#REF!</v>
      </c>
      <c r="BL1524" s="56" t="str">
        <f aca="false">IF(AND($BI1524="Yes", $N1524=2), "Yes", IF(ISBLANK(BI1524), "", "No"))</f>
        <v>No</v>
      </c>
      <c r="BM1524" s="56" t="e">
        <f aca="true">VLOOKUP($P1524,INDIRECT("'M" &amp; $N1524 &amp; "'!$A:$G"),BM$2,0)</f>
        <v>#REF!</v>
      </c>
    </row>
    <row r="1525" customFormat="false" ht="13.2" hidden="false" customHeight="false" outlineLevel="0" collapsed="false">
      <c r="BI1525" s="56" t="e">
        <f aca="true">VLOOKUP($P1525,INDIRECT("'M" &amp; $N1525 &amp; "'!$A:$G"),BI$2,0)</f>
        <v>#REF!</v>
      </c>
      <c r="BJ1525" s="56" t="e">
        <f aca="true">VLOOKUP($P1525,INDIRECT("'M" &amp; $N1525 &amp; "'!$A:$G"),BJ$2,0)</f>
        <v>#REF!</v>
      </c>
      <c r="BK1525" s="56" t="e">
        <f aca="true">VLOOKUP($P1525,INDIRECT("'M" &amp; $N1525 &amp; "'!$A:$G"),BK$2,0)</f>
        <v>#REF!</v>
      </c>
      <c r="BL1525" s="56" t="str">
        <f aca="false">IF(AND($BI1525="Yes", $N1525=2), "Yes", IF(ISBLANK(BI1525), "", "No"))</f>
        <v>No</v>
      </c>
      <c r="BM1525" s="56" t="e">
        <f aca="true">VLOOKUP($P1525,INDIRECT("'M" &amp; $N1525 &amp; "'!$A:$G"),BM$2,0)</f>
        <v>#REF!</v>
      </c>
    </row>
    <row r="1526" customFormat="false" ht="13.2" hidden="false" customHeight="false" outlineLevel="0" collapsed="false">
      <c r="BI1526" s="56" t="e">
        <f aca="true">VLOOKUP($P1526,INDIRECT("'M" &amp; $N1526 &amp; "'!$A:$G"),BI$2,0)</f>
        <v>#REF!</v>
      </c>
      <c r="BJ1526" s="56" t="e">
        <f aca="true">VLOOKUP($P1526,INDIRECT("'M" &amp; $N1526 &amp; "'!$A:$G"),BJ$2,0)</f>
        <v>#REF!</v>
      </c>
      <c r="BK1526" s="56" t="e">
        <f aca="true">VLOOKUP($P1526,INDIRECT("'M" &amp; $N1526 &amp; "'!$A:$G"),BK$2,0)</f>
        <v>#REF!</v>
      </c>
      <c r="BL1526" s="56" t="str">
        <f aca="false">IF(AND($BI1526="Yes", $N1526=2), "Yes", IF(ISBLANK(BI1526), "", "No"))</f>
        <v>No</v>
      </c>
      <c r="BM1526" s="56" t="e">
        <f aca="true">VLOOKUP($P1526,INDIRECT("'M" &amp; $N1526 &amp; "'!$A:$G"),BM$2,0)</f>
        <v>#REF!</v>
      </c>
    </row>
    <row r="1527" customFormat="false" ht="13.2" hidden="false" customHeight="false" outlineLevel="0" collapsed="false">
      <c r="BI1527" s="56" t="e">
        <f aca="true">VLOOKUP($P1527,INDIRECT("'M" &amp; $N1527 &amp; "'!$A:$G"),BI$2,0)</f>
        <v>#REF!</v>
      </c>
      <c r="BJ1527" s="56" t="e">
        <f aca="true">VLOOKUP($P1527,INDIRECT("'M" &amp; $N1527 &amp; "'!$A:$G"),BJ$2,0)</f>
        <v>#REF!</v>
      </c>
      <c r="BK1527" s="56" t="e">
        <f aca="true">VLOOKUP($P1527,INDIRECT("'M" &amp; $N1527 &amp; "'!$A:$G"),BK$2,0)</f>
        <v>#REF!</v>
      </c>
      <c r="BL1527" s="56" t="str">
        <f aca="false">IF(AND($BI1527="Yes", $N1527=2), "Yes", IF(ISBLANK(BI1527), "", "No"))</f>
        <v>No</v>
      </c>
      <c r="BM1527" s="56" t="e">
        <f aca="true">VLOOKUP($P1527,INDIRECT("'M" &amp; $N1527 &amp; "'!$A:$G"),BM$2,0)</f>
        <v>#REF!</v>
      </c>
    </row>
    <row r="1528" customFormat="false" ht="13.2" hidden="false" customHeight="false" outlineLevel="0" collapsed="false">
      <c r="BI1528" s="56" t="e">
        <f aca="true">VLOOKUP($P1528,INDIRECT("'M" &amp; $N1528 &amp; "'!$A:$G"),BI$2,0)</f>
        <v>#REF!</v>
      </c>
      <c r="BJ1528" s="56" t="e">
        <f aca="true">VLOOKUP($P1528,INDIRECT("'M" &amp; $N1528 &amp; "'!$A:$G"),BJ$2,0)</f>
        <v>#REF!</v>
      </c>
      <c r="BK1528" s="56" t="e">
        <f aca="true">VLOOKUP($P1528,INDIRECT("'M" &amp; $N1528 &amp; "'!$A:$G"),BK$2,0)</f>
        <v>#REF!</v>
      </c>
      <c r="BL1528" s="56" t="str">
        <f aca="false">IF(AND($BI1528="Yes", $N1528=2), "Yes", IF(ISBLANK(BI1528), "", "No"))</f>
        <v>No</v>
      </c>
      <c r="BM1528" s="56" t="e">
        <f aca="true">VLOOKUP($P1528,INDIRECT("'M" &amp; $N1528 &amp; "'!$A:$G"),BM$2,0)</f>
        <v>#REF!</v>
      </c>
    </row>
    <row r="1529" customFormat="false" ht="13.2" hidden="false" customHeight="false" outlineLevel="0" collapsed="false">
      <c r="BI1529" s="56" t="e">
        <f aca="true">VLOOKUP($P1529,INDIRECT("'M" &amp; $N1529 &amp; "'!$A:$G"),BI$2,0)</f>
        <v>#REF!</v>
      </c>
      <c r="BJ1529" s="56" t="e">
        <f aca="true">VLOOKUP($P1529,INDIRECT("'M" &amp; $N1529 &amp; "'!$A:$G"),BJ$2,0)</f>
        <v>#REF!</v>
      </c>
      <c r="BK1529" s="56" t="e">
        <f aca="true">VLOOKUP($P1529,INDIRECT("'M" &amp; $N1529 &amp; "'!$A:$G"),BK$2,0)</f>
        <v>#REF!</v>
      </c>
      <c r="BL1529" s="56" t="str">
        <f aca="false">IF(AND($BI1529="Yes", $N1529=2), "Yes", IF(ISBLANK(BI1529), "", "No"))</f>
        <v>No</v>
      </c>
      <c r="BM1529" s="56" t="e">
        <f aca="true">VLOOKUP($P1529,INDIRECT("'M" &amp; $N1529 &amp; "'!$A:$G"),BM$2,0)</f>
        <v>#REF!</v>
      </c>
    </row>
    <row r="1530" customFormat="false" ht="13.2" hidden="false" customHeight="false" outlineLevel="0" collapsed="false">
      <c r="BI1530" s="56" t="e">
        <f aca="true">VLOOKUP($P1530,INDIRECT("'M" &amp; $N1530 &amp; "'!$A:$G"),BI$2,0)</f>
        <v>#REF!</v>
      </c>
      <c r="BJ1530" s="56" t="e">
        <f aca="true">VLOOKUP($P1530,INDIRECT("'M" &amp; $N1530 &amp; "'!$A:$G"),BJ$2,0)</f>
        <v>#REF!</v>
      </c>
      <c r="BK1530" s="56" t="e">
        <f aca="true">VLOOKUP($P1530,INDIRECT("'M" &amp; $N1530 &amp; "'!$A:$G"),BK$2,0)</f>
        <v>#REF!</v>
      </c>
      <c r="BL1530" s="56" t="str">
        <f aca="false">IF(AND($BI1530="Yes", $N1530=2), "Yes", IF(ISBLANK(BI1530), "", "No"))</f>
        <v>No</v>
      </c>
      <c r="BM1530" s="56" t="e">
        <f aca="true">VLOOKUP($P1530,INDIRECT("'M" &amp; $N1530 &amp; "'!$A:$G"),BM$2,0)</f>
        <v>#REF!</v>
      </c>
    </row>
    <row r="1531" customFormat="false" ht="13.2" hidden="false" customHeight="false" outlineLevel="0" collapsed="false">
      <c r="BI1531" s="56" t="e">
        <f aca="true">VLOOKUP($P1531,INDIRECT("'M" &amp; $N1531 &amp; "'!$A:$G"),BI$2,0)</f>
        <v>#REF!</v>
      </c>
      <c r="BJ1531" s="56" t="e">
        <f aca="true">VLOOKUP($P1531,INDIRECT("'M" &amp; $N1531 &amp; "'!$A:$G"),BJ$2,0)</f>
        <v>#REF!</v>
      </c>
      <c r="BK1531" s="56" t="e">
        <f aca="true">VLOOKUP($P1531,INDIRECT("'M" &amp; $N1531 &amp; "'!$A:$G"),BK$2,0)</f>
        <v>#REF!</v>
      </c>
      <c r="BL1531" s="56" t="str">
        <f aca="false">IF(AND($BI1531="Yes", $N1531=2), "Yes", IF(ISBLANK(BI1531), "", "No"))</f>
        <v>No</v>
      </c>
      <c r="BM1531" s="56" t="e">
        <f aca="true">VLOOKUP($P1531,INDIRECT("'M" &amp; $N1531 &amp; "'!$A:$G"),BM$2,0)</f>
        <v>#REF!</v>
      </c>
    </row>
    <row r="1532" customFormat="false" ht="13.2" hidden="false" customHeight="false" outlineLevel="0" collapsed="false">
      <c r="BI1532" s="56" t="e">
        <f aca="true">VLOOKUP($P1532,INDIRECT("'M" &amp; $N1532 &amp; "'!$A:$G"),BI$2,0)</f>
        <v>#REF!</v>
      </c>
      <c r="BJ1532" s="56" t="e">
        <f aca="true">VLOOKUP($P1532,INDIRECT("'M" &amp; $N1532 &amp; "'!$A:$G"),BJ$2,0)</f>
        <v>#REF!</v>
      </c>
      <c r="BK1532" s="56" t="e">
        <f aca="true">VLOOKUP($P1532,INDIRECT("'M" &amp; $N1532 &amp; "'!$A:$G"),BK$2,0)</f>
        <v>#REF!</v>
      </c>
      <c r="BL1532" s="56" t="str">
        <f aca="false">IF(AND($BI1532="Yes", $N1532=2), "Yes", IF(ISBLANK(BI1532), "", "No"))</f>
        <v>No</v>
      </c>
      <c r="BM1532" s="56" t="e">
        <f aca="true">VLOOKUP($P1532,INDIRECT("'M" &amp; $N1532 &amp; "'!$A:$G"),BM$2,0)</f>
        <v>#REF!</v>
      </c>
    </row>
    <row r="1533" customFormat="false" ht="13.2" hidden="false" customHeight="false" outlineLevel="0" collapsed="false">
      <c r="BI1533" s="56" t="e">
        <f aca="true">VLOOKUP($P1533,INDIRECT("'M" &amp; $N1533 &amp; "'!$A:$G"),BI$2,0)</f>
        <v>#REF!</v>
      </c>
      <c r="BJ1533" s="56" t="e">
        <f aca="true">VLOOKUP($P1533,INDIRECT("'M" &amp; $N1533 &amp; "'!$A:$G"),BJ$2,0)</f>
        <v>#REF!</v>
      </c>
      <c r="BK1533" s="56" t="e">
        <f aca="true">VLOOKUP($P1533,INDIRECT("'M" &amp; $N1533 &amp; "'!$A:$G"),BK$2,0)</f>
        <v>#REF!</v>
      </c>
      <c r="BL1533" s="56" t="str">
        <f aca="false">IF(AND($BI1533="Yes", $N1533=2), "Yes", IF(ISBLANK(BI1533), "", "No"))</f>
        <v>No</v>
      </c>
      <c r="BM1533" s="56" t="e">
        <f aca="true">VLOOKUP($P1533,INDIRECT("'M" &amp; $N1533 &amp; "'!$A:$G"),BM$2,0)</f>
        <v>#REF!</v>
      </c>
    </row>
    <row r="1534" customFormat="false" ht="13.2" hidden="false" customHeight="false" outlineLevel="0" collapsed="false">
      <c r="BI1534" s="56" t="e">
        <f aca="true">VLOOKUP($P1534,INDIRECT("'M" &amp; $N1534 &amp; "'!$A:$G"),BI$2,0)</f>
        <v>#REF!</v>
      </c>
      <c r="BJ1534" s="56" t="e">
        <f aca="true">VLOOKUP($P1534,INDIRECT("'M" &amp; $N1534 &amp; "'!$A:$G"),BJ$2,0)</f>
        <v>#REF!</v>
      </c>
      <c r="BK1534" s="56" t="e">
        <f aca="true">VLOOKUP($P1534,INDIRECT("'M" &amp; $N1534 &amp; "'!$A:$G"),BK$2,0)</f>
        <v>#REF!</v>
      </c>
      <c r="BL1534" s="56" t="str">
        <f aca="false">IF(AND($BI1534="Yes", $N1534=2), "Yes", IF(ISBLANK(BI1534), "", "No"))</f>
        <v>No</v>
      </c>
      <c r="BM1534" s="56" t="e">
        <f aca="true">VLOOKUP($P1534,INDIRECT("'M" &amp; $N1534 &amp; "'!$A:$G"),BM$2,0)</f>
        <v>#REF!</v>
      </c>
    </row>
    <row r="1535" customFormat="false" ht="13.2" hidden="false" customHeight="false" outlineLevel="0" collapsed="false">
      <c r="BI1535" s="56" t="e">
        <f aca="true">VLOOKUP($P1535,INDIRECT("'M" &amp; $N1535 &amp; "'!$A:$G"),BI$2,0)</f>
        <v>#REF!</v>
      </c>
      <c r="BJ1535" s="56" t="e">
        <f aca="true">VLOOKUP($P1535,INDIRECT("'M" &amp; $N1535 &amp; "'!$A:$G"),BJ$2,0)</f>
        <v>#REF!</v>
      </c>
      <c r="BK1535" s="56" t="e">
        <f aca="true">VLOOKUP($P1535,INDIRECT("'M" &amp; $N1535 &amp; "'!$A:$G"),BK$2,0)</f>
        <v>#REF!</v>
      </c>
      <c r="BL1535" s="56" t="str">
        <f aca="false">IF(AND($BI1535="Yes", $N1535=2), "Yes", IF(ISBLANK(BI1535), "", "No"))</f>
        <v>No</v>
      </c>
      <c r="BM1535" s="56" t="e">
        <f aca="true">VLOOKUP($P1535,INDIRECT("'M" &amp; $N1535 &amp; "'!$A:$G"),BM$2,0)</f>
        <v>#REF!</v>
      </c>
    </row>
    <row r="1536" customFormat="false" ht="13.2" hidden="false" customHeight="false" outlineLevel="0" collapsed="false">
      <c r="BI1536" s="56" t="e">
        <f aca="true">VLOOKUP($P1536,INDIRECT("'M" &amp; $N1536 &amp; "'!$A:$G"),BI$2,0)</f>
        <v>#REF!</v>
      </c>
      <c r="BJ1536" s="56" t="e">
        <f aca="true">VLOOKUP($P1536,INDIRECT("'M" &amp; $N1536 &amp; "'!$A:$G"),BJ$2,0)</f>
        <v>#REF!</v>
      </c>
      <c r="BK1536" s="56" t="e">
        <f aca="true">VLOOKUP($P1536,INDIRECT("'M" &amp; $N1536 &amp; "'!$A:$G"),BK$2,0)</f>
        <v>#REF!</v>
      </c>
      <c r="BL1536" s="56" t="str">
        <f aca="false">IF(AND($BI1536="Yes", $N1536=2), "Yes", IF(ISBLANK(BI1536), "", "No"))</f>
        <v>No</v>
      </c>
      <c r="BM1536" s="56" t="e">
        <f aca="true">VLOOKUP($P1536,INDIRECT("'M" &amp; $N1536 &amp; "'!$A:$G"),BM$2,0)</f>
        <v>#REF!</v>
      </c>
    </row>
    <row r="1537" customFormat="false" ht="13.2" hidden="false" customHeight="false" outlineLevel="0" collapsed="false">
      <c r="BI1537" s="56" t="e">
        <f aca="true">VLOOKUP($P1537,INDIRECT("'M" &amp; $N1537 &amp; "'!$A:$G"),BI$2,0)</f>
        <v>#REF!</v>
      </c>
      <c r="BJ1537" s="56" t="e">
        <f aca="true">VLOOKUP($P1537,INDIRECT("'M" &amp; $N1537 &amp; "'!$A:$G"),BJ$2,0)</f>
        <v>#REF!</v>
      </c>
      <c r="BK1537" s="56" t="e">
        <f aca="true">VLOOKUP($P1537,INDIRECT("'M" &amp; $N1537 &amp; "'!$A:$G"),BK$2,0)</f>
        <v>#REF!</v>
      </c>
      <c r="BL1537" s="56" t="str">
        <f aca="false">IF(AND($BI1537="Yes", $N1537=2), "Yes", IF(ISBLANK(BI1537), "", "No"))</f>
        <v>No</v>
      </c>
      <c r="BM1537" s="56" t="e">
        <f aca="true">VLOOKUP($P1537,INDIRECT("'M" &amp; $N1537 &amp; "'!$A:$G"),BM$2,0)</f>
        <v>#REF!</v>
      </c>
    </row>
    <row r="1538" customFormat="false" ht="13.2" hidden="false" customHeight="false" outlineLevel="0" collapsed="false">
      <c r="BI1538" s="56" t="e">
        <f aca="true">VLOOKUP($P1538,INDIRECT("'M" &amp; $N1538 &amp; "'!$A:$G"),BI$2,0)</f>
        <v>#REF!</v>
      </c>
      <c r="BJ1538" s="56" t="e">
        <f aca="true">VLOOKUP($P1538,INDIRECT("'M" &amp; $N1538 &amp; "'!$A:$G"),BJ$2,0)</f>
        <v>#REF!</v>
      </c>
      <c r="BK1538" s="56" t="e">
        <f aca="true">VLOOKUP($P1538,INDIRECT("'M" &amp; $N1538 &amp; "'!$A:$G"),BK$2,0)</f>
        <v>#REF!</v>
      </c>
      <c r="BL1538" s="56" t="str">
        <f aca="false">IF(AND($BI1538="Yes", $N1538=2), "Yes", IF(ISBLANK(BI1538), "", "No"))</f>
        <v>No</v>
      </c>
      <c r="BM1538" s="56" t="e">
        <f aca="true">VLOOKUP($P1538,INDIRECT("'M" &amp; $N1538 &amp; "'!$A:$G"),BM$2,0)</f>
        <v>#REF!</v>
      </c>
    </row>
    <row r="1539" customFormat="false" ht="13.2" hidden="false" customHeight="false" outlineLevel="0" collapsed="false">
      <c r="BI1539" s="56" t="e">
        <f aca="true">VLOOKUP($P1539,INDIRECT("'M" &amp; $N1539 &amp; "'!$A:$G"),BI$2,0)</f>
        <v>#REF!</v>
      </c>
      <c r="BJ1539" s="56" t="e">
        <f aca="true">VLOOKUP($P1539,INDIRECT("'M" &amp; $N1539 &amp; "'!$A:$G"),BJ$2,0)</f>
        <v>#REF!</v>
      </c>
      <c r="BK1539" s="56" t="e">
        <f aca="true">VLOOKUP($P1539,INDIRECT("'M" &amp; $N1539 &amp; "'!$A:$G"),BK$2,0)</f>
        <v>#REF!</v>
      </c>
      <c r="BL1539" s="56" t="str">
        <f aca="false">IF(AND($BI1539="Yes", $N1539=2), "Yes", IF(ISBLANK(BI1539), "", "No"))</f>
        <v>No</v>
      </c>
      <c r="BM1539" s="56" t="e">
        <f aca="true">VLOOKUP($P1539,INDIRECT("'M" &amp; $N1539 &amp; "'!$A:$G"),BM$2,0)</f>
        <v>#REF!</v>
      </c>
    </row>
    <row r="1540" customFormat="false" ht="13.2" hidden="false" customHeight="false" outlineLevel="0" collapsed="false">
      <c r="BI1540" s="56" t="e">
        <f aca="true">VLOOKUP($P1540,INDIRECT("'M" &amp; $N1540 &amp; "'!$A:$G"),BI$2,0)</f>
        <v>#REF!</v>
      </c>
      <c r="BJ1540" s="56" t="e">
        <f aca="true">VLOOKUP($P1540,INDIRECT("'M" &amp; $N1540 &amp; "'!$A:$G"),BJ$2,0)</f>
        <v>#REF!</v>
      </c>
      <c r="BK1540" s="56" t="e">
        <f aca="true">VLOOKUP($P1540,INDIRECT("'M" &amp; $N1540 &amp; "'!$A:$G"),BK$2,0)</f>
        <v>#REF!</v>
      </c>
      <c r="BL1540" s="56" t="str">
        <f aca="false">IF(AND($BI1540="Yes", $N1540=2), "Yes", IF(ISBLANK(BI1540), "", "No"))</f>
        <v>No</v>
      </c>
      <c r="BM1540" s="56" t="e">
        <f aca="true">VLOOKUP($P1540,INDIRECT("'M" &amp; $N1540 &amp; "'!$A:$G"),BM$2,0)</f>
        <v>#REF!</v>
      </c>
    </row>
    <row r="1541" customFormat="false" ht="13.2" hidden="false" customHeight="false" outlineLevel="0" collapsed="false">
      <c r="BI1541" s="56" t="e">
        <f aca="true">VLOOKUP($P1541,INDIRECT("'M" &amp; $N1541 &amp; "'!$A:$G"),BI$2,0)</f>
        <v>#REF!</v>
      </c>
      <c r="BJ1541" s="56" t="e">
        <f aca="true">VLOOKUP($P1541,INDIRECT("'M" &amp; $N1541 &amp; "'!$A:$G"),BJ$2,0)</f>
        <v>#REF!</v>
      </c>
      <c r="BK1541" s="56" t="e">
        <f aca="true">VLOOKUP($P1541,INDIRECT("'M" &amp; $N1541 &amp; "'!$A:$G"),BK$2,0)</f>
        <v>#REF!</v>
      </c>
      <c r="BL1541" s="56" t="str">
        <f aca="false">IF(AND($BI1541="Yes", $N1541=2), "Yes", IF(ISBLANK(BI1541), "", "No"))</f>
        <v>No</v>
      </c>
      <c r="BM1541" s="56" t="e">
        <f aca="true">VLOOKUP($P1541,INDIRECT("'M" &amp; $N1541 &amp; "'!$A:$G"),BM$2,0)</f>
        <v>#REF!</v>
      </c>
    </row>
    <row r="1542" customFormat="false" ht="13.2" hidden="false" customHeight="false" outlineLevel="0" collapsed="false">
      <c r="BI1542" s="56" t="e">
        <f aca="true">VLOOKUP($P1542,INDIRECT("'M" &amp; $N1542 &amp; "'!$A:$G"),BI$2,0)</f>
        <v>#REF!</v>
      </c>
      <c r="BJ1542" s="56" t="e">
        <f aca="true">VLOOKUP($P1542,INDIRECT("'M" &amp; $N1542 &amp; "'!$A:$G"),BJ$2,0)</f>
        <v>#REF!</v>
      </c>
      <c r="BK1542" s="56" t="e">
        <f aca="true">VLOOKUP($P1542,INDIRECT("'M" &amp; $N1542 &amp; "'!$A:$G"),BK$2,0)</f>
        <v>#REF!</v>
      </c>
      <c r="BL1542" s="56" t="str">
        <f aca="false">IF(AND($BI1542="Yes", $N1542=2), "Yes", IF(ISBLANK(BI1542), "", "No"))</f>
        <v>No</v>
      </c>
      <c r="BM1542" s="56" t="e">
        <f aca="true">VLOOKUP($P1542,INDIRECT("'M" &amp; $N1542 &amp; "'!$A:$G"),BM$2,0)</f>
        <v>#REF!</v>
      </c>
    </row>
    <row r="1543" customFormat="false" ht="13.2" hidden="false" customHeight="false" outlineLevel="0" collapsed="false">
      <c r="BI1543" s="56" t="e">
        <f aca="true">VLOOKUP($P1543,INDIRECT("'M" &amp; $N1543 &amp; "'!$A:$G"),BI$2,0)</f>
        <v>#REF!</v>
      </c>
      <c r="BJ1543" s="56" t="e">
        <f aca="true">VLOOKUP($P1543,INDIRECT("'M" &amp; $N1543 &amp; "'!$A:$G"),BJ$2,0)</f>
        <v>#REF!</v>
      </c>
      <c r="BK1543" s="56" t="e">
        <f aca="true">VLOOKUP($P1543,INDIRECT("'M" &amp; $N1543 &amp; "'!$A:$G"),BK$2,0)</f>
        <v>#REF!</v>
      </c>
      <c r="BL1543" s="56" t="str">
        <f aca="false">IF(AND($BI1543="Yes", $N1543=2), "Yes", IF(ISBLANK(BI1543), "", "No"))</f>
        <v>No</v>
      </c>
      <c r="BM1543" s="56" t="e">
        <f aca="true">VLOOKUP($P1543,INDIRECT("'M" &amp; $N1543 &amp; "'!$A:$G"),BM$2,0)</f>
        <v>#REF!</v>
      </c>
    </row>
    <row r="1544" customFormat="false" ht="13.2" hidden="false" customHeight="false" outlineLevel="0" collapsed="false">
      <c r="BI1544" s="56" t="e">
        <f aca="true">VLOOKUP($P1544,INDIRECT("'M" &amp; $N1544 &amp; "'!$A:$G"),BI$2,0)</f>
        <v>#REF!</v>
      </c>
      <c r="BJ1544" s="56" t="e">
        <f aca="true">VLOOKUP($P1544,INDIRECT("'M" &amp; $N1544 &amp; "'!$A:$G"),BJ$2,0)</f>
        <v>#REF!</v>
      </c>
      <c r="BK1544" s="56" t="e">
        <f aca="true">VLOOKUP($P1544,INDIRECT("'M" &amp; $N1544 &amp; "'!$A:$G"),BK$2,0)</f>
        <v>#REF!</v>
      </c>
      <c r="BL1544" s="56" t="str">
        <f aca="false">IF(AND($BI1544="Yes", $N1544=2), "Yes", IF(ISBLANK(BI1544), "", "No"))</f>
        <v>No</v>
      </c>
      <c r="BM1544" s="56" t="e">
        <f aca="true">VLOOKUP($P1544,INDIRECT("'M" &amp; $N1544 &amp; "'!$A:$G"),BM$2,0)</f>
        <v>#REF!</v>
      </c>
    </row>
    <row r="1545" customFormat="false" ht="13.2" hidden="false" customHeight="false" outlineLevel="0" collapsed="false">
      <c r="BI1545" s="56" t="e">
        <f aca="true">VLOOKUP($P1545,INDIRECT("'M" &amp; $N1545 &amp; "'!$A:$G"),BI$2,0)</f>
        <v>#REF!</v>
      </c>
      <c r="BJ1545" s="56" t="e">
        <f aca="true">VLOOKUP($P1545,INDIRECT("'M" &amp; $N1545 &amp; "'!$A:$G"),BJ$2,0)</f>
        <v>#REF!</v>
      </c>
      <c r="BK1545" s="56" t="e">
        <f aca="true">VLOOKUP($P1545,INDIRECT("'M" &amp; $N1545 &amp; "'!$A:$G"),BK$2,0)</f>
        <v>#REF!</v>
      </c>
      <c r="BL1545" s="56" t="str">
        <f aca="false">IF(AND($BI1545="Yes", $N1545=2), "Yes", IF(ISBLANK(BI1545), "", "No"))</f>
        <v>No</v>
      </c>
      <c r="BM1545" s="56" t="e">
        <f aca="true">VLOOKUP($P1545,INDIRECT("'M" &amp; $N1545 &amp; "'!$A:$G"),BM$2,0)</f>
        <v>#REF!</v>
      </c>
    </row>
    <row r="1546" customFormat="false" ht="13.2" hidden="false" customHeight="false" outlineLevel="0" collapsed="false">
      <c r="BI1546" s="56" t="e">
        <f aca="true">VLOOKUP($P1546,INDIRECT("'M" &amp; $N1546 &amp; "'!$A:$G"),BI$2,0)</f>
        <v>#REF!</v>
      </c>
      <c r="BJ1546" s="56" t="e">
        <f aca="true">VLOOKUP($P1546,INDIRECT("'M" &amp; $N1546 &amp; "'!$A:$G"),BJ$2,0)</f>
        <v>#REF!</v>
      </c>
      <c r="BK1546" s="56" t="e">
        <f aca="true">VLOOKUP($P1546,INDIRECT("'M" &amp; $N1546 &amp; "'!$A:$G"),BK$2,0)</f>
        <v>#REF!</v>
      </c>
      <c r="BL1546" s="56" t="str">
        <f aca="false">IF(AND($BI1546="Yes", $N1546=2), "Yes", IF(ISBLANK(BI1546), "", "No"))</f>
        <v>No</v>
      </c>
      <c r="BM1546" s="56" t="e">
        <f aca="true">VLOOKUP($P1546,INDIRECT("'M" &amp; $N1546 &amp; "'!$A:$G"),BM$2,0)</f>
        <v>#REF!</v>
      </c>
    </row>
    <row r="1547" customFormat="false" ht="13.2" hidden="false" customHeight="false" outlineLevel="0" collapsed="false">
      <c r="BI1547" s="56" t="e">
        <f aca="true">VLOOKUP($P1547,INDIRECT("'M" &amp; $N1547 &amp; "'!$A:$G"),BI$2,0)</f>
        <v>#REF!</v>
      </c>
      <c r="BJ1547" s="56" t="e">
        <f aca="true">VLOOKUP($P1547,INDIRECT("'M" &amp; $N1547 &amp; "'!$A:$G"),BJ$2,0)</f>
        <v>#REF!</v>
      </c>
      <c r="BK1547" s="56" t="e">
        <f aca="true">VLOOKUP($P1547,INDIRECT("'M" &amp; $N1547 &amp; "'!$A:$G"),BK$2,0)</f>
        <v>#REF!</v>
      </c>
      <c r="BL1547" s="56" t="str">
        <f aca="false">IF(AND($BI1547="Yes", $N1547=2), "Yes", IF(ISBLANK(BI1547), "", "No"))</f>
        <v>No</v>
      </c>
      <c r="BM1547" s="56" t="e">
        <f aca="true">VLOOKUP($P1547,INDIRECT("'M" &amp; $N1547 &amp; "'!$A:$G"),BM$2,0)</f>
        <v>#REF!</v>
      </c>
    </row>
    <row r="1548" customFormat="false" ht="13.2" hidden="false" customHeight="false" outlineLevel="0" collapsed="false">
      <c r="BI1548" s="56" t="e">
        <f aca="true">VLOOKUP($P1548,INDIRECT("'M" &amp; $N1548 &amp; "'!$A:$G"),BI$2,0)</f>
        <v>#REF!</v>
      </c>
      <c r="BJ1548" s="56" t="e">
        <f aca="true">VLOOKUP($P1548,INDIRECT("'M" &amp; $N1548 &amp; "'!$A:$G"),BJ$2,0)</f>
        <v>#REF!</v>
      </c>
      <c r="BK1548" s="56" t="e">
        <f aca="true">VLOOKUP($P1548,INDIRECT("'M" &amp; $N1548 &amp; "'!$A:$G"),BK$2,0)</f>
        <v>#REF!</v>
      </c>
      <c r="BL1548" s="56" t="str">
        <f aca="false">IF(AND($BI1548="Yes", $N1548=2), "Yes", IF(ISBLANK(BI1548), "", "No"))</f>
        <v>No</v>
      </c>
      <c r="BM1548" s="56" t="e">
        <f aca="true">VLOOKUP($P1548,INDIRECT("'M" &amp; $N1548 &amp; "'!$A:$G"),BM$2,0)</f>
        <v>#REF!</v>
      </c>
    </row>
    <row r="1549" customFormat="false" ht="13.2" hidden="false" customHeight="false" outlineLevel="0" collapsed="false">
      <c r="BI1549" s="56" t="e">
        <f aca="true">VLOOKUP($P1549,INDIRECT("'M" &amp; $N1549 &amp; "'!$A:$G"),BI$2,0)</f>
        <v>#REF!</v>
      </c>
      <c r="BJ1549" s="56" t="e">
        <f aca="true">VLOOKUP($P1549,INDIRECT("'M" &amp; $N1549 &amp; "'!$A:$G"),BJ$2,0)</f>
        <v>#REF!</v>
      </c>
      <c r="BK1549" s="56" t="e">
        <f aca="true">VLOOKUP($P1549,INDIRECT("'M" &amp; $N1549 &amp; "'!$A:$G"),BK$2,0)</f>
        <v>#REF!</v>
      </c>
      <c r="BL1549" s="56" t="str">
        <f aca="false">IF(AND($BI1549="Yes", $N1549=2), "Yes", IF(ISBLANK(BI1549), "", "No"))</f>
        <v>No</v>
      </c>
      <c r="BM1549" s="56" t="e">
        <f aca="true">VLOOKUP($P1549,INDIRECT("'M" &amp; $N1549 &amp; "'!$A:$G"),BM$2,0)</f>
        <v>#REF!</v>
      </c>
    </row>
    <row r="1550" customFormat="false" ht="13.2" hidden="false" customHeight="false" outlineLevel="0" collapsed="false">
      <c r="BI1550" s="56" t="e">
        <f aca="true">VLOOKUP($P1550,INDIRECT("'M" &amp; $N1550 &amp; "'!$A:$G"),BI$2,0)</f>
        <v>#REF!</v>
      </c>
      <c r="BJ1550" s="56" t="e">
        <f aca="true">VLOOKUP($P1550,INDIRECT("'M" &amp; $N1550 &amp; "'!$A:$G"),BJ$2,0)</f>
        <v>#REF!</v>
      </c>
      <c r="BK1550" s="56" t="e">
        <f aca="true">VLOOKUP($P1550,INDIRECT("'M" &amp; $N1550 &amp; "'!$A:$G"),BK$2,0)</f>
        <v>#REF!</v>
      </c>
      <c r="BL1550" s="56" t="str">
        <f aca="false">IF(AND($BI1550="Yes", $N1550=2), "Yes", IF(ISBLANK(BI1550), "", "No"))</f>
        <v>No</v>
      </c>
      <c r="BM1550" s="56" t="e">
        <f aca="true">VLOOKUP($P1550,INDIRECT("'M" &amp; $N1550 &amp; "'!$A:$G"),BM$2,0)</f>
        <v>#REF!</v>
      </c>
    </row>
    <row r="1551" customFormat="false" ht="13.2" hidden="false" customHeight="false" outlineLevel="0" collapsed="false">
      <c r="BI1551" s="56" t="e">
        <f aca="true">VLOOKUP($P1551,INDIRECT("'M" &amp; $N1551 &amp; "'!$A:$G"),BI$2,0)</f>
        <v>#REF!</v>
      </c>
      <c r="BJ1551" s="56" t="e">
        <f aca="true">VLOOKUP($P1551,INDIRECT("'M" &amp; $N1551 &amp; "'!$A:$G"),BJ$2,0)</f>
        <v>#REF!</v>
      </c>
      <c r="BK1551" s="56" t="e">
        <f aca="true">VLOOKUP($P1551,INDIRECT("'M" &amp; $N1551 &amp; "'!$A:$G"),BK$2,0)</f>
        <v>#REF!</v>
      </c>
      <c r="BL1551" s="56" t="str">
        <f aca="false">IF(AND($BI1551="Yes", $N1551=2), "Yes", IF(ISBLANK(BI1551), "", "No"))</f>
        <v>No</v>
      </c>
      <c r="BM1551" s="56" t="e">
        <f aca="true">VLOOKUP($P1551,INDIRECT("'M" &amp; $N1551 &amp; "'!$A:$G"),BM$2,0)</f>
        <v>#REF!</v>
      </c>
    </row>
    <row r="1552" customFormat="false" ht="13.2" hidden="false" customHeight="false" outlineLevel="0" collapsed="false">
      <c r="BI1552" s="56" t="e">
        <f aca="true">VLOOKUP($P1552,INDIRECT("'M" &amp; $N1552 &amp; "'!$A:$G"),BI$2,0)</f>
        <v>#REF!</v>
      </c>
      <c r="BJ1552" s="56" t="e">
        <f aca="true">VLOOKUP($P1552,INDIRECT("'M" &amp; $N1552 &amp; "'!$A:$G"),BJ$2,0)</f>
        <v>#REF!</v>
      </c>
      <c r="BK1552" s="56" t="e">
        <f aca="true">VLOOKUP($P1552,INDIRECT("'M" &amp; $N1552 &amp; "'!$A:$G"),BK$2,0)</f>
        <v>#REF!</v>
      </c>
      <c r="BL1552" s="56" t="str">
        <f aca="false">IF(AND($BI1552="Yes", $N1552=2), "Yes", IF(ISBLANK(BI1552), "", "No"))</f>
        <v>No</v>
      </c>
      <c r="BM1552" s="56" t="e">
        <f aca="true">VLOOKUP($P1552,INDIRECT("'M" &amp; $N1552 &amp; "'!$A:$G"),BM$2,0)</f>
        <v>#REF!</v>
      </c>
    </row>
    <row r="1553" customFormat="false" ht="13.2" hidden="false" customHeight="false" outlineLevel="0" collapsed="false">
      <c r="BI1553" s="56" t="e">
        <f aca="true">VLOOKUP($P1553,INDIRECT("'M" &amp; $N1553 &amp; "'!$A:$G"),BI$2,0)</f>
        <v>#REF!</v>
      </c>
      <c r="BJ1553" s="56" t="e">
        <f aca="true">VLOOKUP($P1553,INDIRECT("'M" &amp; $N1553 &amp; "'!$A:$G"),BJ$2,0)</f>
        <v>#REF!</v>
      </c>
      <c r="BK1553" s="56" t="e">
        <f aca="true">VLOOKUP($P1553,INDIRECT("'M" &amp; $N1553 &amp; "'!$A:$G"),BK$2,0)</f>
        <v>#REF!</v>
      </c>
      <c r="BL1553" s="56" t="str">
        <f aca="false">IF(AND($BI1553="Yes", $N1553=2), "Yes", IF(ISBLANK(BI1553), "", "No"))</f>
        <v>No</v>
      </c>
      <c r="BM1553" s="56" t="e">
        <f aca="true">VLOOKUP($P1553,INDIRECT("'M" &amp; $N1553 &amp; "'!$A:$G"),BM$2,0)</f>
        <v>#REF!</v>
      </c>
    </row>
    <row r="1554" customFormat="false" ht="13.2" hidden="false" customHeight="false" outlineLevel="0" collapsed="false">
      <c r="BI1554" s="56" t="e">
        <f aca="true">VLOOKUP($P1554,INDIRECT("'M" &amp; $N1554 &amp; "'!$A:$G"),BI$2,0)</f>
        <v>#REF!</v>
      </c>
      <c r="BJ1554" s="56" t="e">
        <f aca="true">VLOOKUP($P1554,INDIRECT("'M" &amp; $N1554 &amp; "'!$A:$G"),BJ$2,0)</f>
        <v>#REF!</v>
      </c>
      <c r="BK1554" s="56" t="e">
        <f aca="true">VLOOKUP($P1554,INDIRECT("'M" &amp; $N1554 &amp; "'!$A:$G"),BK$2,0)</f>
        <v>#REF!</v>
      </c>
      <c r="BL1554" s="56" t="str">
        <f aca="false">IF(AND($BI1554="Yes", $N1554=2), "Yes", IF(ISBLANK(BI1554), "", "No"))</f>
        <v>No</v>
      </c>
      <c r="BM1554" s="56" t="e">
        <f aca="true">VLOOKUP($P1554,INDIRECT("'M" &amp; $N1554 &amp; "'!$A:$G"),BM$2,0)</f>
        <v>#REF!</v>
      </c>
    </row>
    <row r="1555" customFormat="false" ht="13.2" hidden="false" customHeight="false" outlineLevel="0" collapsed="false">
      <c r="BI1555" s="56" t="e">
        <f aca="true">VLOOKUP($P1555,INDIRECT("'M" &amp; $N1555 &amp; "'!$A:$G"),BI$2,0)</f>
        <v>#REF!</v>
      </c>
      <c r="BJ1555" s="56" t="e">
        <f aca="true">VLOOKUP($P1555,INDIRECT("'M" &amp; $N1555 &amp; "'!$A:$G"),BJ$2,0)</f>
        <v>#REF!</v>
      </c>
      <c r="BK1555" s="56" t="e">
        <f aca="true">VLOOKUP($P1555,INDIRECT("'M" &amp; $N1555 &amp; "'!$A:$G"),BK$2,0)</f>
        <v>#REF!</v>
      </c>
      <c r="BL1555" s="56" t="str">
        <f aca="false">IF(AND($BI1555="Yes", $N1555=2), "Yes", IF(ISBLANK(BI1555), "", "No"))</f>
        <v>No</v>
      </c>
      <c r="BM1555" s="56" t="e">
        <f aca="true">VLOOKUP($P1555,INDIRECT("'M" &amp; $N1555 &amp; "'!$A:$G"),BM$2,0)</f>
        <v>#REF!</v>
      </c>
    </row>
    <row r="1556" customFormat="false" ht="13.2" hidden="false" customHeight="false" outlineLevel="0" collapsed="false">
      <c r="BI1556" s="56" t="e">
        <f aca="true">VLOOKUP($P1556,INDIRECT("'M" &amp; $N1556 &amp; "'!$A:$G"),BI$2,0)</f>
        <v>#REF!</v>
      </c>
      <c r="BJ1556" s="56" t="e">
        <f aca="true">VLOOKUP($P1556,INDIRECT("'M" &amp; $N1556 &amp; "'!$A:$G"),BJ$2,0)</f>
        <v>#REF!</v>
      </c>
      <c r="BK1556" s="56" t="e">
        <f aca="true">VLOOKUP($P1556,INDIRECT("'M" &amp; $N1556 &amp; "'!$A:$G"),BK$2,0)</f>
        <v>#REF!</v>
      </c>
      <c r="BL1556" s="56" t="str">
        <f aca="false">IF(AND($BI1556="Yes", $N1556=2), "Yes", IF(ISBLANK(BI1556), "", "No"))</f>
        <v>No</v>
      </c>
      <c r="BM1556" s="56" t="e">
        <f aca="true">VLOOKUP($P1556,INDIRECT("'M" &amp; $N1556 &amp; "'!$A:$G"),BM$2,0)</f>
        <v>#REF!</v>
      </c>
    </row>
    <row r="1557" customFormat="false" ht="13.2" hidden="false" customHeight="false" outlineLevel="0" collapsed="false">
      <c r="BI1557" s="56" t="e">
        <f aca="true">VLOOKUP($P1557,INDIRECT("'M" &amp; $N1557 &amp; "'!$A:$G"),BI$2,0)</f>
        <v>#REF!</v>
      </c>
      <c r="BJ1557" s="56" t="e">
        <f aca="true">VLOOKUP($P1557,INDIRECT("'M" &amp; $N1557 &amp; "'!$A:$G"),BJ$2,0)</f>
        <v>#REF!</v>
      </c>
      <c r="BK1557" s="56" t="e">
        <f aca="true">VLOOKUP($P1557,INDIRECT("'M" &amp; $N1557 &amp; "'!$A:$G"),BK$2,0)</f>
        <v>#REF!</v>
      </c>
      <c r="BL1557" s="56" t="str">
        <f aca="false">IF(AND($BI1557="Yes", $N1557=2), "Yes", IF(ISBLANK(BI1557), "", "No"))</f>
        <v>No</v>
      </c>
      <c r="BM1557" s="56" t="e">
        <f aca="true">VLOOKUP($P1557,INDIRECT("'M" &amp; $N1557 &amp; "'!$A:$G"),BM$2,0)</f>
        <v>#REF!</v>
      </c>
    </row>
    <row r="1558" customFormat="false" ht="13.2" hidden="false" customHeight="false" outlineLevel="0" collapsed="false">
      <c r="BI1558" s="56" t="e">
        <f aca="true">VLOOKUP($P1558,INDIRECT("'M" &amp; $N1558 &amp; "'!$A:$G"),BI$2,0)</f>
        <v>#REF!</v>
      </c>
      <c r="BJ1558" s="56" t="e">
        <f aca="true">VLOOKUP($P1558,INDIRECT("'M" &amp; $N1558 &amp; "'!$A:$G"),BJ$2,0)</f>
        <v>#REF!</v>
      </c>
      <c r="BK1558" s="56" t="e">
        <f aca="true">VLOOKUP($P1558,INDIRECT("'M" &amp; $N1558 &amp; "'!$A:$G"),BK$2,0)</f>
        <v>#REF!</v>
      </c>
      <c r="BL1558" s="56" t="str">
        <f aca="false">IF(AND($BI1558="Yes", $N1558=2), "Yes", IF(ISBLANK(BI1558), "", "No"))</f>
        <v>No</v>
      </c>
      <c r="BM1558" s="56" t="e">
        <f aca="true">VLOOKUP($P1558,INDIRECT("'M" &amp; $N1558 &amp; "'!$A:$G"),BM$2,0)</f>
        <v>#REF!</v>
      </c>
    </row>
    <row r="1559" customFormat="false" ht="13.2" hidden="false" customHeight="false" outlineLevel="0" collapsed="false">
      <c r="BI1559" s="56" t="e">
        <f aca="true">VLOOKUP($P1559,INDIRECT("'M" &amp; $N1559 &amp; "'!$A:$G"),BI$2,0)</f>
        <v>#REF!</v>
      </c>
      <c r="BJ1559" s="56" t="e">
        <f aca="true">VLOOKUP($P1559,INDIRECT("'M" &amp; $N1559 &amp; "'!$A:$G"),BJ$2,0)</f>
        <v>#REF!</v>
      </c>
      <c r="BK1559" s="56" t="e">
        <f aca="true">VLOOKUP($P1559,INDIRECT("'M" &amp; $N1559 &amp; "'!$A:$G"),BK$2,0)</f>
        <v>#REF!</v>
      </c>
      <c r="BL1559" s="56" t="str">
        <f aca="false">IF(AND($BI1559="Yes", $N1559=2), "Yes", IF(ISBLANK(BI1559), "", "No"))</f>
        <v>No</v>
      </c>
      <c r="BM1559" s="56" t="e">
        <f aca="true">VLOOKUP($P1559,INDIRECT("'M" &amp; $N1559 &amp; "'!$A:$G"),BM$2,0)</f>
        <v>#REF!</v>
      </c>
    </row>
    <row r="1560" customFormat="false" ht="13.2" hidden="false" customHeight="false" outlineLevel="0" collapsed="false">
      <c r="BI1560" s="56" t="e">
        <f aca="true">VLOOKUP($P1560,INDIRECT("'M" &amp; $N1560 &amp; "'!$A:$G"),BI$2,0)</f>
        <v>#REF!</v>
      </c>
      <c r="BJ1560" s="56" t="e">
        <f aca="true">VLOOKUP($P1560,INDIRECT("'M" &amp; $N1560 &amp; "'!$A:$G"),BJ$2,0)</f>
        <v>#REF!</v>
      </c>
      <c r="BK1560" s="56" t="e">
        <f aca="true">VLOOKUP($P1560,INDIRECT("'M" &amp; $N1560 &amp; "'!$A:$G"),BK$2,0)</f>
        <v>#REF!</v>
      </c>
      <c r="BL1560" s="56" t="str">
        <f aca="false">IF(AND($BI1560="Yes", $N1560=2), "Yes", IF(ISBLANK(BI1560), "", "No"))</f>
        <v>No</v>
      </c>
      <c r="BM1560" s="56" t="e">
        <f aca="true">VLOOKUP($P1560,INDIRECT("'M" &amp; $N1560 &amp; "'!$A:$G"),BM$2,0)</f>
        <v>#REF!</v>
      </c>
    </row>
    <row r="1561" customFormat="false" ht="13.2" hidden="false" customHeight="false" outlineLevel="0" collapsed="false">
      <c r="BI1561" s="56" t="e">
        <f aca="true">VLOOKUP($P1561,INDIRECT("'M" &amp; $N1561 &amp; "'!$A:$G"),BI$2,0)</f>
        <v>#REF!</v>
      </c>
      <c r="BJ1561" s="56" t="e">
        <f aca="true">VLOOKUP($P1561,INDIRECT("'M" &amp; $N1561 &amp; "'!$A:$G"),BJ$2,0)</f>
        <v>#REF!</v>
      </c>
      <c r="BK1561" s="56" t="e">
        <f aca="true">VLOOKUP($P1561,INDIRECT("'M" &amp; $N1561 &amp; "'!$A:$G"),BK$2,0)</f>
        <v>#REF!</v>
      </c>
      <c r="BL1561" s="56" t="str">
        <f aca="false">IF(AND($BI1561="Yes", $N1561=2), "Yes", IF(ISBLANK(BI1561), "", "No"))</f>
        <v>No</v>
      </c>
      <c r="BM1561" s="56" t="e">
        <f aca="true">VLOOKUP($P1561,INDIRECT("'M" &amp; $N1561 &amp; "'!$A:$G"),BM$2,0)</f>
        <v>#REF!</v>
      </c>
    </row>
    <row r="1562" customFormat="false" ht="13.2" hidden="false" customHeight="false" outlineLevel="0" collapsed="false">
      <c r="BI1562" s="56" t="e">
        <f aca="true">VLOOKUP($P1562,INDIRECT("'M" &amp; $N1562 &amp; "'!$A:$G"),BI$2,0)</f>
        <v>#REF!</v>
      </c>
      <c r="BJ1562" s="56" t="e">
        <f aca="true">VLOOKUP($P1562,INDIRECT("'M" &amp; $N1562 &amp; "'!$A:$G"),BJ$2,0)</f>
        <v>#REF!</v>
      </c>
      <c r="BK1562" s="56" t="e">
        <f aca="true">VLOOKUP($P1562,INDIRECT("'M" &amp; $N1562 &amp; "'!$A:$G"),BK$2,0)</f>
        <v>#REF!</v>
      </c>
      <c r="BL1562" s="56" t="str">
        <f aca="false">IF(AND($BI1562="Yes", $N1562=2), "Yes", IF(ISBLANK(BI1562), "", "No"))</f>
        <v>No</v>
      </c>
      <c r="BM1562" s="56" t="e">
        <f aca="true">VLOOKUP($P1562,INDIRECT("'M" &amp; $N1562 &amp; "'!$A:$G"),BM$2,0)</f>
        <v>#REF!</v>
      </c>
    </row>
    <row r="1563" customFormat="false" ht="13.2" hidden="false" customHeight="false" outlineLevel="0" collapsed="false">
      <c r="BI1563" s="56" t="e">
        <f aca="true">VLOOKUP($P1563,INDIRECT("'M" &amp; $N1563 &amp; "'!$A:$G"),BI$2,0)</f>
        <v>#REF!</v>
      </c>
      <c r="BJ1563" s="56" t="e">
        <f aca="true">VLOOKUP($P1563,INDIRECT("'M" &amp; $N1563 &amp; "'!$A:$G"),BJ$2,0)</f>
        <v>#REF!</v>
      </c>
      <c r="BK1563" s="56" t="e">
        <f aca="true">VLOOKUP($P1563,INDIRECT("'M" &amp; $N1563 &amp; "'!$A:$G"),BK$2,0)</f>
        <v>#REF!</v>
      </c>
      <c r="BL1563" s="56" t="str">
        <f aca="false">IF(AND($BI1563="Yes", $N1563=2), "Yes", IF(ISBLANK(BI1563), "", "No"))</f>
        <v>No</v>
      </c>
      <c r="BM1563" s="56" t="e">
        <f aca="true">VLOOKUP($P1563,INDIRECT("'M" &amp; $N1563 &amp; "'!$A:$G"),BM$2,0)</f>
        <v>#REF!</v>
      </c>
    </row>
    <row r="1564" customFormat="false" ht="13.2" hidden="false" customHeight="false" outlineLevel="0" collapsed="false">
      <c r="BI1564" s="56" t="e">
        <f aca="true">VLOOKUP($P1564,INDIRECT("'M" &amp; $N1564 &amp; "'!$A:$G"),BI$2,0)</f>
        <v>#REF!</v>
      </c>
      <c r="BJ1564" s="56" t="e">
        <f aca="true">VLOOKUP($P1564,INDIRECT("'M" &amp; $N1564 &amp; "'!$A:$G"),BJ$2,0)</f>
        <v>#REF!</v>
      </c>
      <c r="BK1564" s="56" t="e">
        <f aca="true">VLOOKUP($P1564,INDIRECT("'M" &amp; $N1564 &amp; "'!$A:$G"),BK$2,0)</f>
        <v>#REF!</v>
      </c>
      <c r="BL1564" s="56" t="str">
        <f aca="false">IF(AND($BI1564="Yes", $N1564=2), "Yes", IF(ISBLANK(BI1564), "", "No"))</f>
        <v>No</v>
      </c>
      <c r="BM1564" s="56" t="e">
        <f aca="true">VLOOKUP($P1564,INDIRECT("'M" &amp; $N1564 &amp; "'!$A:$G"),BM$2,0)</f>
        <v>#REF!</v>
      </c>
    </row>
    <row r="1565" customFormat="false" ht="13.2" hidden="false" customHeight="false" outlineLevel="0" collapsed="false">
      <c r="BI1565" s="56" t="e">
        <f aca="true">VLOOKUP($P1565,INDIRECT("'M" &amp; $N1565 &amp; "'!$A:$G"),BI$2,0)</f>
        <v>#REF!</v>
      </c>
      <c r="BJ1565" s="56" t="e">
        <f aca="true">VLOOKUP($P1565,INDIRECT("'M" &amp; $N1565 &amp; "'!$A:$G"),BJ$2,0)</f>
        <v>#REF!</v>
      </c>
      <c r="BK1565" s="56" t="e">
        <f aca="true">VLOOKUP($P1565,INDIRECT("'M" &amp; $N1565 &amp; "'!$A:$G"),BK$2,0)</f>
        <v>#REF!</v>
      </c>
      <c r="BL1565" s="56" t="str">
        <f aca="false">IF(AND($BI1565="Yes", $N1565=2), "Yes", IF(ISBLANK(BI1565), "", "No"))</f>
        <v>No</v>
      </c>
      <c r="BM1565" s="56" t="e">
        <f aca="true">VLOOKUP($P1565,INDIRECT("'M" &amp; $N1565 &amp; "'!$A:$G"),BM$2,0)</f>
        <v>#REF!</v>
      </c>
    </row>
    <row r="1566" customFormat="false" ht="13.2" hidden="false" customHeight="false" outlineLevel="0" collapsed="false">
      <c r="BI1566" s="56" t="e">
        <f aca="true">VLOOKUP($P1566,INDIRECT("'M" &amp; $N1566 &amp; "'!$A:$G"),BI$2,0)</f>
        <v>#REF!</v>
      </c>
      <c r="BJ1566" s="56" t="e">
        <f aca="true">VLOOKUP($P1566,INDIRECT("'M" &amp; $N1566 &amp; "'!$A:$G"),BJ$2,0)</f>
        <v>#REF!</v>
      </c>
      <c r="BK1566" s="56" t="e">
        <f aca="true">VLOOKUP($P1566,INDIRECT("'M" &amp; $N1566 &amp; "'!$A:$G"),BK$2,0)</f>
        <v>#REF!</v>
      </c>
      <c r="BL1566" s="56" t="str">
        <f aca="false">IF(AND($BI1566="Yes", $N1566=2), "Yes", IF(ISBLANK(BI1566), "", "No"))</f>
        <v>No</v>
      </c>
      <c r="BM1566" s="56" t="e">
        <f aca="true">VLOOKUP($P1566,INDIRECT("'M" &amp; $N1566 &amp; "'!$A:$G"),BM$2,0)</f>
        <v>#REF!</v>
      </c>
    </row>
    <row r="1567" customFormat="false" ht="13.2" hidden="false" customHeight="false" outlineLevel="0" collapsed="false">
      <c r="BI1567" s="56" t="e">
        <f aca="true">VLOOKUP($P1567,INDIRECT("'M" &amp; $N1567 &amp; "'!$A:$G"),BI$2,0)</f>
        <v>#REF!</v>
      </c>
      <c r="BJ1567" s="56" t="e">
        <f aca="true">VLOOKUP($P1567,INDIRECT("'M" &amp; $N1567 &amp; "'!$A:$G"),BJ$2,0)</f>
        <v>#REF!</v>
      </c>
      <c r="BK1567" s="56" t="e">
        <f aca="true">VLOOKUP($P1567,INDIRECT("'M" &amp; $N1567 &amp; "'!$A:$G"),BK$2,0)</f>
        <v>#REF!</v>
      </c>
      <c r="BL1567" s="56" t="str">
        <f aca="false">IF(AND($BI1567="Yes", $N1567=2), "Yes", IF(ISBLANK(BI1567), "", "No"))</f>
        <v>No</v>
      </c>
      <c r="BM1567" s="56" t="e">
        <f aca="true">VLOOKUP($P1567,INDIRECT("'M" &amp; $N1567 &amp; "'!$A:$G"),BM$2,0)</f>
        <v>#REF!</v>
      </c>
    </row>
    <row r="1568" customFormat="false" ht="13.2" hidden="false" customHeight="false" outlineLevel="0" collapsed="false">
      <c r="BI1568" s="56" t="e">
        <f aca="true">VLOOKUP($P1568,INDIRECT("'M" &amp; $N1568 &amp; "'!$A:$G"),BI$2,0)</f>
        <v>#REF!</v>
      </c>
      <c r="BJ1568" s="56" t="e">
        <f aca="true">VLOOKUP($P1568,INDIRECT("'M" &amp; $N1568 &amp; "'!$A:$G"),BJ$2,0)</f>
        <v>#REF!</v>
      </c>
      <c r="BK1568" s="56" t="e">
        <f aca="true">VLOOKUP($P1568,INDIRECT("'M" &amp; $N1568 &amp; "'!$A:$G"),BK$2,0)</f>
        <v>#REF!</v>
      </c>
      <c r="BL1568" s="56" t="str">
        <f aca="false">IF(AND($BI1568="Yes", $N1568=2), "Yes", IF(ISBLANK(BI1568), "", "No"))</f>
        <v>No</v>
      </c>
      <c r="BM1568" s="56" t="e">
        <f aca="true">VLOOKUP($P1568,INDIRECT("'M" &amp; $N1568 &amp; "'!$A:$G"),BM$2,0)</f>
        <v>#REF!</v>
      </c>
    </row>
    <row r="1569" customFormat="false" ht="13.2" hidden="false" customHeight="false" outlineLevel="0" collapsed="false">
      <c r="BI1569" s="56" t="e">
        <f aca="true">VLOOKUP($P1569,INDIRECT("'M" &amp; $N1569 &amp; "'!$A:$G"),BI$2,0)</f>
        <v>#REF!</v>
      </c>
      <c r="BJ1569" s="56" t="e">
        <f aca="true">VLOOKUP($P1569,INDIRECT("'M" &amp; $N1569 &amp; "'!$A:$G"),BJ$2,0)</f>
        <v>#REF!</v>
      </c>
      <c r="BK1569" s="56" t="e">
        <f aca="true">VLOOKUP($P1569,INDIRECT("'M" &amp; $N1569 &amp; "'!$A:$G"),BK$2,0)</f>
        <v>#REF!</v>
      </c>
      <c r="BL1569" s="56" t="str">
        <f aca="false">IF(AND($BI1569="Yes", $N1569=2), "Yes", IF(ISBLANK(BI1569), "", "No"))</f>
        <v>No</v>
      </c>
      <c r="BM1569" s="56" t="e">
        <f aca="true">VLOOKUP($P1569,INDIRECT("'M" &amp; $N1569 &amp; "'!$A:$G"),BM$2,0)</f>
        <v>#REF!</v>
      </c>
    </row>
    <row r="1570" customFormat="false" ht="13.2" hidden="false" customHeight="false" outlineLevel="0" collapsed="false">
      <c r="BI1570" s="56" t="e">
        <f aca="true">VLOOKUP($P1570,INDIRECT("'M" &amp; $N1570 &amp; "'!$A:$G"),BI$2,0)</f>
        <v>#REF!</v>
      </c>
      <c r="BJ1570" s="56" t="e">
        <f aca="true">VLOOKUP($P1570,INDIRECT("'M" &amp; $N1570 &amp; "'!$A:$G"),BJ$2,0)</f>
        <v>#REF!</v>
      </c>
      <c r="BK1570" s="56" t="e">
        <f aca="true">VLOOKUP($P1570,INDIRECT("'M" &amp; $N1570 &amp; "'!$A:$G"),BK$2,0)</f>
        <v>#REF!</v>
      </c>
      <c r="BL1570" s="56" t="str">
        <f aca="false">IF(AND($BI1570="Yes", $N1570=2), "Yes", IF(ISBLANK(BI1570), "", "No"))</f>
        <v>No</v>
      </c>
      <c r="BM1570" s="56" t="e">
        <f aca="true">VLOOKUP($P1570,INDIRECT("'M" &amp; $N1570 &amp; "'!$A:$G"),BM$2,0)</f>
        <v>#REF!</v>
      </c>
    </row>
    <row r="1571" customFormat="false" ht="13.2" hidden="false" customHeight="false" outlineLevel="0" collapsed="false">
      <c r="BI1571" s="56" t="e">
        <f aca="true">VLOOKUP($P1571,INDIRECT("'M" &amp; $N1571 &amp; "'!$A:$G"),BI$2,0)</f>
        <v>#REF!</v>
      </c>
      <c r="BJ1571" s="56" t="e">
        <f aca="true">VLOOKUP($P1571,INDIRECT("'M" &amp; $N1571 &amp; "'!$A:$G"),BJ$2,0)</f>
        <v>#REF!</v>
      </c>
      <c r="BK1571" s="56" t="e">
        <f aca="true">VLOOKUP($P1571,INDIRECT("'M" &amp; $N1571 &amp; "'!$A:$G"),BK$2,0)</f>
        <v>#REF!</v>
      </c>
      <c r="BL1571" s="56" t="str">
        <f aca="false">IF(AND($BI1571="Yes", $N1571=2), "Yes", IF(ISBLANK(BI1571), "", "No"))</f>
        <v>No</v>
      </c>
      <c r="BM1571" s="56" t="e">
        <f aca="true">VLOOKUP($P1571,INDIRECT("'M" &amp; $N1571 &amp; "'!$A:$G"),BM$2,0)</f>
        <v>#REF!</v>
      </c>
    </row>
    <row r="1572" customFormat="false" ht="13.2" hidden="false" customHeight="false" outlineLevel="0" collapsed="false">
      <c r="BI1572" s="56" t="e">
        <f aca="true">VLOOKUP($P1572,INDIRECT("'M" &amp; $N1572 &amp; "'!$A:$G"),BI$2,0)</f>
        <v>#REF!</v>
      </c>
      <c r="BJ1572" s="56" t="e">
        <f aca="true">VLOOKUP($P1572,INDIRECT("'M" &amp; $N1572 &amp; "'!$A:$G"),BJ$2,0)</f>
        <v>#REF!</v>
      </c>
      <c r="BK1572" s="56" t="e">
        <f aca="true">VLOOKUP($P1572,INDIRECT("'M" &amp; $N1572 &amp; "'!$A:$G"),BK$2,0)</f>
        <v>#REF!</v>
      </c>
      <c r="BL1572" s="56" t="str">
        <f aca="false">IF(AND($BI1572="Yes", $N1572=2), "Yes", IF(ISBLANK(BI1572), "", "No"))</f>
        <v>No</v>
      </c>
      <c r="BM1572" s="56" t="e">
        <f aca="true">VLOOKUP($P1572,INDIRECT("'M" &amp; $N1572 &amp; "'!$A:$G"),BM$2,0)</f>
        <v>#REF!</v>
      </c>
    </row>
    <row r="1573" customFormat="false" ht="13.2" hidden="false" customHeight="false" outlineLevel="0" collapsed="false">
      <c r="BI1573" s="56" t="e">
        <f aca="true">VLOOKUP($P1573,INDIRECT("'M" &amp; $N1573 &amp; "'!$A:$G"),BI$2,0)</f>
        <v>#REF!</v>
      </c>
      <c r="BJ1573" s="56" t="e">
        <f aca="true">VLOOKUP($P1573,INDIRECT("'M" &amp; $N1573 &amp; "'!$A:$G"),BJ$2,0)</f>
        <v>#REF!</v>
      </c>
      <c r="BK1573" s="56" t="e">
        <f aca="true">VLOOKUP($P1573,INDIRECT("'M" &amp; $N1573 &amp; "'!$A:$G"),BK$2,0)</f>
        <v>#REF!</v>
      </c>
      <c r="BL1573" s="56" t="str">
        <f aca="false">IF(AND($BI1573="Yes", $N1573=2), "Yes", IF(ISBLANK(BI1573), "", "No"))</f>
        <v>No</v>
      </c>
      <c r="BM1573" s="56" t="e">
        <f aca="true">VLOOKUP($P1573,INDIRECT("'M" &amp; $N1573 &amp; "'!$A:$G"),BM$2,0)</f>
        <v>#REF!</v>
      </c>
    </row>
    <row r="1574" customFormat="false" ht="13.2" hidden="false" customHeight="false" outlineLevel="0" collapsed="false">
      <c r="BI1574" s="56" t="e">
        <f aca="true">VLOOKUP($P1574,INDIRECT("'M" &amp; $N1574 &amp; "'!$A:$G"),BI$2,0)</f>
        <v>#REF!</v>
      </c>
      <c r="BJ1574" s="56" t="e">
        <f aca="true">VLOOKUP($P1574,INDIRECT("'M" &amp; $N1574 &amp; "'!$A:$G"),BJ$2,0)</f>
        <v>#REF!</v>
      </c>
      <c r="BK1574" s="56" t="e">
        <f aca="true">VLOOKUP($P1574,INDIRECT("'M" &amp; $N1574 &amp; "'!$A:$G"),BK$2,0)</f>
        <v>#REF!</v>
      </c>
      <c r="BL1574" s="56" t="str">
        <f aca="false">IF(AND($BI1574="Yes", $N1574=2), "Yes", IF(ISBLANK(BI1574), "", "No"))</f>
        <v>No</v>
      </c>
      <c r="BM1574" s="56" t="e">
        <f aca="true">VLOOKUP($P1574,INDIRECT("'M" &amp; $N1574 &amp; "'!$A:$G"),BM$2,0)</f>
        <v>#REF!</v>
      </c>
    </row>
    <row r="1575" customFormat="false" ht="13.2" hidden="false" customHeight="false" outlineLevel="0" collapsed="false">
      <c r="BI1575" s="56" t="e">
        <f aca="true">VLOOKUP($P1575,INDIRECT("'M" &amp; $N1575 &amp; "'!$A:$G"),BI$2,0)</f>
        <v>#REF!</v>
      </c>
      <c r="BJ1575" s="56" t="e">
        <f aca="true">VLOOKUP($P1575,INDIRECT("'M" &amp; $N1575 &amp; "'!$A:$G"),BJ$2,0)</f>
        <v>#REF!</v>
      </c>
      <c r="BK1575" s="56" t="e">
        <f aca="true">VLOOKUP($P1575,INDIRECT("'M" &amp; $N1575 &amp; "'!$A:$G"),BK$2,0)</f>
        <v>#REF!</v>
      </c>
      <c r="BL1575" s="56" t="str">
        <f aca="false">IF(AND($BI1575="Yes", $N1575=2), "Yes", IF(ISBLANK(BI1575), "", "No"))</f>
        <v>No</v>
      </c>
      <c r="BM1575" s="56" t="e">
        <f aca="true">VLOOKUP($P1575,INDIRECT("'M" &amp; $N1575 &amp; "'!$A:$G"),BM$2,0)</f>
        <v>#REF!</v>
      </c>
    </row>
    <row r="1576" customFormat="false" ht="13.2" hidden="false" customHeight="false" outlineLevel="0" collapsed="false">
      <c r="BI1576" s="56" t="e">
        <f aca="true">VLOOKUP($P1576,INDIRECT("'M" &amp; $N1576 &amp; "'!$A:$G"),BI$2,0)</f>
        <v>#REF!</v>
      </c>
      <c r="BJ1576" s="56" t="e">
        <f aca="true">VLOOKUP($P1576,INDIRECT("'M" &amp; $N1576 &amp; "'!$A:$G"),BJ$2,0)</f>
        <v>#REF!</v>
      </c>
      <c r="BK1576" s="56" t="e">
        <f aca="true">VLOOKUP($P1576,INDIRECT("'M" &amp; $N1576 &amp; "'!$A:$G"),BK$2,0)</f>
        <v>#REF!</v>
      </c>
      <c r="BL1576" s="56" t="str">
        <f aca="false">IF(AND($BI1576="Yes", $N1576=2), "Yes", IF(ISBLANK(BI1576), "", "No"))</f>
        <v>No</v>
      </c>
      <c r="BM1576" s="56" t="e">
        <f aca="true">VLOOKUP($P1576,INDIRECT("'M" &amp; $N1576 &amp; "'!$A:$G"),BM$2,0)</f>
        <v>#REF!</v>
      </c>
    </row>
    <row r="1577" customFormat="false" ht="13.2" hidden="false" customHeight="false" outlineLevel="0" collapsed="false">
      <c r="BI1577" s="56" t="e">
        <f aca="true">VLOOKUP($P1577,INDIRECT("'M" &amp; $N1577 &amp; "'!$A:$G"),BI$2,0)</f>
        <v>#REF!</v>
      </c>
      <c r="BJ1577" s="56" t="e">
        <f aca="true">VLOOKUP($P1577,INDIRECT("'M" &amp; $N1577 &amp; "'!$A:$G"),BJ$2,0)</f>
        <v>#REF!</v>
      </c>
      <c r="BK1577" s="56" t="e">
        <f aca="true">VLOOKUP($P1577,INDIRECT("'M" &amp; $N1577 &amp; "'!$A:$G"),BK$2,0)</f>
        <v>#REF!</v>
      </c>
      <c r="BL1577" s="56" t="str">
        <f aca="false">IF(AND($BI1577="Yes", $N1577=2), "Yes", IF(ISBLANK(BI1577), "", "No"))</f>
        <v>No</v>
      </c>
      <c r="BM1577" s="56" t="e">
        <f aca="true">VLOOKUP($P1577,INDIRECT("'M" &amp; $N1577 &amp; "'!$A:$G"),BM$2,0)</f>
        <v>#REF!</v>
      </c>
    </row>
    <row r="1578" customFormat="false" ht="13.2" hidden="false" customHeight="false" outlineLevel="0" collapsed="false">
      <c r="BI1578" s="56" t="e">
        <f aca="true">VLOOKUP($P1578,INDIRECT("'M" &amp; $N1578 &amp; "'!$A:$G"),BI$2,0)</f>
        <v>#REF!</v>
      </c>
      <c r="BJ1578" s="56" t="e">
        <f aca="true">VLOOKUP($P1578,INDIRECT("'M" &amp; $N1578 &amp; "'!$A:$G"),BJ$2,0)</f>
        <v>#REF!</v>
      </c>
      <c r="BK1578" s="56" t="e">
        <f aca="true">VLOOKUP($P1578,INDIRECT("'M" &amp; $N1578 &amp; "'!$A:$G"),BK$2,0)</f>
        <v>#REF!</v>
      </c>
      <c r="BL1578" s="56" t="str">
        <f aca="false">IF(AND($BI1578="Yes", $N1578=2), "Yes", IF(ISBLANK(BI1578), "", "No"))</f>
        <v>No</v>
      </c>
      <c r="BM1578" s="56" t="e">
        <f aca="true">VLOOKUP($P1578,INDIRECT("'M" &amp; $N1578 &amp; "'!$A:$G"),BM$2,0)</f>
        <v>#REF!</v>
      </c>
    </row>
    <row r="1579" customFormat="false" ht="13.2" hidden="false" customHeight="false" outlineLevel="0" collapsed="false">
      <c r="BI1579" s="56" t="e">
        <f aca="true">VLOOKUP($P1579,INDIRECT("'M" &amp; $N1579 &amp; "'!$A:$G"),BI$2,0)</f>
        <v>#REF!</v>
      </c>
      <c r="BJ1579" s="56" t="e">
        <f aca="true">VLOOKUP($P1579,INDIRECT("'M" &amp; $N1579 &amp; "'!$A:$G"),BJ$2,0)</f>
        <v>#REF!</v>
      </c>
      <c r="BK1579" s="56" t="e">
        <f aca="true">VLOOKUP($P1579,INDIRECT("'M" &amp; $N1579 &amp; "'!$A:$G"),BK$2,0)</f>
        <v>#REF!</v>
      </c>
      <c r="BL1579" s="56" t="str">
        <f aca="false">IF(AND($BI1579="Yes", $N1579=2), "Yes", IF(ISBLANK(BI1579), "", "No"))</f>
        <v>No</v>
      </c>
      <c r="BM1579" s="56" t="e">
        <f aca="true">VLOOKUP($P1579,INDIRECT("'M" &amp; $N1579 &amp; "'!$A:$G"),BM$2,0)</f>
        <v>#REF!</v>
      </c>
    </row>
    <row r="1580" customFormat="false" ht="13.2" hidden="false" customHeight="false" outlineLevel="0" collapsed="false">
      <c r="BI1580" s="56" t="e">
        <f aca="true">VLOOKUP($P1580,INDIRECT("'M" &amp; $N1580 &amp; "'!$A:$G"),BI$2,0)</f>
        <v>#REF!</v>
      </c>
      <c r="BJ1580" s="56" t="e">
        <f aca="true">VLOOKUP($P1580,INDIRECT("'M" &amp; $N1580 &amp; "'!$A:$G"),BJ$2,0)</f>
        <v>#REF!</v>
      </c>
      <c r="BK1580" s="56" t="e">
        <f aca="true">VLOOKUP($P1580,INDIRECT("'M" &amp; $N1580 &amp; "'!$A:$G"),BK$2,0)</f>
        <v>#REF!</v>
      </c>
      <c r="BL1580" s="56" t="str">
        <f aca="false">IF(AND($BI1580="Yes", $N1580=2), "Yes", IF(ISBLANK(BI1580), "", "No"))</f>
        <v>No</v>
      </c>
      <c r="BM1580" s="56" t="e">
        <f aca="true">VLOOKUP($P1580,INDIRECT("'M" &amp; $N1580 &amp; "'!$A:$G"),BM$2,0)</f>
        <v>#REF!</v>
      </c>
    </row>
    <row r="1581" customFormat="false" ht="13.2" hidden="false" customHeight="false" outlineLevel="0" collapsed="false">
      <c r="BI1581" s="56" t="e">
        <f aca="true">VLOOKUP($P1581,INDIRECT("'M" &amp; $N1581 &amp; "'!$A:$G"),BI$2,0)</f>
        <v>#REF!</v>
      </c>
      <c r="BJ1581" s="56" t="e">
        <f aca="true">VLOOKUP($P1581,INDIRECT("'M" &amp; $N1581 &amp; "'!$A:$G"),BJ$2,0)</f>
        <v>#REF!</v>
      </c>
      <c r="BK1581" s="56" t="e">
        <f aca="true">VLOOKUP($P1581,INDIRECT("'M" &amp; $N1581 &amp; "'!$A:$G"),BK$2,0)</f>
        <v>#REF!</v>
      </c>
      <c r="BL1581" s="56" t="str">
        <f aca="false">IF(AND($BI1581="Yes", $N1581=2), "Yes", IF(ISBLANK(BI1581), "", "No"))</f>
        <v>No</v>
      </c>
      <c r="BM1581" s="56" t="e">
        <f aca="true">VLOOKUP($P1581,INDIRECT("'M" &amp; $N1581 &amp; "'!$A:$G"),BM$2,0)</f>
        <v>#REF!</v>
      </c>
    </row>
    <row r="1582" customFormat="false" ht="13.2" hidden="false" customHeight="false" outlineLevel="0" collapsed="false">
      <c r="BI1582" s="56" t="e">
        <f aca="true">VLOOKUP($P1582,INDIRECT("'M" &amp; $N1582 &amp; "'!$A:$G"),BI$2,0)</f>
        <v>#REF!</v>
      </c>
      <c r="BJ1582" s="56" t="e">
        <f aca="true">VLOOKUP($P1582,INDIRECT("'M" &amp; $N1582 &amp; "'!$A:$G"),BJ$2,0)</f>
        <v>#REF!</v>
      </c>
      <c r="BK1582" s="56" t="e">
        <f aca="true">VLOOKUP($P1582,INDIRECT("'M" &amp; $N1582 &amp; "'!$A:$G"),BK$2,0)</f>
        <v>#REF!</v>
      </c>
      <c r="BL1582" s="56" t="str">
        <f aca="false">IF(AND($BI1582="Yes", $N1582=2), "Yes", IF(ISBLANK(BI1582), "", "No"))</f>
        <v>No</v>
      </c>
      <c r="BM1582" s="56" t="e">
        <f aca="true">VLOOKUP($P1582,INDIRECT("'M" &amp; $N1582 &amp; "'!$A:$G"),BM$2,0)</f>
        <v>#REF!</v>
      </c>
    </row>
    <row r="1583" customFormat="false" ht="13.2" hidden="false" customHeight="false" outlineLevel="0" collapsed="false">
      <c r="BI1583" s="56" t="e">
        <f aca="true">VLOOKUP($P1583,INDIRECT("'M" &amp; $N1583 &amp; "'!$A:$G"),BI$2,0)</f>
        <v>#REF!</v>
      </c>
      <c r="BJ1583" s="56" t="e">
        <f aca="true">VLOOKUP($P1583,INDIRECT("'M" &amp; $N1583 &amp; "'!$A:$G"),BJ$2,0)</f>
        <v>#REF!</v>
      </c>
      <c r="BK1583" s="56" t="e">
        <f aca="true">VLOOKUP($P1583,INDIRECT("'M" &amp; $N1583 &amp; "'!$A:$G"),BK$2,0)</f>
        <v>#REF!</v>
      </c>
      <c r="BL1583" s="56" t="str">
        <f aca="false">IF(AND($BI1583="Yes", $N1583=2), "Yes", IF(ISBLANK(BI1583), "", "No"))</f>
        <v>No</v>
      </c>
      <c r="BM1583" s="56" t="e">
        <f aca="true">VLOOKUP($P1583,INDIRECT("'M" &amp; $N1583 &amp; "'!$A:$G"),BM$2,0)</f>
        <v>#REF!</v>
      </c>
    </row>
    <row r="1584" customFormat="false" ht="13.2" hidden="false" customHeight="false" outlineLevel="0" collapsed="false">
      <c r="BI1584" s="56" t="e">
        <f aca="true">VLOOKUP($P1584,INDIRECT("'M" &amp; $N1584 &amp; "'!$A:$G"),BI$2,0)</f>
        <v>#REF!</v>
      </c>
      <c r="BJ1584" s="56" t="e">
        <f aca="true">VLOOKUP($P1584,INDIRECT("'M" &amp; $N1584 &amp; "'!$A:$G"),BJ$2,0)</f>
        <v>#REF!</v>
      </c>
      <c r="BK1584" s="56" t="e">
        <f aca="true">VLOOKUP($P1584,INDIRECT("'M" &amp; $N1584 &amp; "'!$A:$G"),BK$2,0)</f>
        <v>#REF!</v>
      </c>
      <c r="BL1584" s="56" t="str">
        <f aca="false">IF(AND($BI1584="Yes", $N1584=2), "Yes", IF(ISBLANK(BI1584), "", "No"))</f>
        <v>No</v>
      </c>
      <c r="BM1584" s="56" t="e">
        <f aca="true">VLOOKUP($P1584,INDIRECT("'M" &amp; $N1584 &amp; "'!$A:$G"),BM$2,0)</f>
        <v>#REF!</v>
      </c>
    </row>
    <row r="1585" customFormat="false" ht="13.2" hidden="false" customHeight="false" outlineLevel="0" collapsed="false">
      <c r="BI1585" s="56" t="e">
        <f aca="true">VLOOKUP($P1585,INDIRECT("'M" &amp; $N1585 &amp; "'!$A:$G"),BI$2,0)</f>
        <v>#REF!</v>
      </c>
      <c r="BJ1585" s="56" t="e">
        <f aca="true">VLOOKUP($P1585,INDIRECT("'M" &amp; $N1585 &amp; "'!$A:$G"),BJ$2,0)</f>
        <v>#REF!</v>
      </c>
      <c r="BK1585" s="56" t="e">
        <f aca="true">VLOOKUP($P1585,INDIRECT("'M" &amp; $N1585 &amp; "'!$A:$G"),BK$2,0)</f>
        <v>#REF!</v>
      </c>
      <c r="BL1585" s="56" t="str">
        <f aca="false">IF(AND($BI1585="Yes", $N1585=2), "Yes", IF(ISBLANK(BI1585), "", "No"))</f>
        <v>No</v>
      </c>
      <c r="BM1585" s="56" t="e">
        <f aca="true">VLOOKUP($P1585,INDIRECT("'M" &amp; $N1585 &amp; "'!$A:$G"),BM$2,0)</f>
        <v>#REF!</v>
      </c>
    </row>
    <row r="1586" customFormat="false" ht="13.2" hidden="false" customHeight="false" outlineLevel="0" collapsed="false">
      <c r="BI1586" s="56" t="e">
        <f aca="true">VLOOKUP($P1586,INDIRECT("'M" &amp; $N1586 &amp; "'!$A:$G"),BI$2,0)</f>
        <v>#REF!</v>
      </c>
      <c r="BJ1586" s="56" t="e">
        <f aca="true">VLOOKUP($P1586,INDIRECT("'M" &amp; $N1586 &amp; "'!$A:$G"),BJ$2,0)</f>
        <v>#REF!</v>
      </c>
      <c r="BK1586" s="56" t="e">
        <f aca="true">VLOOKUP($P1586,INDIRECT("'M" &amp; $N1586 &amp; "'!$A:$G"),BK$2,0)</f>
        <v>#REF!</v>
      </c>
      <c r="BL1586" s="56" t="str">
        <f aca="false">IF(AND($BI1586="Yes", $N1586=2), "Yes", IF(ISBLANK(BI1586), "", "No"))</f>
        <v>No</v>
      </c>
      <c r="BM1586" s="56" t="e">
        <f aca="true">VLOOKUP($P1586,INDIRECT("'M" &amp; $N1586 &amp; "'!$A:$G"),BM$2,0)</f>
        <v>#REF!</v>
      </c>
    </row>
    <row r="1587" customFormat="false" ht="13.2" hidden="false" customHeight="false" outlineLevel="0" collapsed="false">
      <c r="BI1587" s="56" t="e">
        <f aca="true">VLOOKUP($P1587,INDIRECT("'M" &amp; $N1587 &amp; "'!$A:$G"),BI$2,0)</f>
        <v>#REF!</v>
      </c>
      <c r="BJ1587" s="56" t="e">
        <f aca="true">VLOOKUP($P1587,INDIRECT("'M" &amp; $N1587 &amp; "'!$A:$G"),BJ$2,0)</f>
        <v>#REF!</v>
      </c>
      <c r="BK1587" s="56" t="e">
        <f aca="true">VLOOKUP($P1587,INDIRECT("'M" &amp; $N1587 &amp; "'!$A:$G"),BK$2,0)</f>
        <v>#REF!</v>
      </c>
      <c r="BL1587" s="56" t="str">
        <f aca="false">IF(AND($BI1587="Yes", $N1587=2), "Yes", IF(ISBLANK(BI1587), "", "No"))</f>
        <v>No</v>
      </c>
      <c r="BM1587" s="56" t="e">
        <f aca="true">VLOOKUP($P1587,INDIRECT("'M" &amp; $N1587 &amp; "'!$A:$G"),BM$2,0)</f>
        <v>#REF!</v>
      </c>
    </row>
    <row r="1588" customFormat="false" ht="13.2" hidden="false" customHeight="false" outlineLevel="0" collapsed="false">
      <c r="BI1588" s="56" t="e">
        <f aca="true">VLOOKUP($P1588,INDIRECT("'M" &amp; $N1588 &amp; "'!$A:$G"),BI$2,0)</f>
        <v>#REF!</v>
      </c>
      <c r="BJ1588" s="56" t="e">
        <f aca="true">VLOOKUP($P1588,INDIRECT("'M" &amp; $N1588 &amp; "'!$A:$G"),BJ$2,0)</f>
        <v>#REF!</v>
      </c>
      <c r="BK1588" s="56" t="e">
        <f aca="true">VLOOKUP($P1588,INDIRECT("'M" &amp; $N1588 &amp; "'!$A:$G"),BK$2,0)</f>
        <v>#REF!</v>
      </c>
      <c r="BL1588" s="56" t="str">
        <f aca="false">IF(AND($BI1588="Yes", $N1588=2), "Yes", IF(ISBLANK(BI1588), "", "No"))</f>
        <v>No</v>
      </c>
      <c r="BM1588" s="56" t="e">
        <f aca="true">VLOOKUP($P1588,INDIRECT("'M" &amp; $N1588 &amp; "'!$A:$G"),BM$2,0)</f>
        <v>#REF!</v>
      </c>
    </row>
    <row r="1589" customFormat="false" ht="13.2" hidden="false" customHeight="false" outlineLevel="0" collapsed="false">
      <c r="BI1589" s="56" t="e">
        <f aca="true">VLOOKUP($P1589,INDIRECT("'M" &amp; $N1589 &amp; "'!$A:$G"),BI$2,0)</f>
        <v>#REF!</v>
      </c>
      <c r="BJ1589" s="56" t="e">
        <f aca="true">VLOOKUP($P1589,INDIRECT("'M" &amp; $N1589 &amp; "'!$A:$G"),BJ$2,0)</f>
        <v>#REF!</v>
      </c>
      <c r="BK1589" s="56" t="e">
        <f aca="true">VLOOKUP($P1589,INDIRECT("'M" &amp; $N1589 &amp; "'!$A:$G"),BK$2,0)</f>
        <v>#REF!</v>
      </c>
      <c r="BL1589" s="56" t="str">
        <f aca="false">IF(AND($BI1589="Yes", $N1589=2), "Yes", IF(ISBLANK(BI1589), "", "No"))</f>
        <v>No</v>
      </c>
      <c r="BM1589" s="56" t="e">
        <f aca="true">VLOOKUP($P1589,INDIRECT("'M" &amp; $N1589 &amp; "'!$A:$G"),BM$2,0)</f>
        <v>#REF!</v>
      </c>
    </row>
    <row r="1590" customFormat="false" ht="13.2" hidden="false" customHeight="false" outlineLevel="0" collapsed="false">
      <c r="BI1590" s="56" t="e">
        <f aca="true">VLOOKUP($P1590,INDIRECT("'M" &amp; $N1590 &amp; "'!$A:$G"),BI$2,0)</f>
        <v>#REF!</v>
      </c>
      <c r="BJ1590" s="56" t="e">
        <f aca="true">VLOOKUP($P1590,INDIRECT("'M" &amp; $N1590 &amp; "'!$A:$G"),BJ$2,0)</f>
        <v>#REF!</v>
      </c>
      <c r="BK1590" s="56" t="e">
        <f aca="true">VLOOKUP($P1590,INDIRECT("'M" &amp; $N1590 &amp; "'!$A:$G"),BK$2,0)</f>
        <v>#REF!</v>
      </c>
      <c r="BL1590" s="56" t="str">
        <f aca="false">IF(AND($BI1590="Yes", $N1590=2), "Yes", IF(ISBLANK(BI1590), "", "No"))</f>
        <v>No</v>
      </c>
      <c r="BM1590" s="56" t="e">
        <f aca="true">VLOOKUP($P1590,INDIRECT("'M" &amp; $N1590 &amp; "'!$A:$G"),BM$2,0)</f>
        <v>#REF!</v>
      </c>
    </row>
    <row r="1591" customFormat="false" ht="13.2" hidden="false" customHeight="false" outlineLevel="0" collapsed="false">
      <c r="BI1591" s="56" t="e">
        <f aca="true">VLOOKUP($P1591,INDIRECT("'M" &amp; $N1591 &amp; "'!$A:$G"),BI$2,0)</f>
        <v>#REF!</v>
      </c>
      <c r="BJ1591" s="56" t="e">
        <f aca="true">VLOOKUP($P1591,INDIRECT("'M" &amp; $N1591 &amp; "'!$A:$G"),BJ$2,0)</f>
        <v>#REF!</v>
      </c>
      <c r="BK1591" s="56" t="e">
        <f aca="true">VLOOKUP($P1591,INDIRECT("'M" &amp; $N1591 &amp; "'!$A:$G"),BK$2,0)</f>
        <v>#REF!</v>
      </c>
      <c r="BL1591" s="56" t="str">
        <f aca="false">IF(AND($BI1591="Yes", $N1591=2), "Yes", IF(ISBLANK(BI1591), "", "No"))</f>
        <v>No</v>
      </c>
      <c r="BM1591" s="56" t="e">
        <f aca="true">VLOOKUP($P1591,INDIRECT("'M" &amp; $N1591 &amp; "'!$A:$G"),BM$2,0)</f>
        <v>#REF!</v>
      </c>
    </row>
    <row r="1592" customFormat="false" ht="13.2" hidden="false" customHeight="false" outlineLevel="0" collapsed="false">
      <c r="BI1592" s="56" t="e">
        <f aca="true">VLOOKUP($P1592,INDIRECT("'M" &amp; $N1592 &amp; "'!$A:$G"),BI$2,0)</f>
        <v>#REF!</v>
      </c>
      <c r="BJ1592" s="56" t="e">
        <f aca="true">VLOOKUP($P1592,INDIRECT("'M" &amp; $N1592 &amp; "'!$A:$G"),BJ$2,0)</f>
        <v>#REF!</v>
      </c>
      <c r="BK1592" s="56" t="e">
        <f aca="true">VLOOKUP($P1592,INDIRECT("'M" &amp; $N1592 &amp; "'!$A:$G"),BK$2,0)</f>
        <v>#REF!</v>
      </c>
      <c r="BL1592" s="56" t="str">
        <f aca="false">IF(AND($BI1592="Yes", $N1592=2), "Yes", IF(ISBLANK(BI1592), "", "No"))</f>
        <v>No</v>
      </c>
      <c r="BM1592" s="56" t="e">
        <f aca="true">VLOOKUP($P1592,INDIRECT("'M" &amp; $N1592 &amp; "'!$A:$G"),BM$2,0)</f>
        <v>#REF!</v>
      </c>
    </row>
    <row r="1593" customFormat="false" ht="13.2" hidden="false" customHeight="false" outlineLevel="0" collapsed="false">
      <c r="BI1593" s="56" t="e">
        <f aca="true">VLOOKUP($P1593,INDIRECT("'M" &amp; $N1593 &amp; "'!$A:$G"),BI$2,0)</f>
        <v>#REF!</v>
      </c>
      <c r="BJ1593" s="56" t="e">
        <f aca="true">VLOOKUP($P1593,INDIRECT("'M" &amp; $N1593 &amp; "'!$A:$G"),BJ$2,0)</f>
        <v>#REF!</v>
      </c>
      <c r="BK1593" s="56" t="e">
        <f aca="true">VLOOKUP($P1593,INDIRECT("'M" &amp; $N1593 &amp; "'!$A:$G"),BK$2,0)</f>
        <v>#REF!</v>
      </c>
      <c r="BL1593" s="56" t="str">
        <f aca="false">IF(AND($BI1593="Yes", $N1593=2), "Yes", IF(ISBLANK(BI1593), "", "No"))</f>
        <v>No</v>
      </c>
      <c r="BM1593" s="56" t="e">
        <f aca="true">VLOOKUP($P1593,INDIRECT("'M" &amp; $N1593 &amp; "'!$A:$G"),BM$2,0)</f>
        <v>#REF!</v>
      </c>
    </row>
    <row r="1594" customFormat="false" ht="13.2" hidden="false" customHeight="false" outlineLevel="0" collapsed="false">
      <c r="BI1594" s="56" t="e">
        <f aca="true">VLOOKUP($P1594,INDIRECT("'M" &amp; $N1594 &amp; "'!$A:$G"),BI$2,0)</f>
        <v>#REF!</v>
      </c>
      <c r="BJ1594" s="56" t="e">
        <f aca="true">VLOOKUP($P1594,INDIRECT("'M" &amp; $N1594 &amp; "'!$A:$G"),BJ$2,0)</f>
        <v>#REF!</v>
      </c>
      <c r="BK1594" s="56" t="e">
        <f aca="true">VLOOKUP($P1594,INDIRECT("'M" &amp; $N1594 &amp; "'!$A:$G"),BK$2,0)</f>
        <v>#REF!</v>
      </c>
      <c r="BL1594" s="56" t="str">
        <f aca="false">IF(AND($BI1594="Yes", $N1594=2), "Yes", IF(ISBLANK(BI1594), "", "No"))</f>
        <v>No</v>
      </c>
      <c r="BM1594" s="56" t="e">
        <f aca="true">VLOOKUP($P1594,INDIRECT("'M" &amp; $N1594 &amp; "'!$A:$G"),BM$2,0)</f>
        <v>#REF!</v>
      </c>
    </row>
    <row r="1595" customFormat="false" ht="13.2" hidden="false" customHeight="false" outlineLevel="0" collapsed="false">
      <c r="BI1595" s="56" t="e">
        <f aca="true">VLOOKUP($P1595,INDIRECT("'M" &amp; $N1595 &amp; "'!$A:$G"),BI$2,0)</f>
        <v>#REF!</v>
      </c>
      <c r="BJ1595" s="56" t="e">
        <f aca="true">VLOOKUP($P1595,INDIRECT("'M" &amp; $N1595 &amp; "'!$A:$G"),BJ$2,0)</f>
        <v>#REF!</v>
      </c>
      <c r="BK1595" s="56" t="e">
        <f aca="true">VLOOKUP($P1595,INDIRECT("'M" &amp; $N1595 &amp; "'!$A:$G"),BK$2,0)</f>
        <v>#REF!</v>
      </c>
      <c r="BL1595" s="56" t="str">
        <f aca="false">IF(AND($BI1595="Yes", $N1595=2), "Yes", IF(ISBLANK(BI1595), "", "No"))</f>
        <v>No</v>
      </c>
      <c r="BM1595" s="56" t="e">
        <f aca="true">VLOOKUP($P1595,INDIRECT("'M" &amp; $N1595 &amp; "'!$A:$G"),BM$2,0)</f>
        <v>#REF!</v>
      </c>
    </row>
    <row r="1596" customFormat="false" ht="13.2" hidden="false" customHeight="false" outlineLevel="0" collapsed="false">
      <c r="BI1596" s="56" t="e">
        <f aca="true">VLOOKUP($P1596,INDIRECT("'M" &amp; $N1596 &amp; "'!$A:$G"),BI$2,0)</f>
        <v>#REF!</v>
      </c>
      <c r="BJ1596" s="56" t="e">
        <f aca="true">VLOOKUP($P1596,INDIRECT("'M" &amp; $N1596 &amp; "'!$A:$G"),BJ$2,0)</f>
        <v>#REF!</v>
      </c>
      <c r="BK1596" s="56" t="e">
        <f aca="true">VLOOKUP($P1596,INDIRECT("'M" &amp; $N1596 &amp; "'!$A:$G"),BK$2,0)</f>
        <v>#REF!</v>
      </c>
      <c r="BL1596" s="56" t="str">
        <f aca="false">IF(AND($BI1596="Yes", $N1596=2), "Yes", IF(ISBLANK(BI1596), "", "No"))</f>
        <v>No</v>
      </c>
      <c r="BM1596" s="56" t="e">
        <f aca="true">VLOOKUP($P1596,INDIRECT("'M" &amp; $N1596 &amp; "'!$A:$G"),BM$2,0)</f>
        <v>#REF!</v>
      </c>
    </row>
    <row r="1597" customFormat="false" ht="13.2" hidden="false" customHeight="false" outlineLevel="0" collapsed="false">
      <c r="BI1597" s="56" t="e">
        <f aca="true">VLOOKUP($P1597,INDIRECT("'M" &amp; $N1597 &amp; "'!$A:$G"),BI$2,0)</f>
        <v>#REF!</v>
      </c>
      <c r="BJ1597" s="56" t="e">
        <f aca="true">VLOOKUP($P1597,INDIRECT("'M" &amp; $N1597 &amp; "'!$A:$G"),BJ$2,0)</f>
        <v>#REF!</v>
      </c>
      <c r="BK1597" s="56" t="e">
        <f aca="true">VLOOKUP($P1597,INDIRECT("'M" &amp; $N1597 &amp; "'!$A:$G"),BK$2,0)</f>
        <v>#REF!</v>
      </c>
      <c r="BL1597" s="56" t="str">
        <f aca="false">IF(AND($BI1597="Yes", $N1597=2), "Yes", IF(ISBLANK(BI1597), "", "No"))</f>
        <v>No</v>
      </c>
      <c r="BM1597" s="56" t="e">
        <f aca="true">VLOOKUP($P1597,INDIRECT("'M" &amp; $N1597 &amp; "'!$A:$G"),BM$2,0)</f>
        <v>#REF!</v>
      </c>
    </row>
    <row r="1598" customFormat="false" ht="13.2" hidden="false" customHeight="false" outlineLevel="0" collapsed="false">
      <c r="BI1598" s="56" t="e">
        <f aca="true">VLOOKUP($P1598,INDIRECT("'M" &amp; $N1598 &amp; "'!$A:$G"),BI$2,0)</f>
        <v>#REF!</v>
      </c>
      <c r="BJ1598" s="56" t="e">
        <f aca="true">VLOOKUP($P1598,INDIRECT("'M" &amp; $N1598 &amp; "'!$A:$G"),BJ$2,0)</f>
        <v>#REF!</v>
      </c>
      <c r="BK1598" s="56" t="e">
        <f aca="true">VLOOKUP($P1598,INDIRECT("'M" &amp; $N1598 &amp; "'!$A:$G"),BK$2,0)</f>
        <v>#REF!</v>
      </c>
      <c r="BL1598" s="56" t="str">
        <f aca="false">IF(AND($BI1598="Yes", $N1598=2), "Yes", IF(ISBLANK(BI1598), "", "No"))</f>
        <v>No</v>
      </c>
      <c r="BM1598" s="56" t="e">
        <f aca="true">VLOOKUP($P1598,INDIRECT("'M" &amp; $N1598 &amp; "'!$A:$G"),BM$2,0)</f>
        <v>#REF!</v>
      </c>
    </row>
    <row r="1599" customFormat="false" ht="13.2" hidden="false" customHeight="false" outlineLevel="0" collapsed="false">
      <c r="BI1599" s="56" t="e">
        <f aca="true">VLOOKUP($P1599,INDIRECT("'M" &amp; $N1599 &amp; "'!$A:$G"),BI$2,0)</f>
        <v>#REF!</v>
      </c>
      <c r="BJ1599" s="56" t="e">
        <f aca="true">VLOOKUP($P1599,INDIRECT("'M" &amp; $N1599 &amp; "'!$A:$G"),BJ$2,0)</f>
        <v>#REF!</v>
      </c>
      <c r="BK1599" s="56" t="e">
        <f aca="true">VLOOKUP($P1599,INDIRECT("'M" &amp; $N1599 &amp; "'!$A:$G"),BK$2,0)</f>
        <v>#REF!</v>
      </c>
      <c r="BL1599" s="56" t="str">
        <f aca="false">IF(AND($BI1599="Yes", $N1599=2), "Yes", IF(ISBLANK(BI1599), "", "No"))</f>
        <v>No</v>
      </c>
      <c r="BM1599" s="56" t="e">
        <f aca="true">VLOOKUP($P1599,INDIRECT("'M" &amp; $N1599 &amp; "'!$A:$G"),BM$2,0)</f>
        <v>#REF!</v>
      </c>
    </row>
    <row r="1600" customFormat="false" ht="13.2" hidden="false" customHeight="false" outlineLevel="0" collapsed="false">
      <c r="BI1600" s="56" t="e">
        <f aca="true">VLOOKUP($P1600,INDIRECT("'M" &amp; $N1600 &amp; "'!$A:$G"),BI$2,0)</f>
        <v>#REF!</v>
      </c>
      <c r="BJ1600" s="56" t="e">
        <f aca="true">VLOOKUP($P1600,INDIRECT("'M" &amp; $N1600 &amp; "'!$A:$G"),BJ$2,0)</f>
        <v>#REF!</v>
      </c>
      <c r="BK1600" s="56" t="e">
        <f aca="true">VLOOKUP($P1600,INDIRECT("'M" &amp; $N1600 &amp; "'!$A:$G"),BK$2,0)</f>
        <v>#REF!</v>
      </c>
      <c r="BL1600" s="56" t="str">
        <f aca="false">IF(AND($BI1600="Yes", $N1600=2), "Yes", IF(ISBLANK(BI1600), "", "No"))</f>
        <v>No</v>
      </c>
      <c r="BM1600" s="56" t="e">
        <f aca="true">VLOOKUP($P1600,INDIRECT("'M" &amp; $N1600 &amp; "'!$A:$G"),BM$2,0)</f>
        <v>#REF!</v>
      </c>
    </row>
    <row r="1601" customFormat="false" ht="13.2" hidden="false" customHeight="false" outlineLevel="0" collapsed="false">
      <c r="BI1601" s="56" t="e">
        <f aca="true">VLOOKUP($P1601,INDIRECT("'M" &amp; $N1601 &amp; "'!$A:$G"),BI$2,0)</f>
        <v>#REF!</v>
      </c>
      <c r="BJ1601" s="56" t="e">
        <f aca="true">VLOOKUP($P1601,INDIRECT("'M" &amp; $N1601 &amp; "'!$A:$G"),BJ$2,0)</f>
        <v>#REF!</v>
      </c>
      <c r="BK1601" s="56" t="e">
        <f aca="true">VLOOKUP($P1601,INDIRECT("'M" &amp; $N1601 &amp; "'!$A:$G"),BK$2,0)</f>
        <v>#REF!</v>
      </c>
      <c r="BL1601" s="56" t="str">
        <f aca="false">IF(AND($BI1601="Yes", $N1601=2), "Yes", IF(ISBLANK(BI1601), "", "No"))</f>
        <v>No</v>
      </c>
      <c r="BM1601" s="56" t="e">
        <f aca="true">VLOOKUP($P1601,INDIRECT("'M" &amp; $N1601 &amp; "'!$A:$G"),BM$2,0)</f>
        <v>#REF!</v>
      </c>
    </row>
    <row r="1602" customFormat="false" ht="13.2" hidden="false" customHeight="false" outlineLevel="0" collapsed="false">
      <c r="BI1602" s="56" t="e">
        <f aca="true">VLOOKUP($P1602,INDIRECT("'M" &amp; $N1602 &amp; "'!$A:$G"),BI$2,0)</f>
        <v>#REF!</v>
      </c>
      <c r="BJ1602" s="56" t="e">
        <f aca="true">VLOOKUP($P1602,INDIRECT("'M" &amp; $N1602 &amp; "'!$A:$G"),BJ$2,0)</f>
        <v>#REF!</v>
      </c>
      <c r="BK1602" s="56" t="e">
        <f aca="true">VLOOKUP($P1602,INDIRECT("'M" &amp; $N1602 &amp; "'!$A:$G"),BK$2,0)</f>
        <v>#REF!</v>
      </c>
      <c r="BL1602" s="56" t="str">
        <f aca="false">IF(AND($BI1602="Yes", $N1602=2), "Yes", IF(ISBLANK(BI1602), "", "No"))</f>
        <v>No</v>
      </c>
      <c r="BM1602" s="56" t="e">
        <f aca="true">VLOOKUP($P1602,INDIRECT("'M" &amp; $N1602 &amp; "'!$A:$G"),BM$2,0)</f>
        <v>#REF!</v>
      </c>
    </row>
    <row r="1603" customFormat="false" ht="13.2" hidden="false" customHeight="false" outlineLevel="0" collapsed="false">
      <c r="BI1603" s="56" t="e">
        <f aca="true">VLOOKUP($P1603,INDIRECT("'M" &amp; $N1603 &amp; "'!$A:$G"),BI$2,0)</f>
        <v>#REF!</v>
      </c>
      <c r="BJ1603" s="56" t="e">
        <f aca="true">VLOOKUP($P1603,INDIRECT("'M" &amp; $N1603 &amp; "'!$A:$G"),BJ$2,0)</f>
        <v>#REF!</v>
      </c>
      <c r="BK1603" s="56" t="e">
        <f aca="true">VLOOKUP($P1603,INDIRECT("'M" &amp; $N1603 &amp; "'!$A:$G"),BK$2,0)</f>
        <v>#REF!</v>
      </c>
      <c r="BL1603" s="56" t="str">
        <f aca="false">IF(AND($BI1603="Yes", $N1603=2), "Yes", IF(ISBLANK(BI1603), "", "No"))</f>
        <v>No</v>
      </c>
      <c r="BM1603" s="56" t="e">
        <f aca="true">VLOOKUP($P1603,INDIRECT("'M" &amp; $N1603 &amp; "'!$A:$G"),BM$2,0)</f>
        <v>#REF!</v>
      </c>
    </row>
    <row r="1604" customFormat="false" ht="13.2" hidden="false" customHeight="false" outlineLevel="0" collapsed="false">
      <c r="BI1604" s="56" t="e">
        <f aca="true">VLOOKUP($P1604,INDIRECT("'M" &amp; $N1604 &amp; "'!$A:$G"),BI$2,0)</f>
        <v>#REF!</v>
      </c>
      <c r="BJ1604" s="56" t="e">
        <f aca="true">VLOOKUP($P1604,INDIRECT("'M" &amp; $N1604 &amp; "'!$A:$G"),BJ$2,0)</f>
        <v>#REF!</v>
      </c>
      <c r="BK1604" s="56" t="e">
        <f aca="true">VLOOKUP($P1604,INDIRECT("'M" &amp; $N1604 &amp; "'!$A:$G"),BK$2,0)</f>
        <v>#REF!</v>
      </c>
      <c r="BL1604" s="56" t="str">
        <f aca="false">IF(AND($BI1604="Yes", $N1604=2), "Yes", IF(ISBLANK(BI1604), "", "No"))</f>
        <v>No</v>
      </c>
      <c r="BM1604" s="56" t="e">
        <f aca="true">VLOOKUP($P1604,INDIRECT("'M" &amp; $N1604 &amp; "'!$A:$G"),BM$2,0)</f>
        <v>#REF!</v>
      </c>
    </row>
    <row r="1605" customFormat="false" ht="13.2" hidden="false" customHeight="false" outlineLevel="0" collapsed="false">
      <c r="BI1605" s="56" t="e">
        <f aca="true">VLOOKUP($P1605,INDIRECT("'M" &amp; $N1605 &amp; "'!$A:$G"),BI$2,0)</f>
        <v>#REF!</v>
      </c>
      <c r="BJ1605" s="56" t="e">
        <f aca="true">VLOOKUP($P1605,INDIRECT("'M" &amp; $N1605 &amp; "'!$A:$G"),BJ$2,0)</f>
        <v>#REF!</v>
      </c>
      <c r="BK1605" s="56" t="e">
        <f aca="true">VLOOKUP($P1605,INDIRECT("'M" &amp; $N1605 &amp; "'!$A:$G"),BK$2,0)</f>
        <v>#REF!</v>
      </c>
      <c r="BL1605" s="56" t="str">
        <f aca="false">IF(AND($BI1605="Yes", $N1605=2), "Yes", IF(ISBLANK(BI1605), "", "No"))</f>
        <v>No</v>
      </c>
      <c r="BM1605" s="56" t="e">
        <f aca="true">VLOOKUP($P1605,INDIRECT("'M" &amp; $N1605 &amp; "'!$A:$G"),BM$2,0)</f>
        <v>#REF!</v>
      </c>
    </row>
    <row r="1606" customFormat="false" ht="13.2" hidden="false" customHeight="false" outlineLevel="0" collapsed="false">
      <c r="BI1606" s="56" t="e">
        <f aca="true">VLOOKUP($P1606,INDIRECT("'M" &amp; $N1606 &amp; "'!$A:$G"),BI$2,0)</f>
        <v>#REF!</v>
      </c>
      <c r="BJ1606" s="56" t="e">
        <f aca="true">VLOOKUP($P1606,INDIRECT("'M" &amp; $N1606 &amp; "'!$A:$G"),BJ$2,0)</f>
        <v>#REF!</v>
      </c>
      <c r="BK1606" s="56" t="e">
        <f aca="true">VLOOKUP($P1606,INDIRECT("'M" &amp; $N1606 &amp; "'!$A:$G"),BK$2,0)</f>
        <v>#REF!</v>
      </c>
      <c r="BL1606" s="56" t="str">
        <f aca="false">IF(AND($BI1606="Yes", $N1606=2), "Yes", IF(ISBLANK(BI1606), "", "No"))</f>
        <v>No</v>
      </c>
      <c r="BM1606" s="56" t="e">
        <f aca="true">VLOOKUP($P1606,INDIRECT("'M" &amp; $N1606 &amp; "'!$A:$G"),BM$2,0)</f>
        <v>#REF!</v>
      </c>
    </row>
    <row r="1607" customFormat="false" ht="13.2" hidden="false" customHeight="false" outlineLevel="0" collapsed="false">
      <c r="BI1607" s="56" t="e">
        <f aca="true">VLOOKUP($P1607,INDIRECT("'M" &amp; $N1607 &amp; "'!$A:$G"),BI$2,0)</f>
        <v>#REF!</v>
      </c>
      <c r="BJ1607" s="56" t="e">
        <f aca="true">VLOOKUP($P1607,INDIRECT("'M" &amp; $N1607 &amp; "'!$A:$G"),BJ$2,0)</f>
        <v>#REF!</v>
      </c>
      <c r="BK1607" s="56" t="e">
        <f aca="true">VLOOKUP($P1607,INDIRECT("'M" &amp; $N1607 &amp; "'!$A:$G"),BK$2,0)</f>
        <v>#REF!</v>
      </c>
      <c r="BL1607" s="56" t="str">
        <f aca="false">IF(AND($BI1607="Yes", $N1607=2), "Yes", IF(ISBLANK(BI1607), "", "No"))</f>
        <v>No</v>
      </c>
      <c r="BM1607" s="56" t="e">
        <f aca="true">VLOOKUP($P1607,INDIRECT("'M" &amp; $N1607 &amp; "'!$A:$G"),BM$2,0)</f>
        <v>#REF!</v>
      </c>
    </row>
    <row r="1608" customFormat="false" ht="13.2" hidden="false" customHeight="false" outlineLevel="0" collapsed="false">
      <c r="BI1608" s="56" t="e">
        <f aca="true">VLOOKUP($P1608,INDIRECT("'M" &amp; $N1608 &amp; "'!$A:$G"),BI$2,0)</f>
        <v>#REF!</v>
      </c>
      <c r="BJ1608" s="56" t="e">
        <f aca="true">VLOOKUP($P1608,INDIRECT("'M" &amp; $N1608 &amp; "'!$A:$G"),BJ$2,0)</f>
        <v>#REF!</v>
      </c>
      <c r="BK1608" s="56" t="e">
        <f aca="true">VLOOKUP($P1608,INDIRECT("'M" &amp; $N1608 &amp; "'!$A:$G"),BK$2,0)</f>
        <v>#REF!</v>
      </c>
      <c r="BL1608" s="56" t="str">
        <f aca="false">IF(AND($BI1608="Yes", $N1608=2), "Yes", IF(ISBLANK(BI1608), "", "No"))</f>
        <v>No</v>
      </c>
      <c r="BM1608" s="56" t="e">
        <f aca="true">VLOOKUP($P1608,INDIRECT("'M" &amp; $N1608 &amp; "'!$A:$G"),BM$2,0)</f>
        <v>#REF!</v>
      </c>
    </row>
    <row r="1609" customFormat="false" ht="13.2" hidden="false" customHeight="false" outlineLevel="0" collapsed="false">
      <c r="BI1609" s="56" t="e">
        <f aca="true">VLOOKUP($P1609,INDIRECT("'M" &amp; $N1609 &amp; "'!$A:$G"),BI$2,0)</f>
        <v>#REF!</v>
      </c>
      <c r="BJ1609" s="56" t="e">
        <f aca="true">VLOOKUP($P1609,INDIRECT("'M" &amp; $N1609 &amp; "'!$A:$G"),BJ$2,0)</f>
        <v>#REF!</v>
      </c>
      <c r="BK1609" s="56" t="e">
        <f aca="true">VLOOKUP($P1609,INDIRECT("'M" &amp; $N1609 &amp; "'!$A:$G"),BK$2,0)</f>
        <v>#REF!</v>
      </c>
      <c r="BL1609" s="56" t="str">
        <f aca="false">IF(AND($BI1609="Yes", $N1609=2), "Yes", IF(ISBLANK(BI1609), "", "No"))</f>
        <v>No</v>
      </c>
      <c r="BM1609" s="56" t="e">
        <f aca="true">VLOOKUP($P1609,INDIRECT("'M" &amp; $N1609 &amp; "'!$A:$G"),BM$2,0)</f>
        <v>#REF!</v>
      </c>
    </row>
    <row r="1610" customFormat="false" ht="13.2" hidden="false" customHeight="false" outlineLevel="0" collapsed="false">
      <c r="BI1610" s="56" t="e">
        <f aca="true">VLOOKUP($P1610,INDIRECT("'M" &amp; $N1610 &amp; "'!$A:$G"),BI$2,0)</f>
        <v>#REF!</v>
      </c>
      <c r="BJ1610" s="56" t="e">
        <f aca="true">VLOOKUP($P1610,INDIRECT("'M" &amp; $N1610 &amp; "'!$A:$G"),BJ$2,0)</f>
        <v>#REF!</v>
      </c>
      <c r="BK1610" s="56" t="e">
        <f aca="true">VLOOKUP($P1610,INDIRECT("'M" &amp; $N1610 &amp; "'!$A:$G"),BK$2,0)</f>
        <v>#REF!</v>
      </c>
      <c r="BL1610" s="56" t="str">
        <f aca="false">IF(AND($BI1610="Yes", $N1610=2), "Yes", IF(ISBLANK(BI1610), "", "No"))</f>
        <v>No</v>
      </c>
      <c r="BM1610" s="56" t="e">
        <f aca="true">VLOOKUP($P1610,INDIRECT("'M" &amp; $N1610 &amp; "'!$A:$G"),BM$2,0)</f>
        <v>#REF!</v>
      </c>
    </row>
    <row r="1611" customFormat="false" ht="13.2" hidden="false" customHeight="false" outlineLevel="0" collapsed="false">
      <c r="BI1611" s="56" t="e">
        <f aca="true">VLOOKUP($P1611,INDIRECT("'M" &amp; $N1611 &amp; "'!$A:$G"),BI$2,0)</f>
        <v>#REF!</v>
      </c>
      <c r="BJ1611" s="56" t="e">
        <f aca="true">VLOOKUP($P1611,INDIRECT("'M" &amp; $N1611 &amp; "'!$A:$G"),BJ$2,0)</f>
        <v>#REF!</v>
      </c>
      <c r="BK1611" s="56" t="e">
        <f aca="true">VLOOKUP($P1611,INDIRECT("'M" &amp; $N1611 &amp; "'!$A:$G"),BK$2,0)</f>
        <v>#REF!</v>
      </c>
      <c r="BL1611" s="56" t="str">
        <f aca="false">IF(AND($BI1611="Yes", $N1611=2), "Yes", IF(ISBLANK(BI1611), "", "No"))</f>
        <v>No</v>
      </c>
      <c r="BM1611" s="56" t="e">
        <f aca="true">VLOOKUP($P1611,INDIRECT("'M" &amp; $N1611 &amp; "'!$A:$G"),BM$2,0)</f>
        <v>#REF!</v>
      </c>
    </row>
    <row r="1612" customFormat="false" ht="13.2" hidden="false" customHeight="false" outlineLevel="0" collapsed="false">
      <c r="BI1612" s="56" t="e">
        <f aca="true">VLOOKUP($P1612,INDIRECT("'M" &amp; $N1612 &amp; "'!$A:$G"),BI$2,0)</f>
        <v>#REF!</v>
      </c>
      <c r="BJ1612" s="56" t="e">
        <f aca="true">VLOOKUP($P1612,INDIRECT("'M" &amp; $N1612 &amp; "'!$A:$G"),BJ$2,0)</f>
        <v>#REF!</v>
      </c>
      <c r="BK1612" s="56" t="e">
        <f aca="true">VLOOKUP($P1612,INDIRECT("'M" &amp; $N1612 &amp; "'!$A:$G"),BK$2,0)</f>
        <v>#REF!</v>
      </c>
      <c r="BL1612" s="56" t="str">
        <f aca="false">IF(AND($BI1612="Yes", $N1612=2), "Yes", IF(ISBLANK(BI1612), "", "No"))</f>
        <v>No</v>
      </c>
      <c r="BM1612" s="56" t="e">
        <f aca="true">VLOOKUP($P1612,INDIRECT("'M" &amp; $N1612 &amp; "'!$A:$G"),BM$2,0)</f>
        <v>#REF!</v>
      </c>
    </row>
    <row r="1613" customFormat="false" ht="13.2" hidden="false" customHeight="false" outlineLevel="0" collapsed="false">
      <c r="BI1613" s="56" t="e">
        <f aca="true">VLOOKUP($P1613,INDIRECT("'M" &amp; $N1613 &amp; "'!$A:$G"),BI$2,0)</f>
        <v>#REF!</v>
      </c>
      <c r="BJ1613" s="56" t="e">
        <f aca="true">VLOOKUP($P1613,INDIRECT("'M" &amp; $N1613 &amp; "'!$A:$G"),BJ$2,0)</f>
        <v>#REF!</v>
      </c>
      <c r="BK1613" s="56" t="e">
        <f aca="true">VLOOKUP($P1613,INDIRECT("'M" &amp; $N1613 &amp; "'!$A:$G"),BK$2,0)</f>
        <v>#REF!</v>
      </c>
      <c r="BL1613" s="56" t="str">
        <f aca="false">IF(AND($BI1613="Yes", $N1613=2), "Yes", IF(ISBLANK(BI1613), "", "No"))</f>
        <v>No</v>
      </c>
      <c r="BM1613" s="56" t="e">
        <f aca="true">VLOOKUP($P1613,INDIRECT("'M" &amp; $N1613 &amp; "'!$A:$G"),BM$2,0)</f>
        <v>#REF!</v>
      </c>
    </row>
    <row r="1614" customFormat="false" ht="13.2" hidden="false" customHeight="false" outlineLevel="0" collapsed="false">
      <c r="BI1614" s="56" t="e">
        <f aca="true">VLOOKUP($P1614,INDIRECT("'M" &amp; $N1614 &amp; "'!$A:$G"),BI$2,0)</f>
        <v>#REF!</v>
      </c>
      <c r="BJ1614" s="56" t="e">
        <f aca="true">VLOOKUP($P1614,INDIRECT("'M" &amp; $N1614 &amp; "'!$A:$G"),BJ$2,0)</f>
        <v>#REF!</v>
      </c>
      <c r="BK1614" s="56" t="e">
        <f aca="true">VLOOKUP($P1614,INDIRECT("'M" &amp; $N1614 &amp; "'!$A:$G"),BK$2,0)</f>
        <v>#REF!</v>
      </c>
      <c r="BL1614" s="56" t="str">
        <f aca="false">IF(AND($BI1614="Yes", $N1614=2), "Yes", IF(ISBLANK(BI1614), "", "No"))</f>
        <v>No</v>
      </c>
      <c r="BM1614" s="56" t="e">
        <f aca="true">VLOOKUP($P1614,INDIRECT("'M" &amp; $N1614 &amp; "'!$A:$G"),BM$2,0)</f>
        <v>#REF!</v>
      </c>
    </row>
    <row r="1615" customFormat="false" ht="13.2" hidden="false" customHeight="false" outlineLevel="0" collapsed="false">
      <c r="BI1615" s="56" t="e">
        <f aca="true">VLOOKUP($P1615,INDIRECT("'M" &amp; $N1615 &amp; "'!$A:$G"),BI$2,0)</f>
        <v>#REF!</v>
      </c>
      <c r="BJ1615" s="56" t="e">
        <f aca="true">VLOOKUP($P1615,INDIRECT("'M" &amp; $N1615 &amp; "'!$A:$G"),BJ$2,0)</f>
        <v>#REF!</v>
      </c>
      <c r="BK1615" s="56" t="e">
        <f aca="true">VLOOKUP($P1615,INDIRECT("'M" &amp; $N1615 &amp; "'!$A:$G"),BK$2,0)</f>
        <v>#REF!</v>
      </c>
      <c r="BL1615" s="56" t="str">
        <f aca="false">IF(AND($BI1615="Yes", $N1615=2), "Yes", IF(ISBLANK(BI1615), "", "No"))</f>
        <v>No</v>
      </c>
      <c r="BM1615" s="56" t="e">
        <f aca="true">VLOOKUP($P1615,INDIRECT("'M" &amp; $N1615 &amp; "'!$A:$G"),BM$2,0)</f>
        <v>#REF!</v>
      </c>
    </row>
    <row r="1616" customFormat="false" ht="13.2" hidden="false" customHeight="false" outlineLevel="0" collapsed="false">
      <c r="BI1616" s="56" t="e">
        <f aca="true">VLOOKUP($P1616,INDIRECT("'M" &amp; $N1616 &amp; "'!$A:$G"),BI$2,0)</f>
        <v>#REF!</v>
      </c>
      <c r="BJ1616" s="56" t="e">
        <f aca="true">VLOOKUP($P1616,INDIRECT("'M" &amp; $N1616 &amp; "'!$A:$G"),BJ$2,0)</f>
        <v>#REF!</v>
      </c>
      <c r="BK1616" s="56" t="e">
        <f aca="true">VLOOKUP($P1616,INDIRECT("'M" &amp; $N1616 &amp; "'!$A:$G"),BK$2,0)</f>
        <v>#REF!</v>
      </c>
      <c r="BL1616" s="56" t="str">
        <f aca="false">IF(AND($BI1616="Yes", $N1616=2), "Yes", IF(ISBLANK(BI1616), "", "No"))</f>
        <v>No</v>
      </c>
      <c r="BM1616" s="56" t="e">
        <f aca="true">VLOOKUP($P1616,INDIRECT("'M" &amp; $N1616 &amp; "'!$A:$G"),BM$2,0)</f>
        <v>#REF!</v>
      </c>
    </row>
    <row r="1617" customFormat="false" ht="13.2" hidden="false" customHeight="false" outlineLevel="0" collapsed="false">
      <c r="BI1617" s="56" t="e">
        <f aca="true">VLOOKUP($P1617,INDIRECT("'M" &amp; $N1617 &amp; "'!$A:$G"),BI$2,0)</f>
        <v>#REF!</v>
      </c>
      <c r="BJ1617" s="56" t="e">
        <f aca="true">VLOOKUP($P1617,INDIRECT("'M" &amp; $N1617 &amp; "'!$A:$G"),BJ$2,0)</f>
        <v>#REF!</v>
      </c>
      <c r="BK1617" s="56" t="e">
        <f aca="true">VLOOKUP($P1617,INDIRECT("'M" &amp; $N1617 &amp; "'!$A:$G"),BK$2,0)</f>
        <v>#REF!</v>
      </c>
      <c r="BL1617" s="56" t="str">
        <f aca="false">IF(AND($BI1617="Yes", $N1617=2), "Yes", IF(ISBLANK(BI1617), "", "No"))</f>
        <v>No</v>
      </c>
      <c r="BM1617" s="56" t="e">
        <f aca="true">VLOOKUP($P1617,INDIRECT("'M" &amp; $N1617 &amp; "'!$A:$G"),BM$2,0)</f>
        <v>#REF!</v>
      </c>
    </row>
    <row r="1618" customFormat="false" ht="13.2" hidden="false" customHeight="false" outlineLevel="0" collapsed="false">
      <c r="BI1618" s="56" t="e">
        <f aca="true">VLOOKUP($P1618,INDIRECT("'M" &amp; $N1618 &amp; "'!$A:$G"),BI$2,0)</f>
        <v>#REF!</v>
      </c>
      <c r="BJ1618" s="56" t="e">
        <f aca="true">VLOOKUP($P1618,INDIRECT("'M" &amp; $N1618 &amp; "'!$A:$G"),BJ$2,0)</f>
        <v>#REF!</v>
      </c>
      <c r="BK1618" s="56" t="e">
        <f aca="true">VLOOKUP($P1618,INDIRECT("'M" &amp; $N1618 &amp; "'!$A:$G"),BK$2,0)</f>
        <v>#REF!</v>
      </c>
      <c r="BL1618" s="56" t="str">
        <f aca="false">IF(AND($BI1618="Yes", $N1618=2), "Yes", IF(ISBLANK(BI1618), "", "No"))</f>
        <v>No</v>
      </c>
      <c r="BM1618" s="56" t="e">
        <f aca="true">VLOOKUP($P1618,INDIRECT("'M" &amp; $N1618 &amp; "'!$A:$G"),BM$2,0)</f>
        <v>#REF!</v>
      </c>
    </row>
    <row r="1619" customFormat="false" ht="13.2" hidden="false" customHeight="false" outlineLevel="0" collapsed="false">
      <c r="BI1619" s="56" t="e">
        <f aca="true">VLOOKUP($P1619,INDIRECT("'M" &amp; $N1619 &amp; "'!$A:$G"),BI$2,0)</f>
        <v>#REF!</v>
      </c>
      <c r="BJ1619" s="56" t="e">
        <f aca="true">VLOOKUP($P1619,INDIRECT("'M" &amp; $N1619 &amp; "'!$A:$G"),BJ$2,0)</f>
        <v>#REF!</v>
      </c>
      <c r="BK1619" s="56" t="e">
        <f aca="true">VLOOKUP($P1619,INDIRECT("'M" &amp; $N1619 &amp; "'!$A:$G"),BK$2,0)</f>
        <v>#REF!</v>
      </c>
      <c r="BL1619" s="56" t="str">
        <f aca="false">IF(AND($BI1619="Yes", $N1619=2), "Yes", IF(ISBLANK(BI1619), "", "No"))</f>
        <v>No</v>
      </c>
      <c r="BM1619" s="56" t="e">
        <f aca="true">VLOOKUP($P1619,INDIRECT("'M" &amp; $N1619 &amp; "'!$A:$G"),BM$2,0)</f>
        <v>#REF!</v>
      </c>
    </row>
    <row r="1620" customFormat="false" ht="13.2" hidden="false" customHeight="false" outlineLevel="0" collapsed="false">
      <c r="BI1620" s="56" t="e">
        <f aca="true">VLOOKUP($P1620,INDIRECT("'M" &amp; $N1620 &amp; "'!$A:$G"),BI$2,0)</f>
        <v>#REF!</v>
      </c>
      <c r="BJ1620" s="56" t="e">
        <f aca="true">VLOOKUP($P1620,INDIRECT("'M" &amp; $N1620 &amp; "'!$A:$G"),BJ$2,0)</f>
        <v>#REF!</v>
      </c>
      <c r="BK1620" s="56" t="e">
        <f aca="true">VLOOKUP($P1620,INDIRECT("'M" &amp; $N1620 &amp; "'!$A:$G"),BK$2,0)</f>
        <v>#REF!</v>
      </c>
      <c r="BL1620" s="56" t="str">
        <f aca="false">IF(AND($BI1620="Yes", $N1620=2), "Yes", IF(ISBLANK(BI1620), "", "No"))</f>
        <v>No</v>
      </c>
      <c r="BM1620" s="56" t="e">
        <f aca="true">VLOOKUP($P1620,INDIRECT("'M" &amp; $N1620 &amp; "'!$A:$G"),BM$2,0)</f>
        <v>#REF!</v>
      </c>
    </row>
    <row r="1621" customFormat="false" ht="13.2" hidden="false" customHeight="false" outlineLevel="0" collapsed="false">
      <c r="BI1621" s="56" t="e">
        <f aca="true">VLOOKUP($P1621,INDIRECT("'M" &amp; $N1621 &amp; "'!$A:$G"),BI$2,0)</f>
        <v>#REF!</v>
      </c>
      <c r="BJ1621" s="56" t="e">
        <f aca="true">VLOOKUP($P1621,INDIRECT("'M" &amp; $N1621 &amp; "'!$A:$G"),BJ$2,0)</f>
        <v>#REF!</v>
      </c>
      <c r="BK1621" s="56" t="e">
        <f aca="true">VLOOKUP($P1621,INDIRECT("'M" &amp; $N1621 &amp; "'!$A:$G"),BK$2,0)</f>
        <v>#REF!</v>
      </c>
      <c r="BL1621" s="56" t="str">
        <f aca="false">IF(AND($BI1621="Yes", $N1621=2), "Yes", IF(ISBLANK(BI1621), "", "No"))</f>
        <v>No</v>
      </c>
      <c r="BM1621" s="56" t="e">
        <f aca="true">VLOOKUP($P1621,INDIRECT("'M" &amp; $N1621 &amp; "'!$A:$G"),BM$2,0)</f>
        <v>#REF!</v>
      </c>
    </row>
    <row r="1622" customFormat="false" ht="13.2" hidden="false" customHeight="false" outlineLevel="0" collapsed="false">
      <c r="BI1622" s="56" t="e">
        <f aca="true">VLOOKUP($P1622,INDIRECT("'M" &amp; $N1622 &amp; "'!$A:$G"),BI$2,0)</f>
        <v>#REF!</v>
      </c>
      <c r="BJ1622" s="56" t="e">
        <f aca="true">VLOOKUP($P1622,INDIRECT("'M" &amp; $N1622 &amp; "'!$A:$G"),BJ$2,0)</f>
        <v>#REF!</v>
      </c>
      <c r="BK1622" s="56" t="e">
        <f aca="true">VLOOKUP($P1622,INDIRECT("'M" &amp; $N1622 &amp; "'!$A:$G"),BK$2,0)</f>
        <v>#REF!</v>
      </c>
      <c r="BL1622" s="56" t="str">
        <f aca="false">IF(AND($BI1622="Yes", $N1622=2), "Yes", IF(ISBLANK(BI1622), "", "No"))</f>
        <v>No</v>
      </c>
      <c r="BM1622" s="56" t="e">
        <f aca="true">VLOOKUP($P1622,INDIRECT("'M" &amp; $N1622 &amp; "'!$A:$G"),BM$2,0)</f>
        <v>#REF!</v>
      </c>
    </row>
    <row r="1623" customFormat="false" ht="13.2" hidden="false" customHeight="false" outlineLevel="0" collapsed="false">
      <c r="BI1623" s="56" t="e">
        <f aca="true">VLOOKUP($P1623,INDIRECT("'M" &amp; $N1623 &amp; "'!$A:$G"),BI$2,0)</f>
        <v>#REF!</v>
      </c>
      <c r="BJ1623" s="56" t="e">
        <f aca="true">VLOOKUP($P1623,INDIRECT("'M" &amp; $N1623 &amp; "'!$A:$G"),BJ$2,0)</f>
        <v>#REF!</v>
      </c>
      <c r="BK1623" s="56" t="e">
        <f aca="true">VLOOKUP($P1623,INDIRECT("'M" &amp; $N1623 &amp; "'!$A:$G"),BK$2,0)</f>
        <v>#REF!</v>
      </c>
      <c r="BL1623" s="56" t="str">
        <f aca="false">IF(AND($BI1623="Yes", $N1623=2), "Yes", IF(ISBLANK(BI1623), "", "No"))</f>
        <v>No</v>
      </c>
      <c r="BM1623" s="56" t="e">
        <f aca="true">VLOOKUP($P1623,INDIRECT("'M" &amp; $N1623 &amp; "'!$A:$G"),BM$2,0)</f>
        <v>#REF!</v>
      </c>
    </row>
    <row r="1624" customFormat="false" ht="13.2" hidden="false" customHeight="false" outlineLevel="0" collapsed="false">
      <c r="BI1624" s="56" t="e">
        <f aca="true">VLOOKUP($P1624,INDIRECT("'M" &amp; $N1624 &amp; "'!$A:$G"),BI$2,0)</f>
        <v>#REF!</v>
      </c>
      <c r="BJ1624" s="56" t="e">
        <f aca="true">VLOOKUP($P1624,INDIRECT("'M" &amp; $N1624 &amp; "'!$A:$G"),BJ$2,0)</f>
        <v>#REF!</v>
      </c>
      <c r="BK1624" s="56" t="e">
        <f aca="true">VLOOKUP($P1624,INDIRECT("'M" &amp; $N1624 &amp; "'!$A:$G"),BK$2,0)</f>
        <v>#REF!</v>
      </c>
      <c r="BL1624" s="56" t="str">
        <f aca="false">IF(AND($BI1624="Yes", $N1624=2), "Yes", IF(ISBLANK(BI1624), "", "No"))</f>
        <v>No</v>
      </c>
      <c r="BM1624" s="56" t="e">
        <f aca="true">VLOOKUP($P1624,INDIRECT("'M" &amp; $N1624 &amp; "'!$A:$G"),BM$2,0)</f>
        <v>#REF!</v>
      </c>
    </row>
    <row r="1625" customFormat="false" ht="13.2" hidden="false" customHeight="false" outlineLevel="0" collapsed="false">
      <c r="BI1625" s="56" t="e">
        <f aca="true">VLOOKUP($P1625,INDIRECT("'M" &amp; $N1625 &amp; "'!$A:$G"),BI$2,0)</f>
        <v>#REF!</v>
      </c>
      <c r="BJ1625" s="56" t="e">
        <f aca="true">VLOOKUP($P1625,INDIRECT("'M" &amp; $N1625 &amp; "'!$A:$G"),BJ$2,0)</f>
        <v>#REF!</v>
      </c>
      <c r="BK1625" s="56" t="e">
        <f aca="true">VLOOKUP($P1625,INDIRECT("'M" &amp; $N1625 &amp; "'!$A:$G"),BK$2,0)</f>
        <v>#REF!</v>
      </c>
      <c r="BL1625" s="56" t="str">
        <f aca="false">IF(AND($BI1625="Yes", $N1625=2), "Yes", IF(ISBLANK(BI1625), "", "No"))</f>
        <v>No</v>
      </c>
      <c r="BM1625" s="56" t="e">
        <f aca="true">VLOOKUP($P1625,INDIRECT("'M" &amp; $N1625 &amp; "'!$A:$G"),BM$2,0)</f>
        <v>#REF!</v>
      </c>
    </row>
    <row r="1626" customFormat="false" ht="13.2" hidden="false" customHeight="false" outlineLevel="0" collapsed="false">
      <c r="BI1626" s="56" t="e">
        <f aca="true">VLOOKUP($P1626,INDIRECT("'M" &amp; $N1626 &amp; "'!$A:$G"),BI$2,0)</f>
        <v>#REF!</v>
      </c>
      <c r="BJ1626" s="56" t="e">
        <f aca="true">VLOOKUP($P1626,INDIRECT("'M" &amp; $N1626 &amp; "'!$A:$G"),BJ$2,0)</f>
        <v>#REF!</v>
      </c>
      <c r="BK1626" s="56" t="e">
        <f aca="true">VLOOKUP($P1626,INDIRECT("'M" &amp; $N1626 &amp; "'!$A:$G"),BK$2,0)</f>
        <v>#REF!</v>
      </c>
      <c r="BL1626" s="56" t="str">
        <f aca="false">IF(AND($BI1626="Yes", $N1626=2), "Yes", IF(ISBLANK(BI1626), "", "No"))</f>
        <v>No</v>
      </c>
      <c r="BM1626" s="56" t="e">
        <f aca="true">VLOOKUP($P1626,INDIRECT("'M" &amp; $N1626 &amp; "'!$A:$G"),BM$2,0)</f>
        <v>#REF!</v>
      </c>
    </row>
    <row r="1627" customFormat="false" ht="13.2" hidden="false" customHeight="false" outlineLevel="0" collapsed="false">
      <c r="BI1627" s="56" t="e">
        <f aca="true">VLOOKUP($P1627,INDIRECT("'M" &amp; $N1627 &amp; "'!$A:$G"),BI$2,0)</f>
        <v>#REF!</v>
      </c>
      <c r="BJ1627" s="56" t="e">
        <f aca="true">VLOOKUP($P1627,INDIRECT("'M" &amp; $N1627 &amp; "'!$A:$G"),BJ$2,0)</f>
        <v>#REF!</v>
      </c>
      <c r="BK1627" s="56" t="e">
        <f aca="true">VLOOKUP($P1627,INDIRECT("'M" &amp; $N1627 &amp; "'!$A:$G"),BK$2,0)</f>
        <v>#REF!</v>
      </c>
      <c r="BL1627" s="56" t="str">
        <f aca="false">IF(AND($BI1627="Yes", $N1627=2), "Yes", IF(ISBLANK(BI1627), "", "No"))</f>
        <v>No</v>
      </c>
      <c r="BM1627" s="56" t="e">
        <f aca="true">VLOOKUP($P1627,INDIRECT("'M" &amp; $N1627 &amp; "'!$A:$G"),BM$2,0)</f>
        <v>#REF!</v>
      </c>
    </row>
    <row r="1628" customFormat="false" ht="13.2" hidden="false" customHeight="false" outlineLevel="0" collapsed="false">
      <c r="BI1628" s="56" t="e">
        <f aca="true">VLOOKUP($P1628,INDIRECT("'M" &amp; $N1628 &amp; "'!$A:$G"),BI$2,0)</f>
        <v>#REF!</v>
      </c>
      <c r="BJ1628" s="56" t="e">
        <f aca="true">VLOOKUP($P1628,INDIRECT("'M" &amp; $N1628 &amp; "'!$A:$G"),BJ$2,0)</f>
        <v>#REF!</v>
      </c>
      <c r="BK1628" s="56" t="e">
        <f aca="true">VLOOKUP($P1628,INDIRECT("'M" &amp; $N1628 &amp; "'!$A:$G"),BK$2,0)</f>
        <v>#REF!</v>
      </c>
      <c r="BL1628" s="56" t="str">
        <f aca="false">IF(AND($BI1628="Yes", $N1628=2), "Yes", IF(ISBLANK(BI1628), "", "No"))</f>
        <v>No</v>
      </c>
      <c r="BM1628" s="56" t="e">
        <f aca="true">VLOOKUP($P1628,INDIRECT("'M" &amp; $N1628 &amp; "'!$A:$G"),BM$2,0)</f>
        <v>#REF!</v>
      </c>
    </row>
    <row r="1629" customFormat="false" ht="13.2" hidden="false" customHeight="false" outlineLevel="0" collapsed="false">
      <c r="BI1629" s="56" t="e">
        <f aca="true">VLOOKUP($P1629,INDIRECT("'M" &amp; $N1629 &amp; "'!$A:$G"),BI$2,0)</f>
        <v>#REF!</v>
      </c>
      <c r="BJ1629" s="56" t="e">
        <f aca="true">VLOOKUP($P1629,INDIRECT("'M" &amp; $N1629 &amp; "'!$A:$G"),BJ$2,0)</f>
        <v>#REF!</v>
      </c>
      <c r="BK1629" s="56" t="e">
        <f aca="true">VLOOKUP($P1629,INDIRECT("'M" &amp; $N1629 &amp; "'!$A:$G"),BK$2,0)</f>
        <v>#REF!</v>
      </c>
      <c r="BL1629" s="56" t="str">
        <f aca="false">IF(AND($BI1629="Yes", $N1629=2), "Yes", IF(ISBLANK(BI1629), "", "No"))</f>
        <v>No</v>
      </c>
      <c r="BM1629" s="56" t="e">
        <f aca="true">VLOOKUP($P1629,INDIRECT("'M" &amp; $N1629 &amp; "'!$A:$G"),BM$2,0)</f>
        <v>#REF!</v>
      </c>
    </row>
    <row r="1630" customFormat="false" ht="13.2" hidden="false" customHeight="false" outlineLevel="0" collapsed="false">
      <c r="BI1630" s="56" t="e">
        <f aca="true">VLOOKUP($P1630,INDIRECT("'M" &amp; $N1630 &amp; "'!$A:$G"),BI$2,0)</f>
        <v>#REF!</v>
      </c>
      <c r="BJ1630" s="56" t="e">
        <f aca="true">VLOOKUP($P1630,INDIRECT("'M" &amp; $N1630 &amp; "'!$A:$G"),BJ$2,0)</f>
        <v>#REF!</v>
      </c>
      <c r="BK1630" s="56" t="e">
        <f aca="true">VLOOKUP($P1630,INDIRECT("'M" &amp; $N1630 &amp; "'!$A:$G"),BK$2,0)</f>
        <v>#REF!</v>
      </c>
      <c r="BL1630" s="56" t="str">
        <f aca="false">IF(AND($BI1630="Yes", $N1630=2), "Yes", IF(ISBLANK(BI1630), "", "No"))</f>
        <v>No</v>
      </c>
      <c r="BM1630" s="56" t="e">
        <f aca="true">VLOOKUP($P1630,INDIRECT("'M" &amp; $N1630 &amp; "'!$A:$G"),BM$2,0)</f>
        <v>#REF!</v>
      </c>
    </row>
    <row r="1631" customFormat="false" ht="13.2" hidden="false" customHeight="false" outlineLevel="0" collapsed="false">
      <c r="BI1631" s="56" t="e">
        <f aca="true">VLOOKUP($P1631,INDIRECT("'M" &amp; $N1631 &amp; "'!$A:$G"),BI$2,0)</f>
        <v>#REF!</v>
      </c>
      <c r="BJ1631" s="56" t="e">
        <f aca="true">VLOOKUP($P1631,INDIRECT("'M" &amp; $N1631 &amp; "'!$A:$G"),BJ$2,0)</f>
        <v>#REF!</v>
      </c>
      <c r="BK1631" s="56" t="e">
        <f aca="true">VLOOKUP($P1631,INDIRECT("'M" &amp; $N1631 &amp; "'!$A:$G"),BK$2,0)</f>
        <v>#REF!</v>
      </c>
      <c r="BL1631" s="56" t="str">
        <f aca="false">IF(AND($BI1631="Yes", $N1631=2), "Yes", IF(ISBLANK(BI1631), "", "No"))</f>
        <v>No</v>
      </c>
      <c r="BM1631" s="56" t="e">
        <f aca="true">VLOOKUP($P1631,INDIRECT("'M" &amp; $N1631 &amp; "'!$A:$G"),BM$2,0)</f>
        <v>#REF!</v>
      </c>
    </row>
    <row r="1632" customFormat="false" ht="13.2" hidden="false" customHeight="false" outlineLevel="0" collapsed="false">
      <c r="BI1632" s="56" t="e">
        <f aca="true">VLOOKUP($P1632,INDIRECT("'M" &amp; $N1632 &amp; "'!$A:$G"),BI$2,0)</f>
        <v>#REF!</v>
      </c>
      <c r="BJ1632" s="56" t="e">
        <f aca="true">VLOOKUP($P1632,INDIRECT("'M" &amp; $N1632 &amp; "'!$A:$G"),BJ$2,0)</f>
        <v>#REF!</v>
      </c>
      <c r="BK1632" s="56" t="e">
        <f aca="true">VLOOKUP($P1632,INDIRECT("'M" &amp; $N1632 &amp; "'!$A:$G"),BK$2,0)</f>
        <v>#REF!</v>
      </c>
      <c r="BL1632" s="56" t="str">
        <f aca="false">IF(AND($BI1632="Yes", $N1632=2), "Yes", IF(ISBLANK(BI1632), "", "No"))</f>
        <v>No</v>
      </c>
      <c r="BM1632" s="56" t="e">
        <f aca="true">VLOOKUP($P1632,INDIRECT("'M" &amp; $N1632 &amp; "'!$A:$G"),BM$2,0)</f>
        <v>#REF!</v>
      </c>
    </row>
    <row r="1633" customFormat="false" ht="13.2" hidden="false" customHeight="false" outlineLevel="0" collapsed="false">
      <c r="BI1633" s="56" t="e">
        <f aca="true">VLOOKUP($P1633,INDIRECT("'M" &amp; $N1633 &amp; "'!$A:$G"),BI$2,0)</f>
        <v>#REF!</v>
      </c>
      <c r="BJ1633" s="56" t="e">
        <f aca="true">VLOOKUP($P1633,INDIRECT("'M" &amp; $N1633 &amp; "'!$A:$G"),BJ$2,0)</f>
        <v>#REF!</v>
      </c>
      <c r="BK1633" s="56" t="e">
        <f aca="true">VLOOKUP($P1633,INDIRECT("'M" &amp; $N1633 &amp; "'!$A:$G"),BK$2,0)</f>
        <v>#REF!</v>
      </c>
      <c r="BL1633" s="56" t="str">
        <f aca="false">IF(AND($BI1633="Yes", $N1633=2), "Yes", IF(ISBLANK(BI1633), "", "No"))</f>
        <v>No</v>
      </c>
      <c r="BM1633" s="56" t="e">
        <f aca="true">VLOOKUP($P1633,INDIRECT("'M" &amp; $N1633 &amp; "'!$A:$G"),BM$2,0)</f>
        <v>#REF!</v>
      </c>
    </row>
    <row r="1634" customFormat="false" ht="13.2" hidden="false" customHeight="false" outlineLevel="0" collapsed="false">
      <c r="BI1634" s="56" t="e">
        <f aca="true">VLOOKUP($P1634,INDIRECT("'M" &amp; $N1634 &amp; "'!$A:$G"),BI$2,0)</f>
        <v>#REF!</v>
      </c>
      <c r="BJ1634" s="56" t="e">
        <f aca="true">VLOOKUP($P1634,INDIRECT("'M" &amp; $N1634 &amp; "'!$A:$G"),BJ$2,0)</f>
        <v>#REF!</v>
      </c>
      <c r="BK1634" s="56" t="e">
        <f aca="true">VLOOKUP($P1634,INDIRECT("'M" &amp; $N1634 &amp; "'!$A:$G"),BK$2,0)</f>
        <v>#REF!</v>
      </c>
      <c r="BL1634" s="56" t="str">
        <f aca="false">IF(AND($BI1634="Yes", $N1634=2), "Yes", IF(ISBLANK(BI1634), "", "No"))</f>
        <v>No</v>
      </c>
      <c r="BM1634" s="56" t="e">
        <f aca="true">VLOOKUP($P1634,INDIRECT("'M" &amp; $N1634 &amp; "'!$A:$G"),BM$2,0)</f>
        <v>#REF!</v>
      </c>
    </row>
    <row r="1635" customFormat="false" ht="13.2" hidden="false" customHeight="false" outlineLevel="0" collapsed="false">
      <c r="BI1635" s="56" t="e">
        <f aca="true">VLOOKUP($P1635,INDIRECT("'M" &amp; $N1635 &amp; "'!$A:$G"),BI$2,0)</f>
        <v>#REF!</v>
      </c>
      <c r="BJ1635" s="56" t="e">
        <f aca="true">VLOOKUP($P1635,INDIRECT("'M" &amp; $N1635 &amp; "'!$A:$G"),BJ$2,0)</f>
        <v>#REF!</v>
      </c>
      <c r="BK1635" s="56" t="e">
        <f aca="true">VLOOKUP($P1635,INDIRECT("'M" &amp; $N1635 &amp; "'!$A:$G"),BK$2,0)</f>
        <v>#REF!</v>
      </c>
      <c r="BL1635" s="56" t="str">
        <f aca="false">IF(AND($BI1635="Yes", $N1635=2), "Yes", IF(ISBLANK(BI1635), "", "No"))</f>
        <v>No</v>
      </c>
      <c r="BM1635" s="56" t="e">
        <f aca="true">VLOOKUP($P1635,INDIRECT("'M" &amp; $N1635 &amp; "'!$A:$G"),BM$2,0)</f>
        <v>#REF!</v>
      </c>
    </row>
    <row r="1636" customFormat="false" ht="13.2" hidden="false" customHeight="false" outlineLevel="0" collapsed="false">
      <c r="BI1636" s="56" t="e">
        <f aca="true">VLOOKUP($P1636,INDIRECT("'M" &amp; $N1636 &amp; "'!$A:$G"),BI$2,0)</f>
        <v>#REF!</v>
      </c>
      <c r="BJ1636" s="56" t="e">
        <f aca="true">VLOOKUP($P1636,INDIRECT("'M" &amp; $N1636 &amp; "'!$A:$G"),BJ$2,0)</f>
        <v>#REF!</v>
      </c>
      <c r="BK1636" s="56" t="e">
        <f aca="true">VLOOKUP($P1636,INDIRECT("'M" &amp; $N1636 &amp; "'!$A:$G"),BK$2,0)</f>
        <v>#REF!</v>
      </c>
      <c r="BL1636" s="56" t="str">
        <f aca="false">IF(AND($BI1636="Yes", $N1636=2), "Yes", IF(ISBLANK(BI1636), "", "No"))</f>
        <v>No</v>
      </c>
      <c r="BM1636" s="56" t="e">
        <f aca="true">VLOOKUP($P1636,INDIRECT("'M" &amp; $N1636 &amp; "'!$A:$G"),BM$2,0)</f>
        <v>#REF!</v>
      </c>
    </row>
    <row r="1637" customFormat="false" ht="13.2" hidden="false" customHeight="false" outlineLevel="0" collapsed="false">
      <c r="BI1637" s="56" t="e">
        <f aca="true">VLOOKUP($P1637,INDIRECT("'M" &amp; $N1637 &amp; "'!$A:$G"),BI$2,0)</f>
        <v>#REF!</v>
      </c>
      <c r="BJ1637" s="56" t="e">
        <f aca="true">VLOOKUP($P1637,INDIRECT("'M" &amp; $N1637 &amp; "'!$A:$G"),BJ$2,0)</f>
        <v>#REF!</v>
      </c>
      <c r="BK1637" s="56" t="e">
        <f aca="true">VLOOKUP($P1637,INDIRECT("'M" &amp; $N1637 &amp; "'!$A:$G"),BK$2,0)</f>
        <v>#REF!</v>
      </c>
      <c r="BL1637" s="56" t="str">
        <f aca="false">IF(AND($BI1637="Yes", $N1637=2), "Yes", IF(ISBLANK(BI1637), "", "No"))</f>
        <v>No</v>
      </c>
      <c r="BM1637" s="56" t="e">
        <f aca="true">VLOOKUP($P1637,INDIRECT("'M" &amp; $N1637 &amp; "'!$A:$G"),BM$2,0)</f>
        <v>#REF!</v>
      </c>
    </row>
    <row r="1638" customFormat="false" ht="13.2" hidden="false" customHeight="false" outlineLevel="0" collapsed="false">
      <c r="BI1638" s="56" t="e">
        <f aca="true">VLOOKUP($P1638,INDIRECT("'M" &amp; $N1638 &amp; "'!$A:$G"),BI$2,0)</f>
        <v>#REF!</v>
      </c>
      <c r="BJ1638" s="56" t="e">
        <f aca="true">VLOOKUP($P1638,INDIRECT("'M" &amp; $N1638 &amp; "'!$A:$G"),BJ$2,0)</f>
        <v>#REF!</v>
      </c>
      <c r="BK1638" s="56" t="e">
        <f aca="true">VLOOKUP($P1638,INDIRECT("'M" &amp; $N1638 &amp; "'!$A:$G"),BK$2,0)</f>
        <v>#REF!</v>
      </c>
      <c r="BL1638" s="56" t="str">
        <f aca="false">IF(AND($BI1638="Yes", $N1638=2), "Yes", IF(ISBLANK(BI1638), "", "No"))</f>
        <v>No</v>
      </c>
      <c r="BM1638" s="56" t="e">
        <f aca="true">VLOOKUP($P1638,INDIRECT("'M" &amp; $N1638 &amp; "'!$A:$G"),BM$2,0)</f>
        <v>#REF!</v>
      </c>
    </row>
    <row r="1639" customFormat="false" ht="13.2" hidden="false" customHeight="false" outlineLevel="0" collapsed="false">
      <c r="BI1639" s="56" t="e">
        <f aca="true">VLOOKUP($P1639,INDIRECT("'M" &amp; $N1639 &amp; "'!$A:$G"),BI$2,0)</f>
        <v>#REF!</v>
      </c>
      <c r="BJ1639" s="56" t="e">
        <f aca="true">VLOOKUP($P1639,INDIRECT("'M" &amp; $N1639 &amp; "'!$A:$G"),BJ$2,0)</f>
        <v>#REF!</v>
      </c>
      <c r="BK1639" s="56" t="e">
        <f aca="true">VLOOKUP($P1639,INDIRECT("'M" &amp; $N1639 &amp; "'!$A:$G"),BK$2,0)</f>
        <v>#REF!</v>
      </c>
      <c r="BL1639" s="56" t="str">
        <f aca="false">IF(AND($BI1639="Yes", $N1639=2), "Yes", IF(ISBLANK(BI1639), "", "No"))</f>
        <v>No</v>
      </c>
      <c r="BM1639" s="56" t="e">
        <f aca="true">VLOOKUP($P1639,INDIRECT("'M" &amp; $N1639 &amp; "'!$A:$G"),BM$2,0)</f>
        <v>#REF!</v>
      </c>
    </row>
    <row r="1640" customFormat="false" ht="13.2" hidden="false" customHeight="false" outlineLevel="0" collapsed="false">
      <c r="BI1640" s="56" t="e">
        <f aca="true">VLOOKUP($P1640,INDIRECT("'M" &amp; $N1640 &amp; "'!$A:$G"),BI$2,0)</f>
        <v>#REF!</v>
      </c>
      <c r="BJ1640" s="56" t="e">
        <f aca="true">VLOOKUP($P1640,INDIRECT("'M" &amp; $N1640 &amp; "'!$A:$G"),BJ$2,0)</f>
        <v>#REF!</v>
      </c>
      <c r="BK1640" s="56" t="e">
        <f aca="true">VLOOKUP($P1640,INDIRECT("'M" &amp; $N1640 &amp; "'!$A:$G"),BK$2,0)</f>
        <v>#REF!</v>
      </c>
      <c r="BL1640" s="56" t="str">
        <f aca="false">IF(AND($BI1640="Yes", $N1640=2), "Yes", IF(ISBLANK(BI1640), "", "No"))</f>
        <v>No</v>
      </c>
      <c r="BM1640" s="56" t="e">
        <f aca="true">VLOOKUP($P1640,INDIRECT("'M" &amp; $N1640 &amp; "'!$A:$G"),BM$2,0)</f>
        <v>#REF!</v>
      </c>
    </row>
    <row r="1641" customFormat="false" ht="13.2" hidden="false" customHeight="false" outlineLevel="0" collapsed="false">
      <c r="BI1641" s="56" t="e">
        <f aca="true">VLOOKUP($P1641,INDIRECT("'M" &amp; $N1641 &amp; "'!$A:$G"),BI$2,0)</f>
        <v>#REF!</v>
      </c>
      <c r="BJ1641" s="56" t="e">
        <f aca="true">VLOOKUP($P1641,INDIRECT("'M" &amp; $N1641 &amp; "'!$A:$G"),BJ$2,0)</f>
        <v>#REF!</v>
      </c>
      <c r="BK1641" s="56" t="e">
        <f aca="true">VLOOKUP($P1641,INDIRECT("'M" &amp; $N1641 &amp; "'!$A:$G"),BK$2,0)</f>
        <v>#REF!</v>
      </c>
      <c r="BL1641" s="56" t="str">
        <f aca="false">IF(AND($BI1641="Yes", $N1641=2), "Yes", IF(ISBLANK(BI1641), "", "No"))</f>
        <v>No</v>
      </c>
      <c r="BM1641" s="56" t="e">
        <f aca="true">VLOOKUP($P1641,INDIRECT("'M" &amp; $N1641 &amp; "'!$A:$G"),BM$2,0)</f>
        <v>#REF!</v>
      </c>
    </row>
    <row r="1642" customFormat="false" ht="13.2" hidden="false" customHeight="false" outlineLevel="0" collapsed="false">
      <c r="BI1642" s="56" t="e">
        <f aca="true">VLOOKUP($P1642,INDIRECT("'M" &amp; $N1642 &amp; "'!$A:$G"),BI$2,0)</f>
        <v>#REF!</v>
      </c>
      <c r="BJ1642" s="56" t="e">
        <f aca="true">VLOOKUP($P1642,INDIRECT("'M" &amp; $N1642 &amp; "'!$A:$G"),BJ$2,0)</f>
        <v>#REF!</v>
      </c>
      <c r="BK1642" s="56" t="e">
        <f aca="true">VLOOKUP($P1642,INDIRECT("'M" &amp; $N1642 &amp; "'!$A:$G"),BK$2,0)</f>
        <v>#REF!</v>
      </c>
      <c r="BL1642" s="56" t="str">
        <f aca="false">IF(AND($BI1642="Yes", $N1642=2), "Yes", IF(ISBLANK(BI1642), "", "No"))</f>
        <v>No</v>
      </c>
      <c r="BM1642" s="56" t="e">
        <f aca="true">VLOOKUP($P1642,INDIRECT("'M" &amp; $N1642 &amp; "'!$A:$G"),BM$2,0)</f>
        <v>#REF!</v>
      </c>
    </row>
    <row r="1643" customFormat="false" ht="13.2" hidden="false" customHeight="false" outlineLevel="0" collapsed="false">
      <c r="BI1643" s="56" t="e">
        <f aca="true">VLOOKUP($P1643,INDIRECT("'M" &amp; $N1643 &amp; "'!$A:$G"),BI$2,0)</f>
        <v>#REF!</v>
      </c>
      <c r="BJ1643" s="56" t="e">
        <f aca="true">VLOOKUP($P1643,INDIRECT("'M" &amp; $N1643 &amp; "'!$A:$G"),BJ$2,0)</f>
        <v>#REF!</v>
      </c>
      <c r="BK1643" s="56" t="e">
        <f aca="true">VLOOKUP($P1643,INDIRECT("'M" &amp; $N1643 &amp; "'!$A:$G"),BK$2,0)</f>
        <v>#REF!</v>
      </c>
      <c r="BL1643" s="56" t="str">
        <f aca="false">IF(AND($BI1643="Yes", $N1643=2), "Yes", IF(ISBLANK(BI1643), "", "No"))</f>
        <v>No</v>
      </c>
      <c r="BM1643" s="56" t="e">
        <f aca="true">VLOOKUP($P1643,INDIRECT("'M" &amp; $N1643 &amp; "'!$A:$G"),BM$2,0)</f>
        <v>#REF!</v>
      </c>
    </row>
    <row r="1644" customFormat="false" ht="13.2" hidden="false" customHeight="false" outlineLevel="0" collapsed="false">
      <c r="BI1644" s="56" t="e">
        <f aca="true">VLOOKUP($P1644,INDIRECT("'M" &amp; $N1644 &amp; "'!$A:$G"),BI$2,0)</f>
        <v>#REF!</v>
      </c>
      <c r="BJ1644" s="56" t="e">
        <f aca="true">VLOOKUP($P1644,INDIRECT("'M" &amp; $N1644 &amp; "'!$A:$G"),BJ$2,0)</f>
        <v>#REF!</v>
      </c>
      <c r="BK1644" s="56" t="e">
        <f aca="true">VLOOKUP($P1644,INDIRECT("'M" &amp; $N1644 &amp; "'!$A:$G"),BK$2,0)</f>
        <v>#REF!</v>
      </c>
      <c r="BL1644" s="56" t="str">
        <f aca="false">IF(AND($BI1644="Yes", $N1644=2), "Yes", IF(ISBLANK(BI1644), "", "No"))</f>
        <v>No</v>
      </c>
      <c r="BM1644" s="56" t="e">
        <f aca="true">VLOOKUP($P1644,INDIRECT("'M" &amp; $N1644 &amp; "'!$A:$G"),BM$2,0)</f>
        <v>#REF!</v>
      </c>
    </row>
    <row r="1645" customFormat="false" ht="13.2" hidden="false" customHeight="false" outlineLevel="0" collapsed="false">
      <c r="BI1645" s="56" t="e">
        <f aca="true">VLOOKUP($P1645,INDIRECT("'M" &amp; $N1645 &amp; "'!$A:$G"),BI$2,0)</f>
        <v>#REF!</v>
      </c>
      <c r="BJ1645" s="56" t="e">
        <f aca="true">VLOOKUP($P1645,INDIRECT("'M" &amp; $N1645 &amp; "'!$A:$G"),BJ$2,0)</f>
        <v>#REF!</v>
      </c>
      <c r="BK1645" s="56" t="e">
        <f aca="true">VLOOKUP($P1645,INDIRECT("'M" &amp; $N1645 &amp; "'!$A:$G"),BK$2,0)</f>
        <v>#REF!</v>
      </c>
      <c r="BL1645" s="56" t="str">
        <f aca="false">IF(AND($BI1645="Yes", $N1645=2), "Yes", IF(ISBLANK(BI1645), "", "No"))</f>
        <v>No</v>
      </c>
      <c r="BM1645" s="56" t="e">
        <f aca="true">VLOOKUP($P1645,INDIRECT("'M" &amp; $N1645 &amp; "'!$A:$G"),BM$2,0)</f>
        <v>#REF!</v>
      </c>
    </row>
    <row r="1646" customFormat="false" ht="13.2" hidden="false" customHeight="false" outlineLevel="0" collapsed="false">
      <c r="BI1646" s="56" t="e">
        <f aca="true">VLOOKUP($P1646,INDIRECT("'M" &amp; $N1646 &amp; "'!$A:$G"),BI$2,0)</f>
        <v>#REF!</v>
      </c>
      <c r="BJ1646" s="56" t="e">
        <f aca="true">VLOOKUP($P1646,INDIRECT("'M" &amp; $N1646 &amp; "'!$A:$G"),BJ$2,0)</f>
        <v>#REF!</v>
      </c>
      <c r="BK1646" s="56" t="e">
        <f aca="true">VLOOKUP($P1646,INDIRECT("'M" &amp; $N1646 &amp; "'!$A:$G"),BK$2,0)</f>
        <v>#REF!</v>
      </c>
      <c r="BL1646" s="56" t="str">
        <f aca="false">IF(AND($BI1646="Yes", $N1646=2), "Yes", IF(ISBLANK(BI1646), "", "No"))</f>
        <v>No</v>
      </c>
      <c r="BM1646" s="56" t="e">
        <f aca="true">VLOOKUP($P1646,INDIRECT("'M" &amp; $N1646 &amp; "'!$A:$G"),BM$2,0)</f>
        <v>#REF!</v>
      </c>
    </row>
    <row r="1647" customFormat="false" ht="13.2" hidden="false" customHeight="false" outlineLevel="0" collapsed="false">
      <c r="BI1647" s="56" t="e">
        <f aca="true">VLOOKUP($P1647,INDIRECT("'M" &amp; $N1647 &amp; "'!$A:$G"),BI$2,0)</f>
        <v>#REF!</v>
      </c>
      <c r="BJ1647" s="56" t="e">
        <f aca="true">VLOOKUP($P1647,INDIRECT("'M" &amp; $N1647 &amp; "'!$A:$G"),BJ$2,0)</f>
        <v>#REF!</v>
      </c>
      <c r="BK1647" s="56" t="e">
        <f aca="true">VLOOKUP($P1647,INDIRECT("'M" &amp; $N1647 &amp; "'!$A:$G"),BK$2,0)</f>
        <v>#REF!</v>
      </c>
      <c r="BL1647" s="56" t="str">
        <f aca="false">IF(AND($BI1647="Yes", $N1647=2), "Yes", IF(ISBLANK(BI1647), "", "No"))</f>
        <v>No</v>
      </c>
      <c r="BM1647" s="56" t="e">
        <f aca="true">VLOOKUP($P1647,INDIRECT("'M" &amp; $N1647 &amp; "'!$A:$G"),BM$2,0)</f>
        <v>#REF!</v>
      </c>
    </row>
    <row r="1648" customFormat="false" ht="13.2" hidden="false" customHeight="false" outlineLevel="0" collapsed="false">
      <c r="BI1648" s="56" t="e">
        <f aca="true">VLOOKUP($P1648,INDIRECT("'M" &amp; $N1648 &amp; "'!$A:$G"),BI$2,0)</f>
        <v>#REF!</v>
      </c>
      <c r="BJ1648" s="56" t="e">
        <f aca="true">VLOOKUP($P1648,INDIRECT("'M" &amp; $N1648 &amp; "'!$A:$G"),BJ$2,0)</f>
        <v>#REF!</v>
      </c>
      <c r="BK1648" s="56" t="e">
        <f aca="true">VLOOKUP($P1648,INDIRECT("'M" &amp; $N1648 &amp; "'!$A:$G"),BK$2,0)</f>
        <v>#REF!</v>
      </c>
      <c r="BL1648" s="56" t="str">
        <f aca="false">IF(AND($BI1648="Yes", $N1648=2), "Yes", IF(ISBLANK(BI1648), "", "No"))</f>
        <v>No</v>
      </c>
      <c r="BM1648" s="56" t="e">
        <f aca="true">VLOOKUP($P1648,INDIRECT("'M" &amp; $N1648 &amp; "'!$A:$G"),BM$2,0)</f>
        <v>#REF!</v>
      </c>
    </row>
    <row r="1649" customFormat="false" ht="13.2" hidden="false" customHeight="false" outlineLevel="0" collapsed="false">
      <c r="BI1649" s="56" t="e">
        <f aca="true">VLOOKUP($P1649,INDIRECT("'M" &amp; $N1649 &amp; "'!$A:$G"),BI$2,0)</f>
        <v>#REF!</v>
      </c>
      <c r="BJ1649" s="56" t="e">
        <f aca="true">VLOOKUP($P1649,INDIRECT("'M" &amp; $N1649 &amp; "'!$A:$G"),BJ$2,0)</f>
        <v>#REF!</v>
      </c>
      <c r="BK1649" s="56" t="e">
        <f aca="true">VLOOKUP($P1649,INDIRECT("'M" &amp; $N1649 &amp; "'!$A:$G"),BK$2,0)</f>
        <v>#REF!</v>
      </c>
      <c r="BL1649" s="56" t="str">
        <f aca="false">IF(AND($BI1649="Yes", $N1649=2), "Yes", IF(ISBLANK(BI1649), "", "No"))</f>
        <v>No</v>
      </c>
      <c r="BM1649" s="56" t="e">
        <f aca="true">VLOOKUP($P1649,INDIRECT("'M" &amp; $N1649 &amp; "'!$A:$G"),BM$2,0)</f>
        <v>#REF!</v>
      </c>
    </row>
    <row r="1650" customFormat="false" ht="13.2" hidden="false" customHeight="false" outlineLevel="0" collapsed="false">
      <c r="BI1650" s="56" t="e">
        <f aca="true">VLOOKUP($P1650,INDIRECT("'M" &amp; $N1650 &amp; "'!$A:$G"),BI$2,0)</f>
        <v>#REF!</v>
      </c>
      <c r="BJ1650" s="56" t="e">
        <f aca="true">VLOOKUP($P1650,INDIRECT("'M" &amp; $N1650 &amp; "'!$A:$G"),BJ$2,0)</f>
        <v>#REF!</v>
      </c>
      <c r="BK1650" s="56" t="e">
        <f aca="true">VLOOKUP($P1650,INDIRECT("'M" &amp; $N1650 &amp; "'!$A:$G"),BK$2,0)</f>
        <v>#REF!</v>
      </c>
      <c r="BL1650" s="56" t="str">
        <f aca="false">IF(AND($BI1650="Yes", $N1650=2), "Yes", IF(ISBLANK(BI1650), "", "No"))</f>
        <v>No</v>
      </c>
      <c r="BM1650" s="56" t="e">
        <f aca="true">VLOOKUP($P1650,INDIRECT("'M" &amp; $N1650 &amp; "'!$A:$G"),BM$2,0)</f>
        <v>#REF!</v>
      </c>
    </row>
    <row r="1651" customFormat="false" ht="13.2" hidden="false" customHeight="false" outlineLevel="0" collapsed="false">
      <c r="BI1651" s="56" t="e">
        <f aca="true">VLOOKUP($P1651,INDIRECT("'M" &amp; $N1651 &amp; "'!$A:$G"),BI$2,0)</f>
        <v>#REF!</v>
      </c>
      <c r="BJ1651" s="56" t="e">
        <f aca="true">VLOOKUP($P1651,INDIRECT("'M" &amp; $N1651 &amp; "'!$A:$G"),BJ$2,0)</f>
        <v>#REF!</v>
      </c>
      <c r="BK1651" s="56" t="e">
        <f aca="true">VLOOKUP($P1651,INDIRECT("'M" &amp; $N1651 &amp; "'!$A:$G"),BK$2,0)</f>
        <v>#REF!</v>
      </c>
      <c r="BL1651" s="56" t="str">
        <f aca="false">IF(AND($BI1651="Yes", $N1651=2), "Yes", IF(ISBLANK(BI1651), "", "No"))</f>
        <v>No</v>
      </c>
      <c r="BM1651" s="56" t="e">
        <f aca="true">VLOOKUP($P1651,INDIRECT("'M" &amp; $N1651 &amp; "'!$A:$G"),BM$2,0)</f>
        <v>#REF!</v>
      </c>
    </row>
    <row r="1652" customFormat="false" ht="13.2" hidden="false" customHeight="false" outlineLevel="0" collapsed="false">
      <c r="BI1652" s="56" t="e">
        <f aca="true">VLOOKUP($P1652,INDIRECT("'M" &amp; $N1652 &amp; "'!$A:$G"),BI$2,0)</f>
        <v>#REF!</v>
      </c>
      <c r="BJ1652" s="56" t="e">
        <f aca="true">VLOOKUP($P1652,INDIRECT("'M" &amp; $N1652 &amp; "'!$A:$G"),BJ$2,0)</f>
        <v>#REF!</v>
      </c>
      <c r="BK1652" s="56" t="e">
        <f aca="true">VLOOKUP($P1652,INDIRECT("'M" &amp; $N1652 &amp; "'!$A:$G"),BK$2,0)</f>
        <v>#REF!</v>
      </c>
      <c r="BL1652" s="56" t="str">
        <f aca="false">IF(AND($BI1652="Yes", $N1652=2), "Yes", IF(ISBLANK(BI1652), "", "No"))</f>
        <v>No</v>
      </c>
      <c r="BM1652" s="56" t="e">
        <f aca="true">VLOOKUP($P1652,INDIRECT("'M" &amp; $N1652 &amp; "'!$A:$G"),BM$2,0)</f>
        <v>#REF!</v>
      </c>
    </row>
    <row r="1653" customFormat="false" ht="13.2" hidden="false" customHeight="false" outlineLevel="0" collapsed="false">
      <c r="BI1653" s="56" t="e">
        <f aca="true">VLOOKUP($P1653,INDIRECT("'M" &amp; $N1653 &amp; "'!$A:$G"),BI$2,0)</f>
        <v>#REF!</v>
      </c>
      <c r="BJ1653" s="56" t="e">
        <f aca="true">VLOOKUP($P1653,INDIRECT("'M" &amp; $N1653 &amp; "'!$A:$G"),BJ$2,0)</f>
        <v>#REF!</v>
      </c>
      <c r="BK1653" s="56" t="e">
        <f aca="true">VLOOKUP($P1653,INDIRECT("'M" &amp; $N1653 &amp; "'!$A:$G"),BK$2,0)</f>
        <v>#REF!</v>
      </c>
      <c r="BL1653" s="56" t="str">
        <f aca="false">IF(AND($BI1653="Yes", $N1653=2), "Yes", IF(ISBLANK(BI1653), "", "No"))</f>
        <v>No</v>
      </c>
      <c r="BM1653" s="56" t="e">
        <f aca="true">VLOOKUP($P1653,INDIRECT("'M" &amp; $N1653 &amp; "'!$A:$G"),BM$2,0)</f>
        <v>#REF!</v>
      </c>
    </row>
    <row r="1654" customFormat="false" ht="13.2" hidden="false" customHeight="false" outlineLevel="0" collapsed="false">
      <c r="BI1654" s="56" t="e">
        <f aca="true">VLOOKUP($P1654,INDIRECT("'M" &amp; $N1654 &amp; "'!$A:$G"),BI$2,0)</f>
        <v>#REF!</v>
      </c>
      <c r="BJ1654" s="56" t="e">
        <f aca="true">VLOOKUP($P1654,INDIRECT("'M" &amp; $N1654 &amp; "'!$A:$G"),BJ$2,0)</f>
        <v>#REF!</v>
      </c>
      <c r="BK1654" s="56" t="e">
        <f aca="true">VLOOKUP($P1654,INDIRECT("'M" &amp; $N1654 &amp; "'!$A:$G"),BK$2,0)</f>
        <v>#REF!</v>
      </c>
      <c r="BL1654" s="56" t="str">
        <f aca="false">IF(AND($BI1654="Yes", $N1654=2), "Yes", IF(ISBLANK(BI1654), "", "No"))</f>
        <v>No</v>
      </c>
      <c r="BM1654" s="56" t="e">
        <f aca="true">VLOOKUP($P1654,INDIRECT("'M" &amp; $N1654 &amp; "'!$A:$G"),BM$2,0)</f>
        <v>#REF!</v>
      </c>
    </row>
    <row r="1655" customFormat="false" ht="13.2" hidden="false" customHeight="false" outlineLevel="0" collapsed="false">
      <c r="BI1655" s="56" t="e">
        <f aca="true">VLOOKUP($P1655,INDIRECT("'M" &amp; $N1655 &amp; "'!$A:$G"),BI$2,0)</f>
        <v>#REF!</v>
      </c>
      <c r="BJ1655" s="56" t="e">
        <f aca="true">VLOOKUP($P1655,INDIRECT("'M" &amp; $N1655 &amp; "'!$A:$G"),BJ$2,0)</f>
        <v>#REF!</v>
      </c>
      <c r="BK1655" s="56" t="e">
        <f aca="true">VLOOKUP($P1655,INDIRECT("'M" &amp; $N1655 &amp; "'!$A:$G"),BK$2,0)</f>
        <v>#REF!</v>
      </c>
      <c r="BL1655" s="56" t="str">
        <f aca="false">IF(AND($BI1655="Yes", $N1655=2), "Yes", IF(ISBLANK(BI1655), "", "No"))</f>
        <v>No</v>
      </c>
      <c r="BM1655" s="56" t="e">
        <f aca="true">VLOOKUP($P1655,INDIRECT("'M" &amp; $N1655 &amp; "'!$A:$G"),BM$2,0)</f>
        <v>#REF!</v>
      </c>
    </row>
    <row r="1656" customFormat="false" ht="13.2" hidden="false" customHeight="false" outlineLevel="0" collapsed="false">
      <c r="BI1656" s="56" t="e">
        <f aca="true">VLOOKUP($P1656,INDIRECT("'M" &amp; $N1656 &amp; "'!$A:$G"),BI$2,0)</f>
        <v>#REF!</v>
      </c>
      <c r="BJ1656" s="56" t="e">
        <f aca="true">VLOOKUP($P1656,INDIRECT("'M" &amp; $N1656 &amp; "'!$A:$G"),BJ$2,0)</f>
        <v>#REF!</v>
      </c>
      <c r="BK1656" s="56" t="e">
        <f aca="true">VLOOKUP($P1656,INDIRECT("'M" &amp; $N1656 &amp; "'!$A:$G"),BK$2,0)</f>
        <v>#REF!</v>
      </c>
      <c r="BL1656" s="56" t="str">
        <f aca="false">IF(AND($BI1656="Yes", $N1656=2), "Yes", IF(ISBLANK(BI1656), "", "No"))</f>
        <v>No</v>
      </c>
      <c r="BM1656" s="56" t="e">
        <f aca="true">VLOOKUP($P1656,INDIRECT("'M" &amp; $N1656 &amp; "'!$A:$G"),BM$2,0)</f>
        <v>#REF!</v>
      </c>
    </row>
    <row r="1657" customFormat="false" ht="13.2" hidden="false" customHeight="false" outlineLevel="0" collapsed="false">
      <c r="BI1657" s="56" t="e">
        <f aca="true">VLOOKUP($P1657,INDIRECT("'M" &amp; $N1657 &amp; "'!$A:$G"),BI$2,0)</f>
        <v>#REF!</v>
      </c>
      <c r="BJ1657" s="56" t="e">
        <f aca="true">VLOOKUP($P1657,INDIRECT("'M" &amp; $N1657 &amp; "'!$A:$G"),BJ$2,0)</f>
        <v>#REF!</v>
      </c>
      <c r="BK1657" s="56" t="e">
        <f aca="true">VLOOKUP($P1657,INDIRECT("'M" &amp; $N1657 &amp; "'!$A:$G"),BK$2,0)</f>
        <v>#REF!</v>
      </c>
      <c r="BL1657" s="56" t="str">
        <f aca="false">IF(AND($BI1657="Yes", $N1657=2), "Yes", IF(ISBLANK(BI1657), "", "No"))</f>
        <v>No</v>
      </c>
      <c r="BM1657" s="56" t="e">
        <f aca="true">VLOOKUP($P1657,INDIRECT("'M" &amp; $N1657 &amp; "'!$A:$G"),BM$2,0)</f>
        <v>#REF!</v>
      </c>
    </row>
    <row r="1658" customFormat="false" ht="13.2" hidden="false" customHeight="false" outlineLevel="0" collapsed="false">
      <c r="BI1658" s="56" t="e">
        <f aca="true">VLOOKUP($P1658,INDIRECT("'M" &amp; $N1658 &amp; "'!$A:$G"),BI$2,0)</f>
        <v>#REF!</v>
      </c>
      <c r="BJ1658" s="56" t="e">
        <f aca="true">VLOOKUP($P1658,INDIRECT("'M" &amp; $N1658 &amp; "'!$A:$G"),BJ$2,0)</f>
        <v>#REF!</v>
      </c>
      <c r="BK1658" s="56" t="e">
        <f aca="true">VLOOKUP($P1658,INDIRECT("'M" &amp; $N1658 &amp; "'!$A:$G"),BK$2,0)</f>
        <v>#REF!</v>
      </c>
      <c r="BL1658" s="56" t="str">
        <f aca="false">IF(AND($BI1658="Yes", $N1658=2), "Yes", IF(ISBLANK(BI1658), "", "No"))</f>
        <v>No</v>
      </c>
      <c r="BM1658" s="56" t="e">
        <f aca="true">VLOOKUP($P1658,INDIRECT("'M" &amp; $N1658 &amp; "'!$A:$G"),BM$2,0)</f>
        <v>#REF!</v>
      </c>
    </row>
    <row r="1659" customFormat="false" ht="13.2" hidden="false" customHeight="false" outlineLevel="0" collapsed="false">
      <c r="BI1659" s="56" t="e">
        <f aca="true">VLOOKUP($P1659,INDIRECT("'M" &amp; $N1659 &amp; "'!$A:$G"),BI$2,0)</f>
        <v>#REF!</v>
      </c>
      <c r="BJ1659" s="56" t="e">
        <f aca="true">VLOOKUP($P1659,INDIRECT("'M" &amp; $N1659 &amp; "'!$A:$G"),BJ$2,0)</f>
        <v>#REF!</v>
      </c>
      <c r="BK1659" s="56" t="e">
        <f aca="true">VLOOKUP($P1659,INDIRECT("'M" &amp; $N1659 &amp; "'!$A:$G"),BK$2,0)</f>
        <v>#REF!</v>
      </c>
      <c r="BL1659" s="56" t="str">
        <f aca="false">IF(AND($BI1659="Yes", $N1659=2), "Yes", IF(ISBLANK(BI1659), "", "No"))</f>
        <v>No</v>
      </c>
      <c r="BM1659" s="56" t="e">
        <f aca="true">VLOOKUP($P1659,INDIRECT("'M" &amp; $N1659 &amp; "'!$A:$G"),BM$2,0)</f>
        <v>#REF!</v>
      </c>
    </row>
    <row r="1660" customFormat="false" ht="13.2" hidden="false" customHeight="false" outlineLevel="0" collapsed="false">
      <c r="BI1660" s="56" t="e">
        <f aca="true">VLOOKUP($P1660,INDIRECT("'M" &amp; $N1660 &amp; "'!$A:$G"),BI$2,0)</f>
        <v>#REF!</v>
      </c>
      <c r="BJ1660" s="56" t="e">
        <f aca="true">VLOOKUP($P1660,INDIRECT("'M" &amp; $N1660 &amp; "'!$A:$G"),BJ$2,0)</f>
        <v>#REF!</v>
      </c>
      <c r="BK1660" s="56" t="e">
        <f aca="true">VLOOKUP($P1660,INDIRECT("'M" &amp; $N1660 &amp; "'!$A:$G"),BK$2,0)</f>
        <v>#REF!</v>
      </c>
      <c r="BL1660" s="56" t="str">
        <f aca="false">IF(AND($BI1660="Yes", $N1660=2), "Yes", IF(ISBLANK(BI1660), "", "No"))</f>
        <v>No</v>
      </c>
      <c r="BM1660" s="56" t="e">
        <f aca="true">VLOOKUP($P1660,INDIRECT("'M" &amp; $N1660 &amp; "'!$A:$G"),BM$2,0)</f>
        <v>#REF!</v>
      </c>
    </row>
    <row r="1661" customFormat="false" ht="13.2" hidden="false" customHeight="false" outlineLevel="0" collapsed="false">
      <c r="BI1661" s="56" t="e">
        <f aca="true">VLOOKUP($P1661,INDIRECT("'M" &amp; $N1661 &amp; "'!$A:$G"),BI$2,0)</f>
        <v>#REF!</v>
      </c>
      <c r="BJ1661" s="56" t="e">
        <f aca="true">VLOOKUP($P1661,INDIRECT("'M" &amp; $N1661 &amp; "'!$A:$G"),BJ$2,0)</f>
        <v>#REF!</v>
      </c>
      <c r="BK1661" s="56" t="e">
        <f aca="true">VLOOKUP($P1661,INDIRECT("'M" &amp; $N1661 &amp; "'!$A:$G"),BK$2,0)</f>
        <v>#REF!</v>
      </c>
      <c r="BL1661" s="56" t="str">
        <f aca="false">IF(AND($BI1661="Yes", $N1661=2), "Yes", IF(ISBLANK(BI1661), "", "No"))</f>
        <v>No</v>
      </c>
      <c r="BM1661" s="56" t="e">
        <f aca="true">VLOOKUP($P1661,INDIRECT("'M" &amp; $N1661 &amp; "'!$A:$G"),BM$2,0)</f>
        <v>#REF!</v>
      </c>
    </row>
    <row r="1662" customFormat="false" ht="13.2" hidden="false" customHeight="false" outlineLevel="0" collapsed="false">
      <c r="BI1662" s="56" t="e">
        <f aca="true">VLOOKUP($P1662,INDIRECT("'M" &amp; $N1662 &amp; "'!$A:$G"),BI$2,0)</f>
        <v>#REF!</v>
      </c>
      <c r="BJ1662" s="56" t="e">
        <f aca="true">VLOOKUP($P1662,INDIRECT("'M" &amp; $N1662 &amp; "'!$A:$G"),BJ$2,0)</f>
        <v>#REF!</v>
      </c>
      <c r="BK1662" s="56" t="e">
        <f aca="true">VLOOKUP($P1662,INDIRECT("'M" &amp; $N1662 &amp; "'!$A:$G"),BK$2,0)</f>
        <v>#REF!</v>
      </c>
      <c r="BL1662" s="56" t="str">
        <f aca="false">IF(AND($BI1662="Yes", $N1662=2), "Yes", IF(ISBLANK(BI1662), "", "No"))</f>
        <v>No</v>
      </c>
      <c r="BM1662" s="56" t="e">
        <f aca="true">VLOOKUP($P1662,INDIRECT("'M" &amp; $N1662 &amp; "'!$A:$G"),BM$2,0)</f>
        <v>#REF!</v>
      </c>
    </row>
    <row r="1663" customFormat="false" ht="13.2" hidden="false" customHeight="false" outlineLevel="0" collapsed="false">
      <c r="BI1663" s="56" t="e">
        <f aca="true">VLOOKUP($P1663,INDIRECT("'M" &amp; $N1663 &amp; "'!$A:$G"),BI$2,0)</f>
        <v>#REF!</v>
      </c>
      <c r="BJ1663" s="56" t="e">
        <f aca="true">VLOOKUP($P1663,INDIRECT("'M" &amp; $N1663 &amp; "'!$A:$G"),BJ$2,0)</f>
        <v>#REF!</v>
      </c>
      <c r="BK1663" s="56" t="e">
        <f aca="true">VLOOKUP($P1663,INDIRECT("'M" &amp; $N1663 &amp; "'!$A:$G"),BK$2,0)</f>
        <v>#REF!</v>
      </c>
      <c r="BL1663" s="56" t="str">
        <f aca="false">IF(AND($BI1663="Yes", $N1663=2), "Yes", IF(ISBLANK(BI1663), "", "No"))</f>
        <v>No</v>
      </c>
      <c r="BM1663" s="56" t="e">
        <f aca="true">VLOOKUP($P1663,INDIRECT("'M" &amp; $N1663 &amp; "'!$A:$G"),BM$2,0)</f>
        <v>#REF!</v>
      </c>
    </row>
    <row r="1664" customFormat="false" ht="13.2" hidden="false" customHeight="false" outlineLevel="0" collapsed="false">
      <c r="BI1664" s="56" t="e">
        <f aca="true">VLOOKUP($P1664,INDIRECT("'M" &amp; $N1664 &amp; "'!$A:$G"),BI$2,0)</f>
        <v>#REF!</v>
      </c>
      <c r="BJ1664" s="56" t="e">
        <f aca="true">VLOOKUP($P1664,INDIRECT("'M" &amp; $N1664 &amp; "'!$A:$G"),BJ$2,0)</f>
        <v>#REF!</v>
      </c>
      <c r="BK1664" s="56" t="e">
        <f aca="true">VLOOKUP($P1664,INDIRECT("'M" &amp; $N1664 &amp; "'!$A:$G"),BK$2,0)</f>
        <v>#REF!</v>
      </c>
      <c r="BL1664" s="56" t="str">
        <f aca="false">IF(AND($BI1664="Yes", $N1664=2), "Yes", IF(ISBLANK(BI1664), "", "No"))</f>
        <v>No</v>
      </c>
      <c r="BM1664" s="56" t="e">
        <f aca="true">VLOOKUP($P1664,INDIRECT("'M" &amp; $N1664 &amp; "'!$A:$G"),BM$2,0)</f>
        <v>#REF!</v>
      </c>
    </row>
    <row r="1665" customFormat="false" ht="13.2" hidden="false" customHeight="false" outlineLevel="0" collapsed="false">
      <c r="BI1665" s="56" t="e">
        <f aca="true">VLOOKUP($P1665,INDIRECT("'M" &amp; $N1665 &amp; "'!$A:$G"),BI$2,0)</f>
        <v>#REF!</v>
      </c>
      <c r="BJ1665" s="56" t="e">
        <f aca="true">VLOOKUP($P1665,INDIRECT("'M" &amp; $N1665 &amp; "'!$A:$G"),BJ$2,0)</f>
        <v>#REF!</v>
      </c>
      <c r="BK1665" s="56" t="e">
        <f aca="true">VLOOKUP($P1665,INDIRECT("'M" &amp; $N1665 &amp; "'!$A:$G"),BK$2,0)</f>
        <v>#REF!</v>
      </c>
      <c r="BL1665" s="56" t="str">
        <f aca="false">IF(AND($BI1665="Yes", $N1665=2), "Yes", IF(ISBLANK(BI1665), "", "No"))</f>
        <v>No</v>
      </c>
      <c r="BM1665" s="56" t="e">
        <f aca="true">VLOOKUP($P1665,INDIRECT("'M" &amp; $N1665 &amp; "'!$A:$G"),BM$2,0)</f>
        <v>#REF!</v>
      </c>
    </row>
    <row r="1666" customFormat="false" ht="13.2" hidden="false" customHeight="false" outlineLevel="0" collapsed="false">
      <c r="BI1666" s="56" t="e">
        <f aca="true">VLOOKUP($P1666,INDIRECT("'M" &amp; $N1666 &amp; "'!$A:$G"),BI$2,0)</f>
        <v>#REF!</v>
      </c>
      <c r="BJ1666" s="56" t="e">
        <f aca="true">VLOOKUP($P1666,INDIRECT("'M" &amp; $N1666 &amp; "'!$A:$G"),BJ$2,0)</f>
        <v>#REF!</v>
      </c>
      <c r="BK1666" s="56" t="e">
        <f aca="true">VLOOKUP($P1666,INDIRECT("'M" &amp; $N1666 &amp; "'!$A:$G"),BK$2,0)</f>
        <v>#REF!</v>
      </c>
      <c r="BL1666" s="56" t="str">
        <f aca="false">IF(AND($BI1666="Yes", $N1666=2), "Yes", IF(ISBLANK(BI1666), "", "No"))</f>
        <v>No</v>
      </c>
      <c r="BM1666" s="56" t="e">
        <f aca="true">VLOOKUP($P1666,INDIRECT("'M" &amp; $N1666 &amp; "'!$A:$G"),BM$2,0)</f>
        <v>#REF!</v>
      </c>
    </row>
    <row r="1667" customFormat="false" ht="13.2" hidden="false" customHeight="false" outlineLevel="0" collapsed="false">
      <c r="BI1667" s="56" t="e">
        <f aca="true">VLOOKUP($P1667,INDIRECT("'M" &amp; $N1667 &amp; "'!$A:$G"),BI$2,0)</f>
        <v>#REF!</v>
      </c>
      <c r="BJ1667" s="56" t="e">
        <f aca="true">VLOOKUP($P1667,INDIRECT("'M" &amp; $N1667 &amp; "'!$A:$G"),BJ$2,0)</f>
        <v>#REF!</v>
      </c>
      <c r="BK1667" s="56" t="e">
        <f aca="true">VLOOKUP($P1667,INDIRECT("'M" &amp; $N1667 &amp; "'!$A:$G"),BK$2,0)</f>
        <v>#REF!</v>
      </c>
      <c r="BL1667" s="56" t="str">
        <f aca="false">IF(AND($BI1667="Yes", $N1667=2), "Yes", IF(ISBLANK(BI1667), "", "No"))</f>
        <v>No</v>
      </c>
      <c r="BM1667" s="56" t="e">
        <f aca="true">VLOOKUP($P1667,INDIRECT("'M" &amp; $N1667 &amp; "'!$A:$G"),BM$2,0)</f>
        <v>#REF!</v>
      </c>
    </row>
    <row r="1668" customFormat="false" ht="13.2" hidden="false" customHeight="false" outlineLevel="0" collapsed="false">
      <c r="BI1668" s="56" t="e">
        <f aca="true">VLOOKUP($P1668,INDIRECT("'M" &amp; $N1668 &amp; "'!$A:$G"),BI$2,0)</f>
        <v>#REF!</v>
      </c>
      <c r="BJ1668" s="56" t="e">
        <f aca="true">VLOOKUP($P1668,INDIRECT("'M" &amp; $N1668 &amp; "'!$A:$G"),BJ$2,0)</f>
        <v>#REF!</v>
      </c>
      <c r="BK1668" s="56" t="e">
        <f aca="true">VLOOKUP($P1668,INDIRECT("'M" &amp; $N1668 &amp; "'!$A:$G"),BK$2,0)</f>
        <v>#REF!</v>
      </c>
      <c r="BL1668" s="56" t="str">
        <f aca="false">IF(AND($BI1668="Yes", $N1668=2), "Yes", IF(ISBLANK(BI1668), "", "No"))</f>
        <v>No</v>
      </c>
      <c r="BM1668" s="56" t="e">
        <f aca="true">VLOOKUP($P1668,INDIRECT("'M" &amp; $N1668 &amp; "'!$A:$G"),BM$2,0)</f>
        <v>#REF!</v>
      </c>
    </row>
    <row r="1669" customFormat="false" ht="13.2" hidden="false" customHeight="false" outlineLevel="0" collapsed="false">
      <c r="BI1669" s="56" t="e">
        <f aca="true">VLOOKUP($P1669,INDIRECT("'M" &amp; $N1669 &amp; "'!$A:$G"),BI$2,0)</f>
        <v>#REF!</v>
      </c>
      <c r="BJ1669" s="56" t="e">
        <f aca="true">VLOOKUP($P1669,INDIRECT("'M" &amp; $N1669 &amp; "'!$A:$G"),BJ$2,0)</f>
        <v>#REF!</v>
      </c>
      <c r="BK1669" s="56" t="e">
        <f aca="true">VLOOKUP($P1669,INDIRECT("'M" &amp; $N1669 &amp; "'!$A:$G"),BK$2,0)</f>
        <v>#REF!</v>
      </c>
      <c r="BL1669" s="56" t="str">
        <f aca="false">IF(AND($BI1669="Yes", $N1669=2), "Yes", IF(ISBLANK(BI1669), "", "No"))</f>
        <v>No</v>
      </c>
      <c r="BM1669" s="56" t="e">
        <f aca="true">VLOOKUP($P1669,INDIRECT("'M" &amp; $N1669 &amp; "'!$A:$G"),BM$2,0)</f>
        <v>#REF!</v>
      </c>
    </row>
    <row r="1670" customFormat="false" ht="13.2" hidden="false" customHeight="false" outlineLevel="0" collapsed="false">
      <c r="BI1670" s="56" t="e">
        <f aca="true">VLOOKUP($P1670,INDIRECT("'M" &amp; $N1670 &amp; "'!$A:$G"),BI$2,0)</f>
        <v>#REF!</v>
      </c>
      <c r="BJ1670" s="56" t="e">
        <f aca="true">VLOOKUP($P1670,INDIRECT("'M" &amp; $N1670 &amp; "'!$A:$G"),BJ$2,0)</f>
        <v>#REF!</v>
      </c>
      <c r="BK1670" s="56" t="e">
        <f aca="true">VLOOKUP($P1670,INDIRECT("'M" &amp; $N1670 &amp; "'!$A:$G"),BK$2,0)</f>
        <v>#REF!</v>
      </c>
      <c r="BL1670" s="56" t="str">
        <f aca="false">IF(AND($BI1670="Yes", $N1670=2), "Yes", IF(ISBLANK(BI1670), "", "No"))</f>
        <v>No</v>
      </c>
      <c r="BM1670" s="56" t="e">
        <f aca="true">VLOOKUP($P1670,INDIRECT("'M" &amp; $N1670 &amp; "'!$A:$G"),BM$2,0)</f>
        <v>#REF!</v>
      </c>
    </row>
    <row r="1671" customFormat="false" ht="13.2" hidden="false" customHeight="false" outlineLevel="0" collapsed="false">
      <c r="BI1671" s="56" t="e">
        <f aca="true">VLOOKUP($P1671,INDIRECT("'M" &amp; $N1671 &amp; "'!$A:$G"),BI$2,0)</f>
        <v>#REF!</v>
      </c>
      <c r="BJ1671" s="56" t="e">
        <f aca="true">VLOOKUP($P1671,INDIRECT("'M" &amp; $N1671 &amp; "'!$A:$G"),BJ$2,0)</f>
        <v>#REF!</v>
      </c>
      <c r="BK1671" s="56" t="e">
        <f aca="true">VLOOKUP($P1671,INDIRECT("'M" &amp; $N1671 &amp; "'!$A:$G"),BK$2,0)</f>
        <v>#REF!</v>
      </c>
      <c r="BL1671" s="56" t="str">
        <f aca="false">IF(AND($BI1671="Yes", $N1671=2), "Yes", IF(ISBLANK(BI1671), "", "No"))</f>
        <v>No</v>
      </c>
      <c r="BM1671" s="56" t="e">
        <f aca="true">VLOOKUP($P1671,INDIRECT("'M" &amp; $N1671 &amp; "'!$A:$G"),BM$2,0)</f>
        <v>#REF!</v>
      </c>
    </row>
    <row r="1672" customFormat="false" ht="13.2" hidden="false" customHeight="false" outlineLevel="0" collapsed="false">
      <c r="BI1672" s="56" t="e">
        <f aca="true">VLOOKUP($P1672,INDIRECT("'M" &amp; $N1672 &amp; "'!$A:$G"),BI$2,0)</f>
        <v>#REF!</v>
      </c>
      <c r="BJ1672" s="56" t="e">
        <f aca="true">VLOOKUP($P1672,INDIRECT("'M" &amp; $N1672 &amp; "'!$A:$G"),BJ$2,0)</f>
        <v>#REF!</v>
      </c>
      <c r="BK1672" s="56" t="e">
        <f aca="true">VLOOKUP($P1672,INDIRECT("'M" &amp; $N1672 &amp; "'!$A:$G"),BK$2,0)</f>
        <v>#REF!</v>
      </c>
      <c r="BL1672" s="56" t="str">
        <f aca="false">IF(AND($BI1672="Yes", $N1672=2), "Yes", IF(ISBLANK(BI1672), "", "No"))</f>
        <v>No</v>
      </c>
      <c r="BM1672" s="56" t="e">
        <f aca="true">VLOOKUP($P1672,INDIRECT("'M" &amp; $N1672 &amp; "'!$A:$G"),BM$2,0)</f>
        <v>#REF!</v>
      </c>
    </row>
    <row r="1673" customFormat="false" ht="13.2" hidden="false" customHeight="false" outlineLevel="0" collapsed="false">
      <c r="BI1673" s="56" t="e">
        <f aca="true">VLOOKUP($P1673,INDIRECT("'M" &amp; $N1673 &amp; "'!$A:$G"),BI$2,0)</f>
        <v>#REF!</v>
      </c>
      <c r="BJ1673" s="56" t="e">
        <f aca="true">VLOOKUP($P1673,INDIRECT("'M" &amp; $N1673 &amp; "'!$A:$G"),BJ$2,0)</f>
        <v>#REF!</v>
      </c>
      <c r="BK1673" s="56" t="e">
        <f aca="true">VLOOKUP($P1673,INDIRECT("'M" &amp; $N1673 &amp; "'!$A:$G"),BK$2,0)</f>
        <v>#REF!</v>
      </c>
      <c r="BL1673" s="56" t="str">
        <f aca="false">IF(AND($BI1673="Yes", $N1673=2), "Yes", IF(ISBLANK(BI1673), "", "No"))</f>
        <v>No</v>
      </c>
      <c r="BM1673" s="56" t="e">
        <f aca="true">VLOOKUP($P1673,INDIRECT("'M" &amp; $N1673 &amp; "'!$A:$G"),BM$2,0)</f>
        <v>#REF!</v>
      </c>
    </row>
    <row r="1674" customFormat="false" ht="13.2" hidden="false" customHeight="false" outlineLevel="0" collapsed="false">
      <c r="BI1674" s="56" t="e">
        <f aca="true">VLOOKUP($P1674,INDIRECT("'M" &amp; $N1674 &amp; "'!$A:$G"),BI$2,0)</f>
        <v>#REF!</v>
      </c>
      <c r="BJ1674" s="56" t="e">
        <f aca="true">VLOOKUP($P1674,INDIRECT("'M" &amp; $N1674 &amp; "'!$A:$G"),BJ$2,0)</f>
        <v>#REF!</v>
      </c>
      <c r="BK1674" s="56" t="e">
        <f aca="true">VLOOKUP($P1674,INDIRECT("'M" &amp; $N1674 &amp; "'!$A:$G"),BK$2,0)</f>
        <v>#REF!</v>
      </c>
      <c r="BL1674" s="56" t="str">
        <f aca="false">IF(AND($BI1674="Yes", $N1674=2), "Yes", IF(ISBLANK(BI1674), "", "No"))</f>
        <v>No</v>
      </c>
      <c r="BM1674" s="56" t="e">
        <f aca="true">VLOOKUP($P1674,INDIRECT("'M" &amp; $N1674 &amp; "'!$A:$G"),BM$2,0)</f>
        <v>#REF!</v>
      </c>
    </row>
    <row r="1675" customFormat="false" ht="13.2" hidden="false" customHeight="false" outlineLevel="0" collapsed="false">
      <c r="BI1675" s="56" t="e">
        <f aca="true">VLOOKUP($P1675,INDIRECT("'M" &amp; $N1675 &amp; "'!$A:$G"),BI$2,0)</f>
        <v>#REF!</v>
      </c>
      <c r="BJ1675" s="56" t="e">
        <f aca="true">VLOOKUP($P1675,INDIRECT("'M" &amp; $N1675 &amp; "'!$A:$G"),BJ$2,0)</f>
        <v>#REF!</v>
      </c>
      <c r="BK1675" s="56" t="e">
        <f aca="true">VLOOKUP($P1675,INDIRECT("'M" &amp; $N1675 &amp; "'!$A:$G"),BK$2,0)</f>
        <v>#REF!</v>
      </c>
      <c r="BL1675" s="56" t="str">
        <f aca="false">IF(AND($BI1675="Yes", $N1675=2), "Yes", IF(ISBLANK(BI1675), "", "No"))</f>
        <v>No</v>
      </c>
      <c r="BM1675" s="56" t="e">
        <f aca="true">VLOOKUP($P1675,INDIRECT("'M" &amp; $N1675 &amp; "'!$A:$G"),BM$2,0)</f>
        <v>#REF!</v>
      </c>
    </row>
    <row r="1676" customFormat="false" ht="13.2" hidden="false" customHeight="false" outlineLevel="0" collapsed="false">
      <c r="BI1676" s="56" t="e">
        <f aca="true">VLOOKUP($P1676,INDIRECT("'M" &amp; $N1676 &amp; "'!$A:$G"),BI$2,0)</f>
        <v>#REF!</v>
      </c>
      <c r="BJ1676" s="56" t="e">
        <f aca="true">VLOOKUP($P1676,INDIRECT("'M" &amp; $N1676 &amp; "'!$A:$G"),BJ$2,0)</f>
        <v>#REF!</v>
      </c>
      <c r="BK1676" s="56" t="e">
        <f aca="true">VLOOKUP($P1676,INDIRECT("'M" &amp; $N1676 &amp; "'!$A:$G"),BK$2,0)</f>
        <v>#REF!</v>
      </c>
      <c r="BL1676" s="56" t="str">
        <f aca="false">IF(AND($BI1676="Yes", $N1676=2), "Yes", IF(ISBLANK(BI1676), "", "No"))</f>
        <v>No</v>
      </c>
      <c r="BM1676" s="56" t="e">
        <f aca="true">VLOOKUP($P1676,INDIRECT("'M" &amp; $N1676 &amp; "'!$A:$G"),BM$2,0)</f>
        <v>#REF!</v>
      </c>
    </row>
    <row r="1677" customFormat="false" ht="13.2" hidden="false" customHeight="false" outlineLevel="0" collapsed="false">
      <c r="BI1677" s="56" t="e">
        <f aca="true">VLOOKUP($P1677,INDIRECT("'M" &amp; $N1677 &amp; "'!$A:$G"),BI$2,0)</f>
        <v>#REF!</v>
      </c>
      <c r="BJ1677" s="56" t="e">
        <f aca="true">VLOOKUP($P1677,INDIRECT("'M" &amp; $N1677 &amp; "'!$A:$G"),BJ$2,0)</f>
        <v>#REF!</v>
      </c>
      <c r="BK1677" s="56" t="e">
        <f aca="true">VLOOKUP($P1677,INDIRECT("'M" &amp; $N1677 &amp; "'!$A:$G"),BK$2,0)</f>
        <v>#REF!</v>
      </c>
      <c r="BL1677" s="56" t="str">
        <f aca="false">IF(AND($BI1677="Yes", $N1677=2), "Yes", IF(ISBLANK(BI1677), "", "No"))</f>
        <v>No</v>
      </c>
      <c r="BM1677" s="56" t="e">
        <f aca="true">VLOOKUP($P1677,INDIRECT("'M" &amp; $N1677 &amp; "'!$A:$G"),BM$2,0)</f>
        <v>#REF!</v>
      </c>
    </row>
    <row r="1678" customFormat="false" ht="13.2" hidden="false" customHeight="false" outlineLevel="0" collapsed="false">
      <c r="BI1678" s="56" t="e">
        <f aca="true">VLOOKUP($P1678,INDIRECT("'M" &amp; $N1678 &amp; "'!$A:$G"),BI$2,0)</f>
        <v>#REF!</v>
      </c>
      <c r="BJ1678" s="56" t="e">
        <f aca="true">VLOOKUP($P1678,INDIRECT("'M" &amp; $N1678 &amp; "'!$A:$G"),BJ$2,0)</f>
        <v>#REF!</v>
      </c>
      <c r="BK1678" s="56" t="e">
        <f aca="true">VLOOKUP($P1678,INDIRECT("'M" &amp; $N1678 &amp; "'!$A:$G"),BK$2,0)</f>
        <v>#REF!</v>
      </c>
      <c r="BL1678" s="56" t="str">
        <f aca="false">IF(AND($BI1678="Yes", $N1678=2), "Yes", IF(ISBLANK(BI1678), "", "No"))</f>
        <v>No</v>
      </c>
      <c r="BM1678" s="56" t="e">
        <f aca="true">VLOOKUP($P1678,INDIRECT("'M" &amp; $N1678 &amp; "'!$A:$G"),BM$2,0)</f>
        <v>#REF!</v>
      </c>
    </row>
    <row r="1679" customFormat="false" ht="13.2" hidden="false" customHeight="false" outlineLevel="0" collapsed="false">
      <c r="BI1679" s="56" t="e">
        <f aca="true">VLOOKUP($P1679,INDIRECT("'M" &amp; $N1679 &amp; "'!$A:$G"),BI$2,0)</f>
        <v>#REF!</v>
      </c>
      <c r="BJ1679" s="56" t="e">
        <f aca="true">VLOOKUP($P1679,INDIRECT("'M" &amp; $N1679 &amp; "'!$A:$G"),BJ$2,0)</f>
        <v>#REF!</v>
      </c>
      <c r="BK1679" s="56" t="e">
        <f aca="true">VLOOKUP($P1679,INDIRECT("'M" &amp; $N1679 &amp; "'!$A:$G"),BK$2,0)</f>
        <v>#REF!</v>
      </c>
      <c r="BL1679" s="56" t="str">
        <f aca="false">IF(AND($BI1679="Yes", $N1679=2), "Yes", IF(ISBLANK(BI1679), "", "No"))</f>
        <v>No</v>
      </c>
      <c r="BM1679" s="56" t="e">
        <f aca="true">VLOOKUP($P1679,INDIRECT("'M" &amp; $N1679 &amp; "'!$A:$G"),BM$2,0)</f>
        <v>#REF!</v>
      </c>
    </row>
    <row r="1680" customFormat="false" ht="13.2" hidden="false" customHeight="false" outlineLevel="0" collapsed="false">
      <c r="BI1680" s="56" t="e">
        <f aca="true">VLOOKUP($P1680,INDIRECT("'M" &amp; $N1680 &amp; "'!$A:$G"),BI$2,0)</f>
        <v>#REF!</v>
      </c>
      <c r="BJ1680" s="56" t="e">
        <f aca="true">VLOOKUP($P1680,INDIRECT("'M" &amp; $N1680 &amp; "'!$A:$G"),BJ$2,0)</f>
        <v>#REF!</v>
      </c>
      <c r="BK1680" s="56" t="e">
        <f aca="true">VLOOKUP($P1680,INDIRECT("'M" &amp; $N1680 &amp; "'!$A:$G"),BK$2,0)</f>
        <v>#REF!</v>
      </c>
      <c r="BL1680" s="56" t="str">
        <f aca="false">IF(AND($BI1680="Yes", $N1680=2), "Yes", IF(ISBLANK(BI1680), "", "No"))</f>
        <v>No</v>
      </c>
      <c r="BM1680" s="56" t="e">
        <f aca="true">VLOOKUP($P1680,INDIRECT("'M" &amp; $N1680 &amp; "'!$A:$G"),BM$2,0)</f>
        <v>#REF!</v>
      </c>
    </row>
    <row r="1681" customFormat="false" ht="13.2" hidden="false" customHeight="false" outlineLevel="0" collapsed="false">
      <c r="BI1681" s="56" t="e">
        <f aca="true">VLOOKUP($P1681,INDIRECT("'M" &amp; $N1681 &amp; "'!$A:$G"),BI$2,0)</f>
        <v>#REF!</v>
      </c>
      <c r="BJ1681" s="56" t="e">
        <f aca="true">VLOOKUP($P1681,INDIRECT("'M" &amp; $N1681 &amp; "'!$A:$G"),BJ$2,0)</f>
        <v>#REF!</v>
      </c>
      <c r="BK1681" s="56" t="e">
        <f aca="true">VLOOKUP($P1681,INDIRECT("'M" &amp; $N1681 &amp; "'!$A:$G"),BK$2,0)</f>
        <v>#REF!</v>
      </c>
      <c r="BL1681" s="56" t="str">
        <f aca="false">IF(AND($BI1681="Yes", $N1681=2), "Yes", IF(ISBLANK(BI1681), "", "No"))</f>
        <v>No</v>
      </c>
      <c r="BM1681" s="56" t="e">
        <f aca="true">VLOOKUP($P1681,INDIRECT("'M" &amp; $N1681 &amp; "'!$A:$G"),BM$2,0)</f>
        <v>#REF!</v>
      </c>
    </row>
    <row r="1682" customFormat="false" ht="13.2" hidden="false" customHeight="false" outlineLevel="0" collapsed="false">
      <c r="BI1682" s="56" t="e">
        <f aca="true">VLOOKUP($P1682,INDIRECT("'M" &amp; $N1682 &amp; "'!$A:$G"),BI$2,0)</f>
        <v>#REF!</v>
      </c>
      <c r="BJ1682" s="56" t="e">
        <f aca="true">VLOOKUP($P1682,INDIRECT("'M" &amp; $N1682 &amp; "'!$A:$G"),BJ$2,0)</f>
        <v>#REF!</v>
      </c>
      <c r="BK1682" s="56" t="e">
        <f aca="true">VLOOKUP($P1682,INDIRECT("'M" &amp; $N1682 &amp; "'!$A:$G"),BK$2,0)</f>
        <v>#REF!</v>
      </c>
      <c r="BL1682" s="56" t="str">
        <f aca="false">IF(AND($BI1682="Yes", $N1682=2), "Yes", IF(ISBLANK(BI1682), "", "No"))</f>
        <v>No</v>
      </c>
      <c r="BM1682" s="56" t="e">
        <f aca="true">VLOOKUP($P1682,INDIRECT("'M" &amp; $N1682 &amp; "'!$A:$G"),BM$2,0)</f>
        <v>#REF!</v>
      </c>
    </row>
    <row r="1683" customFormat="false" ht="13.2" hidden="false" customHeight="false" outlineLevel="0" collapsed="false">
      <c r="BI1683" s="56" t="e">
        <f aca="true">VLOOKUP($P1683,INDIRECT("'M" &amp; $N1683 &amp; "'!$A:$G"),BI$2,0)</f>
        <v>#REF!</v>
      </c>
      <c r="BJ1683" s="56" t="e">
        <f aca="true">VLOOKUP($P1683,INDIRECT("'M" &amp; $N1683 &amp; "'!$A:$G"),BJ$2,0)</f>
        <v>#REF!</v>
      </c>
      <c r="BK1683" s="56" t="e">
        <f aca="true">VLOOKUP($P1683,INDIRECT("'M" &amp; $N1683 &amp; "'!$A:$G"),BK$2,0)</f>
        <v>#REF!</v>
      </c>
      <c r="BL1683" s="56" t="str">
        <f aca="false">IF(AND($BI1683="Yes", $N1683=2), "Yes", IF(ISBLANK(BI1683), "", "No"))</f>
        <v>No</v>
      </c>
      <c r="BM1683" s="56" t="e">
        <f aca="true">VLOOKUP($P1683,INDIRECT("'M" &amp; $N1683 &amp; "'!$A:$G"),BM$2,0)</f>
        <v>#REF!</v>
      </c>
    </row>
    <row r="1684" customFormat="false" ht="13.2" hidden="false" customHeight="false" outlineLevel="0" collapsed="false">
      <c r="BI1684" s="56" t="e">
        <f aca="true">VLOOKUP($P1684,INDIRECT("'M" &amp; $N1684 &amp; "'!$A:$G"),BI$2,0)</f>
        <v>#REF!</v>
      </c>
      <c r="BJ1684" s="56" t="e">
        <f aca="true">VLOOKUP($P1684,INDIRECT("'M" &amp; $N1684 &amp; "'!$A:$G"),BJ$2,0)</f>
        <v>#REF!</v>
      </c>
      <c r="BK1684" s="56" t="e">
        <f aca="true">VLOOKUP($P1684,INDIRECT("'M" &amp; $N1684 &amp; "'!$A:$G"),BK$2,0)</f>
        <v>#REF!</v>
      </c>
      <c r="BL1684" s="56" t="str">
        <f aca="false">IF(AND($BI1684="Yes", $N1684=2), "Yes", IF(ISBLANK(BI1684), "", "No"))</f>
        <v>No</v>
      </c>
      <c r="BM1684" s="56" t="e">
        <f aca="true">VLOOKUP($P1684,INDIRECT("'M" &amp; $N1684 &amp; "'!$A:$G"),BM$2,0)</f>
        <v>#REF!</v>
      </c>
    </row>
    <row r="1685" customFormat="false" ht="13.2" hidden="false" customHeight="false" outlineLevel="0" collapsed="false">
      <c r="BI1685" s="56" t="e">
        <f aca="true">VLOOKUP($P1685,INDIRECT("'M" &amp; $N1685 &amp; "'!$A:$G"),BI$2,0)</f>
        <v>#REF!</v>
      </c>
      <c r="BJ1685" s="56" t="e">
        <f aca="true">VLOOKUP($P1685,INDIRECT("'M" &amp; $N1685 &amp; "'!$A:$G"),BJ$2,0)</f>
        <v>#REF!</v>
      </c>
      <c r="BK1685" s="56" t="e">
        <f aca="true">VLOOKUP($P1685,INDIRECT("'M" &amp; $N1685 &amp; "'!$A:$G"),BK$2,0)</f>
        <v>#REF!</v>
      </c>
      <c r="BL1685" s="56" t="str">
        <f aca="false">IF(AND($BI1685="Yes", $N1685=2), "Yes", IF(ISBLANK(BI1685), "", "No"))</f>
        <v>No</v>
      </c>
      <c r="BM1685" s="56" t="e">
        <f aca="true">VLOOKUP($P1685,INDIRECT("'M" &amp; $N1685 &amp; "'!$A:$G"),BM$2,0)</f>
        <v>#REF!</v>
      </c>
    </row>
    <row r="1686" customFormat="false" ht="13.2" hidden="false" customHeight="false" outlineLevel="0" collapsed="false">
      <c r="BI1686" s="56" t="e">
        <f aca="true">VLOOKUP($P1686,INDIRECT("'M" &amp; $N1686 &amp; "'!$A:$G"),BI$2,0)</f>
        <v>#REF!</v>
      </c>
      <c r="BJ1686" s="56" t="e">
        <f aca="true">VLOOKUP($P1686,INDIRECT("'M" &amp; $N1686 &amp; "'!$A:$G"),BJ$2,0)</f>
        <v>#REF!</v>
      </c>
      <c r="BK1686" s="56" t="e">
        <f aca="true">VLOOKUP($P1686,INDIRECT("'M" &amp; $N1686 &amp; "'!$A:$G"),BK$2,0)</f>
        <v>#REF!</v>
      </c>
      <c r="BL1686" s="56" t="str">
        <f aca="false">IF(AND($BI1686="Yes", $N1686=2), "Yes", IF(ISBLANK(BI1686), "", "No"))</f>
        <v>No</v>
      </c>
      <c r="BM1686" s="56" t="e">
        <f aca="true">VLOOKUP($P1686,INDIRECT("'M" &amp; $N1686 &amp; "'!$A:$G"),BM$2,0)</f>
        <v>#REF!</v>
      </c>
    </row>
    <row r="1687" customFormat="false" ht="13.2" hidden="false" customHeight="false" outlineLevel="0" collapsed="false">
      <c r="BI1687" s="56" t="e">
        <f aca="true">VLOOKUP($P1687,INDIRECT("'M" &amp; $N1687 &amp; "'!$A:$G"),BI$2,0)</f>
        <v>#REF!</v>
      </c>
      <c r="BJ1687" s="56" t="e">
        <f aca="true">VLOOKUP($P1687,INDIRECT("'M" &amp; $N1687 &amp; "'!$A:$G"),BJ$2,0)</f>
        <v>#REF!</v>
      </c>
      <c r="BK1687" s="56" t="e">
        <f aca="true">VLOOKUP($P1687,INDIRECT("'M" &amp; $N1687 &amp; "'!$A:$G"),BK$2,0)</f>
        <v>#REF!</v>
      </c>
      <c r="BL1687" s="56" t="str">
        <f aca="false">IF(AND($BI1687="Yes", $N1687=2), "Yes", IF(ISBLANK(BI1687), "", "No"))</f>
        <v>No</v>
      </c>
      <c r="BM1687" s="56" t="e">
        <f aca="true">VLOOKUP($P1687,INDIRECT("'M" &amp; $N1687 &amp; "'!$A:$G"),BM$2,0)</f>
        <v>#REF!</v>
      </c>
    </row>
    <row r="1688" customFormat="false" ht="13.2" hidden="false" customHeight="false" outlineLevel="0" collapsed="false">
      <c r="BI1688" s="56" t="e">
        <f aca="true">VLOOKUP($P1688,INDIRECT("'M" &amp; $N1688 &amp; "'!$A:$G"),BI$2,0)</f>
        <v>#REF!</v>
      </c>
      <c r="BJ1688" s="56" t="e">
        <f aca="true">VLOOKUP($P1688,INDIRECT("'M" &amp; $N1688 &amp; "'!$A:$G"),BJ$2,0)</f>
        <v>#REF!</v>
      </c>
      <c r="BK1688" s="56" t="e">
        <f aca="true">VLOOKUP($P1688,INDIRECT("'M" &amp; $N1688 &amp; "'!$A:$G"),BK$2,0)</f>
        <v>#REF!</v>
      </c>
      <c r="BL1688" s="56" t="str">
        <f aca="false">IF(AND($BI1688="Yes", $N1688=2), "Yes", IF(ISBLANK(BI1688), "", "No"))</f>
        <v>No</v>
      </c>
      <c r="BM1688" s="56" t="e">
        <f aca="true">VLOOKUP($P1688,INDIRECT("'M" &amp; $N1688 &amp; "'!$A:$G"),BM$2,0)</f>
        <v>#REF!</v>
      </c>
    </row>
    <row r="1689" customFormat="false" ht="13.2" hidden="false" customHeight="false" outlineLevel="0" collapsed="false">
      <c r="BI1689" s="56" t="e">
        <f aca="true">VLOOKUP($P1689,INDIRECT("'M" &amp; $N1689 &amp; "'!$A:$G"),BI$2,0)</f>
        <v>#REF!</v>
      </c>
      <c r="BJ1689" s="56" t="e">
        <f aca="true">VLOOKUP($P1689,INDIRECT("'M" &amp; $N1689 &amp; "'!$A:$G"),BJ$2,0)</f>
        <v>#REF!</v>
      </c>
      <c r="BK1689" s="56" t="e">
        <f aca="true">VLOOKUP($P1689,INDIRECT("'M" &amp; $N1689 &amp; "'!$A:$G"),BK$2,0)</f>
        <v>#REF!</v>
      </c>
      <c r="BL1689" s="56" t="str">
        <f aca="false">IF(AND($BI1689="Yes", $N1689=2), "Yes", IF(ISBLANK(BI1689), "", "No"))</f>
        <v>No</v>
      </c>
      <c r="BM1689" s="56" t="e">
        <f aca="true">VLOOKUP($P1689,INDIRECT("'M" &amp; $N1689 &amp; "'!$A:$G"),BM$2,0)</f>
        <v>#REF!</v>
      </c>
    </row>
    <row r="1690" customFormat="false" ht="13.2" hidden="false" customHeight="false" outlineLevel="0" collapsed="false">
      <c r="BI1690" s="56" t="e">
        <f aca="true">VLOOKUP($P1690,INDIRECT("'M" &amp; $N1690 &amp; "'!$A:$G"),BI$2,0)</f>
        <v>#REF!</v>
      </c>
      <c r="BJ1690" s="56" t="e">
        <f aca="true">VLOOKUP($P1690,INDIRECT("'M" &amp; $N1690 &amp; "'!$A:$G"),BJ$2,0)</f>
        <v>#REF!</v>
      </c>
      <c r="BK1690" s="56" t="e">
        <f aca="true">VLOOKUP($P1690,INDIRECT("'M" &amp; $N1690 &amp; "'!$A:$G"),BK$2,0)</f>
        <v>#REF!</v>
      </c>
      <c r="BL1690" s="56" t="str">
        <f aca="false">IF(AND($BI1690="Yes", $N1690=2), "Yes", IF(ISBLANK(BI1690), "", "No"))</f>
        <v>No</v>
      </c>
      <c r="BM1690" s="56" t="e">
        <f aca="true">VLOOKUP($P1690,INDIRECT("'M" &amp; $N1690 &amp; "'!$A:$G"),BM$2,0)</f>
        <v>#REF!</v>
      </c>
    </row>
    <row r="1691" customFormat="false" ht="13.2" hidden="false" customHeight="false" outlineLevel="0" collapsed="false">
      <c r="BI1691" s="56" t="e">
        <f aca="true">VLOOKUP($P1691,INDIRECT("'M" &amp; $N1691 &amp; "'!$A:$G"),BI$2,0)</f>
        <v>#REF!</v>
      </c>
      <c r="BJ1691" s="56" t="e">
        <f aca="true">VLOOKUP($P1691,INDIRECT("'M" &amp; $N1691 &amp; "'!$A:$G"),BJ$2,0)</f>
        <v>#REF!</v>
      </c>
      <c r="BK1691" s="56" t="e">
        <f aca="true">VLOOKUP($P1691,INDIRECT("'M" &amp; $N1691 &amp; "'!$A:$G"),BK$2,0)</f>
        <v>#REF!</v>
      </c>
      <c r="BL1691" s="56" t="str">
        <f aca="false">IF(AND($BI1691="Yes", $N1691=2), "Yes", IF(ISBLANK(BI1691), "", "No"))</f>
        <v>No</v>
      </c>
      <c r="BM1691" s="56" t="e">
        <f aca="true">VLOOKUP($P1691,INDIRECT("'M" &amp; $N1691 &amp; "'!$A:$G"),BM$2,0)</f>
        <v>#REF!</v>
      </c>
    </row>
    <row r="1692" customFormat="false" ht="13.2" hidden="false" customHeight="false" outlineLevel="0" collapsed="false">
      <c r="BI1692" s="56" t="e">
        <f aca="true">VLOOKUP($P1692,INDIRECT("'M" &amp; $N1692 &amp; "'!$A:$G"),BI$2,0)</f>
        <v>#REF!</v>
      </c>
      <c r="BJ1692" s="56" t="e">
        <f aca="true">VLOOKUP($P1692,INDIRECT("'M" &amp; $N1692 &amp; "'!$A:$G"),BJ$2,0)</f>
        <v>#REF!</v>
      </c>
      <c r="BK1692" s="56" t="e">
        <f aca="true">VLOOKUP($P1692,INDIRECT("'M" &amp; $N1692 &amp; "'!$A:$G"),BK$2,0)</f>
        <v>#REF!</v>
      </c>
      <c r="BL1692" s="56" t="str">
        <f aca="false">IF(AND($BI1692="Yes", $N1692=2), "Yes", IF(ISBLANK(BI1692), "", "No"))</f>
        <v>No</v>
      </c>
      <c r="BM1692" s="56" t="e">
        <f aca="true">VLOOKUP($P1692,INDIRECT("'M" &amp; $N1692 &amp; "'!$A:$G"),BM$2,0)</f>
        <v>#REF!</v>
      </c>
    </row>
    <row r="1693" customFormat="false" ht="13.2" hidden="false" customHeight="false" outlineLevel="0" collapsed="false">
      <c r="BI1693" s="56" t="e">
        <f aca="true">VLOOKUP($P1693,INDIRECT("'M" &amp; $N1693 &amp; "'!$A:$G"),BI$2,0)</f>
        <v>#REF!</v>
      </c>
      <c r="BJ1693" s="56" t="e">
        <f aca="true">VLOOKUP($P1693,INDIRECT("'M" &amp; $N1693 &amp; "'!$A:$G"),BJ$2,0)</f>
        <v>#REF!</v>
      </c>
      <c r="BK1693" s="56" t="e">
        <f aca="true">VLOOKUP($P1693,INDIRECT("'M" &amp; $N1693 &amp; "'!$A:$G"),BK$2,0)</f>
        <v>#REF!</v>
      </c>
      <c r="BL1693" s="56" t="str">
        <f aca="false">IF(AND($BI1693="Yes", $N1693=2), "Yes", IF(ISBLANK(BI1693), "", "No"))</f>
        <v>No</v>
      </c>
      <c r="BM1693" s="56" t="e">
        <f aca="true">VLOOKUP($P1693,INDIRECT("'M" &amp; $N1693 &amp; "'!$A:$G"),BM$2,0)</f>
        <v>#REF!</v>
      </c>
    </row>
    <row r="1694" customFormat="false" ht="13.2" hidden="false" customHeight="false" outlineLevel="0" collapsed="false">
      <c r="BI1694" s="56" t="e">
        <f aca="true">VLOOKUP($P1694,INDIRECT("'M" &amp; $N1694 &amp; "'!$A:$G"),BI$2,0)</f>
        <v>#REF!</v>
      </c>
      <c r="BJ1694" s="56" t="e">
        <f aca="true">VLOOKUP($P1694,INDIRECT("'M" &amp; $N1694 &amp; "'!$A:$G"),BJ$2,0)</f>
        <v>#REF!</v>
      </c>
      <c r="BK1694" s="56" t="e">
        <f aca="true">VLOOKUP($P1694,INDIRECT("'M" &amp; $N1694 &amp; "'!$A:$G"),BK$2,0)</f>
        <v>#REF!</v>
      </c>
      <c r="BL1694" s="56" t="str">
        <f aca="false">IF(AND($BI1694="Yes", $N1694=2), "Yes", IF(ISBLANK(BI1694), "", "No"))</f>
        <v>No</v>
      </c>
      <c r="BM1694" s="56" t="e">
        <f aca="true">VLOOKUP($P1694,INDIRECT("'M" &amp; $N1694 &amp; "'!$A:$G"),BM$2,0)</f>
        <v>#REF!</v>
      </c>
    </row>
    <row r="1695" customFormat="false" ht="13.2" hidden="false" customHeight="false" outlineLevel="0" collapsed="false">
      <c r="BI1695" s="56" t="e">
        <f aca="true">VLOOKUP($P1695,INDIRECT("'M" &amp; $N1695 &amp; "'!$A:$G"),BI$2,0)</f>
        <v>#REF!</v>
      </c>
      <c r="BJ1695" s="56" t="e">
        <f aca="true">VLOOKUP($P1695,INDIRECT("'M" &amp; $N1695 &amp; "'!$A:$G"),BJ$2,0)</f>
        <v>#REF!</v>
      </c>
      <c r="BK1695" s="56" t="e">
        <f aca="true">VLOOKUP($P1695,INDIRECT("'M" &amp; $N1695 &amp; "'!$A:$G"),BK$2,0)</f>
        <v>#REF!</v>
      </c>
      <c r="BL1695" s="56" t="str">
        <f aca="false">IF(AND($BI1695="Yes", $N1695=2), "Yes", IF(ISBLANK(BI1695), "", "No"))</f>
        <v>No</v>
      </c>
      <c r="BM1695" s="56" t="e">
        <f aca="true">VLOOKUP($P1695,INDIRECT("'M" &amp; $N1695 &amp; "'!$A:$G"),BM$2,0)</f>
        <v>#REF!</v>
      </c>
    </row>
    <row r="1696" customFormat="false" ht="13.2" hidden="false" customHeight="false" outlineLevel="0" collapsed="false">
      <c r="BI1696" s="56" t="e">
        <f aca="true">VLOOKUP($P1696,INDIRECT("'M" &amp; $N1696 &amp; "'!$A:$G"),BI$2,0)</f>
        <v>#REF!</v>
      </c>
      <c r="BJ1696" s="56" t="e">
        <f aca="true">VLOOKUP($P1696,INDIRECT("'M" &amp; $N1696 &amp; "'!$A:$G"),BJ$2,0)</f>
        <v>#REF!</v>
      </c>
      <c r="BK1696" s="56" t="e">
        <f aca="true">VLOOKUP($P1696,INDIRECT("'M" &amp; $N1696 &amp; "'!$A:$G"),BK$2,0)</f>
        <v>#REF!</v>
      </c>
      <c r="BL1696" s="56" t="str">
        <f aca="false">IF(AND($BI1696="Yes", $N1696=2), "Yes", IF(ISBLANK(BI1696), "", "No"))</f>
        <v>No</v>
      </c>
      <c r="BM1696" s="56" t="e">
        <f aca="true">VLOOKUP($P1696,INDIRECT("'M" &amp; $N1696 &amp; "'!$A:$G"),BM$2,0)</f>
        <v>#REF!</v>
      </c>
    </row>
    <row r="1697" customFormat="false" ht="13.2" hidden="false" customHeight="false" outlineLevel="0" collapsed="false">
      <c r="BI1697" s="56" t="e">
        <f aca="true">VLOOKUP($P1697,INDIRECT("'M" &amp; $N1697 &amp; "'!$A:$G"),BI$2,0)</f>
        <v>#REF!</v>
      </c>
      <c r="BJ1697" s="56" t="e">
        <f aca="true">VLOOKUP($P1697,INDIRECT("'M" &amp; $N1697 &amp; "'!$A:$G"),BJ$2,0)</f>
        <v>#REF!</v>
      </c>
      <c r="BK1697" s="56" t="e">
        <f aca="true">VLOOKUP($P1697,INDIRECT("'M" &amp; $N1697 &amp; "'!$A:$G"),BK$2,0)</f>
        <v>#REF!</v>
      </c>
      <c r="BL1697" s="56" t="str">
        <f aca="false">IF(AND($BI1697="Yes", $N1697=2), "Yes", IF(ISBLANK(BI1697), "", "No"))</f>
        <v>No</v>
      </c>
      <c r="BM1697" s="56" t="e">
        <f aca="true">VLOOKUP($P1697,INDIRECT("'M" &amp; $N1697 &amp; "'!$A:$G"),BM$2,0)</f>
        <v>#REF!</v>
      </c>
    </row>
    <row r="1698" customFormat="false" ht="13.2" hidden="false" customHeight="false" outlineLevel="0" collapsed="false">
      <c r="BI1698" s="56" t="e">
        <f aca="true">VLOOKUP($P1698,INDIRECT("'M" &amp; $N1698 &amp; "'!$A:$G"),BI$2,0)</f>
        <v>#REF!</v>
      </c>
      <c r="BJ1698" s="56" t="e">
        <f aca="true">VLOOKUP($P1698,INDIRECT("'M" &amp; $N1698 &amp; "'!$A:$G"),BJ$2,0)</f>
        <v>#REF!</v>
      </c>
      <c r="BK1698" s="56" t="e">
        <f aca="true">VLOOKUP($P1698,INDIRECT("'M" &amp; $N1698 &amp; "'!$A:$G"),BK$2,0)</f>
        <v>#REF!</v>
      </c>
      <c r="BL1698" s="56" t="str">
        <f aca="false">IF(AND($BI1698="Yes", $N1698=2), "Yes", IF(ISBLANK(BI1698), "", "No"))</f>
        <v>No</v>
      </c>
      <c r="BM1698" s="56" t="e">
        <f aca="true">VLOOKUP($P1698,INDIRECT("'M" &amp; $N1698 &amp; "'!$A:$G"),BM$2,0)</f>
        <v>#REF!</v>
      </c>
    </row>
    <row r="1699" customFormat="false" ht="13.2" hidden="false" customHeight="false" outlineLevel="0" collapsed="false">
      <c r="BI1699" s="56" t="e">
        <f aca="true">VLOOKUP($P1699,INDIRECT("'M" &amp; $N1699 &amp; "'!$A:$G"),BI$2,0)</f>
        <v>#REF!</v>
      </c>
      <c r="BJ1699" s="56" t="e">
        <f aca="true">VLOOKUP($P1699,INDIRECT("'M" &amp; $N1699 &amp; "'!$A:$G"),BJ$2,0)</f>
        <v>#REF!</v>
      </c>
      <c r="BK1699" s="56" t="e">
        <f aca="true">VLOOKUP($P1699,INDIRECT("'M" &amp; $N1699 &amp; "'!$A:$G"),BK$2,0)</f>
        <v>#REF!</v>
      </c>
      <c r="BL1699" s="56" t="str">
        <f aca="false">IF(AND($BI1699="Yes", $N1699=2), "Yes", IF(ISBLANK(BI1699), "", "No"))</f>
        <v>No</v>
      </c>
      <c r="BM1699" s="56" t="e">
        <f aca="true">VLOOKUP($P1699,INDIRECT("'M" &amp; $N1699 &amp; "'!$A:$G"),BM$2,0)</f>
        <v>#REF!</v>
      </c>
    </row>
    <row r="1700" customFormat="false" ht="13.2" hidden="false" customHeight="false" outlineLevel="0" collapsed="false">
      <c r="BI1700" s="56" t="e">
        <f aca="true">VLOOKUP($P1700,INDIRECT("'M" &amp; $N1700 &amp; "'!$A:$G"),BI$2,0)</f>
        <v>#REF!</v>
      </c>
      <c r="BJ1700" s="56" t="e">
        <f aca="true">VLOOKUP($P1700,INDIRECT("'M" &amp; $N1700 &amp; "'!$A:$G"),BJ$2,0)</f>
        <v>#REF!</v>
      </c>
      <c r="BK1700" s="56" t="e">
        <f aca="true">VLOOKUP($P1700,INDIRECT("'M" &amp; $N1700 &amp; "'!$A:$G"),BK$2,0)</f>
        <v>#REF!</v>
      </c>
      <c r="BL1700" s="56" t="str">
        <f aca="false">IF(AND($BI1700="Yes", $N1700=2), "Yes", IF(ISBLANK(BI1700), "", "No"))</f>
        <v>No</v>
      </c>
      <c r="BM1700" s="56" t="e">
        <f aca="true">VLOOKUP($P1700,INDIRECT("'M" &amp; $N1700 &amp; "'!$A:$G"),BM$2,0)</f>
        <v>#REF!</v>
      </c>
    </row>
    <row r="1701" customFormat="false" ht="13.2" hidden="false" customHeight="false" outlineLevel="0" collapsed="false">
      <c r="BI1701" s="56" t="e">
        <f aca="true">VLOOKUP($P1701,INDIRECT("'M" &amp; $N1701 &amp; "'!$A:$G"),BI$2,0)</f>
        <v>#REF!</v>
      </c>
      <c r="BJ1701" s="56" t="e">
        <f aca="true">VLOOKUP($P1701,INDIRECT("'M" &amp; $N1701 &amp; "'!$A:$G"),BJ$2,0)</f>
        <v>#REF!</v>
      </c>
      <c r="BK1701" s="56" t="e">
        <f aca="true">VLOOKUP($P1701,INDIRECT("'M" &amp; $N1701 &amp; "'!$A:$G"),BK$2,0)</f>
        <v>#REF!</v>
      </c>
      <c r="BL1701" s="56" t="str">
        <f aca="false">IF(AND($BI1701="Yes", $N1701=2), "Yes", IF(ISBLANK(BI1701), "", "No"))</f>
        <v>No</v>
      </c>
      <c r="BM1701" s="56" t="e">
        <f aca="true">VLOOKUP($P1701,INDIRECT("'M" &amp; $N1701 &amp; "'!$A:$G"),BM$2,0)</f>
        <v>#REF!</v>
      </c>
    </row>
    <row r="1702" customFormat="false" ht="13.2" hidden="false" customHeight="false" outlineLevel="0" collapsed="false">
      <c r="BI1702" s="56" t="e">
        <f aca="true">VLOOKUP($P1702,INDIRECT("'M" &amp; $N1702 &amp; "'!$A:$G"),BI$2,0)</f>
        <v>#REF!</v>
      </c>
      <c r="BJ1702" s="56" t="e">
        <f aca="true">VLOOKUP($P1702,INDIRECT("'M" &amp; $N1702 &amp; "'!$A:$G"),BJ$2,0)</f>
        <v>#REF!</v>
      </c>
      <c r="BK1702" s="56" t="e">
        <f aca="true">VLOOKUP($P1702,INDIRECT("'M" &amp; $N1702 &amp; "'!$A:$G"),BK$2,0)</f>
        <v>#REF!</v>
      </c>
      <c r="BL1702" s="56" t="str">
        <f aca="false">IF(AND($BI1702="Yes", $N1702=2), "Yes", IF(ISBLANK(BI1702), "", "No"))</f>
        <v>No</v>
      </c>
      <c r="BM1702" s="56" t="e">
        <f aca="true">VLOOKUP($P1702,INDIRECT("'M" &amp; $N1702 &amp; "'!$A:$G"),BM$2,0)</f>
        <v>#REF!</v>
      </c>
    </row>
    <row r="1703" customFormat="false" ht="13.2" hidden="false" customHeight="false" outlineLevel="0" collapsed="false">
      <c r="BI1703" s="56" t="e">
        <f aca="true">VLOOKUP($P1703,INDIRECT("'M" &amp; $N1703 &amp; "'!$A:$G"),BI$2,0)</f>
        <v>#REF!</v>
      </c>
      <c r="BJ1703" s="56" t="e">
        <f aca="true">VLOOKUP($P1703,INDIRECT("'M" &amp; $N1703 &amp; "'!$A:$G"),BJ$2,0)</f>
        <v>#REF!</v>
      </c>
      <c r="BK1703" s="56" t="e">
        <f aca="true">VLOOKUP($P1703,INDIRECT("'M" &amp; $N1703 &amp; "'!$A:$G"),BK$2,0)</f>
        <v>#REF!</v>
      </c>
      <c r="BL1703" s="56" t="str">
        <f aca="false">IF(AND($BI1703="Yes", $N1703=2), "Yes", IF(ISBLANK(BI1703), "", "No"))</f>
        <v>No</v>
      </c>
      <c r="BM1703" s="56" t="e">
        <f aca="true">VLOOKUP($P1703,INDIRECT("'M" &amp; $N1703 &amp; "'!$A:$G"),BM$2,0)</f>
        <v>#REF!</v>
      </c>
    </row>
    <row r="1704" customFormat="false" ht="13.2" hidden="false" customHeight="false" outlineLevel="0" collapsed="false">
      <c r="BI1704" s="56" t="e">
        <f aca="true">VLOOKUP($P1704,INDIRECT("'M" &amp; $N1704 &amp; "'!$A:$G"),BI$2,0)</f>
        <v>#REF!</v>
      </c>
      <c r="BJ1704" s="56" t="e">
        <f aca="true">VLOOKUP($P1704,INDIRECT("'M" &amp; $N1704 &amp; "'!$A:$G"),BJ$2,0)</f>
        <v>#REF!</v>
      </c>
      <c r="BK1704" s="56" t="e">
        <f aca="true">VLOOKUP($P1704,INDIRECT("'M" &amp; $N1704 &amp; "'!$A:$G"),BK$2,0)</f>
        <v>#REF!</v>
      </c>
      <c r="BL1704" s="56" t="str">
        <f aca="false">IF(AND($BI1704="Yes", $N1704=2), "Yes", IF(ISBLANK(BI1704), "", "No"))</f>
        <v>No</v>
      </c>
      <c r="BM1704" s="56" t="e">
        <f aca="true">VLOOKUP($P1704,INDIRECT("'M" &amp; $N1704 &amp; "'!$A:$G"),BM$2,0)</f>
        <v>#REF!</v>
      </c>
    </row>
    <row r="1705" customFormat="false" ht="13.2" hidden="false" customHeight="false" outlineLevel="0" collapsed="false">
      <c r="BI1705" s="56" t="e">
        <f aca="true">VLOOKUP($P1705,INDIRECT("'M" &amp; $N1705 &amp; "'!$A:$G"),BI$2,0)</f>
        <v>#REF!</v>
      </c>
      <c r="BJ1705" s="56" t="e">
        <f aca="true">VLOOKUP($P1705,INDIRECT("'M" &amp; $N1705 &amp; "'!$A:$G"),BJ$2,0)</f>
        <v>#REF!</v>
      </c>
      <c r="BK1705" s="56" t="e">
        <f aca="true">VLOOKUP($P1705,INDIRECT("'M" &amp; $N1705 &amp; "'!$A:$G"),BK$2,0)</f>
        <v>#REF!</v>
      </c>
      <c r="BL1705" s="56" t="str">
        <f aca="false">IF(AND($BI1705="Yes", $N1705=2), "Yes", IF(ISBLANK(BI1705), "", "No"))</f>
        <v>No</v>
      </c>
      <c r="BM1705" s="56" t="e">
        <f aca="true">VLOOKUP($P1705,INDIRECT("'M" &amp; $N1705 &amp; "'!$A:$G"),BM$2,0)</f>
        <v>#REF!</v>
      </c>
    </row>
    <row r="1706" customFormat="false" ht="13.2" hidden="false" customHeight="false" outlineLevel="0" collapsed="false">
      <c r="BI1706" s="56" t="e">
        <f aca="true">VLOOKUP($P1706,INDIRECT("'M" &amp; $N1706 &amp; "'!$A:$G"),BI$2,0)</f>
        <v>#REF!</v>
      </c>
      <c r="BJ1706" s="56" t="e">
        <f aca="true">VLOOKUP($P1706,INDIRECT("'M" &amp; $N1706 &amp; "'!$A:$G"),BJ$2,0)</f>
        <v>#REF!</v>
      </c>
      <c r="BK1706" s="56" t="e">
        <f aca="true">VLOOKUP($P1706,INDIRECT("'M" &amp; $N1706 &amp; "'!$A:$G"),BK$2,0)</f>
        <v>#REF!</v>
      </c>
      <c r="BL1706" s="56" t="str">
        <f aca="false">IF(AND($BI1706="Yes", $N1706=2), "Yes", IF(ISBLANK(BI1706), "", "No"))</f>
        <v>No</v>
      </c>
      <c r="BM1706" s="56" t="e">
        <f aca="true">VLOOKUP($P1706,INDIRECT("'M" &amp; $N1706 &amp; "'!$A:$G"),BM$2,0)</f>
        <v>#REF!</v>
      </c>
    </row>
    <row r="1707" customFormat="false" ht="13.2" hidden="false" customHeight="false" outlineLevel="0" collapsed="false">
      <c r="BI1707" s="56" t="e">
        <f aca="true">VLOOKUP($P1707,INDIRECT("'M" &amp; $N1707 &amp; "'!$A:$G"),BI$2,0)</f>
        <v>#REF!</v>
      </c>
      <c r="BJ1707" s="56" t="e">
        <f aca="true">VLOOKUP($P1707,INDIRECT("'M" &amp; $N1707 &amp; "'!$A:$G"),BJ$2,0)</f>
        <v>#REF!</v>
      </c>
      <c r="BK1707" s="56" t="e">
        <f aca="true">VLOOKUP($P1707,INDIRECT("'M" &amp; $N1707 &amp; "'!$A:$G"),BK$2,0)</f>
        <v>#REF!</v>
      </c>
      <c r="BL1707" s="56" t="str">
        <f aca="false">IF(AND($BI1707="Yes", $N1707=2), "Yes", IF(ISBLANK(BI1707), "", "No"))</f>
        <v>No</v>
      </c>
      <c r="BM1707" s="56" t="e">
        <f aca="true">VLOOKUP($P1707,INDIRECT("'M" &amp; $N1707 &amp; "'!$A:$G"),BM$2,0)</f>
        <v>#REF!</v>
      </c>
    </row>
    <row r="1708" customFormat="false" ht="13.2" hidden="false" customHeight="false" outlineLevel="0" collapsed="false">
      <c r="BI1708" s="56" t="e">
        <f aca="true">VLOOKUP($P1708,INDIRECT("'M" &amp; $N1708 &amp; "'!$A:$G"),BI$2,0)</f>
        <v>#REF!</v>
      </c>
      <c r="BJ1708" s="56" t="e">
        <f aca="true">VLOOKUP($P1708,INDIRECT("'M" &amp; $N1708 &amp; "'!$A:$G"),BJ$2,0)</f>
        <v>#REF!</v>
      </c>
      <c r="BK1708" s="56" t="e">
        <f aca="true">VLOOKUP($P1708,INDIRECT("'M" &amp; $N1708 &amp; "'!$A:$G"),BK$2,0)</f>
        <v>#REF!</v>
      </c>
      <c r="BL1708" s="56" t="str">
        <f aca="false">IF(AND($BI1708="Yes", $N1708=2), "Yes", IF(ISBLANK(BI1708), "", "No"))</f>
        <v>No</v>
      </c>
      <c r="BM1708" s="56" t="e">
        <f aca="true">VLOOKUP($P1708,INDIRECT("'M" &amp; $N1708 &amp; "'!$A:$G"),BM$2,0)</f>
        <v>#REF!</v>
      </c>
    </row>
    <row r="1709" customFormat="false" ht="13.2" hidden="false" customHeight="false" outlineLevel="0" collapsed="false">
      <c r="BI1709" s="56" t="e">
        <f aca="true">VLOOKUP($P1709,INDIRECT("'M" &amp; $N1709 &amp; "'!$A:$G"),BI$2,0)</f>
        <v>#REF!</v>
      </c>
      <c r="BJ1709" s="56" t="e">
        <f aca="true">VLOOKUP($P1709,INDIRECT("'M" &amp; $N1709 &amp; "'!$A:$G"),BJ$2,0)</f>
        <v>#REF!</v>
      </c>
      <c r="BK1709" s="56" t="e">
        <f aca="true">VLOOKUP($P1709,INDIRECT("'M" &amp; $N1709 &amp; "'!$A:$G"),BK$2,0)</f>
        <v>#REF!</v>
      </c>
      <c r="BL1709" s="56" t="str">
        <f aca="false">IF(AND($BI1709="Yes", $N1709=2), "Yes", IF(ISBLANK(BI1709), "", "No"))</f>
        <v>No</v>
      </c>
      <c r="BM1709" s="56" t="e">
        <f aca="true">VLOOKUP($P1709,INDIRECT("'M" &amp; $N1709 &amp; "'!$A:$G"),BM$2,0)</f>
        <v>#REF!</v>
      </c>
    </row>
    <row r="1710" customFormat="false" ht="13.2" hidden="false" customHeight="false" outlineLevel="0" collapsed="false">
      <c r="BI1710" s="56" t="e">
        <f aca="true">VLOOKUP($P1710,INDIRECT("'M" &amp; $N1710 &amp; "'!$A:$G"),BI$2,0)</f>
        <v>#REF!</v>
      </c>
      <c r="BJ1710" s="56" t="e">
        <f aca="true">VLOOKUP($P1710,INDIRECT("'M" &amp; $N1710 &amp; "'!$A:$G"),BJ$2,0)</f>
        <v>#REF!</v>
      </c>
      <c r="BK1710" s="56" t="e">
        <f aca="true">VLOOKUP($P1710,INDIRECT("'M" &amp; $N1710 &amp; "'!$A:$G"),BK$2,0)</f>
        <v>#REF!</v>
      </c>
      <c r="BL1710" s="56" t="str">
        <f aca="false">IF(AND($BI1710="Yes", $N1710=2), "Yes", IF(ISBLANK(BI1710), "", "No"))</f>
        <v>No</v>
      </c>
      <c r="BM1710" s="56" t="e">
        <f aca="true">VLOOKUP($P1710,INDIRECT("'M" &amp; $N1710 &amp; "'!$A:$G"),BM$2,0)</f>
        <v>#REF!</v>
      </c>
    </row>
    <row r="1711" customFormat="false" ht="13.2" hidden="false" customHeight="false" outlineLevel="0" collapsed="false">
      <c r="BI1711" s="56" t="e">
        <f aca="true">VLOOKUP($P1711,INDIRECT("'M" &amp; $N1711 &amp; "'!$A:$G"),BI$2,0)</f>
        <v>#REF!</v>
      </c>
      <c r="BJ1711" s="56" t="e">
        <f aca="true">VLOOKUP($P1711,INDIRECT("'M" &amp; $N1711 &amp; "'!$A:$G"),BJ$2,0)</f>
        <v>#REF!</v>
      </c>
      <c r="BK1711" s="56" t="e">
        <f aca="true">VLOOKUP($P1711,INDIRECT("'M" &amp; $N1711 &amp; "'!$A:$G"),BK$2,0)</f>
        <v>#REF!</v>
      </c>
      <c r="BL1711" s="56" t="str">
        <f aca="false">IF(AND($BI1711="Yes", $N1711=2), "Yes", IF(ISBLANK(BI1711), "", "No"))</f>
        <v>No</v>
      </c>
      <c r="BM1711" s="56" t="e">
        <f aca="true">VLOOKUP($P1711,INDIRECT("'M" &amp; $N1711 &amp; "'!$A:$G"),BM$2,0)</f>
        <v>#REF!</v>
      </c>
    </row>
    <row r="1712" customFormat="false" ht="13.2" hidden="false" customHeight="false" outlineLevel="0" collapsed="false">
      <c r="BI1712" s="56" t="e">
        <f aca="true">VLOOKUP($P1712,INDIRECT("'M" &amp; $N1712 &amp; "'!$A:$G"),BI$2,0)</f>
        <v>#REF!</v>
      </c>
      <c r="BJ1712" s="56" t="e">
        <f aca="true">VLOOKUP($P1712,INDIRECT("'M" &amp; $N1712 &amp; "'!$A:$G"),BJ$2,0)</f>
        <v>#REF!</v>
      </c>
      <c r="BK1712" s="56" t="e">
        <f aca="true">VLOOKUP($P1712,INDIRECT("'M" &amp; $N1712 &amp; "'!$A:$G"),BK$2,0)</f>
        <v>#REF!</v>
      </c>
      <c r="BL1712" s="56" t="str">
        <f aca="false">IF(AND($BI1712="Yes", $N1712=2), "Yes", IF(ISBLANK(BI1712), "", "No"))</f>
        <v>No</v>
      </c>
      <c r="BM1712" s="56" t="e">
        <f aca="true">VLOOKUP($P1712,INDIRECT("'M" &amp; $N1712 &amp; "'!$A:$G"),BM$2,0)</f>
        <v>#REF!</v>
      </c>
    </row>
    <row r="1713" customFormat="false" ht="13.2" hidden="false" customHeight="false" outlineLevel="0" collapsed="false">
      <c r="BI1713" s="56" t="e">
        <f aca="true">VLOOKUP($P1713,INDIRECT("'M" &amp; $N1713 &amp; "'!$A:$G"),BI$2,0)</f>
        <v>#REF!</v>
      </c>
      <c r="BJ1713" s="56" t="e">
        <f aca="true">VLOOKUP($P1713,INDIRECT("'M" &amp; $N1713 &amp; "'!$A:$G"),BJ$2,0)</f>
        <v>#REF!</v>
      </c>
      <c r="BK1713" s="56" t="e">
        <f aca="true">VLOOKUP($P1713,INDIRECT("'M" &amp; $N1713 &amp; "'!$A:$G"),BK$2,0)</f>
        <v>#REF!</v>
      </c>
      <c r="BL1713" s="56" t="str">
        <f aca="false">IF(AND($BI1713="Yes", $N1713=2), "Yes", IF(ISBLANK(BI1713), "", "No"))</f>
        <v>No</v>
      </c>
      <c r="BM1713" s="56" t="e">
        <f aca="true">VLOOKUP($P1713,INDIRECT("'M" &amp; $N1713 &amp; "'!$A:$G"),BM$2,0)</f>
        <v>#REF!</v>
      </c>
    </row>
    <row r="1714" customFormat="false" ht="13.2" hidden="false" customHeight="false" outlineLevel="0" collapsed="false">
      <c r="BI1714" s="56" t="e">
        <f aca="true">VLOOKUP($P1714,INDIRECT("'M" &amp; $N1714 &amp; "'!$A:$G"),BI$2,0)</f>
        <v>#REF!</v>
      </c>
      <c r="BJ1714" s="56" t="e">
        <f aca="true">VLOOKUP($P1714,INDIRECT("'M" &amp; $N1714 &amp; "'!$A:$G"),BJ$2,0)</f>
        <v>#REF!</v>
      </c>
      <c r="BK1714" s="56" t="e">
        <f aca="true">VLOOKUP($P1714,INDIRECT("'M" &amp; $N1714 &amp; "'!$A:$G"),BK$2,0)</f>
        <v>#REF!</v>
      </c>
      <c r="BL1714" s="56" t="str">
        <f aca="false">IF(AND($BI1714="Yes", $N1714=2), "Yes", IF(ISBLANK(BI1714), "", "No"))</f>
        <v>No</v>
      </c>
      <c r="BM1714" s="56" t="e">
        <f aca="true">VLOOKUP($P1714,INDIRECT("'M" &amp; $N1714 &amp; "'!$A:$G"),BM$2,0)</f>
        <v>#REF!</v>
      </c>
    </row>
    <row r="1715" customFormat="false" ht="13.2" hidden="false" customHeight="false" outlineLevel="0" collapsed="false">
      <c r="BI1715" s="56" t="e">
        <f aca="true">VLOOKUP($P1715,INDIRECT("'M" &amp; $N1715 &amp; "'!$A:$G"),BI$2,0)</f>
        <v>#REF!</v>
      </c>
      <c r="BJ1715" s="56" t="e">
        <f aca="true">VLOOKUP($P1715,INDIRECT("'M" &amp; $N1715 &amp; "'!$A:$G"),BJ$2,0)</f>
        <v>#REF!</v>
      </c>
      <c r="BK1715" s="56" t="e">
        <f aca="true">VLOOKUP($P1715,INDIRECT("'M" &amp; $N1715 &amp; "'!$A:$G"),BK$2,0)</f>
        <v>#REF!</v>
      </c>
      <c r="BL1715" s="56" t="str">
        <f aca="false">IF(AND($BI1715="Yes", $N1715=2), "Yes", IF(ISBLANK(BI1715), "", "No"))</f>
        <v>No</v>
      </c>
      <c r="BM1715" s="56" t="e">
        <f aca="true">VLOOKUP($P1715,INDIRECT("'M" &amp; $N1715 &amp; "'!$A:$G"),BM$2,0)</f>
        <v>#REF!</v>
      </c>
    </row>
    <row r="1716" customFormat="false" ht="13.2" hidden="false" customHeight="false" outlineLevel="0" collapsed="false">
      <c r="BI1716" s="56" t="e">
        <f aca="true">VLOOKUP($P1716,INDIRECT("'M" &amp; $N1716 &amp; "'!$A:$G"),BI$2,0)</f>
        <v>#REF!</v>
      </c>
      <c r="BJ1716" s="56" t="e">
        <f aca="true">VLOOKUP($P1716,INDIRECT("'M" &amp; $N1716 &amp; "'!$A:$G"),BJ$2,0)</f>
        <v>#REF!</v>
      </c>
      <c r="BK1716" s="56" t="e">
        <f aca="true">VLOOKUP($P1716,INDIRECT("'M" &amp; $N1716 &amp; "'!$A:$G"),BK$2,0)</f>
        <v>#REF!</v>
      </c>
      <c r="BL1716" s="56" t="str">
        <f aca="false">IF(AND($BI1716="Yes", $N1716=2), "Yes", IF(ISBLANK(BI1716), "", "No"))</f>
        <v>No</v>
      </c>
      <c r="BM1716" s="56" t="e">
        <f aca="true">VLOOKUP($P1716,INDIRECT("'M" &amp; $N1716 &amp; "'!$A:$G"),BM$2,0)</f>
        <v>#REF!</v>
      </c>
    </row>
    <row r="1717" customFormat="false" ht="13.2" hidden="false" customHeight="false" outlineLevel="0" collapsed="false">
      <c r="BI1717" s="56" t="e">
        <f aca="true">VLOOKUP($P1717,INDIRECT("'M" &amp; $N1717 &amp; "'!$A:$G"),BI$2,0)</f>
        <v>#REF!</v>
      </c>
      <c r="BJ1717" s="56" t="e">
        <f aca="true">VLOOKUP($P1717,INDIRECT("'M" &amp; $N1717 &amp; "'!$A:$G"),BJ$2,0)</f>
        <v>#REF!</v>
      </c>
      <c r="BK1717" s="56" t="e">
        <f aca="true">VLOOKUP($P1717,INDIRECT("'M" &amp; $N1717 &amp; "'!$A:$G"),BK$2,0)</f>
        <v>#REF!</v>
      </c>
      <c r="BL1717" s="56" t="str">
        <f aca="false">IF(AND($BI1717="Yes", $N1717=2), "Yes", IF(ISBLANK(BI1717), "", "No"))</f>
        <v>No</v>
      </c>
      <c r="BM1717" s="56" t="e">
        <f aca="true">VLOOKUP($P1717,INDIRECT("'M" &amp; $N1717 &amp; "'!$A:$G"),BM$2,0)</f>
        <v>#REF!</v>
      </c>
    </row>
    <row r="1718" customFormat="false" ht="13.2" hidden="false" customHeight="false" outlineLevel="0" collapsed="false">
      <c r="BI1718" s="56" t="e">
        <f aca="true">VLOOKUP($P1718,INDIRECT("'M" &amp; $N1718 &amp; "'!$A:$G"),BI$2,0)</f>
        <v>#REF!</v>
      </c>
      <c r="BJ1718" s="56" t="e">
        <f aca="true">VLOOKUP($P1718,INDIRECT("'M" &amp; $N1718 &amp; "'!$A:$G"),BJ$2,0)</f>
        <v>#REF!</v>
      </c>
      <c r="BK1718" s="56" t="e">
        <f aca="true">VLOOKUP($P1718,INDIRECT("'M" &amp; $N1718 &amp; "'!$A:$G"),BK$2,0)</f>
        <v>#REF!</v>
      </c>
      <c r="BL1718" s="56" t="str">
        <f aca="false">IF(AND($BI1718="Yes", $N1718=2), "Yes", IF(ISBLANK(BI1718), "", "No"))</f>
        <v>No</v>
      </c>
      <c r="BM1718" s="56" t="e">
        <f aca="true">VLOOKUP($P1718,INDIRECT("'M" &amp; $N1718 &amp; "'!$A:$G"),BM$2,0)</f>
        <v>#REF!</v>
      </c>
    </row>
    <row r="1719" customFormat="false" ht="13.2" hidden="false" customHeight="false" outlineLevel="0" collapsed="false">
      <c r="BI1719" s="56" t="e">
        <f aca="true">VLOOKUP($P1719,INDIRECT("'M" &amp; $N1719 &amp; "'!$A:$G"),BI$2,0)</f>
        <v>#REF!</v>
      </c>
      <c r="BJ1719" s="56" t="e">
        <f aca="true">VLOOKUP($P1719,INDIRECT("'M" &amp; $N1719 &amp; "'!$A:$G"),BJ$2,0)</f>
        <v>#REF!</v>
      </c>
      <c r="BK1719" s="56" t="e">
        <f aca="true">VLOOKUP($P1719,INDIRECT("'M" &amp; $N1719 &amp; "'!$A:$G"),BK$2,0)</f>
        <v>#REF!</v>
      </c>
      <c r="BL1719" s="56" t="str">
        <f aca="false">IF(AND($BI1719="Yes", $N1719=2), "Yes", IF(ISBLANK(BI1719), "", "No"))</f>
        <v>No</v>
      </c>
      <c r="BM1719" s="56" t="e">
        <f aca="true">VLOOKUP($P1719,INDIRECT("'M" &amp; $N1719 &amp; "'!$A:$G"),BM$2,0)</f>
        <v>#REF!</v>
      </c>
    </row>
    <row r="1720" customFormat="false" ht="13.2" hidden="false" customHeight="false" outlineLevel="0" collapsed="false">
      <c r="BI1720" s="56" t="e">
        <f aca="true">VLOOKUP($P1720,INDIRECT("'M" &amp; $N1720 &amp; "'!$A:$G"),BI$2,0)</f>
        <v>#REF!</v>
      </c>
      <c r="BJ1720" s="56" t="e">
        <f aca="true">VLOOKUP($P1720,INDIRECT("'M" &amp; $N1720 &amp; "'!$A:$G"),BJ$2,0)</f>
        <v>#REF!</v>
      </c>
      <c r="BK1720" s="56" t="e">
        <f aca="true">VLOOKUP($P1720,INDIRECT("'M" &amp; $N1720 &amp; "'!$A:$G"),BK$2,0)</f>
        <v>#REF!</v>
      </c>
      <c r="BL1720" s="56" t="str">
        <f aca="false">IF(AND($BI1720="Yes", $N1720=2), "Yes", IF(ISBLANK(BI1720), "", "No"))</f>
        <v>No</v>
      </c>
      <c r="BM1720" s="56" t="e">
        <f aca="true">VLOOKUP($P1720,INDIRECT("'M" &amp; $N1720 &amp; "'!$A:$G"),BM$2,0)</f>
        <v>#REF!</v>
      </c>
    </row>
    <row r="1721" customFormat="false" ht="13.2" hidden="false" customHeight="false" outlineLevel="0" collapsed="false">
      <c r="BI1721" s="56" t="e">
        <f aca="true">VLOOKUP($P1721,INDIRECT("'M" &amp; $N1721 &amp; "'!$A:$G"),BI$2,0)</f>
        <v>#REF!</v>
      </c>
      <c r="BJ1721" s="56" t="e">
        <f aca="true">VLOOKUP($P1721,INDIRECT("'M" &amp; $N1721 &amp; "'!$A:$G"),BJ$2,0)</f>
        <v>#REF!</v>
      </c>
      <c r="BK1721" s="56" t="e">
        <f aca="true">VLOOKUP($P1721,INDIRECT("'M" &amp; $N1721 &amp; "'!$A:$G"),BK$2,0)</f>
        <v>#REF!</v>
      </c>
      <c r="BL1721" s="56" t="str">
        <f aca="false">IF(AND($BI1721="Yes", $N1721=2), "Yes", IF(ISBLANK(BI1721), "", "No"))</f>
        <v>No</v>
      </c>
      <c r="BM1721" s="56" t="e">
        <f aca="true">VLOOKUP($P1721,INDIRECT("'M" &amp; $N1721 &amp; "'!$A:$G"),BM$2,0)</f>
        <v>#REF!</v>
      </c>
    </row>
    <row r="1722" customFormat="false" ht="13.2" hidden="false" customHeight="false" outlineLevel="0" collapsed="false">
      <c r="BI1722" s="56" t="e">
        <f aca="true">VLOOKUP($P1722,INDIRECT("'M" &amp; $N1722 &amp; "'!$A:$G"),BI$2,0)</f>
        <v>#REF!</v>
      </c>
      <c r="BJ1722" s="56" t="e">
        <f aca="true">VLOOKUP($P1722,INDIRECT("'M" &amp; $N1722 &amp; "'!$A:$G"),BJ$2,0)</f>
        <v>#REF!</v>
      </c>
      <c r="BK1722" s="56" t="e">
        <f aca="true">VLOOKUP($P1722,INDIRECT("'M" &amp; $N1722 &amp; "'!$A:$G"),BK$2,0)</f>
        <v>#REF!</v>
      </c>
      <c r="BL1722" s="56" t="str">
        <f aca="false">IF(AND($BI1722="Yes", $N1722=2), "Yes", IF(ISBLANK(BI1722), "", "No"))</f>
        <v>No</v>
      </c>
      <c r="BM1722" s="56" t="e">
        <f aca="true">VLOOKUP($P1722,INDIRECT("'M" &amp; $N1722 &amp; "'!$A:$G"),BM$2,0)</f>
        <v>#REF!</v>
      </c>
    </row>
    <row r="1723" customFormat="false" ht="13.2" hidden="false" customHeight="false" outlineLevel="0" collapsed="false">
      <c r="BI1723" s="56" t="e">
        <f aca="true">VLOOKUP($P1723,INDIRECT("'M" &amp; $N1723 &amp; "'!$A:$G"),BI$2,0)</f>
        <v>#REF!</v>
      </c>
      <c r="BJ1723" s="56" t="e">
        <f aca="true">VLOOKUP($P1723,INDIRECT("'M" &amp; $N1723 &amp; "'!$A:$G"),BJ$2,0)</f>
        <v>#REF!</v>
      </c>
      <c r="BK1723" s="56" t="e">
        <f aca="true">VLOOKUP($P1723,INDIRECT("'M" &amp; $N1723 &amp; "'!$A:$G"),BK$2,0)</f>
        <v>#REF!</v>
      </c>
      <c r="BL1723" s="56" t="str">
        <f aca="false">IF(AND($BI1723="Yes", $N1723=2), "Yes", IF(ISBLANK(BI1723), "", "No"))</f>
        <v>No</v>
      </c>
      <c r="BM1723" s="56" t="e">
        <f aca="true">VLOOKUP($P1723,INDIRECT("'M" &amp; $N1723 &amp; "'!$A:$G"),BM$2,0)</f>
        <v>#REF!</v>
      </c>
    </row>
    <row r="1724" customFormat="false" ht="13.2" hidden="false" customHeight="false" outlineLevel="0" collapsed="false">
      <c r="BI1724" s="56" t="e">
        <f aca="true">VLOOKUP($P1724,INDIRECT("'M" &amp; $N1724 &amp; "'!$A:$G"),BI$2,0)</f>
        <v>#REF!</v>
      </c>
      <c r="BJ1724" s="56" t="e">
        <f aca="true">VLOOKUP($P1724,INDIRECT("'M" &amp; $N1724 &amp; "'!$A:$G"),BJ$2,0)</f>
        <v>#REF!</v>
      </c>
      <c r="BK1724" s="56" t="e">
        <f aca="true">VLOOKUP($P1724,INDIRECT("'M" &amp; $N1724 &amp; "'!$A:$G"),BK$2,0)</f>
        <v>#REF!</v>
      </c>
      <c r="BL1724" s="56" t="str">
        <f aca="false">IF(AND($BI1724="Yes", $N1724=2), "Yes", IF(ISBLANK(BI1724), "", "No"))</f>
        <v>No</v>
      </c>
      <c r="BM1724" s="56" t="e">
        <f aca="true">VLOOKUP($P1724,INDIRECT("'M" &amp; $N1724 &amp; "'!$A:$G"),BM$2,0)</f>
        <v>#REF!</v>
      </c>
    </row>
    <row r="1725" customFormat="false" ht="13.2" hidden="false" customHeight="false" outlineLevel="0" collapsed="false">
      <c r="BI1725" s="56" t="e">
        <f aca="true">VLOOKUP($P1725,INDIRECT("'M" &amp; $N1725 &amp; "'!$A:$G"),BI$2,0)</f>
        <v>#REF!</v>
      </c>
      <c r="BJ1725" s="56" t="e">
        <f aca="true">VLOOKUP($P1725,INDIRECT("'M" &amp; $N1725 &amp; "'!$A:$G"),BJ$2,0)</f>
        <v>#REF!</v>
      </c>
      <c r="BK1725" s="56" t="e">
        <f aca="true">VLOOKUP($P1725,INDIRECT("'M" &amp; $N1725 &amp; "'!$A:$G"),BK$2,0)</f>
        <v>#REF!</v>
      </c>
      <c r="BL1725" s="56" t="str">
        <f aca="false">IF(AND($BI1725="Yes", $N1725=2), "Yes", IF(ISBLANK(BI1725), "", "No"))</f>
        <v>No</v>
      </c>
      <c r="BM1725" s="56" t="e">
        <f aca="true">VLOOKUP($P1725,INDIRECT("'M" &amp; $N1725 &amp; "'!$A:$G"),BM$2,0)</f>
        <v>#REF!</v>
      </c>
    </row>
    <row r="1726" customFormat="false" ht="13.2" hidden="false" customHeight="false" outlineLevel="0" collapsed="false">
      <c r="BI1726" s="56" t="e">
        <f aca="true">VLOOKUP($P1726,INDIRECT("'M" &amp; $N1726 &amp; "'!$A:$G"),BI$2,0)</f>
        <v>#REF!</v>
      </c>
      <c r="BJ1726" s="56" t="e">
        <f aca="true">VLOOKUP($P1726,INDIRECT("'M" &amp; $N1726 &amp; "'!$A:$G"),BJ$2,0)</f>
        <v>#REF!</v>
      </c>
      <c r="BK1726" s="56" t="e">
        <f aca="true">VLOOKUP($P1726,INDIRECT("'M" &amp; $N1726 &amp; "'!$A:$G"),BK$2,0)</f>
        <v>#REF!</v>
      </c>
      <c r="BL1726" s="56" t="str">
        <f aca="false">IF(AND($BI1726="Yes", $N1726=2), "Yes", IF(ISBLANK(BI1726), "", "No"))</f>
        <v>No</v>
      </c>
      <c r="BM1726" s="56" t="e">
        <f aca="true">VLOOKUP($P1726,INDIRECT("'M" &amp; $N1726 &amp; "'!$A:$G"),BM$2,0)</f>
        <v>#REF!</v>
      </c>
    </row>
    <row r="1727" customFormat="false" ht="13.2" hidden="false" customHeight="false" outlineLevel="0" collapsed="false">
      <c r="BI1727" s="56" t="e">
        <f aca="true">VLOOKUP($P1727,INDIRECT("'M" &amp; $N1727 &amp; "'!$A:$G"),BI$2,0)</f>
        <v>#REF!</v>
      </c>
      <c r="BJ1727" s="56" t="e">
        <f aca="true">VLOOKUP($P1727,INDIRECT("'M" &amp; $N1727 &amp; "'!$A:$G"),BJ$2,0)</f>
        <v>#REF!</v>
      </c>
      <c r="BK1727" s="56" t="e">
        <f aca="true">VLOOKUP($P1727,INDIRECT("'M" &amp; $N1727 &amp; "'!$A:$G"),BK$2,0)</f>
        <v>#REF!</v>
      </c>
      <c r="BL1727" s="56" t="str">
        <f aca="false">IF(AND($BI1727="Yes", $N1727=2), "Yes", IF(ISBLANK(BI1727), "", "No"))</f>
        <v>No</v>
      </c>
      <c r="BM1727" s="56" t="e">
        <f aca="true">VLOOKUP($P1727,INDIRECT("'M" &amp; $N1727 &amp; "'!$A:$G"),BM$2,0)</f>
        <v>#REF!</v>
      </c>
    </row>
    <row r="1728" customFormat="false" ht="13.2" hidden="false" customHeight="false" outlineLevel="0" collapsed="false">
      <c r="BI1728" s="56" t="e">
        <f aca="true">VLOOKUP($P1728,INDIRECT("'M" &amp; $N1728 &amp; "'!$A:$G"),BI$2,0)</f>
        <v>#REF!</v>
      </c>
      <c r="BJ1728" s="56" t="e">
        <f aca="true">VLOOKUP($P1728,INDIRECT("'M" &amp; $N1728 &amp; "'!$A:$G"),BJ$2,0)</f>
        <v>#REF!</v>
      </c>
      <c r="BK1728" s="56" t="e">
        <f aca="true">VLOOKUP($P1728,INDIRECT("'M" &amp; $N1728 &amp; "'!$A:$G"),BK$2,0)</f>
        <v>#REF!</v>
      </c>
      <c r="BL1728" s="56" t="str">
        <f aca="false">IF(AND($BI1728="Yes", $N1728=2), "Yes", IF(ISBLANK(BI1728), "", "No"))</f>
        <v>No</v>
      </c>
      <c r="BM1728" s="56" t="e">
        <f aca="true">VLOOKUP($P1728,INDIRECT("'M" &amp; $N1728 &amp; "'!$A:$G"),BM$2,0)</f>
        <v>#REF!</v>
      </c>
    </row>
    <row r="1729" customFormat="false" ht="13.2" hidden="false" customHeight="false" outlineLevel="0" collapsed="false">
      <c r="BI1729" s="56" t="e">
        <f aca="true">VLOOKUP($P1729,INDIRECT("'M" &amp; $N1729 &amp; "'!$A:$G"),BI$2,0)</f>
        <v>#REF!</v>
      </c>
      <c r="BJ1729" s="56" t="e">
        <f aca="true">VLOOKUP($P1729,INDIRECT("'M" &amp; $N1729 &amp; "'!$A:$G"),BJ$2,0)</f>
        <v>#REF!</v>
      </c>
      <c r="BK1729" s="56" t="e">
        <f aca="true">VLOOKUP($P1729,INDIRECT("'M" &amp; $N1729 &amp; "'!$A:$G"),BK$2,0)</f>
        <v>#REF!</v>
      </c>
      <c r="BL1729" s="56" t="str">
        <f aca="false">IF(AND($BI1729="Yes", $N1729=2), "Yes", IF(ISBLANK(BI1729), "", "No"))</f>
        <v>No</v>
      </c>
      <c r="BM1729" s="56" t="e">
        <f aca="true">VLOOKUP($P1729,INDIRECT("'M" &amp; $N1729 &amp; "'!$A:$G"),BM$2,0)</f>
        <v>#REF!</v>
      </c>
    </row>
    <row r="1730" customFormat="false" ht="13.2" hidden="false" customHeight="false" outlineLevel="0" collapsed="false">
      <c r="BI1730" s="56" t="e">
        <f aca="true">VLOOKUP($P1730,INDIRECT("'M" &amp; $N1730 &amp; "'!$A:$G"),BI$2,0)</f>
        <v>#REF!</v>
      </c>
      <c r="BJ1730" s="56" t="e">
        <f aca="true">VLOOKUP($P1730,INDIRECT("'M" &amp; $N1730 &amp; "'!$A:$G"),BJ$2,0)</f>
        <v>#REF!</v>
      </c>
      <c r="BK1730" s="56" t="e">
        <f aca="true">VLOOKUP($P1730,INDIRECT("'M" &amp; $N1730 &amp; "'!$A:$G"),BK$2,0)</f>
        <v>#REF!</v>
      </c>
      <c r="BL1730" s="56" t="str">
        <f aca="false">IF(AND($BI1730="Yes", $N1730=2), "Yes", IF(ISBLANK(BI1730), "", "No"))</f>
        <v>No</v>
      </c>
      <c r="BM1730" s="56" t="e">
        <f aca="true">VLOOKUP($P1730,INDIRECT("'M" &amp; $N1730 &amp; "'!$A:$G"),BM$2,0)</f>
        <v>#REF!</v>
      </c>
    </row>
    <row r="1731" customFormat="false" ht="13.2" hidden="false" customHeight="false" outlineLevel="0" collapsed="false">
      <c r="BI1731" s="56" t="e">
        <f aca="true">VLOOKUP($P1731,INDIRECT("'M" &amp; $N1731 &amp; "'!$A:$G"),BI$2,0)</f>
        <v>#REF!</v>
      </c>
      <c r="BJ1731" s="56" t="e">
        <f aca="true">VLOOKUP($P1731,INDIRECT("'M" &amp; $N1731 &amp; "'!$A:$G"),BJ$2,0)</f>
        <v>#REF!</v>
      </c>
      <c r="BK1731" s="56" t="e">
        <f aca="true">VLOOKUP($P1731,INDIRECT("'M" &amp; $N1731 &amp; "'!$A:$G"),BK$2,0)</f>
        <v>#REF!</v>
      </c>
      <c r="BL1731" s="56" t="str">
        <f aca="false">IF(AND($BI1731="Yes", $N1731=2), "Yes", IF(ISBLANK(BI1731), "", "No"))</f>
        <v>No</v>
      </c>
      <c r="BM1731" s="56" t="e">
        <f aca="true">VLOOKUP($P1731,INDIRECT("'M" &amp; $N1731 &amp; "'!$A:$G"),BM$2,0)</f>
        <v>#REF!</v>
      </c>
    </row>
    <row r="1732" customFormat="false" ht="13.2" hidden="false" customHeight="false" outlineLevel="0" collapsed="false">
      <c r="BI1732" s="56" t="e">
        <f aca="true">VLOOKUP($P1732,INDIRECT("'M" &amp; $N1732 &amp; "'!$A:$G"),BI$2,0)</f>
        <v>#REF!</v>
      </c>
      <c r="BJ1732" s="56" t="e">
        <f aca="true">VLOOKUP($P1732,INDIRECT("'M" &amp; $N1732 &amp; "'!$A:$G"),BJ$2,0)</f>
        <v>#REF!</v>
      </c>
      <c r="BK1732" s="56" t="e">
        <f aca="true">VLOOKUP($P1732,INDIRECT("'M" &amp; $N1732 &amp; "'!$A:$G"),BK$2,0)</f>
        <v>#REF!</v>
      </c>
      <c r="BL1732" s="56" t="str">
        <f aca="false">IF(AND($BI1732="Yes", $N1732=2), "Yes", IF(ISBLANK(BI1732), "", "No"))</f>
        <v>No</v>
      </c>
      <c r="BM1732" s="56" t="e">
        <f aca="true">VLOOKUP($P1732,INDIRECT("'M" &amp; $N1732 &amp; "'!$A:$G"),BM$2,0)</f>
        <v>#REF!</v>
      </c>
    </row>
    <row r="1733" customFormat="false" ht="13.2" hidden="false" customHeight="false" outlineLevel="0" collapsed="false">
      <c r="BI1733" s="56" t="e">
        <f aca="true">VLOOKUP($P1733,INDIRECT("'M" &amp; $N1733 &amp; "'!$A:$G"),BI$2,0)</f>
        <v>#REF!</v>
      </c>
      <c r="BJ1733" s="56" t="e">
        <f aca="true">VLOOKUP($P1733,INDIRECT("'M" &amp; $N1733 &amp; "'!$A:$G"),BJ$2,0)</f>
        <v>#REF!</v>
      </c>
      <c r="BK1733" s="56" t="e">
        <f aca="true">VLOOKUP($P1733,INDIRECT("'M" &amp; $N1733 &amp; "'!$A:$G"),BK$2,0)</f>
        <v>#REF!</v>
      </c>
      <c r="BL1733" s="56" t="str">
        <f aca="false">IF(AND($BI1733="Yes", $N1733=2), "Yes", IF(ISBLANK(BI1733), "", "No"))</f>
        <v>No</v>
      </c>
      <c r="BM1733" s="56" t="e">
        <f aca="true">VLOOKUP($P1733,INDIRECT("'M" &amp; $N1733 &amp; "'!$A:$G"),BM$2,0)</f>
        <v>#REF!</v>
      </c>
    </row>
    <row r="1734" customFormat="false" ht="13.2" hidden="false" customHeight="false" outlineLevel="0" collapsed="false">
      <c r="BI1734" s="56" t="e">
        <f aca="true">VLOOKUP($P1734,INDIRECT("'M" &amp; $N1734 &amp; "'!$A:$G"),BI$2,0)</f>
        <v>#REF!</v>
      </c>
      <c r="BJ1734" s="56" t="e">
        <f aca="true">VLOOKUP($P1734,INDIRECT("'M" &amp; $N1734 &amp; "'!$A:$G"),BJ$2,0)</f>
        <v>#REF!</v>
      </c>
      <c r="BK1734" s="56" t="e">
        <f aca="true">VLOOKUP($P1734,INDIRECT("'M" &amp; $N1734 &amp; "'!$A:$G"),BK$2,0)</f>
        <v>#REF!</v>
      </c>
      <c r="BL1734" s="56" t="str">
        <f aca="false">IF(AND($BI1734="Yes", $N1734=2), "Yes", IF(ISBLANK(BI1734), "", "No"))</f>
        <v>No</v>
      </c>
      <c r="BM1734" s="56" t="e">
        <f aca="true">VLOOKUP($P1734,INDIRECT("'M" &amp; $N1734 &amp; "'!$A:$G"),BM$2,0)</f>
        <v>#REF!</v>
      </c>
    </row>
    <row r="1735" customFormat="false" ht="13.2" hidden="false" customHeight="false" outlineLevel="0" collapsed="false">
      <c r="BI1735" s="56" t="e">
        <f aca="true">VLOOKUP($P1735,INDIRECT("'M" &amp; $N1735 &amp; "'!$A:$G"),BI$2,0)</f>
        <v>#REF!</v>
      </c>
      <c r="BJ1735" s="56" t="e">
        <f aca="true">VLOOKUP($P1735,INDIRECT("'M" &amp; $N1735 &amp; "'!$A:$G"),BJ$2,0)</f>
        <v>#REF!</v>
      </c>
      <c r="BK1735" s="56" t="e">
        <f aca="true">VLOOKUP($P1735,INDIRECT("'M" &amp; $N1735 &amp; "'!$A:$G"),BK$2,0)</f>
        <v>#REF!</v>
      </c>
      <c r="BL1735" s="56" t="str">
        <f aca="false">IF(AND($BI1735="Yes", $N1735=2), "Yes", IF(ISBLANK(BI1735), "", "No"))</f>
        <v>No</v>
      </c>
      <c r="BM1735" s="56" t="e">
        <f aca="true">VLOOKUP($P1735,INDIRECT("'M" &amp; $N1735 &amp; "'!$A:$G"),BM$2,0)</f>
        <v>#REF!</v>
      </c>
    </row>
    <row r="1736" customFormat="false" ht="13.2" hidden="false" customHeight="false" outlineLevel="0" collapsed="false">
      <c r="BI1736" s="56" t="e">
        <f aca="true">VLOOKUP($P1736,INDIRECT("'M" &amp; $N1736 &amp; "'!$A:$G"),BI$2,0)</f>
        <v>#REF!</v>
      </c>
      <c r="BJ1736" s="56" t="e">
        <f aca="true">VLOOKUP($P1736,INDIRECT("'M" &amp; $N1736 &amp; "'!$A:$G"),BJ$2,0)</f>
        <v>#REF!</v>
      </c>
      <c r="BK1736" s="56" t="e">
        <f aca="true">VLOOKUP($P1736,INDIRECT("'M" &amp; $N1736 &amp; "'!$A:$G"),BK$2,0)</f>
        <v>#REF!</v>
      </c>
      <c r="BL1736" s="56" t="str">
        <f aca="false">IF(AND($BI1736="Yes", $N1736=2), "Yes", IF(ISBLANK(BI1736), "", "No"))</f>
        <v>No</v>
      </c>
      <c r="BM1736" s="56" t="e">
        <f aca="true">VLOOKUP($P1736,INDIRECT("'M" &amp; $N1736 &amp; "'!$A:$G"),BM$2,0)</f>
        <v>#REF!</v>
      </c>
    </row>
    <row r="1737" customFormat="false" ht="13.2" hidden="false" customHeight="false" outlineLevel="0" collapsed="false">
      <c r="BI1737" s="56" t="e">
        <f aca="true">VLOOKUP($P1737,INDIRECT("'M" &amp; $N1737 &amp; "'!$A:$G"),BI$2,0)</f>
        <v>#REF!</v>
      </c>
      <c r="BJ1737" s="56" t="e">
        <f aca="true">VLOOKUP($P1737,INDIRECT("'M" &amp; $N1737 &amp; "'!$A:$G"),BJ$2,0)</f>
        <v>#REF!</v>
      </c>
      <c r="BK1737" s="56" t="e">
        <f aca="true">VLOOKUP($P1737,INDIRECT("'M" &amp; $N1737 &amp; "'!$A:$G"),BK$2,0)</f>
        <v>#REF!</v>
      </c>
      <c r="BL1737" s="56" t="str">
        <f aca="false">IF(AND($BI1737="Yes", $N1737=2), "Yes", IF(ISBLANK(BI1737), "", "No"))</f>
        <v>No</v>
      </c>
      <c r="BM1737" s="56" t="e">
        <f aca="true">VLOOKUP($P1737,INDIRECT("'M" &amp; $N1737 &amp; "'!$A:$G"),BM$2,0)</f>
        <v>#REF!</v>
      </c>
    </row>
    <row r="1738" customFormat="false" ht="13.2" hidden="false" customHeight="false" outlineLevel="0" collapsed="false">
      <c r="BI1738" s="56" t="e">
        <f aca="true">VLOOKUP($P1738,INDIRECT("'M" &amp; $N1738 &amp; "'!$A:$G"),BI$2,0)</f>
        <v>#REF!</v>
      </c>
      <c r="BJ1738" s="56" t="e">
        <f aca="true">VLOOKUP($P1738,INDIRECT("'M" &amp; $N1738 &amp; "'!$A:$G"),BJ$2,0)</f>
        <v>#REF!</v>
      </c>
      <c r="BK1738" s="56" t="e">
        <f aca="true">VLOOKUP($P1738,INDIRECT("'M" &amp; $N1738 &amp; "'!$A:$G"),BK$2,0)</f>
        <v>#REF!</v>
      </c>
      <c r="BL1738" s="56" t="str">
        <f aca="false">IF(AND($BI1738="Yes", $N1738=2), "Yes", IF(ISBLANK(BI1738), "", "No"))</f>
        <v>No</v>
      </c>
      <c r="BM1738" s="56" t="e">
        <f aca="true">VLOOKUP($P1738,INDIRECT("'M" &amp; $N1738 &amp; "'!$A:$G"),BM$2,0)</f>
        <v>#REF!</v>
      </c>
    </row>
    <row r="1739" customFormat="false" ht="13.2" hidden="false" customHeight="false" outlineLevel="0" collapsed="false">
      <c r="BI1739" s="56" t="e">
        <f aca="true">VLOOKUP($P1739,INDIRECT("'M" &amp; $N1739 &amp; "'!$A:$G"),BI$2,0)</f>
        <v>#REF!</v>
      </c>
      <c r="BJ1739" s="56" t="e">
        <f aca="true">VLOOKUP($P1739,INDIRECT("'M" &amp; $N1739 &amp; "'!$A:$G"),BJ$2,0)</f>
        <v>#REF!</v>
      </c>
      <c r="BK1739" s="56" t="e">
        <f aca="true">VLOOKUP($P1739,INDIRECT("'M" &amp; $N1739 &amp; "'!$A:$G"),BK$2,0)</f>
        <v>#REF!</v>
      </c>
      <c r="BL1739" s="56" t="str">
        <f aca="false">IF(AND($BI1739="Yes", $N1739=2), "Yes", IF(ISBLANK(BI1739), "", "No"))</f>
        <v>No</v>
      </c>
      <c r="BM1739" s="56" t="e">
        <f aca="true">VLOOKUP($P1739,INDIRECT("'M" &amp; $N1739 &amp; "'!$A:$G"),BM$2,0)</f>
        <v>#REF!</v>
      </c>
    </row>
    <row r="1740" customFormat="false" ht="13.2" hidden="false" customHeight="false" outlineLevel="0" collapsed="false">
      <c r="BI1740" s="56" t="e">
        <f aca="true">VLOOKUP($P1740,INDIRECT("'M" &amp; $N1740 &amp; "'!$A:$G"),BI$2,0)</f>
        <v>#REF!</v>
      </c>
      <c r="BJ1740" s="56" t="e">
        <f aca="true">VLOOKUP($P1740,INDIRECT("'M" &amp; $N1740 &amp; "'!$A:$G"),BJ$2,0)</f>
        <v>#REF!</v>
      </c>
      <c r="BK1740" s="56" t="e">
        <f aca="true">VLOOKUP($P1740,INDIRECT("'M" &amp; $N1740 &amp; "'!$A:$G"),BK$2,0)</f>
        <v>#REF!</v>
      </c>
      <c r="BL1740" s="56" t="str">
        <f aca="false">IF(AND($BI1740="Yes", $N1740=2), "Yes", IF(ISBLANK(BI1740), "", "No"))</f>
        <v>No</v>
      </c>
      <c r="BM1740" s="56" t="e">
        <f aca="true">VLOOKUP($P1740,INDIRECT("'M" &amp; $N1740 &amp; "'!$A:$G"),BM$2,0)</f>
        <v>#REF!</v>
      </c>
    </row>
    <row r="1741" customFormat="false" ht="13.2" hidden="false" customHeight="false" outlineLevel="0" collapsed="false">
      <c r="BI1741" s="56" t="e">
        <f aca="true">VLOOKUP($P1741,INDIRECT("'M" &amp; $N1741 &amp; "'!$A:$G"),BI$2,0)</f>
        <v>#REF!</v>
      </c>
      <c r="BJ1741" s="56" t="e">
        <f aca="true">VLOOKUP($P1741,INDIRECT("'M" &amp; $N1741 &amp; "'!$A:$G"),BJ$2,0)</f>
        <v>#REF!</v>
      </c>
      <c r="BK1741" s="56" t="e">
        <f aca="true">VLOOKUP($P1741,INDIRECT("'M" &amp; $N1741 &amp; "'!$A:$G"),BK$2,0)</f>
        <v>#REF!</v>
      </c>
      <c r="BL1741" s="56" t="str">
        <f aca="false">IF(AND($BI1741="Yes", $N1741=2), "Yes", IF(ISBLANK(BI1741), "", "No"))</f>
        <v>No</v>
      </c>
      <c r="BM1741" s="56" t="e">
        <f aca="true">VLOOKUP($P1741,INDIRECT("'M" &amp; $N1741 &amp; "'!$A:$G"),BM$2,0)</f>
        <v>#REF!</v>
      </c>
    </row>
    <row r="1742" customFormat="false" ht="13.2" hidden="false" customHeight="false" outlineLevel="0" collapsed="false">
      <c r="BI1742" s="56" t="e">
        <f aca="true">VLOOKUP($P1742,INDIRECT("'M" &amp; $N1742 &amp; "'!$A:$G"),BI$2,0)</f>
        <v>#REF!</v>
      </c>
      <c r="BJ1742" s="56" t="e">
        <f aca="true">VLOOKUP($P1742,INDIRECT("'M" &amp; $N1742 &amp; "'!$A:$G"),BJ$2,0)</f>
        <v>#REF!</v>
      </c>
      <c r="BK1742" s="56" t="e">
        <f aca="true">VLOOKUP($P1742,INDIRECT("'M" &amp; $N1742 &amp; "'!$A:$G"),BK$2,0)</f>
        <v>#REF!</v>
      </c>
      <c r="BL1742" s="56" t="str">
        <f aca="false">IF(AND($BI1742="Yes", $N1742=2), "Yes", IF(ISBLANK(BI1742), "", "No"))</f>
        <v>No</v>
      </c>
      <c r="BM1742" s="56" t="e">
        <f aca="true">VLOOKUP($P1742,INDIRECT("'M" &amp; $N1742 &amp; "'!$A:$G"),BM$2,0)</f>
        <v>#REF!</v>
      </c>
    </row>
    <row r="1743" customFormat="false" ht="13.2" hidden="false" customHeight="false" outlineLevel="0" collapsed="false">
      <c r="BI1743" s="56" t="e">
        <f aca="true">VLOOKUP($P1743,INDIRECT("'M" &amp; $N1743 &amp; "'!$A:$G"),BI$2,0)</f>
        <v>#REF!</v>
      </c>
      <c r="BJ1743" s="56" t="e">
        <f aca="true">VLOOKUP($P1743,INDIRECT("'M" &amp; $N1743 &amp; "'!$A:$G"),BJ$2,0)</f>
        <v>#REF!</v>
      </c>
      <c r="BK1743" s="56" t="e">
        <f aca="true">VLOOKUP($P1743,INDIRECT("'M" &amp; $N1743 &amp; "'!$A:$G"),BK$2,0)</f>
        <v>#REF!</v>
      </c>
      <c r="BL1743" s="56" t="str">
        <f aca="false">IF(AND($BI1743="Yes", $N1743=2), "Yes", IF(ISBLANK(BI1743), "", "No"))</f>
        <v>No</v>
      </c>
      <c r="BM1743" s="56" t="e">
        <f aca="true">VLOOKUP($P1743,INDIRECT("'M" &amp; $N1743 &amp; "'!$A:$G"),BM$2,0)</f>
        <v>#REF!</v>
      </c>
    </row>
    <row r="1744" customFormat="false" ht="13.2" hidden="false" customHeight="false" outlineLevel="0" collapsed="false">
      <c r="BI1744" s="56" t="e">
        <f aca="true">VLOOKUP($P1744,INDIRECT("'M" &amp; $N1744 &amp; "'!$A:$G"),BI$2,0)</f>
        <v>#REF!</v>
      </c>
      <c r="BJ1744" s="56" t="e">
        <f aca="true">VLOOKUP($P1744,INDIRECT("'M" &amp; $N1744 &amp; "'!$A:$G"),BJ$2,0)</f>
        <v>#REF!</v>
      </c>
      <c r="BK1744" s="56" t="e">
        <f aca="true">VLOOKUP($P1744,INDIRECT("'M" &amp; $N1744 &amp; "'!$A:$G"),BK$2,0)</f>
        <v>#REF!</v>
      </c>
      <c r="BL1744" s="56" t="str">
        <f aca="false">IF(AND($BI1744="Yes", $N1744=2), "Yes", IF(ISBLANK(BI1744), "", "No"))</f>
        <v>No</v>
      </c>
      <c r="BM1744" s="56" t="e">
        <f aca="true">VLOOKUP($P1744,INDIRECT("'M" &amp; $N1744 &amp; "'!$A:$G"),BM$2,0)</f>
        <v>#REF!</v>
      </c>
    </row>
    <row r="1745" customFormat="false" ht="13.2" hidden="false" customHeight="false" outlineLevel="0" collapsed="false">
      <c r="BI1745" s="56" t="e">
        <f aca="true">VLOOKUP($P1745,INDIRECT("'M" &amp; $N1745 &amp; "'!$A:$G"),BI$2,0)</f>
        <v>#REF!</v>
      </c>
      <c r="BJ1745" s="56" t="e">
        <f aca="true">VLOOKUP($P1745,INDIRECT("'M" &amp; $N1745 &amp; "'!$A:$G"),BJ$2,0)</f>
        <v>#REF!</v>
      </c>
      <c r="BK1745" s="56" t="e">
        <f aca="true">VLOOKUP($P1745,INDIRECT("'M" &amp; $N1745 &amp; "'!$A:$G"),BK$2,0)</f>
        <v>#REF!</v>
      </c>
      <c r="BL1745" s="56" t="str">
        <f aca="false">IF(AND($BI1745="Yes", $N1745=2), "Yes", IF(ISBLANK(BI1745), "", "No"))</f>
        <v>No</v>
      </c>
      <c r="BM1745" s="56" t="e">
        <f aca="true">VLOOKUP($P1745,INDIRECT("'M" &amp; $N1745 &amp; "'!$A:$G"),BM$2,0)</f>
        <v>#REF!</v>
      </c>
    </row>
    <row r="1746" customFormat="false" ht="13.2" hidden="false" customHeight="false" outlineLevel="0" collapsed="false">
      <c r="BI1746" s="56" t="e">
        <f aca="true">VLOOKUP($P1746,INDIRECT("'M" &amp; $N1746 &amp; "'!$A:$G"),BI$2,0)</f>
        <v>#REF!</v>
      </c>
      <c r="BJ1746" s="56" t="e">
        <f aca="true">VLOOKUP($P1746,INDIRECT("'M" &amp; $N1746 &amp; "'!$A:$G"),BJ$2,0)</f>
        <v>#REF!</v>
      </c>
      <c r="BK1746" s="56" t="e">
        <f aca="true">VLOOKUP($P1746,INDIRECT("'M" &amp; $N1746 &amp; "'!$A:$G"),BK$2,0)</f>
        <v>#REF!</v>
      </c>
      <c r="BL1746" s="56" t="str">
        <f aca="false">IF(AND($BI1746="Yes", $N1746=2), "Yes", IF(ISBLANK(BI1746), "", "No"))</f>
        <v>No</v>
      </c>
      <c r="BM1746" s="56" t="e">
        <f aca="true">VLOOKUP($P1746,INDIRECT("'M" &amp; $N1746 &amp; "'!$A:$G"),BM$2,0)</f>
        <v>#REF!</v>
      </c>
    </row>
    <row r="1747" customFormat="false" ht="13.2" hidden="false" customHeight="false" outlineLevel="0" collapsed="false">
      <c r="BI1747" s="56" t="e">
        <f aca="true">VLOOKUP($P1747,INDIRECT("'M" &amp; $N1747 &amp; "'!$A:$G"),BI$2,0)</f>
        <v>#REF!</v>
      </c>
      <c r="BJ1747" s="56" t="e">
        <f aca="true">VLOOKUP($P1747,INDIRECT("'M" &amp; $N1747 &amp; "'!$A:$G"),BJ$2,0)</f>
        <v>#REF!</v>
      </c>
      <c r="BK1747" s="56" t="e">
        <f aca="true">VLOOKUP($P1747,INDIRECT("'M" &amp; $N1747 &amp; "'!$A:$G"),BK$2,0)</f>
        <v>#REF!</v>
      </c>
      <c r="BL1747" s="56" t="str">
        <f aca="false">IF(AND($BI1747="Yes", $N1747=2), "Yes", IF(ISBLANK(BI1747), "", "No"))</f>
        <v>No</v>
      </c>
      <c r="BM1747" s="56" t="e">
        <f aca="true">VLOOKUP($P1747,INDIRECT("'M" &amp; $N1747 &amp; "'!$A:$G"),BM$2,0)</f>
        <v>#REF!</v>
      </c>
    </row>
    <row r="1748" customFormat="false" ht="13.2" hidden="false" customHeight="false" outlineLevel="0" collapsed="false">
      <c r="BI1748" s="56" t="e">
        <f aca="true">VLOOKUP($P1748,INDIRECT("'M" &amp; $N1748 &amp; "'!$A:$G"),BI$2,0)</f>
        <v>#REF!</v>
      </c>
      <c r="BJ1748" s="56" t="e">
        <f aca="true">VLOOKUP($P1748,INDIRECT("'M" &amp; $N1748 &amp; "'!$A:$G"),BJ$2,0)</f>
        <v>#REF!</v>
      </c>
      <c r="BK1748" s="56" t="e">
        <f aca="true">VLOOKUP($P1748,INDIRECT("'M" &amp; $N1748 &amp; "'!$A:$G"),BK$2,0)</f>
        <v>#REF!</v>
      </c>
      <c r="BL1748" s="56" t="str">
        <f aca="false">IF(AND($BI1748="Yes", $N1748=2), "Yes", IF(ISBLANK(BI1748), "", "No"))</f>
        <v>No</v>
      </c>
      <c r="BM1748" s="56" t="e">
        <f aca="true">VLOOKUP($P1748,INDIRECT("'M" &amp; $N1748 &amp; "'!$A:$G"),BM$2,0)</f>
        <v>#REF!</v>
      </c>
    </row>
    <row r="1749" customFormat="false" ht="13.2" hidden="false" customHeight="false" outlineLevel="0" collapsed="false">
      <c r="BI1749" s="56" t="e">
        <f aca="true">VLOOKUP($P1749,INDIRECT("'M" &amp; $N1749 &amp; "'!$A:$G"),BI$2,0)</f>
        <v>#REF!</v>
      </c>
      <c r="BJ1749" s="56" t="e">
        <f aca="true">VLOOKUP($P1749,INDIRECT("'M" &amp; $N1749 &amp; "'!$A:$G"),BJ$2,0)</f>
        <v>#REF!</v>
      </c>
      <c r="BK1749" s="56" t="e">
        <f aca="true">VLOOKUP($P1749,INDIRECT("'M" &amp; $N1749 &amp; "'!$A:$G"),BK$2,0)</f>
        <v>#REF!</v>
      </c>
      <c r="BL1749" s="56" t="str">
        <f aca="false">IF(AND($BI1749="Yes", $N1749=2), "Yes", IF(ISBLANK(BI1749), "", "No"))</f>
        <v>No</v>
      </c>
      <c r="BM1749" s="56" t="e">
        <f aca="true">VLOOKUP($P1749,INDIRECT("'M" &amp; $N1749 &amp; "'!$A:$G"),BM$2,0)</f>
        <v>#REF!</v>
      </c>
    </row>
    <row r="1750" customFormat="false" ht="13.2" hidden="false" customHeight="false" outlineLevel="0" collapsed="false">
      <c r="BI1750" s="56" t="e">
        <f aca="true">VLOOKUP($P1750,INDIRECT("'M" &amp; $N1750 &amp; "'!$A:$G"),BI$2,0)</f>
        <v>#REF!</v>
      </c>
      <c r="BJ1750" s="56" t="e">
        <f aca="true">VLOOKUP($P1750,INDIRECT("'M" &amp; $N1750 &amp; "'!$A:$G"),BJ$2,0)</f>
        <v>#REF!</v>
      </c>
      <c r="BK1750" s="56" t="e">
        <f aca="true">VLOOKUP($P1750,INDIRECT("'M" &amp; $N1750 &amp; "'!$A:$G"),BK$2,0)</f>
        <v>#REF!</v>
      </c>
      <c r="BL1750" s="56" t="str">
        <f aca="false">IF(AND($BI1750="Yes", $N1750=2), "Yes", IF(ISBLANK(BI1750), "", "No"))</f>
        <v>No</v>
      </c>
      <c r="BM1750" s="56" t="e">
        <f aca="true">VLOOKUP($P1750,INDIRECT("'M" &amp; $N1750 &amp; "'!$A:$G"),BM$2,0)</f>
        <v>#REF!</v>
      </c>
    </row>
    <row r="1751" customFormat="false" ht="13.2" hidden="false" customHeight="false" outlineLevel="0" collapsed="false">
      <c r="BI1751" s="56" t="e">
        <f aca="true">VLOOKUP($P1751,INDIRECT("'M" &amp; $N1751 &amp; "'!$A:$G"),BI$2,0)</f>
        <v>#REF!</v>
      </c>
      <c r="BJ1751" s="56" t="e">
        <f aca="true">VLOOKUP($P1751,INDIRECT("'M" &amp; $N1751 &amp; "'!$A:$G"),BJ$2,0)</f>
        <v>#REF!</v>
      </c>
      <c r="BK1751" s="56" t="e">
        <f aca="true">VLOOKUP($P1751,INDIRECT("'M" &amp; $N1751 &amp; "'!$A:$G"),BK$2,0)</f>
        <v>#REF!</v>
      </c>
      <c r="BL1751" s="56" t="str">
        <f aca="false">IF(AND($BI1751="Yes", $N1751=2), "Yes", IF(ISBLANK(BI1751), "", "No"))</f>
        <v>No</v>
      </c>
      <c r="BM1751" s="56" t="e">
        <f aca="true">VLOOKUP($P1751,INDIRECT("'M" &amp; $N1751 &amp; "'!$A:$G"),BM$2,0)</f>
        <v>#REF!</v>
      </c>
    </row>
    <row r="1752" customFormat="false" ht="13.2" hidden="false" customHeight="false" outlineLevel="0" collapsed="false">
      <c r="BI1752" s="56" t="e">
        <f aca="true">VLOOKUP($P1752,INDIRECT("'M" &amp; $N1752 &amp; "'!$A:$G"),BI$2,0)</f>
        <v>#REF!</v>
      </c>
      <c r="BJ1752" s="56" t="e">
        <f aca="true">VLOOKUP($P1752,INDIRECT("'M" &amp; $N1752 &amp; "'!$A:$G"),BJ$2,0)</f>
        <v>#REF!</v>
      </c>
      <c r="BK1752" s="56" t="e">
        <f aca="true">VLOOKUP($P1752,INDIRECT("'M" &amp; $N1752 &amp; "'!$A:$G"),BK$2,0)</f>
        <v>#REF!</v>
      </c>
      <c r="BL1752" s="56" t="str">
        <f aca="false">IF(AND($BI1752="Yes", $N1752=2), "Yes", IF(ISBLANK(BI1752), "", "No"))</f>
        <v>No</v>
      </c>
      <c r="BM1752" s="56" t="e">
        <f aca="true">VLOOKUP($P1752,INDIRECT("'M" &amp; $N1752 &amp; "'!$A:$G"),BM$2,0)</f>
        <v>#REF!</v>
      </c>
    </row>
    <row r="1753" customFormat="false" ht="13.2" hidden="false" customHeight="false" outlineLevel="0" collapsed="false">
      <c r="BI1753" s="56" t="e">
        <f aca="true">VLOOKUP($P1753,INDIRECT("'M" &amp; $N1753 &amp; "'!$A:$G"),BI$2,0)</f>
        <v>#REF!</v>
      </c>
      <c r="BJ1753" s="56" t="e">
        <f aca="true">VLOOKUP($P1753,INDIRECT("'M" &amp; $N1753 &amp; "'!$A:$G"),BJ$2,0)</f>
        <v>#REF!</v>
      </c>
      <c r="BK1753" s="56" t="e">
        <f aca="true">VLOOKUP($P1753,INDIRECT("'M" &amp; $N1753 &amp; "'!$A:$G"),BK$2,0)</f>
        <v>#REF!</v>
      </c>
      <c r="BL1753" s="56" t="str">
        <f aca="false">IF(AND($BI1753="Yes", $N1753=2), "Yes", IF(ISBLANK(BI1753), "", "No"))</f>
        <v>No</v>
      </c>
      <c r="BM1753" s="56" t="e">
        <f aca="true">VLOOKUP($P1753,INDIRECT("'M" &amp; $N1753 &amp; "'!$A:$G"),BM$2,0)</f>
        <v>#REF!</v>
      </c>
    </row>
    <row r="1754" customFormat="false" ht="13.2" hidden="false" customHeight="false" outlineLevel="0" collapsed="false">
      <c r="BI1754" s="56" t="e">
        <f aca="true">VLOOKUP($P1754,INDIRECT("'M" &amp; $N1754 &amp; "'!$A:$G"),BI$2,0)</f>
        <v>#REF!</v>
      </c>
      <c r="BJ1754" s="56" t="e">
        <f aca="true">VLOOKUP($P1754,INDIRECT("'M" &amp; $N1754 &amp; "'!$A:$G"),BJ$2,0)</f>
        <v>#REF!</v>
      </c>
      <c r="BK1754" s="56" t="e">
        <f aca="true">VLOOKUP($P1754,INDIRECT("'M" &amp; $N1754 &amp; "'!$A:$G"),BK$2,0)</f>
        <v>#REF!</v>
      </c>
      <c r="BL1754" s="56" t="str">
        <f aca="false">IF(AND($BI1754="Yes", $N1754=2), "Yes", IF(ISBLANK(BI1754), "", "No"))</f>
        <v>No</v>
      </c>
      <c r="BM1754" s="56" t="e">
        <f aca="true">VLOOKUP($P1754,INDIRECT("'M" &amp; $N1754 &amp; "'!$A:$G"),BM$2,0)</f>
        <v>#REF!</v>
      </c>
    </row>
    <row r="1755" customFormat="false" ht="13.2" hidden="false" customHeight="false" outlineLevel="0" collapsed="false">
      <c r="BI1755" s="56" t="e">
        <f aca="true">VLOOKUP($P1755,INDIRECT("'M" &amp; $N1755 &amp; "'!$A:$G"),BI$2,0)</f>
        <v>#REF!</v>
      </c>
      <c r="BJ1755" s="56" t="e">
        <f aca="true">VLOOKUP($P1755,INDIRECT("'M" &amp; $N1755 &amp; "'!$A:$G"),BJ$2,0)</f>
        <v>#REF!</v>
      </c>
      <c r="BK1755" s="56" t="e">
        <f aca="true">VLOOKUP($P1755,INDIRECT("'M" &amp; $N1755 &amp; "'!$A:$G"),BK$2,0)</f>
        <v>#REF!</v>
      </c>
      <c r="BL1755" s="56" t="str">
        <f aca="false">IF(AND($BI1755="Yes", $N1755=2), "Yes", IF(ISBLANK(BI1755), "", "No"))</f>
        <v>No</v>
      </c>
      <c r="BM1755" s="56" t="e">
        <f aca="true">VLOOKUP($P1755,INDIRECT("'M" &amp; $N1755 &amp; "'!$A:$G"),BM$2,0)</f>
        <v>#REF!</v>
      </c>
    </row>
    <row r="1756" customFormat="false" ht="13.2" hidden="false" customHeight="false" outlineLevel="0" collapsed="false">
      <c r="BI1756" s="56" t="e">
        <f aca="true">VLOOKUP($P1756,INDIRECT("'M" &amp; $N1756 &amp; "'!$A:$G"),BI$2,0)</f>
        <v>#REF!</v>
      </c>
      <c r="BJ1756" s="56" t="e">
        <f aca="true">VLOOKUP($P1756,INDIRECT("'M" &amp; $N1756 &amp; "'!$A:$G"),BJ$2,0)</f>
        <v>#REF!</v>
      </c>
      <c r="BK1756" s="56" t="e">
        <f aca="true">VLOOKUP($P1756,INDIRECT("'M" &amp; $N1756 &amp; "'!$A:$G"),BK$2,0)</f>
        <v>#REF!</v>
      </c>
      <c r="BL1756" s="56" t="str">
        <f aca="false">IF(AND($BI1756="Yes", $N1756=2), "Yes", IF(ISBLANK(BI1756), "", "No"))</f>
        <v>No</v>
      </c>
      <c r="BM1756" s="56" t="e">
        <f aca="true">VLOOKUP($P1756,INDIRECT("'M" &amp; $N1756 &amp; "'!$A:$G"),BM$2,0)</f>
        <v>#REF!</v>
      </c>
    </row>
    <row r="1757" customFormat="false" ht="13.2" hidden="false" customHeight="false" outlineLevel="0" collapsed="false">
      <c r="BI1757" s="56" t="e">
        <f aca="true">VLOOKUP($P1757,INDIRECT("'M" &amp; $N1757 &amp; "'!$A:$G"),BI$2,0)</f>
        <v>#REF!</v>
      </c>
      <c r="BJ1757" s="56" t="e">
        <f aca="true">VLOOKUP($P1757,INDIRECT("'M" &amp; $N1757 &amp; "'!$A:$G"),BJ$2,0)</f>
        <v>#REF!</v>
      </c>
      <c r="BK1757" s="56" t="e">
        <f aca="true">VLOOKUP($P1757,INDIRECT("'M" &amp; $N1757 &amp; "'!$A:$G"),BK$2,0)</f>
        <v>#REF!</v>
      </c>
      <c r="BL1757" s="56" t="str">
        <f aca="false">IF(AND($BI1757="Yes", $N1757=2), "Yes", IF(ISBLANK(BI1757), "", "No"))</f>
        <v>No</v>
      </c>
      <c r="BM1757" s="56" t="e">
        <f aca="true">VLOOKUP($P1757,INDIRECT("'M" &amp; $N1757 &amp; "'!$A:$G"),BM$2,0)</f>
        <v>#REF!</v>
      </c>
    </row>
    <row r="1758" customFormat="false" ht="13.2" hidden="false" customHeight="false" outlineLevel="0" collapsed="false">
      <c r="BI1758" s="56" t="e">
        <f aca="true">VLOOKUP($P1758,INDIRECT("'M" &amp; $N1758 &amp; "'!$A:$G"),BI$2,0)</f>
        <v>#REF!</v>
      </c>
      <c r="BJ1758" s="56" t="e">
        <f aca="true">VLOOKUP($P1758,INDIRECT("'M" &amp; $N1758 &amp; "'!$A:$G"),BJ$2,0)</f>
        <v>#REF!</v>
      </c>
      <c r="BK1758" s="56" t="e">
        <f aca="true">VLOOKUP($P1758,INDIRECT("'M" &amp; $N1758 &amp; "'!$A:$G"),BK$2,0)</f>
        <v>#REF!</v>
      </c>
      <c r="BL1758" s="56" t="str">
        <f aca="false">IF(AND($BI1758="Yes", $N1758=2), "Yes", IF(ISBLANK(BI1758), "", "No"))</f>
        <v>No</v>
      </c>
      <c r="BM1758" s="56" t="e">
        <f aca="true">VLOOKUP($P1758,INDIRECT("'M" &amp; $N1758 &amp; "'!$A:$G"),BM$2,0)</f>
        <v>#REF!</v>
      </c>
    </row>
    <row r="1759" customFormat="false" ht="13.2" hidden="false" customHeight="false" outlineLevel="0" collapsed="false">
      <c r="BI1759" s="56" t="e">
        <f aca="true">VLOOKUP($P1759,INDIRECT("'M" &amp; $N1759 &amp; "'!$A:$G"),BI$2,0)</f>
        <v>#REF!</v>
      </c>
      <c r="BJ1759" s="56" t="e">
        <f aca="true">VLOOKUP($P1759,INDIRECT("'M" &amp; $N1759 &amp; "'!$A:$G"),BJ$2,0)</f>
        <v>#REF!</v>
      </c>
      <c r="BK1759" s="56" t="e">
        <f aca="true">VLOOKUP($P1759,INDIRECT("'M" &amp; $N1759 &amp; "'!$A:$G"),BK$2,0)</f>
        <v>#REF!</v>
      </c>
      <c r="BL1759" s="56" t="str">
        <f aca="false">IF(AND($BI1759="Yes", $N1759=2), "Yes", IF(ISBLANK(BI1759), "", "No"))</f>
        <v>No</v>
      </c>
      <c r="BM1759" s="56" t="e">
        <f aca="true">VLOOKUP($P1759,INDIRECT("'M" &amp; $N1759 &amp; "'!$A:$G"),BM$2,0)</f>
        <v>#REF!</v>
      </c>
    </row>
    <row r="1760" customFormat="false" ht="13.2" hidden="false" customHeight="false" outlineLevel="0" collapsed="false">
      <c r="BI1760" s="56" t="e">
        <f aca="true">VLOOKUP($P1760,INDIRECT("'M" &amp; $N1760 &amp; "'!$A:$G"),BI$2,0)</f>
        <v>#REF!</v>
      </c>
      <c r="BJ1760" s="56" t="e">
        <f aca="true">VLOOKUP($P1760,INDIRECT("'M" &amp; $N1760 &amp; "'!$A:$G"),BJ$2,0)</f>
        <v>#REF!</v>
      </c>
      <c r="BK1760" s="56" t="e">
        <f aca="true">VLOOKUP($P1760,INDIRECT("'M" &amp; $N1760 &amp; "'!$A:$G"),BK$2,0)</f>
        <v>#REF!</v>
      </c>
      <c r="BL1760" s="56" t="str">
        <f aca="false">IF(AND($BI1760="Yes", $N1760=2), "Yes", IF(ISBLANK(BI1760), "", "No"))</f>
        <v>No</v>
      </c>
      <c r="BM1760" s="56" t="e">
        <f aca="true">VLOOKUP($P1760,INDIRECT("'M" &amp; $N1760 &amp; "'!$A:$G"),BM$2,0)</f>
        <v>#REF!</v>
      </c>
    </row>
    <row r="1761" customFormat="false" ht="13.2" hidden="false" customHeight="false" outlineLevel="0" collapsed="false">
      <c r="BI1761" s="56" t="e">
        <f aca="true">VLOOKUP($P1761,INDIRECT("'M" &amp; $N1761 &amp; "'!$A:$G"),BI$2,0)</f>
        <v>#REF!</v>
      </c>
      <c r="BJ1761" s="56" t="e">
        <f aca="true">VLOOKUP($P1761,INDIRECT("'M" &amp; $N1761 &amp; "'!$A:$G"),BJ$2,0)</f>
        <v>#REF!</v>
      </c>
      <c r="BK1761" s="56" t="e">
        <f aca="true">VLOOKUP($P1761,INDIRECT("'M" &amp; $N1761 &amp; "'!$A:$G"),BK$2,0)</f>
        <v>#REF!</v>
      </c>
      <c r="BL1761" s="56" t="str">
        <f aca="false">IF(AND($BI1761="Yes", $N1761=2), "Yes", IF(ISBLANK(BI1761), "", "No"))</f>
        <v>No</v>
      </c>
      <c r="BM1761" s="56" t="e">
        <f aca="true">VLOOKUP($P1761,INDIRECT("'M" &amp; $N1761 &amp; "'!$A:$G"),BM$2,0)</f>
        <v>#REF!</v>
      </c>
    </row>
    <row r="1762" customFormat="false" ht="13.2" hidden="false" customHeight="false" outlineLevel="0" collapsed="false">
      <c r="BI1762" s="56" t="e">
        <f aca="true">VLOOKUP($P1762,INDIRECT("'M" &amp; $N1762 &amp; "'!$A:$G"),BI$2,0)</f>
        <v>#REF!</v>
      </c>
      <c r="BJ1762" s="56" t="e">
        <f aca="true">VLOOKUP($P1762,INDIRECT("'M" &amp; $N1762 &amp; "'!$A:$G"),BJ$2,0)</f>
        <v>#REF!</v>
      </c>
      <c r="BK1762" s="56" t="e">
        <f aca="true">VLOOKUP($P1762,INDIRECT("'M" &amp; $N1762 &amp; "'!$A:$G"),BK$2,0)</f>
        <v>#REF!</v>
      </c>
      <c r="BL1762" s="56" t="str">
        <f aca="false">IF(AND($BI1762="Yes", $N1762=2), "Yes", IF(ISBLANK(BI1762), "", "No"))</f>
        <v>No</v>
      </c>
      <c r="BM1762" s="56" t="e">
        <f aca="true">VLOOKUP($P1762,INDIRECT("'M" &amp; $N1762 &amp; "'!$A:$G"),BM$2,0)</f>
        <v>#REF!</v>
      </c>
    </row>
    <row r="1763" customFormat="false" ht="13.2" hidden="false" customHeight="false" outlineLevel="0" collapsed="false">
      <c r="BI1763" s="56" t="e">
        <f aca="true">VLOOKUP($P1763,INDIRECT("'M" &amp; $N1763 &amp; "'!$A:$G"),BI$2,0)</f>
        <v>#REF!</v>
      </c>
      <c r="BJ1763" s="56" t="e">
        <f aca="true">VLOOKUP($P1763,INDIRECT("'M" &amp; $N1763 &amp; "'!$A:$G"),BJ$2,0)</f>
        <v>#REF!</v>
      </c>
      <c r="BK1763" s="56" t="e">
        <f aca="true">VLOOKUP($P1763,INDIRECT("'M" &amp; $N1763 &amp; "'!$A:$G"),BK$2,0)</f>
        <v>#REF!</v>
      </c>
      <c r="BL1763" s="56" t="str">
        <f aca="false">IF(AND($BI1763="Yes", $N1763=2), "Yes", IF(ISBLANK(BI1763), "", "No"))</f>
        <v>No</v>
      </c>
      <c r="BM1763" s="56" t="e">
        <f aca="true">VLOOKUP($P1763,INDIRECT("'M" &amp; $N1763 &amp; "'!$A:$G"),BM$2,0)</f>
        <v>#REF!</v>
      </c>
    </row>
    <row r="1764" customFormat="false" ht="13.2" hidden="false" customHeight="false" outlineLevel="0" collapsed="false">
      <c r="BI1764" s="56" t="e">
        <f aca="true">VLOOKUP($P1764,INDIRECT("'M" &amp; $N1764 &amp; "'!$A:$G"),BI$2,0)</f>
        <v>#REF!</v>
      </c>
      <c r="BJ1764" s="56" t="e">
        <f aca="true">VLOOKUP($P1764,INDIRECT("'M" &amp; $N1764 &amp; "'!$A:$G"),BJ$2,0)</f>
        <v>#REF!</v>
      </c>
      <c r="BK1764" s="56" t="e">
        <f aca="true">VLOOKUP($P1764,INDIRECT("'M" &amp; $N1764 &amp; "'!$A:$G"),BK$2,0)</f>
        <v>#REF!</v>
      </c>
      <c r="BL1764" s="56" t="str">
        <f aca="false">IF(AND($BI1764="Yes", $N1764=2), "Yes", IF(ISBLANK(BI1764), "", "No"))</f>
        <v>No</v>
      </c>
      <c r="BM1764" s="56" t="e">
        <f aca="true">VLOOKUP($P1764,INDIRECT("'M" &amp; $N1764 &amp; "'!$A:$G"),BM$2,0)</f>
        <v>#REF!</v>
      </c>
    </row>
    <row r="1765" customFormat="false" ht="13.2" hidden="false" customHeight="false" outlineLevel="0" collapsed="false">
      <c r="BI1765" s="56" t="e">
        <f aca="true">VLOOKUP($P1765,INDIRECT("'M" &amp; $N1765 &amp; "'!$A:$G"),BI$2,0)</f>
        <v>#REF!</v>
      </c>
      <c r="BJ1765" s="56" t="e">
        <f aca="true">VLOOKUP($P1765,INDIRECT("'M" &amp; $N1765 &amp; "'!$A:$G"),BJ$2,0)</f>
        <v>#REF!</v>
      </c>
      <c r="BK1765" s="56" t="e">
        <f aca="true">VLOOKUP($P1765,INDIRECT("'M" &amp; $N1765 &amp; "'!$A:$G"),BK$2,0)</f>
        <v>#REF!</v>
      </c>
      <c r="BL1765" s="56" t="str">
        <f aca="false">IF(AND($BI1765="Yes", $N1765=2), "Yes", IF(ISBLANK(BI1765), "", "No"))</f>
        <v>No</v>
      </c>
      <c r="BM1765" s="56" t="e">
        <f aca="true">VLOOKUP($P1765,INDIRECT("'M" &amp; $N1765 &amp; "'!$A:$G"),BM$2,0)</f>
        <v>#REF!</v>
      </c>
    </row>
    <row r="1766" customFormat="false" ht="13.2" hidden="false" customHeight="false" outlineLevel="0" collapsed="false">
      <c r="BI1766" s="56" t="e">
        <f aca="true">VLOOKUP($P1766,INDIRECT("'M" &amp; $N1766 &amp; "'!$A:$G"),BI$2,0)</f>
        <v>#REF!</v>
      </c>
      <c r="BJ1766" s="56" t="e">
        <f aca="true">VLOOKUP($P1766,INDIRECT("'M" &amp; $N1766 &amp; "'!$A:$G"),BJ$2,0)</f>
        <v>#REF!</v>
      </c>
      <c r="BK1766" s="56" t="e">
        <f aca="true">VLOOKUP($P1766,INDIRECT("'M" &amp; $N1766 &amp; "'!$A:$G"),BK$2,0)</f>
        <v>#REF!</v>
      </c>
      <c r="BL1766" s="56" t="str">
        <f aca="false">IF(AND($BI1766="Yes", $N1766=2), "Yes", IF(ISBLANK(BI1766), "", "No"))</f>
        <v>No</v>
      </c>
      <c r="BM1766" s="56" t="e">
        <f aca="true">VLOOKUP($P1766,INDIRECT("'M" &amp; $N1766 &amp; "'!$A:$G"),BM$2,0)</f>
        <v>#REF!</v>
      </c>
    </row>
    <row r="1767" customFormat="false" ht="13.2" hidden="false" customHeight="false" outlineLevel="0" collapsed="false">
      <c r="BI1767" s="56" t="e">
        <f aca="true">VLOOKUP($P1767,INDIRECT("'M" &amp; $N1767 &amp; "'!$A:$G"),BI$2,0)</f>
        <v>#REF!</v>
      </c>
      <c r="BJ1767" s="56" t="e">
        <f aca="true">VLOOKUP($P1767,INDIRECT("'M" &amp; $N1767 &amp; "'!$A:$G"),BJ$2,0)</f>
        <v>#REF!</v>
      </c>
      <c r="BK1767" s="56" t="e">
        <f aca="true">VLOOKUP($P1767,INDIRECT("'M" &amp; $N1767 &amp; "'!$A:$G"),BK$2,0)</f>
        <v>#REF!</v>
      </c>
      <c r="BL1767" s="56" t="str">
        <f aca="false">IF(AND($BI1767="Yes", $N1767=2), "Yes", IF(ISBLANK(BI1767), "", "No"))</f>
        <v>No</v>
      </c>
      <c r="BM1767" s="56" t="e">
        <f aca="true">VLOOKUP($P1767,INDIRECT("'M" &amp; $N1767 &amp; "'!$A:$G"),BM$2,0)</f>
        <v>#REF!</v>
      </c>
    </row>
    <row r="1768" customFormat="false" ht="13.2" hidden="false" customHeight="false" outlineLevel="0" collapsed="false">
      <c r="BI1768" s="56" t="e">
        <f aca="true">VLOOKUP($P1768,INDIRECT("'M" &amp; $N1768 &amp; "'!$A:$G"),BI$2,0)</f>
        <v>#REF!</v>
      </c>
      <c r="BJ1768" s="56" t="e">
        <f aca="true">VLOOKUP($P1768,INDIRECT("'M" &amp; $N1768 &amp; "'!$A:$G"),BJ$2,0)</f>
        <v>#REF!</v>
      </c>
      <c r="BK1768" s="56" t="e">
        <f aca="true">VLOOKUP($P1768,INDIRECT("'M" &amp; $N1768 &amp; "'!$A:$G"),BK$2,0)</f>
        <v>#REF!</v>
      </c>
      <c r="BL1768" s="56" t="str">
        <f aca="false">IF(AND($BI1768="Yes", $N1768=2), "Yes", IF(ISBLANK(BI1768), "", "No"))</f>
        <v>No</v>
      </c>
      <c r="BM1768" s="56" t="e">
        <f aca="true">VLOOKUP($P1768,INDIRECT("'M" &amp; $N1768 &amp; "'!$A:$G"),BM$2,0)</f>
        <v>#REF!</v>
      </c>
    </row>
    <row r="1769" customFormat="false" ht="13.2" hidden="false" customHeight="false" outlineLevel="0" collapsed="false">
      <c r="BI1769" s="56" t="e">
        <f aca="true">VLOOKUP($P1769,INDIRECT("'M" &amp; $N1769 &amp; "'!$A:$G"),BI$2,0)</f>
        <v>#REF!</v>
      </c>
      <c r="BJ1769" s="56" t="e">
        <f aca="true">VLOOKUP($P1769,INDIRECT("'M" &amp; $N1769 &amp; "'!$A:$G"),BJ$2,0)</f>
        <v>#REF!</v>
      </c>
      <c r="BK1769" s="56" t="e">
        <f aca="true">VLOOKUP($P1769,INDIRECT("'M" &amp; $N1769 &amp; "'!$A:$G"),BK$2,0)</f>
        <v>#REF!</v>
      </c>
      <c r="BL1769" s="56" t="str">
        <f aca="false">IF(AND($BI1769="Yes", $N1769=2), "Yes", IF(ISBLANK(BI1769), "", "No"))</f>
        <v>No</v>
      </c>
      <c r="BM1769" s="56" t="e">
        <f aca="true">VLOOKUP($P1769,INDIRECT("'M" &amp; $N1769 &amp; "'!$A:$G"),BM$2,0)</f>
        <v>#REF!</v>
      </c>
    </row>
    <row r="1770" customFormat="false" ht="13.2" hidden="false" customHeight="false" outlineLevel="0" collapsed="false">
      <c r="BI1770" s="56" t="e">
        <f aca="true">VLOOKUP($P1770,INDIRECT("'M" &amp; $N1770 &amp; "'!$A:$G"),BI$2,0)</f>
        <v>#REF!</v>
      </c>
      <c r="BJ1770" s="56" t="e">
        <f aca="true">VLOOKUP($P1770,INDIRECT("'M" &amp; $N1770 &amp; "'!$A:$G"),BJ$2,0)</f>
        <v>#REF!</v>
      </c>
      <c r="BK1770" s="56" t="e">
        <f aca="true">VLOOKUP($P1770,INDIRECT("'M" &amp; $N1770 &amp; "'!$A:$G"),BK$2,0)</f>
        <v>#REF!</v>
      </c>
      <c r="BL1770" s="56" t="str">
        <f aca="false">IF(AND($BI1770="Yes", $N1770=2), "Yes", IF(ISBLANK(BI1770), "", "No"))</f>
        <v>No</v>
      </c>
      <c r="BM1770" s="56" t="e">
        <f aca="true">VLOOKUP($P1770,INDIRECT("'M" &amp; $N1770 &amp; "'!$A:$G"),BM$2,0)</f>
        <v>#REF!</v>
      </c>
    </row>
    <row r="1771" customFormat="false" ht="13.2" hidden="false" customHeight="false" outlineLevel="0" collapsed="false">
      <c r="BI1771" s="56" t="e">
        <f aca="true">VLOOKUP($P1771,INDIRECT("'M" &amp; $N1771 &amp; "'!$A:$G"),BI$2,0)</f>
        <v>#REF!</v>
      </c>
      <c r="BJ1771" s="56" t="e">
        <f aca="true">VLOOKUP($P1771,INDIRECT("'M" &amp; $N1771 &amp; "'!$A:$G"),BJ$2,0)</f>
        <v>#REF!</v>
      </c>
      <c r="BK1771" s="56" t="e">
        <f aca="true">VLOOKUP($P1771,INDIRECT("'M" &amp; $N1771 &amp; "'!$A:$G"),BK$2,0)</f>
        <v>#REF!</v>
      </c>
      <c r="BL1771" s="56" t="str">
        <f aca="false">IF(AND($BI1771="Yes", $N1771=2), "Yes", IF(ISBLANK(BI1771), "", "No"))</f>
        <v>No</v>
      </c>
      <c r="BM1771" s="56" t="e">
        <f aca="true">VLOOKUP($P1771,INDIRECT("'M" &amp; $N1771 &amp; "'!$A:$G"),BM$2,0)</f>
        <v>#REF!</v>
      </c>
    </row>
    <row r="1772" customFormat="false" ht="13.2" hidden="false" customHeight="false" outlineLevel="0" collapsed="false">
      <c r="BI1772" s="56" t="e">
        <f aca="true">VLOOKUP($P1772,INDIRECT("'M" &amp; $N1772 &amp; "'!$A:$G"),BI$2,0)</f>
        <v>#REF!</v>
      </c>
      <c r="BJ1772" s="56" t="e">
        <f aca="true">VLOOKUP($P1772,INDIRECT("'M" &amp; $N1772 &amp; "'!$A:$G"),BJ$2,0)</f>
        <v>#REF!</v>
      </c>
      <c r="BK1772" s="56" t="e">
        <f aca="true">VLOOKUP($P1772,INDIRECT("'M" &amp; $N1772 &amp; "'!$A:$G"),BK$2,0)</f>
        <v>#REF!</v>
      </c>
      <c r="BL1772" s="56" t="str">
        <f aca="false">IF(AND($BI1772="Yes", $N1772=2), "Yes", IF(ISBLANK(BI1772), "", "No"))</f>
        <v>No</v>
      </c>
      <c r="BM1772" s="56" t="e">
        <f aca="true">VLOOKUP($P1772,INDIRECT("'M" &amp; $N1772 &amp; "'!$A:$G"),BM$2,0)</f>
        <v>#REF!</v>
      </c>
    </row>
    <row r="1773" customFormat="false" ht="13.2" hidden="false" customHeight="false" outlineLevel="0" collapsed="false">
      <c r="BI1773" s="56" t="e">
        <f aca="true">VLOOKUP($P1773,INDIRECT("'M" &amp; $N1773 &amp; "'!$A:$G"),BI$2,0)</f>
        <v>#REF!</v>
      </c>
      <c r="BJ1773" s="56" t="e">
        <f aca="true">VLOOKUP($P1773,INDIRECT("'M" &amp; $N1773 &amp; "'!$A:$G"),BJ$2,0)</f>
        <v>#REF!</v>
      </c>
      <c r="BK1773" s="56" t="e">
        <f aca="true">VLOOKUP($P1773,INDIRECT("'M" &amp; $N1773 &amp; "'!$A:$G"),BK$2,0)</f>
        <v>#REF!</v>
      </c>
      <c r="BL1773" s="56" t="str">
        <f aca="false">IF(AND($BI1773="Yes", $N1773=2), "Yes", IF(ISBLANK(BI1773), "", "No"))</f>
        <v>No</v>
      </c>
      <c r="BM1773" s="56" t="e">
        <f aca="true">VLOOKUP($P1773,INDIRECT("'M" &amp; $N1773 &amp; "'!$A:$G"),BM$2,0)</f>
        <v>#REF!</v>
      </c>
    </row>
    <row r="1774" customFormat="false" ht="13.2" hidden="false" customHeight="false" outlineLevel="0" collapsed="false">
      <c r="BI1774" s="56" t="e">
        <f aca="true">VLOOKUP($P1774,INDIRECT("'M" &amp; $N1774 &amp; "'!$A:$G"),BI$2,0)</f>
        <v>#REF!</v>
      </c>
      <c r="BJ1774" s="56" t="e">
        <f aca="true">VLOOKUP($P1774,INDIRECT("'M" &amp; $N1774 &amp; "'!$A:$G"),BJ$2,0)</f>
        <v>#REF!</v>
      </c>
      <c r="BK1774" s="56" t="e">
        <f aca="true">VLOOKUP($P1774,INDIRECT("'M" &amp; $N1774 &amp; "'!$A:$G"),BK$2,0)</f>
        <v>#REF!</v>
      </c>
      <c r="BL1774" s="56" t="str">
        <f aca="false">IF(AND($BI1774="Yes", $N1774=2), "Yes", IF(ISBLANK(BI1774), "", "No"))</f>
        <v>No</v>
      </c>
      <c r="BM1774" s="56" t="e">
        <f aca="true">VLOOKUP($P1774,INDIRECT("'M" &amp; $N1774 &amp; "'!$A:$G"),BM$2,0)</f>
        <v>#REF!</v>
      </c>
    </row>
    <row r="1775" customFormat="false" ht="13.2" hidden="false" customHeight="false" outlineLevel="0" collapsed="false">
      <c r="BI1775" s="56" t="e">
        <f aca="true">VLOOKUP($P1775,INDIRECT("'M" &amp; $N1775 &amp; "'!$A:$G"),BI$2,0)</f>
        <v>#REF!</v>
      </c>
      <c r="BJ1775" s="56" t="e">
        <f aca="true">VLOOKUP($P1775,INDIRECT("'M" &amp; $N1775 &amp; "'!$A:$G"),BJ$2,0)</f>
        <v>#REF!</v>
      </c>
      <c r="BK1775" s="56" t="e">
        <f aca="true">VLOOKUP($P1775,INDIRECT("'M" &amp; $N1775 &amp; "'!$A:$G"),BK$2,0)</f>
        <v>#REF!</v>
      </c>
      <c r="BL1775" s="56" t="str">
        <f aca="false">IF(AND($BI1775="Yes", $N1775=2), "Yes", IF(ISBLANK(BI1775), "", "No"))</f>
        <v>No</v>
      </c>
      <c r="BM1775" s="56" t="e">
        <f aca="true">VLOOKUP($P1775,INDIRECT("'M" &amp; $N1775 &amp; "'!$A:$G"),BM$2,0)</f>
        <v>#REF!</v>
      </c>
    </row>
    <row r="1776" customFormat="false" ht="13.2" hidden="false" customHeight="false" outlineLevel="0" collapsed="false">
      <c r="BI1776" s="56" t="e">
        <f aca="true">VLOOKUP($P1776,INDIRECT("'M" &amp; $N1776 &amp; "'!$A:$G"),BI$2,0)</f>
        <v>#REF!</v>
      </c>
      <c r="BJ1776" s="56" t="e">
        <f aca="true">VLOOKUP($P1776,INDIRECT("'M" &amp; $N1776 &amp; "'!$A:$G"),BJ$2,0)</f>
        <v>#REF!</v>
      </c>
      <c r="BK1776" s="56" t="e">
        <f aca="true">VLOOKUP($P1776,INDIRECT("'M" &amp; $N1776 &amp; "'!$A:$G"),BK$2,0)</f>
        <v>#REF!</v>
      </c>
      <c r="BL1776" s="56" t="str">
        <f aca="false">IF(AND($BI1776="Yes", $N1776=2), "Yes", IF(ISBLANK(BI1776), "", "No"))</f>
        <v>No</v>
      </c>
      <c r="BM1776" s="56" t="e">
        <f aca="true">VLOOKUP($P1776,INDIRECT("'M" &amp; $N1776 &amp; "'!$A:$G"),BM$2,0)</f>
        <v>#REF!</v>
      </c>
    </row>
    <row r="1777" customFormat="false" ht="13.2" hidden="false" customHeight="false" outlineLevel="0" collapsed="false">
      <c r="BI1777" s="56" t="e">
        <f aca="true">VLOOKUP($P1777,INDIRECT("'M" &amp; $N1777 &amp; "'!$A:$G"),BI$2,0)</f>
        <v>#REF!</v>
      </c>
      <c r="BJ1777" s="56" t="e">
        <f aca="true">VLOOKUP($P1777,INDIRECT("'M" &amp; $N1777 &amp; "'!$A:$G"),BJ$2,0)</f>
        <v>#REF!</v>
      </c>
      <c r="BK1777" s="56" t="e">
        <f aca="true">VLOOKUP($P1777,INDIRECT("'M" &amp; $N1777 &amp; "'!$A:$G"),BK$2,0)</f>
        <v>#REF!</v>
      </c>
      <c r="BL1777" s="56" t="str">
        <f aca="false">IF(AND($BI1777="Yes", $N1777=2), "Yes", IF(ISBLANK(BI1777), "", "No"))</f>
        <v>No</v>
      </c>
      <c r="BM1777" s="56" t="e">
        <f aca="true">VLOOKUP($P1777,INDIRECT("'M" &amp; $N1777 &amp; "'!$A:$G"),BM$2,0)</f>
        <v>#REF!</v>
      </c>
    </row>
    <row r="1778" customFormat="false" ht="13.2" hidden="false" customHeight="false" outlineLevel="0" collapsed="false">
      <c r="BI1778" s="56" t="e">
        <f aca="true">VLOOKUP($P1778,INDIRECT("'M" &amp; $N1778 &amp; "'!$A:$G"),BI$2,0)</f>
        <v>#REF!</v>
      </c>
      <c r="BJ1778" s="56" t="e">
        <f aca="true">VLOOKUP($P1778,INDIRECT("'M" &amp; $N1778 &amp; "'!$A:$G"),BJ$2,0)</f>
        <v>#REF!</v>
      </c>
      <c r="BK1778" s="56" t="e">
        <f aca="true">VLOOKUP($P1778,INDIRECT("'M" &amp; $N1778 &amp; "'!$A:$G"),BK$2,0)</f>
        <v>#REF!</v>
      </c>
      <c r="BL1778" s="56" t="str">
        <f aca="false">IF(AND($BI1778="Yes", $N1778=2), "Yes", IF(ISBLANK(BI1778), "", "No"))</f>
        <v>No</v>
      </c>
      <c r="BM1778" s="56" t="e">
        <f aca="true">VLOOKUP($P1778,INDIRECT("'M" &amp; $N1778 &amp; "'!$A:$G"),BM$2,0)</f>
        <v>#REF!</v>
      </c>
    </row>
    <row r="1779" customFormat="false" ht="13.2" hidden="false" customHeight="false" outlineLevel="0" collapsed="false">
      <c r="BI1779" s="56" t="e">
        <f aca="true">VLOOKUP($P1779,INDIRECT("'M" &amp; $N1779 &amp; "'!$A:$G"),BI$2,0)</f>
        <v>#REF!</v>
      </c>
      <c r="BJ1779" s="56" t="e">
        <f aca="true">VLOOKUP($P1779,INDIRECT("'M" &amp; $N1779 &amp; "'!$A:$G"),BJ$2,0)</f>
        <v>#REF!</v>
      </c>
      <c r="BK1779" s="56" t="e">
        <f aca="true">VLOOKUP($P1779,INDIRECT("'M" &amp; $N1779 &amp; "'!$A:$G"),BK$2,0)</f>
        <v>#REF!</v>
      </c>
      <c r="BL1779" s="56" t="str">
        <f aca="false">IF(AND($BI1779="Yes", $N1779=2), "Yes", IF(ISBLANK(BI1779), "", "No"))</f>
        <v>No</v>
      </c>
      <c r="BM1779" s="56" t="e">
        <f aca="true">VLOOKUP($P1779,INDIRECT("'M" &amp; $N1779 &amp; "'!$A:$G"),BM$2,0)</f>
        <v>#REF!</v>
      </c>
    </row>
    <row r="1780" customFormat="false" ht="13.2" hidden="false" customHeight="false" outlineLevel="0" collapsed="false">
      <c r="BI1780" s="56" t="e">
        <f aca="true">VLOOKUP($P1780,INDIRECT("'M" &amp; $N1780 &amp; "'!$A:$G"),BI$2,0)</f>
        <v>#REF!</v>
      </c>
      <c r="BJ1780" s="56" t="e">
        <f aca="true">VLOOKUP($P1780,INDIRECT("'M" &amp; $N1780 &amp; "'!$A:$G"),BJ$2,0)</f>
        <v>#REF!</v>
      </c>
      <c r="BK1780" s="56" t="e">
        <f aca="true">VLOOKUP($P1780,INDIRECT("'M" &amp; $N1780 &amp; "'!$A:$G"),BK$2,0)</f>
        <v>#REF!</v>
      </c>
      <c r="BL1780" s="56" t="str">
        <f aca="false">IF(AND($BI1780="Yes", $N1780=2), "Yes", IF(ISBLANK(BI1780), "", "No"))</f>
        <v>No</v>
      </c>
      <c r="BM1780" s="56" t="e">
        <f aca="true">VLOOKUP($P1780,INDIRECT("'M" &amp; $N1780 &amp; "'!$A:$G"),BM$2,0)</f>
        <v>#REF!</v>
      </c>
    </row>
    <row r="1781" customFormat="false" ht="13.2" hidden="false" customHeight="false" outlineLevel="0" collapsed="false">
      <c r="BI1781" s="56" t="e">
        <f aca="true">VLOOKUP($P1781,INDIRECT("'M" &amp; $N1781 &amp; "'!$A:$G"),BI$2,0)</f>
        <v>#REF!</v>
      </c>
      <c r="BJ1781" s="56" t="e">
        <f aca="true">VLOOKUP($P1781,INDIRECT("'M" &amp; $N1781 &amp; "'!$A:$G"),BJ$2,0)</f>
        <v>#REF!</v>
      </c>
      <c r="BK1781" s="56" t="e">
        <f aca="true">VLOOKUP($P1781,INDIRECT("'M" &amp; $N1781 &amp; "'!$A:$G"),BK$2,0)</f>
        <v>#REF!</v>
      </c>
      <c r="BL1781" s="56" t="str">
        <f aca="false">IF(AND($BI1781="Yes", $N1781=2), "Yes", IF(ISBLANK(BI1781), "", "No"))</f>
        <v>No</v>
      </c>
      <c r="BM1781" s="56" t="e">
        <f aca="true">VLOOKUP($P1781,INDIRECT("'M" &amp; $N1781 &amp; "'!$A:$G"),BM$2,0)</f>
        <v>#REF!</v>
      </c>
    </row>
    <row r="1782" customFormat="false" ht="13.2" hidden="false" customHeight="false" outlineLevel="0" collapsed="false">
      <c r="BI1782" s="56" t="e">
        <f aca="true">VLOOKUP($P1782,INDIRECT("'M" &amp; $N1782 &amp; "'!$A:$G"),BI$2,0)</f>
        <v>#REF!</v>
      </c>
      <c r="BJ1782" s="56" t="e">
        <f aca="true">VLOOKUP($P1782,INDIRECT("'M" &amp; $N1782 &amp; "'!$A:$G"),BJ$2,0)</f>
        <v>#REF!</v>
      </c>
      <c r="BK1782" s="56" t="e">
        <f aca="true">VLOOKUP($P1782,INDIRECT("'M" &amp; $N1782 &amp; "'!$A:$G"),BK$2,0)</f>
        <v>#REF!</v>
      </c>
      <c r="BL1782" s="56" t="str">
        <f aca="false">IF(AND($BI1782="Yes", $N1782=2), "Yes", IF(ISBLANK(BI1782), "", "No"))</f>
        <v>No</v>
      </c>
      <c r="BM1782" s="56" t="e">
        <f aca="true">VLOOKUP($P1782,INDIRECT("'M" &amp; $N1782 &amp; "'!$A:$G"),BM$2,0)</f>
        <v>#REF!</v>
      </c>
    </row>
    <row r="1783" customFormat="false" ht="13.2" hidden="false" customHeight="false" outlineLevel="0" collapsed="false">
      <c r="BI1783" s="56" t="e">
        <f aca="true">VLOOKUP($P1783,INDIRECT("'M" &amp; $N1783 &amp; "'!$A:$G"),BI$2,0)</f>
        <v>#REF!</v>
      </c>
      <c r="BJ1783" s="56" t="e">
        <f aca="true">VLOOKUP($P1783,INDIRECT("'M" &amp; $N1783 &amp; "'!$A:$G"),BJ$2,0)</f>
        <v>#REF!</v>
      </c>
      <c r="BK1783" s="56" t="e">
        <f aca="true">VLOOKUP($P1783,INDIRECT("'M" &amp; $N1783 &amp; "'!$A:$G"),BK$2,0)</f>
        <v>#REF!</v>
      </c>
      <c r="BL1783" s="56" t="str">
        <f aca="false">IF(AND($BI1783="Yes", $N1783=2), "Yes", IF(ISBLANK(BI1783), "", "No"))</f>
        <v>No</v>
      </c>
      <c r="BM1783" s="56" t="e">
        <f aca="true">VLOOKUP($P1783,INDIRECT("'M" &amp; $N1783 &amp; "'!$A:$G"),BM$2,0)</f>
        <v>#REF!</v>
      </c>
    </row>
    <row r="1784" customFormat="false" ht="13.2" hidden="false" customHeight="false" outlineLevel="0" collapsed="false">
      <c r="BI1784" s="56" t="e">
        <f aca="true">VLOOKUP($P1784,INDIRECT("'M" &amp; $N1784 &amp; "'!$A:$G"),BI$2,0)</f>
        <v>#REF!</v>
      </c>
      <c r="BJ1784" s="56" t="e">
        <f aca="true">VLOOKUP($P1784,INDIRECT("'M" &amp; $N1784 &amp; "'!$A:$G"),BJ$2,0)</f>
        <v>#REF!</v>
      </c>
      <c r="BK1784" s="56" t="e">
        <f aca="true">VLOOKUP($P1784,INDIRECT("'M" &amp; $N1784 &amp; "'!$A:$G"),BK$2,0)</f>
        <v>#REF!</v>
      </c>
      <c r="BL1784" s="56" t="str">
        <f aca="false">IF(AND($BI1784="Yes", $N1784=2), "Yes", IF(ISBLANK(BI1784), "", "No"))</f>
        <v>No</v>
      </c>
      <c r="BM1784" s="56" t="e">
        <f aca="true">VLOOKUP($P1784,INDIRECT("'M" &amp; $N1784 &amp; "'!$A:$G"),BM$2,0)</f>
        <v>#REF!</v>
      </c>
    </row>
    <row r="1785" customFormat="false" ht="13.2" hidden="false" customHeight="false" outlineLevel="0" collapsed="false">
      <c r="BI1785" s="56" t="e">
        <f aca="true">VLOOKUP($P1785,INDIRECT("'M" &amp; $N1785 &amp; "'!$A:$G"),BI$2,0)</f>
        <v>#REF!</v>
      </c>
      <c r="BJ1785" s="56" t="e">
        <f aca="true">VLOOKUP($P1785,INDIRECT("'M" &amp; $N1785 &amp; "'!$A:$G"),BJ$2,0)</f>
        <v>#REF!</v>
      </c>
      <c r="BK1785" s="56" t="e">
        <f aca="true">VLOOKUP($P1785,INDIRECT("'M" &amp; $N1785 &amp; "'!$A:$G"),BK$2,0)</f>
        <v>#REF!</v>
      </c>
      <c r="BL1785" s="56" t="str">
        <f aca="false">IF(AND($BI1785="Yes", $N1785=2), "Yes", IF(ISBLANK(BI1785), "", "No"))</f>
        <v>No</v>
      </c>
      <c r="BM1785" s="56" t="e">
        <f aca="true">VLOOKUP($P1785,INDIRECT("'M" &amp; $N1785 &amp; "'!$A:$G"),BM$2,0)</f>
        <v>#REF!</v>
      </c>
    </row>
    <row r="1786" customFormat="false" ht="13.2" hidden="false" customHeight="false" outlineLevel="0" collapsed="false">
      <c r="BI1786" s="56" t="e">
        <f aca="true">VLOOKUP($P1786,INDIRECT("'M" &amp; $N1786 &amp; "'!$A:$G"),BI$2,0)</f>
        <v>#REF!</v>
      </c>
      <c r="BJ1786" s="56" t="e">
        <f aca="true">VLOOKUP($P1786,INDIRECT("'M" &amp; $N1786 &amp; "'!$A:$G"),BJ$2,0)</f>
        <v>#REF!</v>
      </c>
      <c r="BK1786" s="56" t="e">
        <f aca="true">VLOOKUP($P1786,INDIRECT("'M" &amp; $N1786 &amp; "'!$A:$G"),BK$2,0)</f>
        <v>#REF!</v>
      </c>
      <c r="BL1786" s="56" t="str">
        <f aca="false">IF(AND($BI1786="Yes", $N1786=2), "Yes", IF(ISBLANK(BI1786), "", "No"))</f>
        <v>No</v>
      </c>
      <c r="BM1786" s="56" t="e">
        <f aca="true">VLOOKUP($P1786,INDIRECT("'M" &amp; $N1786 &amp; "'!$A:$G"),BM$2,0)</f>
        <v>#REF!</v>
      </c>
    </row>
    <row r="1787" customFormat="false" ht="13.2" hidden="false" customHeight="false" outlineLevel="0" collapsed="false">
      <c r="BI1787" s="56" t="e">
        <f aca="true">VLOOKUP($P1787,INDIRECT("'M" &amp; $N1787 &amp; "'!$A:$G"),BI$2,0)</f>
        <v>#REF!</v>
      </c>
      <c r="BJ1787" s="56" t="e">
        <f aca="true">VLOOKUP($P1787,INDIRECT("'M" &amp; $N1787 &amp; "'!$A:$G"),BJ$2,0)</f>
        <v>#REF!</v>
      </c>
      <c r="BK1787" s="56" t="e">
        <f aca="true">VLOOKUP($P1787,INDIRECT("'M" &amp; $N1787 &amp; "'!$A:$G"),BK$2,0)</f>
        <v>#REF!</v>
      </c>
      <c r="BL1787" s="56" t="str">
        <f aca="false">IF(AND($BI1787="Yes", $N1787=2), "Yes", IF(ISBLANK(BI1787), "", "No"))</f>
        <v>No</v>
      </c>
      <c r="BM1787" s="56" t="e">
        <f aca="true">VLOOKUP($P1787,INDIRECT("'M" &amp; $N1787 &amp; "'!$A:$G"),BM$2,0)</f>
        <v>#REF!</v>
      </c>
    </row>
    <row r="1788" customFormat="false" ht="13.2" hidden="false" customHeight="false" outlineLevel="0" collapsed="false">
      <c r="BI1788" s="56" t="e">
        <f aca="true">VLOOKUP($P1788,INDIRECT("'M" &amp; $N1788 &amp; "'!$A:$G"),BI$2,0)</f>
        <v>#REF!</v>
      </c>
      <c r="BJ1788" s="56" t="e">
        <f aca="true">VLOOKUP($P1788,INDIRECT("'M" &amp; $N1788 &amp; "'!$A:$G"),BJ$2,0)</f>
        <v>#REF!</v>
      </c>
      <c r="BK1788" s="56" t="e">
        <f aca="true">VLOOKUP($P1788,INDIRECT("'M" &amp; $N1788 &amp; "'!$A:$G"),BK$2,0)</f>
        <v>#REF!</v>
      </c>
      <c r="BL1788" s="56" t="str">
        <f aca="false">IF(AND($BI1788="Yes", $N1788=2), "Yes", IF(ISBLANK(BI1788), "", "No"))</f>
        <v>No</v>
      </c>
      <c r="BM1788" s="56" t="e">
        <f aca="true">VLOOKUP($P1788,INDIRECT("'M" &amp; $N1788 &amp; "'!$A:$G"),BM$2,0)</f>
        <v>#REF!</v>
      </c>
    </row>
    <row r="1789" customFormat="false" ht="13.2" hidden="false" customHeight="false" outlineLevel="0" collapsed="false">
      <c r="BI1789" s="56" t="e">
        <f aca="true">VLOOKUP($P1789,INDIRECT("'M" &amp; $N1789 &amp; "'!$A:$G"),BI$2,0)</f>
        <v>#REF!</v>
      </c>
      <c r="BJ1789" s="56" t="e">
        <f aca="true">VLOOKUP($P1789,INDIRECT("'M" &amp; $N1789 &amp; "'!$A:$G"),BJ$2,0)</f>
        <v>#REF!</v>
      </c>
      <c r="BK1789" s="56" t="e">
        <f aca="true">VLOOKUP($P1789,INDIRECT("'M" &amp; $N1789 &amp; "'!$A:$G"),BK$2,0)</f>
        <v>#REF!</v>
      </c>
      <c r="BL1789" s="56" t="str">
        <f aca="false">IF(AND($BI1789="Yes", $N1789=2), "Yes", IF(ISBLANK(BI1789), "", "No"))</f>
        <v>No</v>
      </c>
      <c r="BM1789" s="56" t="e">
        <f aca="true">VLOOKUP($P1789,INDIRECT("'M" &amp; $N1789 &amp; "'!$A:$G"),BM$2,0)</f>
        <v>#REF!</v>
      </c>
    </row>
    <row r="1790" customFormat="false" ht="13.2" hidden="false" customHeight="false" outlineLevel="0" collapsed="false">
      <c r="BI1790" s="56" t="e">
        <f aca="true">VLOOKUP($P1790,INDIRECT("'M" &amp; $N1790 &amp; "'!$A:$G"),BI$2,0)</f>
        <v>#REF!</v>
      </c>
      <c r="BJ1790" s="56" t="e">
        <f aca="true">VLOOKUP($P1790,INDIRECT("'M" &amp; $N1790 &amp; "'!$A:$G"),BJ$2,0)</f>
        <v>#REF!</v>
      </c>
      <c r="BK1790" s="56" t="e">
        <f aca="true">VLOOKUP($P1790,INDIRECT("'M" &amp; $N1790 &amp; "'!$A:$G"),BK$2,0)</f>
        <v>#REF!</v>
      </c>
      <c r="BL1790" s="56" t="str">
        <f aca="false">IF(AND($BI1790="Yes", $N1790=2), "Yes", IF(ISBLANK(BI1790), "", "No"))</f>
        <v>No</v>
      </c>
      <c r="BM1790" s="56" t="e">
        <f aca="true">VLOOKUP($P1790,INDIRECT("'M" &amp; $N1790 &amp; "'!$A:$G"),BM$2,0)</f>
        <v>#REF!</v>
      </c>
    </row>
    <row r="1791" customFormat="false" ht="13.2" hidden="false" customHeight="false" outlineLevel="0" collapsed="false">
      <c r="BI1791" s="56" t="e">
        <f aca="true">VLOOKUP($P1791,INDIRECT("'M" &amp; $N1791 &amp; "'!$A:$G"),BI$2,0)</f>
        <v>#REF!</v>
      </c>
      <c r="BJ1791" s="56" t="e">
        <f aca="true">VLOOKUP($P1791,INDIRECT("'M" &amp; $N1791 &amp; "'!$A:$G"),BJ$2,0)</f>
        <v>#REF!</v>
      </c>
      <c r="BK1791" s="56" t="e">
        <f aca="true">VLOOKUP($P1791,INDIRECT("'M" &amp; $N1791 &amp; "'!$A:$G"),BK$2,0)</f>
        <v>#REF!</v>
      </c>
      <c r="BL1791" s="56" t="str">
        <f aca="false">IF(AND($BI1791="Yes", $N1791=2), "Yes", IF(ISBLANK(BI1791), "", "No"))</f>
        <v>No</v>
      </c>
      <c r="BM1791" s="56" t="e">
        <f aca="true">VLOOKUP($P1791,INDIRECT("'M" &amp; $N1791 &amp; "'!$A:$G"),BM$2,0)</f>
        <v>#REF!</v>
      </c>
    </row>
    <row r="1792" customFormat="false" ht="13.2" hidden="false" customHeight="false" outlineLevel="0" collapsed="false">
      <c r="BI1792" s="56" t="e">
        <f aca="true">VLOOKUP($P1792,INDIRECT("'M" &amp; $N1792 &amp; "'!$A:$G"),BI$2,0)</f>
        <v>#REF!</v>
      </c>
      <c r="BJ1792" s="56" t="e">
        <f aca="true">VLOOKUP($P1792,INDIRECT("'M" &amp; $N1792 &amp; "'!$A:$G"),BJ$2,0)</f>
        <v>#REF!</v>
      </c>
      <c r="BK1792" s="56" t="e">
        <f aca="true">VLOOKUP($P1792,INDIRECT("'M" &amp; $N1792 &amp; "'!$A:$G"),BK$2,0)</f>
        <v>#REF!</v>
      </c>
      <c r="BL1792" s="56" t="str">
        <f aca="false">IF(AND($BI1792="Yes", $N1792=2), "Yes", IF(ISBLANK(BI1792), "", "No"))</f>
        <v>No</v>
      </c>
      <c r="BM1792" s="56" t="e">
        <f aca="true">VLOOKUP($P1792,INDIRECT("'M" &amp; $N1792 &amp; "'!$A:$G"),BM$2,0)</f>
        <v>#REF!</v>
      </c>
    </row>
    <row r="1793" customFormat="false" ht="13.2" hidden="false" customHeight="false" outlineLevel="0" collapsed="false">
      <c r="BI1793" s="56" t="e">
        <f aca="true">VLOOKUP($P1793,INDIRECT("'M" &amp; $N1793 &amp; "'!$A:$G"),BI$2,0)</f>
        <v>#REF!</v>
      </c>
      <c r="BJ1793" s="56" t="e">
        <f aca="true">VLOOKUP($P1793,INDIRECT("'M" &amp; $N1793 &amp; "'!$A:$G"),BJ$2,0)</f>
        <v>#REF!</v>
      </c>
      <c r="BK1793" s="56" t="e">
        <f aca="true">VLOOKUP($P1793,INDIRECT("'M" &amp; $N1793 &amp; "'!$A:$G"),BK$2,0)</f>
        <v>#REF!</v>
      </c>
      <c r="BL1793" s="56" t="str">
        <f aca="false">IF(AND($BI1793="Yes", $N1793=2), "Yes", IF(ISBLANK(BI1793), "", "No"))</f>
        <v>No</v>
      </c>
      <c r="BM1793" s="56" t="e">
        <f aca="true">VLOOKUP($P1793,INDIRECT("'M" &amp; $N1793 &amp; "'!$A:$G"),BM$2,0)</f>
        <v>#REF!</v>
      </c>
    </row>
    <row r="1794" customFormat="false" ht="13.2" hidden="false" customHeight="false" outlineLevel="0" collapsed="false">
      <c r="BI1794" s="56" t="e">
        <f aca="true">VLOOKUP($P1794,INDIRECT("'M" &amp; $N1794 &amp; "'!$A:$G"),BI$2,0)</f>
        <v>#REF!</v>
      </c>
      <c r="BJ1794" s="56" t="e">
        <f aca="true">VLOOKUP($P1794,INDIRECT("'M" &amp; $N1794 &amp; "'!$A:$G"),BJ$2,0)</f>
        <v>#REF!</v>
      </c>
      <c r="BK1794" s="56" t="e">
        <f aca="true">VLOOKUP($P1794,INDIRECT("'M" &amp; $N1794 &amp; "'!$A:$G"),BK$2,0)</f>
        <v>#REF!</v>
      </c>
      <c r="BL1794" s="56" t="str">
        <f aca="false">IF(AND($BI1794="Yes", $N1794=2), "Yes", IF(ISBLANK(BI1794), "", "No"))</f>
        <v>No</v>
      </c>
      <c r="BM1794" s="56" t="e">
        <f aca="true">VLOOKUP($P1794,INDIRECT("'M" &amp; $N1794 &amp; "'!$A:$G"),BM$2,0)</f>
        <v>#REF!</v>
      </c>
    </row>
    <row r="1795" customFormat="false" ht="13.2" hidden="false" customHeight="false" outlineLevel="0" collapsed="false">
      <c r="BI1795" s="56" t="e">
        <f aca="true">VLOOKUP($P1795,INDIRECT("'M" &amp; $N1795 &amp; "'!$A:$G"),BI$2,0)</f>
        <v>#REF!</v>
      </c>
      <c r="BJ1795" s="56" t="e">
        <f aca="true">VLOOKUP($P1795,INDIRECT("'M" &amp; $N1795 &amp; "'!$A:$G"),BJ$2,0)</f>
        <v>#REF!</v>
      </c>
      <c r="BK1795" s="56" t="e">
        <f aca="true">VLOOKUP($P1795,INDIRECT("'M" &amp; $N1795 &amp; "'!$A:$G"),BK$2,0)</f>
        <v>#REF!</v>
      </c>
      <c r="BL1795" s="56" t="str">
        <f aca="false">IF(AND($BI1795="Yes", $N1795=2), "Yes", IF(ISBLANK(BI1795), "", "No"))</f>
        <v>No</v>
      </c>
      <c r="BM1795" s="56" t="e">
        <f aca="true">VLOOKUP($P1795,INDIRECT("'M" &amp; $N1795 &amp; "'!$A:$G"),BM$2,0)</f>
        <v>#REF!</v>
      </c>
    </row>
    <row r="1796" customFormat="false" ht="13.2" hidden="false" customHeight="false" outlineLevel="0" collapsed="false">
      <c r="BI1796" s="56" t="e">
        <f aca="true">VLOOKUP($P1796,INDIRECT("'M" &amp; $N1796 &amp; "'!$A:$G"),BI$2,0)</f>
        <v>#REF!</v>
      </c>
      <c r="BJ1796" s="56" t="e">
        <f aca="true">VLOOKUP($P1796,INDIRECT("'M" &amp; $N1796 &amp; "'!$A:$G"),BJ$2,0)</f>
        <v>#REF!</v>
      </c>
      <c r="BK1796" s="56" t="e">
        <f aca="true">VLOOKUP($P1796,INDIRECT("'M" &amp; $N1796 &amp; "'!$A:$G"),BK$2,0)</f>
        <v>#REF!</v>
      </c>
      <c r="BL1796" s="56" t="str">
        <f aca="false">IF(AND($BI1796="Yes", $N1796=2), "Yes", IF(ISBLANK(BI1796), "", "No"))</f>
        <v>No</v>
      </c>
      <c r="BM1796" s="56" t="e">
        <f aca="true">VLOOKUP($P1796,INDIRECT("'M" &amp; $N1796 &amp; "'!$A:$G"),BM$2,0)</f>
        <v>#REF!</v>
      </c>
    </row>
    <row r="1797" customFormat="false" ht="13.2" hidden="false" customHeight="false" outlineLevel="0" collapsed="false">
      <c r="BI1797" s="56" t="e">
        <f aca="true">VLOOKUP($P1797,INDIRECT("'M" &amp; $N1797 &amp; "'!$A:$G"),BI$2,0)</f>
        <v>#REF!</v>
      </c>
      <c r="BJ1797" s="56" t="e">
        <f aca="true">VLOOKUP($P1797,INDIRECT("'M" &amp; $N1797 &amp; "'!$A:$G"),BJ$2,0)</f>
        <v>#REF!</v>
      </c>
      <c r="BK1797" s="56" t="e">
        <f aca="true">VLOOKUP($P1797,INDIRECT("'M" &amp; $N1797 &amp; "'!$A:$G"),BK$2,0)</f>
        <v>#REF!</v>
      </c>
      <c r="BL1797" s="56" t="str">
        <f aca="false">IF(AND($BI1797="Yes", $N1797=2), "Yes", IF(ISBLANK(BI1797), "", "No"))</f>
        <v>No</v>
      </c>
      <c r="BM1797" s="56" t="e">
        <f aca="true">VLOOKUP($P1797,INDIRECT("'M" &amp; $N1797 &amp; "'!$A:$G"),BM$2,0)</f>
        <v>#REF!</v>
      </c>
    </row>
    <row r="1798" customFormat="false" ht="13.2" hidden="false" customHeight="false" outlineLevel="0" collapsed="false">
      <c r="BI1798" s="56" t="e">
        <f aca="true">VLOOKUP($P1798,INDIRECT("'M" &amp; $N1798 &amp; "'!$A:$G"),BI$2,0)</f>
        <v>#REF!</v>
      </c>
      <c r="BJ1798" s="56" t="e">
        <f aca="true">VLOOKUP($P1798,INDIRECT("'M" &amp; $N1798 &amp; "'!$A:$G"),BJ$2,0)</f>
        <v>#REF!</v>
      </c>
      <c r="BK1798" s="56" t="e">
        <f aca="true">VLOOKUP($P1798,INDIRECT("'M" &amp; $N1798 &amp; "'!$A:$G"),BK$2,0)</f>
        <v>#REF!</v>
      </c>
      <c r="BL1798" s="56" t="str">
        <f aca="false">IF(AND($BI1798="Yes", $N1798=2), "Yes", IF(ISBLANK(BI1798), "", "No"))</f>
        <v>No</v>
      </c>
      <c r="BM1798" s="56" t="e">
        <f aca="true">VLOOKUP($P1798,INDIRECT("'M" &amp; $N1798 &amp; "'!$A:$G"),BM$2,0)</f>
        <v>#REF!</v>
      </c>
    </row>
    <row r="1799" customFormat="false" ht="13.2" hidden="false" customHeight="false" outlineLevel="0" collapsed="false">
      <c r="BI1799" s="56" t="e">
        <f aca="true">VLOOKUP($P1799,INDIRECT("'M" &amp; $N1799 &amp; "'!$A:$G"),BI$2,0)</f>
        <v>#REF!</v>
      </c>
      <c r="BJ1799" s="56" t="e">
        <f aca="true">VLOOKUP($P1799,INDIRECT("'M" &amp; $N1799 &amp; "'!$A:$G"),BJ$2,0)</f>
        <v>#REF!</v>
      </c>
      <c r="BK1799" s="56" t="e">
        <f aca="true">VLOOKUP($P1799,INDIRECT("'M" &amp; $N1799 &amp; "'!$A:$G"),BK$2,0)</f>
        <v>#REF!</v>
      </c>
      <c r="BL1799" s="56" t="str">
        <f aca="false">IF(AND($BI1799="Yes", $N1799=2), "Yes", IF(ISBLANK(BI1799), "", "No"))</f>
        <v>No</v>
      </c>
      <c r="BM1799" s="56" t="e">
        <f aca="true">VLOOKUP($P1799,INDIRECT("'M" &amp; $N1799 &amp; "'!$A:$G"),BM$2,0)</f>
        <v>#REF!</v>
      </c>
    </row>
    <row r="1800" customFormat="false" ht="13.2" hidden="false" customHeight="false" outlineLevel="0" collapsed="false">
      <c r="BI1800" s="56" t="e">
        <f aca="true">VLOOKUP($P1800,INDIRECT("'M" &amp; $N1800 &amp; "'!$A:$G"),BI$2,0)</f>
        <v>#REF!</v>
      </c>
      <c r="BJ1800" s="56" t="e">
        <f aca="true">VLOOKUP($P1800,INDIRECT("'M" &amp; $N1800 &amp; "'!$A:$G"),BJ$2,0)</f>
        <v>#REF!</v>
      </c>
      <c r="BK1800" s="56" t="e">
        <f aca="true">VLOOKUP($P1800,INDIRECT("'M" &amp; $N1800 &amp; "'!$A:$G"),BK$2,0)</f>
        <v>#REF!</v>
      </c>
      <c r="BL1800" s="56" t="str">
        <f aca="false">IF(AND($BI1800="Yes", $N1800=2), "Yes", IF(ISBLANK(BI1800), "", "No"))</f>
        <v>No</v>
      </c>
      <c r="BM1800" s="56" t="e">
        <f aca="true">VLOOKUP($P1800,INDIRECT("'M" &amp; $N1800 &amp; "'!$A:$G"),BM$2,0)</f>
        <v>#REF!</v>
      </c>
    </row>
    <row r="1801" customFormat="false" ht="13.2" hidden="false" customHeight="false" outlineLevel="0" collapsed="false">
      <c r="BI1801" s="56" t="e">
        <f aca="true">VLOOKUP($P1801,INDIRECT("'M" &amp; $N1801 &amp; "'!$A:$G"),BI$2,0)</f>
        <v>#REF!</v>
      </c>
      <c r="BJ1801" s="56" t="e">
        <f aca="true">VLOOKUP($P1801,INDIRECT("'M" &amp; $N1801 &amp; "'!$A:$G"),BJ$2,0)</f>
        <v>#REF!</v>
      </c>
      <c r="BK1801" s="56" t="e">
        <f aca="true">VLOOKUP($P1801,INDIRECT("'M" &amp; $N1801 &amp; "'!$A:$G"),BK$2,0)</f>
        <v>#REF!</v>
      </c>
      <c r="BL1801" s="56" t="str">
        <f aca="false">IF(AND($BI1801="Yes", $N1801=2), "Yes", IF(ISBLANK(BI1801), "", "No"))</f>
        <v>No</v>
      </c>
      <c r="BM1801" s="56" t="e">
        <f aca="true">VLOOKUP($P1801,INDIRECT("'M" &amp; $N1801 &amp; "'!$A:$G"),BM$2,0)</f>
        <v>#REF!</v>
      </c>
    </row>
    <row r="1802" customFormat="false" ht="13.2" hidden="false" customHeight="false" outlineLevel="0" collapsed="false">
      <c r="BI1802" s="56" t="e">
        <f aca="true">VLOOKUP($P1802,INDIRECT("'M" &amp; $N1802 &amp; "'!$A:$G"),BI$2,0)</f>
        <v>#REF!</v>
      </c>
      <c r="BJ1802" s="56" t="e">
        <f aca="true">VLOOKUP($P1802,INDIRECT("'M" &amp; $N1802 &amp; "'!$A:$G"),BJ$2,0)</f>
        <v>#REF!</v>
      </c>
      <c r="BK1802" s="56" t="e">
        <f aca="true">VLOOKUP($P1802,INDIRECT("'M" &amp; $N1802 &amp; "'!$A:$G"),BK$2,0)</f>
        <v>#REF!</v>
      </c>
      <c r="BL1802" s="56" t="str">
        <f aca="false">IF(AND($BI1802="Yes", $N1802=2), "Yes", IF(ISBLANK(BI1802), "", "No"))</f>
        <v>No</v>
      </c>
      <c r="BM1802" s="56" t="e">
        <f aca="true">VLOOKUP($P1802,INDIRECT("'M" &amp; $N1802 &amp; "'!$A:$G"),BM$2,0)</f>
        <v>#REF!</v>
      </c>
    </row>
    <row r="1803" customFormat="false" ht="13.2" hidden="false" customHeight="false" outlineLevel="0" collapsed="false">
      <c r="BI1803" s="56" t="e">
        <f aca="true">VLOOKUP($P1803,INDIRECT("'M" &amp; $N1803 &amp; "'!$A:$G"),BI$2,0)</f>
        <v>#REF!</v>
      </c>
      <c r="BJ1803" s="56" t="e">
        <f aca="true">VLOOKUP($P1803,INDIRECT("'M" &amp; $N1803 &amp; "'!$A:$G"),BJ$2,0)</f>
        <v>#REF!</v>
      </c>
      <c r="BK1803" s="56" t="e">
        <f aca="true">VLOOKUP($P1803,INDIRECT("'M" &amp; $N1803 &amp; "'!$A:$G"),BK$2,0)</f>
        <v>#REF!</v>
      </c>
      <c r="BL1803" s="56" t="str">
        <f aca="false">IF(AND($BI1803="Yes", $N1803=2), "Yes", IF(ISBLANK(BI1803), "", "No"))</f>
        <v>No</v>
      </c>
      <c r="BM1803" s="56" t="e">
        <f aca="true">VLOOKUP($P1803,INDIRECT("'M" &amp; $N1803 &amp; "'!$A:$G"),BM$2,0)</f>
        <v>#REF!</v>
      </c>
    </row>
    <row r="1804" customFormat="false" ht="13.2" hidden="false" customHeight="false" outlineLevel="0" collapsed="false">
      <c r="BI1804" s="56" t="e">
        <f aca="true">VLOOKUP($P1804,INDIRECT("'M" &amp; $N1804 &amp; "'!$A:$G"),BI$2,0)</f>
        <v>#REF!</v>
      </c>
      <c r="BJ1804" s="56" t="e">
        <f aca="true">VLOOKUP($P1804,INDIRECT("'M" &amp; $N1804 &amp; "'!$A:$G"),BJ$2,0)</f>
        <v>#REF!</v>
      </c>
      <c r="BK1804" s="56" t="e">
        <f aca="true">VLOOKUP($P1804,INDIRECT("'M" &amp; $N1804 &amp; "'!$A:$G"),BK$2,0)</f>
        <v>#REF!</v>
      </c>
      <c r="BL1804" s="56" t="str">
        <f aca="false">IF(AND($BI1804="Yes", $N1804=2), "Yes", IF(ISBLANK(BI1804), "", "No"))</f>
        <v>No</v>
      </c>
      <c r="BM1804" s="56" t="e">
        <f aca="true">VLOOKUP($P1804,INDIRECT("'M" &amp; $N1804 &amp; "'!$A:$G"),BM$2,0)</f>
        <v>#REF!</v>
      </c>
    </row>
    <row r="1805" customFormat="false" ht="13.2" hidden="false" customHeight="false" outlineLevel="0" collapsed="false">
      <c r="BI1805" s="56" t="e">
        <f aca="true">VLOOKUP($P1805,INDIRECT("'M" &amp; $N1805 &amp; "'!$A:$G"),BI$2,0)</f>
        <v>#REF!</v>
      </c>
      <c r="BJ1805" s="56" t="e">
        <f aca="true">VLOOKUP($P1805,INDIRECT("'M" &amp; $N1805 &amp; "'!$A:$G"),BJ$2,0)</f>
        <v>#REF!</v>
      </c>
      <c r="BK1805" s="56" t="e">
        <f aca="true">VLOOKUP($P1805,INDIRECT("'M" &amp; $N1805 &amp; "'!$A:$G"),BK$2,0)</f>
        <v>#REF!</v>
      </c>
      <c r="BL1805" s="56" t="str">
        <f aca="false">IF(AND($BI1805="Yes", $N1805=2), "Yes", IF(ISBLANK(BI1805), "", "No"))</f>
        <v>No</v>
      </c>
      <c r="BM1805" s="56" t="e">
        <f aca="true">VLOOKUP($P1805,INDIRECT("'M" &amp; $N1805 &amp; "'!$A:$G"),BM$2,0)</f>
        <v>#REF!</v>
      </c>
    </row>
    <row r="1806" customFormat="false" ht="13.2" hidden="false" customHeight="false" outlineLevel="0" collapsed="false">
      <c r="BI1806" s="56" t="e">
        <f aca="true">VLOOKUP($P1806,INDIRECT("'M" &amp; $N1806 &amp; "'!$A:$G"),BI$2,0)</f>
        <v>#REF!</v>
      </c>
      <c r="BJ1806" s="56" t="e">
        <f aca="true">VLOOKUP($P1806,INDIRECT("'M" &amp; $N1806 &amp; "'!$A:$G"),BJ$2,0)</f>
        <v>#REF!</v>
      </c>
      <c r="BK1806" s="56" t="e">
        <f aca="true">VLOOKUP($P1806,INDIRECT("'M" &amp; $N1806 &amp; "'!$A:$G"),BK$2,0)</f>
        <v>#REF!</v>
      </c>
      <c r="BL1806" s="56" t="str">
        <f aca="false">IF(AND($BI1806="Yes", $N1806=2), "Yes", IF(ISBLANK(BI1806), "", "No"))</f>
        <v>No</v>
      </c>
      <c r="BM1806" s="56" t="e">
        <f aca="true">VLOOKUP($P1806,INDIRECT("'M" &amp; $N1806 &amp; "'!$A:$G"),BM$2,0)</f>
        <v>#REF!</v>
      </c>
    </row>
    <row r="1807" customFormat="false" ht="13.2" hidden="false" customHeight="false" outlineLevel="0" collapsed="false">
      <c r="BI1807" s="56" t="e">
        <f aca="true">VLOOKUP($P1807,INDIRECT("'M" &amp; $N1807 &amp; "'!$A:$G"),BI$2,0)</f>
        <v>#REF!</v>
      </c>
      <c r="BJ1807" s="56" t="e">
        <f aca="true">VLOOKUP($P1807,INDIRECT("'M" &amp; $N1807 &amp; "'!$A:$G"),BJ$2,0)</f>
        <v>#REF!</v>
      </c>
      <c r="BK1807" s="56" t="e">
        <f aca="true">VLOOKUP($P1807,INDIRECT("'M" &amp; $N1807 &amp; "'!$A:$G"),BK$2,0)</f>
        <v>#REF!</v>
      </c>
      <c r="BL1807" s="56" t="str">
        <f aca="false">IF(AND($BI1807="Yes", $N1807=2), "Yes", IF(ISBLANK(BI1807), "", "No"))</f>
        <v>No</v>
      </c>
      <c r="BM1807" s="56" t="e">
        <f aca="true">VLOOKUP($P1807,INDIRECT("'M" &amp; $N1807 &amp; "'!$A:$G"),BM$2,0)</f>
        <v>#REF!</v>
      </c>
    </row>
    <row r="1808" customFormat="false" ht="13.2" hidden="false" customHeight="false" outlineLevel="0" collapsed="false">
      <c r="BI1808" s="56" t="e">
        <f aca="true">VLOOKUP($P1808,INDIRECT("'M" &amp; $N1808 &amp; "'!$A:$G"),BI$2,0)</f>
        <v>#REF!</v>
      </c>
      <c r="BJ1808" s="56" t="e">
        <f aca="true">VLOOKUP($P1808,INDIRECT("'M" &amp; $N1808 &amp; "'!$A:$G"),BJ$2,0)</f>
        <v>#REF!</v>
      </c>
      <c r="BK1808" s="56" t="e">
        <f aca="true">VLOOKUP($P1808,INDIRECT("'M" &amp; $N1808 &amp; "'!$A:$G"),BK$2,0)</f>
        <v>#REF!</v>
      </c>
      <c r="BL1808" s="56" t="str">
        <f aca="false">IF(AND($BI1808="Yes", $N1808=2), "Yes", IF(ISBLANK(BI1808), "", "No"))</f>
        <v>No</v>
      </c>
      <c r="BM1808" s="56" t="e">
        <f aca="true">VLOOKUP($P1808,INDIRECT("'M" &amp; $N1808 &amp; "'!$A:$G"),BM$2,0)</f>
        <v>#REF!</v>
      </c>
    </row>
    <row r="1809" customFormat="false" ht="13.2" hidden="false" customHeight="false" outlineLevel="0" collapsed="false">
      <c r="BI1809" s="56" t="e">
        <f aca="true">VLOOKUP($P1809,INDIRECT("'M" &amp; $N1809 &amp; "'!$A:$G"),BI$2,0)</f>
        <v>#REF!</v>
      </c>
      <c r="BJ1809" s="56" t="e">
        <f aca="true">VLOOKUP($P1809,INDIRECT("'M" &amp; $N1809 &amp; "'!$A:$G"),BJ$2,0)</f>
        <v>#REF!</v>
      </c>
      <c r="BK1809" s="56" t="e">
        <f aca="true">VLOOKUP($P1809,INDIRECT("'M" &amp; $N1809 &amp; "'!$A:$G"),BK$2,0)</f>
        <v>#REF!</v>
      </c>
      <c r="BL1809" s="56" t="str">
        <f aca="false">IF(AND($BI1809="Yes", $N1809=2), "Yes", IF(ISBLANK(BI1809), "", "No"))</f>
        <v>No</v>
      </c>
      <c r="BM1809" s="56" t="e">
        <f aca="true">VLOOKUP($P1809,INDIRECT("'M" &amp; $N1809 &amp; "'!$A:$G"),BM$2,0)</f>
        <v>#REF!</v>
      </c>
    </row>
    <row r="1810" customFormat="false" ht="13.2" hidden="false" customHeight="false" outlineLevel="0" collapsed="false">
      <c r="BI1810" s="56" t="e">
        <f aca="true">VLOOKUP($P1810,INDIRECT("'M" &amp; $N1810 &amp; "'!$A:$G"),BI$2,0)</f>
        <v>#REF!</v>
      </c>
      <c r="BJ1810" s="56" t="e">
        <f aca="true">VLOOKUP($P1810,INDIRECT("'M" &amp; $N1810 &amp; "'!$A:$G"),BJ$2,0)</f>
        <v>#REF!</v>
      </c>
      <c r="BK1810" s="56" t="e">
        <f aca="true">VLOOKUP($P1810,INDIRECT("'M" &amp; $N1810 &amp; "'!$A:$G"),BK$2,0)</f>
        <v>#REF!</v>
      </c>
      <c r="BL1810" s="56" t="str">
        <f aca="false">IF(AND($BI1810="Yes", $N1810=2), "Yes", IF(ISBLANK(BI1810), "", "No"))</f>
        <v>No</v>
      </c>
      <c r="BM1810" s="56" t="e">
        <f aca="true">VLOOKUP($P1810,INDIRECT("'M" &amp; $N1810 &amp; "'!$A:$G"),BM$2,0)</f>
        <v>#REF!</v>
      </c>
    </row>
    <row r="1811" customFormat="false" ht="13.2" hidden="false" customHeight="false" outlineLevel="0" collapsed="false">
      <c r="BI1811" s="56" t="e">
        <f aca="true">VLOOKUP($P1811,INDIRECT("'M" &amp; $N1811 &amp; "'!$A:$G"),BI$2,0)</f>
        <v>#REF!</v>
      </c>
      <c r="BJ1811" s="56" t="e">
        <f aca="true">VLOOKUP($P1811,INDIRECT("'M" &amp; $N1811 &amp; "'!$A:$G"),BJ$2,0)</f>
        <v>#REF!</v>
      </c>
      <c r="BK1811" s="56" t="e">
        <f aca="true">VLOOKUP($P1811,INDIRECT("'M" &amp; $N1811 &amp; "'!$A:$G"),BK$2,0)</f>
        <v>#REF!</v>
      </c>
      <c r="BL1811" s="56" t="str">
        <f aca="false">IF(AND($BI1811="Yes", $N1811=2), "Yes", IF(ISBLANK(BI1811), "", "No"))</f>
        <v>No</v>
      </c>
      <c r="BM1811" s="56" t="e">
        <f aca="true">VLOOKUP($P1811,INDIRECT("'M" &amp; $N1811 &amp; "'!$A:$G"),BM$2,0)</f>
        <v>#REF!</v>
      </c>
    </row>
    <row r="1812" customFormat="false" ht="13.2" hidden="false" customHeight="false" outlineLevel="0" collapsed="false">
      <c r="BI1812" s="56" t="e">
        <f aca="true">VLOOKUP($P1812,INDIRECT("'M" &amp; $N1812 &amp; "'!$A:$G"),BI$2,0)</f>
        <v>#REF!</v>
      </c>
      <c r="BJ1812" s="56" t="e">
        <f aca="true">VLOOKUP($P1812,INDIRECT("'M" &amp; $N1812 &amp; "'!$A:$G"),BJ$2,0)</f>
        <v>#REF!</v>
      </c>
      <c r="BK1812" s="56" t="e">
        <f aca="true">VLOOKUP($P1812,INDIRECT("'M" &amp; $N1812 &amp; "'!$A:$G"),BK$2,0)</f>
        <v>#REF!</v>
      </c>
      <c r="BL1812" s="56" t="str">
        <f aca="false">IF(AND($BI1812="Yes", $N1812=2), "Yes", IF(ISBLANK(BI1812), "", "No"))</f>
        <v>No</v>
      </c>
      <c r="BM1812" s="56" t="e">
        <f aca="true">VLOOKUP($P1812,INDIRECT("'M" &amp; $N1812 &amp; "'!$A:$G"),BM$2,0)</f>
        <v>#REF!</v>
      </c>
    </row>
    <row r="1813" customFormat="false" ht="13.2" hidden="false" customHeight="false" outlineLevel="0" collapsed="false">
      <c r="BI1813" s="56" t="e">
        <f aca="true">VLOOKUP($P1813,INDIRECT("'M" &amp; $N1813 &amp; "'!$A:$G"),BI$2,0)</f>
        <v>#REF!</v>
      </c>
      <c r="BJ1813" s="56" t="e">
        <f aca="true">VLOOKUP($P1813,INDIRECT("'M" &amp; $N1813 &amp; "'!$A:$G"),BJ$2,0)</f>
        <v>#REF!</v>
      </c>
      <c r="BK1813" s="56" t="e">
        <f aca="true">VLOOKUP($P1813,INDIRECT("'M" &amp; $N1813 &amp; "'!$A:$G"),BK$2,0)</f>
        <v>#REF!</v>
      </c>
      <c r="BL1813" s="56" t="str">
        <f aca="false">IF(AND($BI1813="Yes", $N1813=2), "Yes", IF(ISBLANK(BI1813), "", "No"))</f>
        <v>No</v>
      </c>
      <c r="BM1813" s="56" t="e">
        <f aca="true">VLOOKUP($P1813,INDIRECT("'M" &amp; $N1813 &amp; "'!$A:$G"),BM$2,0)</f>
        <v>#REF!</v>
      </c>
    </row>
    <row r="1814" customFormat="false" ht="13.2" hidden="false" customHeight="false" outlineLevel="0" collapsed="false">
      <c r="BI1814" s="56" t="e">
        <f aca="true">VLOOKUP($P1814,INDIRECT("'M" &amp; $N1814 &amp; "'!$A:$G"),BI$2,0)</f>
        <v>#REF!</v>
      </c>
      <c r="BJ1814" s="56" t="e">
        <f aca="true">VLOOKUP($P1814,INDIRECT("'M" &amp; $N1814 &amp; "'!$A:$G"),BJ$2,0)</f>
        <v>#REF!</v>
      </c>
      <c r="BK1814" s="56" t="e">
        <f aca="true">VLOOKUP($P1814,INDIRECT("'M" &amp; $N1814 &amp; "'!$A:$G"),BK$2,0)</f>
        <v>#REF!</v>
      </c>
      <c r="BL1814" s="56" t="str">
        <f aca="false">IF(AND($BI1814="Yes", $N1814=2), "Yes", IF(ISBLANK(BI1814), "", "No"))</f>
        <v>No</v>
      </c>
      <c r="BM1814" s="56" t="e">
        <f aca="true">VLOOKUP($P1814,INDIRECT("'M" &amp; $N1814 &amp; "'!$A:$G"),BM$2,0)</f>
        <v>#REF!</v>
      </c>
    </row>
    <row r="1815" customFormat="false" ht="13.2" hidden="false" customHeight="false" outlineLevel="0" collapsed="false">
      <c r="BI1815" s="56" t="e">
        <f aca="true">VLOOKUP($P1815,INDIRECT("'M" &amp; $N1815 &amp; "'!$A:$G"),BI$2,0)</f>
        <v>#REF!</v>
      </c>
      <c r="BJ1815" s="56" t="e">
        <f aca="true">VLOOKUP($P1815,INDIRECT("'M" &amp; $N1815 &amp; "'!$A:$G"),BJ$2,0)</f>
        <v>#REF!</v>
      </c>
      <c r="BK1815" s="56" t="e">
        <f aca="true">VLOOKUP($P1815,INDIRECT("'M" &amp; $N1815 &amp; "'!$A:$G"),BK$2,0)</f>
        <v>#REF!</v>
      </c>
      <c r="BL1815" s="56" t="str">
        <f aca="false">IF(AND($BI1815="Yes", $N1815=2), "Yes", IF(ISBLANK(BI1815), "", "No"))</f>
        <v>No</v>
      </c>
      <c r="BM1815" s="56" t="e">
        <f aca="true">VLOOKUP($P1815,INDIRECT("'M" &amp; $N1815 &amp; "'!$A:$G"),BM$2,0)</f>
        <v>#REF!</v>
      </c>
    </row>
    <row r="1816" customFormat="false" ht="13.2" hidden="false" customHeight="false" outlineLevel="0" collapsed="false">
      <c r="BI1816" s="56" t="e">
        <f aca="true">VLOOKUP($P1816,INDIRECT("'M" &amp; $N1816 &amp; "'!$A:$G"),BI$2,0)</f>
        <v>#REF!</v>
      </c>
      <c r="BJ1816" s="56" t="e">
        <f aca="true">VLOOKUP($P1816,INDIRECT("'M" &amp; $N1816 &amp; "'!$A:$G"),BJ$2,0)</f>
        <v>#REF!</v>
      </c>
      <c r="BK1816" s="56" t="e">
        <f aca="true">VLOOKUP($P1816,INDIRECT("'M" &amp; $N1816 &amp; "'!$A:$G"),BK$2,0)</f>
        <v>#REF!</v>
      </c>
      <c r="BL1816" s="56" t="str">
        <f aca="false">IF(AND($BI1816="Yes", $N1816=2), "Yes", IF(ISBLANK(BI1816), "", "No"))</f>
        <v>No</v>
      </c>
      <c r="BM1816" s="56" t="e">
        <f aca="true">VLOOKUP($P1816,INDIRECT("'M" &amp; $N1816 &amp; "'!$A:$G"),BM$2,0)</f>
        <v>#REF!</v>
      </c>
    </row>
    <row r="1817" customFormat="false" ht="13.2" hidden="false" customHeight="false" outlineLevel="0" collapsed="false">
      <c r="BI1817" s="56" t="e">
        <f aca="true">VLOOKUP($P1817,INDIRECT("'M" &amp; $N1817 &amp; "'!$A:$G"),BI$2,0)</f>
        <v>#REF!</v>
      </c>
      <c r="BJ1817" s="56" t="e">
        <f aca="true">VLOOKUP($P1817,INDIRECT("'M" &amp; $N1817 &amp; "'!$A:$G"),BJ$2,0)</f>
        <v>#REF!</v>
      </c>
      <c r="BK1817" s="56" t="e">
        <f aca="true">VLOOKUP($P1817,INDIRECT("'M" &amp; $N1817 &amp; "'!$A:$G"),BK$2,0)</f>
        <v>#REF!</v>
      </c>
      <c r="BL1817" s="56" t="str">
        <f aca="false">IF(AND($BI1817="Yes", $N1817=2), "Yes", IF(ISBLANK(BI1817), "", "No"))</f>
        <v>No</v>
      </c>
      <c r="BM1817" s="56" t="e">
        <f aca="true">VLOOKUP($P1817,INDIRECT("'M" &amp; $N1817 &amp; "'!$A:$G"),BM$2,0)</f>
        <v>#REF!</v>
      </c>
    </row>
    <row r="1818" customFormat="false" ht="13.2" hidden="false" customHeight="false" outlineLevel="0" collapsed="false">
      <c r="BI1818" s="56" t="e">
        <f aca="true">VLOOKUP($P1818,INDIRECT("'M" &amp; $N1818 &amp; "'!$A:$G"),BI$2,0)</f>
        <v>#REF!</v>
      </c>
      <c r="BJ1818" s="56" t="e">
        <f aca="true">VLOOKUP($P1818,INDIRECT("'M" &amp; $N1818 &amp; "'!$A:$G"),BJ$2,0)</f>
        <v>#REF!</v>
      </c>
      <c r="BK1818" s="56" t="e">
        <f aca="true">VLOOKUP($P1818,INDIRECT("'M" &amp; $N1818 &amp; "'!$A:$G"),BK$2,0)</f>
        <v>#REF!</v>
      </c>
      <c r="BL1818" s="56" t="str">
        <f aca="false">IF(AND($BI1818="Yes", $N1818=2), "Yes", IF(ISBLANK(BI1818), "", "No"))</f>
        <v>No</v>
      </c>
      <c r="BM1818" s="56" t="e">
        <f aca="true">VLOOKUP($P1818,INDIRECT("'M" &amp; $N1818 &amp; "'!$A:$G"),BM$2,0)</f>
        <v>#REF!</v>
      </c>
    </row>
    <row r="1819" customFormat="false" ht="13.2" hidden="false" customHeight="false" outlineLevel="0" collapsed="false">
      <c r="BI1819" s="56" t="e">
        <f aca="true">VLOOKUP($P1819,INDIRECT("'M" &amp; $N1819 &amp; "'!$A:$G"),BI$2,0)</f>
        <v>#REF!</v>
      </c>
      <c r="BJ1819" s="56" t="e">
        <f aca="true">VLOOKUP($P1819,INDIRECT("'M" &amp; $N1819 &amp; "'!$A:$G"),BJ$2,0)</f>
        <v>#REF!</v>
      </c>
      <c r="BK1819" s="56" t="e">
        <f aca="true">VLOOKUP($P1819,INDIRECT("'M" &amp; $N1819 &amp; "'!$A:$G"),BK$2,0)</f>
        <v>#REF!</v>
      </c>
      <c r="BL1819" s="56" t="str">
        <f aca="false">IF(AND($BI1819="Yes", $N1819=2), "Yes", IF(ISBLANK(BI1819), "", "No"))</f>
        <v>No</v>
      </c>
      <c r="BM1819" s="56" t="e">
        <f aca="true">VLOOKUP($P1819,INDIRECT("'M" &amp; $N1819 &amp; "'!$A:$G"),BM$2,0)</f>
        <v>#REF!</v>
      </c>
    </row>
    <row r="1820" customFormat="false" ht="13.2" hidden="false" customHeight="false" outlineLevel="0" collapsed="false">
      <c r="BI1820" s="56" t="e">
        <f aca="true">VLOOKUP($P1820,INDIRECT("'M" &amp; $N1820 &amp; "'!$A:$G"),BI$2,0)</f>
        <v>#REF!</v>
      </c>
      <c r="BJ1820" s="56" t="e">
        <f aca="true">VLOOKUP($P1820,INDIRECT("'M" &amp; $N1820 &amp; "'!$A:$G"),BJ$2,0)</f>
        <v>#REF!</v>
      </c>
      <c r="BK1820" s="56" t="e">
        <f aca="true">VLOOKUP($P1820,INDIRECT("'M" &amp; $N1820 &amp; "'!$A:$G"),BK$2,0)</f>
        <v>#REF!</v>
      </c>
      <c r="BL1820" s="56" t="str">
        <f aca="false">IF(AND($BI1820="Yes", $N1820=2), "Yes", IF(ISBLANK(BI1820), "", "No"))</f>
        <v>No</v>
      </c>
      <c r="BM1820" s="56" t="e">
        <f aca="true">VLOOKUP($P1820,INDIRECT("'M" &amp; $N1820 &amp; "'!$A:$G"),BM$2,0)</f>
        <v>#REF!</v>
      </c>
    </row>
    <row r="1821" customFormat="false" ht="13.2" hidden="false" customHeight="false" outlineLevel="0" collapsed="false">
      <c r="BI1821" s="56" t="e">
        <f aca="true">VLOOKUP($P1821,INDIRECT("'M" &amp; $N1821 &amp; "'!$A:$G"),BI$2,0)</f>
        <v>#REF!</v>
      </c>
      <c r="BJ1821" s="56" t="e">
        <f aca="true">VLOOKUP($P1821,INDIRECT("'M" &amp; $N1821 &amp; "'!$A:$G"),BJ$2,0)</f>
        <v>#REF!</v>
      </c>
      <c r="BK1821" s="56" t="e">
        <f aca="true">VLOOKUP($P1821,INDIRECT("'M" &amp; $N1821 &amp; "'!$A:$G"),BK$2,0)</f>
        <v>#REF!</v>
      </c>
      <c r="BL1821" s="56" t="str">
        <f aca="false">IF(AND($BI1821="Yes", $N1821=2), "Yes", IF(ISBLANK(BI1821), "", "No"))</f>
        <v>No</v>
      </c>
      <c r="BM1821" s="56" t="e">
        <f aca="true">VLOOKUP($P1821,INDIRECT("'M" &amp; $N1821 &amp; "'!$A:$G"),BM$2,0)</f>
        <v>#REF!</v>
      </c>
    </row>
    <row r="1822" customFormat="false" ht="13.2" hidden="false" customHeight="false" outlineLevel="0" collapsed="false">
      <c r="BI1822" s="56" t="e">
        <f aca="true">VLOOKUP($P1822,INDIRECT("'M" &amp; $N1822 &amp; "'!$A:$G"),BI$2,0)</f>
        <v>#REF!</v>
      </c>
      <c r="BJ1822" s="56" t="e">
        <f aca="true">VLOOKUP($P1822,INDIRECT("'M" &amp; $N1822 &amp; "'!$A:$G"),BJ$2,0)</f>
        <v>#REF!</v>
      </c>
      <c r="BK1822" s="56" t="e">
        <f aca="true">VLOOKUP($P1822,INDIRECT("'M" &amp; $N1822 &amp; "'!$A:$G"),BK$2,0)</f>
        <v>#REF!</v>
      </c>
      <c r="BL1822" s="56" t="str">
        <f aca="false">IF(AND($BI1822="Yes", $N1822=2), "Yes", IF(ISBLANK(BI1822), "", "No"))</f>
        <v>No</v>
      </c>
      <c r="BM1822" s="56" t="e">
        <f aca="true">VLOOKUP($P1822,INDIRECT("'M" &amp; $N1822 &amp; "'!$A:$G"),BM$2,0)</f>
        <v>#REF!</v>
      </c>
    </row>
    <row r="1823" customFormat="false" ht="13.2" hidden="false" customHeight="false" outlineLevel="0" collapsed="false">
      <c r="BI1823" s="56" t="e">
        <f aca="true">VLOOKUP($P1823,INDIRECT("'M" &amp; $N1823 &amp; "'!$A:$G"),BI$2,0)</f>
        <v>#REF!</v>
      </c>
      <c r="BJ1823" s="56" t="e">
        <f aca="true">VLOOKUP($P1823,INDIRECT("'M" &amp; $N1823 &amp; "'!$A:$G"),BJ$2,0)</f>
        <v>#REF!</v>
      </c>
      <c r="BK1823" s="56" t="e">
        <f aca="true">VLOOKUP($P1823,INDIRECT("'M" &amp; $N1823 &amp; "'!$A:$G"),BK$2,0)</f>
        <v>#REF!</v>
      </c>
      <c r="BL1823" s="56" t="str">
        <f aca="false">IF(AND($BI1823="Yes", $N1823=2), "Yes", IF(ISBLANK(BI1823), "", "No"))</f>
        <v>No</v>
      </c>
      <c r="BM1823" s="56" t="e">
        <f aca="true">VLOOKUP($P1823,INDIRECT("'M" &amp; $N1823 &amp; "'!$A:$G"),BM$2,0)</f>
        <v>#REF!</v>
      </c>
    </row>
    <row r="1824" customFormat="false" ht="13.2" hidden="false" customHeight="false" outlineLevel="0" collapsed="false">
      <c r="BI1824" s="56" t="e">
        <f aca="true">VLOOKUP($P1824,INDIRECT("'M" &amp; $N1824 &amp; "'!$A:$G"),BI$2,0)</f>
        <v>#REF!</v>
      </c>
      <c r="BJ1824" s="56" t="e">
        <f aca="true">VLOOKUP($P1824,INDIRECT("'M" &amp; $N1824 &amp; "'!$A:$G"),BJ$2,0)</f>
        <v>#REF!</v>
      </c>
      <c r="BK1824" s="56" t="e">
        <f aca="true">VLOOKUP($P1824,INDIRECT("'M" &amp; $N1824 &amp; "'!$A:$G"),BK$2,0)</f>
        <v>#REF!</v>
      </c>
      <c r="BL1824" s="56" t="str">
        <f aca="false">IF(AND($BI1824="Yes", $N1824=2), "Yes", IF(ISBLANK(BI1824), "", "No"))</f>
        <v>No</v>
      </c>
      <c r="BM1824" s="56" t="e">
        <f aca="true">VLOOKUP($P1824,INDIRECT("'M" &amp; $N1824 &amp; "'!$A:$G"),BM$2,0)</f>
        <v>#REF!</v>
      </c>
    </row>
    <row r="1825" customFormat="false" ht="13.2" hidden="false" customHeight="false" outlineLevel="0" collapsed="false">
      <c r="BI1825" s="56" t="e">
        <f aca="true">VLOOKUP($P1825,INDIRECT("'M" &amp; $N1825 &amp; "'!$A:$G"),BI$2,0)</f>
        <v>#REF!</v>
      </c>
      <c r="BJ1825" s="56" t="e">
        <f aca="true">VLOOKUP($P1825,INDIRECT("'M" &amp; $N1825 &amp; "'!$A:$G"),BJ$2,0)</f>
        <v>#REF!</v>
      </c>
      <c r="BK1825" s="56" t="e">
        <f aca="true">VLOOKUP($P1825,INDIRECT("'M" &amp; $N1825 &amp; "'!$A:$G"),BK$2,0)</f>
        <v>#REF!</v>
      </c>
      <c r="BL1825" s="56" t="str">
        <f aca="false">IF(AND($BI1825="Yes", $N1825=2), "Yes", IF(ISBLANK(BI1825), "", "No"))</f>
        <v>No</v>
      </c>
      <c r="BM1825" s="56" t="e">
        <f aca="true">VLOOKUP($P1825,INDIRECT("'M" &amp; $N1825 &amp; "'!$A:$G"),BM$2,0)</f>
        <v>#REF!</v>
      </c>
    </row>
    <row r="1826" customFormat="false" ht="13.2" hidden="false" customHeight="false" outlineLevel="0" collapsed="false">
      <c r="BI1826" s="56" t="e">
        <f aca="true">VLOOKUP($P1826,INDIRECT("'M" &amp; $N1826 &amp; "'!$A:$G"),BI$2,0)</f>
        <v>#REF!</v>
      </c>
      <c r="BJ1826" s="56" t="e">
        <f aca="true">VLOOKUP($P1826,INDIRECT("'M" &amp; $N1826 &amp; "'!$A:$G"),BJ$2,0)</f>
        <v>#REF!</v>
      </c>
      <c r="BK1826" s="56" t="e">
        <f aca="true">VLOOKUP($P1826,INDIRECT("'M" &amp; $N1826 &amp; "'!$A:$G"),BK$2,0)</f>
        <v>#REF!</v>
      </c>
      <c r="BL1826" s="56" t="str">
        <f aca="false">IF(AND($BI1826="Yes", $N1826=2), "Yes", IF(ISBLANK(BI1826), "", "No"))</f>
        <v>No</v>
      </c>
      <c r="BM1826" s="56" t="e">
        <f aca="true">VLOOKUP($P1826,INDIRECT("'M" &amp; $N1826 &amp; "'!$A:$G"),BM$2,0)</f>
        <v>#REF!</v>
      </c>
    </row>
    <row r="1827" customFormat="false" ht="13.2" hidden="false" customHeight="false" outlineLevel="0" collapsed="false">
      <c r="BI1827" s="56" t="e">
        <f aca="true">VLOOKUP($P1827,INDIRECT("'M" &amp; $N1827 &amp; "'!$A:$G"),BI$2,0)</f>
        <v>#REF!</v>
      </c>
      <c r="BJ1827" s="56" t="e">
        <f aca="true">VLOOKUP($P1827,INDIRECT("'M" &amp; $N1827 &amp; "'!$A:$G"),BJ$2,0)</f>
        <v>#REF!</v>
      </c>
      <c r="BK1827" s="56" t="e">
        <f aca="true">VLOOKUP($P1827,INDIRECT("'M" &amp; $N1827 &amp; "'!$A:$G"),BK$2,0)</f>
        <v>#REF!</v>
      </c>
      <c r="BL1827" s="56" t="str">
        <f aca="false">IF(AND($BI1827="Yes", $N1827=2), "Yes", IF(ISBLANK(BI1827), "", "No"))</f>
        <v>No</v>
      </c>
      <c r="BM1827" s="56" t="e">
        <f aca="true">VLOOKUP($P1827,INDIRECT("'M" &amp; $N1827 &amp; "'!$A:$G"),BM$2,0)</f>
        <v>#REF!</v>
      </c>
    </row>
    <row r="1828" customFormat="false" ht="13.2" hidden="false" customHeight="false" outlineLevel="0" collapsed="false">
      <c r="BI1828" s="56" t="e">
        <f aca="true">VLOOKUP($P1828,INDIRECT("'M" &amp; $N1828 &amp; "'!$A:$G"),BI$2,0)</f>
        <v>#REF!</v>
      </c>
      <c r="BJ1828" s="56" t="e">
        <f aca="true">VLOOKUP($P1828,INDIRECT("'M" &amp; $N1828 &amp; "'!$A:$G"),BJ$2,0)</f>
        <v>#REF!</v>
      </c>
      <c r="BK1828" s="56" t="e">
        <f aca="true">VLOOKUP($P1828,INDIRECT("'M" &amp; $N1828 &amp; "'!$A:$G"),BK$2,0)</f>
        <v>#REF!</v>
      </c>
      <c r="BL1828" s="56" t="str">
        <f aca="false">IF(AND($BI1828="Yes", $N1828=2), "Yes", IF(ISBLANK(BI1828), "", "No"))</f>
        <v>No</v>
      </c>
      <c r="BM1828" s="56" t="e">
        <f aca="true">VLOOKUP($P1828,INDIRECT("'M" &amp; $N1828 &amp; "'!$A:$G"),BM$2,0)</f>
        <v>#REF!</v>
      </c>
    </row>
    <row r="1829" customFormat="false" ht="13.2" hidden="false" customHeight="false" outlineLevel="0" collapsed="false">
      <c r="BI1829" s="56" t="e">
        <f aca="true">VLOOKUP($P1829,INDIRECT("'M" &amp; $N1829 &amp; "'!$A:$G"),BI$2,0)</f>
        <v>#REF!</v>
      </c>
      <c r="BJ1829" s="56" t="e">
        <f aca="true">VLOOKUP($P1829,INDIRECT("'M" &amp; $N1829 &amp; "'!$A:$G"),BJ$2,0)</f>
        <v>#REF!</v>
      </c>
      <c r="BK1829" s="56" t="e">
        <f aca="true">VLOOKUP($P1829,INDIRECT("'M" &amp; $N1829 &amp; "'!$A:$G"),BK$2,0)</f>
        <v>#REF!</v>
      </c>
      <c r="BL1829" s="56" t="str">
        <f aca="false">IF(AND($BI1829="Yes", $N1829=2), "Yes", IF(ISBLANK(BI1829), "", "No"))</f>
        <v>No</v>
      </c>
      <c r="BM1829" s="56" t="e">
        <f aca="true">VLOOKUP($P1829,INDIRECT("'M" &amp; $N1829 &amp; "'!$A:$G"),BM$2,0)</f>
        <v>#REF!</v>
      </c>
    </row>
    <row r="1830" customFormat="false" ht="13.2" hidden="false" customHeight="false" outlineLevel="0" collapsed="false">
      <c r="BI1830" s="56" t="e">
        <f aca="true">VLOOKUP($P1830,INDIRECT("'M" &amp; $N1830 &amp; "'!$A:$G"),BI$2,0)</f>
        <v>#REF!</v>
      </c>
      <c r="BJ1830" s="56" t="e">
        <f aca="true">VLOOKUP($P1830,INDIRECT("'M" &amp; $N1830 &amp; "'!$A:$G"),BJ$2,0)</f>
        <v>#REF!</v>
      </c>
      <c r="BK1830" s="56" t="e">
        <f aca="true">VLOOKUP($P1830,INDIRECT("'M" &amp; $N1830 &amp; "'!$A:$G"),BK$2,0)</f>
        <v>#REF!</v>
      </c>
      <c r="BL1830" s="56" t="str">
        <f aca="false">IF(AND($BI1830="Yes", $N1830=2), "Yes", IF(ISBLANK(BI1830), "", "No"))</f>
        <v>No</v>
      </c>
      <c r="BM1830" s="56" t="e">
        <f aca="true">VLOOKUP($P1830,INDIRECT("'M" &amp; $N1830 &amp; "'!$A:$G"),BM$2,0)</f>
        <v>#REF!</v>
      </c>
    </row>
    <row r="1831" customFormat="false" ht="13.2" hidden="false" customHeight="false" outlineLevel="0" collapsed="false">
      <c r="BI1831" s="56" t="e">
        <f aca="true">VLOOKUP($P1831,INDIRECT("'M" &amp; $N1831 &amp; "'!$A:$G"),BI$2,0)</f>
        <v>#REF!</v>
      </c>
      <c r="BJ1831" s="56" t="e">
        <f aca="true">VLOOKUP($P1831,INDIRECT("'M" &amp; $N1831 &amp; "'!$A:$G"),BJ$2,0)</f>
        <v>#REF!</v>
      </c>
      <c r="BK1831" s="56" t="e">
        <f aca="true">VLOOKUP($P1831,INDIRECT("'M" &amp; $N1831 &amp; "'!$A:$G"),BK$2,0)</f>
        <v>#REF!</v>
      </c>
      <c r="BL1831" s="56" t="str">
        <f aca="false">IF(AND($BI1831="Yes", $N1831=2), "Yes", IF(ISBLANK(BI1831), "", "No"))</f>
        <v>No</v>
      </c>
      <c r="BM1831" s="56" t="e">
        <f aca="true">VLOOKUP($P1831,INDIRECT("'M" &amp; $N1831 &amp; "'!$A:$G"),BM$2,0)</f>
        <v>#REF!</v>
      </c>
    </row>
    <row r="1832" customFormat="false" ht="13.2" hidden="false" customHeight="false" outlineLevel="0" collapsed="false">
      <c r="BI1832" s="56" t="e">
        <f aca="true">VLOOKUP($P1832,INDIRECT("'M" &amp; $N1832 &amp; "'!$A:$G"),BI$2,0)</f>
        <v>#REF!</v>
      </c>
      <c r="BJ1832" s="56" t="e">
        <f aca="true">VLOOKUP($P1832,INDIRECT("'M" &amp; $N1832 &amp; "'!$A:$G"),BJ$2,0)</f>
        <v>#REF!</v>
      </c>
      <c r="BK1832" s="56" t="e">
        <f aca="true">VLOOKUP($P1832,INDIRECT("'M" &amp; $N1832 &amp; "'!$A:$G"),BK$2,0)</f>
        <v>#REF!</v>
      </c>
      <c r="BL1832" s="56" t="str">
        <f aca="false">IF(AND($BI1832="Yes", $N1832=2), "Yes", IF(ISBLANK(BI1832), "", "No"))</f>
        <v>No</v>
      </c>
      <c r="BM1832" s="56" t="e">
        <f aca="true">VLOOKUP($P1832,INDIRECT("'M" &amp; $N1832 &amp; "'!$A:$G"),BM$2,0)</f>
        <v>#REF!</v>
      </c>
    </row>
    <row r="1833" customFormat="false" ht="13.2" hidden="false" customHeight="false" outlineLevel="0" collapsed="false">
      <c r="BI1833" s="56" t="e">
        <f aca="true">VLOOKUP($P1833,INDIRECT("'M" &amp; $N1833 &amp; "'!$A:$G"),BI$2,0)</f>
        <v>#REF!</v>
      </c>
      <c r="BJ1833" s="56" t="e">
        <f aca="true">VLOOKUP($P1833,INDIRECT("'M" &amp; $N1833 &amp; "'!$A:$G"),BJ$2,0)</f>
        <v>#REF!</v>
      </c>
      <c r="BK1833" s="56" t="e">
        <f aca="true">VLOOKUP($P1833,INDIRECT("'M" &amp; $N1833 &amp; "'!$A:$G"),BK$2,0)</f>
        <v>#REF!</v>
      </c>
      <c r="BL1833" s="56" t="str">
        <f aca="false">IF(AND($BI1833="Yes", $N1833=2), "Yes", IF(ISBLANK(BI1833), "", "No"))</f>
        <v>No</v>
      </c>
      <c r="BM1833" s="56" t="e">
        <f aca="true">VLOOKUP($P1833,INDIRECT("'M" &amp; $N1833 &amp; "'!$A:$G"),BM$2,0)</f>
        <v>#REF!</v>
      </c>
    </row>
    <row r="1834" customFormat="false" ht="13.2" hidden="false" customHeight="false" outlineLevel="0" collapsed="false">
      <c r="BI1834" s="56" t="e">
        <f aca="true">VLOOKUP($P1834,INDIRECT("'M" &amp; $N1834 &amp; "'!$A:$G"),BI$2,0)</f>
        <v>#REF!</v>
      </c>
      <c r="BJ1834" s="56" t="e">
        <f aca="true">VLOOKUP($P1834,INDIRECT("'M" &amp; $N1834 &amp; "'!$A:$G"),BJ$2,0)</f>
        <v>#REF!</v>
      </c>
      <c r="BK1834" s="56" t="e">
        <f aca="true">VLOOKUP($P1834,INDIRECT("'M" &amp; $N1834 &amp; "'!$A:$G"),BK$2,0)</f>
        <v>#REF!</v>
      </c>
      <c r="BL1834" s="56" t="str">
        <f aca="false">IF(AND($BI1834="Yes", $N1834=2), "Yes", IF(ISBLANK(BI1834), "", "No"))</f>
        <v>No</v>
      </c>
      <c r="BM1834" s="56" t="e">
        <f aca="true">VLOOKUP($P1834,INDIRECT("'M" &amp; $N1834 &amp; "'!$A:$G"),BM$2,0)</f>
        <v>#REF!</v>
      </c>
    </row>
    <row r="1835" customFormat="false" ht="13.2" hidden="false" customHeight="false" outlineLevel="0" collapsed="false">
      <c r="BI1835" s="56" t="e">
        <f aca="true">VLOOKUP($P1835,INDIRECT("'M" &amp; $N1835 &amp; "'!$A:$G"),BI$2,0)</f>
        <v>#REF!</v>
      </c>
      <c r="BJ1835" s="56" t="e">
        <f aca="true">VLOOKUP($P1835,INDIRECT("'M" &amp; $N1835 &amp; "'!$A:$G"),BJ$2,0)</f>
        <v>#REF!</v>
      </c>
      <c r="BK1835" s="56" t="e">
        <f aca="true">VLOOKUP($P1835,INDIRECT("'M" &amp; $N1835 &amp; "'!$A:$G"),BK$2,0)</f>
        <v>#REF!</v>
      </c>
      <c r="BL1835" s="56" t="str">
        <f aca="false">IF(AND($BI1835="Yes", $N1835=2), "Yes", IF(ISBLANK(BI1835), "", "No"))</f>
        <v>No</v>
      </c>
      <c r="BM1835" s="56" t="e">
        <f aca="true">VLOOKUP($P1835,INDIRECT("'M" &amp; $N1835 &amp; "'!$A:$G"),BM$2,0)</f>
        <v>#REF!</v>
      </c>
    </row>
    <row r="1836" customFormat="false" ht="13.2" hidden="false" customHeight="false" outlineLevel="0" collapsed="false">
      <c r="BI1836" s="56" t="e">
        <f aca="true">VLOOKUP($P1836,INDIRECT("'M" &amp; $N1836 &amp; "'!$A:$G"),BI$2,0)</f>
        <v>#REF!</v>
      </c>
      <c r="BJ1836" s="56" t="e">
        <f aca="true">VLOOKUP($P1836,INDIRECT("'M" &amp; $N1836 &amp; "'!$A:$G"),BJ$2,0)</f>
        <v>#REF!</v>
      </c>
      <c r="BK1836" s="56" t="e">
        <f aca="true">VLOOKUP($P1836,INDIRECT("'M" &amp; $N1836 &amp; "'!$A:$G"),BK$2,0)</f>
        <v>#REF!</v>
      </c>
      <c r="BL1836" s="56" t="str">
        <f aca="false">IF(AND($BI1836="Yes", $N1836=2), "Yes", IF(ISBLANK(BI1836), "", "No"))</f>
        <v>No</v>
      </c>
      <c r="BM1836" s="56" t="e">
        <f aca="true">VLOOKUP($P1836,INDIRECT("'M" &amp; $N1836 &amp; "'!$A:$G"),BM$2,0)</f>
        <v>#REF!</v>
      </c>
    </row>
    <row r="1837" customFormat="false" ht="13.2" hidden="false" customHeight="false" outlineLevel="0" collapsed="false">
      <c r="BI1837" s="56" t="e">
        <f aca="true">VLOOKUP($P1837,INDIRECT("'M" &amp; $N1837 &amp; "'!$A:$G"),BI$2,0)</f>
        <v>#REF!</v>
      </c>
      <c r="BJ1837" s="56" t="e">
        <f aca="true">VLOOKUP($P1837,INDIRECT("'M" &amp; $N1837 &amp; "'!$A:$G"),BJ$2,0)</f>
        <v>#REF!</v>
      </c>
      <c r="BK1837" s="56" t="e">
        <f aca="true">VLOOKUP($P1837,INDIRECT("'M" &amp; $N1837 &amp; "'!$A:$G"),BK$2,0)</f>
        <v>#REF!</v>
      </c>
      <c r="BL1837" s="56" t="str">
        <f aca="false">IF(AND($BI1837="Yes", $N1837=2), "Yes", IF(ISBLANK(BI1837), "", "No"))</f>
        <v>No</v>
      </c>
      <c r="BM1837" s="56" t="e">
        <f aca="true">VLOOKUP($P1837,INDIRECT("'M" &amp; $N1837 &amp; "'!$A:$G"),BM$2,0)</f>
        <v>#REF!</v>
      </c>
    </row>
    <row r="1838" customFormat="false" ht="13.2" hidden="false" customHeight="false" outlineLevel="0" collapsed="false">
      <c r="BI1838" s="56" t="e">
        <f aca="true">VLOOKUP($P1838,INDIRECT("'M" &amp; $N1838 &amp; "'!$A:$G"),BI$2,0)</f>
        <v>#REF!</v>
      </c>
      <c r="BJ1838" s="56" t="e">
        <f aca="true">VLOOKUP($P1838,INDIRECT("'M" &amp; $N1838 &amp; "'!$A:$G"),BJ$2,0)</f>
        <v>#REF!</v>
      </c>
      <c r="BK1838" s="56" t="e">
        <f aca="true">VLOOKUP($P1838,INDIRECT("'M" &amp; $N1838 &amp; "'!$A:$G"),BK$2,0)</f>
        <v>#REF!</v>
      </c>
      <c r="BL1838" s="56" t="str">
        <f aca="false">IF(AND($BI1838="Yes", $N1838=2), "Yes", IF(ISBLANK(BI1838), "", "No"))</f>
        <v>No</v>
      </c>
      <c r="BM1838" s="56" t="e">
        <f aca="true">VLOOKUP($P1838,INDIRECT("'M" &amp; $N1838 &amp; "'!$A:$G"),BM$2,0)</f>
        <v>#REF!</v>
      </c>
    </row>
    <row r="1839" customFormat="false" ht="13.2" hidden="false" customHeight="false" outlineLevel="0" collapsed="false">
      <c r="BI1839" s="56" t="e">
        <f aca="true">VLOOKUP($P1839,INDIRECT("'M" &amp; $N1839 &amp; "'!$A:$G"),BI$2,0)</f>
        <v>#REF!</v>
      </c>
      <c r="BJ1839" s="56" t="e">
        <f aca="true">VLOOKUP($P1839,INDIRECT("'M" &amp; $N1839 &amp; "'!$A:$G"),BJ$2,0)</f>
        <v>#REF!</v>
      </c>
      <c r="BK1839" s="56" t="e">
        <f aca="true">VLOOKUP($P1839,INDIRECT("'M" &amp; $N1839 &amp; "'!$A:$G"),BK$2,0)</f>
        <v>#REF!</v>
      </c>
      <c r="BL1839" s="56" t="str">
        <f aca="false">IF(AND($BI1839="Yes", $N1839=2), "Yes", IF(ISBLANK(BI1839), "", "No"))</f>
        <v>No</v>
      </c>
      <c r="BM1839" s="56" t="e">
        <f aca="true">VLOOKUP($P1839,INDIRECT("'M" &amp; $N1839 &amp; "'!$A:$G"),BM$2,0)</f>
        <v>#REF!</v>
      </c>
    </row>
    <row r="1840" customFormat="false" ht="13.2" hidden="false" customHeight="false" outlineLevel="0" collapsed="false">
      <c r="BI1840" s="56" t="e">
        <f aca="true">VLOOKUP($P1840,INDIRECT("'M" &amp; $N1840 &amp; "'!$A:$G"),BI$2,0)</f>
        <v>#REF!</v>
      </c>
      <c r="BJ1840" s="56" t="e">
        <f aca="true">VLOOKUP($P1840,INDIRECT("'M" &amp; $N1840 &amp; "'!$A:$G"),BJ$2,0)</f>
        <v>#REF!</v>
      </c>
      <c r="BK1840" s="56" t="e">
        <f aca="true">VLOOKUP($P1840,INDIRECT("'M" &amp; $N1840 &amp; "'!$A:$G"),BK$2,0)</f>
        <v>#REF!</v>
      </c>
      <c r="BL1840" s="56" t="str">
        <f aca="false">IF(AND($BI1840="Yes", $N1840=2), "Yes", IF(ISBLANK(BI1840), "", "No"))</f>
        <v>No</v>
      </c>
      <c r="BM1840" s="56" t="e">
        <f aca="true">VLOOKUP($P1840,INDIRECT("'M" &amp; $N1840 &amp; "'!$A:$G"),BM$2,0)</f>
        <v>#REF!</v>
      </c>
    </row>
    <row r="1841" customFormat="false" ht="13.2" hidden="false" customHeight="false" outlineLevel="0" collapsed="false">
      <c r="BI1841" s="56" t="e">
        <f aca="true">VLOOKUP($P1841,INDIRECT("'M" &amp; $N1841 &amp; "'!$A:$G"),BI$2,0)</f>
        <v>#REF!</v>
      </c>
      <c r="BJ1841" s="56" t="e">
        <f aca="true">VLOOKUP($P1841,INDIRECT("'M" &amp; $N1841 &amp; "'!$A:$G"),BJ$2,0)</f>
        <v>#REF!</v>
      </c>
      <c r="BK1841" s="56" t="e">
        <f aca="true">VLOOKUP($P1841,INDIRECT("'M" &amp; $N1841 &amp; "'!$A:$G"),BK$2,0)</f>
        <v>#REF!</v>
      </c>
      <c r="BL1841" s="56" t="str">
        <f aca="false">IF(AND($BI1841="Yes", $N1841=2), "Yes", IF(ISBLANK(BI1841), "", "No"))</f>
        <v>No</v>
      </c>
      <c r="BM1841" s="56" t="e">
        <f aca="true">VLOOKUP($P1841,INDIRECT("'M" &amp; $N1841 &amp; "'!$A:$G"),BM$2,0)</f>
        <v>#REF!</v>
      </c>
    </row>
    <row r="1842" customFormat="false" ht="13.2" hidden="false" customHeight="false" outlineLevel="0" collapsed="false">
      <c r="BI1842" s="56" t="e">
        <f aca="true">VLOOKUP($P1842,INDIRECT("'M" &amp; $N1842 &amp; "'!$A:$G"),BI$2,0)</f>
        <v>#REF!</v>
      </c>
      <c r="BJ1842" s="56" t="e">
        <f aca="true">VLOOKUP($P1842,INDIRECT("'M" &amp; $N1842 &amp; "'!$A:$G"),BJ$2,0)</f>
        <v>#REF!</v>
      </c>
      <c r="BK1842" s="56" t="e">
        <f aca="true">VLOOKUP($P1842,INDIRECT("'M" &amp; $N1842 &amp; "'!$A:$G"),BK$2,0)</f>
        <v>#REF!</v>
      </c>
      <c r="BL1842" s="56" t="str">
        <f aca="false">IF(AND($BI1842="Yes", $N1842=2), "Yes", IF(ISBLANK(BI1842), "", "No"))</f>
        <v>No</v>
      </c>
      <c r="BM1842" s="56" t="e">
        <f aca="true">VLOOKUP($P1842,INDIRECT("'M" &amp; $N1842 &amp; "'!$A:$G"),BM$2,0)</f>
        <v>#REF!</v>
      </c>
    </row>
    <row r="1843" customFormat="false" ht="13.2" hidden="false" customHeight="false" outlineLevel="0" collapsed="false">
      <c r="BI1843" s="56" t="e">
        <f aca="true">VLOOKUP($P1843,INDIRECT("'M" &amp; $N1843 &amp; "'!$A:$G"),BI$2,0)</f>
        <v>#REF!</v>
      </c>
      <c r="BJ1843" s="56" t="e">
        <f aca="true">VLOOKUP($P1843,INDIRECT("'M" &amp; $N1843 &amp; "'!$A:$G"),BJ$2,0)</f>
        <v>#REF!</v>
      </c>
      <c r="BK1843" s="56" t="e">
        <f aca="true">VLOOKUP($P1843,INDIRECT("'M" &amp; $N1843 &amp; "'!$A:$G"),BK$2,0)</f>
        <v>#REF!</v>
      </c>
      <c r="BL1843" s="56" t="str">
        <f aca="false">IF(AND($BI1843="Yes", $N1843=2), "Yes", IF(ISBLANK(BI1843), "", "No"))</f>
        <v>No</v>
      </c>
      <c r="BM1843" s="56" t="e">
        <f aca="true">VLOOKUP($P1843,INDIRECT("'M" &amp; $N1843 &amp; "'!$A:$G"),BM$2,0)</f>
        <v>#REF!</v>
      </c>
    </row>
    <row r="1844" customFormat="false" ht="13.2" hidden="false" customHeight="false" outlineLevel="0" collapsed="false">
      <c r="BI1844" s="56" t="e">
        <f aca="true">VLOOKUP($P1844,INDIRECT("'M" &amp; $N1844 &amp; "'!$A:$G"),BI$2,0)</f>
        <v>#REF!</v>
      </c>
      <c r="BJ1844" s="56" t="e">
        <f aca="true">VLOOKUP($P1844,INDIRECT("'M" &amp; $N1844 &amp; "'!$A:$G"),BJ$2,0)</f>
        <v>#REF!</v>
      </c>
      <c r="BK1844" s="56" t="e">
        <f aca="true">VLOOKUP($P1844,INDIRECT("'M" &amp; $N1844 &amp; "'!$A:$G"),BK$2,0)</f>
        <v>#REF!</v>
      </c>
      <c r="BL1844" s="56" t="str">
        <f aca="false">IF(AND($BI1844="Yes", $N1844=2), "Yes", IF(ISBLANK(BI1844), "", "No"))</f>
        <v>No</v>
      </c>
      <c r="BM1844" s="56" t="e">
        <f aca="true">VLOOKUP($P1844,INDIRECT("'M" &amp; $N1844 &amp; "'!$A:$G"),BM$2,0)</f>
        <v>#REF!</v>
      </c>
    </row>
    <row r="1845" customFormat="false" ht="13.2" hidden="false" customHeight="false" outlineLevel="0" collapsed="false">
      <c r="BI1845" s="56" t="e">
        <f aca="true">VLOOKUP($P1845,INDIRECT("'M" &amp; $N1845 &amp; "'!$A:$G"),BI$2,0)</f>
        <v>#REF!</v>
      </c>
      <c r="BJ1845" s="56" t="e">
        <f aca="true">VLOOKUP($P1845,INDIRECT("'M" &amp; $N1845 &amp; "'!$A:$G"),BJ$2,0)</f>
        <v>#REF!</v>
      </c>
      <c r="BK1845" s="56" t="e">
        <f aca="true">VLOOKUP($P1845,INDIRECT("'M" &amp; $N1845 &amp; "'!$A:$G"),BK$2,0)</f>
        <v>#REF!</v>
      </c>
      <c r="BL1845" s="56" t="str">
        <f aca="false">IF(AND($BI1845="Yes", $N1845=2), "Yes", IF(ISBLANK(BI1845), "", "No"))</f>
        <v>No</v>
      </c>
      <c r="BM1845" s="56" t="e">
        <f aca="true">VLOOKUP($P1845,INDIRECT("'M" &amp; $N1845 &amp; "'!$A:$G"),BM$2,0)</f>
        <v>#REF!</v>
      </c>
    </row>
    <row r="1846" customFormat="false" ht="13.2" hidden="false" customHeight="false" outlineLevel="0" collapsed="false">
      <c r="BI1846" s="56" t="e">
        <f aca="true">VLOOKUP($P1846,INDIRECT("'M" &amp; $N1846 &amp; "'!$A:$G"),BI$2,0)</f>
        <v>#REF!</v>
      </c>
      <c r="BJ1846" s="56" t="e">
        <f aca="true">VLOOKUP($P1846,INDIRECT("'M" &amp; $N1846 &amp; "'!$A:$G"),BJ$2,0)</f>
        <v>#REF!</v>
      </c>
      <c r="BK1846" s="56" t="e">
        <f aca="true">VLOOKUP($P1846,INDIRECT("'M" &amp; $N1846 &amp; "'!$A:$G"),BK$2,0)</f>
        <v>#REF!</v>
      </c>
      <c r="BL1846" s="56" t="str">
        <f aca="false">IF(AND($BI1846="Yes", $N1846=2), "Yes", IF(ISBLANK(BI1846), "", "No"))</f>
        <v>No</v>
      </c>
      <c r="BM1846" s="56" t="e">
        <f aca="true">VLOOKUP($P1846,INDIRECT("'M" &amp; $N1846 &amp; "'!$A:$G"),BM$2,0)</f>
        <v>#REF!</v>
      </c>
    </row>
    <row r="1847" customFormat="false" ht="13.2" hidden="false" customHeight="false" outlineLevel="0" collapsed="false">
      <c r="BI1847" s="56" t="e">
        <f aca="true">VLOOKUP($P1847,INDIRECT("'M" &amp; $N1847 &amp; "'!$A:$G"),BI$2,0)</f>
        <v>#REF!</v>
      </c>
      <c r="BJ1847" s="56" t="e">
        <f aca="true">VLOOKUP($P1847,INDIRECT("'M" &amp; $N1847 &amp; "'!$A:$G"),BJ$2,0)</f>
        <v>#REF!</v>
      </c>
      <c r="BK1847" s="56" t="e">
        <f aca="true">VLOOKUP($P1847,INDIRECT("'M" &amp; $N1847 &amp; "'!$A:$G"),BK$2,0)</f>
        <v>#REF!</v>
      </c>
      <c r="BL1847" s="56" t="str">
        <f aca="false">IF(AND($BI1847="Yes", $N1847=2), "Yes", IF(ISBLANK(BI1847), "", "No"))</f>
        <v>No</v>
      </c>
      <c r="BM1847" s="56" t="e">
        <f aca="true">VLOOKUP($P1847,INDIRECT("'M" &amp; $N1847 &amp; "'!$A:$G"),BM$2,0)</f>
        <v>#REF!</v>
      </c>
    </row>
    <row r="1848" customFormat="false" ht="13.2" hidden="false" customHeight="false" outlineLevel="0" collapsed="false">
      <c r="BI1848" s="56" t="e">
        <f aca="true">VLOOKUP($P1848,INDIRECT("'M" &amp; $N1848 &amp; "'!$A:$G"),BI$2,0)</f>
        <v>#REF!</v>
      </c>
      <c r="BJ1848" s="56" t="e">
        <f aca="true">VLOOKUP($P1848,INDIRECT("'M" &amp; $N1848 &amp; "'!$A:$G"),BJ$2,0)</f>
        <v>#REF!</v>
      </c>
      <c r="BK1848" s="56" t="e">
        <f aca="true">VLOOKUP($P1848,INDIRECT("'M" &amp; $N1848 &amp; "'!$A:$G"),BK$2,0)</f>
        <v>#REF!</v>
      </c>
      <c r="BL1848" s="56" t="str">
        <f aca="false">IF(AND($BI1848="Yes", $N1848=2), "Yes", IF(ISBLANK(BI1848), "", "No"))</f>
        <v>No</v>
      </c>
      <c r="BM1848" s="56" t="e">
        <f aca="true">VLOOKUP($P1848,INDIRECT("'M" &amp; $N1848 &amp; "'!$A:$G"),BM$2,0)</f>
        <v>#REF!</v>
      </c>
    </row>
    <row r="1849" customFormat="false" ht="13.2" hidden="false" customHeight="false" outlineLevel="0" collapsed="false">
      <c r="BI1849" s="56" t="e">
        <f aca="true">VLOOKUP($P1849,INDIRECT("'M" &amp; $N1849 &amp; "'!$A:$G"),BI$2,0)</f>
        <v>#REF!</v>
      </c>
      <c r="BJ1849" s="56" t="e">
        <f aca="true">VLOOKUP($P1849,INDIRECT("'M" &amp; $N1849 &amp; "'!$A:$G"),BJ$2,0)</f>
        <v>#REF!</v>
      </c>
      <c r="BK1849" s="56" t="e">
        <f aca="true">VLOOKUP($P1849,INDIRECT("'M" &amp; $N1849 &amp; "'!$A:$G"),BK$2,0)</f>
        <v>#REF!</v>
      </c>
      <c r="BL1849" s="56" t="str">
        <f aca="false">IF(AND($BI1849="Yes", $N1849=2), "Yes", IF(ISBLANK(BI1849), "", "No"))</f>
        <v>No</v>
      </c>
      <c r="BM1849" s="56" t="e">
        <f aca="true">VLOOKUP($P1849,INDIRECT("'M" &amp; $N1849 &amp; "'!$A:$G"),BM$2,0)</f>
        <v>#REF!</v>
      </c>
    </row>
    <row r="1850" customFormat="false" ht="13.2" hidden="false" customHeight="false" outlineLevel="0" collapsed="false">
      <c r="BI1850" s="56" t="e">
        <f aca="true">VLOOKUP($P1850,INDIRECT("'M" &amp; $N1850 &amp; "'!$A:$G"),BI$2,0)</f>
        <v>#REF!</v>
      </c>
      <c r="BJ1850" s="56" t="e">
        <f aca="true">VLOOKUP($P1850,INDIRECT("'M" &amp; $N1850 &amp; "'!$A:$G"),BJ$2,0)</f>
        <v>#REF!</v>
      </c>
      <c r="BK1850" s="56" t="e">
        <f aca="true">VLOOKUP($P1850,INDIRECT("'M" &amp; $N1850 &amp; "'!$A:$G"),BK$2,0)</f>
        <v>#REF!</v>
      </c>
      <c r="BL1850" s="56" t="str">
        <f aca="false">IF(AND($BI1850="Yes", $N1850=2), "Yes", IF(ISBLANK(BI1850), "", "No"))</f>
        <v>No</v>
      </c>
      <c r="BM1850" s="56" t="e">
        <f aca="true">VLOOKUP($P1850,INDIRECT("'M" &amp; $N1850 &amp; "'!$A:$G"),BM$2,0)</f>
        <v>#REF!</v>
      </c>
    </row>
    <row r="1851" customFormat="false" ht="13.2" hidden="false" customHeight="false" outlineLevel="0" collapsed="false">
      <c r="BI1851" s="56" t="e">
        <f aca="true">VLOOKUP($P1851,INDIRECT("'M" &amp; $N1851 &amp; "'!$A:$G"),BI$2,0)</f>
        <v>#REF!</v>
      </c>
      <c r="BJ1851" s="56" t="e">
        <f aca="true">VLOOKUP($P1851,INDIRECT("'M" &amp; $N1851 &amp; "'!$A:$G"),BJ$2,0)</f>
        <v>#REF!</v>
      </c>
      <c r="BK1851" s="56" t="e">
        <f aca="true">VLOOKUP($P1851,INDIRECT("'M" &amp; $N1851 &amp; "'!$A:$G"),BK$2,0)</f>
        <v>#REF!</v>
      </c>
      <c r="BL1851" s="56" t="str">
        <f aca="false">IF(AND($BI1851="Yes", $N1851=2), "Yes", IF(ISBLANK(BI1851), "", "No"))</f>
        <v>No</v>
      </c>
      <c r="BM1851" s="56" t="e">
        <f aca="true">VLOOKUP($P1851,INDIRECT("'M" &amp; $N1851 &amp; "'!$A:$G"),BM$2,0)</f>
        <v>#REF!</v>
      </c>
    </row>
    <row r="1852" customFormat="false" ht="13.2" hidden="false" customHeight="false" outlineLevel="0" collapsed="false">
      <c r="BI1852" s="56" t="e">
        <f aca="true">VLOOKUP($P1852,INDIRECT("'M" &amp; $N1852 &amp; "'!$A:$G"),BI$2,0)</f>
        <v>#REF!</v>
      </c>
      <c r="BJ1852" s="56" t="e">
        <f aca="true">VLOOKUP($P1852,INDIRECT("'M" &amp; $N1852 &amp; "'!$A:$G"),BJ$2,0)</f>
        <v>#REF!</v>
      </c>
      <c r="BK1852" s="56" t="e">
        <f aca="true">VLOOKUP($P1852,INDIRECT("'M" &amp; $N1852 &amp; "'!$A:$G"),BK$2,0)</f>
        <v>#REF!</v>
      </c>
      <c r="BL1852" s="56" t="str">
        <f aca="false">IF(AND($BI1852="Yes", $N1852=2), "Yes", IF(ISBLANK(BI1852), "", "No"))</f>
        <v>No</v>
      </c>
      <c r="BM1852" s="56" t="e">
        <f aca="true">VLOOKUP($P1852,INDIRECT("'M" &amp; $N1852 &amp; "'!$A:$G"),BM$2,0)</f>
        <v>#REF!</v>
      </c>
    </row>
    <row r="1853" customFormat="false" ht="13.2" hidden="false" customHeight="false" outlineLevel="0" collapsed="false">
      <c r="BI1853" s="56" t="e">
        <f aca="true">VLOOKUP($P1853,INDIRECT("'M" &amp; $N1853 &amp; "'!$A:$G"),BI$2,0)</f>
        <v>#REF!</v>
      </c>
      <c r="BJ1853" s="56" t="e">
        <f aca="true">VLOOKUP($P1853,INDIRECT("'M" &amp; $N1853 &amp; "'!$A:$G"),BJ$2,0)</f>
        <v>#REF!</v>
      </c>
      <c r="BK1853" s="56" t="e">
        <f aca="true">VLOOKUP($P1853,INDIRECT("'M" &amp; $N1853 &amp; "'!$A:$G"),BK$2,0)</f>
        <v>#REF!</v>
      </c>
      <c r="BL1853" s="56" t="str">
        <f aca="false">IF(AND($BI1853="Yes", $N1853=2), "Yes", IF(ISBLANK(BI1853), "", "No"))</f>
        <v>No</v>
      </c>
      <c r="BM1853" s="56" t="e">
        <f aca="true">VLOOKUP($P1853,INDIRECT("'M" &amp; $N1853 &amp; "'!$A:$G"),BM$2,0)</f>
        <v>#REF!</v>
      </c>
    </row>
    <row r="1854" customFormat="false" ht="13.2" hidden="false" customHeight="false" outlineLevel="0" collapsed="false">
      <c r="BI1854" s="56" t="e">
        <f aca="true">VLOOKUP($P1854,INDIRECT("'M" &amp; $N1854 &amp; "'!$A:$G"),BI$2,0)</f>
        <v>#REF!</v>
      </c>
      <c r="BJ1854" s="56" t="e">
        <f aca="true">VLOOKUP($P1854,INDIRECT("'M" &amp; $N1854 &amp; "'!$A:$G"),BJ$2,0)</f>
        <v>#REF!</v>
      </c>
      <c r="BK1854" s="56" t="e">
        <f aca="true">VLOOKUP($P1854,INDIRECT("'M" &amp; $N1854 &amp; "'!$A:$G"),BK$2,0)</f>
        <v>#REF!</v>
      </c>
      <c r="BL1854" s="56" t="str">
        <f aca="false">IF(AND($BI1854="Yes", $N1854=2), "Yes", IF(ISBLANK(BI1854), "", "No"))</f>
        <v>No</v>
      </c>
      <c r="BM1854" s="56" t="e">
        <f aca="true">VLOOKUP($P1854,INDIRECT("'M" &amp; $N1854 &amp; "'!$A:$G"),BM$2,0)</f>
        <v>#REF!</v>
      </c>
    </row>
    <row r="1855" customFormat="false" ht="13.2" hidden="false" customHeight="false" outlineLevel="0" collapsed="false">
      <c r="BI1855" s="56" t="e">
        <f aca="true">VLOOKUP($P1855,INDIRECT("'M" &amp; $N1855 &amp; "'!$A:$G"),BI$2,0)</f>
        <v>#REF!</v>
      </c>
      <c r="BJ1855" s="56" t="e">
        <f aca="true">VLOOKUP($P1855,INDIRECT("'M" &amp; $N1855 &amp; "'!$A:$G"),BJ$2,0)</f>
        <v>#REF!</v>
      </c>
      <c r="BK1855" s="56" t="e">
        <f aca="true">VLOOKUP($P1855,INDIRECT("'M" &amp; $N1855 &amp; "'!$A:$G"),BK$2,0)</f>
        <v>#REF!</v>
      </c>
      <c r="BL1855" s="56" t="str">
        <f aca="false">IF(AND($BI1855="Yes", $N1855=2), "Yes", IF(ISBLANK(BI1855), "", "No"))</f>
        <v>No</v>
      </c>
      <c r="BM1855" s="56" t="e">
        <f aca="true">VLOOKUP($P1855,INDIRECT("'M" &amp; $N1855 &amp; "'!$A:$G"),BM$2,0)</f>
        <v>#REF!</v>
      </c>
    </row>
    <row r="1856" customFormat="false" ht="13.2" hidden="false" customHeight="false" outlineLevel="0" collapsed="false">
      <c r="BI1856" s="56" t="e">
        <f aca="true">VLOOKUP($P1856,INDIRECT("'M" &amp; $N1856 &amp; "'!$A:$G"),BI$2,0)</f>
        <v>#REF!</v>
      </c>
      <c r="BJ1856" s="56" t="e">
        <f aca="true">VLOOKUP($P1856,INDIRECT("'M" &amp; $N1856 &amp; "'!$A:$G"),BJ$2,0)</f>
        <v>#REF!</v>
      </c>
      <c r="BK1856" s="56" t="e">
        <f aca="true">VLOOKUP($P1856,INDIRECT("'M" &amp; $N1856 &amp; "'!$A:$G"),BK$2,0)</f>
        <v>#REF!</v>
      </c>
      <c r="BL1856" s="56" t="str">
        <f aca="false">IF(AND($BI1856="Yes", $N1856=2), "Yes", IF(ISBLANK(BI1856), "", "No"))</f>
        <v>No</v>
      </c>
      <c r="BM1856" s="56" t="e">
        <f aca="true">VLOOKUP($P1856,INDIRECT("'M" &amp; $N1856 &amp; "'!$A:$G"),BM$2,0)</f>
        <v>#REF!</v>
      </c>
    </row>
    <row r="1857" customFormat="false" ht="13.2" hidden="false" customHeight="false" outlineLevel="0" collapsed="false">
      <c r="BI1857" s="56" t="e">
        <f aca="true">VLOOKUP($P1857,INDIRECT("'M" &amp; $N1857 &amp; "'!$A:$G"),BI$2,0)</f>
        <v>#REF!</v>
      </c>
      <c r="BJ1857" s="56" t="e">
        <f aca="true">VLOOKUP($P1857,INDIRECT("'M" &amp; $N1857 &amp; "'!$A:$G"),BJ$2,0)</f>
        <v>#REF!</v>
      </c>
      <c r="BK1857" s="56" t="e">
        <f aca="true">VLOOKUP($P1857,INDIRECT("'M" &amp; $N1857 &amp; "'!$A:$G"),BK$2,0)</f>
        <v>#REF!</v>
      </c>
      <c r="BL1857" s="56" t="str">
        <f aca="false">IF(AND($BI1857="Yes", $N1857=2), "Yes", IF(ISBLANK(BI1857), "", "No"))</f>
        <v>No</v>
      </c>
      <c r="BM1857" s="56" t="e">
        <f aca="true">VLOOKUP($P1857,INDIRECT("'M" &amp; $N1857 &amp; "'!$A:$G"),BM$2,0)</f>
        <v>#REF!</v>
      </c>
    </row>
    <row r="1858" customFormat="false" ht="13.2" hidden="false" customHeight="false" outlineLevel="0" collapsed="false">
      <c r="BI1858" s="56" t="e">
        <f aca="true">VLOOKUP($P1858,INDIRECT("'M" &amp; $N1858 &amp; "'!$A:$G"),BI$2,0)</f>
        <v>#REF!</v>
      </c>
      <c r="BJ1858" s="56" t="e">
        <f aca="true">VLOOKUP($P1858,INDIRECT("'M" &amp; $N1858 &amp; "'!$A:$G"),BJ$2,0)</f>
        <v>#REF!</v>
      </c>
      <c r="BK1858" s="56" t="e">
        <f aca="true">VLOOKUP($P1858,INDIRECT("'M" &amp; $N1858 &amp; "'!$A:$G"),BK$2,0)</f>
        <v>#REF!</v>
      </c>
      <c r="BL1858" s="56" t="str">
        <f aca="false">IF(AND($BI1858="Yes", $N1858=2), "Yes", IF(ISBLANK(BI1858), "", "No"))</f>
        <v>No</v>
      </c>
      <c r="BM1858" s="56" t="e">
        <f aca="true">VLOOKUP($P1858,INDIRECT("'M" &amp; $N1858 &amp; "'!$A:$G"),BM$2,0)</f>
        <v>#REF!</v>
      </c>
    </row>
    <row r="1859" customFormat="false" ht="13.2" hidden="false" customHeight="false" outlineLevel="0" collapsed="false">
      <c r="BI1859" s="56" t="e">
        <f aca="true">VLOOKUP($P1859,INDIRECT("'M" &amp; $N1859 &amp; "'!$A:$G"),BI$2,0)</f>
        <v>#REF!</v>
      </c>
      <c r="BJ1859" s="56" t="e">
        <f aca="true">VLOOKUP($P1859,INDIRECT("'M" &amp; $N1859 &amp; "'!$A:$G"),BJ$2,0)</f>
        <v>#REF!</v>
      </c>
      <c r="BK1859" s="56" t="e">
        <f aca="true">VLOOKUP($P1859,INDIRECT("'M" &amp; $N1859 &amp; "'!$A:$G"),BK$2,0)</f>
        <v>#REF!</v>
      </c>
      <c r="BL1859" s="56" t="str">
        <f aca="false">IF(AND($BI1859="Yes", $N1859=2), "Yes", IF(ISBLANK(BI1859), "", "No"))</f>
        <v>No</v>
      </c>
      <c r="BM1859" s="56" t="e">
        <f aca="true">VLOOKUP($P1859,INDIRECT("'M" &amp; $N1859 &amp; "'!$A:$G"),BM$2,0)</f>
        <v>#REF!</v>
      </c>
    </row>
    <row r="1860" customFormat="false" ht="13.2" hidden="false" customHeight="false" outlineLevel="0" collapsed="false">
      <c r="BI1860" s="56" t="e">
        <f aca="true">VLOOKUP($P1860,INDIRECT("'M" &amp; $N1860 &amp; "'!$A:$G"),BI$2,0)</f>
        <v>#REF!</v>
      </c>
      <c r="BJ1860" s="56" t="e">
        <f aca="true">VLOOKUP($P1860,INDIRECT("'M" &amp; $N1860 &amp; "'!$A:$G"),BJ$2,0)</f>
        <v>#REF!</v>
      </c>
      <c r="BK1860" s="56" t="e">
        <f aca="true">VLOOKUP($P1860,INDIRECT("'M" &amp; $N1860 &amp; "'!$A:$G"),BK$2,0)</f>
        <v>#REF!</v>
      </c>
      <c r="BL1860" s="56" t="str">
        <f aca="false">IF(AND($BI1860="Yes", $N1860=2), "Yes", IF(ISBLANK(BI1860), "", "No"))</f>
        <v>No</v>
      </c>
      <c r="BM1860" s="56" t="e">
        <f aca="true">VLOOKUP($P1860,INDIRECT("'M" &amp; $N1860 &amp; "'!$A:$G"),BM$2,0)</f>
        <v>#REF!</v>
      </c>
    </row>
    <row r="1861" customFormat="false" ht="13.2" hidden="false" customHeight="false" outlineLevel="0" collapsed="false">
      <c r="BI1861" s="56" t="e">
        <f aca="true">VLOOKUP($P1861,INDIRECT("'M" &amp; $N1861 &amp; "'!$A:$G"),BI$2,0)</f>
        <v>#REF!</v>
      </c>
      <c r="BJ1861" s="56" t="e">
        <f aca="true">VLOOKUP($P1861,INDIRECT("'M" &amp; $N1861 &amp; "'!$A:$G"),BJ$2,0)</f>
        <v>#REF!</v>
      </c>
      <c r="BK1861" s="56" t="e">
        <f aca="true">VLOOKUP($P1861,INDIRECT("'M" &amp; $N1861 &amp; "'!$A:$G"),BK$2,0)</f>
        <v>#REF!</v>
      </c>
      <c r="BL1861" s="56" t="str">
        <f aca="false">IF(AND($BI1861="Yes", $N1861=2), "Yes", IF(ISBLANK(BI1861), "", "No"))</f>
        <v>No</v>
      </c>
      <c r="BM1861" s="56" t="e">
        <f aca="true">VLOOKUP($P1861,INDIRECT("'M" &amp; $N1861 &amp; "'!$A:$G"),BM$2,0)</f>
        <v>#REF!</v>
      </c>
    </row>
    <row r="1862" customFormat="false" ht="13.2" hidden="false" customHeight="false" outlineLevel="0" collapsed="false">
      <c r="BI1862" s="56" t="e">
        <f aca="true">VLOOKUP($P1862,INDIRECT("'M" &amp; $N1862 &amp; "'!$A:$G"),BI$2,0)</f>
        <v>#REF!</v>
      </c>
      <c r="BJ1862" s="56" t="e">
        <f aca="true">VLOOKUP($P1862,INDIRECT("'M" &amp; $N1862 &amp; "'!$A:$G"),BJ$2,0)</f>
        <v>#REF!</v>
      </c>
      <c r="BK1862" s="56" t="e">
        <f aca="true">VLOOKUP($P1862,INDIRECT("'M" &amp; $N1862 &amp; "'!$A:$G"),BK$2,0)</f>
        <v>#REF!</v>
      </c>
      <c r="BL1862" s="56" t="str">
        <f aca="false">IF(AND($BI1862="Yes", $N1862=2), "Yes", IF(ISBLANK(BI1862), "", "No"))</f>
        <v>No</v>
      </c>
      <c r="BM1862" s="56" t="e">
        <f aca="true">VLOOKUP($P1862,INDIRECT("'M" &amp; $N1862 &amp; "'!$A:$G"),BM$2,0)</f>
        <v>#REF!</v>
      </c>
    </row>
    <row r="1863" customFormat="false" ht="13.2" hidden="false" customHeight="false" outlineLevel="0" collapsed="false">
      <c r="BI1863" s="56" t="e">
        <f aca="true">VLOOKUP($P1863,INDIRECT("'M" &amp; $N1863 &amp; "'!$A:$G"),BI$2,0)</f>
        <v>#REF!</v>
      </c>
      <c r="BJ1863" s="56" t="e">
        <f aca="true">VLOOKUP($P1863,INDIRECT("'M" &amp; $N1863 &amp; "'!$A:$G"),BJ$2,0)</f>
        <v>#REF!</v>
      </c>
      <c r="BK1863" s="56" t="e">
        <f aca="true">VLOOKUP($P1863,INDIRECT("'M" &amp; $N1863 &amp; "'!$A:$G"),BK$2,0)</f>
        <v>#REF!</v>
      </c>
      <c r="BL1863" s="56" t="str">
        <f aca="false">IF(AND($BI1863="Yes", $N1863=2), "Yes", IF(ISBLANK(BI1863), "", "No"))</f>
        <v>No</v>
      </c>
      <c r="BM1863" s="56" t="e">
        <f aca="true">VLOOKUP($P1863,INDIRECT("'M" &amp; $N1863 &amp; "'!$A:$G"),BM$2,0)</f>
        <v>#REF!</v>
      </c>
    </row>
    <row r="1864" customFormat="false" ht="13.2" hidden="false" customHeight="false" outlineLevel="0" collapsed="false">
      <c r="BI1864" s="56" t="e">
        <f aca="true">VLOOKUP($P1864,INDIRECT("'M" &amp; $N1864 &amp; "'!$A:$G"),BI$2,0)</f>
        <v>#REF!</v>
      </c>
      <c r="BJ1864" s="56" t="e">
        <f aca="true">VLOOKUP($P1864,INDIRECT("'M" &amp; $N1864 &amp; "'!$A:$G"),BJ$2,0)</f>
        <v>#REF!</v>
      </c>
      <c r="BK1864" s="56" t="e">
        <f aca="true">VLOOKUP($P1864,INDIRECT("'M" &amp; $N1864 &amp; "'!$A:$G"),BK$2,0)</f>
        <v>#REF!</v>
      </c>
      <c r="BL1864" s="56" t="str">
        <f aca="false">IF(AND($BI1864="Yes", $N1864=2), "Yes", IF(ISBLANK(BI1864), "", "No"))</f>
        <v>No</v>
      </c>
      <c r="BM1864" s="56" t="e">
        <f aca="true">VLOOKUP($P1864,INDIRECT("'M" &amp; $N1864 &amp; "'!$A:$G"),BM$2,0)</f>
        <v>#REF!</v>
      </c>
    </row>
    <row r="1865" customFormat="false" ht="13.2" hidden="false" customHeight="false" outlineLevel="0" collapsed="false">
      <c r="BI1865" s="56" t="e">
        <f aca="true">VLOOKUP($P1865,INDIRECT("'M" &amp; $N1865 &amp; "'!$A:$G"),BI$2,0)</f>
        <v>#REF!</v>
      </c>
      <c r="BJ1865" s="56" t="e">
        <f aca="true">VLOOKUP($P1865,INDIRECT("'M" &amp; $N1865 &amp; "'!$A:$G"),BJ$2,0)</f>
        <v>#REF!</v>
      </c>
      <c r="BK1865" s="56" t="e">
        <f aca="true">VLOOKUP($P1865,INDIRECT("'M" &amp; $N1865 &amp; "'!$A:$G"),BK$2,0)</f>
        <v>#REF!</v>
      </c>
      <c r="BL1865" s="56" t="str">
        <f aca="false">IF(AND($BI1865="Yes", $N1865=2), "Yes", IF(ISBLANK(BI1865), "", "No"))</f>
        <v>No</v>
      </c>
      <c r="BM1865" s="56" t="e">
        <f aca="true">VLOOKUP($P1865,INDIRECT("'M" &amp; $N1865 &amp; "'!$A:$G"),BM$2,0)</f>
        <v>#REF!</v>
      </c>
    </row>
    <row r="1866" customFormat="false" ht="13.2" hidden="false" customHeight="false" outlineLevel="0" collapsed="false">
      <c r="BI1866" s="56" t="e">
        <f aca="true">VLOOKUP($P1866,INDIRECT("'M" &amp; $N1866 &amp; "'!$A:$G"),BI$2,0)</f>
        <v>#REF!</v>
      </c>
      <c r="BJ1866" s="56" t="e">
        <f aca="true">VLOOKUP($P1866,INDIRECT("'M" &amp; $N1866 &amp; "'!$A:$G"),BJ$2,0)</f>
        <v>#REF!</v>
      </c>
      <c r="BK1866" s="56" t="e">
        <f aca="true">VLOOKUP($P1866,INDIRECT("'M" &amp; $N1866 &amp; "'!$A:$G"),BK$2,0)</f>
        <v>#REF!</v>
      </c>
      <c r="BL1866" s="56" t="str">
        <f aca="false">IF(AND($BI1866="Yes", $N1866=2), "Yes", IF(ISBLANK(BI1866), "", "No"))</f>
        <v>No</v>
      </c>
      <c r="BM1866" s="56" t="e">
        <f aca="true">VLOOKUP($P1866,INDIRECT("'M" &amp; $N1866 &amp; "'!$A:$G"),BM$2,0)</f>
        <v>#REF!</v>
      </c>
    </row>
    <row r="1867" customFormat="false" ht="13.2" hidden="false" customHeight="false" outlineLevel="0" collapsed="false">
      <c r="BI1867" s="56" t="e">
        <f aca="true">VLOOKUP($P1867,INDIRECT("'M" &amp; $N1867 &amp; "'!$A:$G"),BI$2,0)</f>
        <v>#REF!</v>
      </c>
      <c r="BJ1867" s="56" t="e">
        <f aca="true">VLOOKUP($P1867,INDIRECT("'M" &amp; $N1867 &amp; "'!$A:$G"),BJ$2,0)</f>
        <v>#REF!</v>
      </c>
      <c r="BK1867" s="56" t="e">
        <f aca="true">VLOOKUP($P1867,INDIRECT("'M" &amp; $N1867 &amp; "'!$A:$G"),BK$2,0)</f>
        <v>#REF!</v>
      </c>
      <c r="BL1867" s="56" t="str">
        <f aca="false">IF(AND($BI1867="Yes", $N1867=2), "Yes", IF(ISBLANK(BI1867), "", "No"))</f>
        <v>No</v>
      </c>
      <c r="BM1867" s="56" t="e">
        <f aca="true">VLOOKUP($P1867,INDIRECT("'M" &amp; $N1867 &amp; "'!$A:$G"),BM$2,0)</f>
        <v>#REF!</v>
      </c>
    </row>
    <row r="1868" customFormat="false" ht="13.2" hidden="false" customHeight="false" outlineLevel="0" collapsed="false">
      <c r="BI1868" s="56" t="e">
        <f aca="true">VLOOKUP($P1868,INDIRECT("'M" &amp; $N1868 &amp; "'!$A:$G"),BI$2,0)</f>
        <v>#REF!</v>
      </c>
      <c r="BJ1868" s="56" t="e">
        <f aca="true">VLOOKUP($P1868,INDIRECT("'M" &amp; $N1868 &amp; "'!$A:$G"),BJ$2,0)</f>
        <v>#REF!</v>
      </c>
      <c r="BK1868" s="56" t="e">
        <f aca="true">VLOOKUP($P1868,INDIRECT("'M" &amp; $N1868 &amp; "'!$A:$G"),BK$2,0)</f>
        <v>#REF!</v>
      </c>
      <c r="BL1868" s="56" t="str">
        <f aca="false">IF(AND($BI1868="Yes", $N1868=2), "Yes", IF(ISBLANK(BI1868), "", "No"))</f>
        <v>No</v>
      </c>
      <c r="BM1868" s="56" t="e">
        <f aca="true">VLOOKUP($P1868,INDIRECT("'M" &amp; $N1868 &amp; "'!$A:$G"),BM$2,0)</f>
        <v>#REF!</v>
      </c>
    </row>
    <row r="1869" customFormat="false" ht="13.2" hidden="false" customHeight="false" outlineLevel="0" collapsed="false">
      <c r="BI1869" s="56" t="e">
        <f aca="true">VLOOKUP($P1869,INDIRECT("'M" &amp; $N1869 &amp; "'!$A:$G"),BI$2,0)</f>
        <v>#REF!</v>
      </c>
      <c r="BJ1869" s="56" t="e">
        <f aca="true">VLOOKUP($P1869,INDIRECT("'M" &amp; $N1869 &amp; "'!$A:$G"),BJ$2,0)</f>
        <v>#REF!</v>
      </c>
      <c r="BK1869" s="56" t="e">
        <f aca="true">VLOOKUP($P1869,INDIRECT("'M" &amp; $N1869 &amp; "'!$A:$G"),BK$2,0)</f>
        <v>#REF!</v>
      </c>
      <c r="BL1869" s="56" t="str">
        <f aca="false">IF(AND($BI1869="Yes", $N1869=2), "Yes", IF(ISBLANK(BI1869), "", "No"))</f>
        <v>No</v>
      </c>
      <c r="BM1869" s="56" t="e">
        <f aca="true">VLOOKUP($P1869,INDIRECT("'M" &amp; $N1869 &amp; "'!$A:$G"),BM$2,0)</f>
        <v>#REF!</v>
      </c>
    </row>
    <row r="1870" customFormat="false" ht="13.2" hidden="false" customHeight="false" outlineLevel="0" collapsed="false">
      <c r="BI1870" s="56" t="e">
        <f aca="true">VLOOKUP($P1870,INDIRECT("'M" &amp; $N1870 &amp; "'!$A:$G"),BI$2,0)</f>
        <v>#REF!</v>
      </c>
      <c r="BJ1870" s="56" t="e">
        <f aca="true">VLOOKUP($P1870,INDIRECT("'M" &amp; $N1870 &amp; "'!$A:$G"),BJ$2,0)</f>
        <v>#REF!</v>
      </c>
      <c r="BK1870" s="56" t="e">
        <f aca="true">VLOOKUP($P1870,INDIRECT("'M" &amp; $N1870 &amp; "'!$A:$G"),BK$2,0)</f>
        <v>#REF!</v>
      </c>
      <c r="BL1870" s="56" t="str">
        <f aca="false">IF(AND($BI1870="Yes", $N1870=2), "Yes", IF(ISBLANK(BI1870), "", "No"))</f>
        <v>No</v>
      </c>
      <c r="BM1870" s="56" t="e">
        <f aca="true">VLOOKUP($P1870,INDIRECT("'M" &amp; $N1870 &amp; "'!$A:$G"),BM$2,0)</f>
        <v>#REF!</v>
      </c>
    </row>
    <row r="1871" customFormat="false" ht="13.2" hidden="false" customHeight="false" outlineLevel="0" collapsed="false">
      <c r="BI1871" s="56" t="e">
        <f aca="true">VLOOKUP($P1871,INDIRECT("'M" &amp; $N1871 &amp; "'!$A:$G"),BI$2,0)</f>
        <v>#REF!</v>
      </c>
      <c r="BJ1871" s="56" t="e">
        <f aca="true">VLOOKUP($P1871,INDIRECT("'M" &amp; $N1871 &amp; "'!$A:$G"),BJ$2,0)</f>
        <v>#REF!</v>
      </c>
      <c r="BK1871" s="56" t="e">
        <f aca="true">VLOOKUP($P1871,INDIRECT("'M" &amp; $N1871 &amp; "'!$A:$G"),BK$2,0)</f>
        <v>#REF!</v>
      </c>
      <c r="BL1871" s="56" t="str">
        <f aca="false">IF(AND($BI1871="Yes", $N1871=2), "Yes", IF(ISBLANK(BI1871), "", "No"))</f>
        <v>No</v>
      </c>
      <c r="BM1871" s="56" t="e">
        <f aca="true">VLOOKUP($P1871,INDIRECT("'M" &amp; $N1871 &amp; "'!$A:$G"),BM$2,0)</f>
        <v>#REF!</v>
      </c>
    </row>
    <row r="1872" customFormat="false" ht="13.2" hidden="false" customHeight="false" outlineLevel="0" collapsed="false">
      <c r="BI1872" s="56" t="e">
        <f aca="true">VLOOKUP($P1872,INDIRECT("'M" &amp; $N1872 &amp; "'!$A:$G"),BI$2,0)</f>
        <v>#REF!</v>
      </c>
      <c r="BJ1872" s="56" t="e">
        <f aca="true">VLOOKUP($P1872,INDIRECT("'M" &amp; $N1872 &amp; "'!$A:$G"),BJ$2,0)</f>
        <v>#REF!</v>
      </c>
      <c r="BK1872" s="56" t="e">
        <f aca="true">VLOOKUP($P1872,INDIRECT("'M" &amp; $N1872 &amp; "'!$A:$G"),BK$2,0)</f>
        <v>#REF!</v>
      </c>
      <c r="BL1872" s="56" t="str">
        <f aca="false">IF(AND($BI1872="Yes", $N1872=2), "Yes", IF(ISBLANK(BI1872), "", "No"))</f>
        <v>No</v>
      </c>
      <c r="BM1872" s="56" t="e">
        <f aca="true">VLOOKUP($P1872,INDIRECT("'M" &amp; $N1872 &amp; "'!$A:$G"),BM$2,0)</f>
        <v>#REF!</v>
      </c>
    </row>
    <row r="1873" customFormat="false" ht="13.2" hidden="false" customHeight="false" outlineLevel="0" collapsed="false">
      <c r="BI1873" s="56" t="e">
        <f aca="true">VLOOKUP($P1873,INDIRECT("'M" &amp; $N1873 &amp; "'!$A:$G"),BI$2,0)</f>
        <v>#REF!</v>
      </c>
      <c r="BJ1873" s="56" t="e">
        <f aca="true">VLOOKUP($P1873,INDIRECT("'M" &amp; $N1873 &amp; "'!$A:$G"),BJ$2,0)</f>
        <v>#REF!</v>
      </c>
      <c r="BK1873" s="56" t="e">
        <f aca="true">VLOOKUP($P1873,INDIRECT("'M" &amp; $N1873 &amp; "'!$A:$G"),BK$2,0)</f>
        <v>#REF!</v>
      </c>
      <c r="BL1873" s="56" t="str">
        <f aca="false">IF(AND($BI1873="Yes", $N1873=2), "Yes", IF(ISBLANK(BI1873), "", "No"))</f>
        <v>No</v>
      </c>
      <c r="BM1873" s="56" t="e">
        <f aca="true">VLOOKUP($P1873,INDIRECT("'M" &amp; $N1873 &amp; "'!$A:$G"),BM$2,0)</f>
        <v>#REF!</v>
      </c>
    </row>
    <row r="1874" customFormat="false" ht="13.2" hidden="false" customHeight="false" outlineLevel="0" collapsed="false">
      <c r="BI1874" s="56" t="e">
        <f aca="true">VLOOKUP($P1874,INDIRECT("'M" &amp; $N1874 &amp; "'!$A:$G"),BI$2,0)</f>
        <v>#REF!</v>
      </c>
      <c r="BJ1874" s="56" t="e">
        <f aca="true">VLOOKUP($P1874,INDIRECT("'M" &amp; $N1874 &amp; "'!$A:$G"),BJ$2,0)</f>
        <v>#REF!</v>
      </c>
      <c r="BK1874" s="56" t="e">
        <f aca="true">VLOOKUP($P1874,INDIRECT("'M" &amp; $N1874 &amp; "'!$A:$G"),BK$2,0)</f>
        <v>#REF!</v>
      </c>
      <c r="BL1874" s="56" t="str">
        <f aca="false">IF(AND($BI1874="Yes", $N1874=2), "Yes", IF(ISBLANK(BI1874), "", "No"))</f>
        <v>No</v>
      </c>
      <c r="BM1874" s="56" t="e">
        <f aca="true">VLOOKUP($P1874,INDIRECT("'M" &amp; $N1874 &amp; "'!$A:$G"),BM$2,0)</f>
        <v>#REF!</v>
      </c>
    </row>
    <row r="1875" customFormat="false" ht="13.2" hidden="false" customHeight="false" outlineLevel="0" collapsed="false">
      <c r="BI1875" s="56" t="e">
        <f aca="true">VLOOKUP($P1875,INDIRECT("'M" &amp; $N1875 &amp; "'!$A:$G"),BI$2,0)</f>
        <v>#REF!</v>
      </c>
      <c r="BJ1875" s="56" t="e">
        <f aca="true">VLOOKUP($P1875,INDIRECT("'M" &amp; $N1875 &amp; "'!$A:$G"),BJ$2,0)</f>
        <v>#REF!</v>
      </c>
      <c r="BK1875" s="56" t="e">
        <f aca="true">VLOOKUP($P1875,INDIRECT("'M" &amp; $N1875 &amp; "'!$A:$G"),BK$2,0)</f>
        <v>#REF!</v>
      </c>
      <c r="BL1875" s="56" t="str">
        <f aca="false">IF(AND($BI1875="Yes", $N1875=2), "Yes", IF(ISBLANK(BI1875), "", "No"))</f>
        <v>No</v>
      </c>
      <c r="BM1875" s="56" t="e">
        <f aca="true">VLOOKUP($P1875,INDIRECT("'M" &amp; $N1875 &amp; "'!$A:$G"),BM$2,0)</f>
        <v>#REF!</v>
      </c>
    </row>
    <row r="1876" customFormat="false" ht="13.2" hidden="false" customHeight="false" outlineLevel="0" collapsed="false">
      <c r="BI1876" s="56" t="e">
        <f aca="true">VLOOKUP($P1876,INDIRECT("'M" &amp; $N1876 &amp; "'!$A:$G"),BI$2,0)</f>
        <v>#REF!</v>
      </c>
      <c r="BJ1876" s="56" t="e">
        <f aca="true">VLOOKUP($P1876,INDIRECT("'M" &amp; $N1876 &amp; "'!$A:$G"),BJ$2,0)</f>
        <v>#REF!</v>
      </c>
      <c r="BK1876" s="56" t="e">
        <f aca="true">VLOOKUP($P1876,INDIRECT("'M" &amp; $N1876 &amp; "'!$A:$G"),BK$2,0)</f>
        <v>#REF!</v>
      </c>
      <c r="BL1876" s="56" t="str">
        <f aca="false">IF(AND($BI1876="Yes", $N1876=2), "Yes", IF(ISBLANK(BI1876), "", "No"))</f>
        <v>No</v>
      </c>
      <c r="BM1876" s="56" t="e">
        <f aca="true">VLOOKUP($P1876,INDIRECT("'M" &amp; $N1876 &amp; "'!$A:$G"),BM$2,0)</f>
        <v>#REF!</v>
      </c>
    </row>
    <row r="1877" customFormat="false" ht="13.2" hidden="false" customHeight="false" outlineLevel="0" collapsed="false">
      <c r="BI1877" s="56" t="e">
        <f aca="true">VLOOKUP($P1877,INDIRECT("'M" &amp; $N1877 &amp; "'!$A:$G"),BI$2,0)</f>
        <v>#REF!</v>
      </c>
      <c r="BJ1877" s="56" t="e">
        <f aca="true">VLOOKUP($P1877,INDIRECT("'M" &amp; $N1877 &amp; "'!$A:$G"),BJ$2,0)</f>
        <v>#REF!</v>
      </c>
      <c r="BK1877" s="56" t="e">
        <f aca="true">VLOOKUP($P1877,INDIRECT("'M" &amp; $N1877 &amp; "'!$A:$G"),BK$2,0)</f>
        <v>#REF!</v>
      </c>
      <c r="BL1877" s="56" t="str">
        <f aca="false">IF(AND($BI1877="Yes", $N1877=2), "Yes", IF(ISBLANK(BI1877), "", "No"))</f>
        <v>No</v>
      </c>
      <c r="BM1877" s="56" t="e">
        <f aca="true">VLOOKUP($P1877,INDIRECT("'M" &amp; $N1877 &amp; "'!$A:$G"),BM$2,0)</f>
        <v>#REF!</v>
      </c>
    </row>
    <row r="1878" customFormat="false" ht="13.2" hidden="false" customHeight="false" outlineLevel="0" collapsed="false">
      <c r="BI1878" s="56" t="e">
        <f aca="true">VLOOKUP($P1878,INDIRECT("'M" &amp; $N1878 &amp; "'!$A:$G"),BI$2,0)</f>
        <v>#REF!</v>
      </c>
      <c r="BJ1878" s="56" t="e">
        <f aca="true">VLOOKUP($P1878,INDIRECT("'M" &amp; $N1878 &amp; "'!$A:$G"),BJ$2,0)</f>
        <v>#REF!</v>
      </c>
      <c r="BK1878" s="56" t="e">
        <f aca="true">VLOOKUP($P1878,INDIRECT("'M" &amp; $N1878 &amp; "'!$A:$G"),BK$2,0)</f>
        <v>#REF!</v>
      </c>
      <c r="BL1878" s="56" t="str">
        <f aca="false">IF(AND($BI1878="Yes", $N1878=2), "Yes", IF(ISBLANK(BI1878), "", "No"))</f>
        <v>No</v>
      </c>
      <c r="BM1878" s="56" t="e">
        <f aca="true">VLOOKUP($P1878,INDIRECT("'M" &amp; $N1878 &amp; "'!$A:$G"),BM$2,0)</f>
        <v>#REF!</v>
      </c>
    </row>
    <row r="1879" customFormat="false" ht="13.2" hidden="false" customHeight="false" outlineLevel="0" collapsed="false">
      <c r="BI1879" s="56" t="e">
        <f aca="true">VLOOKUP($P1879,INDIRECT("'M" &amp; $N1879 &amp; "'!$A:$G"),BI$2,0)</f>
        <v>#REF!</v>
      </c>
      <c r="BJ1879" s="56" t="e">
        <f aca="true">VLOOKUP($P1879,INDIRECT("'M" &amp; $N1879 &amp; "'!$A:$G"),BJ$2,0)</f>
        <v>#REF!</v>
      </c>
      <c r="BK1879" s="56" t="e">
        <f aca="true">VLOOKUP($P1879,INDIRECT("'M" &amp; $N1879 &amp; "'!$A:$G"),BK$2,0)</f>
        <v>#REF!</v>
      </c>
      <c r="BL1879" s="56" t="str">
        <f aca="false">IF(AND($BI1879="Yes", $N1879=2), "Yes", IF(ISBLANK(BI1879), "", "No"))</f>
        <v>No</v>
      </c>
      <c r="BM1879" s="56" t="e">
        <f aca="true">VLOOKUP($P1879,INDIRECT("'M" &amp; $N1879 &amp; "'!$A:$G"),BM$2,0)</f>
        <v>#REF!</v>
      </c>
    </row>
    <row r="1880" customFormat="false" ht="13.2" hidden="false" customHeight="false" outlineLevel="0" collapsed="false">
      <c r="BI1880" s="56" t="e">
        <f aca="true">VLOOKUP($P1880,INDIRECT("'M" &amp; $N1880 &amp; "'!$A:$G"),BI$2,0)</f>
        <v>#REF!</v>
      </c>
      <c r="BJ1880" s="56" t="e">
        <f aca="true">VLOOKUP($P1880,INDIRECT("'M" &amp; $N1880 &amp; "'!$A:$G"),BJ$2,0)</f>
        <v>#REF!</v>
      </c>
      <c r="BK1880" s="56" t="e">
        <f aca="true">VLOOKUP($P1880,INDIRECT("'M" &amp; $N1880 &amp; "'!$A:$G"),BK$2,0)</f>
        <v>#REF!</v>
      </c>
      <c r="BL1880" s="56" t="str">
        <f aca="false">IF(AND($BI1880="Yes", $N1880=2), "Yes", IF(ISBLANK(BI1880), "", "No"))</f>
        <v>No</v>
      </c>
      <c r="BM1880" s="56" t="e">
        <f aca="true">VLOOKUP($P1880,INDIRECT("'M" &amp; $N1880 &amp; "'!$A:$G"),BM$2,0)</f>
        <v>#REF!</v>
      </c>
    </row>
    <row r="1881" customFormat="false" ht="13.2" hidden="false" customHeight="false" outlineLevel="0" collapsed="false">
      <c r="BI1881" s="56" t="e">
        <f aca="true">VLOOKUP($P1881,INDIRECT("'M" &amp; $N1881 &amp; "'!$A:$G"),BI$2,0)</f>
        <v>#REF!</v>
      </c>
      <c r="BJ1881" s="56" t="e">
        <f aca="true">VLOOKUP($P1881,INDIRECT("'M" &amp; $N1881 &amp; "'!$A:$G"),BJ$2,0)</f>
        <v>#REF!</v>
      </c>
      <c r="BK1881" s="56" t="e">
        <f aca="true">VLOOKUP($P1881,INDIRECT("'M" &amp; $N1881 &amp; "'!$A:$G"),BK$2,0)</f>
        <v>#REF!</v>
      </c>
      <c r="BL1881" s="56" t="str">
        <f aca="false">IF(AND($BI1881="Yes", $N1881=2), "Yes", IF(ISBLANK(BI1881), "", "No"))</f>
        <v>No</v>
      </c>
      <c r="BM1881" s="56" t="e">
        <f aca="true">VLOOKUP($P1881,INDIRECT("'M" &amp; $N1881 &amp; "'!$A:$G"),BM$2,0)</f>
        <v>#REF!</v>
      </c>
    </row>
    <row r="1882" customFormat="false" ht="13.2" hidden="false" customHeight="false" outlineLevel="0" collapsed="false">
      <c r="BI1882" s="56" t="e">
        <f aca="true">VLOOKUP($P1882,INDIRECT("'M" &amp; $N1882 &amp; "'!$A:$G"),BI$2,0)</f>
        <v>#REF!</v>
      </c>
      <c r="BJ1882" s="56" t="e">
        <f aca="true">VLOOKUP($P1882,INDIRECT("'M" &amp; $N1882 &amp; "'!$A:$G"),BJ$2,0)</f>
        <v>#REF!</v>
      </c>
      <c r="BK1882" s="56" t="e">
        <f aca="true">VLOOKUP($P1882,INDIRECT("'M" &amp; $N1882 &amp; "'!$A:$G"),BK$2,0)</f>
        <v>#REF!</v>
      </c>
      <c r="BL1882" s="56" t="str">
        <f aca="false">IF(AND($BI1882="Yes", $N1882=2), "Yes", IF(ISBLANK(BI1882), "", "No"))</f>
        <v>No</v>
      </c>
      <c r="BM1882" s="56" t="e">
        <f aca="true">VLOOKUP($P1882,INDIRECT("'M" &amp; $N1882 &amp; "'!$A:$G"),BM$2,0)</f>
        <v>#REF!</v>
      </c>
    </row>
    <row r="1883" customFormat="false" ht="13.2" hidden="false" customHeight="false" outlineLevel="0" collapsed="false">
      <c r="BI1883" s="56" t="e">
        <f aca="true">VLOOKUP($P1883,INDIRECT("'M" &amp; $N1883 &amp; "'!$A:$G"),BI$2,0)</f>
        <v>#REF!</v>
      </c>
      <c r="BJ1883" s="56" t="e">
        <f aca="true">VLOOKUP($P1883,INDIRECT("'M" &amp; $N1883 &amp; "'!$A:$G"),BJ$2,0)</f>
        <v>#REF!</v>
      </c>
      <c r="BK1883" s="56" t="e">
        <f aca="true">VLOOKUP($P1883,INDIRECT("'M" &amp; $N1883 &amp; "'!$A:$G"),BK$2,0)</f>
        <v>#REF!</v>
      </c>
      <c r="BL1883" s="56" t="str">
        <f aca="false">IF(AND($BI1883="Yes", $N1883=2), "Yes", IF(ISBLANK(BI1883), "", "No"))</f>
        <v>No</v>
      </c>
      <c r="BM1883" s="56" t="e">
        <f aca="true">VLOOKUP($P1883,INDIRECT("'M" &amp; $N1883 &amp; "'!$A:$G"),BM$2,0)</f>
        <v>#REF!</v>
      </c>
    </row>
    <row r="1884" customFormat="false" ht="13.2" hidden="false" customHeight="false" outlineLevel="0" collapsed="false">
      <c r="BI1884" s="56" t="e">
        <f aca="true">VLOOKUP($P1884,INDIRECT("'M" &amp; $N1884 &amp; "'!$A:$G"),BI$2,0)</f>
        <v>#REF!</v>
      </c>
      <c r="BJ1884" s="56" t="e">
        <f aca="true">VLOOKUP($P1884,INDIRECT("'M" &amp; $N1884 &amp; "'!$A:$G"),BJ$2,0)</f>
        <v>#REF!</v>
      </c>
      <c r="BK1884" s="56" t="e">
        <f aca="true">VLOOKUP($P1884,INDIRECT("'M" &amp; $N1884 &amp; "'!$A:$G"),BK$2,0)</f>
        <v>#REF!</v>
      </c>
      <c r="BL1884" s="56" t="str">
        <f aca="false">IF(AND($BI1884="Yes", $N1884=2), "Yes", IF(ISBLANK(BI1884), "", "No"))</f>
        <v>No</v>
      </c>
      <c r="BM1884" s="56" t="e">
        <f aca="true">VLOOKUP($P1884,INDIRECT("'M" &amp; $N1884 &amp; "'!$A:$G"),BM$2,0)</f>
        <v>#REF!</v>
      </c>
    </row>
    <row r="1885" customFormat="false" ht="13.2" hidden="false" customHeight="false" outlineLevel="0" collapsed="false">
      <c r="BI1885" s="56" t="e">
        <f aca="true">VLOOKUP($P1885,INDIRECT("'M" &amp; $N1885 &amp; "'!$A:$G"),BI$2,0)</f>
        <v>#REF!</v>
      </c>
      <c r="BJ1885" s="56" t="e">
        <f aca="true">VLOOKUP($P1885,INDIRECT("'M" &amp; $N1885 &amp; "'!$A:$G"),BJ$2,0)</f>
        <v>#REF!</v>
      </c>
      <c r="BK1885" s="56" t="e">
        <f aca="true">VLOOKUP($P1885,INDIRECT("'M" &amp; $N1885 &amp; "'!$A:$G"),BK$2,0)</f>
        <v>#REF!</v>
      </c>
      <c r="BL1885" s="56" t="str">
        <f aca="false">IF(AND($BI1885="Yes", $N1885=2), "Yes", IF(ISBLANK(BI1885), "", "No"))</f>
        <v>No</v>
      </c>
      <c r="BM1885" s="56" t="e">
        <f aca="true">VLOOKUP($P1885,INDIRECT("'M" &amp; $N1885 &amp; "'!$A:$G"),BM$2,0)</f>
        <v>#REF!</v>
      </c>
    </row>
    <row r="1886" customFormat="false" ht="13.2" hidden="false" customHeight="false" outlineLevel="0" collapsed="false">
      <c r="BI1886" s="56" t="e">
        <f aca="true">VLOOKUP($P1886,INDIRECT("'M" &amp; $N1886 &amp; "'!$A:$G"),BI$2,0)</f>
        <v>#REF!</v>
      </c>
      <c r="BJ1886" s="56" t="e">
        <f aca="true">VLOOKUP($P1886,INDIRECT("'M" &amp; $N1886 &amp; "'!$A:$G"),BJ$2,0)</f>
        <v>#REF!</v>
      </c>
      <c r="BK1886" s="56" t="e">
        <f aca="true">VLOOKUP($P1886,INDIRECT("'M" &amp; $N1886 &amp; "'!$A:$G"),BK$2,0)</f>
        <v>#REF!</v>
      </c>
      <c r="BL1886" s="56" t="str">
        <f aca="false">IF(AND($BI1886="Yes", $N1886=2), "Yes", IF(ISBLANK(BI1886), "", "No"))</f>
        <v>No</v>
      </c>
      <c r="BM1886" s="56" t="e">
        <f aca="true">VLOOKUP($P1886,INDIRECT("'M" &amp; $N1886 &amp; "'!$A:$G"),BM$2,0)</f>
        <v>#REF!</v>
      </c>
    </row>
    <row r="1887" customFormat="false" ht="13.2" hidden="false" customHeight="false" outlineLevel="0" collapsed="false">
      <c r="BI1887" s="56" t="e">
        <f aca="true">VLOOKUP($P1887,INDIRECT("'M" &amp; $N1887 &amp; "'!$A:$G"),BI$2,0)</f>
        <v>#REF!</v>
      </c>
      <c r="BJ1887" s="56" t="e">
        <f aca="true">VLOOKUP($P1887,INDIRECT("'M" &amp; $N1887 &amp; "'!$A:$G"),BJ$2,0)</f>
        <v>#REF!</v>
      </c>
      <c r="BK1887" s="56" t="e">
        <f aca="true">VLOOKUP($P1887,INDIRECT("'M" &amp; $N1887 &amp; "'!$A:$G"),BK$2,0)</f>
        <v>#REF!</v>
      </c>
      <c r="BL1887" s="56" t="str">
        <f aca="false">IF(AND($BI1887="Yes", $N1887=2), "Yes", IF(ISBLANK(BI1887), "", "No"))</f>
        <v>No</v>
      </c>
      <c r="BM1887" s="56" t="e">
        <f aca="true">VLOOKUP($P1887,INDIRECT("'M" &amp; $N1887 &amp; "'!$A:$G"),BM$2,0)</f>
        <v>#REF!</v>
      </c>
    </row>
    <row r="1888" customFormat="false" ht="13.2" hidden="false" customHeight="false" outlineLevel="0" collapsed="false">
      <c r="BI1888" s="56" t="e">
        <f aca="true">VLOOKUP($P1888,INDIRECT("'M" &amp; $N1888 &amp; "'!$A:$G"),BI$2,0)</f>
        <v>#REF!</v>
      </c>
      <c r="BJ1888" s="56" t="e">
        <f aca="true">VLOOKUP($P1888,INDIRECT("'M" &amp; $N1888 &amp; "'!$A:$G"),BJ$2,0)</f>
        <v>#REF!</v>
      </c>
      <c r="BK1888" s="56" t="e">
        <f aca="true">VLOOKUP($P1888,INDIRECT("'M" &amp; $N1888 &amp; "'!$A:$G"),BK$2,0)</f>
        <v>#REF!</v>
      </c>
      <c r="BL1888" s="56" t="str">
        <f aca="false">IF(AND($BI1888="Yes", $N1888=2), "Yes", IF(ISBLANK(BI1888), "", "No"))</f>
        <v>No</v>
      </c>
      <c r="BM1888" s="56" t="e">
        <f aca="true">VLOOKUP($P1888,INDIRECT("'M" &amp; $N1888 &amp; "'!$A:$G"),BM$2,0)</f>
        <v>#REF!</v>
      </c>
    </row>
    <row r="1889" customFormat="false" ht="13.2" hidden="false" customHeight="false" outlineLevel="0" collapsed="false">
      <c r="BI1889" s="56" t="e">
        <f aca="true">VLOOKUP($P1889,INDIRECT("'M" &amp; $N1889 &amp; "'!$A:$G"),BI$2,0)</f>
        <v>#REF!</v>
      </c>
      <c r="BJ1889" s="56" t="e">
        <f aca="true">VLOOKUP($P1889,INDIRECT("'M" &amp; $N1889 &amp; "'!$A:$G"),BJ$2,0)</f>
        <v>#REF!</v>
      </c>
      <c r="BK1889" s="56" t="e">
        <f aca="true">VLOOKUP($P1889,INDIRECT("'M" &amp; $N1889 &amp; "'!$A:$G"),BK$2,0)</f>
        <v>#REF!</v>
      </c>
      <c r="BL1889" s="56" t="str">
        <f aca="false">IF(AND($BI1889="Yes", $N1889=2), "Yes", IF(ISBLANK(BI1889), "", "No"))</f>
        <v>No</v>
      </c>
      <c r="BM1889" s="56" t="e">
        <f aca="true">VLOOKUP($P1889,INDIRECT("'M" &amp; $N1889 &amp; "'!$A:$G"),BM$2,0)</f>
        <v>#REF!</v>
      </c>
    </row>
    <row r="1890" customFormat="false" ht="13.2" hidden="false" customHeight="false" outlineLevel="0" collapsed="false">
      <c r="BI1890" s="56" t="e">
        <f aca="true">VLOOKUP($P1890,INDIRECT("'M" &amp; $N1890 &amp; "'!$A:$G"),BI$2,0)</f>
        <v>#REF!</v>
      </c>
      <c r="BJ1890" s="56" t="e">
        <f aca="true">VLOOKUP($P1890,INDIRECT("'M" &amp; $N1890 &amp; "'!$A:$G"),BJ$2,0)</f>
        <v>#REF!</v>
      </c>
      <c r="BK1890" s="56" t="e">
        <f aca="true">VLOOKUP($P1890,INDIRECT("'M" &amp; $N1890 &amp; "'!$A:$G"),BK$2,0)</f>
        <v>#REF!</v>
      </c>
      <c r="BL1890" s="56" t="str">
        <f aca="false">IF(AND($BI1890="Yes", $N1890=2), "Yes", IF(ISBLANK(BI1890), "", "No"))</f>
        <v>No</v>
      </c>
      <c r="BM1890" s="56" t="e">
        <f aca="true">VLOOKUP($P1890,INDIRECT("'M" &amp; $N1890 &amp; "'!$A:$G"),BM$2,0)</f>
        <v>#REF!</v>
      </c>
    </row>
    <row r="1891" customFormat="false" ht="13.2" hidden="false" customHeight="false" outlineLevel="0" collapsed="false">
      <c r="BI1891" s="56" t="e">
        <f aca="true">VLOOKUP($P1891,INDIRECT("'M" &amp; $N1891 &amp; "'!$A:$G"),BI$2,0)</f>
        <v>#REF!</v>
      </c>
      <c r="BJ1891" s="56" t="e">
        <f aca="true">VLOOKUP($P1891,INDIRECT("'M" &amp; $N1891 &amp; "'!$A:$G"),BJ$2,0)</f>
        <v>#REF!</v>
      </c>
      <c r="BK1891" s="56" t="e">
        <f aca="true">VLOOKUP($P1891,INDIRECT("'M" &amp; $N1891 &amp; "'!$A:$G"),BK$2,0)</f>
        <v>#REF!</v>
      </c>
      <c r="BL1891" s="56" t="str">
        <f aca="false">IF(AND($BI1891="Yes", $N1891=2), "Yes", IF(ISBLANK(BI1891), "", "No"))</f>
        <v>No</v>
      </c>
      <c r="BM1891" s="56" t="e">
        <f aca="true">VLOOKUP($P1891,INDIRECT("'M" &amp; $N1891 &amp; "'!$A:$G"),BM$2,0)</f>
        <v>#REF!</v>
      </c>
    </row>
    <row r="1892" customFormat="false" ht="13.2" hidden="false" customHeight="false" outlineLevel="0" collapsed="false">
      <c r="BI1892" s="56" t="e">
        <f aca="true">VLOOKUP($P1892,INDIRECT("'M" &amp; $N1892 &amp; "'!$A:$G"),BI$2,0)</f>
        <v>#REF!</v>
      </c>
      <c r="BJ1892" s="56" t="e">
        <f aca="true">VLOOKUP($P1892,INDIRECT("'M" &amp; $N1892 &amp; "'!$A:$G"),BJ$2,0)</f>
        <v>#REF!</v>
      </c>
      <c r="BK1892" s="56" t="e">
        <f aca="true">VLOOKUP($P1892,INDIRECT("'M" &amp; $N1892 &amp; "'!$A:$G"),BK$2,0)</f>
        <v>#REF!</v>
      </c>
      <c r="BL1892" s="56" t="str">
        <f aca="false">IF(AND($BI1892="Yes", $N1892=2), "Yes", IF(ISBLANK(BI1892), "", "No"))</f>
        <v>No</v>
      </c>
      <c r="BM1892" s="56" t="e">
        <f aca="true">VLOOKUP($P1892,INDIRECT("'M" &amp; $N1892 &amp; "'!$A:$G"),BM$2,0)</f>
        <v>#REF!</v>
      </c>
    </row>
    <row r="1893" customFormat="false" ht="13.2" hidden="false" customHeight="false" outlineLevel="0" collapsed="false">
      <c r="BI1893" s="56" t="e">
        <f aca="true">VLOOKUP($P1893,INDIRECT("'M" &amp; $N1893 &amp; "'!$A:$G"),BI$2,0)</f>
        <v>#REF!</v>
      </c>
      <c r="BJ1893" s="56" t="e">
        <f aca="true">VLOOKUP($P1893,INDIRECT("'M" &amp; $N1893 &amp; "'!$A:$G"),BJ$2,0)</f>
        <v>#REF!</v>
      </c>
      <c r="BK1893" s="56" t="e">
        <f aca="true">VLOOKUP($P1893,INDIRECT("'M" &amp; $N1893 &amp; "'!$A:$G"),BK$2,0)</f>
        <v>#REF!</v>
      </c>
      <c r="BL1893" s="56" t="str">
        <f aca="false">IF(AND($BI1893="Yes", $N1893=2), "Yes", IF(ISBLANK(BI1893), "", "No"))</f>
        <v>No</v>
      </c>
      <c r="BM1893" s="56" t="e">
        <f aca="true">VLOOKUP($P1893,INDIRECT("'M" &amp; $N1893 &amp; "'!$A:$G"),BM$2,0)</f>
        <v>#REF!</v>
      </c>
    </row>
    <row r="1894" customFormat="false" ht="13.2" hidden="false" customHeight="false" outlineLevel="0" collapsed="false">
      <c r="BI1894" s="56" t="e">
        <f aca="true">VLOOKUP($P1894,INDIRECT("'M" &amp; $N1894 &amp; "'!$A:$G"),BI$2,0)</f>
        <v>#REF!</v>
      </c>
      <c r="BJ1894" s="56" t="e">
        <f aca="true">VLOOKUP($P1894,INDIRECT("'M" &amp; $N1894 &amp; "'!$A:$G"),BJ$2,0)</f>
        <v>#REF!</v>
      </c>
      <c r="BK1894" s="56" t="e">
        <f aca="true">VLOOKUP($P1894,INDIRECT("'M" &amp; $N1894 &amp; "'!$A:$G"),BK$2,0)</f>
        <v>#REF!</v>
      </c>
      <c r="BL1894" s="56" t="str">
        <f aca="false">IF(AND($BI1894="Yes", $N1894=2), "Yes", IF(ISBLANK(BI1894), "", "No"))</f>
        <v>No</v>
      </c>
      <c r="BM1894" s="56" t="e">
        <f aca="true">VLOOKUP($P1894,INDIRECT("'M" &amp; $N1894 &amp; "'!$A:$G"),BM$2,0)</f>
        <v>#REF!</v>
      </c>
    </row>
    <row r="1895" customFormat="false" ht="13.2" hidden="false" customHeight="false" outlineLevel="0" collapsed="false">
      <c r="BI1895" s="56" t="e">
        <f aca="true">VLOOKUP($P1895,INDIRECT("'M" &amp; $N1895 &amp; "'!$A:$G"),BI$2,0)</f>
        <v>#REF!</v>
      </c>
      <c r="BJ1895" s="56" t="e">
        <f aca="true">VLOOKUP($P1895,INDIRECT("'M" &amp; $N1895 &amp; "'!$A:$G"),BJ$2,0)</f>
        <v>#REF!</v>
      </c>
      <c r="BK1895" s="56" t="e">
        <f aca="true">VLOOKUP($P1895,INDIRECT("'M" &amp; $N1895 &amp; "'!$A:$G"),BK$2,0)</f>
        <v>#REF!</v>
      </c>
      <c r="BL1895" s="56" t="str">
        <f aca="false">IF(AND($BI1895="Yes", $N1895=2), "Yes", IF(ISBLANK(BI1895), "", "No"))</f>
        <v>No</v>
      </c>
      <c r="BM1895" s="56" t="e">
        <f aca="true">VLOOKUP($P1895,INDIRECT("'M" &amp; $N1895 &amp; "'!$A:$G"),BM$2,0)</f>
        <v>#REF!</v>
      </c>
    </row>
    <row r="1896" customFormat="false" ht="13.2" hidden="false" customHeight="false" outlineLevel="0" collapsed="false">
      <c r="BI1896" s="56" t="e">
        <f aca="true">VLOOKUP($P1896,INDIRECT("'M" &amp; $N1896 &amp; "'!$A:$G"),BI$2,0)</f>
        <v>#REF!</v>
      </c>
      <c r="BJ1896" s="56" t="e">
        <f aca="true">VLOOKUP($P1896,INDIRECT("'M" &amp; $N1896 &amp; "'!$A:$G"),BJ$2,0)</f>
        <v>#REF!</v>
      </c>
      <c r="BK1896" s="56" t="e">
        <f aca="true">VLOOKUP($P1896,INDIRECT("'M" &amp; $N1896 &amp; "'!$A:$G"),BK$2,0)</f>
        <v>#REF!</v>
      </c>
      <c r="BL1896" s="56" t="str">
        <f aca="false">IF(AND($BI1896="Yes", $N1896=2), "Yes", IF(ISBLANK(BI1896), "", "No"))</f>
        <v>No</v>
      </c>
      <c r="BM1896" s="56" t="e">
        <f aca="true">VLOOKUP($P1896,INDIRECT("'M" &amp; $N1896 &amp; "'!$A:$G"),BM$2,0)</f>
        <v>#REF!</v>
      </c>
    </row>
    <row r="1897" customFormat="false" ht="13.2" hidden="false" customHeight="false" outlineLevel="0" collapsed="false">
      <c r="BI1897" s="56" t="e">
        <f aca="true">VLOOKUP($P1897,INDIRECT("'M" &amp; $N1897 &amp; "'!$A:$G"),BI$2,0)</f>
        <v>#REF!</v>
      </c>
      <c r="BJ1897" s="56" t="e">
        <f aca="true">VLOOKUP($P1897,INDIRECT("'M" &amp; $N1897 &amp; "'!$A:$G"),BJ$2,0)</f>
        <v>#REF!</v>
      </c>
      <c r="BK1897" s="56" t="e">
        <f aca="true">VLOOKUP($P1897,INDIRECT("'M" &amp; $N1897 &amp; "'!$A:$G"),BK$2,0)</f>
        <v>#REF!</v>
      </c>
      <c r="BL1897" s="56" t="str">
        <f aca="false">IF(AND($BI1897="Yes", $N1897=2), "Yes", IF(ISBLANK(BI1897), "", "No"))</f>
        <v>No</v>
      </c>
      <c r="BM1897" s="56" t="e">
        <f aca="true">VLOOKUP($P1897,INDIRECT("'M" &amp; $N1897 &amp; "'!$A:$G"),BM$2,0)</f>
        <v>#REF!</v>
      </c>
    </row>
    <row r="1898" customFormat="false" ht="13.2" hidden="false" customHeight="false" outlineLevel="0" collapsed="false">
      <c r="BI1898" s="56" t="e">
        <f aca="true">VLOOKUP($P1898,INDIRECT("'M" &amp; $N1898 &amp; "'!$A:$G"),BI$2,0)</f>
        <v>#REF!</v>
      </c>
      <c r="BJ1898" s="56" t="e">
        <f aca="true">VLOOKUP($P1898,INDIRECT("'M" &amp; $N1898 &amp; "'!$A:$G"),BJ$2,0)</f>
        <v>#REF!</v>
      </c>
      <c r="BK1898" s="56" t="e">
        <f aca="true">VLOOKUP($P1898,INDIRECT("'M" &amp; $N1898 &amp; "'!$A:$G"),BK$2,0)</f>
        <v>#REF!</v>
      </c>
      <c r="BL1898" s="56" t="str">
        <f aca="false">IF(AND($BI1898="Yes", $N1898=2), "Yes", IF(ISBLANK(BI1898), "", "No"))</f>
        <v>No</v>
      </c>
      <c r="BM1898" s="56" t="e">
        <f aca="true">VLOOKUP($P1898,INDIRECT("'M" &amp; $N1898 &amp; "'!$A:$G"),BM$2,0)</f>
        <v>#REF!</v>
      </c>
    </row>
    <row r="1899" customFormat="false" ht="13.2" hidden="false" customHeight="false" outlineLevel="0" collapsed="false">
      <c r="BI1899" s="56" t="e">
        <f aca="true">VLOOKUP($P1899,INDIRECT("'M" &amp; $N1899 &amp; "'!$A:$G"),BI$2,0)</f>
        <v>#REF!</v>
      </c>
      <c r="BJ1899" s="56" t="e">
        <f aca="true">VLOOKUP($P1899,INDIRECT("'M" &amp; $N1899 &amp; "'!$A:$G"),BJ$2,0)</f>
        <v>#REF!</v>
      </c>
      <c r="BK1899" s="56" t="e">
        <f aca="true">VLOOKUP($P1899,INDIRECT("'M" &amp; $N1899 &amp; "'!$A:$G"),BK$2,0)</f>
        <v>#REF!</v>
      </c>
      <c r="BL1899" s="56" t="str">
        <f aca="false">IF(AND($BI1899="Yes", $N1899=2), "Yes", IF(ISBLANK(BI1899), "", "No"))</f>
        <v>No</v>
      </c>
      <c r="BM1899" s="56" t="e">
        <f aca="true">VLOOKUP($P1899,INDIRECT("'M" &amp; $N1899 &amp; "'!$A:$G"),BM$2,0)</f>
        <v>#REF!</v>
      </c>
    </row>
    <row r="1900" customFormat="false" ht="13.2" hidden="false" customHeight="false" outlineLevel="0" collapsed="false">
      <c r="BI1900" s="56" t="e">
        <f aca="true">VLOOKUP($P1900,INDIRECT("'M" &amp; $N1900 &amp; "'!$A:$G"),BI$2,0)</f>
        <v>#REF!</v>
      </c>
      <c r="BJ1900" s="56" t="e">
        <f aca="true">VLOOKUP($P1900,INDIRECT("'M" &amp; $N1900 &amp; "'!$A:$G"),BJ$2,0)</f>
        <v>#REF!</v>
      </c>
      <c r="BK1900" s="56" t="e">
        <f aca="true">VLOOKUP($P1900,INDIRECT("'M" &amp; $N1900 &amp; "'!$A:$G"),BK$2,0)</f>
        <v>#REF!</v>
      </c>
      <c r="BL1900" s="56" t="str">
        <f aca="false">IF(AND($BI1900="Yes", $N1900=2), "Yes", IF(ISBLANK(BI1900), "", "No"))</f>
        <v>No</v>
      </c>
      <c r="BM1900" s="56" t="e">
        <f aca="true">VLOOKUP($P1900,INDIRECT("'M" &amp; $N1900 &amp; "'!$A:$G"),BM$2,0)</f>
        <v>#REF!</v>
      </c>
    </row>
    <row r="1901" customFormat="false" ht="13.2" hidden="false" customHeight="false" outlineLevel="0" collapsed="false">
      <c r="BI1901" s="56" t="e">
        <f aca="true">VLOOKUP($P1901,INDIRECT("'M" &amp; $N1901 &amp; "'!$A:$G"),BI$2,0)</f>
        <v>#REF!</v>
      </c>
      <c r="BJ1901" s="56" t="e">
        <f aca="true">VLOOKUP($P1901,INDIRECT("'M" &amp; $N1901 &amp; "'!$A:$G"),BJ$2,0)</f>
        <v>#REF!</v>
      </c>
      <c r="BK1901" s="56" t="e">
        <f aca="true">VLOOKUP($P1901,INDIRECT("'M" &amp; $N1901 &amp; "'!$A:$G"),BK$2,0)</f>
        <v>#REF!</v>
      </c>
      <c r="BL1901" s="56" t="str">
        <f aca="false">IF(AND($BI1901="Yes", $N1901=2), "Yes", IF(ISBLANK(BI1901), "", "No"))</f>
        <v>No</v>
      </c>
      <c r="BM1901" s="56" t="e">
        <f aca="true">VLOOKUP($P1901,INDIRECT("'M" &amp; $N1901 &amp; "'!$A:$G"),BM$2,0)</f>
        <v>#REF!</v>
      </c>
    </row>
    <row r="1902" customFormat="false" ht="13.2" hidden="false" customHeight="false" outlineLevel="0" collapsed="false">
      <c r="BI1902" s="56" t="e">
        <f aca="true">VLOOKUP($P1902,INDIRECT("'M" &amp; $N1902 &amp; "'!$A:$G"),BI$2,0)</f>
        <v>#REF!</v>
      </c>
      <c r="BJ1902" s="56" t="e">
        <f aca="true">VLOOKUP($P1902,INDIRECT("'M" &amp; $N1902 &amp; "'!$A:$G"),BJ$2,0)</f>
        <v>#REF!</v>
      </c>
      <c r="BK1902" s="56" t="e">
        <f aca="true">VLOOKUP($P1902,INDIRECT("'M" &amp; $N1902 &amp; "'!$A:$G"),BK$2,0)</f>
        <v>#REF!</v>
      </c>
      <c r="BL1902" s="56" t="str">
        <f aca="false">IF(AND($BI1902="Yes", $N1902=2), "Yes", IF(ISBLANK(BI1902), "", "No"))</f>
        <v>No</v>
      </c>
      <c r="BM1902" s="56" t="e">
        <f aca="true">VLOOKUP($P1902,INDIRECT("'M" &amp; $N1902 &amp; "'!$A:$G"),BM$2,0)</f>
        <v>#REF!</v>
      </c>
    </row>
    <row r="1903" customFormat="false" ht="13.2" hidden="false" customHeight="false" outlineLevel="0" collapsed="false">
      <c r="BI1903" s="56" t="e">
        <f aca="true">VLOOKUP($P1903,INDIRECT("'M" &amp; $N1903 &amp; "'!$A:$G"),BI$2,0)</f>
        <v>#REF!</v>
      </c>
      <c r="BJ1903" s="56" t="e">
        <f aca="true">VLOOKUP($P1903,INDIRECT("'M" &amp; $N1903 &amp; "'!$A:$G"),BJ$2,0)</f>
        <v>#REF!</v>
      </c>
      <c r="BK1903" s="56" t="e">
        <f aca="true">VLOOKUP($P1903,INDIRECT("'M" &amp; $N1903 &amp; "'!$A:$G"),BK$2,0)</f>
        <v>#REF!</v>
      </c>
      <c r="BL1903" s="56" t="str">
        <f aca="false">IF(AND($BI1903="Yes", $N1903=2), "Yes", IF(ISBLANK(BI1903), "", "No"))</f>
        <v>No</v>
      </c>
      <c r="BM1903" s="56" t="e">
        <f aca="true">VLOOKUP($P1903,INDIRECT("'M" &amp; $N1903 &amp; "'!$A:$G"),BM$2,0)</f>
        <v>#REF!</v>
      </c>
    </row>
    <row r="1904" customFormat="false" ht="13.2" hidden="false" customHeight="false" outlineLevel="0" collapsed="false">
      <c r="BI1904" s="56" t="e">
        <f aca="true">VLOOKUP($P1904,INDIRECT("'M" &amp; $N1904 &amp; "'!$A:$G"),BI$2,0)</f>
        <v>#REF!</v>
      </c>
      <c r="BJ1904" s="56" t="e">
        <f aca="true">VLOOKUP($P1904,INDIRECT("'M" &amp; $N1904 &amp; "'!$A:$G"),BJ$2,0)</f>
        <v>#REF!</v>
      </c>
      <c r="BK1904" s="56" t="e">
        <f aca="true">VLOOKUP($P1904,INDIRECT("'M" &amp; $N1904 &amp; "'!$A:$G"),BK$2,0)</f>
        <v>#REF!</v>
      </c>
      <c r="BL1904" s="56" t="str">
        <f aca="false">IF(AND($BI1904="Yes", $N1904=2), "Yes", IF(ISBLANK(BI1904), "", "No"))</f>
        <v>No</v>
      </c>
      <c r="BM1904" s="56" t="e">
        <f aca="true">VLOOKUP($P1904,INDIRECT("'M" &amp; $N1904 &amp; "'!$A:$G"),BM$2,0)</f>
        <v>#REF!</v>
      </c>
    </row>
    <row r="1905" customFormat="false" ht="13.2" hidden="false" customHeight="false" outlineLevel="0" collapsed="false">
      <c r="BI1905" s="56" t="e">
        <f aca="true">VLOOKUP($P1905,INDIRECT("'M" &amp; $N1905 &amp; "'!$A:$G"),BI$2,0)</f>
        <v>#REF!</v>
      </c>
      <c r="BJ1905" s="56" t="e">
        <f aca="true">VLOOKUP($P1905,INDIRECT("'M" &amp; $N1905 &amp; "'!$A:$G"),BJ$2,0)</f>
        <v>#REF!</v>
      </c>
      <c r="BK1905" s="56" t="e">
        <f aca="true">VLOOKUP($P1905,INDIRECT("'M" &amp; $N1905 &amp; "'!$A:$G"),BK$2,0)</f>
        <v>#REF!</v>
      </c>
      <c r="BL1905" s="56" t="str">
        <f aca="false">IF(AND($BI1905="Yes", $N1905=2), "Yes", IF(ISBLANK(BI1905), "", "No"))</f>
        <v>No</v>
      </c>
      <c r="BM1905" s="56" t="e">
        <f aca="true">VLOOKUP($P1905,INDIRECT("'M" &amp; $N1905 &amp; "'!$A:$G"),BM$2,0)</f>
        <v>#REF!</v>
      </c>
    </row>
    <row r="1906" customFormat="false" ht="13.2" hidden="false" customHeight="false" outlineLevel="0" collapsed="false">
      <c r="BI1906" s="56" t="e">
        <f aca="true">VLOOKUP($P1906,INDIRECT("'M" &amp; $N1906 &amp; "'!$A:$G"),BI$2,0)</f>
        <v>#REF!</v>
      </c>
      <c r="BJ1906" s="56" t="e">
        <f aca="true">VLOOKUP($P1906,INDIRECT("'M" &amp; $N1906 &amp; "'!$A:$G"),BJ$2,0)</f>
        <v>#REF!</v>
      </c>
      <c r="BK1906" s="56" t="e">
        <f aca="true">VLOOKUP($P1906,INDIRECT("'M" &amp; $N1906 &amp; "'!$A:$G"),BK$2,0)</f>
        <v>#REF!</v>
      </c>
      <c r="BL1906" s="56" t="str">
        <f aca="false">IF(AND($BI1906="Yes", $N1906=2), "Yes", IF(ISBLANK(BI1906), "", "No"))</f>
        <v>No</v>
      </c>
      <c r="BM1906" s="56" t="e">
        <f aca="true">VLOOKUP($P1906,INDIRECT("'M" &amp; $N1906 &amp; "'!$A:$G"),BM$2,0)</f>
        <v>#REF!</v>
      </c>
    </row>
    <row r="1907" customFormat="false" ht="13.2" hidden="false" customHeight="false" outlineLevel="0" collapsed="false">
      <c r="BI1907" s="56" t="e">
        <f aca="true">VLOOKUP($P1907,INDIRECT("'M" &amp; $N1907 &amp; "'!$A:$G"),BI$2,0)</f>
        <v>#REF!</v>
      </c>
      <c r="BJ1907" s="56" t="e">
        <f aca="true">VLOOKUP($P1907,INDIRECT("'M" &amp; $N1907 &amp; "'!$A:$G"),BJ$2,0)</f>
        <v>#REF!</v>
      </c>
      <c r="BK1907" s="56" t="e">
        <f aca="true">VLOOKUP($P1907,INDIRECT("'M" &amp; $N1907 &amp; "'!$A:$G"),BK$2,0)</f>
        <v>#REF!</v>
      </c>
      <c r="BL1907" s="56" t="str">
        <f aca="false">IF(AND($BI1907="Yes", $N1907=2), "Yes", IF(ISBLANK(BI1907), "", "No"))</f>
        <v>No</v>
      </c>
      <c r="BM1907" s="56" t="e">
        <f aca="true">VLOOKUP($P1907,INDIRECT("'M" &amp; $N1907 &amp; "'!$A:$G"),BM$2,0)</f>
        <v>#REF!</v>
      </c>
    </row>
    <row r="1908" customFormat="false" ht="13.2" hidden="false" customHeight="false" outlineLevel="0" collapsed="false">
      <c r="BI1908" s="56" t="e">
        <f aca="true">VLOOKUP($P1908,INDIRECT("'M" &amp; $N1908 &amp; "'!$A:$G"),BI$2,0)</f>
        <v>#REF!</v>
      </c>
      <c r="BJ1908" s="56" t="e">
        <f aca="true">VLOOKUP($P1908,INDIRECT("'M" &amp; $N1908 &amp; "'!$A:$G"),BJ$2,0)</f>
        <v>#REF!</v>
      </c>
      <c r="BK1908" s="56" t="e">
        <f aca="true">VLOOKUP($P1908,INDIRECT("'M" &amp; $N1908 &amp; "'!$A:$G"),BK$2,0)</f>
        <v>#REF!</v>
      </c>
      <c r="BL1908" s="56" t="str">
        <f aca="false">IF(AND($BI1908="Yes", $N1908=2), "Yes", IF(ISBLANK(BI1908), "", "No"))</f>
        <v>No</v>
      </c>
      <c r="BM1908" s="56" t="e">
        <f aca="true">VLOOKUP($P1908,INDIRECT("'M" &amp; $N1908 &amp; "'!$A:$G"),BM$2,0)</f>
        <v>#REF!</v>
      </c>
    </row>
    <row r="1909" customFormat="false" ht="13.2" hidden="false" customHeight="false" outlineLevel="0" collapsed="false">
      <c r="BI1909" s="56" t="e">
        <f aca="true">VLOOKUP($P1909,INDIRECT("'M" &amp; $N1909 &amp; "'!$A:$G"),BI$2,0)</f>
        <v>#REF!</v>
      </c>
      <c r="BJ1909" s="56" t="e">
        <f aca="true">VLOOKUP($P1909,INDIRECT("'M" &amp; $N1909 &amp; "'!$A:$G"),BJ$2,0)</f>
        <v>#REF!</v>
      </c>
      <c r="BK1909" s="56" t="e">
        <f aca="true">VLOOKUP($P1909,INDIRECT("'M" &amp; $N1909 &amp; "'!$A:$G"),BK$2,0)</f>
        <v>#REF!</v>
      </c>
      <c r="BL1909" s="56" t="str">
        <f aca="false">IF(AND($BI1909="Yes", $N1909=2), "Yes", IF(ISBLANK(BI1909), "", "No"))</f>
        <v>No</v>
      </c>
      <c r="BM1909" s="56" t="e">
        <f aca="true">VLOOKUP($P1909,INDIRECT("'M" &amp; $N1909 &amp; "'!$A:$G"),BM$2,0)</f>
        <v>#REF!</v>
      </c>
    </row>
    <row r="1910" customFormat="false" ht="13.2" hidden="false" customHeight="false" outlineLevel="0" collapsed="false">
      <c r="BI1910" s="56" t="e">
        <f aca="true">VLOOKUP($P1910,INDIRECT("'M" &amp; $N1910 &amp; "'!$A:$G"),BI$2,0)</f>
        <v>#REF!</v>
      </c>
      <c r="BJ1910" s="56" t="e">
        <f aca="true">VLOOKUP($P1910,INDIRECT("'M" &amp; $N1910 &amp; "'!$A:$G"),BJ$2,0)</f>
        <v>#REF!</v>
      </c>
      <c r="BK1910" s="56" t="e">
        <f aca="true">VLOOKUP($P1910,INDIRECT("'M" &amp; $N1910 &amp; "'!$A:$G"),BK$2,0)</f>
        <v>#REF!</v>
      </c>
      <c r="BL1910" s="56" t="str">
        <f aca="false">IF(AND($BI1910="Yes", $N1910=2), "Yes", IF(ISBLANK(BI1910), "", "No"))</f>
        <v>No</v>
      </c>
      <c r="BM1910" s="56" t="e">
        <f aca="true">VLOOKUP($P1910,INDIRECT("'M" &amp; $N1910 &amp; "'!$A:$G"),BM$2,0)</f>
        <v>#REF!</v>
      </c>
    </row>
    <row r="1911" customFormat="false" ht="13.2" hidden="false" customHeight="false" outlineLevel="0" collapsed="false">
      <c r="BI1911" s="56" t="e">
        <f aca="true">VLOOKUP($P1911,INDIRECT("'M" &amp; $N1911 &amp; "'!$A:$G"),BI$2,0)</f>
        <v>#REF!</v>
      </c>
      <c r="BJ1911" s="56" t="e">
        <f aca="true">VLOOKUP($P1911,INDIRECT("'M" &amp; $N1911 &amp; "'!$A:$G"),BJ$2,0)</f>
        <v>#REF!</v>
      </c>
      <c r="BK1911" s="56" t="e">
        <f aca="true">VLOOKUP($P1911,INDIRECT("'M" &amp; $N1911 &amp; "'!$A:$G"),BK$2,0)</f>
        <v>#REF!</v>
      </c>
      <c r="BL1911" s="56" t="str">
        <f aca="false">IF(AND($BI1911="Yes", $N1911=2), "Yes", IF(ISBLANK(BI1911), "", "No"))</f>
        <v>No</v>
      </c>
      <c r="BM1911" s="56" t="e">
        <f aca="true">VLOOKUP($P1911,INDIRECT("'M" &amp; $N1911 &amp; "'!$A:$G"),BM$2,0)</f>
        <v>#REF!</v>
      </c>
    </row>
    <row r="1912" customFormat="false" ht="13.2" hidden="false" customHeight="false" outlineLevel="0" collapsed="false">
      <c r="BI1912" s="56" t="e">
        <f aca="true">VLOOKUP($P1912,INDIRECT("'M" &amp; $N1912 &amp; "'!$A:$G"),BI$2,0)</f>
        <v>#REF!</v>
      </c>
      <c r="BJ1912" s="56" t="e">
        <f aca="true">VLOOKUP($P1912,INDIRECT("'M" &amp; $N1912 &amp; "'!$A:$G"),BJ$2,0)</f>
        <v>#REF!</v>
      </c>
      <c r="BK1912" s="56" t="e">
        <f aca="true">VLOOKUP($P1912,INDIRECT("'M" &amp; $N1912 &amp; "'!$A:$G"),BK$2,0)</f>
        <v>#REF!</v>
      </c>
      <c r="BL1912" s="56" t="str">
        <f aca="false">IF(AND($BI1912="Yes", $N1912=2), "Yes", IF(ISBLANK(BI1912), "", "No"))</f>
        <v>No</v>
      </c>
      <c r="BM1912" s="56" t="e">
        <f aca="true">VLOOKUP($P1912,INDIRECT("'M" &amp; $N1912 &amp; "'!$A:$G"),BM$2,0)</f>
        <v>#REF!</v>
      </c>
    </row>
    <row r="1913" customFormat="false" ht="13.2" hidden="false" customHeight="false" outlineLevel="0" collapsed="false">
      <c r="BI1913" s="56" t="e">
        <f aca="true">VLOOKUP($P1913,INDIRECT("'M" &amp; $N1913 &amp; "'!$A:$G"),BI$2,0)</f>
        <v>#REF!</v>
      </c>
      <c r="BJ1913" s="56" t="e">
        <f aca="true">VLOOKUP($P1913,INDIRECT("'M" &amp; $N1913 &amp; "'!$A:$G"),BJ$2,0)</f>
        <v>#REF!</v>
      </c>
      <c r="BK1913" s="56" t="e">
        <f aca="true">VLOOKUP($P1913,INDIRECT("'M" &amp; $N1913 &amp; "'!$A:$G"),BK$2,0)</f>
        <v>#REF!</v>
      </c>
      <c r="BL1913" s="56" t="str">
        <f aca="false">IF(AND($BI1913="Yes", $N1913=2), "Yes", IF(ISBLANK(BI1913), "", "No"))</f>
        <v>No</v>
      </c>
      <c r="BM1913" s="56" t="e">
        <f aca="true">VLOOKUP($P1913,INDIRECT("'M" &amp; $N1913 &amp; "'!$A:$G"),BM$2,0)</f>
        <v>#REF!</v>
      </c>
    </row>
    <row r="1914" customFormat="false" ht="13.2" hidden="false" customHeight="false" outlineLevel="0" collapsed="false">
      <c r="BI1914" s="56" t="e">
        <f aca="true">VLOOKUP($P1914,INDIRECT("'M" &amp; $N1914 &amp; "'!$A:$G"),BI$2,0)</f>
        <v>#REF!</v>
      </c>
      <c r="BJ1914" s="56" t="e">
        <f aca="true">VLOOKUP($P1914,INDIRECT("'M" &amp; $N1914 &amp; "'!$A:$G"),BJ$2,0)</f>
        <v>#REF!</v>
      </c>
      <c r="BK1914" s="56" t="e">
        <f aca="true">VLOOKUP($P1914,INDIRECT("'M" &amp; $N1914 &amp; "'!$A:$G"),BK$2,0)</f>
        <v>#REF!</v>
      </c>
      <c r="BL1914" s="56" t="str">
        <f aca="false">IF(AND($BI1914="Yes", $N1914=2), "Yes", IF(ISBLANK(BI1914), "", "No"))</f>
        <v>No</v>
      </c>
      <c r="BM1914" s="56" t="e">
        <f aca="true">VLOOKUP($P1914,INDIRECT("'M" &amp; $N1914 &amp; "'!$A:$G"),BM$2,0)</f>
        <v>#REF!</v>
      </c>
    </row>
    <row r="1915" customFormat="false" ht="13.2" hidden="false" customHeight="false" outlineLevel="0" collapsed="false">
      <c r="BI1915" s="56" t="e">
        <f aca="true">VLOOKUP($P1915,INDIRECT("'M" &amp; $N1915 &amp; "'!$A:$G"),BI$2,0)</f>
        <v>#REF!</v>
      </c>
      <c r="BJ1915" s="56" t="e">
        <f aca="true">VLOOKUP($P1915,INDIRECT("'M" &amp; $N1915 &amp; "'!$A:$G"),BJ$2,0)</f>
        <v>#REF!</v>
      </c>
      <c r="BK1915" s="56" t="e">
        <f aca="true">VLOOKUP($P1915,INDIRECT("'M" &amp; $N1915 &amp; "'!$A:$G"),BK$2,0)</f>
        <v>#REF!</v>
      </c>
      <c r="BL1915" s="56" t="str">
        <f aca="false">IF(AND($BI1915="Yes", $N1915=2), "Yes", IF(ISBLANK(BI1915), "", "No"))</f>
        <v>No</v>
      </c>
      <c r="BM1915" s="56" t="e">
        <f aca="true">VLOOKUP($P1915,INDIRECT("'M" &amp; $N1915 &amp; "'!$A:$G"),BM$2,0)</f>
        <v>#REF!</v>
      </c>
    </row>
    <row r="1916" customFormat="false" ht="13.2" hidden="false" customHeight="false" outlineLevel="0" collapsed="false">
      <c r="BI1916" s="56" t="e">
        <f aca="true">VLOOKUP($P1916,INDIRECT("'M" &amp; $N1916 &amp; "'!$A:$G"),BI$2,0)</f>
        <v>#REF!</v>
      </c>
      <c r="BJ1916" s="56" t="e">
        <f aca="true">VLOOKUP($P1916,INDIRECT("'M" &amp; $N1916 &amp; "'!$A:$G"),BJ$2,0)</f>
        <v>#REF!</v>
      </c>
      <c r="BK1916" s="56" t="e">
        <f aca="true">VLOOKUP($P1916,INDIRECT("'M" &amp; $N1916 &amp; "'!$A:$G"),BK$2,0)</f>
        <v>#REF!</v>
      </c>
      <c r="BL1916" s="56" t="str">
        <f aca="false">IF(AND($BI1916="Yes", $N1916=2), "Yes", IF(ISBLANK(BI1916), "", "No"))</f>
        <v>No</v>
      </c>
      <c r="BM1916" s="56" t="e">
        <f aca="true">VLOOKUP($P1916,INDIRECT("'M" &amp; $N1916 &amp; "'!$A:$G"),BM$2,0)</f>
        <v>#REF!</v>
      </c>
    </row>
    <row r="1917" customFormat="false" ht="13.2" hidden="false" customHeight="false" outlineLevel="0" collapsed="false">
      <c r="BI1917" s="56" t="e">
        <f aca="true">VLOOKUP($P1917,INDIRECT("'M" &amp; $N1917 &amp; "'!$A:$G"),BI$2,0)</f>
        <v>#REF!</v>
      </c>
      <c r="BJ1917" s="56" t="e">
        <f aca="true">VLOOKUP($P1917,INDIRECT("'M" &amp; $N1917 &amp; "'!$A:$G"),BJ$2,0)</f>
        <v>#REF!</v>
      </c>
      <c r="BK1917" s="56" t="e">
        <f aca="true">VLOOKUP($P1917,INDIRECT("'M" &amp; $N1917 &amp; "'!$A:$G"),BK$2,0)</f>
        <v>#REF!</v>
      </c>
      <c r="BL1917" s="56" t="str">
        <f aca="false">IF(AND($BI1917="Yes", $N1917=2), "Yes", IF(ISBLANK(BI1917), "", "No"))</f>
        <v>No</v>
      </c>
      <c r="BM1917" s="56" t="e">
        <f aca="true">VLOOKUP($P1917,INDIRECT("'M" &amp; $N1917 &amp; "'!$A:$G"),BM$2,0)</f>
        <v>#REF!</v>
      </c>
    </row>
    <row r="1918" customFormat="false" ht="13.2" hidden="false" customHeight="false" outlineLevel="0" collapsed="false">
      <c r="BI1918" s="56" t="e">
        <f aca="true">VLOOKUP($P1918,INDIRECT("'M" &amp; $N1918 &amp; "'!$A:$G"),BI$2,0)</f>
        <v>#REF!</v>
      </c>
      <c r="BJ1918" s="56" t="e">
        <f aca="true">VLOOKUP($P1918,INDIRECT("'M" &amp; $N1918 &amp; "'!$A:$G"),BJ$2,0)</f>
        <v>#REF!</v>
      </c>
      <c r="BK1918" s="56" t="e">
        <f aca="true">VLOOKUP($P1918,INDIRECT("'M" &amp; $N1918 &amp; "'!$A:$G"),BK$2,0)</f>
        <v>#REF!</v>
      </c>
      <c r="BL1918" s="56" t="str">
        <f aca="false">IF(AND($BI1918="Yes", $N1918=2), "Yes", IF(ISBLANK(BI1918), "", "No"))</f>
        <v>No</v>
      </c>
      <c r="BM1918" s="56" t="e">
        <f aca="true">VLOOKUP($P1918,INDIRECT("'M" &amp; $N1918 &amp; "'!$A:$G"),BM$2,0)</f>
        <v>#REF!</v>
      </c>
    </row>
    <row r="1919" customFormat="false" ht="13.2" hidden="false" customHeight="false" outlineLevel="0" collapsed="false">
      <c r="BI1919" s="56" t="e">
        <f aca="true">VLOOKUP($P1919,INDIRECT("'M" &amp; $N1919 &amp; "'!$A:$G"),BI$2,0)</f>
        <v>#REF!</v>
      </c>
      <c r="BJ1919" s="56" t="e">
        <f aca="true">VLOOKUP($P1919,INDIRECT("'M" &amp; $N1919 &amp; "'!$A:$G"),BJ$2,0)</f>
        <v>#REF!</v>
      </c>
      <c r="BK1919" s="56" t="e">
        <f aca="true">VLOOKUP($P1919,INDIRECT("'M" &amp; $N1919 &amp; "'!$A:$G"),BK$2,0)</f>
        <v>#REF!</v>
      </c>
      <c r="BL1919" s="56" t="str">
        <f aca="false">IF(AND($BI1919="Yes", $N1919=2), "Yes", IF(ISBLANK(BI1919), "", "No"))</f>
        <v>No</v>
      </c>
      <c r="BM1919" s="56" t="e">
        <f aca="true">VLOOKUP($P1919,INDIRECT("'M" &amp; $N1919 &amp; "'!$A:$G"),BM$2,0)</f>
        <v>#REF!</v>
      </c>
    </row>
    <row r="1920" customFormat="false" ht="13.2" hidden="false" customHeight="false" outlineLevel="0" collapsed="false">
      <c r="BI1920" s="56" t="e">
        <f aca="true">VLOOKUP($P1920,INDIRECT("'M" &amp; $N1920 &amp; "'!$A:$G"),BI$2,0)</f>
        <v>#REF!</v>
      </c>
      <c r="BJ1920" s="56" t="e">
        <f aca="true">VLOOKUP($P1920,INDIRECT("'M" &amp; $N1920 &amp; "'!$A:$G"),BJ$2,0)</f>
        <v>#REF!</v>
      </c>
      <c r="BK1920" s="56" t="e">
        <f aca="true">VLOOKUP($P1920,INDIRECT("'M" &amp; $N1920 &amp; "'!$A:$G"),BK$2,0)</f>
        <v>#REF!</v>
      </c>
      <c r="BL1920" s="56" t="str">
        <f aca="false">IF(AND($BI1920="Yes", $N1920=2), "Yes", IF(ISBLANK(BI1920), "", "No"))</f>
        <v>No</v>
      </c>
      <c r="BM1920" s="56" t="e">
        <f aca="true">VLOOKUP($P1920,INDIRECT("'M" &amp; $N1920 &amp; "'!$A:$G"),BM$2,0)</f>
        <v>#REF!</v>
      </c>
    </row>
    <row r="1921" customFormat="false" ht="13.2" hidden="false" customHeight="false" outlineLevel="0" collapsed="false">
      <c r="BI1921" s="56" t="e">
        <f aca="true">VLOOKUP($P1921,INDIRECT("'M" &amp; $N1921 &amp; "'!$A:$G"),BI$2,0)</f>
        <v>#REF!</v>
      </c>
      <c r="BJ1921" s="56" t="e">
        <f aca="true">VLOOKUP($P1921,INDIRECT("'M" &amp; $N1921 &amp; "'!$A:$G"),BJ$2,0)</f>
        <v>#REF!</v>
      </c>
      <c r="BK1921" s="56" t="e">
        <f aca="true">VLOOKUP($P1921,INDIRECT("'M" &amp; $N1921 &amp; "'!$A:$G"),BK$2,0)</f>
        <v>#REF!</v>
      </c>
      <c r="BL1921" s="56" t="str">
        <f aca="false">IF(AND($BI1921="Yes", $N1921=2), "Yes", IF(ISBLANK(BI1921), "", "No"))</f>
        <v>No</v>
      </c>
      <c r="BM1921" s="56" t="e">
        <f aca="true">VLOOKUP($P1921,INDIRECT("'M" &amp; $N1921 &amp; "'!$A:$G"),BM$2,0)</f>
        <v>#REF!</v>
      </c>
    </row>
    <row r="1922" customFormat="false" ht="13.2" hidden="false" customHeight="false" outlineLevel="0" collapsed="false">
      <c r="BI1922" s="56" t="e">
        <f aca="true">VLOOKUP($P1922,INDIRECT("'M" &amp; $N1922 &amp; "'!$A:$G"),BI$2,0)</f>
        <v>#REF!</v>
      </c>
      <c r="BJ1922" s="56" t="e">
        <f aca="true">VLOOKUP($P1922,INDIRECT("'M" &amp; $N1922 &amp; "'!$A:$G"),BJ$2,0)</f>
        <v>#REF!</v>
      </c>
      <c r="BK1922" s="56" t="e">
        <f aca="true">VLOOKUP($P1922,INDIRECT("'M" &amp; $N1922 &amp; "'!$A:$G"),BK$2,0)</f>
        <v>#REF!</v>
      </c>
      <c r="BL1922" s="56" t="str">
        <f aca="false">IF(AND($BI1922="Yes", $N1922=2), "Yes", IF(ISBLANK(BI1922), "", "No"))</f>
        <v>No</v>
      </c>
      <c r="BM1922" s="56" t="e">
        <f aca="true">VLOOKUP($P1922,INDIRECT("'M" &amp; $N1922 &amp; "'!$A:$G"),BM$2,0)</f>
        <v>#REF!</v>
      </c>
    </row>
    <row r="1923" customFormat="false" ht="13.2" hidden="false" customHeight="false" outlineLevel="0" collapsed="false">
      <c r="BI1923" s="56" t="e">
        <f aca="true">VLOOKUP($P1923,INDIRECT("'M" &amp; $N1923 &amp; "'!$A:$G"),BI$2,0)</f>
        <v>#REF!</v>
      </c>
      <c r="BJ1923" s="56" t="e">
        <f aca="true">VLOOKUP($P1923,INDIRECT("'M" &amp; $N1923 &amp; "'!$A:$G"),BJ$2,0)</f>
        <v>#REF!</v>
      </c>
      <c r="BK1923" s="56" t="e">
        <f aca="true">VLOOKUP($P1923,INDIRECT("'M" &amp; $N1923 &amp; "'!$A:$G"),BK$2,0)</f>
        <v>#REF!</v>
      </c>
      <c r="BL1923" s="56" t="str">
        <f aca="false">IF(AND($BI1923="Yes", $N1923=2), "Yes", IF(ISBLANK(BI1923), "", "No"))</f>
        <v>No</v>
      </c>
      <c r="BM1923" s="56" t="e">
        <f aca="true">VLOOKUP($P1923,INDIRECT("'M" &amp; $N1923 &amp; "'!$A:$G"),BM$2,0)</f>
        <v>#REF!</v>
      </c>
    </row>
    <row r="1924" customFormat="false" ht="13.2" hidden="false" customHeight="false" outlineLevel="0" collapsed="false">
      <c r="BI1924" s="56" t="e">
        <f aca="true">VLOOKUP($P1924,INDIRECT("'M" &amp; $N1924 &amp; "'!$A:$G"),BI$2,0)</f>
        <v>#REF!</v>
      </c>
      <c r="BJ1924" s="56" t="e">
        <f aca="true">VLOOKUP($P1924,INDIRECT("'M" &amp; $N1924 &amp; "'!$A:$G"),BJ$2,0)</f>
        <v>#REF!</v>
      </c>
      <c r="BK1924" s="56" t="e">
        <f aca="true">VLOOKUP($P1924,INDIRECT("'M" &amp; $N1924 &amp; "'!$A:$G"),BK$2,0)</f>
        <v>#REF!</v>
      </c>
      <c r="BL1924" s="56" t="str">
        <f aca="false">IF(AND($BI1924="Yes", $N1924=2), "Yes", IF(ISBLANK(BI1924), "", "No"))</f>
        <v>No</v>
      </c>
      <c r="BM1924" s="56" t="e">
        <f aca="true">VLOOKUP($P1924,INDIRECT("'M" &amp; $N1924 &amp; "'!$A:$G"),BM$2,0)</f>
        <v>#REF!</v>
      </c>
    </row>
    <row r="1925" customFormat="false" ht="13.2" hidden="false" customHeight="false" outlineLevel="0" collapsed="false">
      <c r="BI1925" s="56" t="e">
        <f aca="true">VLOOKUP($P1925,INDIRECT("'M" &amp; $N1925 &amp; "'!$A:$G"),BI$2,0)</f>
        <v>#REF!</v>
      </c>
      <c r="BJ1925" s="56" t="e">
        <f aca="true">VLOOKUP($P1925,INDIRECT("'M" &amp; $N1925 &amp; "'!$A:$G"),BJ$2,0)</f>
        <v>#REF!</v>
      </c>
      <c r="BK1925" s="56" t="e">
        <f aca="true">VLOOKUP($P1925,INDIRECT("'M" &amp; $N1925 &amp; "'!$A:$G"),BK$2,0)</f>
        <v>#REF!</v>
      </c>
      <c r="BL1925" s="56" t="str">
        <f aca="false">IF(AND($BI1925="Yes", $N1925=2), "Yes", IF(ISBLANK(BI1925), "", "No"))</f>
        <v>No</v>
      </c>
      <c r="BM1925" s="56" t="e">
        <f aca="true">VLOOKUP($P1925,INDIRECT("'M" &amp; $N1925 &amp; "'!$A:$G"),BM$2,0)</f>
        <v>#REF!</v>
      </c>
    </row>
    <row r="1926" customFormat="false" ht="13.2" hidden="false" customHeight="false" outlineLevel="0" collapsed="false">
      <c r="BI1926" s="56" t="e">
        <f aca="true">VLOOKUP($P1926,INDIRECT("'M" &amp; $N1926 &amp; "'!$A:$G"),BI$2,0)</f>
        <v>#REF!</v>
      </c>
      <c r="BJ1926" s="56" t="e">
        <f aca="true">VLOOKUP($P1926,INDIRECT("'M" &amp; $N1926 &amp; "'!$A:$G"),BJ$2,0)</f>
        <v>#REF!</v>
      </c>
      <c r="BK1926" s="56" t="e">
        <f aca="true">VLOOKUP($P1926,INDIRECT("'M" &amp; $N1926 &amp; "'!$A:$G"),BK$2,0)</f>
        <v>#REF!</v>
      </c>
      <c r="BL1926" s="56" t="str">
        <f aca="false">IF(AND($BI1926="Yes", $N1926=2), "Yes", IF(ISBLANK(BI1926), "", "No"))</f>
        <v>No</v>
      </c>
      <c r="BM1926" s="56" t="e">
        <f aca="true">VLOOKUP($P1926,INDIRECT("'M" &amp; $N1926 &amp; "'!$A:$G"),BM$2,0)</f>
        <v>#REF!</v>
      </c>
    </row>
    <row r="1927" customFormat="false" ht="13.2" hidden="false" customHeight="false" outlineLevel="0" collapsed="false">
      <c r="BI1927" s="56" t="e">
        <f aca="true">VLOOKUP($P1927,INDIRECT("'M" &amp; $N1927 &amp; "'!$A:$G"),BI$2,0)</f>
        <v>#REF!</v>
      </c>
      <c r="BJ1927" s="56" t="e">
        <f aca="true">VLOOKUP($P1927,INDIRECT("'M" &amp; $N1927 &amp; "'!$A:$G"),BJ$2,0)</f>
        <v>#REF!</v>
      </c>
      <c r="BK1927" s="56" t="e">
        <f aca="true">VLOOKUP($P1927,INDIRECT("'M" &amp; $N1927 &amp; "'!$A:$G"),BK$2,0)</f>
        <v>#REF!</v>
      </c>
      <c r="BL1927" s="56" t="str">
        <f aca="false">IF(AND($BI1927="Yes", $N1927=2), "Yes", IF(ISBLANK(BI1927), "", "No"))</f>
        <v>No</v>
      </c>
      <c r="BM1927" s="56" t="e">
        <f aca="true">VLOOKUP($P1927,INDIRECT("'M" &amp; $N1927 &amp; "'!$A:$G"),BM$2,0)</f>
        <v>#REF!</v>
      </c>
    </row>
    <row r="1928" customFormat="false" ht="13.2" hidden="false" customHeight="false" outlineLevel="0" collapsed="false">
      <c r="BI1928" s="56" t="e">
        <f aca="true">VLOOKUP($P1928,INDIRECT("'M" &amp; $N1928 &amp; "'!$A:$G"),BI$2,0)</f>
        <v>#REF!</v>
      </c>
      <c r="BJ1928" s="56" t="e">
        <f aca="true">VLOOKUP($P1928,INDIRECT("'M" &amp; $N1928 &amp; "'!$A:$G"),BJ$2,0)</f>
        <v>#REF!</v>
      </c>
      <c r="BK1928" s="56" t="e">
        <f aca="true">VLOOKUP($P1928,INDIRECT("'M" &amp; $N1928 &amp; "'!$A:$G"),BK$2,0)</f>
        <v>#REF!</v>
      </c>
      <c r="BL1928" s="56" t="str">
        <f aca="false">IF(AND($BI1928="Yes", $N1928=2), "Yes", IF(ISBLANK(BI1928), "", "No"))</f>
        <v>No</v>
      </c>
      <c r="BM1928" s="56" t="e">
        <f aca="true">VLOOKUP($P1928,INDIRECT("'M" &amp; $N1928 &amp; "'!$A:$G"),BM$2,0)</f>
        <v>#REF!</v>
      </c>
    </row>
    <row r="1929" customFormat="false" ht="13.2" hidden="false" customHeight="false" outlineLevel="0" collapsed="false">
      <c r="BI1929" s="56" t="e">
        <f aca="true">VLOOKUP($P1929,INDIRECT("'M" &amp; $N1929 &amp; "'!$A:$G"),BI$2,0)</f>
        <v>#REF!</v>
      </c>
      <c r="BJ1929" s="56" t="e">
        <f aca="true">VLOOKUP($P1929,INDIRECT("'M" &amp; $N1929 &amp; "'!$A:$G"),BJ$2,0)</f>
        <v>#REF!</v>
      </c>
      <c r="BK1929" s="56" t="e">
        <f aca="true">VLOOKUP($P1929,INDIRECT("'M" &amp; $N1929 &amp; "'!$A:$G"),BK$2,0)</f>
        <v>#REF!</v>
      </c>
      <c r="BL1929" s="56" t="str">
        <f aca="false">IF(AND($BI1929="Yes", $N1929=2), "Yes", IF(ISBLANK(BI1929), "", "No"))</f>
        <v>No</v>
      </c>
      <c r="BM1929" s="56" t="e">
        <f aca="true">VLOOKUP($P1929,INDIRECT("'M" &amp; $N1929 &amp; "'!$A:$G"),BM$2,0)</f>
        <v>#REF!</v>
      </c>
    </row>
    <row r="1930" customFormat="false" ht="13.2" hidden="false" customHeight="false" outlineLevel="0" collapsed="false">
      <c r="BI1930" s="56" t="e">
        <f aca="true">VLOOKUP($P1930,INDIRECT("'M" &amp; $N1930 &amp; "'!$A:$G"),BI$2,0)</f>
        <v>#REF!</v>
      </c>
      <c r="BJ1930" s="56" t="e">
        <f aca="true">VLOOKUP($P1930,INDIRECT("'M" &amp; $N1930 &amp; "'!$A:$G"),BJ$2,0)</f>
        <v>#REF!</v>
      </c>
      <c r="BK1930" s="56" t="e">
        <f aca="true">VLOOKUP($P1930,INDIRECT("'M" &amp; $N1930 &amp; "'!$A:$G"),BK$2,0)</f>
        <v>#REF!</v>
      </c>
      <c r="BL1930" s="56" t="str">
        <f aca="false">IF(AND($BI1930="Yes", $N1930=2), "Yes", IF(ISBLANK(BI1930), "", "No"))</f>
        <v>No</v>
      </c>
      <c r="BM1930" s="56" t="e">
        <f aca="true">VLOOKUP($P1930,INDIRECT("'M" &amp; $N1930 &amp; "'!$A:$G"),BM$2,0)</f>
        <v>#REF!</v>
      </c>
    </row>
    <row r="1931" customFormat="false" ht="13.2" hidden="false" customHeight="false" outlineLevel="0" collapsed="false">
      <c r="BI1931" s="56" t="e">
        <f aca="true">VLOOKUP($P1931,INDIRECT("'M" &amp; $N1931 &amp; "'!$A:$G"),BI$2,0)</f>
        <v>#REF!</v>
      </c>
      <c r="BJ1931" s="56" t="e">
        <f aca="true">VLOOKUP($P1931,INDIRECT("'M" &amp; $N1931 &amp; "'!$A:$G"),BJ$2,0)</f>
        <v>#REF!</v>
      </c>
      <c r="BK1931" s="56" t="e">
        <f aca="true">VLOOKUP($P1931,INDIRECT("'M" &amp; $N1931 &amp; "'!$A:$G"),BK$2,0)</f>
        <v>#REF!</v>
      </c>
      <c r="BL1931" s="56" t="str">
        <f aca="false">IF(AND($BI1931="Yes", $N1931=2), "Yes", IF(ISBLANK(BI1931), "", "No"))</f>
        <v>No</v>
      </c>
      <c r="BM1931" s="56" t="e">
        <f aca="true">VLOOKUP($P1931,INDIRECT("'M" &amp; $N1931 &amp; "'!$A:$G"),BM$2,0)</f>
        <v>#REF!</v>
      </c>
    </row>
    <row r="1932" customFormat="false" ht="13.2" hidden="false" customHeight="false" outlineLevel="0" collapsed="false">
      <c r="BI1932" s="56" t="e">
        <f aca="true">VLOOKUP($P1932,INDIRECT("'M" &amp; $N1932 &amp; "'!$A:$G"),BI$2,0)</f>
        <v>#REF!</v>
      </c>
      <c r="BJ1932" s="56" t="e">
        <f aca="true">VLOOKUP($P1932,INDIRECT("'M" &amp; $N1932 &amp; "'!$A:$G"),BJ$2,0)</f>
        <v>#REF!</v>
      </c>
      <c r="BK1932" s="56" t="e">
        <f aca="true">VLOOKUP($P1932,INDIRECT("'M" &amp; $N1932 &amp; "'!$A:$G"),BK$2,0)</f>
        <v>#REF!</v>
      </c>
      <c r="BL1932" s="56" t="str">
        <f aca="false">IF(AND($BI1932="Yes", $N1932=2), "Yes", IF(ISBLANK(BI1932), "", "No"))</f>
        <v>No</v>
      </c>
      <c r="BM1932" s="56" t="e">
        <f aca="true">VLOOKUP($P1932,INDIRECT("'M" &amp; $N1932 &amp; "'!$A:$G"),BM$2,0)</f>
        <v>#REF!</v>
      </c>
    </row>
    <row r="1933" customFormat="false" ht="13.2" hidden="false" customHeight="false" outlineLevel="0" collapsed="false">
      <c r="BI1933" s="56" t="e">
        <f aca="true">VLOOKUP($P1933,INDIRECT("'M" &amp; $N1933 &amp; "'!$A:$G"),BI$2,0)</f>
        <v>#REF!</v>
      </c>
      <c r="BJ1933" s="56" t="e">
        <f aca="true">VLOOKUP($P1933,INDIRECT("'M" &amp; $N1933 &amp; "'!$A:$G"),BJ$2,0)</f>
        <v>#REF!</v>
      </c>
      <c r="BK1933" s="56" t="e">
        <f aca="true">VLOOKUP($P1933,INDIRECT("'M" &amp; $N1933 &amp; "'!$A:$G"),BK$2,0)</f>
        <v>#REF!</v>
      </c>
      <c r="BL1933" s="56" t="str">
        <f aca="false">IF(AND($BI1933="Yes", $N1933=2), "Yes", IF(ISBLANK(BI1933), "", "No"))</f>
        <v>No</v>
      </c>
      <c r="BM1933" s="56" t="e">
        <f aca="true">VLOOKUP($P1933,INDIRECT("'M" &amp; $N1933 &amp; "'!$A:$G"),BM$2,0)</f>
        <v>#REF!</v>
      </c>
    </row>
    <row r="1934" customFormat="false" ht="13.2" hidden="false" customHeight="false" outlineLevel="0" collapsed="false">
      <c r="BI1934" s="56" t="e">
        <f aca="true">VLOOKUP($P1934,INDIRECT("'M" &amp; $N1934 &amp; "'!$A:$G"),BI$2,0)</f>
        <v>#REF!</v>
      </c>
      <c r="BJ1934" s="56" t="e">
        <f aca="true">VLOOKUP($P1934,INDIRECT("'M" &amp; $N1934 &amp; "'!$A:$G"),BJ$2,0)</f>
        <v>#REF!</v>
      </c>
      <c r="BK1934" s="56" t="e">
        <f aca="true">VLOOKUP($P1934,INDIRECT("'M" &amp; $N1934 &amp; "'!$A:$G"),BK$2,0)</f>
        <v>#REF!</v>
      </c>
      <c r="BL1934" s="56" t="str">
        <f aca="false">IF(AND($BI1934="Yes", $N1934=2), "Yes", IF(ISBLANK(BI1934), "", "No"))</f>
        <v>No</v>
      </c>
      <c r="BM1934" s="56" t="e">
        <f aca="true">VLOOKUP($P1934,INDIRECT("'M" &amp; $N1934 &amp; "'!$A:$G"),BM$2,0)</f>
        <v>#REF!</v>
      </c>
    </row>
    <row r="1935" customFormat="false" ht="13.2" hidden="false" customHeight="false" outlineLevel="0" collapsed="false">
      <c r="BI1935" s="56" t="e">
        <f aca="true">VLOOKUP($P1935,INDIRECT("'M" &amp; $N1935 &amp; "'!$A:$G"),BI$2,0)</f>
        <v>#REF!</v>
      </c>
      <c r="BJ1935" s="56" t="e">
        <f aca="true">VLOOKUP($P1935,INDIRECT("'M" &amp; $N1935 &amp; "'!$A:$G"),BJ$2,0)</f>
        <v>#REF!</v>
      </c>
      <c r="BK1935" s="56" t="e">
        <f aca="true">VLOOKUP($P1935,INDIRECT("'M" &amp; $N1935 &amp; "'!$A:$G"),BK$2,0)</f>
        <v>#REF!</v>
      </c>
      <c r="BL1935" s="56" t="str">
        <f aca="false">IF(AND($BI1935="Yes", $N1935=2), "Yes", IF(ISBLANK(BI1935), "", "No"))</f>
        <v>No</v>
      </c>
      <c r="BM1935" s="56" t="e">
        <f aca="true">VLOOKUP($P1935,INDIRECT("'M" &amp; $N1935 &amp; "'!$A:$G"),BM$2,0)</f>
        <v>#REF!</v>
      </c>
    </row>
    <row r="1936" customFormat="false" ht="13.2" hidden="false" customHeight="false" outlineLevel="0" collapsed="false">
      <c r="BI1936" s="56" t="e">
        <f aca="true">VLOOKUP($P1936,INDIRECT("'M" &amp; $N1936 &amp; "'!$A:$G"),BI$2,0)</f>
        <v>#REF!</v>
      </c>
      <c r="BJ1936" s="56" t="e">
        <f aca="true">VLOOKUP($P1936,INDIRECT("'M" &amp; $N1936 &amp; "'!$A:$G"),BJ$2,0)</f>
        <v>#REF!</v>
      </c>
      <c r="BK1936" s="56" t="e">
        <f aca="true">VLOOKUP($P1936,INDIRECT("'M" &amp; $N1936 &amp; "'!$A:$G"),BK$2,0)</f>
        <v>#REF!</v>
      </c>
      <c r="BL1936" s="56" t="str">
        <f aca="false">IF(AND($BI1936="Yes", $N1936=2), "Yes", IF(ISBLANK(BI1936), "", "No"))</f>
        <v>No</v>
      </c>
      <c r="BM1936" s="56" t="e">
        <f aca="true">VLOOKUP($P1936,INDIRECT("'M" &amp; $N1936 &amp; "'!$A:$G"),BM$2,0)</f>
        <v>#REF!</v>
      </c>
    </row>
    <row r="1937" customFormat="false" ht="13.2" hidden="false" customHeight="false" outlineLevel="0" collapsed="false">
      <c r="BI1937" s="56" t="e">
        <f aca="true">VLOOKUP($P1937,INDIRECT("'M" &amp; $N1937 &amp; "'!$A:$G"),BI$2,0)</f>
        <v>#REF!</v>
      </c>
      <c r="BJ1937" s="56" t="e">
        <f aca="true">VLOOKUP($P1937,INDIRECT("'M" &amp; $N1937 &amp; "'!$A:$G"),BJ$2,0)</f>
        <v>#REF!</v>
      </c>
      <c r="BK1937" s="56" t="e">
        <f aca="true">VLOOKUP($P1937,INDIRECT("'M" &amp; $N1937 &amp; "'!$A:$G"),BK$2,0)</f>
        <v>#REF!</v>
      </c>
      <c r="BL1937" s="56" t="str">
        <f aca="false">IF(AND($BI1937="Yes", $N1937=2), "Yes", IF(ISBLANK(BI1937), "", "No"))</f>
        <v>No</v>
      </c>
      <c r="BM1937" s="56" t="e">
        <f aca="true">VLOOKUP($P1937,INDIRECT("'M" &amp; $N1937 &amp; "'!$A:$G"),BM$2,0)</f>
        <v>#REF!</v>
      </c>
    </row>
    <row r="1938" customFormat="false" ht="13.2" hidden="false" customHeight="false" outlineLevel="0" collapsed="false">
      <c r="BI1938" s="56" t="e">
        <f aca="true">VLOOKUP($P1938,INDIRECT("'M" &amp; $N1938 &amp; "'!$A:$G"),BI$2,0)</f>
        <v>#REF!</v>
      </c>
      <c r="BJ1938" s="56" t="e">
        <f aca="true">VLOOKUP($P1938,INDIRECT("'M" &amp; $N1938 &amp; "'!$A:$G"),BJ$2,0)</f>
        <v>#REF!</v>
      </c>
      <c r="BK1938" s="56" t="e">
        <f aca="true">VLOOKUP($P1938,INDIRECT("'M" &amp; $N1938 &amp; "'!$A:$G"),BK$2,0)</f>
        <v>#REF!</v>
      </c>
      <c r="BL1938" s="56" t="str">
        <f aca="false">IF(AND($BI1938="Yes", $N1938=2), "Yes", IF(ISBLANK(BI1938), "", "No"))</f>
        <v>No</v>
      </c>
      <c r="BM1938" s="56" t="e">
        <f aca="true">VLOOKUP($P1938,INDIRECT("'M" &amp; $N1938 &amp; "'!$A:$G"),BM$2,0)</f>
        <v>#REF!</v>
      </c>
    </row>
    <row r="1939" customFormat="false" ht="13.2" hidden="false" customHeight="false" outlineLevel="0" collapsed="false">
      <c r="BI1939" s="56" t="e">
        <f aca="true">VLOOKUP($P1939,INDIRECT("'M" &amp; $N1939 &amp; "'!$A:$G"),BI$2,0)</f>
        <v>#REF!</v>
      </c>
      <c r="BJ1939" s="56" t="e">
        <f aca="true">VLOOKUP($P1939,INDIRECT("'M" &amp; $N1939 &amp; "'!$A:$G"),BJ$2,0)</f>
        <v>#REF!</v>
      </c>
      <c r="BK1939" s="56" t="e">
        <f aca="true">VLOOKUP($P1939,INDIRECT("'M" &amp; $N1939 &amp; "'!$A:$G"),BK$2,0)</f>
        <v>#REF!</v>
      </c>
      <c r="BL1939" s="56" t="str">
        <f aca="false">IF(AND($BI1939="Yes", $N1939=2), "Yes", IF(ISBLANK(BI1939), "", "No"))</f>
        <v>No</v>
      </c>
      <c r="BM1939" s="56" t="e">
        <f aca="true">VLOOKUP($P1939,INDIRECT("'M" &amp; $N1939 &amp; "'!$A:$G"),BM$2,0)</f>
        <v>#REF!</v>
      </c>
    </row>
    <row r="1940" customFormat="false" ht="13.2" hidden="false" customHeight="false" outlineLevel="0" collapsed="false">
      <c r="BI1940" s="56" t="e">
        <f aca="true">VLOOKUP($P1940,INDIRECT("'M" &amp; $N1940 &amp; "'!$A:$G"),BI$2,0)</f>
        <v>#REF!</v>
      </c>
      <c r="BJ1940" s="56" t="e">
        <f aca="true">VLOOKUP($P1940,INDIRECT("'M" &amp; $N1940 &amp; "'!$A:$G"),BJ$2,0)</f>
        <v>#REF!</v>
      </c>
      <c r="BK1940" s="56" t="e">
        <f aca="true">VLOOKUP($P1940,INDIRECT("'M" &amp; $N1940 &amp; "'!$A:$G"),BK$2,0)</f>
        <v>#REF!</v>
      </c>
      <c r="BL1940" s="56" t="str">
        <f aca="false">IF(AND($BI1940="Yes", $N1940=2), "Yes", IF(ISBLANK(BI1940), "", "No"))</f>
        <v>No</v>
      </c>
      <c r="BM1940" s="56" t="e">
        <f aca="true">VLOOKUP($P1940,INDIRECT("'M" &amp; $N1940 &amp; "'!$A:$G"),BM$2,0)</f>
        <v>#REF!</v>
      </c>
    </row>
    <row r="1941" customFormat="false" ht="13.2" hidden="false" customHeight="false" outlineLevel="0" collapsed="false">
      <c r="BI1941" s="56" t="e">
        <f aca="true">VLOOKUP($P1941,INDIRECT("'M" &amp; $N1941 &amp; "'!$A:$G"),BI$2,0)</f>
        <v>#REF!</v>
      </c>
      <c r="BJ1941" s="56" t="e">
        <f aca="true">VLOOKUP($P1941,INDIRECT("'M" &amp; $N1941 &amp; "'!$A:$G"),BJ$2,0)</f>
        <v>#REF!</v>
      </c>
      <c r="BK1941" s="56" t="e">
        <f aca="true">VLOOKUP($P1941,INDIRECT("'M" &amp; $N1941 &amp; "'!$A:$G"),BK$2,0)</f>
        <v>#REF!</v>
      </c>
      <c r="BL1941" s="56" t="str">
        <f aca="false">IF(AND($BI1941="Yes", $N1941=2), "Yes", IF(ISBLANK(BI1941), "", "No"))</f>
        <v>No</v>
      </c>
      <c r="BM1941" s="56" t="e">
        <f aca="true">VLOOKUP($P1941,INDIRECT("'M" &amp; $N1941 &amp; "'!$A:$G"),BM$2,0)</f>
        <v>#REF!</v>
      </c>
    </row>
    <row r="1942" customFormat="false" ht="13.2" hidden="false" customHeight="false" outlineLevel="0" collapsed="false">
      <c r="BI1942" s="56" t="e">
        <f aca="true">VLOOKUP($P1942,INDIRECT("'M" &amp; $N1942 &amp; "'!$A:$G"),BI$2,0)</f>
        <v>#REF!</v>
      </c>
      <c r="BJ1942" s="56" t="e">
        <f aca="true">VLOOKUP($P1942,INDIRECT("'M" &amp; $N1942 &amp; "'!$A:$G"),BJ$2,0)</f>
        <v>#REF!</v>
      </c>
      <c r="BK1942" s="56" t="e">
        <f aca="true">VLOOKUP($P1942,INDIRECT("'M" &amp; $N1942 &amp; "'!$A:$G"),BK$2,0)</f>
        <v>#REF!</v>
      </c>
      <c r="BL1942" s="56" t="str">
        <f aca="false">IF(AND($BI1942="Yes", $N1942=2), "Yes", IF(ISBLANK(BI1942), "", "No"))</f>
        <v>No</v>
      </c>
      <c r="BM1942" s="56" t="e">
        <f aca="true">VLOOKUP($P1942,INDIRECT("'M" &amp; $N1942 &amp; "'!$A:$G"),BM$2,0)</f>
        <v>#REF!</v>
      </c>
    </row>
    <row r="1943" customFormat="false" ht="13.2" hidden="false" customHeight="false" outlineLevel="0" collapsed="false">
      <c r="BI1943" s="56" t="e">
        <f aca="true">VLOOKUP($P1943,INDIRECT("'M" &amp; $N1943 &amp; "'!$A:$G"),BI$2,0)</f>
        <v>#REF!</v>
      </c>
      <c r="BJ1943" s="56" t="e">
        <f aca="true">VLOOKUP($P1943,INDIRECT("'M" &amp; $N1943 &amp; "'!$A:$G"),BJ$2,0)</f>
        <v>#REF!</v>
      </c>
      <c r="BK1943" s="56" t="e">
        <f aca="true">VLOOKUP($P1943,INDIRECT("'M" &amp; $N1943 &amp; "'!$A:$G"),BK$2,0)</f>
        <v>#REF!</v>
      </c>
      <c r="BL1943" s="56" t="str">
        <f aca="false">IF(AND($BI1943="Yes", $N1943=2), "Yes", IF(ISBLANK(BI1943), "", "No"))</f>
        <v>No</v>
      </c>
      <c r="BM1943" s="56" t="e">
        <f aca="true">VLOOKUP($P1943,INDIRECT("'M" &amp; $N1943 &amp; "'!$A:$G"),BM$2,0)</f>
        <v>#REF!</v>
      </c>
    </row>
    <row r="1944" customFormat="false" ht="13.2" hidden="false" customHeight="false" outlineLevel="0" collapsed="false">
      <c r="BI1944" s="56" t="e">
        <f aca="true">VLOOKUP($P1944,INDIRECT("'M" &amp; $N1944 &amp; "'!$A:$G"),BI$2,0)</f>
        <v>#REF!</v>
      </c>
      <c r="BJ1944" s="56" t="e">
        <f aca="true">VLOOKUP($P1944,INDIRECT("'M" &amp; $N1944 &amp; "'!$A:$G"),BJ$2,0)</f>
        <v>#REF!</v>
      </c>
      <c r="BK1944" s="56" t="e">
        <f aca="true">VLOOKUP($P1944,INDIRECT("'M" &amp; $N1944 &amp; "'!$A:$G"),BK$2,0)</f>
        <v>#REF!</v>
      </c>
      <c r="BL1944" s="56" t="str">
        <f aca="false">IF(AND($BI1944="Yes", $N1944=2), "Yes", IF(ISBLANK(BI1944), "", "No"))</f>
        <v>No</v>
      </c>
      <c r="BM1944" s="56" t="e">
        <f aca="true">VLOOKUP($P1944,INDIRECT("'M" &amp; $N1944 &amp; "'!$A:$G"),BM$2,0)</f>
        <v>#REF!</v>
      </c>
    </row>
    <row r="1945" customFormat="false" ht="13.2" hidden="false" customHeight="false" outlineLevel="0" collapsed="false">
      <c r="BI1945" s="56" t="e">
        <f aca="true">VLOOKUP($P1945,INDIRECT("'M" &amp; $N1945 &amp; "'!$A:$G"),BI$2,0)</f>
        <v>#REF!</v>
      </c>
      <c r="BJ1945" s="56" t="e">
        <f aca="true">VLOOKUP($P1945,INDIRECT("'M" &amp; $N1945 &amp; "'!$A:$G"),BJ$2,0)</f>
        <v>#REF!</v>
      </c>
      <c r="BK1945" s="56" t="e">
        <f aca="true">VLOOKUP($P1945,INDIRECT("'M" &amp; $N1945 &amp; "'!$A:$G"),BK$2,0)</f>
        <v>#REF!</v>
      </c>
      <c r="BL1945" s="56" t="str">
        <f aca="false">IF(AND($BI1945="Yes", $N1945=2), "Yes", IF(ISBLANK(BI1945), "", "No"))</f>
        <v>No</v>
      </c>
      <c r="BM1945" s="56" t="e">
        <f aca="true">VLOOKUP($P1945,INDIRECT("'M" &amp; $N1945 &amp; "'!$A:$G"),BM$2,0)</f>
        <v>#REF!</v>
      </c>
    </row>
    <row r="1946" customFormat="false" ht="13.2" hidden="false" customHeight="false" outlineLevel="0" collapsed="false">
      <c r="BI1946" s="56" t="e">
        <f aca="true">VLOOKUP($P1946,INDIRECT("'M" &amp; $N1946 &amp; "'!$A:$G"),BI$2,0)</f>
        <v>#REF!</v>
      </c>
      <c r="BJ1946" s="56" t="e">
        <f aca="true">VLOOKUP($P1946,INDIRECT("'M" &amp; $N1946 &amp; "'!$A:$G"),BJ$2,0)</f>
        <v>#REF!</v>
      </c>
      <c r="BK1946" s="56" t="e">
        <f aca="true">VLOOKUP($P1946,INDIRECT("'M" &amp; $N1946 &amp; "'!$A:$G"),BK$2,0)</f>
        <v>#REF!</v>
      </c>
      <c r="BL1946" s="56" t="str">
        <f aca="false">IF(AND($BI1946="Yes", $N1946=2), "Yes", IF(ISBLANK(BI1946), "", "No"))</f>
        <v>No</v>
      </c>
      <c r="BM1946" s="56" t="e">
        <f aca="true">VLOOKUP($P1946,INDIRECT("'M" &amp; $N1946 &amp; "'!$A:$G"),BM$2,0)</f>
        <v>#REF!</v>
      </c>
    </row>
    <row r="1947" customFormat="false" ht="13.2" hidden="false" customHeight="false" outlineLevel="0" collapsed="false">
      <c r="BI1947" s="56" t="e">
        <f aca="true">VLOOKUP($P1947,INDIRECT("'M" &amp; $N1947 &amp; "'!$A:$G"),BI$2,0)</f>
        <v>#REF!</v>
      </c>
      <c r="BJ1947" s="56" t="e">
        <f aca="true">VLOOKUP($P1947,INDIRECT("'M" &amp; $N1947 &amp; "'!$A:$G"),BJ$2,0)</f>
        <v>#REF!</v>
      </c>
      <c r="BK1947" s="56" t="e">
        <f aca="true">VLOOKUP($P1947,INDIRECT("'M" &amp; $N1947 &amp; "'!$A:$G"),BK$2,0)</f>
        <v>#REF!</v>
      </c>
      <c r="BL1947" s="56" t="str">
        <f aca="false">IF(AND($BI1947="Yes", $N1947=2), "Yes", IF(ISBLANK(BI1947), "", "No"))</f>
        <v>No</v>
      </c>
      <c r="BM1947" s="56" t="e">
        <f aca="true">VLOOKUP($P1947,INDIRECT("'M" &amp; $N1947 &amp; "'!$A:$G"),BM$2,0)</f>
        <v>#REF!</v>
      </c>
    </row>
    <row r="1948" customFormat="false" ht="13.2" hidden="false" customHeight="false" outlineLevel="0" collapsed="false">
      <c r="BI1948" s="56" t="e">
        <f aca="true">VLOOKUP($P1948,INDIRECT("'M" &amp; $N1948 &amp; "'!$A:$G"),BI$2,0)</f>
        <v>#REF!</v>
      </c>
      <c r="BJ1948" s="56" t="e">
        <f aca="true">VLOOKUP($P1948,INDIRECT("'M" &amp; $N1948 &amp; "'!$A:$G"),BJ$2,0)</f>
        <v>#REF!</v>
      </c>
      <c r="BK1948" s="56" t="e">
        <f aca="true">VLOOKUP($P1948,INDIRECT("'M" &amp; $N1948 &amp; "'!$A:$G"),BK$2,0)</f>
        <v>#REF!</v>
      </c>
      <c r="BL1948" s="56" t="str">
        <f aca="false">IF(AND($BI1948="Yes", $N1948=2), "Yes", IF(ISBLANK(BI1948), "", "No"))</f>
        <v>No</v>
      </c>
      <c r="BM1948" s="56" t="e">
        <f aca="true">VLOOKUP($P1948,INDIRECT("'M" &amp; $N1948 &amp; "'!$A:$G"),BM$2,0)</f>
        <v>#REF!</v>
      </c>
    </row>
    <row r="1949" customFormat="false" ht="13.2" hidden="false" customHeight="false" outlineLevel="0" collapsed="false">
      <c r="BI1949" s="56" t="e">
        <f aca="true">VLOOKUP($P1949,INDIRECT("'M" &amp; $N1949 &amp; "'!$A:$G"),BI$2,0)</f>
        <v>#REF!</v>
      </c>
      <c r="BJ1949" s="56" t="e">
        <f aca="true">VLOOKUP($P1949,INDIRECT("'M" &amp; $N1949 &amp; "'!$A:$G"),BJ$2,0)</f>
        <v>#REF!</v>
      </c>
      <c r="BK1949" s="56" t="e">
        <f aca="true">VLOOKUP($P1949,INDIRECT("'M" &amp; $N1949 &amp; "'!$A:$G"),BK$2,0)</f>
        <v>#REF!</v>
      </c>
      <c r="BL1949" s="56" t="str">
        <f aca="false">IF(AND($BI1949="Yes", $N1949=2), "Yes", IF(ISBLANK(BI1949), "", "No"))</f>
        <v>No</v>
      </c>
      <c r="BM1949" s="56" t="e">
        <f aca="true">VLOOKUP($P1949,INDIRECT("'M" &amp; $N1949 &amp; "'!$A:$G"),BM$2,0)</f>
        <v>#REF!</v>
      </c>
    </row>
    <row r="1950" customFormat="false" ht="13.2" hidden="false" customHeight="false" outlineLevel="0" collapsed="false">
      <c r="BI1950" s="56" t="e">
        <f aca="true">VLOOKUP($P1950,INDIRECT("'M" &amp; $N1950 &amp; "'!$A:$G"),BI$2,0)</f>
        <v>#REF!</v>
      </c>
      <c r="BJ1950" s="56" t="e">
        <f aca="true">VLOOKUP($P1950,INDIRECT("'M" &amp; $N1950 &amp; "'!$A:$G"),BJ$2,0)</f>
        <v>#REF!</v>
      </c>
      <c r="BK1950" s="56" t="e">
        <f aca="true">VLOOKUP($P1950,INDIRECT("'M" &amp; $N1950 &amp; "'!$A:$G"),BK$2,0)</f>
        <v>#REF!</v>
      </c>
      <c r="BL1950" s="56" t="str">
        <f aca="false">IF(AND($BI1950="Yes", $N1950=2), "Yes", IF(ISBLANK(BI1950), "", "No"))</f>
        <v>No</v>
      </c>
      <c r="BM1950" s="56" t="e">
        <f aca="true">VLOOKUP($P1950,INDIRECT("'M" &amp; $N1950 &amp; "'!$A:$G"),BM$2,0)</f>
        <v>#REF!</v>
      </c>
    </row>
    <row r="1951" customFormat="false" ht="13.2" hidden="false" customHeight="false" outlineLevel="0" collapsed="false">
      <c r="BI1951" s="56" t="e">
        <f aca="true">VLOOKUP($P1951,INDIRECT("'M" &amp; $N1951 &amp; "'!$A:$G"),BI$2,0)</f>
        <v>#REF!</v>
      </c>
      <c r="BJ1951" s="56" t="e">
        <f aca="true">VLOOKUP($P1951,INDIRECT("'M" &amp; $N1951 &amp; "'!$A:$G"),BJ$2,0)</f>
        <v>#REF!</v>
      </c>
      <c r="BK1951" s="56" t="e">
        <f aca="true">VLOOKUP($P1951,INDIRECT("'M" &amp; $N1951 &amp; "'!$A:$G"),BK$2,0)</f>
        <v>#REF!</v>
      </c>
      <c r="BL1951" s="56" t="str">
        <f aca="false">IF(AND($BI1951="Yes", $N1951=2), "Yes", IF(ISBLANK(BI1951), "", "No"))</f>
        <v>No</v>
      </c>
      <c r="BM1951" s="56" t="e">
        <f aca="true">VLOOKUP($P1951,INDIRECT("'M" &amp; $N1951 &amp; "'!$A:$G"),BM$2,0)</f>
        <v>#REF!</v>
      </c>
    </row>
    <row r="1952" customFormat="false" ht="13.2" hidden="false" customHeight="false" outlineLevel="0" collapsed="false">
      <c r="BI1952" s="56" t="e">
        <f aca="true">VLOOKUP($P1952,INDIRECT("'M" &amp; $N1952 &amp; "'!$A:$G"),BI$2,0)</f>
        <v>#REF!</v>
      </c>
      <c r="BJ1952" s="56" t="e">
        <f aca="true">VLOOKUP($P1952,INDIRECT("'M" &amp; $N1952 &amp; "'!$A:$G"),BJ$2,0)</f>
        <v>#REF!</v>
      </c>
      <c r="BK1952" s="56" t="e">
        <f aca="true">VLOOKUP($P1952,INDIRECT("'M" &amp; $N1952 &amp; "'!$A:$G"),BK$2,0)</f>
        <v>#REF!</v>
      </c>
      <c r="BL1952" s="56" t="str">
        <f aca="false">IF(AND($BI1952="Yes", $N1952=2), "Yes", IF(ISBLANK(BI1952), "", "No"))</f>
        <v>No</v>
      </c>
      <c r="BM1952" s="56" t="e">
        <f aca="true">VLOOKUP($P1952,INDIRECT("'M" &amp; $N1952 &amp; "'!$A:$G"),BM$2,0)</f>
        <v>#REF!</v>
      </c>
    </row>
    <row r="1953" customFormat="false" ht="13.2" hidden="false" customHeight="false" outlineLevel="0" collapsed="false">
      <c r="BI1953" s="56" t="e">
        <f aca="true">VLOOKUP($P1953,INDIRECT("'M" &amp; $N1953 &amp; "'!$A:$G"),BI$2,0)</f>
        <v>#REF!</v>
      </c>
      <c r="BJ1953" s="56" t="e">
        <f aca="true">VLOOKUP($P1953,INDIRECT("'M" &amp; $N1953 &amp; "'!$A:$G"),BJ$2,0)</f>
        <v>#REF!</v>
      </c>
      <c r="BK1953" s="56" t="e">
        <f aca="true">VLOOKUP($P1953,INDIRECT("'M" &amp; $N1953 &amp; "'!$A:$G"),BK$2,0)</f>
        <v>#REF!</v>
      </c>
      <c r="BL1953" s="56" t="str">
        <f aca="false">IF(AND($BI1953="Yes", $N1953=2), "Yes", IF(ISBLANK(BI1953), "", "No"))</f>
        <v>No</v>
      </c>
      <c r="BM1953" s="56" t="e">
        <f aca="true">VLOOKUP($P1953,INDIRECT("'M" &amp; $N1953 &amp; "'!$A:$G"),BM$2,0)</f>
        <v>#REF!</v>
      </c>
    </row>
    <row r="1954" customFormat="false" ht="13.2" hidden="false" customHeight="false" outlineLevel="0" collapsed="false">
      <c r="BI1954" s="56" t="e">
        <f aca="true">VLOOKUP($P1954,INDIRECT("'M" &amp; $N1954 &amp; "'!$A:$G"),BI$2,0)</f>
        <v>#REF!</v>
      </c>
      <c r="BJ1954" s="56" t="e">
        <f aca="true">VLOOKUP($P1954,INDIRECT("'M" &amp; $N1954 &amp; "'!$A:$G"),BJ$2,0)</f>
        <v>#REF!</v>
      </c>
      <c r="BK1954" s="56" t="e">
        <f aca="true">VLOOKUP($P1954,INDIRECT("'M" &amp; $N1954 &amp; "'!$A:$G"),BK$2,0)</f>
        <v>#REF!</v>
      </c>
      <c r="BL1954" s="56" t="str">
        <f aca="false">IF(AND($BI1954="Yes", $N1954=2), "Yes", IF(ISBLANK(BI1954), "", "No"))</f>
        <v>No</v>
      </c>
      <c r="BM1954" s="56" t="e">
        <f aca="true">VLOOKUP($P1954,INDIRECT("'M" &amp; $N1954 &amp; "'!$A:$G"),BM$2,0)</f>
        <v>#REF!</v>
      </c>
    </row>
    <row r="1955" customFormat="false" ht="13.2" hidden="false" customHeight="false" outlineLevel="0" collapsed="false">
      <c r="BI1955" s="56" t="e">
        <f aca="true">VLOOKUP($P1955,INDIRECT("'M" &amp; $N1955 &amp; "'!$A:$G"),BI$2,0)</f>
        <v>#REF!</v>
      </c>
      <c r="BJ1955" s="56" t="e">
        <f aca="true">VLOOKUP($P1955,INDIRECT("'M" &amp; $N1955 &amp; "'!$A:$G"),BJ$2,0)</f>
        <v>#REF!</v>
      </c>
      <c r="BK1955" s="56" t="e">
        <f aca="true">VLOOKUP($P1955,INDIRECT("'M" &amp; $N1955 &amp; "'!$A:$G"),BK$2,0)</f>
        <v>#REF!</v>
      </c>
      <c r="BL1955" s="56" t="str">
        <f aca="false">IF(AND($BI1955="Yes", $N1955=2), "Yes", IF(ISBLANK(BI1955), "", "No"))</f>
        <v>No</v>
      </c>
      <c r="BM1955" s="56" t="e">
        <f aca="true">VLOOKUP($P1955,INDIRECT("'M" &amp; $N1955 &amp; "'!$A:$G"),BM$2,0)</f>
        <v>#REF!</v>
      </c>
    </row>
    <row r="1956" customFormat="false" ht="13.2" hidden="false" customHeight="false" outlineLevel="0" collapsed="false">
      <c r="BI1956" s="56" t="e">
        <f aca="true">VLOOKUP($P1956,INDIRECT("'M" &amp; $N1956 &amp; "'!$A:$G"),BI$2,0)</f>
        <v>#REF!</v>
      </c>
      <c r="BJ1956" s="56" t="e">
        <f aca="true">VLOOKUP($P1956,INDIRECT("'M" &amp; $N1956 &amp; "'!$A:$G"),BJ$2,0)</f>
        <v>#REF!</v>
      </c>
      <c r="BK1956" s="56" t="e">
        <f aca="true">VLOOKUP($P1956,INDIRECT("'M" &amp; $N1956 &amp; "'!$A:$G"),BK$2,0)</f>
        <v>#REF!</v>
      </c>
      <c r="BL1956" s="56" t="str">
        <f aca="false">IF(AND($BI1956="Yes", $N1956=2), "Yes", IF(ISBLANK(BI1956), "", "No"))</f>
        <v>No</v>
      </c>
      <c r="BM1956" s="56" t="e">
        <f aca="true">VLOOKUP($P1956,INDIRECT("'M" &amp; $N1956 &amp; "'!$A:$G"),BM$2,0)</f>
        <v>#REF!</v>
      </c>
    </row>
    <row r="1957" customFormat="false" ht="13.2" hidden="false" customHeight="false" outlineLevel="0" collapsed="false">
      <c r="BI1957" s="56" t="e">
        <f aca="true">VLOOKUP($P1957,INDIRECT("'M" &amp; $N1957 &amp; "'!$A:$G"),BI$2,0)</f>
        <v>#REF!</v>
      </c>
      <c r="BJ1957" s="56" t="e">
        <f aca="true">VLOOKUP($P1957,INDIRECT("'M" &amp; $N1957 &amp; "'!$A:$G"),BJ$2,0)</f>
        <v>#REF!</v>
      </c>
      <c r="BK1957" s="56" t="e">
        <f aca="true">VLOOKUP($P1957,INDIRECT("'M" &amp; $N1957 &amp; "'!$A:$G"),BK$2,0)</f>
        <v>#REF!</v>
      </c>
      <c r="BL1957" s="56" t="str">
        <f aca="false">IF(AND($BI1957="Yes", $N1957=2), "Yes", IF(ISBLANK(BI1957), "", "No"))</f>
        <v>No</v>
      </c>
      <c r="BM1957" s="56" t="e">
        <f aca="true">VLOOKUP($P1957,INDIRECT("'M" &amp; $N1957 &amp; "'!$A:$G"),BM$2,0)</f>
        <v>#REF!</v>
      </c>
    </row>
    <row r="1958" customFormat="false" ht="13.2" hidden="false" customHeight="false" outlineLevel="0" collapsed="false">
      <c r="BI1958" s="56" t="e">
        <f aca="true">VLOOKUP($P1958,INDIRECT("'M" &amp; $N1958 &amp; "'!$A:$G"),BI$2,0)</f>
        <v>#REF!</v>
      </c>
      <c r="BJ1958" s="56" t="e">
        <f aca="true">VLOOKUP($P1958,INDIRECT("'M" &amp; $N1958 &amp; "'!$A:$G"),BJ$2,0)</f>
        <v>#REF!</v>
      </c>
      <c r="BK1958" s="56" t="e">
        <f aca="true">VLOOKUP($P1958,INDIRECT("'M" &amp; $N1958 &amp; "'!$A:$G"),BK$2,0)</f>
        <v>#REF!</v>
      </c>
      <c r="BL1958" s="56" t="str">
        <f aca="false">IF(AND($BI1958="Yes", $N1958=2), "Yes", IF(ISBLANK(BI1958), "", "No"))</f>
        <v>No</v>
      </c>
      <c r="BM1958" s="56" t="e">
        <f aca="true">VLOOKUP($P1958,INDIRECT("'M" &amp; $N1958 &amp; "'!$A:$G"),BM$2,0)</f>
        <v>#REF!</v>
      </c>
    </row>
    <row r="1959" customFormat="false" ht="13.2" hidden="false" customHeight="false" outlineLevel="0" collapsed="false">
      <c r="BI1959" s="56" t="e">
        <f aca="true">VLOOKUP($P1959,INDIRECT("'M" &amp; $N1959 &amp; "'!$A:$G"),BI$2,0)</f>
        <v>#REF!</v>
      </c>
      <c r="BJ1959" s="56" t="e">
        <f aca="true">VLOOKUP($P1959,INDIRECT("'M" &amp; $N1959 &amp; "'!$A:$G"),BJ$2,0)</f>
        <v>#REF!</v>
      </c>
      <c r="BK1959" s="56" t="e">
        <f aca="true">VLOOKUP($P1959,INDIRECT("'M" &amp; $N1959 &amp; "'!$A:$G"),BK$2,0)</f>
        <v>#REF!</v>
      </c>
      <c r="BL1959" s="56" t="str">
        <f aca="false">IF(AND($BI1959="Yes", $N1959=2), "Yes", IF(ISBLANK(BI1959), "", "No"))</f>
        <v>No</v>
      </c>
      <c r="BM1959" s="56" t="e">
        <f aca="true">VLOOKUP($P1959,INDIRECT("'M" &amp; $N1959 &amp; "'!$A:$G"),BM$2,0)</f>
        <v>#REF!</v>
      </c>
    </row>
    <row r="1960" customFormat="false" ht="13.2" hidden="false" customHeight="false" outlineLevel="0" collapsed="false">
      <c r="BI1960" s="56" t="e">
        <f aca="true">VLOOKUP($P1960,INDIRECT("'M" &amp; $N1960 &amp; "'!$A:$G"),BI$2,0)</f>
        <v>#REF!</v>
      </c>
      <c r="BJ1960" s="56" t="e">
        <f aca="true">VLOOKUP($P1960,INDIRECT("'M" &amp; $N1960 &amp; "'!$A:$G"),BJ$2,0)</f>
        <v>#REF!</v>
      </c>
      <c r="BK1960" s="56" t="e">
        <f aca="true">VLOOKUP($P1960,INDIRECT("'M" &amp; $N1960 &amp; "'!$A:$G"),BK$2,0)</f>
        <v>#REF!</v>
      </c>
      <c r="BL1960" s="56" t="str">
        <f aca="false">IF(AND($BI1960="Yes", $N1960=2), "Yes", IF(ISBLANK(BI1960), "", "No"))</f>
        <v>No</v>
      </c>
      <c r="BM1960" s="56" t="e">
        <f aca="true">VLOOKUP($P1960,INDIRECT("'M" &amp; $N1960 &amp; "'!$A:$G"),BM$2,0)</f>
        <v>#REF!</v>
      </c>
    </row>
    <row r="1961" customFormat="false" ht="13.2" hidden="false" customHeight="false" outlineLevel="0" collapsed="false">
      <c r="BI1961" s="56" t="e">
        <f aca="true">VLOOKUP($P1961,INDIRECT("'M" &amp; $N1961 &amp; "'!$A:$G"),BI$2,0)</f>
        <v>#REF!</v>
      </c>
      <c r="BJ1961" s="56" t="e">
        <f aca="true">VLOOKUP($P1961,INDIRECT("'M" &amp; $N1961 &amp; "'!$A:$G"),BJ$2,0)</f>
        <v>#REF!</v>
      </c>
      <c r="BK1961" s="56" t="e">
        <f aca="true">VLOOKUP($P1961,INDIRECT("'M" &amp; $N1961 &amp; "'!$A:$G"),BK$2,0)</f>
        <v>#REF!</v>
      </c>
      <c r="BL1961" s="56" t="str">
        <f aca="false">IF(AND($BI1961="Yes", $N1961=2), "Yes", IF(ISBLANK(BI1961), "", "No"))</f>
        <v>No</v>
      </c>
      <c r="BM1961" s="56" t="e">
        <f aca="true">VLOOKUP($P1961,INDIRECT("'M" &amp; $N1961 &amp; "'!$A:$G"),BM$2,0)</f>
        <v>#REF!</v>
      </c>
    </row>
    <row r="1962" customFormat="false" ht="13.2" hidden="false" customHeight="false" outlineLevel="0" collapsed="false">
      <c r="BI1962" s="56" t="e">
        <f aca="true">VLOOKUP($P1962,INDIRECT("'M" &amp; $N1962 &amp; "'!$A:$G"),BI$2,0)</f>
        <v>#REF!</v>
      </c>
      <c r="BJ1962" s="56" t="e">
        <f aca="true">VLOOKUP($P1962,INDIRECT("'M" &amp; $N1962 &amp; "'!$A:$G"),BJ$2,0)</f>
        <v>#REF!</v>
      </c>
      <c r="BK1962" s="56" t="e">
        <f aca="true">VLOOKUP($P1962,INDIRECT("'M" &amp; $N1962 &amp; "'!$A:$G"),BK$2,0)</f>
        <v>#REF!</v>
      </c>
      <c r="BL1962" s="56" t="str">
        <f aca="false">IF(AND($BI1962="Yes", $N1962=2), "Yes", IF(ISBLANK(BI1962), "", "No"))</f>
        <v>No</v>
      </c>
      <c r="BM1962" s="56" t="e">
        <f aca="true">VLOOKUP($P1962,INDIRECT("'M" &amp; $N1962 &amp; "'!$A:$G"),BM$2,0)</f>
        <v>#REF!</v>
      </c>
    </row>
    <row r="1963" customFormat="false" ht="13.2" hidden="false" customHeight="false" outlineLevel="0" collapsed="false">
      <c r="BI1963" s="56" t="e">
        <f aca="true">VLOOKUP($P1963,INDIRECT("'M" &amp; $N1963 &amp; "'!$A:$G"),BI$2,0)</f>
        <v>#REF!</v>
      </c>
      <c r="BJ1963" s="56" t="e">
        <f aca="true">VLOOKUP($P1963,INDIRECT("'M" &amp; $N1963 &amp; "'!$A:$G"),BJ$2,0)</f>
        <v>#REF!</v>
      </c>
      <c r="BK1963" s="56" t="e">
        <f aca="true">VLOOKUP($P1963,INDIRECT("'M" &amp; $N1963 &amp; "'!$A:$G"),BK$2,0)</f>
        <v>#REF!</v>
      </c>
      <c r="BL1963" s="56" t="str">
        <f aca="false">IF(AND($BI1963="Yes", $N1963=2), "Yes", IF(ISBLANK(BI1963), "", "No"))</f>
        <v>No</v>
      </c>
      <c r="BM1963" s="56" t="e">
        <f aca="true">VLOOKUP($P1963,INDIRECT("'M" &amp; $N1963 &amp; "'!$A:$G"),BM$2,0)</f>
        <v>#REF!</v>
      </c>
    </row>
    <row r="1964" customFormat="false" ht="13.2" hidden="false" customHeight="false" outlineLevel="0" collapsed="false">
      <c r="BI1964" s="56" t="e">
        <f aca="true">VLOOKUP($P1964,INDIRECT("'M" &amp; $N1964 &amp; "'!$A:$G"),BI$2,0)</f>
        <v>#REF!</v>
      </c>
      <c r="BJ1964" s="56" t="e">
        <f aca="true">VLOOKUP($P1964,INDIRECT("'M" &amp; $N1964 &amp; "'!$A:$G"),BJ$2,0)</f>
        <v>#REF!</v>
      </c>
      <c r="BK1964" s="56" t="e">
        <f aca="true">VLOOKUP($P1964,INDIRECT("'M" &amp; $N1964 &amp; "'!$A:$G"),BK$2,0)</f>
        <v>#REF!</v>
      </c>
      <c r="BL1964" s="56" t="str">
        <f aca="false">IF(AND($BI1964="Yes", $N1964=2), "Yes", IF(ISBLANK(BI1964), "", "No"))</f>
        <v>No</v>
      </c>
      <c r="BM1964" s="56" t="e">
        <f aca="true">VLOOKUP($P1964,INDIRECT("'M" &amp; $N1964 &amp; "'!$A:$G"),BM$2,0)</f>
        <v>#REF!</v>
      </c>
    </row>
    <row r="1965" customFormat="false" ht="13.2" hidden="false" customHeight="false" outlineLevel="0" collapsed="false">
      <c r="BI1965" s="56" t="e">
        <f aca="true">VLOOKUP($P1965,INDIRECT("'M" &amp; $N1965 &amp; "'!$A:$G"),BI$2,0)</f>
        <v>#REF!</v>
      </c>
      <c r="BJ1965" s="56" t="e">
        <f aca="true">VLOOKUP($P1965,INDIRECT("'M" &amp; $N1965 &amp; "'!$A:$G"),BJ$2,0)</f>
        <v>#REF!</v>
      </c>
      <c r="BK1965" s="56" t="e">
        <f aca="true">VLOOKUP($P1965,INDIRECT("'M" &amp; $N1965 &amp; "'!$A:$G"),BK$2,0)</f>
        <v>#REF!</v>
      </c>
      <c r="BL1965" s="56" t="str">
        <f aca="false">IF(AND($BI1965="Yes", $N1965=2), "Yes", IF(ISBLANK(BI1965), "", "No"))</f>
        <v>No</v>
      </c>
      <c r="BM1965" s="56" t="e">
        <f aca="true">VLOOKUP($P1965,INDIRECT("'M" &amp; $N1965 &amp; "'!$A:$G"),BM$2,0)</f>
        <v>#REF!</v>
      </c>
    </row>
    <row r="1966" customFormat="false" ht="13.2" hidden="false" customHeight="false" outlineLevel="0" collapsed="false">
      <c r="BI1966" s="56" t="e">
        <f aca="true">VLOOKUP($P1966,INDIRECT("'M" &amp; $N1966 &amp; "'!$A:$G"),BI$2,0)</f>
        <v>#REF!</v>
      </c>
      <c r="BJ1966" s="56" t="e">
        <f aca="true">VLOOKUP($P1966,INDIRECT("'M" &amp; $N1966 &amp; "'!$A:$G"),BJ$2,0)</f>
        <v>#REF!</v>
      </c>
      <c r="BK1966" s="56" t="e">
        <f aca="true">VLOOKUP($P1966,INDIRECT("'M" &amp; $N1966 &amp; "'!$A:$G"),BK$2,0)</f>
        <v>#REF!</v>
      </c>
      <c r="BL1966" s="56" t="str">
        <f aca="false">IF(AND($BI1966="Yes", $N1966=2), "Yes", IF(ISBLANK(BI1966), "", "No"))</f>
        <v>No</v>
      </c>
      <c r="BM1966" s="56" t="e">
        <f aca="true">VLOOKUP($P1966,INDIRECT("'M" &amp; $N1966 &amp; "'!$A:$G"),BM$2,0)</f>
        <v>#REF!</v>
      </c>
    </row>
    <row r="1967" customFormat="false" ht="13.2" hidden="false" customHeight="false" outlineLevel="0" collapsed="false">
      <c r="BI1967" s="56" t="e">
        <f aca="true">VLOOKUP($P1967,INDIRECT("'M" &amp; $N1967 &amp; "'!$A:$G"),BI$2,0)</f>
        <v>#REF!</v>
      </c>
      <c r="BJ1967" s="56" t="e">
        <f aca="true">VLOOKUP($P1967,INDIRECT("'M" &amp; $N1967 &amp; "'!$A:$G"),BJ$2,0)</f>
        <v>#REF!</v>
      </c>
      <c r="BK1967" s="56" t="e">
        <f aca="true">VLOOKUP($P1967,INDIRECT("'M" &amp; $N1967 &amp; "'!$A:$G"),BK$2,0)</f>
        <v>#REF!</v>
      </c>
      <c r="BL1967" s="56" t="str">
        <f aca="false">IF(AND($BI1967="Yes", $N1967=2), "Yes", IF(ISBLANK(BI1967), "", "No"))</f>
        <v>No</v>
      </c>
      <c r="BM1967" s="56" t="e">
        <f aca="true">VLOOKUP($P1967,INDIRECT("'M" &amp; $N1967 &amp; "'!$A:$G"),BM$2,0)</f>
        <v>#REF!</v>
      </c>
    </row>
    <row r="1968" customFormat="false" ht="13.2" hidden="false" customHeight="false" outlineLevel="0" collapsed="false">
      <c r="BI1968" s="56" t="e">
        <f aca="true">VLOOKUP($P1968,INDIRECT("'M" &amp; $N1968 &amp; "'!$A:$G"),BI$2,0)</f>
        <v>#REF!</v>
      </c>
      <c r="BJ1968" s="56" t="e">
        <f aca="true">VLOOKUP($P1968,INDIRECT("'M" &amp; $N1968 &amp; "'!$A:$G"),BJ$2,0)</f>
        <v>#REF!</v>
      </c>
      <c r="BK1968" s="56" t="e">
        <f aca="true">VLOOKUP($P1968,INDIRECT("'M" &amp; $N1968 &amp; "'!$A:$G"),BK$2,0)</f>
        <v>#REF!</v>
      </c>
      <c r="BL1968" s="56" t="str">
        <f aca="false">IF(AND($BI1968="Yes", $N1968=2), "Yes", IF(ISBLANK(BI1968), "", "No"))</f>
        <v>No</v>
      </c>
      <c r="BM1968" s="56" t="e">
        <f aca="true">VLOOKUP($P1968,INDIRECT("'M" &amp; $N1968 &amp; "'!$A:$G"),BM$2,0)</f>
        <v>#REF!</v>
      </c>
    </row>
    <row r="1969" customFormat="false" ht="13.2" hidden="false" customHeight="false" outlineLevel="0" collapsed="false">
      <c r="BI1969" s="56" t="e">
        <f aca="true">VLOOKUP($P1969,INDIRECT("'M" &amp; $N1969 &amp; "'!$A:$G"),BI$2,0)</f>
        <v>#REF!</v>
      </c>
      <c r="BJ1969" s="56" t="e">
        <f aca="true">VLOOKUP($P1969,INDIRECT("'M" &amp; $N1969 &amp; "'!$A:$G"),BJ$2,0)</f>
        <v>#REF!</v>
      </c>
      <c r="BK1969" s="56" t="e">
        <f aca="true">VLOOKUP($P1969,INDIRECT("'M" &amp; $N1969 &amp; "'!$A:$G"),BK$2,0)</f>
        <v>#REF!</v>
      </c>
      <c r="BL1969" s="56" t="str">
        <f aca="false">IF(AND($BI1969="Yes", $N1969=2), "Yes", IF(ISBLANK(BI1969), "", "No"))</f>
        <v>No</v>
      </c>
      <c r="BM1969" s="56" t="e">
        <f aca="true">VLOOKUP($P1969,INDIRECT("'M" &amp; $N1969 &amp; "'!$A:$G"),BM$2,0)</f>
        <v>#REF!</v>
      </c>
    </row>
    <row r="1970" customFormat="false" ht="13.2" hidden="false" customHeight="false" outlineLevel="0" collapsed="false">
      <c r="BI1970" s="56" t="e">
        <f aca="true">VLOOKUP($P1970,INDIRECT("'M" &amp; $N1970 &amp; "'!$A:$G"),BI$2,0)</f>
        <v>#REF!</v>
      </c>
      <c r="BJ1970" s="56" t="e">
        <f aca="true">VLOOKUP($P1970,INDIRECT("'M" &amp; $N1970 &amp; "'!$A:$G"),BJ$2,0)</f>
        <v>#REF!</v>
      </c>
      <c r="BK1970" s="56" t="e">
        <f aca="true">VLOOKUP($P1970,INDIRECT("'M" &amp; $N1970 &amp; "'!$A:$G"),BK$2,0)</f>
        <v>#REF!</v>
      </c>
      <c r="BL1970" s="56" t="str">
        <f aca="false">IF(AND($BI1970="Yes", $N1970=2), "Yes", IF(ISBLANK(BI1970), "", "No"))</f>
        <v>No</v>
      </c>
      <c r="BM1970" s="56" t="e">
        <f aca="true">VLOOKUP($P1970,INDIRECT("'M" &amp; $N1970 &amp; "'!$A:$G"),BM$2,0)</f>
        <v>#REF!</v>
      </c>
    </row>
    <row r="1971" customFormat="false" ht="13.2" hidden="false" customHeight="false" outlineLevel="0" collapsed="false">
      <c r="BI1971" s="56" t="e">
        <f aca="true">VLOOKUP($P1971,INDIRECT("'M" &amp; $N1971 &amp; "'!$A:$G"),BI$2,0)</f>
        <v>#REF!</v>
      </c>
      <c r="BJ1971" s="56" t="e">
        <f aca="true">VLOOKUP($P1971,INDIRECT("'M" &amp; $N1971 &amp; "'!$A:$G"),BJ$2,0)</f>
        <v>#REF!</v>
      </c>
      <c r="BK1971" s="56" t="e">
        <f aca="true">VLOOKUP($P1971,INDIRECT("'M" &amp; $N1971 &amp; "'!$A:$G"),BK$2,0)</f>
        <v>#REF!</v>
      </c>
      <c r="BL1971" s="56" t="str">
        <f aca="false">IF(AND($BI1971="Yes", $N1971=2), "Yes", IF(ISBLANK(BI1971), "", "No"))</f>
        <v>No</v>
      </c>
      <c r="BM1971" s="56" t="e">
        <f aca="true">VLOOKUP($P1971,INDIRECT("'M" &amp; $N1971 &amp; "'!$A:$G"),BM$2,0)</f>
        <v>#REF!</v>
      </c>
    </row>
    <row r="1972" customFormat="false" ht="13.2" hidden="false" customHeight="false" outlineLevel="0" collapsed="false">
      <c r="BI1972" s="56" t="e">
        <f aca="true">VLOOKUP($P1972,INDIRECT("'M" &amp; $N1972 &amp; "'!$A:$G"),BI$2,0)</f>
        <v>#REF!</v>
      </c>
      <c r="BJ1972" s="56" t="e">
        <f aca="true">VLOOKUP($P1972,INDIRECT("'M" &amp; $N1972 &amp; "'!$A:$G"),BJ$2,0)</f>
        <v>#REF!</v>
      </c>
      <c r="BK1972" s="56" t="e">
        <f aca="true">VLOOKUP($P1972,INDIRECT("'M" &amp; $N1972 &amp; "'!$A:$G"),BK$2,0)</f>
        <v>#REF!</v>
      </c>
      <c r="BL1972" s="56" t="str">
        <f aca="false">IF(AND($BI1972="Yes", $N1972=2), "Yes", IF(ISBLANK(BI1972), "", "No"))</f>
        <v>No</v>
      </c>
      <c r="BM1972" s="56" t="e">
        <f aca="true">VLOOKUP($P1972,INDIRECT("'M" &amp; $N1972 &amp; "'!$A:$G"),BM$2,0)</f>
        <v>#REF!</v>
      </c>
    </row>
    <row r="1973" customFormat="false" ht="13.2" hidden="false" customHeight="false" outlineLevel="0" collapsed="false">
      <c r="BI1973" s="56" t="e">
        <f aca="true">VLOOKUP($P1973,INDIRECT("'M" &amp; $N1973 &amp; "'!$A:$G"),BI$2,0)</f>
        <v>#REF!</v>
      </c>
      <c r="BJ1973" s="56" t="e">
        <f aca="true">VLOOKUP($P1973,INDIRECT("'M" &amp; $N1973 &amp; "'!$A:$G"),BJ$2,0)</f>
        <v>#REF!</v>
      </c>
      <c r="BK1973" s="56" t="e">
        <f aca="true">VLOOKUP($P1973,INDIRECT("'M" &amp; $N1973 &amp; "'!$A:$G"),BK$2,0)</f>
        <v>#REF!</v>
      </c>
      <c r="BL1973" s="56" t="str">
        <f aca="false">IF(AND($BI1973="Yes", $N1973=2), "Yes", IF(ISBLANK(BI1973), "", "No"))</f>
        <v>No</v>
      </c>
      <c r="BM1973" s="56" t="e">
        <f aca="true">VLOOKUP($P1973,INDIRECT("'M" &amp; $N1973 &amp; "'!$A:$G"),BM$2,0)</f>
        <v>#REF!</v>
      </c>
    </row>
    <row r="1974" customFormat="false" ht="13.2" hidden="false" customHeight="false" outlineLevel="0" collapsed="false">
      <c r="BI1974" s="56" t="e">
        <f aca="true">VLOOKUP($P1974,INDIRECT("'M" &amp; $N1974 &amp; "'!$A:$G"),BI$2,0)</f>
        <v>#REF!</v>
      </c>
      <c r="BJ1974" s="56" t="e">
        <f aca="true">VLOOKUP($P1974,INDIRECT("'M" &amp; $N1974 &amp; "'!$A:$G"),BJ$2,0)</f>
        <v>#REF!</v>
      </c>
      <c r="BK1974" s="56" t="e">
        <f aca="true">VLOOKUP($P1974,INDIRECT("'M" &amp; $N1974 &amp; "'!$A:$G"),BK$2,0)</f>
        <v>#REF!</v>
      </c>
      <c r="BL1974" s="56" t="str">
        <f aca="false">IF(AND($BI1974="Yes", $N1974=2), "Yes", IF(ISBLANK(BI1974), "", "No"))</f>
        <v>No</v>
      </c>
      <c r="BM1974" s="56" t="e">
        <f aca="true">VLOOKUP($P1974,INDIRECT("'M" &amp; $N1974 &amp; "'!$A:$G"),BM$2,0)</f>
        <v>#REF!</v>
      </c>
    </row>
    <row r="1975" customFormat="false" ht="13.2" hidden="false" customHeight="false" outlineLevel="0" collapsed="false">
      <c r="BI1975" s="56" t="e">
        <f aca="true">VLOOKUP($P1975,INDIRECT("'M" &amp; $N1975 &amp; "'!$A:$G"),BI$2,0)</f>
        <v>#REF!</v>
      </c>
      <c r="BJ1975" s="56" t="e">
        <f aca="true">VLOOKUP($P1975,INDIRECT("'M" &amp; $N1975 &amp; "'!$A:$G"),BJ$2,0)</f>
        <v>#REF!</v>
      </c>
      <c r="BK1975" s="56" t="e">
        <f aca="true">VLOOKUP($P1975,INDIRECT("'M" &amp; $N1975 &amp; "'!$A:$G"),BK$2,0)</f>
        <v>#REF!</v>
      </c>
      <c r="BL1975" s="56" t="str">
        <f aca="false">IF(AND($BI1975="Yes", $N1975=2), "Yes", IF(ISBLANK(BI1975), "", "No"))</f>
        <v>No</v>
      </c>
      <c r="BM1975" s="56" t="e">
        <f aca="true">VLOOKUP($P1975,INDIRECT("'M" &amp; $N1975 &amp; "'!$A:$G"),BM$2,0)</f>
        <v>#REF!</v>
      </c>
    </row>
    <row r="1976" customFormat="false" ht="13.2" hidden="false" customHeight="false" outlineLevel="0" collapsed="false">
      <c r="BI1976" s="56" t="e">
        <f aca="true">VLOOKUP($P1976,INDIRECT("'M" &amp; $N1976 &amp; "'!$A:$G"),BI$2,0)</f>
        <v>#REF!</v>
      </c>
      <c r="BJ1976" s="56" t="e">
        <f aca="true">VLOOKUP($P1976,INDIRECT("'M" &amp; $N1976 &amp; "'!$A:$G"),BJ$2,0)</f>
        <v>#REF!</v>
      </c>
      <c r="BK1976" s="56" t="e">
        <f aca="true">VLOOKUP($P1976,INDIRECT("'M" &amp; $N1976 &amp; "'!$A:$G"),BK$2,0)</f>
        <v>#REF!</v>
      </c>
      <c r="BL1976" s="56" t="str">
        <f aca="false">IF(AND($BI1976="Yes", $N1976=2), "Yes", IF(ISBLANK(BI1976), "", "No"))</f>
        <v>No</v>
      </c>
      <c r="BM1976" s="56" t="e">
        <f aca="true">VLOOKUP($P1976,INDIRECT("'M" &amp; $N1976 &amp; "'!$A:$G"),BM$2,0)</f>
        <v>#REF!</v>
      </c>
    </row>
    <row r="1977" customFormat="false" ht="13.2" hidden="false" customHeight="false" outlineLevel="0" collapsed="false">
      <c r="BI1977" s="56" t="e">
        <f aca="true">VLOOKUP($P1977,INDIRECT("'M" &amp; $N1977 &amp; "'!$A:$G"),BI$2,0)</f>
        <v>#REF!</v>
      </c>
      <c r="BJ1977" s="56" t="e">
        <f aca="true">VLOOKUP($P1977,INDIRECT("'M" &amp; $N1977 &amp; "'!$A:$G"),BJ$2,0)</f>
        <v>#REF!</v>
      </c>
      <c r="BK1977" s="56" t="e">
        <f aca="true">VLOOKUP($P1977,INDIRECT("'M" &amp; $N1977 &amp; "'!$A:$G"),BK$2,0)</f>
        <v>#REF!</v>
      </c>
      <c r="BL1977" s="56" t="str">
        <f aca="false">IF(AND($BI1977="Yes", $N1977=2), "Yes", IF(ISBLANK(BI1977), "", "No"))</f>
        <v>No</v>
      </c>
      <c r="BM1977" s="56" t="e">
        <f aca="true">VLOOKUP($P1977,INDIRECT("'M" &amp; $N1977 &amp; "'!$A:$G"),BM$2,0)</f>
        <v>#REF!</v>
      </c>
    </row>
    <row r="1978" customFormat="false" ht="13.2" hidden="false" customHeight="false" outlineLevel="0" collapsed="false">
      <c r="BI1978" s="56" t="e">
        <f aca="true">VLOOKUP($P1978,INDIRECT("'M" &amp; $N1978 &amp; "'!$A:$G"),BI$2,0)</f>
        <v>#REF!</v>
      </c>
      <c r="BJ1978" s="56" t="e">
        <f aca="true">VLOOKUP($P1978,INDIRECT("'M" &amp; $N1978 &amp; "'!$A:$G"),BJ$2,0)</f>
        <v>#REF!</v>
      </c>
      <c r="BK1978" s="56" t="e">
        <f aca="true">VLOOKUP($P1978,INDIRECT("'M" &amp; $N1978 &amp; "'!$A:$G"),BK$2,0)</f>
        <v>#REF!</v>
      </c>
      <c r="BL1978" s="56" t="str">
        <f aca="false">IF(AND($BI1978="Yes", $N1978=2), "Yes", IF(ISBLANK(BI1978), "", "No"))</f>
        <v>No</v>
      </c>
      <c r="BM1978" s="56" t="e">
        <f aca="true">VLOOKUP($P1978,INDIRECT("'M" &amp; $N1978 &amp; "'!$A:$G"),BM$2,0)</f>
        <v>#REF!</v>
      </c>
    </row>
    <row r="1979" customFormat="false" ht="13.2" hidden="false" customHeight="false" outlineLevel="0" collapsed="false">
      <c r="BI1979" s="56" t="e">
        <f aca="true">VLOOKUP($P1979,INDIRECT("'M" &amp; $N1979 &amp; "'!$A:$G"),BI$2,0)</f>
        <v>#REF!</v>
      </c>
      <c r="BJ1979" s="56" t="e">
        <f aca="true">VLOOKUP($P1979,INDIRECT("'M" &amp; $N1979 &amp; "'!$A:$G"),BJ$2,0)</f>
        <v>#REF!</v>
      </c>
      <c r="BK1979" s="56" t="e">
        <f aca="true">VLOOKUP($P1979,INDIRECT("'M" &amp; $N1979 &amp; "'!$A:$G"),BK$2,0)</f>
        <v>#REF!</v>
      </c>
      <c r="BL1979" s="56" t="str">
        <f aca="false">IF(AND($BI1979="Yes", $N1979=2), "Yes", IF(ISBLANK(BI1979), "", "No"))</f>
        <v>No</v>
      </c>
      <c r="BM1979" s="56" t="e">
        <f aca="true">VLOOKUP($P1979,INDIRECT("'M" &amp; $N1979 &amp; "'!$A:$G"),BM$2,0)</f>
        <v>#REF!</v>
      </c>
    </row>
    <row r="1980" customFormat="false" ht="13.2" hidden="false" customHeight="false" outlineLevel="0" collapsed="false">
      <c r="BI1980" s="56" t="e">
        <f aca="true">VLOOKUP($P1980,INDIRECT("'M" &amp; $N1980 &amp; "'!$A:$G"),BI$2,0)</f>
        <v>#REF!</v>
      </c>
      <c r="BJ1980" s="56" t="e">
        <f aca="true">VLOOKUP($P1980,INDIRECT("'M" &amp; $N1980 &amp; "'!$A:$G"),BJ$2,0)</f>
        <v>#REF!</v>
      </c>
      <c r="BK1980" s="56" t="e">
        <f aca="true">VLOOKUP($P1980,INDIRECT("'M" &amp; $N1980 &amp; "'!$A:$G"),BK$2,0)</f>
        <v>#REF!</v>
      </c>
      <c r="BL1980" s="56" t="str">
        <f aca="false">IF(AND($BI1980="Yes", $N1980=2), "Yes", IF(ISBLANK(BI1980), "", "No"))</f>
        <v>No</v>
      </c>
      <c r="BM1980" s="56" t="e">
        <f aca="true">VLOOKUP($P1980,INDIRECT("'M" &amp; $N1980 &amp; "'!$A:$G"),BM$2,0)</f>
        <v>#REF!</v>
      </c>
    </row>
    <row r="1981" customFormat="false" ht="13.2" hidden="false" customHeight="false" outlineLevel="0" collapsed="false">
      <c r="BI1981" s="56" t="e">
        <f aca="true">VLOOKUP($P1981,INDIRECT("'M" &amp; $N1981 &amp; "'!$A:$G"),BI$2,0)</f>
        <v>#REF!</v>
      </c>
      <c r="BJ1981" s="56" t="e">
        <f aca="true">VLOOKUP($P1981,INDIRECT("'M" &amp; $N1981 &amp; "'!$A:$G"),BJ$2,0)</f>
        <v>#REF!</v>
      </c>
      <c r="BK1981" s="56" t="e">
        <f aca="true">VLOOKUP($P1981,INDIRECT("'M" &amp; $N1981 &amp; "'!$A:$G"),BK$2,0)</f>
        <v>#REF!</v>
      </c>
      <c r="BL1981" s="56" t="str">
        <f aca="false">IF(AND($BI1981="Yes", $N1981=2), "Yes", IF(ISBLANK(BI1981), "", "No"))</f>
        <v>No</v>
      </c>
      <c r="BM1981" s="56" t="e">
        <f aca="true">VLOOKUP($P1981,INDIRECT("'M" &amp; $N1981 &amp; "'!$A:$G"),BM$2,0)</f>
        <v>#REF!</v>
      </c>
    </row>
    <row r="1982" customFormat="false" ht="13.2" hidden="false" customHeight="false" outlineLevel="0" collapsed="false">
      <c r="BI1982" s="56" t="e">
        <f aca="true">VLOOKUP($P1982,INDIRECT("'M" &amp; $N1982 &amp; "'!$A:$G"),BI$2,0)</f>
        <v>#REF!</v>
      </c>
      <c r="BJ1982" s="56" t="e">
        <f aca="true">VLOOKUP($P1982,INDIRECT("'M" &amp; $N1982 &amp; "'!$A:$G"),BJ$2,0)</f>
        <v>#REF!</v>
      </c>
      <c r="BK1982" s="56" t="e">
        <f aca="true">VLOOKUP($P1982,INDIRECT("'M" &amp; $N1982 &amp; "'!$A:$G"),BK$2,0)</f>
        <v>#REF!</v>
      </c>
      <c r="BL1982" s="56" t="str">
        <f aca="false">IF(AND($BI1982="Yes", $N1982=2), "Yes", IF(ISBLANK(BI1982), "", "No"))</f>
        <v>No</v>
      </c>
      <c r="BM1982" s="56" t="e">
        <f aca="true">VLOOKUP($P1982,INDIRECT("'M" &amp; $N1982 &amp; "'!$A:$G"),BM$2,0)</f>
        <v>#REF!</v>
      </c>
    </row>
    <row r="1983" customFormat="false" ht="13.2" hidden="false" customHeight="false" outlineLevel="0" collapsed="false">
      <c r="BI1983" s="56" t="e">
        <f aca="true">VLOOKUP($P1983,INDIRECT("'M" &amp; $N1983 &amp; "'!$A:$G"),BI$2,0)</f>
        <v>#REF!</v>
      </c>
      <c r="BJ1983" s="56" t="e">
        <f aca="true">VLOOKUP($P1983,INDIRECT("'M" &amp; $N1983 &amp; "'!$A:$G"),BJ$2,0)</f>
        <v>#REF!</v>
      </c>
      <c r="BK1983" s="56" t="e">
        <f aca="true">VLOOKUP($P1983,INDIRECT("'M" &amp; $N1983 &amp; "'!$A:$G"),BK$2,0)</f>
        <v>#REF!</v>
      </c>
      <c r="BL1983" s="56" t="str">
        <f aca="false">IF(AND($BI1983="Yes", $N1983=2), "Yes", IF(ISBLANK(BI1983), "", "No"))</f>
        <v>No</v>
      </c>
      <c r="BM1983" s="56" t="e">
        <f aca="true">VLOOKUP($P1983,INDIRECT("'M" &amp; $N1983 &amp; "'!$A:$G"),BM$2,0)</f>
        <v>#REF!</v>
      </c>
    </row>
    <row r="1984" customFormat="false" ht="13.2" hidden="false" customHeight="false" outlineLevel="0" collapsed="false">
      <c r="BI1984" s="56" t="e">
        <f aca="true">VLOOKUP($P1984,INDIRECT("'M" &amp; $N1984 &amp; "'!$A:$G"),BI$2,0)</f>
        <v>#REF!</v>
      </c>
      <c r="BJ1984" s="56" t="e">
        <f aca="true">VLOOKUP($P1984,INDIRECT("'M" &amp; $N1984 &amp; "'!$A:$G"),BJ$2,0)</f>
        <v>#REF!</v>
      </c>
      <c r="BK1984" s="56" t="e">
        <f aca="true">VLOOKUP($P1984,INDIRECT("'M" &amp; $N1984 &amp; "'!$A:$G"),BK$2,0)</f>
        <v>#REF!</v>
      </c>
      <c r="BL1984" s="56" t="str">
        <f aca="false">IF(AND($BI1984="Yes", $N1984=2), "Yes", IF(ISBLANK(BI1984), "", "No"))</f>
        <v>No</v>
      </c>
      <c r="BM1984" s="56" t="e">
        <f aca="true">VLOOKUP($P1984,INDIRECT("'M" &amp; $N1984 &amp; "'!$A:$G"),BM$2,0)</f>
        <v>#REF!</v>
      </c>
    </row>
    <row r="1985" customFormat="false" ht="13.2" hidden="false" customHeight="false" outlineLevel="0" collapsed="false">
      <c r="BI1985" s="56" t="e">
        <f aca="true">VLOOKUP($P1985,INDIRECT("'M" &amp; $N1985 &amp; "'!$A:$G"),BI$2,0)</f>
        <v>#REF!</v>
      </c>
      <c r="BJ1985" s="56" t="e">
        <f aca="true">VLOOKUP($P1985,INDIRECT("'M" &amp; $N1985 &amp; "'!$A:$G"),BJ$2,0)</f>
        <v>#REF!</v>
      </c>
      <c r="BK1985" s="56" t="e">
        <f aca="true">VLOOKUP($P1985,INDIRECT("'M" &amp; $N1985 &amp; "'!$A:$G"),BK$2,0)</f>
        <v>#REF!</v>
      </c>
      <c r="BL1985" s="56" t="str">
        <f aca="false">IF(AND($BI1985="Yes", $N1985=2), "Yes", IF(ISBLANK(BI1985), "", "No"))</f>
        <v>No</v>
      </c>
      <c r="BM1985" s="56" t="e">
        <f aca="true">VLOOKUP($P1985,INDIRECT("'M" &amp; $N1985 &amp; "'!$A:$G"),BM$2,0)</f>
        <v>#REF!</v>
      </c>
    </row>
    <row r="1986" customFormat="false" ht="13.2" hidden="false" customHeight="false" outlineLevel="0" collapsed="false">
      <c r="BI1986" s="56" t="e">
        <f aca="true">VLOOKUP($P1986,INDIRECT("'M" &amp; $N1986 &amp; "'!$A:$G"),BI$2,0)</f>
        <v>#REF!</v>
      </c>
      <c r="BJ1986" s="56" t="e">
        <f aca="true">VLOOKUP($P1986,INDIRECT("'M" &amp; $N1986 &amp; "'!$A:$G"),BJ$2,0)</f>
        <v>#REF!</v>
      </c>
      <c r="BK1986" s="56" t="e">
        <f aca="true">VLOOKUP($P1986,INDIRECT("'M" &amp; $N1986 &amp; "'!$A:$G"),BK$2,0)</f>
        <v>#REF!</v>
      </c>
      <c r="BL1986" s="56" t="str">
        <f aca="false">IF(AND($BI1986="Yes", $N1986=2), "Yes", IF(ISBLANK(BI1986), "", "No"))</f>
        <v>No</v>
      </c>
      <c r="BM1986" s="56" t="e">
        <f aca="true">VLOOKUP($P1986,INDIRECT("'M" &amp; $N1986 &amp; "'!$A:$G"),BM$2,0)</f>
        <v>#REF!</v>
      </c>
    </row>
    <row r="1987" customFormat="false" ht="13.2" hidden="false" customHeight="false" outlineLevel="0" collapsed="false">
      <c r="BI1987" s="56" t="e">
        <f aca="true">VLOOKUP($P1987,INDIRECT("'M" &amp; $N1987 &amp; "'!$A:$G"),BI$2,0)</f>
        <v>#REF!</v>
      </c>
      <c r="BJ1987" s="56" t="e">
        <f aca="true">VLOOKUP($P1987,INDIRECT("'M" &amp; $N1987 &amp; "'!$A:$G"),BJ$2,0)</f>
        <v>#REF!</v>
      </c>
      <c r="BK1987" s="56" t="e">
        <f aca="true">VLOOKUP($P1987,INDIRECT("'M" &amp; $N1987 &amp; "'!$A:$G"),BK$2,0)</f>
        <v>#REF!</v>
      </c>
      <c r="BL1987" s="56" t="str">
        <f aca="false">IF(AND($BI1987="Yes", $N1987=2), "Yes", IF(ISBLANK(BI1987), "", "No"))</f>
        <v>No</v>
      </c>
      <c r="BM1987" s="56" t="e">
        <f aca="true">VLOOKUP($P1987,INDIRECT("'M" &amp; $N1987 &amp; "'!$A:$G"),BM$2,0)</f>
        <v>#REF!</v>
      </c>
    </row>
    <row r="1988" customFormat="false" ht="13.2" hidden="false" customHeight="false" outlineLevel="0" collapsed="false">
      <c r="BI1988" s="56" t="e">
        <f aca="true">VLOOKUP($P1988,INDIRECT("'M" &amp; $N1988 &amp; "'!$A:$G"),BI$2,0)</f>
        <v>#REF!</v>
      </c>
      <c r="BJ1988" s="56" t="e">
        <f aca="true">VLOOKUP($P1988,INDIRECT("'M" &amp; $N1988 &amp; "'!$A:$G"),BJ$2,0)</f>
        <v>#REF!</v>
      </c>
      <c r="BK1988" s="56" t="e">
        <f aca="true">VLOOKUP($P1988,INDIRECT("'M" &amp; $N1988 &amp; "'!$A:$G"),BK$2,0)</f>
        <v>#REF!</v>
      </c>
      <c r="BL1988" s="56" t="str">
        <f aca="false">IF(AND($BI1988="Yes", $N1988=2), "Yes", IF(ISBLANK(BI1988), "", "No"))</f>
        <v>No</v>
      </c>
      <c r="BM1988" s="56" t="e">
        <f aca="true">VLOOKUP($P1988,INDIRECT("'M" &amp; $N1988 &amp; "'!$A:$G"),BM$2,0)</f>
        <v>#REF!</v>
      </c>
    </row>
    <row r="1989" customFormat="false" ht="13.2" hidden="false" customHeight="false" outlineLevel="0" collapsed="false">
      <c r="BI1989" s="56" t="e">
        <f aca="true">VLOOKUP($P1989,INDIRECT("'M" &amp; $N1989 &amp; "'!$A:$G"),BI$2,0)</f>
        <v>#REF!</v>
      </c>
      <c r="BJ1989" s="56" t="e">
        <f aca="true">VLOOKUP($P1989,INDIRECT("'M" &amp; $N1989 &amp; "'!$A:$G"),BJ$2,0)</f>
        <v>#REF!</v>
      </c>
      <c r="BK1989" s="56" t="e">
        <f aca="true">VLOOKUP($P1989,INDIRECT("'M" &amp; $N1989 &amp; "'!$A:$G"),BK$2,0)</f>
        <v>#REF!</v>
      </c>
      <c r="BL1989" s="56" t="str">
        <f aca="false">IF(AND($BI1989="Yes", $N1989=2), "Yes", IF(ISBLANK(BI1989), "", "No"))</f>
        <v>No</v>
      </c>
      <c r="BM1989" s="56" t="e">
        <f aca="true">VLOOKUP($P1989,INDIRECT("'M" &amp; $N1989 &amp; "'!$A:$G"),BM$2,0)</f>
        <v>#REF!</v>
      </c>
    </row>
    <row r="1990" customFormat="false" ht="13.2" hidden="false" customHeight="false" outlineLevel="0" collapsed="false">
      <c r="BI1990" s="56" t="e">
        <f aca="true">VLOOKUP($P1990,INDIRECT("'M" &amp; $N1990 &amp; "'!$A:$G"),BI$2,0)</f>
        <v>#REF!</v>
      </c>
      <c r="BJ1990" s="56" t="e">
        <f aca="true">VLOOKUP($P1990,INDIRECT("'M" &amp; $N1990 &amp; "'!$A:$G"),BJ$2,0)</f>
        <v>#REF!</v>
      </c>
      <c r="BK1990" s="56" t="e">
        <f aca="true">VLOOKUP($P1990,INDIRECT("'M" &amp; $N1990 &amp; "'!$A:$G"),BK$2,0)</f>
        <v>#REF!</v>
      </c>
      <c r="BL1990" s="56" t="str">
        <f aca="false">IF(AND($BI1990="Yes", $N1990=2), "Yes", IF(ISBLANK(BI1990), "", "No"))</f>
        <v>No</v>
      </c>
      <c r="BM1990" s="56" t="e">
        <f aca="true">VLOOKUP($P1990,INDIRECT("'M" &amp; $N1990 &amp; "'!$A:$G"),BM$2,0)</f>
        <v>#REF!</v>
      </c>
    </row>
    <row r="1991" customFormat="false" ht="13.2" hidden="false" customHeight="false" outlineLevel="0" collapsed="false">
      <c r="BI1991" s="56" t="e">
        <f aca="true">VLOOKUP($P1991,INDIRECT("'M" &amp; $N1991 &amp; "'!$A:$G"),BI$2,0)</f>
        <v>#REF!</v>
      </c>
      <c r="BJ1991" s="56" t="e">
        <f aca="true">VLOOKUP($P1991,INDIRECT("'M" &amp; $N1991 &amp; "'!$A:$G"),BJ$2,0)</f>
        <v>#REF!</v>
      </c>
      <c r="BK1991" s="56" t="e">
        <f aca="true">VLOOKUP($P1991,INDIRECT("'M" &amp; $N1991 &amp; "'!$A:$G"),BK$2,0)</f>
        <v>#REF!</v>
      </c>
      <c r="BL1991" s="56" t="str">
        <f aca="false">IF(AND($BI1991="Yes", $N1991=2), "Yes", IF(ISBLANK(BI1991), "", "No"))</f>
        <v>No</v>
      </c>
      <c r="BM1991" s="56" t="e">
        <f aca="true">VLOOKUP($P1991,INDIRECT("'M" &amp; $N1991 &amp; "'!$A:$G"),BM$2,0)</f>
        <v>#REF!</v>
      </c>
    </row>
    <row r="1992" customFormat="false" ht="13.2" hidden="false" customHeight="false" outlineLevel="0" collapsed="false">
      <c r="BI1992" s="56" t="e">
        <f aca="true">VLOOKUP($P1992,INDIRECT("'M" &amp; $N1992 &amp; "'!$A:$G"),BI$2,0)</f>
        <v>#REF!</v>
      </c>
      <c r="BJ1992" s="56" t="e">
        <f aca="true">VLOOKUP($P1992,INDIRECT("'M" &amp; $N1992 &amp; "'!$A:$G"),BJ$2,0)</f>
        <v>#REF!</v>
      </c>
      <c r="BK1992" s="56" t="e">
        <f aca="true">VLOOKUP($P1992,INDIRECT("'M" &amp; $N1992 &amp; "'!$A:$G"),BK$2,0)</f>
        <v>#REF!</v>
      </c>
      <c r="BL1992" s="56" t="str">
        <f aca="false">IF(AND($BI1992="Yes", $N1992=2), "Yes", IF(ISBLANK(BI1992), "", "No"))</f>
        <v>No</v>
      </c>
      <c r="BM1992" s="56" t="e">
        <f aca="true">VLOOKUP($P1992,INDIRECT("'M" &amp; $N1992 &amp; "'!$A:$G"),BM$2,0)</f>
        <v>#REF!</v>
      </c>
    </row>
    <row r="1993" customFormat="false" ht="13.2" hidden="false" customHeight="false" outlineLevel="0" collapsed="false">
      <c r="BI1993" s="56" t="e">
        <f aca="true">VLOOKUP($P1993,INDIRECT("'M" &amp; $N1993 &amp; "'!$A:$G"),BI$2,0)</f>
        <v>#REF!</v>
      </c>
      <c r="BJ1993" s="56" t="e">
        <f aca="true">VLOOKUP($P1993,INDIRECT("'M" &amp; $N1993 &amp; "'!$A:$G"),BJ$2,0)</f>
        <v>#REF!</v>
      </c>
      <c r="BK1993" s="56" t="e">
        <f aca="true">VLOOKUP($P1993,INDIRECT("'M" &amp; $N1993 &amp; "'!$A:$G"),BK$2,0)</f>
        <v>#REF!</v>
      </c>
      <c r="BL1993" s="56" t="str">
        <f aca="false">IF(AND($BI1993="Yes", $N1993=2), "Yes", IF(ISBLANK(BI1993), "", "No"))</f>
        <v>No</v>
      </c>
      <c r="BM1993" s="56" t="e">
        <f aca="true">VLOOKUP($P1993,INDIRECT("'M" &amp; $N1993 &amp; "'!$A:$G"),BM$2,0)</f>
        <v>#REF!</v>
      </c>
    </row>
    <row r="1994" customFormat="false" ht="13.2" hidden="false" customHeight="false" outlineLevel="0" collapsed="false">
      <c r="BI1994" s="56" t="e">
        <f aca="true">VLOOKUP($P1994,INDIRECT("'M" &amp; $N1994 &amp; "'!$A:$G"),BI$2,0)</f>
        <v>#REF!</v>
      </c>
      <c r="BJ1994" s="56" t="e">
        <f aca="true">VLOOKUP($P1994,INDIRECT("'M" &amp; $N1994 &amp; "'!$A:$G"),BJ$2,0)</f>
        <v>#REF!</v>
      </c>
      <c r="BK1994" s="56" t="e">
        <f aca="true">VLOOKUP($P1994,INDIRECT("'M" &amp; $N1994 &amp; "'!$A:$G"),BK$2,0)</f>
        <v>#REF!</v>
      </c>
      <c r="BL1994" s="56" t="str">
        <f aca="false">IF(AND($BI1994="Yes", $N1994=2), "Yes", IF(ISBLANK(BI1994), "", "No"))</f>
        <v>No</v>
      </c>
      <c r="BM1994" s="56" t="e">
        <f aca="true">VLOOKUP($P1994,INDIRECT("'M" &amp; $N1994 &amp; "'!$A:$G"),BM$2,0)</f>
        <v>#REF!</v>
      </c>
    </row>
    <row r="1995" customFormat="false" ht="13.2" hidden="false" customHeight="false" outlineLevel="0" collapsed="false">
      <c r="BI1995" s="56" t="e">
        <f aca="true">VLOOKUP($P1995,INDIRECT("'M" &amp; $N1995 &amp; "'!$A:$G"),BI$2,0)</f>
        <v>#REF!</v>
      </c>
      <c r="BJ1995" s="56" t="e">
        <f aca="true">VLOOKUP($P1995,INDIRECT("'M" &amp; $N1995 &amp; "'!$A:$G"),BJ$2,0)</f>
        <v>#REF!</v>
      </c>
      <c r="BK1995" s="56" t="e">
        <f aca="true">VLOOKUP($P1995,INDIRECT("'M" &amp; $N1995 &amp; "'!$A:$G"),BK$2,0)</f>
        <v>#REF!</v>
      </c>
      <c r="BL1995" s="56" t="str">
        <f aca="false">IF(AND($BI1995="Yes", $N1995=2), "Yes", IF(ISBLANK(BI1995), "", "No"))</f>
        <v>No</v>
      </c>
      <c r="BM1995" s="56" t="e">
        <f aca="true">VLOOKUP($P1995,INDIRECT("'M" &amp; $N1995 &amp; "'!$A:$G"),BM$2,0)</f>
        <v>#REF!</v>
      </c>
    </row>
    <row r="1996" customFormat="false" ht="13.2" hidden="false" customHeight="false" outlineLevel="0" collapsed="false">
      <c r="BI1996" s="56" t="e">
        <f aca="true">VLOOKUP($P1996,INDIRECT("'M" &amp; $N1996 &amp; "'!$A:$G"),BI$2,0)</f>
        <v>#REF!</v>
      </c>
      <c r="BJ1996" s="56" t="e">
        <f aca="true">VLOOKUP($P1996,INDIRECT("'M" &amp; $N1996 &amp; "'!$A:$G"),BJ$2,0)</f>
        <v>#REF!</v>
      </c>
      <c r="BK1996" s="56" t="e">
        <f aca="true">VLOOKUP($P1996,INDIRECT("'M" &amp; $N1996 &amp; "'!$A:$G"),BK$2,0)</f>
        <v>#REF!</v>
      </c>
      <c r="BL1996" s="56" t="str">
        <f aca="false">IF(AND($BI1996="Yes", $N1996=2), "Yes", IF(ISBLANK(BI1996), "", "No"))</f>
        <v>No</v>
      </c>
      <c r="BM1996" s="56" t="e">
        <f aca="true">VLOOKUP($P1996,INDIRECT("'M" &amp; $N1996 &amp; "'!$A:$G"),BM$2,0)</f>
        <v>#REF!</v>
      </c>
    </row>
    <row r="1997" customFormat="false" ht="13.2" hidden="false" customHeight="false" outlineLevel="0" collapsed="false">
      <c r="BI1997" s="56" t="e">
        <f aca="true">VLOOKUP($P1997,INDIRECT("'M" &amp; $N1997 &amp; "'!$A:$G"),BI$2,0)</f>
        <v>#REF!</v>
      </c>
      <c r="BJ1997" s="56" t="e">
        <f aca="true">VLOOKUP($P1997,INDIRECT("'M" &amp; $N1997 &amp; "'!$A:$G"),BJ$2,0)</f>
        <v>#REF!</v>
      </c>
      <c r="BK1997" s="56" t="e">
        <f aca="true">VLOOKUP($P1997,INDIRECT("'M" &amp; $N1997 &amp; "'!$A:$G"),BK$2,0)</f>
        <v>#REF!</v>
      </c>
      <c r="BL1997" s="56" t="str">
        <f aca="false">IF(AND($BI1997="Yes", $N1997=2), "Yes", IF(ISBLANK(BI1997), "", "No"))</f>
        <v>No</v>
      </c>
      <c r="BM1997" s="56" t="e">
        <f aca="true">VLOOKUP($P1997,INDIRECT("'M" &amp; $N1997 &amp; "'!$A:$G"),BM$2,0)</f>
        <v>#REF!</v>
      </c>
    </row>
    <row r="1998" customFormat="false" ht="13.2" hidden="false" customHeight="false" outlineLevel="0" collapsed="false">
      <c r="BI1998" s="56" t="e">
        <f aca="true">VLOOKUP($P1998,INDIRECT("'M" &amp; $N1998 &amp; "'!$A:$G"),BI$2,0)</f>
        <v>#REF!</v>
      </c>
      <c r="BJ1998" s="56" t="e">
        <f aca="true">VLOOKUP($P1998,INDIRECT("'M" &amp; $N1998 &amp; "'!$A:$G"),BJ$2,0)</f>
        <v>#REF!</v>
      </c>
      <c r="BK1998" s="56" t="e">
        <f aca="true">VLOOKUP($P1998,INDIRECT("'M" &amp; $N1998 &amp; "'!$A:$G"),BK$2,0)</f>
        <v>#REF!</v>
      </c>
      <c r="BL1998" s="56" t="str">
        <f aca="false">IF(AND($BI1998="Yes", $N1998=2), "Yes", IF(ISBLANK(BI1998), "", "No"))</f>
        <v>No</v>
      </c>
      <c r="BM1998" s="56" t="e">
        <f aca="true">VLOOKUP($P1998,INDIRECT("'M" &amp; $N1998 &amp; "'!$A:$G"),BM$2,0)</f>
        <v>#REF!</v>
      </c>
    </row>
    <row r="1999" customFormat="false" ht="13.2" hidden="false" customHeight="false" outlineLevel="0" collapsed="false">
      <c r="BI1999" s="56" t="e">
        <f aca="true">VLOOKUP($P1999,INDIRECT("'M" &amp; $N1999 &amp; "'!$A:$G"),BI$2,0)</f>
        <v>#REF!</v>
      </c>
      <c r="BJ1999" s="56" t="e">
        <f aca="true">VLOOKUP($P1999,INDIRECT("'M" &amp; $N1999 &amp; "'!$A:$G"),BJ$2,0)</f>
        <v>#REF!</v>
      </c>
      <c r="BK1999" s="56" t="e">
        <f aca="true">VLOOKUP($P1999,INDIRECT("'M" &amp; $N1999 &amp; "'!$A:$G"),BK$2,0)</f>
        <v>#REF!</v>
      </c>
      <c r="BL1999" s="56" t="str">
        <f aca="false">IF(AND($BI1999="Yes", $N1999=2), "Yes", IF(ISBLANK(BI1999), "", "No"))</f>
        <v>No</v>
      </c>
      <c r="BM1999" s="56" t="e">
        <f aca="true">VLOOKUP($P1999,INDIRECT("'M" &amp; $N1999 &amp; "'!$A:$G"),BM$2,0)</f>
        <v>#REF!</v>
      </c>
    </row>
  </sheetData>
  <conditionalFormatting sqref="V5">
    <cfRule type="expression" priority="2" aboveAverage="0" equalAverage="0" bottom="0" percent="0" rank="0" text="" dxfId="0">
      <formula>AND(NOT(ISBLANK(V5)), $BL4="No",NOT(ISBLANK($BM4)), NOT($BM4=0), Y$1&gt;$BM4)</formula>
    </cfRule>
    <cfRule type="expression" priority="3" aboveAverage="0" equalAverage="0" bottom="0" percent="0" rank="0" text="" dxfId="1">
      <formula>AND(NOT(ISBLANK(V5)),$BL4="Yes",NOT(ISBLANK($BM4)), NOT($BM4=0), Y$2&gt;$BM4)</formula>
    </cfRule>
    <cfRule type="expression" priority="4" aboveAverage="0" equalAverage="0" bottom="0" percent="0" rank="0" text="" dxfId="2">
      <formula>AND($BL4="Yes",AND(NOT(OR(ISBLANK($BK4),$BK4=0,$BK4="")),Y$2&gt;$BK4))</formula>
    </cfRule>
    <cfRule type="expression" priority="5" aboveAverage="0" equalAverage="0" bottom="0" percent="0" rank="0" text="" dxfId="3">
      <formula>AND($BL4="Yes",AND(NOT(OR(ISBLANK($BJ4),$BJ4=0,$BJ4="")),Y$2&lt;$BJ4))</formula>
    </cfRule>
    <cfRule type="expression" priority="6" aboveAverage="0" equalAverage="0" bottom="0" percent="0" rank="0" text="" dxfId="4">
      <formula>AND($BL4="No",AND(NOT(OR(ISBLANK($BJ4),$BJ4=0,$BJ4="")),Y$1&lt;$BJ4))</formula>
    </cfRule>
    <cfRule type="expression" priority="7" aboveAverage="0" equalAverage="0" bottom="0" percent="0" rank="0" text="" dxfId="5">
      <formula>AND($BL4="No",AND(NOT(OR(ISBLANK($BK4),$BK4=0,$BK4="")),Y$1&gt;$BK4))</formula>
    </cfRule>
    <cfRule type="expression" priority="8" aboveAverage="0" equalAverage="0" bottom="0" percent="0" rank="0" text="" dxfId="6">
      <formula>$BL4="Yes"</formula>
    </cfRule>
    <cfRule type="expression" priority="9" aboveAverage="0" equalAverage="0" bottom="0" percent="0" rank="0" text="" dxfId="7">
      <formula>$BL4="No"</formula>
    </cfRule>
    <cfRule type="expression" priority="10" aboveAverage="0" equalAverage="0" bottom="0" percent="0" rank="0" text="" dxfId="8">
      <formula>1</formula>
    </cfRule>
  </conditionalFormatting>
  <conditionalFormatting sqref="U3:BH33 AO34:BH36 U34:W36 Y34:AM36 U37:BH171 U174:BH11000">
    <cfRule type="expression" priority="11" aboveAverage="0" equalAverage="0" bottom="0" percent="0" rank="0" text="" dxfId="9">
      <formula>AND(NOT(ISBLANK(U3)), $BL3="No",NOT(ISBLANK($BM3)), NOT($BM3=0), U$1&gt;$BM3)</formula>
    </cfRule>
    <cfRule type="expression" priority="12" aboveAverage="0" equalAverage="0" bottom="0" percent="0" rank="0" text="" dxfId="10">
      <formula>AND(NOT(ISBLANK(U3)),$BL3="Yes",NOT(ISBLANK($BM3)), NOT($BM3=0), U$2&gt;$BM3)</formula>
    </cfRule>
    <cfRule type="expression" priority="13" aboveAverage="0" equalAverage="0" bottom="0" percent="0" rank="0" text="" dxfId="11">
      <formula>AND($BL3="Yes",AND(NOT(OR(ISBLANK($BK3),$BK3=0,$BK3="")),U$2&gt;$BK3))</formula>
    </cfRule>
    <cfRule type="expression" priority="14" aboveAverage="0" equalAverage="0" bottom="0" percent="0" rank="0" text="" dxfId="12">
      <formula>AND($BL3="Yes",AND(NOT(OR(ISBLANK($BJ3),$BJ3=0,$BJ3="")),U$2&lt;$BJ3))</formula>
    </cfRule>
    <cfRule type="expression" priority="15" aboveAverage="0" equalAverage="0" bottom="0" percent="0" rank="0" text="" dxfId="13">
      <formula>AND($BL3="No",AND(NOT(OR(ISBLANK($BJ3),$BJ3=0,$BJ3="")),U$1&lt;$BJ3))</formula>
    </cfRule>
    <cfRule type="expression" priority="16" aboveAverage="0" equalAverage="0" bottom="0" percent="0" rank="0" text="" dxfId="14">
      <formula>AND($BL3="No",AND(NOT(OR(ISBLANK($BK3),$BK3=0,$BK3="")),U$1&gt;$BK3))</formula>
    </cfRule>
    <cfRule type="expression" priority="17" aboveAverage="0" equalAverage="0" bottom="0" percent="0" rank="0" text="" dxfId="15">
      <formula>$BL3="Yes"</formula>
    </cfRule>
    <cfRule type="expression" priority="18" aboveAverage="0" equalAverage="0" bottom="0" percent="0" rank="0" text="" dxfId="16">
      <formula>$BL3="No"</formula>
    </cfRule>
    <cfRule type="expression" priority="19" aboveAverage="0" equalAverage="0" bottom="0" percent="0" rank="0" text="" dxfId="17">
      <formula>1</formula>
    </cfRule>
  </conditionalFormatting>
  <conditionalFormatting sqref="AN34:AN36">
    <cfRule type="expression" priority="20" aboveAverage="0" equalAverage="0" bottom="0" percent="0" rank="0" text="" dxfId="18">
      <formula>AND(NOT(ISBLANK(AN34)), $BL34="No",NOT(ISBLANK($BM34)), NOT($BM34=0), X$1&gt;$BM34)</formula>
    </cfRule>
    <cfRule type="expression" priority="21" aboveAverage="0" equalAverage="0" bottom="0" percent="0" rank="0" text="" dxfId="19">
      <formula>AND(NOT(ISBLANK(AN34)),$BL34="Yes",NOT(ISBLANK($BM34)), NOT($BM34=0), X$2&gt;$BM34)</formula>
    </cfRule>
    <cfRule type="expression" priority="22" aboveAverage="0" equalAverage="0" bottom="0" percent="0" rank="0" text="" dxfId="20">
      <formula>AND($BL34="Yes",AND(NOT(OR(ISBLANK($BK34),$BK34=0,$BK34="")),X$2&gt;$BK34))</formula>
    </cfRule>
    <cfRule type="expression" priority="23" aboveAverage="0" equalAverage="0" bottom="0" percent="0" rank="0" text="" dxfId="21">
      <formula>AND($BL34="Yes",AND(NOT(OR(ISBLANK($BJ34),$BJ34=0,$BJ34="")),X$2&lt;$BJ34))</formula>
    </cfRule>
    <cfRule type="expression" priority="24" aboveAverage="0" equalAverage="0" bottom="0" percent="0" rank="0" text="" dxfId="22">
      <formula>AND($BL34="No",AND(NOT(OR(ISBLANK($BJ34),$BJ34=0,$BJ34="")),X$1&lt;$BJ34))</formula>
    </cfRule>
    <cfRule type="expression" priority="25" aboveAverage="0" equalAverage="0" bottom="0" percent="0" rank="0" text="" dxfId="23">
      <formula>AND($BL34="No",AND(NOT(OR(ISBLANK($BK34),$BK34=0,$BK34="")),X$1&gt;$BK34))</formula>
    </cfRule>
    <cfRule type="expression" priority="26" aboveAverage="0" equalAverage="0" bottom="0" percent="0" rank="0" text="" dxfId="24">
      <formula>$BL34="Yes"</formula>
    </cfRule>
    <cfRule type="expression" priority="27" aboveAverage="0" equalAverage="0" bottom="0" percent="0" rank="0" text="" dxfId="25">
      <formula>$BL34="No"</formula>
    </cfRule>
    <cfRule type="expression" priority="28" aboveAverage="0" equalAverage="0" bottom="0" percent="0" rank="0" text="" dxfId="26">
      <formula>1</formula>
    </cfRule>
  </conditionalFormatting>
  <conditionalFormatting sqref="U172:BH173">
    <cfRule type="expression" priority="29" aboveAverage="0" equalAverage="0" bottom="0" percent="0" rank="0" text="" dxfId="27">
      <formula>AND(NOT(ISBLANK(U172)), $BL172="No",NOT(ISBLANK($BM172)), NOT($BM172=0), U$1&gt;$BM172)</formula>
    </cfRule>
    <cfRule type="expression" priority="30" aboveAverage="0" equalAverage="0" bottom="0" percent="0" rank="0" text="" dxfId="28">
      <formula>AND(NOT(ISBLANK(U172)),$BL172="Yes",NOT(ISBLANK($BM172)), NOT($BM172=0), U$2&gt;$BM172)</formula>
    </cfRule>
    <cfRule type="expression" priority="31" aboveAverage="0" equalAverage="0" bottom="0" percent="0" rank="0" text="" dxfId="29">
      <formula>AND($BL172="Yes",AND(NOT(OR(ISBLANK($BK172),$BK172=0,$BK172="")),U$2&gt;$BK172))</formula>
    </cfRule>
    <cfRule type="expression" priority="32" aboveAverage="0" equalAverage="0" bottom="0" percent="0" rank="0" text="" dxfId="30">
      <formula>AND($BL172="Yes",AND(NOT(OR(ISBLANK($BJ172),$BJ172=0,$BJ172="")),U$2&lt;$BJ172))</formula>
    </cfRule>
    <cfRule type="expression" priority="33" aboveAverage="0" equalAverage="0" bottom="0" percent="0" rank="0" text="" dxfId="31">
      <formula>AND($BL172="No",AND(NOT(OR(ISBLANK($BJ172),$BJ172=0,$BJ172="")),U$1&lt;$BJ172))</formula>
    </cfRule>
    <cfRule type="expression" priority="34" aboveAverage="0" equalAverage="0" bottom="0" percent="0" rank="0" text="" dxfId="32">
      <formula>AND($BL172="No",AND(NOT(OR(ISBLANK($BK172),$BK172=0,$BK172="")),U$1&gt;$BK172))</formula>
    </cfRule>
    <cfRule type="expression" priority="35" aboveAverage="0" equalAverage="0" bottom="0" percent="0" rank="0" text="" dxfId="33">
      <formula>$BL172="Yes"</formula>
    </cfRule>
    <cfRule type="expression" priority="36" aboveAverage="0" equalAverage="0" bottom="0" percent="0" rank="0" text="" dxfId="34">
      <formula>$BL172="No"</formula>
    </cfRule>
    <cfRule type="expression" priority="37" aboveAverage="0" equalAverage="0" bottom="0" percent="0" rank="0" text="" dxfId="35">
      <formula>1</formula>
    </cfRule>
  </conditionalFormatting>
  <dataValidations count="3">
    <dataValidation allowBlank="true" operator="between" showDropDown="false" showErrorMessage="true" showInputMessage="true" sqref="O1 O616:O1999" type="decimal">
      <formula1>0</formula1>
      <formula2>2</formula2>
    </dataValidation>
    <dataValidation allowBlank="true" operator="between" showDropDown="false" showErrorMessage="true" showInputMessage="true" sqref="N616:N1999" type="decimal">
      <formula1>0</formula1>
      <formula2>3</formula2>
    </dataValidation>
    <dataValidation allowBlank="true" operator="greaterThan" showDropDown="false" showErrorMessage="true" showInputMessage="true" sqref="I1:I1999 M1:M1999" type="decimal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135" activePane="bottomRight" state="frozen"/>
      <selection pane="topLeft" activeCell="A1" activeCellId="0" sqref="A1"/>
      <selection pane="topRight" activeCell="D1" activeCellId="0" sqref="D1"/>
      <selection pane="bottomLeft" activeCell="A135" activeCellId="0" sqref="A135"/>
      <selection pane="bottomRight" activeCell="A160" activeCellId="0" sqref="A160"/>
    </sheetView>
  </sheetViews>
  <sheetFormatPr defaultRowHeight="13.2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34.44"/>
    <col collapsed="false" customWidth="true" hidden="false" outlineLevel="0" max="3" min="3" style="0" width="36.99"/>
    <col collapsed="false" customWidth="true" hidden="false" outlineLevel="0" max="4" min="4" style="0" width="16.44"/>
    <col collapsed="false" customWidth="true" hidden="false" outlineLevel="0" max="5" min="5" style="0" width="5.01"/>
    <col collapsed="false" customWidth="true" hidden="false" outlineLevel="0" max="6" min="6" style="0" width="5.44"/>
    <col collapsed="false" customWidth="true" hidden="false" outlineLevel="0" max="9" min="7" style="0" width="9.33"/>
    <col collapsed="false" customWidth="true" hidden="false" outlineLevel="0" max="10" min="10" style="0" width="27"/>
    <col collapsed="false" customWidth="true" hidden="false" outlineLevel="0" max="11" min="11" style="0" width="37.33"/>
    <col collapsed="false" customWidth="true" hidden="false" outlineLevel="0" max="1025" min="12" style="0" width="9.33"/>
  </cols>
  <sheetData>
    <row r="1" customFormat="false" ht="13.2" hidden="false" customHeight="false" outlineLevel="0" collapsed="false">
      <c r="A1" s="92" t="s">
        <v>199</v>
      </c>
      <c r="B1" s="92" t="s">
        <v>200</v>
      </c>
      <c r="C1" s="92" t="s">
        <v>201</v>
      </c>
      <c r="D1" s="92" t="s">
        <v>202</v>
      </c>
      <c r="E1" s="92" t="s">
        <v>89</v>
      </c>
      <c r="F1" s="92" t="s">
        <v>90</v>
      </c>
      <c r="G1" s="92" t="s">
        <v>203</v>
      </c>
    </row>
    <row r="2" s="93" customFormat="true" ht="13.2" hidden="false" customHeight="false" outlineLevel="0" collapsed="false">
      <c r="A2" s="93" t="s">
        <v>204</v>
      </c>
      <c r="B2" s="93" t="s">
        <v>205</v>
      </c>
      <c r="C2" s="93" t="s">
        <v>206</v>
      </c>
      <c r="D2" s="93" t="s">
        <v>207</v>
      </c>
      <c r="E2" s="93" t="n">
        <v>12.5</v>
      </c>
      <c r="F2" s="93" t="n">
        <v>30</v>
      </c>
      <c r="G2" s="93" t="n">
        <v>55</v>
      </c>
    </row>
    <row r="3" s="93" customFormat="true" ht="13.2" hidden="false" customHeight="false" outlineLevel="0" collapsed="false">
      <c r="A3" s="93" t="s">
        <v>208</v>
      </c>
      <c r="B3" s="93" t="s">
        <v>209</v>
      </c>
      <c r="C3" s="93" t="s">
        <v>210</v>
      </c>
      <c r="D3" s="93" t="s">
        <v>207</v>
      </c>
      <c r="E3" s="93" t="n">
        <v>2.5</v>
      </c>
      <c r="F3" s="93" t="n">
        <v>15</v>
      </c>
      <c r="G3" s="93" t="n">
        <v>14</v>
      </c>
    </row>
    <row r="4" s="93" customFormat="true" ht="13.2" hidden="false" customHeight="false" outlineLevel="0" collapsed="false">
      <c r="A4" s="93" t="s">
        <v>123</v>
      </c>
      <c r="B4" s="93" t="s">
        <v>24</v>
      </c>
      <c r="C4" s="93" t="s">
        <v>177</v>
      </c>
      <c r="D4" s="93" t="s">
        <v>207</v>
      </c>
      <c r="E4" s="93" t="n">
        <v>2.5</v>
      </c>
      <c r="F4" s="93" t="n">
        <v>20</v>
      </c>
      <c r="G4" s="93" t="n">
        <v>35</v>
      </c>
    </row>
    <row r="5" s="93" customFormat="true" ht="13.2" hidden="false" customHeight="false" outlineLevel="0" collapsed="false">
      <c r="A5" s="93" t="s">
        <v>211</v>
      </c>
      <c r="B5" s="93" t="s">
        <v>212</v>
      </c>
      <c r="C5" s="93" t="s">
        <v>213</v>
      </c>
      <c r="D5" s="93" t="s">
        <v>207</v>
      </c>
      <c r="E5" s="93" t="n">
        <v>15</v>
      </c>
      <c r="F5" s="93" t="n">
        <v>75</v>
      </c>
      <c r="G5" s="93" t="n">
        <v>175</v>
      </c>
    </row>
    <row r="6" s="93" customFormat="true" ht="13.2" hidden="false" customHeight="false" outlineLevel="0" collapsed="false">
      <c r="A6" s="93" t="s">
        <v>214</v>
      </c>
      <c r="B6" s="93" t="s">
        <v>215</v>
      </c>
      <c r="D6" s="93" t="s">
        <v>207</v>
      </c>
      <c r="E6" s="93" t="n">
        <v>2.5</v>
      </c>
      <c r="F6" s="93" t="n">
        <v>7.5</v>
      </c>
      <c r="G6" s="93" t="n">
        <v>15</v>
      </c>
    </row>
    <row r="7" s="93" customFormat="true" ht="13.2" hidden="false" customHeight="false" outlineLevel="0" collapsed="false">
      <c r="A7" s="93" t="s">
        <v>216</v>
      </c>
      <c r="B7" s="93" t="s">
        <v>217</v>
      </c>
      <c r="C7" s="93" t="s">
        <v>218</v>
      </c>
      <c r="D7" s="93" t="s">
        <v>207</v>
      </c>
      <c r="E7" s="93" t="n">
        <v>5</v>
      </c>
      <c r="F7" s="93" t="n">
        <v>25</v>
      </c>
      <c r="G7" s="93" t="n">
        <v>33</v>
      </c>
    </row>
    <row r="8" s="93" customFormat="true" ht="13.2" hidden="false" customHeight="false" outlineLevel="0" collapsed="false">
      <c r="A8" s="93" t="s">
        <v>121</v>
      </c>
      <c r="B8" s="93" t="s">
        <v>25</v>
      </c>
      <c r="C8" s="93" t="s">
        <v>219</v>
      </c>
      <c r="D8" s="93" t="s">
        <v>207</v>
      </c>
      <c r="E8" s="93" t="n">
        <v>15</v>
      </c>
      <c r="F8" s="93" t="n">
        <v>50</v>
      </c>
      <c r="G8" s="93" t="n">
        <v>65</v>
      </c>
    </row>
    <row r="9" s="93" customFormat="true" ht="13.2" hidden="false" customHeight="false" outlineLevel="0" collapsed="false">
      <c r="A9" s="93" t="s">
        <v>220</v>
      </c>
      <c r="B9" s="93" t="s">
        <v>221</v>
      </c>
      <c r="C9" s="93" t="s">
        <v>222</v>
      </c>
      <c r="D9" s="93" t="s">
        <v>207</v>
      </c>
      <c r="E9" s="93" t="n">
        <v>2.5</v>
      </c>
      <c r="F9" s="93" t="n">
        <v>12.5</v>
      </c>
      <c r="G9" s="93" t="n">
        <v>8</v>
      </c>
    </row>
    <row r="10" s="93" customFormat="true" ht="13.2" hidden="false" customHeight="false" outlineLevel="0" collapsed="false">
      <c r="A10" s="93" t="s">
        <v>223</v>
      </c>
      <c r="B10" s="93" t="s">
        <v>224</v>
      </c>
      <c r="C10" s="93" t="s">
        <v>225</v>
      </c>
      <c r="D10" s="93" t="s">
        <v>207</v>
      </c>
      <c r="E10" s="93" t="n">
        <v>5</v>
      </c>
      <c r="F10" s="93" t="n">
        <v>20</v>
      </c>
      <c r="G10" s="93" t="n">
        <v>20</v>
      </c>
    </row>
    <row r="11" s="93" customFormat="true" ht="13.2" hidden="false" customHeight="false" outlineLevel="0" collapsed="false">
      <c r="A11" s="93" t="s">
        <v>226</v>
      </c>
      <c r="B11" s="93" t="s">
        <v>227</v>
      </c>
      <c r="C11" s="93" t="s">
        <v>228</v>
      </c>
      <c r="D11" s="93" t="s">
        <v>207</v>
      </c>
      <c r="E11" s="93" t="n">
        <v>5</v>
      </c>
      <c r="F11" s="93" t="n">
        <v>15</v>
      </c>
      <c r="G11" s="93" t="n">
        <v>15</v>
      </c>
    </row>
    <row r="12" s="93" customFormat="true" ht="13.2" hidden="false" customHeight="false" outlineLevel="0" collapsed="false">
      <c r="A12" s="93" t="s">
        <v>229</v>
      </c>
      <c r="B12" s="93" t="s">
        <v>230</v>
      </c>
      <c r="C12" s="93" t="s">
        <v>231</v>
      </c>
      <c r="D12" s="93" t="s">
        <v>207</v>
      </c>
      <c r="E12" s="93" t="n">
        <v>137.5</v>
      </c>
      <c r="F12" s="93" t="n">
        <v>175</v>
      </c>
      <c r="G12" s="93" t="n">
        <v>250</v>
      </c>
    </row>
    <row r="13" s="93" customFormat="true" ht="13.2" hidden="false" customHeight="false" outlineLevel="0" collapsed="false">
      <c r="A13" s="93" t="s">
        <v>232</v>
      </c>
      <c r="B13" s="93" t="s">
        <v>233</v>
      </c>
      <c r="C13" s="93" t="s">
        <v>234</v>
      </c>
      <c r="D13" s="93" t="s">
        <v>207</v>
      </c>
      <c r="E13" s="93" t="n">
        <v>10</v>
      </c>
      <c r="F13" s="93" t="n">
        <v>25</v>
      </c>
      <c r="G13" s="93" t="n">
        <v>41</v>
      </c>
    </row>
    <row r="14" s="93" customFormat="true" ht="13.2" hidden="false" customHeight="false" outlineLevel="0" collapsed="false">
      <c r="A14" s="93" t="s">
        <v>235</v>
      </c>
      <c r="B14" s="93" t="s">
        <v>236</v>
      </c>
      <c r="C14" s="93" t="s">
        <v>237</v>
      </c>
      <c r="D14" s="93" t="s">
        <v>207</v>
      </c>
      <c r="E14" s="93" t="n">
        <v>12.5</v>
      </c>
      <c r="F14" s="93" t="n">
        <v>40</v>
      </c>
      <c r="G14" s="93" t="n">
        <v>96</v>
      </c>
    </row>
    <row r="15" s="93" customFormat="true" ht="13.2" hidden="false" customHeight="false" outlineLevel="0" collapsed="false">
      <c r="A15" s="93" t="s">
        <v>238</v>
      </c>
      <c r="B15" s="93" t="s">
        <v>239</v>
      </c>
      <c r="C15" s="93" t="s">
        <v>240</v>
      </c>
      <c r="D15" s="93" t="s">
        <v>207</v>
      </c>
      <c r="E15" s="93" t="n">
        <v>2.5</v>
      </c>
      <c r="F15" s="93" t="n">
        <v>7.5</v>
      </c>
      <c r="G15" s="93" t="n">
        <v>11</v>
      </c>
    </row>
    <row r="16" s="93" customFormat="true" ht="13.2" hidden="false" customHeight="false" outlineLevel="0" collapsed="false">
      <c r="A16" s="93" t="s">
        <v>241</v>
      </c>
      <c r="B16" s="93" t="s">
        <v>242</v>
      </c>
      <c r="C16" s="93" t="s">
        <v>243</v>
      </c>
      <c r="D16" s="93" t="s">
        <v>207</v>
      </c>
      <c r="E16" s="93" t="n">
        <v>2.5</v>
      </c>
      <c r="F16" s="93" t="n">
        <v>15</v>
      </c>
      <c r="G16" s="93" t="n">
        <v>12.6</v>
      </c>
    </row>
    <row r="17" s="93" customFormat="true" ht="13.2" hidden="false" customHeight="false" outlineLevel="0" collapsed="false">
      <c r="A17" s="93" t="s">
        <v>244</v>
      </c>
      <c r="B17" s="93" t="s">
        <v>245</v>
      </c>
      <c r="D17" s="93" t="s">
        <v>207</v>
      </c>
      <c r="E17" s="93" t="n">
        <v>150</v>
      </c>
      <c r="F17" s="93" t="n">
        <v>150</v>
      </c>
    </row>
    <row r="18" s="93" customFormat="true" ht="13.2" hidden="false" customHeight="false" outlineLevel="0" collapsed="false">
      <c r="A18" s="93" t="s">
        <v>246</v>
      </c>
      <c r="B18" s="93" t="s">
        <v>247</v>
      </c>
      <c r="C18" s="93" t="s">
        <v>248</v>
      </c>
      <c r="D18" s="93" t="s">
        <v>207</v>
      </c>
      <c r="E18" s="93" t="n">
        <v>2.5</v>
      </c>
      <c r="F18" s="93" t="n">
        <v>12.5</v>
      </c>
      <c r="G18" s="93" t="n">
        <v>28</v>
      </c>
    </row>
    <row r="19" s="93" customFormat="true" ht="13.2" hidden="false" customHeight="false" outlineLevel="0" collapsed="false">
      <c r="A19" s="93" t="s">
        <v>249</v>
      </c>
      <c r="B19" s="93" t="s">
        <v>250</v>
      </c>
      <c r="C19" s="93" t="s">
        <v>251</v>
      </c>
      <c r="D19" s="93" t="s">
        <v>207</v>
      </c>
      <c r="E19" s="93" t="n">
        <v>2.5</v>
      </c>
      <c r="F19" s="93" t="n">
        <v>7.5</v>
      </c>
      <c r="G19" s="93" t="n">
        <v>10</v>
      </c>
    </row>
    <row r="20" s="93" customFormat="true" ht="13.2" hidden="false" customHeight="false" outlineLevel="0" collapsed="false">
      <c r="A20" s="93" t="s">
        <v>106</v>
      </c>
      <c r="B20" s="93" t="s">
        <v>27</v>
      </c>
      <c r="C20" s="93" t="s">
        <v>252</v>
      </c>
      <c r="D20" s="93" t="s">
        <v>207</v>
      </c>
      <c r="E20" s="93" t="n">
        <v>5</v>
      </c>
      <c r="F20" s="93" t="n">
        <v>20</v>
      </c>
      <c r="G20" s="93" t="n">
        <v>25</v>
      </c>
    </row>
    <row r="21" s="93" customFormat="true" ht="13.2" hidden="false" customHeight="false" outlineLevel="0" collapsed="false">
      <c r="A21" s="93" t="s">
        <v>253</v>
      </c>
      <c r="B21" s="93" t="s">
        <v>254</v>
      </c>
      <c r="C21" s="93" t="s">
        <v>255</v>
      </c>
      <c r="D21" s="93" t="s">
        <v>207</v>
      </c>
      <c r="E21" s="93" t="n">
        <v>15</v>
      </c>
      <c r="F21" s="93" t="n">
        <v>35</v>
      </c>
      <c r="G21" s="93" t="n">
        <v>66</v>
      </c>
    </row>
    <row r="22" s="93" customFormat="true" ht="13.2" hidden="false" customHeight="false" outlineLevel="0" collapsed="false">
      <c r="A22" s="93" t="s">
        <v>256</v>
      </c>
      <c r="B22" s="93" t="s">
        <v>257</v>
      </c>
      <c r="C22" s="93" t="s">
        <v>258</v>
      </c>
      <c r="D22" s="93" t="s">
        <v>207</v>
      </c>
      <c r="E22" s="93" t="n">
        <v>12.5</v>
      </c>
      <c r="F22" s="93" t="n">
        <v>25</v>
      </c>
      <c r="G22" s="93" t="n">
        <v>46</v>
      </c>
    </row>
    <row r="23" s="93" customFormat="true" ht="13.2" hidden="false" customHeight="false" outlineLevel="0" collapsed="false">
      <c r="A23" s="93" t="s">
        <v>259</v>
      </c>
      <c r="B23" s="93" t="s">
        <v>260</v>
      </c>
      <c r="C23" s="93" t="s">
        <v>261</v>
      </c>
      <c r="D23" s="93" t="s">
        <v>207</v>
      </c>
      <c r="E23" s="93" t="n">
        <v>10</v>
      </c>
      <c r="F23" s="93" t="n">
        <v>35</v>
      </c>
      <c r="G23" s="93" t="n">
        <v>41</v>
      </c>
    </row>
    <row r="24" s="93" customFormat="true" ht="13.2" hidden="false" customHeight="false" outlineLevel="0" collapsed="false">
      <c r="A24" s="93" t="s">
        <v>124</v>
      </c>
      <c r="B24" s="93" t="s">
        <v>28</v>
      </c>
      <c r="C24" s="93" t="s">
        <v>161</v>
      </c>
      <c r="D24" s="93" t="s">
        <v>207</v>
      </c>
      <c r="E24" s="93" t="n">
        <v>15</v>
      </c>
      <c r="F24" s="93" t="n">
        <v>50</v>
      </c>
      <c r="G24" s="93" t="n">
        <v>100</v>
      </c>
    </row>
    <row r="25" s="93" customFormat="true" ht="13.2" hidden="false" customHeight="false" outlineLevel="0" collapsed="false">
      <c r="A25" s="93" t="s">
        <v>262</v>
      </c>
      <c r="B25" s="93" t="s">
        <v>263</v>
      </c>
      <c r="C25" s="93" t="s">
        <v>264</v>
      </c>
      <c r="D25" s="93" t="s">
        <v>207</v>
      </c>
      <c r="E25" s="93" t="n">
        <v>2.5</v>
      </c>
      <c r="F25" s="93" t="n">
        <v>20</v>
      </c>
      <c r="G25" s="93" t="n">
        <v>26</v>
      </c>
    </row>
    <row r="26" s="93" customFormat="true" ht="13.2" hidden="false" customHeight="false" outlineLevel="0" collapsed="false">
      <c r="A26" s="93" t="s">
        <v>265</v>
      </c>
      <c r="B26" s="93" t="s">
        <v>266</v>
      </c>
      <c r="C26" s="93" t="s">
        <v>267</v>
      </c>
      <c r="D26" s="93" t="s">
        <v>207</v>
      </c>
      <c r="E26" s="93" t="n">
        <v>7.5</v>
      </c>
      <c r="F26" s="93" t="n">
        <v>20</v>
      </c>
      <c r="G26" s="93" t="n">
        <v>20</v>
      </c>
    </row>
    <row r="27" s="93" customFormat="true" ht="13.2" hidden="false" customHeight="false" outlineLevel="0" collapsed="false">
      <c r="A27" s="93" t="s">
        <v>268</v>
      </c>
      <c r="B27" s="93" t="s">
        <v>269</v>
      </c>
      <c r="C27" s="93" t="s">
        <v>270</v>
      </c>
      <c r="D27" s="93" t="s">
        <v>207</v>
      </c>
      <c r="E27" s="93" t="n">
        <v>7.5</v>
      </c>
      <c r="F27" s="93" t="n">
        <v>35</v>
      </c>
      <c r="G27" s="93" t="n">
        <v>130</v>
      </c>
    </row>
    <row r="28" s="93" customFormat="true" ht="13.2" hidden="false" customHeight="false" outlineLevel="0" collapsed="false">
      <c r="A28" s="93" t="s">
        <v>271</v>
      </c>
      <c r="B28" s="93" t="s">
        <v>272</v>
      </c>
      <c r="C28" s="93" t="s">
        <v>273</v>
      </c>
      <c r="D28" s="93" t="s">
        <v>207</v>
      </c>
      <c r="E28" s="93" t="n">
        <v>2.5</v>
      </c>
      <c r="F28" s="93" t="n">
        <v>15</v>
      </c>
      <c r="G28" s="93" t="n">
        <v>18.77222222</v>
      </c>
    </row>
    <row r="29" s="93" customFormat="true" ht="13.2" hidden="false" customHeight="false" outlineLevel="0" collapsed="false">
      <c r="A29" s="93" t="s">
        <v>274</v>
      </c>
      <c r="B29" s="93" t="s">
        <v>275</v>
      </c>
      <c r="C29" s="93" t="s">
        <v>276</v>
      </c>
      <c r="D29" s="93" t="s">
        <v>207</v>
      </c>
      <c r="E29" s="93" t="n">
        <v>2.5</v>
      </c>
      <c r="F29" s="93" t="n">
        <v>5</v>
      </c>
      <c r="G29" s="93" t="n">
        <v>20.1</v>
      </c>
    </row>
    <row r="30" s="93" customFormat="true" ht="13.2" hidden="false" customHeight="false" outlineLevel="0" collapsed="false">
      <c r="A30" s="93" t="s">
        <v>277</v>
      </c>
      <c r="B30" s="93" t="s">
        <v>278</v>
      </c>
      <c r="D30" s="93" t="s">
        <v>207</v>
      </c>
      <c r="E30" s="93" t="n">
        <v>2.5</v>
      </c>
      <c r="F30" s="93" t="n">
        <v>7.5</v>
      </c>
      <c r="G30" s="93" t="n">
        <v>15</v>
      </c>
    </row>
    <row r="31" s="93" customFormat="true" ht="13.2" hidden="false" customHeight="false" outlineLevel="0" collapsed="false">
      <c r="A31" s="93" t="s">
        <v>279</v>
      </c>
      <c r="B31" s="93" t="s">
        <v>280</v>
      </c>
      <c r="C31" s="93" t="s">
        <v>281</v>
      </c>
      <c r="D31" s="93" t="s">
        <v>207</v>
      </c>
      <c r="E31" s="93" t="n">
        <v>2.5</v>
      </c>
      <c r="F31" s="93" t="n">
        <v>2.5</v>
      </c>
      <c r="G31" s="93" t="n">
        <v>7</v>
      </c>
    </row>
    <row r="32" s="93" customFormat="true" ht="13.2" hidden="false" customHeight="false" outlineLevel="0" collapsed="false">
      <c r="A32" s="93" t="s">
        <v>282</v>
      </c>
      <c r="B32" s="93" t="s">
        <v>283</v>
      </c>
      <c r="C32" s="93" t="s">
        <v>284</v>
      </c>
      <c r="D32" s="93" t="s">
        <v>207</v>
      </c>
      <c r="E32" s="93" t="n">
        <v>20</v>
      </c>
      <c r="F32" s="93" t="n">
        <v>75</v>
      </c>
      <c r="G32" s="93" t="n">
        <v>120</v>
      </c>
    </row>
    <row r="33" s="93" customFormat="true" ht="13.2" hidden="false" customHeight="false" outlineLevel="0" collapsed="false">
      <c r="A33" s="93" t="s">
        <v>110</v>
      </c>
      <c r="B33" s="93" t="s">
        <v>29</v>
      </c>
      <c r="C33" s="93" t="s">
        <v>153</v>
      </c>
      <c r="D33" s="93" t="s">
        <v>207</v>
      </c>
      <c r="E33" s="93" t="n">
        <v>7.5</v>
      </c>
      <c r="F33" s="93" t="n">
        <v>35</v>
      </c>
      <c r="G33" s="93" t="n">
        <v>84</v>
      </c>
    </row>
    <row r="34" s="93" customFormat="true" ht="13.2" hidden="false" customHeight="false" outlineLevel="0" collapsed="false">
      <c r="A34" s="93" t="s">
        <v>285</v>
      </c>
      <c r="B34" s="93" t="s">
        <v>286</v>
      </c>
      <c r="C34" s="93" t="s">
        <v>287</v>
      </c>
      <c r="D34" s="93" t="s">
        <v>207</v>
      </c>
      <c r="E34" s="93" t="n">
        <v>7.5</v>
      </c>
      <c r="F34" s="93" t="n">
        <v>30</v>
      </c>
      <c r="G34" s="93" t="n">
        <v>40</v>
      </c>
    </row>
    <row r="35" s="93" customFormat="true" ht="13.2" hidden="false" customHeight="false" outlineLevel="0" collapsed="false">
      <c r="A35" s="93" t="s">
        <v>288</v>
      </c>
      <c r="B35" s="93" t="s">
        <v>289</v>
      </c>
      <c r="C35" s="93" t="s">
        <v>290</v>
      </c>
      <c r="D35" s="93" t="s">
        <v>207</v>
      </c>
      <c r="E35" s="93" t="n">
        <v>2.5</v>
      </c>
      <c r="F35" s="93" t="n">
        <v>15</v>
      </c>
      <c r="G35" s="93" t="n">
        <v>11.1</v>
      </c>
    </row>
    <row r="36" s="93" customFormat="true" ht="13.2" hidden="false" customHeight="false" outlineLevel="0" collapsed="false">
      <c r="A36" s="93" t="s">
        <v>114</v>
      </c>
      <c r="B36" s="93" t="s">
        <v>17</v>
      </c>
      <c r="C36" s="93" t="s">
        <v>291</v>
      </c>
      <c r="D36" s="93" t="s">
        <v>207</v>
      </c>
      <c r="E36" s="93" t="n">
        <v>5</v>
      </c>
      <c r="F36" s="93" t="n">
        <v>20</v>
      </c>
      <c r="G36" s="93" t="n">
        <v>50</v>
      </c>
    </row>
    <row r="37" s="93" customFormat="true" ht="13.2" hidden="false" customHeight="false" outlineLevel="0" collapsed="false">
      <c r="A37" s="93" t="s">
        <v>292</v>
      </c>
      <c r="B37" s="93" t="s">
        <v>293</v>
      </c>
      <c r="C37" s="93" t="s">
        <v>294</v>
      </c>
      <c r="D37" s="93" t="s">
        <v>207</v>
      </c>
      <c r="E37" s="93" t="n">
        <v>2.5</v>
      </c>
      <c r="F37" s="93" t="n">
        <v>7.5</v>
      </c>
      <c r="G37" s="93" t="n">
        <v>10</v>
      </c>
    </row>
    <row r="38" s="93" customFormat="true" ht="13.2" hidden="false" customHeight="false" outlineLevel="0" collapsed="false">
      <c r="A38" s="93" t="s">
        <v>295</v>
      </c>
      <c r="B38" s="93" t="s">
        <v>296</v>
      </c>
      <c r="C38" s="93" t="s">
        <v>297</v>
      </c>
      <c r="D38" s="93" t="s">
        <v>207</v>
      </c>
      <c r="E38" s="93" t="n">
        <v>10</v>
      </c>
      <c r="F38" s="93" t="n">
        <v>40</v>
      </c>
      <c r="G38" s="93" t="n">
        <v>60</v>
      </c>
    </row>
    <row r="39" s="93" customFormat="true" ht="13.2" hidden="false" customHeight="false" outlineLevel="0" collapsed="false">
      <c r="A39" s="93" t="s">
        <v>298</v>
      </c>
      <c r="B39" s="93" t="s">
        <v>299</v>
      </c>
      <c r="C39" s="93" t="s">
        <v>300</v>
      </c>
      <c r="D39" s="93" t="s">
        <v>207</v>
      </c>
      <c r="E39" s="93" t="n">
        <v>7.5</v>
      </c>
      <c r="F39" s="93" t="n">
        <v>35</v>
      </c>
      <c r="G39" s="93" t="n">
        <v>60</v>
      </c>
    </row>
    <row r="40" s="93" customFormat="true" ht="13.2" hidden="false" customHeight="false" outlineLevel="0" collapsed="false">
      <c r="A40" s="93" t="s">
        <v>301</v>
      </c>
      <c r="B40" s="93" t="s">
        <v>302</v>
      </c>
      <c r="C40" s="93" t="s">
        <v>303</v>
      </c>
      <c r="D40" s="93" t="s">
        <v>207</v>
      </c>
      <c r="E40" s="93" t="n">
        <v>2.5</v>
      </c>
      <c r="F40" s="93" t="n">
        <v>15</v>
      </c>
      <c r="G40" s="93" t="n">
        <v>12.4</v>
      </c>
    </row>
    <row r="41" s="93" customFormat="true" ht="13.2" hidden="false" customHeight="false" outlineLevel="0" collapsed="false">
      <c r="A41" s="93" t="s">
        <v>133</v>
      </c>
      <c r="B41" s="93" t="s">
        <v>30</v>
      </c>
      <c r="C41" s="93" t="s">
        <v>176</v>
      </c>
      <c r="D41" s="93" t="s">
        <v>207</v>
      </c>
      <c r="E41" s="93" t="n">
        <v>12.5</v>
      </c>
      <c r="F41" s="93" t="n">
        <v>35</v>
      </c>
      <c r="G41" s="93" t="n">
        <v>34</v>
      </c>
    </row>
    <row r="42" s="93" customFormat="true" ht="13.2" hidden="false" customHeight="false" outlineLevel="0" collapsed="false">
      <c r="A42" s="93" t="s">
        <v>304</v>
      </c>
      <c r="B42" s="93" t="s">
        <v>305</v>
      </c>
      <c r="C42" s="93" t="s">
        <v>306</v>
      </c>
      <c r="D42" s="93" t="s">
        <v>207</v>
      </c>
      <c r="E42" s="93" t="n">
        <v>2.5</v>
      </c>
      <c r="F42" s="93" t="n">
        <v>7.5</v>
      </c>
      <c r="G42" s="93" t="n">
        <v>4</v>
      </c>
    </row>
    <row r="43" s="93" customFormat="true" ht="13.2" hidden="false" customHeight="false" outlineLevel="0" collapsed="false">
      <c r="A43" s="93" t="s">
        <v>307</v>
      </c>
      <c r="B43" s="93" t="s">
        <v>308</v>
      </c>
      <c r="C43" s="93" t="s">
        <v>309</v>
      </c>
      <c r="D43" s="93" t="s">
        <v>207</v>
      </c>
      <c r="E43" s="93" t="n">
        <v>7.5</v>
      </c>
      <c r="F43" s="93" t="n">
        <v>137.5</v>
      </c>
      <c r="G43" s="93" t="n">
        <v>122.2617647</v>
      </c>
    </row>
    <row r="44" s="93" customFormat="true" ht="13.2" hidden="false" customHeight="false" outlineLevel="0" collapsed="false">
      <c r="A44" s="93" t="s">
        <v>310</v>
      </c>
      <c r="B44" s="93" t="s">
        <v>311</v>
      </c>
      <c r="C44" s="93" t="s">
        <v>312</v>
      </c>
      <c r="D44" s="93" t="s">
        <v>207</v>
      </c>
      <c r="E44" s="93" t="n">
        <v>10</v>
      </c>
      <c r="F44" s="93" t="n">
        <v>30</v>
      </c>
      <c r="G44" s="93" t="n">
        <v>29</v>
      </c>
    </row>
    <row r="45" s="93" customFormat="true" ht="13.2" hidden="false" customHeight="false" outlineLevel="0" collapsed="false">
      <c r="A45" s="93" t="s">
        <v>313</v>
      </c>
      <c r="B45" s="93" t="s">
        <v>314</v>
      </c>
      <c r="C45" s="93" t="s">
        <v>315</v>
      </c>
      <c r="D45" s="93" t="s">
        <v>207</v>
      </c>
      <c r="E45" s="93" t="n">
        <v>2.5</v>
      </c>
      <c r="F45" s="93" t="n">
        <v>5</v>
      </c>
      <c r="G45" s="93" t="n">
        <v>4.5</v>
      </c>
    </row>
    <row r="46" s="93" customFormat="true" ht="13.2" hidden="false" customHeight="false" outlineLevel="0" collapsed="false">
      <c r="A46" s="93" t="s">
        <v>316</v>
      </c>
      <c r="B46" s="93" t="s">
        <v>317</v>
      </c>
      <c r="C46" s="93" t="s">
        <v>318</v>
      </c>
      <c r="D46" s="93" t="s">
        <v>207</v>
      </c>
      <c r="E46" s="93" t="n">
        <v>5</v>
      </c>
      <c r="F46" s="93" t="n">
        <v>30</v>
      </c>
      <c r="G46" s="93" t="n">
        <v>40</v>
      </c>
    </row>
    <row r="47" s="93" customFormat="true" ht="13.2" hidden="false" customHeight="false" outlineLevel="0" collapsed="false">
      <c r="A47" s="93" t="s">
        <v>319</v>
      </c>
      <c r="B47" s="93" t="s">
        <v>320</v>
      </c>
      <c r="C47" s="93" t="s">
        <v>273</v>
      </c>
      <c r="D47" s="93" t="s">
        <v>207</v>
      </c>
      <c r="E47" s="93" t="n">
        <v>2.5</v>
      </c>
      <c r="F47" s="93" t="n">
        <v>12.5</v>
      </c>
      <c r="G47" s="93" t="n">
        <v>16.55555556</v>
      </c>
    </row>
    <row r="48" s="93" customFormat="true" ht="13.2" hidden="false" customHeight="false" outlineLevel="0" collapsed="false">
      <c r="A48" s="93" t="s">
        <v>321</v>
      </c>
      <c r="B48" s="93" t="s">
        <v>322</v>
      </c>
      <c r="C48" s="93" t="s">
        <v>323</v>
      </c>
      <c r="D48" s="93" t="s">
        <v>207</v>
      </c>
      <c r="E48" s="93" t="n">
        <v>62.5</v>
      </c>
      <c r="F48" s="93" t="n">
        <v>125</v>
      </c>
      <c r="G48" s="93" t="n">
        <v>165</v>
      </c>
    </row>
    <row r="49" s="93" customFormat="true" ht="13.2" hidden="false" customHeight="false" outlineLevel="0" collapsed="false">
      <c r="A49" s="93" t="s">
        <v>324</v>
      </c>
      <c r="B49" s="93" t="s">
        <v>325</v>
      </c>
      <c r="C49" s="93" t="s">
        <v>326</v>
      </c>
      <c r="D49" s="93" t="s">
        <v>207</v>
      </c>
      <c r="E49" s="93" t="n">
        <v>5</v>
      </c>
      <c r="F49" s="93" t="n">
        <v>25</v>
      </c>
      <c r="G49" s="93" t="n">
        <v>29</v>
      </c>
    </row>
    <row r="50" s="93" customFormat="true" ht="13.2" hidden="false" customHeight="false" outlineLevel="0" collapsed="false">
      <c r="A50" s="93" t="s">
        <v>327</v>
      </c>
      <c r="B50" s="93" t="s">
        <v>328</v>
      </c>
      <c r="C50" s="93" t="s">
        <v>329</v>
      </c>
      <c r="D50" s="93" t="s">
        <v>207</v>
      </c>
      <c r="E50" s="93" t="n">
        <v>2.5</v>
      </c>
      <c r="F50" s="93" t="n">
        <v>7.5</v>
      </c>
      <c r="G50" s="93" t="n">
        <v>10</v>
      </c>
    </row>
    <row r="51" s="93" customFormat="true" ht="13.2" hidden="false" customHeight="false" outlineLevel="0" collapsed="false">
      <c r="A51" s="93" t="s">
        <v>330</v>
      </c>
      <c r="B51" s="93" t="s">
        <v>331</v>
      </c>
      <c r="C51" s="93" t="s">
        <v>332</v>
      </c>
      <c r="D51" s="93" t="s">
        <v>207</v>
      </c>
      <c r="E51" s="93" t="n">
        <v>12.5</v>
      </c>
      <c r="F51" s="93" t="n">
        <v>62.5</v>
      </c>
      <c r="G51" s="93" t="n">
        <v>70</v>
      </c>
    </row>
    <row r="52" s="93" customFormat="true" ht="13.2" hidden="false" customHeight="false" outlineLevel="0" collapsed="false">
      <c r="A52" s="93" t="s">
        <v>333</v>
      </c>
      <c r="B52" s="93" t="s">
        <v>334</v>
      </c>
      <c r="C52" s="93" t="s">
        <v>335</v>
      </c>
      <c r="D52" s="93" t="s">
        <v>207</v>
      </c>
      <c r="E52" s="93" t="n">
        <v>5</v>
      </c>
      <c r="F52" s="93" t="n">
        <v>25</v>
      </c>
      <c r="G52" s="93" t="n">
        <v>30</v>
      </c>
    </row>
    <row r="53" s="93" customFormat="true" ht="13.2" hidden="false" customHeight="false" outlineLevel="0" collapsed="false">
      <c r="A53" s="93" t="s">
        <v>336</v>
      </c>
      <c r="B53" s="93" t="s">
        <v>337</v>
      </c>
      <c r="C53" s="93" t="s">
        <v>338</v>
      </c>
      <c r="D53" s="93" t="s">
        <v>207</v>
      </c>
      <c r="E53" s="93" t="n">
        <v>15</v>
      </c>
      <c r="F53" s="93" t="n">
        <v>50</v>
      </c>
      <c r="G53" s="93" t="n">
        <v>80</v>
      </c>
    </row>
    <row r="54" s="93" customFormat="true" ht="13.2" hidden="false" customHeight="false" outlineLevel="0" collapsed="false">
      <c r="A54" s="93" t="s">
        <v>339</v>
      </c>
      <c r="B54" s="93" t="s">
        <v>340</v>
      </c>
      <c r="C54" s="93" t="s">
        <v>341</v>
      </c>
      <c r="D54" s="93" t="s">
        <v>207</v>
      </c>
      <c r="E54" s="93" t="n">
        <v>15</v>
      </c>
      <c r="F54" s="93" t="n">
        <v>40</v>
      </c>
    </row>
    <row r="55" s="93" customFormat="true" ht="13.2" hidden="false" customHeight="false" outlineLevel="0" collapsed="false">
      <c r="A55" s="93" t="s">
        <v>342</v>
      </c>
      <c r="B55" s="93" t="s">
        <v>343</v>
      </c>
      <c r="C55" s="93" t="s">
        <v>344</v>
      </c>
      <c r="D55" s="93" t="s">
        <v>207</v>
      </c>
      <c r="E55" s="93" t="n">
        <v>2.5</v>
      </c>
      <c r="F55" s="93" t="n">
        <v>62.5</v>
      </c>
      <c r="G55" s="93" t="n">
        <v>29.2</v>
      </c>
    </row>
    <row r="56" s="93" customFormat="true" ht="13.2" hidden="false" customHeight="false" outlineLevel="0" collapsed="false">
      <c r="A56" s="93" t="s">
        <v>166</v>
      </c>
      <c r="B56" s="93" t="s">
        <v>345</v>
      </c>
      <c r="C56" s="93" t="s">
        <v>346</v>
      </c>
      <c r="D56" s="93" t="s">
        <v>207</v>
      </c>
      <c r="E56" s="93" t="n">
        <v>7.5</v>
      </c>
      <c r="F56" s="93" t="n">
        <v>15</v>
      </c>
      <c r="G56" s="93" t="n">
        <v>12</v>
      </c>
    </row>
    <row r="57" s="93" customFormat="true" ht="13.2" hidden="false" customHeight="false" outlineLevel="0" collapsed="false">
      <c r="A57" s="93" t="s">
        <v>140</v>
      </c>
      <c r="B57" s="93" t="s">
        <v>34</v>
      </c>
      <c r="C57" s="93" t="s">
        <v>347</v>
      </c>
      <c r="D57" s="93" t="s">
        <v>207</v>
      </c>
      <c r="E57" s="93" t="n">
        <v>10</v>
      </c>
      <c r="F57" s="93" t="n">
        <v>30</v>
      </c>
      <c r="G57" s="93" t="n">
        <v>30</v>
      </c>
    </row>
    <row r="58" s="93" customFormat="true" ht="13.2" hidden="false" customHeight="false" outlineLevel="0" collapsed="false">
      <c r="A58" s="93" t="s">
        <v>174</v>
      </c>
      <c r="B58" s="93" t="s">
        <v>19</v>
      </c>
      <c r="C58" s="93" t="s">
        <v>175</v>
      </c>
      <c r="D58" s="93" t="s">
        <v>207</v>
      </c>
      <c r="E58" s="93" t="n">
        <v>10</v>
      </c>
      <c r="F58" s="93" t="n">
        <v>40</v>
      </c>
      <c r="G58" s="93" t="n">
        <v>60</v>
      </c>
    </row>
    <row r="59" s="93" customFormat="true" ht="13.2" hidden="false" customHeight="false" outlineLevel="0" collapsed="false">
      <c r="A59" s="93" t="s">
        <v>348</v>
      </c>
      <c r="B59" s="93" t="s">
        <v>349</v>
      </c>
      <c r="C59" s="93" t="s">
        <v>350</v>
      </c>
      <c r="D59" s="93" t="s">
        <v>207</v>
      </c>
      <c r="E59" s="93" t="n">
        <v>10</v>
      </c>
      <c r="F59" s="93" t="n">
        <v>30</v>
      </c>
      <c r="G59" s="93" t="n">
        <v>34</v>
      </c>
    </row>
    <row r="60" s="93" customFormat="true" ht="13.2" hidden="false" customHeight="false" outlineLevel="0" collapsed="false">
      <c r="A60" s="93" t="s">
        <v>351</v>
      </c>
      <c r="B60" s="93" t="s">
        <v>352</v>
      </c>
      <c r="C60" s="93" t="s">
        <v>353</v>
      </c>
      <c r="D60" s="93" t="s">
        <v>207</v>
      </c>
      <c r="E60" s="93" t="n">
        <v>7.5</v>
      </c>
      <c r="F60" s="93" t="n">
        <v>30</v>
      </c>
      <c r="G60" s="93" t="n">
        <v>51</v>
      </c>
    </row>
    <row r="61" s="93" customFormat="true" ht="13.2" hidden="false" customHeight="false" outlineLevel="0" collapsed="false">
      <c r="A61" s="93" t="s">
        <v>354</v>
      </c>
      <c r="B61" s="93" t="s">
        <v>355</v>
      </c>
      <c r="C61" s="93" t="s">
        <v>356</v>
      </c>
      <c r="D61" s="93" t="s">
        <v>207</v>
      </c>
      <c r="E61" s="93" t="n">
        <v>7.5</v>
      </c>
      <c r="F61" s="93" t="n">
        <v>20</v>
      </c>
      <c r="G61" s="93" t="n">
        <v>21</v>
      </c>
    </row>
    <row r="62" s="93" customFormat="true" ht="13.2" hidden="false" customHeight="false" outlineLevel="0" collapsed="false">
      <c r="A62" s="93" t="s">
        <v>357</v>
      </c>
      <c r="B62" s="93" t="s">
        <v>358</v>
      </c>
      <c r="C62" s="93" t="s">
        <v>359</v>
      </c>
      <c r="D62" s="93" t="s">
        <v>207</v>
      </c>
      <c r="E62" s="93" t="n">
        <v>2.5</v>
      </c>
      <c r="F62" s="93" t="n">
        <v>30</v>
      </c>
      <c r="G62" s="93" t="n">
        <v>31.61627907</v>
      </c>
    </row>
    <row r="63" s="93" customFormat="true" ht="13.2" hidden="false" customHeight="false" outlineLevel="0" collapsed="false">
      <c r="A63" s="93" t="s">
        <v>360</v>
      </c>
      <c r="B63" s="93" t="s">
        <v>361</v>
      </c>
      <c r="C63" s="93" t="s">
        <v>362</v>
      </c>
      <c r="D63" s="93" t="s">
        <v>207</v>
      </c>
      <c r="E63" s="93" t="n">
        <v>35</v>
      </c>
      <c r="F63" s="93" t="n">
        <v>175</v>
      </c>
      <c r="G63" s="93" t="n">
        <v>120</v>
      </c>
    </row>
    <row r="64" s="93" customFormat="true" ht="13.2" hidden="false" customHeight="false" outlineLevel="0" collapsed="false">
      <c r="A64" s="93" t="s">
        <v>363</v>
      </c>
      <c r="B64" s="93" t="s">
        <v>364</v>
      </c>
      <c r="C64" s="93" t="s">
        <v>365</v>
      </c>
      <c r="D64" s="93" t="s">
        <v>207</v>
      </c>
      <c r="E64" s="93" t="n">
        <v>5</v>
      </c>
      <c r="F64" s="93" t="n">
        <v>12.5</v>
      </c>
      <c r="G64" s="93" t="n">
        <v>22</v>
      </c>
    </row>
    <row r="65" s="93" customFormat="true" ht="13.2" hidden="false" customHeight="false" outlineLevel="0" collapsed="false">
      <c r="A65" s="93" t="s">
        <v>366</v>
      </c>
      <c r="B65" s="93" t="s">
        <v>367</v>
      </c>
      <c r="C65" s="93" t="s">
        <v>368</v>
      </c>
      <c r="D65" s="93" t="s">
        <v>207</v>
      </c>
      <c r="E65" s="93" t="n">
        <v>15</v>
      </c>
      <c r="F65" s="93" t="n">
        <v>50</v>
      </c>
      <c r="G65" s="93" t="n">
        <v>90</v>
      </c>
    </row>
    <row r="66" s="93" customFormat="true" ht="13.2" hidden="false" customHeight="false" outlineLevel="0" collapsed="false">
      <c r="A66" s="93" t="s">
        <v>369</v>
      </c>
      <c r="B66" s="93" t="s">
        <v>370</v>
      </c>
      <c r="C66" s="93" t="s">
        <v>371</v>
      </c>
      <c r="D66" s="93" t="s">
        <v>207</v>
      </c>
      <c r="E66" s="93" t="n">
        <v>2.5</v>
      </c>
      <c r="F66" s="93" t="n">
        <v>12.5</v>
      </c>
      <c r="G66" s="93" t="n">
        <v>14</v>
      </c>
    </row>
    <row r="67" s="93" customFormat="true" ht="13.2" hidden="false" customHeight="false" outlineLevel="0" collapsed="false">
      <c r="A67" s="93" t="s">
        <v>372</v>
      </c>
      <c r="B67" s="93" t="s">
        <v>373</v>
      </c>
      <c r="C67" s="93" t="s">
        <v>374</v>
      </c>
      <c r="D67" s="93" t="s">
        <v>207</v>
      </c>
      <c r="E67" s="93" t="n">
        <v>87.5</v>
      </c>
      <c r="F67" s="93" t="n">
        <v>250</v>
      </c>
      <c r="G67" s="93" t="n">
        <v>230</v>
      </c>
    </row>
    <row r="68" s="93" customFormat="true" ht="13.2" hidden="false" customHeight="false" outlineLevel="0" collapsed="false">
      <c r="A68" s="93" t="s">
        <v>375</v>
      </c>
      <c r="B68" s="93" t="s">
        <v>376</v>
      </c>
      <c r="C68" s="93" t="s">
        <v>377</v>
      </c>
      <c r="D68" s="93" t="s">
        <v>207</v>
      </c>
      <c r="E68" s="93" t="n">
        <v>12.5</v>
      </c>
      <c r="F68" s="93" t="n">
        <v>40</v>
      </c>
      <c r="G68" s="93" t="n">
        <v>40</v>
      </c>
    </row>
    <row r="69" s="93" customFormat="true" ht="13.2" hidden="false" customHeight="false" outlineLevel="0" collapsed="false">
      <c r="A69" s="93" t="s">
        <v>378</v>
      </c>
      <c r="B69" s="93" t="s">
        <v>379</v>
      </c>
      <c r="C69" s="93" t="s">
        <v>380</v>
      </c>
      <c r="D69" s="93" t="s">
        <v>207</v>
      </c>
      <c r="E69" s="93" t="n">
        <v>2.5</v>
      </c>
      <c r="F69" s="93" t="n">
        <v>7.5</v>
      </c>
      <c r="G69" s="93" t="n">
        <v>7.25</v>
      </c>
    </row>
    <row r="70" s="93" customFormat="true" ht="13.2" hidden="false" customHeight="false" outlineLevel="0" collapsed="false">
      <c r="A70" s="93" t="s">
        <v>381</v>
      </c>
      <c r="B70" s="93" t="s">
        <v>38</v>
      </c>
      <c r="D70" s="93" t="s">
        <v>207</v>
      </c>
      <c r="E70" s="93" t="n">
        <v>2.5</v>
      </c>
      <c r="F70" s="93" t="n">
        <v>62.5</v>
      </c>
    </row>
    <row r="71" s="93" customFormat="true" ht="13.2" hidden="false" customHeight="false" outlineLevel="0" collapsed="false">
      <c r="A71" s="93" t="s">
        <v>97</v>
      </c>
      <c r="B71" s="93" t="s">
        <v>39</v>
      </c>
      <c r="C71" s="93" t="s">
        <v>148</v>
      </c>
      <c r="D71" s="93" t="s">
        <v>207</v>
      </c>
      <c r="E71" s="93" t="n">
        <v>10</v>
      </c>
      <c r="F71" s="93" t="n">
        <v>30</v>
      </c>
      <c r="G71" s="93" t="n">
        <v>38</v>
      </c>
    </row>
    <row r="72" s="93" customFormat="true" ht="13.2" hidden="false" customHeight="false" outlineLevel="0" collapsed="false">
      <c r="A72" s="93" t="s">
        <v>382</v>
      </c>
      <c r="B72" s="93" t="s">
        <v>383</v>
      </c>
      <c r="C72" s="93" t="s">
        <v>384</v>
      </c>
      <c r="D72" s="93" t="s">
        <v>207</v>
      </c>
      <c r="E72" s="93" t="n">
        <v>5</v>
      </c>
      <c r="F72" s="93" t="n">
        <v>30</v>
      </c>
      <c r="G72" s="93" t="n">
        <v>49</v>
      </c>
    </row>
    <row r="73" s="93" customFormat="true" ht="13.2" hidden="false" customHeight="false" outlineLevel="0" collapsed="false">
      <c r="A73" s="93" t="s">
        <v>96</v>
      </c>
      <c r="B73" s="93" t="s">
        <v>40</v>
      </c>
      <c r="C73" s="93" t="s">
        <v>146</v>
      </c>
      <c r="D73" s="93" t="s">
        <v>207</v>
      </c>
      <c r="E73" s="93" t="n">
        <v>7.5</v>
      </c>
      <c r="F73" s="93" t="n">
        <v>35</v>
      </c>
      <c r="G73" s="93" t="n">
        <v>50</v>
      </c>
    </row>
    <row r="74" s="93" customFormat="true" ht="13.2" hidden="false" customHeight="false" outlineLevel="0" collapsed="false">
      <c r="A74" s="93" t="s">
        <v>122</v>
      </c>
      <c r="B74" s="93" t="s">
        <v>42</v>
      </c>
      <c r="C74" s="93" t="s">
        <v>385</v>
      </c>
      <c r="D74" s="93" t="s">
        <v>207</v>
      </c>
      <c r="E74" s="93" t="n">
        <v>12.5</v>
      </c>
      <c r="F74" s="93" t="n">
        <v>35</v>
      </c>
      <c r="G74" s="93" t="n">
        <v>51</v>
      </c>
    </row>
    <row r="75" s="93" customFormat="true" ht="13.2" hidden="false" customHeight="false" outlineLevel="0" collapsed="false">
      <c r="A75" s="93" t="s">
        <v>386</v>
      </c>
      <c r="B75" s="93" t="s">
        <v>387</v>
      </c>
      <c r="C75" s="93" t="s">
        <v>388</v>
      </c>
      <c r="D75" s="93" t="s">
        <v>207</v>
      </c>
      <c r="E75" s="93" t="n">
        <v>7.5</v>
      </c>
      <c r="F75" s="93" t="n">
        <v>20</v>
      </c>
      <c r="G75" s="93" t="n">
        <v>25</v>
      </c>
    </row>
    <row r="76" s="93" customFormat="true" ht="13.2" hidden="false" customHeight="false" outlineLevel="0" collapsed="false">
      <c r="A76" s="93" t="s">
        <v>389</v>
      </c>
      <c r="B76" s="93" t="s">
        <v>390</v>
      </c>
      <c r="C76" s="93" t="s">
        <v>391</v>
      </c>
      <c r="D76" s="93" t="s">
        <v>207</v>
      </c>
      <c r="E76" s="93" t="n">
        <v>5</v>
      </c>
      <c r="F76" s="93" t="n">
        <v>15</v>
      </c>
      <c r="G76" s="93" t="n">
        <v>18</v>
      </c>
    </row>
    <row r="77" s="93" customFormat="true" ht="13.2" hidden="false" customHeight="false" outlineLevel="0" collapsed="false">
      <c r="A77" s="93" t="s">
        <v>392</v>
      </c>
      <c r="B77" s="93" t="s">
        <v>393</v>
      </c>
      <c r="C77" s="93" t="s">
        <v>394</v>
      </c>
      <c r="D77" s="93" t="s">
        <v>207</v>
      </c>
      <c r="E77" s="93" t="n">
        <v>5</v>
      </c>
      <c r="F77" s="93" t="n">
        <v>10</v>
      </c>
    </row>
    <row r="78" s="93" customFormat="true" ht="13.2" hidden="false" customHeight="false" outlineLevel="0" collapsed="false">
      <c r="A78" s="93" t="s">
        <v>113</v>
      </c>
      <c r="B78" s="93" t="s">
        <v>20</v>
      </c>
      <c r="C78" s="93" t="s">
        <v>395</v>
      </c>
      <c r="D78" s="93" t="s">
        <v>207</v>
      </c>
      <c r="E78" s="93" t="n">
        <v>5</v>
      </c>
      <c r="F78" s="93" t="n">
        <v>30</v>
      </c>
      <c r="G78" s="93" t="n">
        <v>41</v>
      </c>
    </row>
    <row r="79" s="93" customFormat="true" ht="13.2" hidden="false" customHeight="false" outlineLevel="0" collapsed="false">
      <c r="A79" s="93" t="s">
        <v>396</v>
      </c>
      <c r="B79" s="93" t="s">
        <v>397</v>
      </c>
      <c r="C79" s="93" t="s">
        <v>398</v>
      </c>
      <c r="D79" s="93" t="s">
        <v>207</v>
      </c>
      <c r="E79" s="93" t="n">
        <v>50</v>
      </c>
      <c r="F79" s="93" t="n">
        <v>250</v>
      </c>
      <c r="G79" s="93" t="n">
        <v>300</v>
      </c>
    </row>
    <row r="80" s="93" customFormat="true" ht="13.2" hidden="false" customHeight="false" outlineLevel="0" collapsed="false">
      <c r="A80" s="93" t="s">
        <v>399</v>
      </c>
      <c r="B80" s="93" t="s">
        <v>400</v>
      </c>
      <c r="C80" s="93" t="s">
        <v>401</v>
      </c>
      <c r="D80" s="93" t="s">
        <v>207</v>
      </c>
      <c r="E80" s="93" t="n">
        <v>15</v>
      </c>
      <c r="F80" s="93" t="n">
        <v>50</v>
      </c>
      <c r="G80" s="93" t="n">
        <v>75</v>
      </c>
    </row>
    <row r="81" s="93" customFormat="true" ht="13.2" hidden="false" customHeight="false" outlineLevel="0" collapsed="false">
      <c r="A81" s="93" t="s">
        <v>402</v>
      </c>
      <c r="B81" s="93" t="s">
        <v>403</v>
      </c>
      <c r="C81" s="93" t="s">
        <v>404</v>
      </c>
      <c r="D81" s="93" t="s">
        <v>207</v>
      </c>
      <c r="E81" s="93" t="n">
        <v>2.5</v>
      </c>
      <c r="F81" s="93" t="n">
        <v>10</v>
      </c>
      <c r="G81" s="93" t="n">
        <v>13</v>
      </c>
    </row>
    <row r="82" s="93" customFormat="true" ht="13.2" hidden="false" customHeight="false" outlineLevel="0" collapsed="false">
      <c r="A82" s="93" t="s">
        <v>405</v>
      </c>
      <c r="B82" s="93" t="s">
        <v>406</v>
      </c>
      <c r="C82" s="93" t="s">
        <v>407</v>
      </c>
      <c r="D82" s="93" t="s">
        <v>207</v>
      </c>
      <c r="E82" s="93" t="n">
        <v>2.5</v>
      </c>
      <c r="F82" s="93" t="n">
        <v>10</v>
      </c>
      <c r="G82" s="93" t="n">
        <v>10</v>
      </c>
    </row>
    <row r="83" s="93" customFormat="true" ht="13.2" hidden="false" customHeight="false" outlineLevel="0" collapsed="false">
      <c r="A83" s="93" t="s">
        <v>408</v>
      </c>
      <c r="B83" s="93" t="s">
        <v>409</v>
      </c>
      <c r="C83" s="93" t="s">
        <v>410</v>
      </c>
      <c r="D83" s="93" t="s">
        <v>207</v>
      </c>
      <c r="E83" s="93" t="n">
        <v>7.5</v>
      </c>
      <c r="F83" s="93" t="n">
        <v>30</v>
      </c>
      <c r="G83" s="93" t="n">
        <v>33</v>
      </c>
    </row>
    <row r="84" s="93" customFormat="true" ht="13.2" hidden="false" customHeight="false" outlineLevel="0" collapsed="false">
      <c r="A84" s="93" t="s">
        <v>411</v>
      </c>
      <c r="B84" s="93" t="s">
        <v>412</v>
      </c>
      <c r="C84" s="93" t="s">
        <v>413</v>
      </c>
      <c r="D84" s="93" t="s">
        <v>207</v>
      </c>
      <c r="E84" s="93" t="n">
        <v>2.5</v>
      </c>
      <c r="F84" s="93" t="n">
        <v>7.5</v>
      </c>
      <c r="G84" s="93" t="n">
        <v>14</v>
      </c>
    </row>
    <row r="85" s="93" customFormat="true" ht="13.2" hidden="false" customHeight="false" outlineLevel="0" collapsed="false">
      <c r="A85" s="93" t="s">
        <v>414</v>
      </c>
      <c r="B85" s="93" t="s">
        <v>415</v>
      </c>
      <c r="C85" s="93" t="s">
        <v>416</v>
      </c>
      <c r="D85" s="93" t="s">
        <v>207</v>
      </c>
      <c r="E85" s="93" t="n">
        <v>25</v>
      </c>
      <c r="F85" s="93" t="n">
        <v>75</v>
      </c>
      <c r="G85" s="93" t="n">
        <v>80</v>
      </c>
    </row>
    <row r="86" s="93" customFormat="true" ht="13.2" hidden="false" customHeight="false" outlineLevel="0" collapsed="false">
      <c r="A86" s="93" t="s">
        <v>417</v>
      </c>
      <c r="B86" s="93" t="s">
        <v>418</v>
      </c>
      <c r="C86" s="93" t="s">
        <v>419</v>
      </c>
      <c r="D86" s="93" t="s">
        <v>207</v>
      </c>
      <c r="E86" s="93" t="n">
        <v>15</v>
      </c>
      <c r="F86" s="93" t="n">
        <v>75</v>
      </c>
      <c r="G86" s="93" t="n">
        <v>91</v>
      </c>
    </row>
    <row r="87" s="93" customFormat="true" ht="13.2" hidden="false" customHeight="false" outlineLevel="0" collapsed="false">
      <c r="A87" s="93" t="s">
        <v>130</v>
      </c>
      <c r="B87" s="93" t="s">
        <v>43</v>
      </c>
      <c r="C87" s="93" t="s">
        <v>420</v>
      </c>
      <c r="D87" s="93" t="s">
        <v>207</v>
      </c>
      <c r="E87" s="93" t="n">
        <v>2.5</v>
      </c>
      <c r="F87" s="93" t="n">
        <v>15</v>
      </c>
      <c r="G87" s="93" t="n">
        <v>22</v>
      </c>
    </row>
    <row r="88" s="93" customFormat="true" ht="13.2" hidden="false" customHeight="false" outlineLevel="0" collapsed="false">
      <c r="A88" s="93" t="s">
        <v>421</v>
      </c>
      <c r="B88" s="93" t="s">
        <v>422</v>
      </c>
      <c r="C88" s="93" t="s">
        <v>423</v>
      </c>
      <c r="D88" s="93" t="s">
        <v>207</v>
      </c>
      <c r="E88" s="93" t="n">
        <v>5</v>
      </c>
      <c r="F88" s="93" t="n">
        <v>25</v>
      </c>
      <c r="G88" s="93" t="n">
        <v>20</v>
      </c>
    </row>
    <row r="89" s="93" customFormat="true" ht="13.2" hidden="false" customHeight="false" outlineLevel="0" collapsed="false">
      <c r="A89" s="93" t="s">
        <v>424</v>
      </c>
      <c r="B89" s="93" t="s">
        <v>425</v>
      </c>
      <c r="C89" s="93" t="s">
        <v>426</v>
      </c>
      <c r="D89" s="93" t="s">
        <v>207</v>
      </c>
      <c r="E89" s="93" t="n">
        <v>7.5</v>
      </c>
      <c r="F89" s="93" t="n">
        <v>20</v>
      </c>
      <c r="G89" s="93" t="n">
        <v>28</v>
      </c>
    </row>
    <row r="90" s="93" customFormat="true" ht="13.2" hidden="false" customHeight="false" outlineLevel="0" collapsed="false">
      <c r="A90" s="93" t="s">
        <v>427</v>
      </c>
      <c r="B90" s="93" t="s">
        <v>428</v>
      </c>
      <c r="C90" s="93" t="s">
        <v>429</v>
      </c>
      <c r="D90" s="93" t="s">
        <v>207</v>
      </c>
      <c r="E90" s="93" t="n">
        <v>2.5</v>
      </c>
      <c r="F90" s="93" t="n">
        <v>12.5</v>
      </c>
      <c r="G90" s="93" t="n">
        <v>18</v>
      </c>
    </row>
    <row r="91" s="93" customFormat="true" ht="13.2" hidden="false" customHeight="false" outlineLevel="0" collapsed="false">
      <c r="A91" s="93" t="s">
        <v>108</v>
      </c>
      <c r="B91" s="93" t="s">
        <v>22</v>
      </c>
      <c r="C91" s="93" t="s">
        <v>430</v>
      </c>
      <c r="D91" s="93" t="s">
        <v>207</v>
      </c>
      <c r="E91" s="93" t="n">
        <v>2.5</v>
      </c>
      <c r="F91" s="93" t="n">
        <v>15</v>
      </c>
      <c r="G91" s="93" t="n">
        <v>28</v>
      </c>
    </row>
    <row r="92" s="93" customFormat="true" ht="13.2" hidden="false" customHeight="false" outlineLevel="0" collapsed="false">
      <c r="A92" s="93" t="s">
        <v>431</v>
      </c>
      <c r="B92" s="93" t="s">
        <v>432</v>
      </c>
      <c r="C92" s="93" t="s">
        <v>433</v>
      </c>
      <c r="D92" s="93" t="s">
        <v>207</v>
      </c>
      <c r="E92" s="93" t="n">
        <v>2.5</v>
      </c>
      <c r="F92" s="93" t="n">
        <v>7.5</v>
      </c>
      <c r="G92" s="93" t="n">
        <v>7.5</v>
      </c>
    </row>
    <row r="93" s="93" customFormat="true" ht="13.2" hidden="false" customHeight="false" outlineLevel="0" collapsed="false">
      <c r="A93" s="93" t="s">
        <v>138</v>
      </c>
      <c r="B93" s="93" t="s">
        <v>44</v>
      </c>
      <c r="C93" s="93" t="s">
        <v>434</v>
      </c>
      <c r="D93" s="93" t="s">
        <v>207</v>
      </c>
      <c r="E93" s="93" t="n">
        <v>12.5</v>
      </c>
      <c r="F93" s="93" t="n">
        <v>50</v>
      </c>
      <c r="G93" s="93" t="n">
        <v>50</v>
      </c>
    </row>
    <row r="94" s="93" customFormat="true" ht="13.2" hidden="false" customHeight="false" outlineLevel="0" collapsed="false">
      <c r="A94" s="93" t="s">
        <v>435</v>
      </c>
      <c r="B94" s="93" t="s">
        <v>436</v>
      </c>
      <c r="C94" s="93" t="s">
        <v>437</v>
      </c>
      <c r="D94" s="93" t="s">
        <v>207</v>
      </c>
      <c r="E94" s="93" t="n">
        <v>20</v>
      </c>
      <c r="F94" s="93" t="n">
        <v>25</v>
      </c>
      <c r="G94" s="93" t="n">
        <v>35</v>
      </c>
    </row>
    <row r="95" s="93" customFormat="true" ht="13.2" hidden="false" customHeight="false" outlineLevel="0" collapsed="false">
      <c r="A95" s="93" t="s">
        <v>438</v>
      </c>
      <c r="B95" s="93" t="s">
        <v>439</v>
      </c>
      <c r="C95" s="93" t="s">
        <v>440</v>
      </c>
      <c r="D95" s="93" t="s">
        <v>207</v>
      </c>
      <c r="E95" s="93" t="n">
        <v>15</v>
      </c>
      <c r="F95" s="93" t="n">
        <v>35</v>
      </c>
      <c r="G95" s="93" t="n">
        <v>46</v>
      </c>
    </row>
    <row r="96" s="93" customFormat="true" ht="13.2" hidden="false" customHeight="false" outlineLevel="0" collapsed="false">
      <c r="A96" s="93" t="s">
        <v>441</v>
      </c>
      <c r="B96" s="93" t="s">
        <v>442</v>
      </c>
      <c r="C96" s="93" t="s">
        <v>443</v>
      </c>
      <c r="D96" s="93" t="s">
        <v>207</v>
      </c>
      <c r="E96" s="93" t="n">
        <v>5</v>
      </c>
      <c r="F96" s="93" t="n">
        <v>25</v>
      </c>
      <c r="G96" s="93" t="n">
        <v>23</v>
      </c>
    </row>
    <row r="97" s="93" customFormat="true" ht="13.2" hidden="false" customHeight="false" outlineLevel="0" collapsed="false">
      <c r="A97" s="93" t="s">
        <v>444</v>
      </c>
      <c r="B97" s="93" t="s">
        <v>445</v>
      </c>
      <c r="C97" s="93" t="s">
        <v>446</v>
      </c>
      <c r="D97" s="93" t="s">
        <v>207</v>
      </c>
      <c r="E97" s="93" t="n">
        <v>5</v>
      </c>
      <c r="F97" s="93" t="n">
        <v>62.5</v>
      </c>
      <c r="G97" s="93" t="n">
        <v>50</v>
      </c>
    </row>
    <row r="98" s="93" customFormat="true" ht="13.2" hidden="false" customHeight="false" outlineLevel="0" collapsed="false">
      <c r="A98" s="93" t="s">
        <v>447</v>
      </c>
      <c r="B98" s="93" t="s">
        <v>448</v>
      </c>
      <c r="C98" s="93" t="s">
        <v>449</v>
      </c>
      <c r="D98" s="93" t="s">
        <v>207</v>
      </c>
      <c r="E98" s="93" t="n">
        <v>30</v>
      </c>
      <c r="F98" s="93" t="n">
        <v>62.5</v>
      </c>
      <c r="G98" s="93" t="n">
        <v>90</v>
      </c>
    </row>
    <row r="99" s="93" customFormat="true" ht="13.2" hidden="false" customHeight="false" outlineLevel="0" collapsed="false">
      <c r="A99" s="93" t="s">
        <v>450</v>
      </c>
      <c r="B99" s="93" t="s">
        <v>451</v>
      </c>
      <c r="C99" s="93" t="s">
        <v>452</v>
      </c>
      <c r="D99" s="93" t="s">
        <v>207</v>
      </c>
      <c r="E99" s="93" t="n">
        <v>5</v>
      </c>
      <c r="F99" s="93" t="n">
        <v>30</v>
      </c>
      <c r="G99" s="93" t="n">
        <v>55</v>
      </c>
    </row>
    <row r="100" s="93" customFormat="true" ht="13.2" hidden="false" customHeight="false" outlineLevel="0" collapsed="false">
      <c r="A100" s="93" t="s">
        <v>453</v>
      </c>
      <c r="B100" s="93" t="s">
        <v>454</v>
      </c>
      <c r="D100" s="93" t="s">
        <v>207</v>
      </c>
      <c r="E100" s="93" t="n">
        <v>7.5</v>
      </c>
      <c r="F100" s="93" t="n">
        <v>30</v>
      </c>
      <c r="G100" s="93" t="n">
        <v>62.5</v>
      </c>
    </row>
    <row r="101" s="93" customFormat="true" ht="13.2" hidden="false" customHeight="false" outlineLevel="0" collapsed="false">
      <c r="A101" s="93" t="s">
        <v>144</v>
      </c>
      <c r="B101" s="93" t="s">
        <v>45</v>
      </c>
      <c r="C101" s="93" t="s">
        <v>145</v>
      </c>
      <c r="D101" s="93" t="s">
        <v>207</v>
      </c>
      <c r="E101" s="93" t="n">
        <v>5</v>
      </c>
      <c r="F101" s="93" t="n">
        <v>25</v>
      </c>
      <c r="G101" s="93" t="n">
        <v>19.18333333</v>
      </c>
    </row>
    <row r="102" s="93" customFormat="true" ht="13.2" hidden="false" customHeight="false" outlineLevel="0" collapsed="false">
      <c r="A102" s="93" t="s">
        <v>455</v>
      </c>
      <c r="B102" s="93" t="s">
        <v>456</v>
      </c>
      <c r="C102" s="93" t="s">
        <v>457</v>
      </c>
      <c r="D102" s="93" t="s">
        <v>207</v>
      </c>
      <c r="E102" s="93" t="n">
        <v>20</v>
      </c>
      <c r="F102" s="93" t="n">
        <v>25</v>
      </c>
      <c r="G102" s="93" t="n">
        <v>23</v>
      </c>
    </row>
    <row r="103" s="93" customFormat="true" ht="13.2" hidden="false" customHeight="false" outlineLevel="0" collapsed="false">
      <c r="A103" s="93" t="s">
        <v>458</v>
      </c>
      <c r="B103" s="93" t="s">
        <v>459</v>
      </c>
      <c r="C103" s="93" t="s">
        <v>460</v>
      </c>
      <c r="D103" s="93" t="s">
        <v>207</v>
      </c>
      <c r="E103" s="93" t="n">
        <v>2.5</v>
      </c>
      <c r="F103" s="93" t="n">
        <v>2.5</v>
      </c>
      <c r="G103" s="93" t="n">
        <v>21</v>
      </c>
    </row>
    <row r="104" s="93" customFormat="true" ht="13.2" hidden="false" customHeight="false" outlineLevel="0" collapsed="false">
      <c r="A104" s="93" t="s">
        <v>461</v>
      </c>
      <c r="B104" s="93" t="s">
        <v>462</v>
      </c>
      <c r="C104" s="93" t="s">
        <v>463</v>
      </c>
      <c r="D104" s="93" t="s">
        <v>207</v>
      </c>
      <c r="E104" s="93" t="n">
        <v>5</v>
      </c>
      <c r="F104" s="93" t="n">
        <v>30</v>
      </c>
      <c r="G104" s="93" t="n">
        <v>30</v>
      </c>
    </row>
    <row r="105" s="93" customFormat="true" ht="13.2" hidden="false" customHeight="false" outlineLevel="0" collapsed="false">
      <c r="A105" s="93" t="s">
        <v>197</v>
      </c>
      <c r="B105" s="93" t="s">
        <v>68</v>
      </c>
      <c r="C105" s="93" t="s">
        <v>464</v>
      </c>
      <c r="D105" s="93" t="s">
        <v>207</v>
      </c>
      <c r="E105" s="93" t="n">
        <v>2.5</v>
      </c>
      <c r="F105" s="93" t="n">
        <v>20</v>
      </c>
      <c r="G105" s="93" t="n">
        <v>30</v>
      </c>
    </row>
    <row r="106" s="93" customFormat="true" ht="13.2" hidden="false" customHeight="false" outlineLevel="0" collapsed="false">
      <c r="A106" s="93" t="s">
        <v>465</v>
      </c>
      <c r="B106" s="93" t="s">
        <v>466</v>
      </c>
      <c r="C106" s="93" t="s">
        <v>467</v>
      </c>
      <c r="D106" s="93" t="s">
        <v>207</v>
      </c>
      <c r="E106" s="93" t="n">
        <v>5</v>
      </c>
      <c r="F106" s="93" t="n">
        <v>30</v>
      </c>
      <c r="G106" s="93" t="n">
        <v>40</v>
      </c>
    </row>
    <row r="107" s="93" customFormat="true" ht="13.2" hidden="false" customHeight="false" outlineLevel="0" collapsed="false">
      <c r="A107" s="93" t="s">
        <v>468</v>
      </c>
      <c r="B107" s="93" t="s">
        <v>469</v>
      </c>
      <c r="C107" s="93" t="s">
        <v>470</v>
      </c>
      <c r="D107" s="93" t="s">
        <v>207</v>
      </c>
      <c r="E107" s="93" t="n">
        <v>10</v>
      </c>
      <c r="F107" s="93" t="n">
        <v>35</v>
      </c>
      <c r="G107" s="93" t="n">
        <v>34.83333333</v>
      </c>
    </row>
    <row r="108" s="93" customFormat="true" ht="13.2" hidden="false" customHeight="false" outlineLevel="0" collapsed="false">
      <c r="A108" s="93" t="s">
        <v>471</v>
      </c>
      <c r="B108" s="93" t="s">
        <v>472</v>
      </c>
      <c r="C108" s="93" t="s">
        <v>473</v>
      </c>
      <c r="D108" s="93" t="s">
        <v>207</v>
      </c>
      <c r="E108" s="93" t="n">
        <v>10</v>
      </c>
      <c r="F108" s="93" t="n">
        <v>62.5</v>
      </c>
      <c r="G108" s="93" t="n">
        <v>80</v>
      </c>
    </row>
    <row r="109" s="93" customFormat="true" ht="13.2" hidden="false" customHeight="false" outlineLevel="0" collapsed="false">
      <c r="A109" s="93" t="s">
        <v>474</v>
      </c>
      <c r="B109" s="93" t="s">
        <v>475</v>
      </c>
      <c r="C109" s="93" t="s">
        <v>476</v>
      </c>
      <c r="D109" s="93" t="s">
        <v>207</v>
      </c>
      <c r="E109" s="93" t="n">
        <v>7.5</v>
      </c>
      <c r="F109" s="93" t="n">
        <v>35</v>
      </c>
      <c r="G109" s="93" t="n">
        <v>55</v>
      </c>
    </row>
    <row r="110" s="93" customFormat="true" ht="13.2" hidden="false" customHeight="false" outlineLevel="0" collapsed="false">
      <c r="A110" s="93" t="s">
        <v>477</v>
      </c>
      <c r="B110" s="93" t="s">
        <v>478</v>
      </c>
      <c r="C110" s="93" t="s">
        <v>479</v>
      </c>
      <c r="D110" s="93" t="s">
        <v>207</v>
      </c>
      <c r="E110" s="93" t="n">
        <v>7.5</v>
      </c>
      <c r="F110" s="93" t="n">
        <v>30</v>
      </c>
    </row>
    <row r="111" s="93" customFormat="true" ht="13.2" hidden="false" customHeight="false" outlineLevel="0" collapsed="false">
      <c r="A111" s="93" t="s">
        <v>480</v>
      </c>
      <c r="B111" s="93" t="s">
        <v>481</v>
      </c>
      <c r="C111" s="93" t="s">
        <v>482</v>
      </c>
      <c r="D111" s="93" t="s">
        <v>207</v>
      </c>
      <c r="E111" s="93" t="n">
        <v>30</v>
      </c>
      <c r="F111" s="93" t="n">
        <v>112.5</v>
      </c>
      <c r="G111" s="93" t="n">
        <v>250</v>
      </c>
    </row>
    <row r="112" s="93" customFormat="true" ht="13.2" hidden="false" customHeight="false" outlineLevel="0" collapsed="false">
      <c r="A112" s="93" t="s">
        <v>483</v>
      </c>
      <c r="B112" s="93" t="s">
        <v>484</v>
      </c>
      <c r="C112" s="93" t="s">
        <v>485</v>
      </c>
      <c r="D112" s="93" t="s">
        <v>207</v>
      </c>
      <c r="E112" s="93" t="n">
        <v>25</v>
      </c>
      <c r="F112" s="93" t="n">
        <v>25</v>
      </c>
    </row>
    <row r="113" s="93" customFormat="true" ht="13.2" hidden="false" customHeight="false" outlineLevel="0" collapsed="false">
      <c r="A113" s="93" t="s">
        <v>486</v>
      </c>
      <c r="B113" s="93" t="s">
        <v>487</v>
      </c>
      <c r="C113" s="93" t="s">
        <v>488</v>
      </c>
      <c r="D113" s="93" t="s">
        <v>207</v>
      </c>
      <c r="E113" s="93" t="n">
        <v>2.5</v>
      </c>
      <c r="F113" s="93" t="n">
        <v>35</v>
      </c>
      <c r="G113" s="93" t="n">
        <v>72</v>
      </c>
    </row>
    <row r="114" s="93" customFormat="true" ht="13.2" hidden="false" customHeight="false" outlineLevel="0" collapsed="false">
      <c r="A114" s="93" t="s">
        <v>489</v>
      </c>
      <c r="B114" s="93" t="s">
        <v>490</v>
      </c>
      <c r="C114" s="93" t="s">
        <v>491</v>
      </c>
      <c r="D114" s="93" t="s">
        <v>207</v>
      </c>
      <c r="E114" s="93" t="n">
        <v>5</v>
      </c>
      <c r="F114" s="93" t="n">
        <v>5</v>
      </c>
      <c r="G114" s="93" t="n">
        <v>42</v>
      </c>
    </row>
    <row r="115" s="93" customFormat="true" ht="13.2" hidden="false" customHeight="false" outlineLevel="0" collapsed="false">
      <c r="A115" s="93" t="s">
        <v>492</v>
      </c>
      <c r="B115" s="93" t="s">
        <v>493</v>
      </c>
      <c r="C115" s="93" t="s">
        <v>494</v>
      </c>
      <c r="D115" s="93" t="s">
        <v>207</v>
      </c>
      <c r="E115" s="93" t="n">
        <v>2.5</v>
      </c>
      <c r="F115" s="93" t="n">
        <v>5</v>
      </c>
      <c r="G115" s="93" t="n">
        <v>5</v>
      </c>
    </row>
    <row r="116" s="93" customFormat="true" ht="13.2" hidden="false" customHeight="false" outlineLevel="0" collapsed="false">
      <c r="A116" s="93" t="s">
        <v>495</v>
      </c>
      <c r="B116" s="93" t="s">
        <v>496</v>
      </c>
      <c r="C116" s="93" t="s">
        <v>497</v>
      </c>
      <c r="D116" s="93" t="s">
        <v>207</v>
      </c>
      <c r="E116" s="93" t="n">
        <v>2.5</v>
      </c>
      <c r="F116" s="93" t="n">
        <v>10</v>
      </c>
      <c r="G116" s="93" t="n">
        <v>40</v>
      </c>
    </row>
    <row r="117" s="93" customFormat="true" ht="13.2" hidden="false" customHeight="false" outlineLevel="0" collapsed="false">
      <c r="A117" s="93" t="s">
        <v>498</v>
      </c>
      <c r="B117" s="93" t="s">
        <v>499</v>
      </c>
      <c r="C117" s="93" t="s">
        <v>500</v>
      </c>
      <c r="D117" s="93" t="s">
        <v>207</v>
      </c>
      <c r="E117" s="93" t="n">
        <v>2.5</v>
      </c>
      <c r="F117" s="93" t="n">
        <v>7.5</v>
      </c>
      <c r="G117" s="93" t="n">
        <v>12</v>
      </c>
    </row>
    <row r="118" s="93" customFormat="true" ht="13.2" hidden="false" customHeight="false" outlineLevel="0" collapsed="false">
      <c r="A118" s="93" t="s">
        <v>139</v>
      </c>
      <c r="B118" s="93" t="s">
        <v>46</v>
      </c>
      <c r="C118" s="93" t="s">
        <v>501</v>
      </c>
      <c r="D118" s="93" t="s">
        <v>207</v>
      </c>
      <c r="E118" s="93" t="n">
        <v>2.5</v>
      </c>
      <c r="F118" s="93" t="n">
        <v>10</v>
      </c>
      <c r="G118" s="93" t="n">
        <v>12</v>
      </c>
    </row>
    <row r="119" s="93" customFormat="true" ht="13.2" hidden="false" customHeight="false" outlineLevel="0" collapsed="false">
      <c r="A119" s="93" t="s">
        <v>502</v>
      </c>
      <c r="B119" s="93" t="s">
        <v>503</v>
      </c>
      <c r="C119" s="93" t="s">
        <v>504</v>
      </c>
      <c r="D119" s="93" t="s">
        <v>207</v>
      </c>
      <c r="E119" s="93" t="n">
        <v>5</v>
      </c>
      <c r="F119" s="93" t="n">
        <v>10</v>
      </c>
      <c r="G119" s="93" t="n">
        <v>10</v>
      </c>
    </row>
    <row r="120" s="93" customFormat="true" ht="13.2" hidden="false" customHeight="false" outlineLevel="0" collapsed="false">
      <c r="A120" s="93" t="s">
        <v>505</v>
      </c>
      <c r="B120" s="93" t="s">
        <v>506</v>
      </c>
      <c r="C120" s="93" t="s">
        <v>507</v>
      </c>
      <c r="D120" s="93" t="s">
        <v>207</v>
      </c>
      <c r="E120" s="93" t="n">
        <v>5</v>
      </c>
      <c r="F120" s="93" t="n">
        <v>15</v>
      </c>
      <c r="G120" s="93" t="n">
        <v>18</v>
      </c>
    </row>
    <row r="121" s="93" customFormat="true" ht="13.2" hidden="false" customHeight="false" outlineLevel="0" collapsed="false">
      <c r="A121" s="93" t="s">
        <v>508</v>
      </c>
      <c r="B121" s="93" t="s">
        <v>509</v>
      </c>
      <c r="D121" s="93" t="s">
        <v>207</v>
      </c>
      <c r="E121" s="93" t="n">
        <v>2.5</v>
      </c>
      <c r="F121" s="93" t="n">
        <v>12.5</v>
      </c>
      <c r="G121" s="93" t="n">
        <v>18.4</v>
      </c>
    </row>
    <row r="122" s="93" customFormat="true" ht="13.2" hidden="false" customHeight="false" outlineLevel="0" collapsed="false">
      <c r="A122" s="93" t="s">
        <v>510</v>
      </c>
      <c r="B122" s="93" t="s">
        <v>511</v>
      </c>
      <c r="C122" s="93" t="s">
        <v>512</v>
      </c>
      <c r="D122" s="93" t="s">
        <v>207</v>
      </c>
      <c r="E122" s="93" t="n">
        <v>20</v>
      </c>
      <c r="F122" s="93" t="n">
        <v>87.5</v>
      </c>
      <c r="G122" s="93" t="n">
        <v>100</v>
      </c>
    </row>
    <row r="123" s="93" customFormat="true" ht="13.2" hidden="false" customHeight="false" outlineLevel="0" collapsed="false">
      <c r="A123" s="93" t="s">
        <v>513</v>
      </c>
      <c r="B123" s="93" t="s">
        <v>514</v>
      </c>
      <c r="C123" s="93" t="s">
        <v>515</v>
      </c>
      <c r="D123" s="93" t="s">
        <v>207</v>
      </c>
      <c r="E123" s="93" t="n">
        <v>2.5</v>
      </c>
      <c r="F123" s="93" t="n">
        <v>2.5</v>
      </c>
      <c r="G123" s="93" t="n">
        <v>12</v>
      </c>
    </row>
    <row r="124" s="93" customFormat="true" ht="13.2" hidden="false" customHeight="false" outlineLevel="0" collapsed="false">
      <c r="A124" s="93" t="s">
        <v>516</v>
      </c>
      <c r="B124" s="93" t="s">
        <v>517</v>
      </c>
      <c r="D124" s="93" t="s">
        <v>207</v>
      </c>
      <c r="E124" s="93" t="n">
        <v>2.5</v>
      </c>
      <c r="F124" s="93" t="n">
        <v>15</v>
      </c>
    </row>
    <row r="125" s="93" customFormat="true" ht="13.2" hidden="false" customHeight="false" outlineLevel="0" collapsed="false">
      <c r="A125" s="93" t="s">
        <v>518</v>
      </c>
      <c r="B125" s="93" t="s">
        <v>519</v>
      </c>
      <c r="C125" s="93" t="s">
        <v>520</v>
      </c>
      <c r="D125" s="93" t="s">
        <v>207</v>
      </c>
      <c r="E125" s="93" t="n">
        <v>5</v>
      </c>
      <c r="F125" s="93" t="n">
        <v>20</v>
      </c>
      <c r="G125" s="93" t="n">
        <v>15</v>
      </c>
    </row>
    <row r="126" s="93" customFormat="true" ht="13.2" hidden="false" customHeight="false" outlineLevel="0" collapsed="false">
      <c r="A126" s="93" t="s">
        <v>151</v>
      </c>
      <c r="B126" s="93" t="s">
        <v>49</v>
      </c>
      <c r="C126" s="93" t="s">
        <v>521</v>
      </c>
      <c r="D126" s="93" t="s">
        <v>207</v>
      </c>
      <c r="E126" s="93" t="n">
        <v>5</v>
      </c>
      <c r="F126" s="93" t="n">
        <v>10</v>
      </c>
      <c r="G126" s="93" t="n">
        <v>29</v>
      </c>
    </row>
    <row r="127" s="93" customFormat="true" ht="13.2" hidden="false" customHeight="false" outlineLevel="0" collapsed="false">
      <c r="A127" s="93" t="s">
        <v>522</v>
      </c>
      <c r="B127" s="93" t="s">
        <v>523</v>
      </c>
      <c r="C127" s="93" t="s">
        <v>524</v>
      </c>
      <c r="D127" s="93" t="s">
        <v>207</v>
      </c>
      <c r="E127" s="93" t="n">
        <v>10</v>
      </c>
      <c r="F127" s="93" t="n">
        <v>35</v>
      </c>
      <c r="G127" s="93" t="n">
        <v>35</v>
      </c>
    </row>
    <row r="128" s="93" customFormat="true" ht="13.2" hidden="false" customHeight="false" outlineLevel="0" collapsed="false">
      <c r="A128" s="93" t="s">
        <v>525</v>
      </c>
      <c r="B128" s="93" t="s">
        <v>526</v>
      </c>
      <c r="C128" s="93" t="s">
        <v>527</v>
      </c>
      <c r="D128" s="93" t="s">
        <v>207</v>
      </c>
      <c r="E128" s="93" t="n">
        <v>5</v>
      </c>
      <c r="F128" s="93" t="n">
        <v>25</v>
      </c>
      <c r="G128" s="93" t="n">
        <v>40</v>
      </c>
    </row>
    <row r="129" s="93" customFormat="true" ht="13.2" hidden="false" customHeight="false" outlineLevel="0" collapsed="false">
      <c r="A129" s="93" t="s">
        <v>528</v>
      </c>
      <c r="B129" s="93" t="s">
        <v>529</v>
      </c>
      <c r="C129" s="93" t="s">
        <v>530</v>
      </c>
      <c r="D129" s="93" t="s">
        <v>207</v>
      </c>
      <c r="E129" s="93" t="n">
        <v>5</v>
      </c>
      <c r="F129" s="93" t="n">
        <v>12.5</v>
      </c>
      <c r="G129" s="93" t="n">
        <v>21</v>
      </c>
    </row>
    <row r="130" s="93" customFormat="true" ht="13.2" hidden="false" customHeight="false" outlineLevel="0" collapsed="false">
      <c r="A130" s="93" t="s">
        <v>531</v>
      </c>
      <c r="B130" s="93" t="s">
        <v>532</v>
      </c>
      <c r="C130" s="93" t="s">
        <v>533</v>
      </c>
      <c r="D130" s="93" t="s">
        <v>207</v>
      </c>
      <c r="E130" s="93" t="n">
        <v>2.5</v>
      </c>
      <c r="F130" s="93" t="n">
        <v>15</v>
      </c>
      <c r="G130" s="93" t="n">
        <v>15</v>
      </c>
    </row>
    <row r="131" s="93" customFormat="true" ht="13.2" hidden="false" customHeight="false" outlineLevel="0" collapsed="false">
      <c r="A131" s="93" t="s">
        <v>98</v>
      </c>
      <c r="B131" s="93" t="s">
        <v>50</v>
      </c>
      <c r="C131" s="93" t="s">
        <v>534</v>
      </c>
      <c r="D131" s="93" t="s">
        <v>207</v>
      </c>
      <c r="E131" s="93" t="n">
        <v>2.5</v>
      </c>
      <c r="F131" s="93" t="n">
        <v>10</v>
      </c>
      <c r="G131" s="93" t="n">
        <v>15</v>
      </c>
    </row>
    <row r="132" s="93" customFormat="true" ht="13.2" hidden="false" customHeight="false" outlineLevel="0" collapsed="false">
      <c r="A132" s="93" t="s">
        <v>535</v>
      </c>
      <c r="B132" s="93" t="s">
        <v>536</v>
      </c>
      <c r="C132" s="93" t="s">
        <v>537</v>
      </c>
      <c r="D132" s="93" t="s">
        <v>207</v>
      </c>
      <c r="E132" s="93" t="n">
        <v>2.5</v>
      </c>
      <c r="F132" s="93" t="n">
        <v>7.5</v>
      </c>
      <c r="G132" s="93" t="n">
        <v>15</v>
      </c>
    </row>
    <row r="133" s="93" customFormat="true" ht="13.2" hidden="false" customHeight="false" outlineLevel="0" collapsed="false">
      <c r="A133" s="93" t="s">
        <v>538</v>
      </c>
      <c r="B133" s="93" t="s">
        <v>539</v>
      </c>
      <c r="C133" s="93" t="s">
        <v>540</v>
      </c>
      <c r="D133" s="93" t="s">
        <v>207</v>
      </c>
      <c r="E133" s="93" t="n">
        <v>5</v>
      </c>
      <c r="F133" s="93" t="n">
        <v>20</v>
      </c>
      <c r="G133" s="93" t="n">
        <v>50</v>
      </c>
    </row>
    <row r="134" s="93" customFormat="true" ht="13.2" hidden="false" customHeight="false" outlineLevel="0" collapsed="false">
      <c r="A134" s="93" t="s">
        <v>192</v>
      </c>
      <c r="B134" s="93" t="s">
        <v>69</v>
      </c>
      <c r="C134" s="93" t="s">
        <v>193</v>
      </c>
      <c r="D134" s="93" t="s">
        <v>207</v>
      </c>
      <c r="E134" s="93" t="n">
        <v>2.5</v>
      </c>
      <c r="F134" s="93" t="n">
        <v>5</v>
      </c>
      <c r="G134" s="93" t="n">
        <v>8</v>
      </c>
    </row>
    <row r="135" s="93" customFormat="true" ht="13.2" hidden="false" customHeight="false" outlineLevel="0" collapsed="false">
      <c r="A135" s="93" t="s">
        <v>541</v>
      </c>
      <c r="B135" s="93" t="s">
        <v>542</v>
      </c>
      <c r="C135" s="93" t="s">
        <v>543</v>
      </c>
      <c r="D135" s="93" t="s">
        <v>207</v>
      </c>
      <c r="E135" s="93" t="n">
        <v>2.5</v>
      </c>
      <c r="F135" s="93" t="n">
        <v>5</v>
      </c>
      <c r="G135" s="93" t="n">
        <v>5.2</v>
      </c>
    </row>
    <row r="136" s="93" customFormat="true" ht="13.2" hidden="false" customHeight="false" outlineLevel="0" collapsed="false">
      <c r="A136" s="93" t="s">
        <v>544</v>
      </c>
      <c r="B136" s="93" t="s">
        <v>545</v>
      </c>
      <c r="D136" s="93" t="s">
        <v>207</v>
      </c>
      <c r="E136" s="93" t="n">
        <v>2.5</v>
      </c>
      <c r="F136" s="93" t="n">
        <v>5</v>
      </c>
      <c r="G136" s="93" t="n">
        <v>6.6</v>
      </c>
    </row>
    <row r="137" s="93" customFormat="true" ht="13.2" hidden="false" customHeight="false" outlineLevel="0" collapsed="false">
      <c r="A137" s="93" t="s">
        <v>546</v>
      </c>
      <c r="B137" s="93" t="s">
        <v>547</v>
      </c>
      <c r="C137" s="93" t="s">
        <v>548</v>
      </c>
      <c r="D137" s="93" t="s">
        <v>207</v>
      </c>
      <c r="E137" s="93" t="n">
        <v>2.5</v>
      </c>
      <c r="F137" s="93" t="n">
        <v>5</v>
      </c>
      <c r="G137" s="93" t="n">
        <v>6.295348837</v>
      </c>
    </row>
    <row r="138" s="93" customFormat="true" ht="13.2" hidden="false" customHeight="false" outlineLevel="0" collapsed="false">
      <c r="A138" s="93" t="s">
        <v>549</v>
      </c>
      <c r="B138" s="93" t="s">
        <v>550</v>
      </c>
      <c r="C138" s="93" t="s">
        <v>551</v>
      </c>
      <c r="D138" s="93" t="s">
        <v>207</v>
      </c>
      <c r="E138" s="93" t="n">
        <v>40</v>
      </c>
      <c r="F138" s="93" t="n">
        <v>125</v>
      </c>
      <c r="G138" s="93" t="n">
        <v>126</v>
      </c>
    </row>
    <row r="139" s="93" customFormat="true" ht="13.2" hidden="false" customHeight="false" outlineLevel="0" collapsed="false">
      <c r="A139" s="93" t="s">
        <v>552</v>
      </c>
      <c r="B139" s="93" t="s">
        <v>553</v>
      </c>
      <c r="C139" s="93" t="s">
        <v>554</v>
      </c>
      <c r="D139" s="93" t="s">
        <v>207</v>
      </c>
      <c r="E139" s="93" t="n">
        <v>15</v>
      </c>
      <c r="F139" s="93" t="n">
        <v>250</v>
      </c>
      <c r="G139" s="93" t="n">
        <v>380</v>
      </c>
    </row>
    <row r="140" s="93" customFormat="true" ht="13.2" hidden="false" customHeight="false" outlineLevel="0" collapsed="false">
      <c r="A140" s="93" t="s">
        <v>555</v>
      </c>
      <c r="B140" s="93" t="s">
        <v>556</v>
      </c>
      <c r="C140" s="93" t="s">
        <v>556</v>
      </c>
      <c r="D140" s="93" t="s">
        <v>207</v>
      </c>
      <c r="E140" s="93" t="n">
        <v>5</v>
      </c>
      <c r="F140" s="93" t="n">
        <v>5</v>
      </c>
      <c r="G140" s="93" t="n">
        <v>15</v>
      </c>
    </row>
    <row r="141" s="93" customFormat="true" ht="13.2" hidden="false" customHeight="false" outlineLevel="0" collapsed="false">
      <c r="A141" s="93" t="s">
        <v>557</v>
      </c>
      <c r="B141" s="93" t="s">
        <v>558</v>
      </c>
      <c r="C141" s="93" t="s">
        <v>559</v>
      </c>
      <c r="D141" s="93" t="s">
        <v>207</v>
      </c>
      <c r="E141" s="93" t="n">
        <v>2.5</v>
      </c>
      <c r="F141" s="93" t="n">
        <v>25</v>
      </c>
      <c r="G141" s="93" t="n">
        <v>35</v>
      </c>
    </row>
    <row r="142" s="93" customFormat="true" ht="13.2" hidden="false" customHeight="false" outlineLevel="0" collapsed="false">
      <c r="A142" s="93" t="s">
        <v>560</v>
      </c>
      <c r="B142" s="93" t="s">
        <v>561</v>
      </c>
      <c r="C142" s="93" t="s">
        <v>562</v>
      </c>
      <c r="D142" s="93" t="s">
        <v>207</v>
      </c>
      <c r="E142" s="93" t="n">
        <v>25</v>
      </c>
      <c r="F142" s="93" t="n">
        <v>112.5</v>
      </c>
      <c r="G142" s="93" t="n">
        <v>70</v>
      </c>
    </row>
    <row r="143" s="93" customFormat="true" ht="13.2" hidden="false" customHeight="false" outlineLevel="0" collapsed="false">
      <c r="A143" s="93" t="s">
        <v>563</v>
      </c>
      <c r="B143" s="93" t="s">
        <v>564</v>
      </c>
      <c r="C143" s="93" t="s">
        <v>565</v>
      </c>
      <c r="D143" s="93" t="s">
        <v>207</v>
      </c>
      <c r="E143" s="93" t="n">
        <v>30</v>
      </c>
      <c r="F143" s="93" t="n">
        <v>30</v>
      </c>
      <c r="G143" s="93" t="n">
        <v>31</v>
      </c>
    </row>
    <row r="144" s="93" customFormat="true" ht="13.2" hidden="false" customHeight="false" outlineLevel="0" collapsed="false">
      <c r="A144" s="93" t="s">
        <v>566</v>
      </c>
      <c r="B144" s="93" t="s">
        <v>567</v>
      </c>
      <c r="C144" s="93" t="s">
        <v>568</v>
      </c>
      <c r="D144" s="93" t="s">
        <v>207</v>
      </c>
      <c r="E144" s="93" t="n">
        <v>2.5</v>
      </c>
      <c r="F144" s="93" t="n">
        <v>12.5</v>
      </c>
      <c r="G144" s="93" t="n">
        <v>14</v>
      </c>
    </row>
    <row r="145" s="93" customFormat="true" ht="18" hidden="false" customHeight="false" outlineLevel="0" collapsed="false">
      <c r="A145" s="93" t="s">
        <v>99</v>
      </c>
      <c r="B145" s="94" t="s">
        <v>52</v>
      </c>
      <c r="C145" s="95" t="s">
        <v>569</v>
      </c>
    </row>
    <row r="146" s="93" customFormat="true" ht="13.2" hidden="false" customHeight="false" outlineLevel="0" collapsed="false">
      <c r="A146" s="93" t="s">
        <v>100</v>
      </c>
      <c r="B146" s="93" t="s">
        <v>38</v>
      </c>
    </row>
    <row r="147" s="93" customFormat="true" ht="30" hidden="false" customHeight="false" outlineLevel="0" collapsed="false">
      <c r="A147" s="93" t="s">
        <v>112</v>
      </c>
      <c r="B147" s="96" t="s">
        <v>49</v>
      </c>
      <c r="C147" s="93" t="s">
        <v>570</v>
      </c>
    </row>
    <row r="148" s="93" customFormat="true" ht="24.6" hidden="false" customHeight="false" outlineLevel="0" collapsed="false">
      <c r="A148" s="93" t="s">
        <v>125</v>
      </c>
      <c r="B148" s="97" t="s">
        <v>33</v>
      </c>
      <c r="C148" s="98" t="s">
        <v>571</v>
      </c>
    </row>
    <row r="149" s="93" customFormat="true" ht="13.2" hidden="false" customHeight="false" outlineLevel="0" collapsed="false">
      <c r="A149" s="99" t="s">
        <v>107</v>
      </c>
      <c r="B149" s="93" t="s">
        <v>21</v>
      </c>
      <c r="C149" s="100" t="s">
        <v>149</v>
      </c>
    </row>
    <row r="150" s="93" customFormat="true" ht="13.2" hidden="false" customHeight="false" outlineLevel="0" collapsed="false">
      <c r="A150" s="99" t="s">
        <v>109</v>
      </c>
      <c r="B150" s="93" t="s">
        <v>18</v>
      </c>
      <c r="C150" s="100" t="s">
        <v>150</v>
      </c>
    </row>
    <row r="151" s="93" customFormat="true" ht="13.2" hidden="false" customHeight="false" outlineLevel="0" collapsed="false">
      <c r="A151" s="99" t="s">
        <v>111</v>
      </c>
      <c r="B151" s="93" t="s">
        <v>23</v>
      </c>
      <c r="C151" s="100" t="s">
        <v>147</v>
      </c>
    </row>
    <row r="152" s="93" customFormat="true" ht="13.2" hidden="false" customHeight="false" outlineLevel="0" collapsed="false">
      <c r="A152" s="99" t="s">
        <v>115</v>
      </c>
      <c r="B152" s="93" t="s">
        <v>26</v>
      </c>
      <c r="C152" s="100" t="s">
        <v>143</v>
      </c>
    </row>
    <row r="153" s="93" customFormat="true" ht="13.2" hidden="false" customHeight="false" outlineLevel="0" collapsed="false">
      <c r="A153" s="99" t="s">
        <v>116</v>
      </c>
      <c r="B153" s="93" t="s">
        <v>15</v>
      </c>
      <c r="C153" s="100" t="s">
        <v>155</v>
      </c>
    </row>
    <row r="154" s="93" customFormat="true" ht="13.2" hidden="false" customHeight="false" outlineLevel="0" collapsed="false">
      <c r="A154" s="99" t="s">
        <v>126</v>
      </c>
      <c r="B154" s="93" t="s">
        <v>41</v>
      </c>
      <c r="C154" s="101" t="s">
        <v>572</v>
      </c>
    </row>
    <row r="155" s="93" customFormat="true" ht="13.2" hidden="false" customHeight="false" outlineLevel="0" collapsed="false">
      <c r="A155" s="93" t="s">
        <v>132</v>
      </c>
      <c r="B155" s="93" t="s">
        <v>36</v>
      </c>
      <c r="C155" s="93" t="s">
        <v>154</v>
      </c>
    </row>
    <row r="156" s="93" customFormat="true" ht="13.2" hidden="false" customHeight="false" outlineLevel="0" collapsed="false">
      <c r="A156" s="99" t="s">
        <v>131</v>
      </c>
      <c r="B156" s="93" t="s">
        <v>31</v>
      </c>
      <c r="C156" s="100" t="s">
        <v>181</v>
      </c>
    </row>
    <row r="157" s="93" customFormat="true" ht="13.2" hidden="false" customHeight="false" outlineLevel="0" collapsed="false">
      <c r="A157" s="99" t="s">
        <v>134</v>
      </c>
      <c r="B157" s="93" t="s">
        <v>16</v>
      </c>
      <c r="C157" s="93" t="s">
        <v>170</v>
      </c>
    </row>
    <row r="158" s="93" customFormat="true" ht="13.2" hidden="false" customHeight="false" outlineLevel="0" collapsed="false">
      <c r="A158" s="99" t="s">
        <v>137</v>
      </c>
      <c r="B158" s="93" t="s">
        <v>32</v>
      </c>
      <c r="C158" s="100" t="s">
        <v>573</v>
      </c>
    </row>
    <row r="159" s="93" customFormat="true" ht="13.2" hidden="false" customHeight="false" outlineLevel="0" collapsed="false">
      <c r="A159" s="99" t="s">
        <v>136</v>
      </c>
      <c r="B159" s="93" t="s">
        <v>35</v>
      </c>
      <c r="C159" s="100" t="s">
        <v>167</v>
      </c>
    </row>
    <row r="160" s="93" customFormat="true" ht="13.2" hidden="false" customHeight="false" outlineLevel="0" collapsed="false">
      <c r="A160" s="99" t="s">
        <v>179</v>
      </c>
      <c r="B160" s="93" t="s">
        <v>48</v>
      </c>
      <c r="C160" s="93" t="s">
        <v>48</v>
      </c>
    </row>
  </sheetData>
  <autoFilter ref="A1:G1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43" activePane="bottomRight" state="frozen"/>
      <selection pane="topLeft" activeCell="A1" activeCellId="0" sqref="A1"/>
      <selection pane="topRight" activeCell="D1" activeCellId="0" sqref="D1"/>
      <selection pane="bottomLeft" activeCell="A243" activeCellId="0" sqref="A243"/>
      <selection pane="bottomRight" activeCell="A261" activeCellId="0" sqref="A261"/>
    </sheetView>
  </sheetViews>
  <sheetFormatPr defaultRowHeight="13.2" zeroHeight="false" outlineLevelRow="0" outlineLevelCol="0"/>
  <cols>
    <col collapsed="false" customWidth="true" hidden="false" outlineLevel="0" max="1" min="1" style="0" width="16.44"/>
    <col collapsed="false" customWidth="true" hidden="false" outlineLevel="0" max="2" min="2" style="0" width="36.45"/>
    <col collapsed="false" customWidth="true" hidden="false" outlineLevel="0" max="3" min="3" style="0" width="36.99"/>
    <col collapsed="false" customWidth="true" hidden="false" outlineLevel="0" max="4" min="4" style="0" width="11.77"/>
    <col collapsed="false" customWidth="true" hidden="false" outlineLevel="0" max="6" min="5" style="0" width="8.78"/>
    <col collapsed="false" customWidth="true" hidden="false" outlineLevel="0" max="7" min="7" style="0" width="21.33"/>
    <col collapsed="false" customWidth="true" hidden="false" outlineLevel="0" max="8" min="8" style="0" width="37.33"/>
    <col collapsed="false" customWidth="true" hidden="false" outlineLevel="0" max="9" min="9" style="0" width="33"/>
    <col collapsed="false" customWidth="true" hidden="false" outlineLevel="0" max="1025" min="10" style="0" width="8.78"/>
  </cols>
  <sheetData>
    <row r="1" customFormat="false" ht="13.2" hidden="false" customHeight="false" outlineLevel="0" collapsed="false">
      <c r="A1" s="92" t="s">
        <v>199</v>
      </c>
      <c r="B1" s="92" t="s">
        <v>200</v>
      </c>
      <c r="C1" s="92" t="s">
        <v>201</v>
      </c>
      <c r="D1" s="92" t="s">
        <v>202</v>
      </c>
      <c r="E1" s="92" t="s">
        <v>89</v>
      </c>
      <c r="F1" s="92" t="s">
        <v>90</v>
      </c>
      <c r="G1" s="92" t="s">
        <v>203</v>
      </c>
    </row>
    <row r="2" s="93" customFormat="true" ht="13.2" hidden="false" customHeight="false" outlineLevel="0" collapsed="false">
      <c r="A2" s="93" t="s">
        <v>574</v>
      </c>
      <c r="B2" s="93" t="s">
        <v>575</v>
      </c>
      <c r="D2" s="93" t="s">
        <v>576</v>
      </c>
    </row>
    <row r="3" s="93" customFormat="true" ht="13.2" hidden="false" customHeight="false" outlineLevel="0" collapsed="false">
      <c r="A3" s="93" t="s">
        <v>577</v>
      </c>
      <c r="B3" s="93" t="s">
        <v>578</v>
      </c>
      <c r="D3" s="93" t="s">
        <v>576</v>
      </c>
    </row>
    <row r="4" s="93" customFormat="true" ht="13.2" hidden="false" customHeight="false" outlineLevel="0" collapsed="false">
      <c r="A4" s="93" t="s">
        <v>241</v>
      </c>
      <c r="B4" s="93" t="s">
        <v>579</v>
      </c>
      <c r="C4" s="93" t="s">
        <v>580</v>
      </c>
      <c r="D4" s="93" t="s">
        <v>207</v>
      </c>
      <c r="E4" s="93" t="n">
        <v>10</v>
      </c>
      <c r="F4" s="93" t="n">
        <v>20</v>
      </c>
      <c r="G4" s="93" t="n">
        <v>21</v>
      </c>
    </row>
    <row r="5" s="93" customFormat="true" ht="13.2" hidden="false" customHeight="false" outlineLevel="0" collapsed="false">
      <c r="A5" s="93" t="s">
        <v>581</v>
      </c>
      <c r="B5" s="93" t="s">
        <v>582</v>
      </c>
      <c r="C5" s="93" t="s">
        <v>583</v>
      </c>
      <c r="D5" s="93" t="s">
        <v>576</v>
      </c>
      <c r="E5" s="93" t="n">
        <v>2.5</v>
      </c>
      <c r="F5" s="93" t="n">
        <v>7.5</v>
      </c>
      <c r="G5" s="93" t="n">
        <v>9</v>
      </c>
    </row>
    <row r="6" s="93" customFormat="true" ht="13.2" hidden="false" customHeight="false" outlineLevel="0" collapsed="false">
      <c r="A6" s="93" t="s">
        <v>584</v>
      </c>
      <c r="B6" s="93" t="s">
        <v>585</v>
      </c>
      <c r="C6" s="93" t="s">
        <v>586</v>
      </c>
      <c r="D6" s="93" t="s">
        <v>576</v>
      </c>
      <c r="G6" s="93" t="n">
        <v>4.3</v>
      </c>
    </row>
    <row r="7" s="93" customFormat="true" ht="13.2" hidden="false" customHeight="false" outlineLevel="0" collapsed="false">
      <c r="A7" s="93" t="s">
        <v>587</v>
      </c>
      <c r="B7" s="93" t="s">
        <v>588</v>
      </c>
      <c r="C7" s="93" t="s">
        <v>589</v>
      </c>
      <c r="D7" s="93" t="s">
        <v>576</v>
      </c>
    </row>
    <row r="8" s="93" customFormat="true" ht="13.2" hidden="false" customHeight="false" outlineLevel="0" collapsed="false">
      <c r="A8" s="93" t="s">
        <v>590</v>
      </c>
      <c r="B8" s="93" t="s">
        <v>591</v>
      </c>
      <c r="C8" s="93" t="s">
        <v>589</v>
      </c>
      <c r="D8" s="93" t="s">
        <v>576</v>
      </c>
      <c r="E8" s="93" t="n">
        <v>2.5</v>
      </c>
      <c r="F8" s="93" t="n">
        <v>2.5</v>
      </c>
      <c r="G8" s="93" t="n">
        <v>6</v>
      </c>
    </row>
    <row r="9" s="93" customFormat="true" ht="13.2" hidden="false" customHeight="false" outlineLevel="0" collapsed="false">
      <c r="A9" s="93" t="s">
        <v>592</v>
      </c>
      <c r="B9" s="93" t="s">
        <v>593</v>
      </c>
      <c r="C9" s="93" t="s">
        <v>589</v>
      </c>
      <c r="D9" s="93" t="s">
        <v>576</v>
      </c>
      <c r="G9" s="93" t="n">
        <v>2.5</v>
      </c>
    </row>
    <row r="10" s="93" customFormat="true" ht="13.2" hidden="false" customHeight="false" outlineLevel="0" collapsed="false">
      <c r="A10" s="93" t="s">
        <v>594</v>
      </c>
      <c r="B10" s="93" t="s">
        <v>595</v>
      </c>
      <c r="C10" s="93" t="s">
        <v>589</v>
      </c>
      <c r="D10" s="93" t="s">
        <v>576</v>
      </c>
    </row>
    <row r="11" s="93" customFormat="true" ht="13.2" hidden="false" customHeight="false" outlineLevel="0" collapsed="false">
      <c r="A11" s="93" t="s">
        <v>596</v>
      </c>
      <c r="B11" s="93" t="s">
        <v>597</v>
      </c>
      <c r="C11" s="93" t="s">
        <v>598</v>
      </c>
      <c r="D11" s="93" t="s">
        <v>576</v>
      </c>
    </row>
    <row r="12" s="93" customFormat="true" ht="13.2" hidden="false" customHeight="false" outlineLevel="0" collapsed="false">
      <c r="A12" s="93" t="s">
        <v>599</v>
      </c>
      <c r="B12" s="93" t="s">
        <v>600</v>
      </c>
      <c r="C12" s="93" t="s">
        <v>601</v>
      </c>
      <c r="D12" s="93" t="s">
        <v>576</v>
      </c>
      <c r="G12" s="93" t="n">
        <v>10</v>
      </c>
    </row>
    <row r="13" s="93" customFormat="true" ht="13.2" hidden="false" customHeight="false" outlineLevel="0" collapsed="false">
      <c r="A13" s="93" t="s">
        <v>602</v>
      </c>
      <c r="B13" s="93" t="s">
        <v>603</v>
      </c>
      <c r="C13" s="93" t="s">
        <v>604</v>
      </c>
      <c r="D13" s="93" t="s">
        <v>576</v>
      </c>
    </row>
    <row r="14" s="93" customFormat="true" ht="13.2" hidden="false" customHeight="false" outlineLevel="0" collapsed="false">
      <c r="A14" s="93" t="s">
        <v>605</v>
      </c>
      <c r="B14" s="93" t="s">
        <v>606</v>
      </c>
      <c r="C14" s="93" t="s">
        <v>607</v>
      </c>
      <c r="D14" s="93" t="s">
        <v>576</v>
      </c>
      <c r="G14" s="93" t="n">
        <v>24</v>
      </c>
    </row>
    <row r="15" s="93" customFormat="true" ht="13.2" hidden="false" customHeight="false" outlineLevel="0" collapsed="false">
      <c r="A15" s="93" t="s">
        <v>608</v>
      </c>
      <c r="B15" s="93" t="s">
        <v>609</v>
      </c>
      <c r="C15" s="93" t="s">
        <v>610</v>
      </c>
      <c r="D15" s="93" t="s">
        <v>207</v>
      </c>
      <c r="E15" s="93" t="n">
        <v>5</v>
      </c>
      <c r="F15" s="93" t="n">
        <v>20</v>
      </c>
      <c r="G15" s="93" t="n">
        <v>23</v>
      </c>
    </row>
    <row r="16" s="93" customFormat="true" ht="13.2" hidden="false" customHeight="false" outlineLevel="0" collapsed="false">
      <c r="A16" s="93" t="s">
        <v>611</v>
      </c>
      <c r="B16" s="93" t="s">
        <v>612</v>
      </c>
      <c r="C16" s="93" t="s">
        <v>613</v>
      </c>
      <c r="D16" s="93" t="s">
        <v>207</v>
      </c>
      <c r="E16" s="93" t="n">
        <v>2.5</v>
      </c>
      <c r="F16" s="93" t="n">
        <v>5</v>
      </c>
      <c r="G16" s="93" t="n">
        <v>8</v>
      </c>
    </row>
    <row r="17" s="93" customFormat="true" ht="13.2" hidden="false" customHeight="false" outlineLevel="0" collapsed="false">
      <c r="A17" s="93" t="s">
        <v>223</v>
      </c>
      <c r="B17" s="93" t="s">
        <v>614</v>
      </c>
      <c r="C17" s="93" t="s">
        <v>615</v>
      </c>
      <c r="D17" s="93" t="s">
        <v>576</v>
      </c>
      <c r="G17" s="93" t="n">
        <v>2</v>
      </c>
    </row>
    <row r="18" s="93" customFormat="true" ht="13.2" hidden="false" customHeight="false" outlineLevel="0" collapsed="false">
      <c r="A18" s="93" t="s">
        <v>616</v>
      </c>
      <c r="B18" s="93" t="s">
        <v>617</v>
      </c>
      <c r="C18" s="93" t="s">
        <v>618</v>
      </c>
      <c r="D18" s="93" t="s">
        <v>576</v>
      </c>
    </row>
    <row r="19" s="93" customFormat="true" ht="13.2" hidden="false" customHeight="false" outlineLevel="0" collapsed="false">
      <c r="A19" s="93" t="s">
        <v>619</v>
      </c>
      <c r="B19" s="93" t="s">
        <v>620</v>
      </c>
      <c r="C19" s="93" t="s">
        <v>615</v>
      </c>
      <c r="D19" s="93" t="s">
        <v>576</v>
      </c>
      <c r="E19" s="93" t="n">
        <v>2.5</v>
      </c>
      <c r="F19" s="93" t="n">
        <v>2.5</v>
      </c>
      <c r="G19" s="93" t="n">
        <v>3</v>
      </c>
    </row>
    <row r="20" s="93" customFormat="true" ht="13.2" hidden="false" customHeight="false" outlineLevel="0" collapsed="false">
      <c r="A20" s="93" t="s">
        <v>621</v>
      </c>
      <c r="B20" s="93" t="s">
        <v>622</v>
      </c>
      <c r="C20" s="93" t="s">
        <v>623</v>
      </c>
      <c r="D20" s="93" t="s">
        <v>207</v>
      </c>
      <c r="E20" s="93" t="n">
        <v>2.5</v>
      </c>
      <c r="F20" s="93" t="n">
        <v>20</v>
      </c>
      <c r="G20" s="93" t="n">
        <v>20</v>
      </c>
    </row>
    <row r="21" s="93" customFormat="true" ht="13.2" hidden="false" customHeight="false" outlineLevel="0" collapsed="false">
      <c r="A21" s="93" t="s">
        <v>624</v>
      </c>
      <c r="B21" s="93" t="s">
        <v>625</v>
      </c>
      <c r="C21" s="93" t="s">
        <v>626</v>
      </c>
      <c r="D21" s="93" t="s">
        <v>576</v>
      </c>
      <c r="G21" s="93" t="n">
        <v>7.5</v>
      </c>
    </row>
    <row r="22" s="93" customFormat="true" ht="13.2" hidden="false" customHeight="false" outlineLevel="0" collapsed="false">
      <c r="A22" s="93" t="s">
        <v>627</v>
      </c>
      <c r="B22" s="93" t="s">
        <v>628</v>
      </c>
      <c r="C22" s="93" t="s">
        <v>629</v>
      </c>
      <c r="D22" s="93" t="s">
        <v>576</v>
      </c>
    </row>
    <row r="23" s="93" customFormat="true" ht="13.2" hidden="false" customHeight="false" outlineLevel="0" collapsed="false">
      <c r="A23" s="93" t="s">
        <v>630</v>
      </c>
      <c r="B23" s="93" t="s">
        <v>631</v>
      </c>
      <c r="D23" s="93" t="s">
        <v>576</v>
      </c>
    </row>
    <row r="24" s="93" customFormat="true" ht="13.2" hidden="false" customHeight="false" outlineLevel="0" collapsed="false">
      <c r="A24" s="93" t="s">
        <v>246</v>
      </c>
      <c r="B24" s="93" t="s">
        <v>247</v>
      </c>
      <c r="C24" s="93" t="s">
        <v>248</v>
      </c>
      <c r="D24" s="93" t="s">
        <v>207</v>
      </c>
      <c r="E24" s="93" t="n">
        <v>2.5</v>
      </c>
      <c r="F24" s="93" t="n">
        <v>12.5</v>
      </c>
      <c r="G24" s="93" t="n">
        <v>28</v>
      </c>
    </row>
    <row r="25" s="93" customFormat="true" ht="13.2" hidden="false" customHeight="false" outlineLevel="0" collapsed="false">
      <c r="A25" s="93" t="s">
        <v>632</v>
      </c>
      <c r="B25" s="93" t="s">
        <v>633</v>
      </c>
      <c r="C25" s="93" t="s">
        <v>634</v>
      </c>
      <c r="D25" s="93" t="s">
        <v>207</v>
      </c>
      <c r="E25" s="93" t="n">
        <v>30</v>
      </c>
      <c r="F25" s="93" t="n">
        <v>100</v>
      </c>
      <c r="G25" s="93" t="n">
        <v>122</v>
      </c>
    </row>
    <row r="26" s="93" customFormat="true" ht="13.2" hidden="false" customHeight="false" outlineLevel="0" collapsed="false">
      <c r="A26" s="93" t="s">
        <v>635</v>
      </c>
      <c r="B26" s="93" t="s">
        <v>636</v>
      </c>
      <c r="C26" s="93" t="s">
        <v>637</v>
      </c>
      <c r="D26" s="93" t="s">
        <v>207</v>
      </c>
      <c r="E26" s="93" t="n">
        <v>5</v>
      </c>
      <c r="F26" s="93" t="n">
        <v>5</v>
      </c>
      <c r="G26" s="93" t="n">
        <v>4.1</v>
      </c>
    </row>
    <row r="27" s="93" customFormat="true" ht="13.2" hidden="false" customHeight="false" outlineLevel="0" collapsed="false">
      <c r="A27" s="93" t="s">
        <v>638</v>
      </c>
      <c r="B27" s="93" t="s">
        <v>639</v>
      </c>
      <c r="D27" s="93" t="s">
        <v>576</v>
      </c>
      <c r="E27" s="93" t="n">
        <v>1.5</v>
      </c>
      <c r="F27" s="93" t="n">
        <v>10</v>
      </c>
    </row>
    <row r="28" s="93" customFormat="true" ht="13.2" hidden="false" customHeight="false" outlineLevel="0" collapsed="false">
      <c r="A28" s="93" t="s">
        <v>124</v>
      </c>
      <c r="B28" s="93" t="s">
        <v>640</v>
      </c>
      <c r="C28" s="93" t="s">
        <v>641</v>
      </c>
      <c r="D28" s="93" t="s">
        <v>576</v>
      </c>
      <c r="E28" s="93" t="n">
        <v>2.5</v>
      </c>
      <c r="F28" s="93" t="n">
        <v>20</v>
      </c>
      <c r="G28" s="93" t="n">
        <v>17</v>
      </c>
    </row>
    <row r="29" s="93" customFormat="true" ht="13.2" hidden="false" customHeight="false" outlineLevel="0" collapsed="false">
      <c r="A29" s="93" t="s">
        <v>642</v>
      </c>
      <c r="B29" s="93" t="s">
        <v>643</v>
      </c>
      <c r="C29" s="93" t="s">
        <v>641</v>
      </c>
      <c r="D29" s="93" t="s">
        <v>576</v>
      </c>
    </row>
    <row r="30" s="93" customFormat="true" ht="13.2" hidden="false" customHeight="false" outlineLevel="0" collapsed="false">
      <c r="A30" s="93" t="s">
        <v>644</v>
      </c>
      <c r="B30" s="93" t="s">
        <v>645</v>
      </c>
      <c r="C30" s="93" t="s">
        <v>646</v>
      </c>
      <c r="D30" s="93" t="s">
        <v>576</v>
      </c>
      <c r="G30" s="93" t="n">
        <v>10</v>
      </c>
    </row>
    <row r="31" s="93" customFormat="true" ht="13.2" hidden="false" customHeight="false" outlineLevel="0" collapsed="false">
      <c r="A31" s="93" t="s">
        <v>647</v>
      </c>
      <c r="B31" s="93" t="s">
        <v>648</v>
      </c>
      <c r="D31" s="93" t="s">
        <v>576</v>
      </c>
    </row>
    <row r="32" s="93" customFormat="true" ht="13.2" hidden="false" customHeight="false" outlineLevel="0" collapsed="false">
      <c r="A32" s="93" t="s">
        <v>649</v>
      </c>
      <c r="B32" s="93" t="s">
        <v>650</v>
      </c>
      <c r="C32" s="93" t="s">
        <v>651</v>
      </c>
      <c r="D32" s="93" t="s">
        <v>576</v>
      </c>
      <c r="G32" s="93" t="n">
        <v>15</v>
      </c>
    </row>
    <row r="33" s="93" customFormat="true" ht="13.2" hidden="false" customHeight="false" outlineLevel="0" collapsed="false">
      <c r="A33" s="93" t="s">
        <v>652</v>
      </c>
      <c r="B33" s="93" t="s">
        <v>653</v>
      </c>
      <c r="C33" s="93" t="s">
        <v>654</v>
      </c>
      <c r="D33" s="93" t="s">
        <v>576</v>
      </c>
      <c r="G33" s="93" t="n">
        <v>6.5</v>
      </c>
    </row>
    <row r="34" s="93" customFormat="true" ht="13.2" hidden="false" customHeight="false" outlineLevel="0" collapsed="false">
      <c r="A34" s="93" t="s">
        <v>655</v>
      </c>
      <c r="B34" s="93" t="s">
        <v>656</v>
      </c>
      <c r="C34" s="93" t="s">
        <v>157</v>
      </c>
      <c r="D34" s="93" t="s">
        <v>576</v>
      </c>
      <c r="E34" s="93" t="n">
        <v>2.5</v>
      </c>
      <c r="F34" s="93" t="n">
        <v>5</v>
      </c>
      <c r="G34" s="93" t="n">
        <v>9</v>
      </c>
    </row>
    <row r="35" s="93" customFormat="true" ht="13.2" hidden="false" customHeight="false" outlineLevel="0" collapsed="false">
      <c r="A35" s="93" t="s">
        <v>657</v>
      </c>
      <c r="B35" s="93" t="s">
        <v>658</v>
      </c>
      <c r="C35" s="93" t="s">
        <v>659</v>
      </c>
      <c r="D35" s="93" t="s">
        <v>576</v>
      </c>
      <c r="E35" s="93" t="n">
        <v>2.5</v>
      </c>
      <c r="F35" s="93" t="n">
        <v>7.5</v>
      </c>
      <c r="G35" s="93" t="n">
        <v>6</v>
      </c>
    </row>
    <row r="36" s="93" customFormat="true" ht="13.2" hidden="false" customHeight="false" outlineLevel="0" collapsed="false">
      <c r="A36" s="93" t="s">
        <v>660</v>
      </c>
      <c r="B36" s="93" t="s">
        <v>661</v>
      </c>
      <c r="C36" s="93" t="s">
        <v>662</v>
      </c>
      <c r="D36" s="93" t="s">
        <v>576</v>
      </c>
      <c r="E36" s="93" t="n">
        <v>2.5</v>
      </c>
      <c r="F36" s="93" t="n">
        <v>10</v>
      </c>
      <c r="G36" s="93" t="n">
        <v>15</v>
      </c>
    </row>
    <row r="37" s="93" customFormat="true" ht="13.2" hidden="false" customHeight="false" outlineLevel="0" collapsed="false">
      <c r="A37" s="93" t="s">
        <v>663</v>
      </c>
      <c r="B37" s="93" t="s">
        <v>664</v>
      </c>
      <c r="D37" s="93" t="s">
        <v>576</v>
      </c>
    </row>
    <row r="38" s="93" customFormat="true" ht="13.2" hidden="false" customHeight="false" outlineLevel="0" collapsed="false">
      <c r="A38" s="93" t="s">
        <v>104</v>
      </c>
      <c r="B38" s="93" t="s">
        <v>58</v>
      </c>
      <c r="C38" s="93" t="s">
        <v>665</v>
      </c>
      <c r="D38" s="93" t="s">
        <v>576</v>
      </c>
      <c r="E38" s="93" t="n">
        <v>2.5</v>
      </c>
      <c r="F38" s="93" t="n">
        <v>125</v>
      </c>
      <c r="G38" s="93" t="n">
        <v>24</v>
      </c>
    </row>
    <row r="39" s="93" customFormat="true" ht="13.2" hidden="false" customHeight="false" outlineLevel="0" collapsed="false">
      <c r="A39" s="93" t="s">
        <v>253</v>
      </c>
      <c r="B39" s="93" t="s">
        <v>266</v>
      </c>
      <c r="C39" s="93" t="s">
        <v>267</v>
      </c>
      <c r="D39" s="93" t="s">
        <v>207</v>
      </c>
      <c r="E39" s="93" t="n">
        <v>7.5</v>
      </c>
      <c r="F39" s="93" t="n">
        <v>20</v>
      </c>
      <c r="G39" s="93" t="n">
        <v>20</v>
      </c>
    </row>
    <row r="40" s="93" customFormat="true" ht="13.2" hidden="false" customHeight="false" outlineLevel="0" collapsed="false">
      <c r="A40" s="93" t="s">
        <v>666</v>
      </c>
      <c r="B40" s="93" t="s">
        <v>667</v>
      </c>
      <c r="D40" s="93" t="s">
        <v>576</v>
      </c>
    </row>
    <row r="41" s="93" customFormat="true" ht="13.2" hidden="false" customHeight="false" outlineLevel="0" collapsed="false">
      <c r="A41" s="93" t="s">
        <v>668</v>
      </c>
      <c r="B41" s="93" t="s">
        <v>669</v>
      </c>
      <c r="C41" s="93" t="s">
        <v>670</v>
      </c>
      <c r="D41" s="93" t="s">
        <v>207</v>
      </c>
      <c r="E41" s="93" t="n">
        <v>2.5</v>
      </c>
      <c r="F41" s="93" t="n">
        <v>15</v>
      </c>
      <c r="G41" s="93" t="n">
        <v>10.6</v>
      </c>
    </row>
    <row r="42" s="93" customFormat="true" ht="13.2" hidden="false" customHeight="false" outlineLevel="0" collapsed="false">
      <c r="A42" s="93" t="s">
        <v>271</v>
      </c>
      <c r="B42" s="93" t="s">
        <v>272</v>
      </c>
      <c r="C42" s="93" t="s">
        <v>273</v>
      </c>
      <c r="D42" s="93" t="s">
        <v>207</v>
      </c>
      <c r="E42" s="93" t="n">
        <v>2.5</v>
      </c>
      <c r="F42" s="93" t="n">
        <v>15</v>
      </c>
      <c r="G42" s="93" t="n">
        <v>18.77222222</v>
      </c>
    </row>
    <row r="43" s="93" customFormat="true" ht="13.2" hidden="false" customHeight="false" outlineLevel="0" collapsed="false">
      <c r="A43" s="93" t="s">
        <v>671</v>
      </c>
      <c r="B43" s="93" t="s">
        <v>672</v>
      </c>
      <c r="C43" s="93" t="s">
        <v>673</v>
      </c>
      <c r="D43" s="93" t="s">
        <v>207</v>
      </c>
      <c r="E43" s="93" t="n">
        <v>5</v>
      </c>
      <c r="F43" s="93" t="n">
        <v>62.5</v>
      </c>
      <c r="G43" s="93" t="n">
        <v>91</v>
      </c>
    </row>
    <row r="44" s="93" customFormat="true" ht="13.2" hidden="false" customHeight="false" outlineLevel="0" collapsed="false">
      <c r="A44" s="93" t="s">
        <v>279</v>
      </c>
      <c r="B44" s="93" t="s">
        <v>280</v>
      </c>
      <c r="C44" s="93" t="s">
        <v>281</v>
      </c>
      <c r="D44" s="93" t="s">
        <v>207</v>
      </c>
      <c r="E44" s="93" t="n">
        <v>2.5</v>
      </c>
      <c r="F44" s="93" t="n">
        <v>2.5</v>
      </c>
      <c r="G44" s="93" t="n">
        <v>7</v>
      </c>
    </row>
    <row r="45" s="93" customFormat="true" ht="13.2" hidden="false" customHeight="false" outlineLevel="0" collapsed="false">
      <c r="A45" s="93" t="s">
        <v>674</v>
      </c>
      <c r="B45" s="93" t="s">
        <v>675</v>
      </c>
      <c r="C45" s="93" t="s">
        <v>676</v>
      </c>
      <c r="D45" s="93" t="s">
        <v>576</v>
      </c>
      <c r="E45" s="93" t="n">
        <v>2.5</v>
      </c>
      <c r="F45" s="93" t="n">
        <v>10</v>
      </c>
    </row>
    <row r="46" s="93" customFormat="true" ht="13.2" hidden="false" customHeight="false" outlineLevel="0" collapsed="false">
      <c r="A46" s="93" t="s">
        <v>182</v>
      </c>
      <c r="B46" s="93" t="s">
        <v>677</v>
      </c>
      <c r="C46" s="93" t="s">
        <v>183</v>
      </c>
      <c r="D46" s="93" t="s">
        <v>576</v>
      </c>
      <c r="G46" s="93" t="n">
        <v>30</v>
      </c>
    </row>
    <row r="47" s="93" customFormat="true" ht="13.2" hidden="false" customHeight="false" outlineLevel="0" collapsed="false">
      <c r="A47" s="93" t="s">
        <v>117</v>
      </c>
      <c r="B47" s="93" t="s">
        <v>55</v>
      </c>
      <c r="C47" s="93" t="s">
        <v>156</v>
      </c>
      <c r="D47" s="93" t="s">
        <v>576</v>
      </c>
      <c r="E47" s="93" t="n">
        <v>2.5</v>
      </c>
      <c r="F47" s="93" t="n">
        <v>15</v>
      </c>
      <c r="G47" s="93" t="n">
        <v>46</v>
      </c>
    </row>
    <row r="48" s="93" customFormat="true" ht="13.2" hidden="false" customHeight="false" outlineLevel="0" collapsed="false">
      <c r="A48" s="93" t="s">
        <v>678</v>
      </c>
      <c r="B48" s="93" t="s">
        <v>679</v>
      </c>
      <c r="C48" s="93" t="s">
        <v>680</v>
      </c>
      <c r="D48" s="93" t="s">
        <v>576</v>
      </c>
      <c r="E48" s="93" t="n">
        <v>2.5</v>
      </c>
      <c r="F48" s="93" t="n">
        <v>2.5</v>
      </c>
      <c r="G48" s="93" t="n">
        <v>3.4</v>
      </c>
    </row>
    <row r="49" s="93" customFormat="true" ht="13.2" hidden="false" customHeight="false" outlineLevel="0" collapsed="false">
      <c r="A49" s="93" t="s">
        <v>256</v>
      </c>
      <c r="B49" s="93" t="s">
        <v>681</v>
      </c>
      <c r="C49" s="93" t="s">
        <v>682</v>
      </c>
      <c r="D49" s="93" t="s">
        <v>576</v>
      </c>
      <c r="E49" s="93" t="n">
        <v>2.5</v>
      </c>
      <c r="F49" s="93" t="n">
        <v>2.5</v>
      </c>
      <c r="G49" s="93" t="n">
        <v>3.9</v>
      </c>
    </row>
    <row r="50" s="93" customFormat="true" ht="13.2" hidden="false" customHeight="false" outlineLevel="0" collapsed="false">
      <c r="A50" s="93" t="s">
        <v>683</v>
      </c>
      <c r="B50" s="93" t="s">
        <v>684</v>
      </c>
      <c r="C50" s="93" t="s">
        <v>685</v>
      </c>
      <c r="D50" s="93" t="s">
        <v>576</v>
      </c>
      <c r="E50" s="93" t="n">
        <v>5</v>
      </c>
      <c r="F50" s="93" t="n">
        <v>400</v>
      </c>
      <c r="G50" s="93" t="n">
        <v>10.5</v>
      </c>
    </row>
    <row r="51" s="93" customFormat="true" ht="13.2" hidden="false" customHeight="false" outlineLevel="0" collapsed="false">
      <c r="A51" s="93" t="s">
        <v>686</v>
      </c>
      <c r="B51" s="93" t="s">
        <v>687</v>
      </c>
      <c r="C51" s="93" t="s">
        <v>688</v>
      </c>
      <c r="D51" s="93" t="s">
        <v>576</v>
      </c>
      <c r="E51" s="93" t="n">
        <v>2.5</v>
      </c>
      <c r="F51" s="93" t="n">
        <v>2.5</v>
      </c>
      <c r="G51" s="93" t="n">
        <v>50</v>
      </c>
    </row>
    <row r="52" s="93" customFormat="true" ht="13.2" hidden="false" customHeight="false" outlineLevel="0" collapsed="false">
      <c r="A52" s="93" t="s">
        <v>689</v>
      </c>
      <c r="B52" s="93" t="s">
        <v>690</v>
      </c>
      <c r="C52" s="93" t="s">
        <v>676</v>
      </c>
      <c r="D52" s="93" t="s">
        <v>576</v>
      </c>
      <c r="E52" s="93" t="n">
        <v>2.5</v>
      </c>
      <c r="F52" s="93" t="n">
        <v>10</v>
      </c>
    </row>
    <row r="53" s="93" customFormat="true" ht="13.2" hidden="false" customHeight="false" outlineLevel="0" collapsed="false">
      <c r="A53" s="93" t="s">
        <v>691</v>
      </c>
      <c r="B53" s="93" t="s">
        <v>692</v>
      </c>
      <c r="C53" s="93" t="s">
        <v>693</v>
      </c>
      <c r="D53" s="93" t="s">
        <v>207</v>
      </c>
      <c r="E53" s="93" t="n">
        <v>5</v>
      </c>
      <c r="F53" s="93" t="n">
        <v>20</v>
      </c>
      <c r="G53" s="93" t="n">
        <v>22</v>
      </c>
    </row>
    <row r="54" s="93" customFormat="true" ht="13.2" hidden="false" customHeight="false" outlineLevel="0" collapsed="false">
      <c r="A54" s="93" t="s">
        <v>268</v>
      </c>
      <c r="B54" s="93" t="s">
        <v>694</v>
      </c>
      <c r="C54" s="93" t="s">
        <v>695</v>
      </c>
      <c r="D54" s="93" t="s">
        <v>207</v>
      </c>
      <c r="E54" s="93" t="n">
        <v>5</v>
      </c>
      <c r="F54" s="93" t="n">
        <v>15</v>
      </c>
      <c r="G54" s="93" t="n">
        <v>18</v>
      </c>
    </row>
    <row r="55" s="93" customFormat="true" ht="13.2" hidden="false" customHeight="false" outlineLevel="0" collapsed="false">
      <c r="A55" s="93" t="s">
        <v>696</v>
      </c>
      <c r="B55" s="93" t="s">
        <v>697</v>
      </c>
      <c r="C55" s="93" t="s">
        <v>698</v>
      </c>
      <c r="D55" s="93" t="s">
        <v>207</v>
      </c>
      <c r="E55" s="93" t="n">
        <v>15</v>
      </c>
      <c r="F55" s="93" t="n">
        <v>50</v>
      </c>
      <c r="G55" s="93" t="n">
        <v>50</v>
      </c>
    </row>
    <row r="56" s="93" customFormat="true" ht="13.2" hidden="false" customHeight="false" outlineLevel="0" collapsed="false">
      <c r="A56" s="93" t="s">
        <v>699</v>
      </c>
      <c r="B56" s="93" t="s">
        <v>700</v>
      </c>
      <c r="C56" s="93" t="s">
        <v>701</v>
      </c>
      <c r="D56" s="93" t="s">
        <v>576</v>
      </c>
      <c r="E56" s="93" t="n">
        <v>2.5</v>
      </c>
      <c r="F56" s="93" t="n">
        <v>7.5</v>
      </c>
      <c r="G56" s="93" t="n">
        <v>8</v>
      </c>
    </row>
    <row r="57" s="93" customFormat="true" ht="13.2" hidden="false" customHeight="false" outlineLevel="0" collapsed="false">
      <c r="A57" s="93" t="s">
        <v>702</v>
      </c>
      <c r="B57" s="93" t="s">
        <v>703</v>
      </c>
      <c r="C57" s="93" t="s">
        <v>704</v>
      </c>
      <c r="D57" s="93" t="s">
        <v>576</v>
      </c>
      <c r="G57" s="93" t="n">
        <v>2</v>
      </c>
    </row>
    <row r="58" s="93" customFormat="true" ht="13.2" hidden="false" customHeight="false" outlineLevel="0" collapsed="false">
      <c r="A58" s="93" t="s">
        <v>705</v>
      </c>
      <c r="B58" s="93" t="s">
        <v>706</v>
      </c>
      <c r="D58" s="93" t="s">
        <v>576</v>
      </c>
    </row>
    <row r="59" s="93" customFormat="true" ht="13.2" hidden="false" customHeight="false" outlineLevel="0" collapsed="false">
      <c r="A59" s="93" t="s">
        <v>114</v>
      </c>
      <c r="B59" s="93" t="s">
        <v>707</v>
      </c>
      <c r="C59" s="93" t="s">
        <v>708</v>
      </c>
      <c r="D59" s="93" t="s">
        <v>576</v>
      </c>
      <c r="E59" s="93" t="n">
        <v>2.5</v>
      </c>
      <c r="F59" s="93" t="n">
        <v>20</v>
      </c>
      <c r="G59" s="93" t="n">
        <v>36</v>
      </c>
    </row>
    <row r="60" s="93" customFormat="true" ht="13.2" hidden="false" customHeight="false" outlineLevel="0" collapsed="false">
      <c r="A60" s="93" t="s">
        <v>709</v>
      </c>
      <c r="B60" s="93" t="s">
        <v>710</v>
      </c>
      <c r="C60" s="93" t="s">
        <v>711</v>
      </c>
      <c r="D60" s="93" t="s">
        <v>576</v>
      </c>
      <c r="G60" s="93" t="n">
        <v>30</v>
      </c>
    </row>
    <row r="61" s="93" customFormat="true" ht="13.2" hidden="false" customHeight="false" outlineLevel="0" collapsed="false">
      <c r="A61" s="93" t="s">
        <v>292</v>
      </c>
      <c r="B61" s="93" t="s">
        <v>293</v>
      </c>
      <c r="C61" s="93" t="s">
        <v>294</v>
      </c>
      <c r="D61" s="93" t="s">
        <v>207</v>
      </c>
      <c r="E61" s="93" t="n">
        <v>2.5</v>
      </c>
      <c r="F61" s="93" t="n">
        <v>7.5</v>
      </c>
      <c r="G61" s="93" t="n">
        <v>10</v>
      </c>
    </row>
    <row r="62" s="93" customFormat="true" ht="13.2" hidden="false" customHeight="false" outlineLevel="0" collapsed="false">
      <c r="A62" s="93" t="s">
        <v>712</v>
      </c>
      <c r="B62" s="93" t="s">
        <v>713</v>
      </c>
      <c r="C62" s="93" t="s">
        <v>714</v>
      </c>
      <c r="D62" s="93" t="s">
        <v>576</v>
      </c>
      <c r="E62" s="93" t="n">
        <v>10</v>
      </c>
      <c r="F62" s="93" t="n">
        <v>30</v>
      </c>
      <c r="G62" s="93" t="n">
        <v>11</v>
      </c>
    </row>
    <row r="63" s="93" customFormat="true" ht="13.2" hidden="false" customHeight="false" outlineLevel="0" collapsed="false">
      <c r="A63" s="93" t="s">
        <v>715</v>
      </c>
      <c r="B63" s="93" t="s">
        <v>716</v>
      </c>
      <c r="D63" s="93" t="s">
        <v>576</v>
      </c>
    </row>
    <row r="64" s="93" customFormat="true" ht="13.2" hidden="false" customHeight="false" outlineLevel="0" collapsed="false">
      <c r="A64" s="93" t="s">
        <v>717</v>
      </c>
      <c r="B64" s="93" t="s">
        <v>718</v>
      </c>
      <c r="C64" s="93" t="s">
        <v>719</v>
      </c>
      <c r="D64" s="93" t="s">
        <v>207</v>
      </c>
      <c r="E64" s="93" t="n">
        <v>2.5</v>
      </c>
      <c r="F64" s="93" t="n">
        <v>5</v>
      </c>
      <c r="G64" s="93" t="n">
        <v>9</v>
      </c>
    </row>
    <row r="65" s="93" customFormat="true" ht="13.2" hidden="false" customHeight="false" outlineLevel="0" collapsed="false">
      <c r="A65" s="93" t="s">
        <v>720</v>
      </c>
      <c r="B65" s="93" t="s">
        <v>721</v>
      </c>
      <c r="C65" s="93" t="s">
        <v>722</v>
      </c>
      <c r="D65" s="93" t="s">
        <v>576</v>
      </c>
      <c r="E65" s="93" t="n">
        <v>2.5</v>
      </c>
      <c r="F65" s="93" t="n">
        <v>25</v>
      </c>
      <c r="G65" s="93" t="n">
        <v>4.2</v>
      </c>
    </row>
    <row r="66" s="93" customFormat="true" ht="13.2" hidden="false" customHeight="false" outlineLevel="0" collapsed="false">
      <c r="A66" s="93" t="s">
        <v>723</v>
      </c>
      <c r="B66" s="93" t="s">
        <v>724</v>
      </c>
      <c r="C66" s="93" t="s">
        <v>659</v>
      </c>
      <c r="D66" s="93" t="s">
        <v>576</v>
      </c>
    </row>
    <row r="67" s="93" customFormat="true" ht="13.2" hidden="false" customHeight="false" outlineLevel="0" collapsed="false">
      <c r="A67" s="93" t="s">
        <v>725</v>
      </c>
      <c r="B67" s="93" t="s">
        <v>726</v>
      </c>
      <c r="C67" s="93" t="s">
        <v>727</v>
      </c>
      <c r="D67" s="93" t="s">
        <v>207</v>
      </c>
      <c r="E67" s="93" t="n">
        <v>2.5</v>
      </c>
      <c r="F67" s="93" t="n">
        <v>30</v>
      </c>
      <c r="G67" s="93" t="n">
        <v>30</v>
      </c>
    </row>
    <row r="68" s="93" customFormat="true" ht="13.2" hidden="false" customHeight="false" outlineLevel="0" collapsed="false">
      <c r="A68" s="93" t="s">
        <v>728</v>
      </c>
      <c r="B68" s="93" t="s">
        <v>729</v>
      </c>
      <c r="C68" s="93" t="s">
        <v>730</v>
      </c>
      <c r="D68" s="93" t="s">
        <v>576</v>
      </c>
      <c r="E68" s="93" t="n">
        <v>2.5</v>
      </c>
      <c r="F68" s="93" t="n">
        <v>7.5</v>
      </c>
      <c r="G68" s="93" t="n">
        <v>22</v>
      </c>
    </row>
    <row r="69" s="93" customFormat="true" ht="13.2" hidden="false" customHeight="false" outlineLevel="0" collapsed="false">
      <c r="A69" s="93" t="s">
        <v>731</v>
      </c>
      <c r="B69" s="93" t="s">
        <v>732</v>
      </c>
      <c r="D69" s="93" t="s">
        <v>576</v>
      </c>
    </row>
    <row r="70" s="93" customFormat="true" ht="13.2" hidden="false" customHeight="false" outlineLevel="0" collapsed="false">
      <c r="A70" s="93" t="s">
        <v>733</v>
      </c>
      <c r="B70" s="93" t="s">
        <v>734</v>
      </c>
      <c r="C70" s="93" t="s">
        <v>735</v>
      </c>
      <c r="D70" s="93" t="s">
        <v>576</v>
      </c>
      <c r="G70" s="93" t="n">
        <v>13</v>
      </c>
    </row>
    <row r="71" s="93" customFormat="true" ht="13.2" hidden="false" customHeight="false" outlineLevel="0" collapsed="false">
      <c r="A71" s="93" t="s">
        <v>736</v>
      </c>
      <c r="B71" s="93" t="s">
        <v>737</v>
      </c>
      <c r="D71" s="93" t="s">
        <v>576</v>
      </c>
      <c r="E71" s="93" t="n">
        <v>2.5</v>
      </c>
      <c r="F71" s="93" t="n">
        <v>5</v>
      </c>
    </row>
    <row r="72" s="93" customFormat="true" ht="13.2" hidden="false" customHeight="false" outlineLevel="0" collapsed="false">
      <c r="A72" s="93" t="s">
        <v>738</v>
      </c>
      <c r="B72" s="93" t="s">
        <v>739</v>
      </c>
      <c r="C72" s="93" t="s">
        <v>740</v>
      </c>
      <c r="D72" s="93" t="s">
        <v>207</v>
      </c>
      <c r="E72" s="93" t="n">
        <v>10</v>
      </c>
      <c r="F72" s="93" t="n">
        <v>50</v>
      </c>
      <c r="G72" s="93" t="n">
        <v>120</v>
      </c>
    </row>
    <row r="73" s="93" customFormat="true" ht="13.2" hidden="false" customHeight="false" outlineLevel="0" collapsed="false">
      <c r="A73" s="93" t="s">
        <v>741</v>
      </c>
      <c r="B73" s="93" t="s">
        <v>742</v>
      </c>
      <c r="C73" s="93" t="s">
        <v>743</v>
      </c>
      <c r="D73" s="93" t="s">
        <v>207</v>
      </c>
      <c r="E73" s="93" t="n">
        <v>7.5</v>
      </c>
      <c r="F73" s="93" t="n">
        <v>20</v>
      </c>
      <c r="G73" s="93" t="n">
        <v>20</v>
      </c>
    </row>
    <row r="74" s="93" customFormat="true" ht="13.2" hidden="false" customHeight="false" outlineLevel="0" collapsed="false">
      <c r="A74" s="93" t="s">
        <v>744</v>
      </c>
      <c r="B74" s="93" t="s">
        <v>745</v>
      </c>
      <c r="C74" s="93" t="s">
        <v>746</v>
      </c>
      <c r="D74" s="93" t="s">
        <v>207</v>
      </c>
      <c r="E74" s="93" t="n">
        <v>15</v>
      </c>
      <c r="F74" s="93" t="n">
        <v>25</v>
      </c>
      <c r="G74" s="93" t="n">
        <v>30</v>
      </c>
    </row>
    <row r="75" s="93" customFormat="true" ht="13.2" hidden="false" customHeight="false" outlineLevel="0" collapsed="false">
      <c r="A75" s="93" t="s">
        <v>304</v>
      </c>
      <c r="B75" s="93" t="s">
        <v>305</v>
      </c>
      <c r="C75" s="93" t="s">
        <v>306</v>
      </c>
      <c r="D75" s="93" t="s">
        <v>207</v>
      </c>
      <c r="E75" s="93" t="n">
        <v>2.5</v>
      </c>
      <c r="F75" s="93" t="n">
        <v>7.5</v>
      </c>
      <c r="G75" s="93" t="n">
        <v>4</v>
      </c>
    </row>
    <row r="76" s="93" customFormat="true" ht="13.2" hidden="false" customHeight="false" outlineLevel="0" collapsed="false">
      <c r="A76" s="93" t="s">
        <v>747</v>
      </c>
      <c r="B76" s="93" t="s">
        <v>748</v>
      </c>
      <c r="C76" s="93" t="s">
        <v>749</v>
      </c>
      <c r="D76" s="93" t="s">
        <v>576</v>
      </c>
      <c r="E76" s="93" t="n">
        <v>2.5</v>
      </c>
      <c r="F76" s="93" t="n">
        <v>2.5</v>
      </c>
      <c r="G76" s="93" t="n">
        <v>9.5</v>
      </c>
    </row>
    <row r="77" s="93" customFormat="true" ht="13.2" hidden="false" customHeight="false" outlineLevel="0" collapsed="false">
      <c r="A77" s="93" t="s">
        <v>750</v>
      </c>
      <c r="B77" s="93" t="s">
        <v>751</v>
      </c>
      <c r="C77" s="93" t="s">
        <v>752</v>
      </c>
      <c r="D77" s="93" t="s">
        <v>576</v>
      </c>
      <c r="E77" s="93" t="n">
        <v>2.5</v>
      </c>
      <c r="F77" s="93" t="n">
        <v>10</v>
      </c>
      <c r="G77" s="93" t="n">
        <v>6</v>
      </c>
    </row>
    <row r="78" s="93" customFormat="true" ht="13.2" hidden="false" customHeight="false" outlineLevel="0" collapsed="false">
      <c r="A78" s="93" t="s">
        <v>753</v>
      </c>
      <c r="B78" s="93" t="s">
        <v>754</v>
      </c>
      <c r="C78" s="93" t="s">
        <v>755</v>
      </c>
      <c r="D78" s="93" t="s">
        <v>576</v>
      </c>
      <c r="G78" s="93" t="n">
        <v>16</v>
      </c>
    </row>
    <row r="79" s="93" customFormat="true" ht="13.2" hidden="false" customHeight="false" outlineLevel="0" collapsed="false">
      <c r="A79" s="93" t="s">
        <v>756</v>
      </c>
      <c r="B79" s="93" t="s">
        <v>757</v>
      </c>
      <c r="C79" s="93" t="s">
        <v>758</v>
      </c>
      <c r="D79" s="93" t="s">
        <v>576</v>
      </c>
      <c r="G79" s="93" t="n">
        <v>3.5</v>
      </c>
    </row>
    <row r="80" s="93" customFormat="true" ht="13.2" hidden="false" customHeight="false" outlineLevel="0" collapsed="false">
      <c r="A80" s="93" t="s">
        <v>759</v>
      </c>
      <c r="B80" s="93" t="s">
        <v>760</v>
      </c>
      <c r="C80" s="93" t="s">
        <v>761</v>
      </c>
      <c r="D80" s="93" t="s">
        <v>576</v>
      </c>
      <c r="E80" s="93" t="n">
        <v>2.5</v>
      </c>
      <c r="F80" s="93" t="n">
        <v>2.5</v>
      </c>
      <c r="G80" s="93" t="n">
        <v>8.4</v>
      </c>
    </row>
    <row r="81" s="93" customFormat="true" ht="13.2" hidden="false" customHeight="false" outlineLevel="0" collapsed="false">
      <c r="A81" s="93" t="s">
        <v>762</v>
      </c>
      <c r="B81" s="93" t="s">
        <v>763</v>
      </c>
      <c r="C81" s="93" t="s">
        <v>764</v>
      </c>
      <c r="D81" s="93" t="s">
        <v>576</v>
      </c>
      <c r="E81" s="93" t="n">
        <v>7</v>
      </c>
      <c r="F81" s="93" t="n">
        <v>20</v>
      </c>
      <c r="G81" s="93" t="n">
        <v>23</v>
      </c>
    </row>
    <row r="82" s="93" customFormat="true" ht="13.2" hidden="false" customHeight="false" outlineLevel="0" collapsed="false">
      <c r="A82" s="93" t="s">
        <v>765</v>
      </c>
      <c r="B82" s="93" t="s">
        <v>766</v>
      </c>
      <c r="C82" s="93" t="s">
        <v>767</v>
      </c>
      <c r="D82" s="93" t="s">
        <v>576</v>
      </c>
      <c r="E82" s="93" t="n">
        <v>2.5</v>
      </c>
      <c r="F82" s="93" t="n">
        <v>10</v>
      </c>
      <c r="G82" s="93" t="n">
        <v>12</v>
      </c>
    </row>
    <row r="83" s="93" customFormat="true" ht="13.2" hidden="false" customHeight="false" outlineLevel="0" collapsed="false">
      <c r="A83" s="93" t="s">
        <v>127</v>
      </c>
      <c r="B83" s="93" t="s">
        <v>59</v>
      </c>
      <c r="C83" s="93" t="s">
        <v>768</v>
      </c>
      <c r="D83" s="93" t="s">
        <v>576</v>
      </c>
      <c r="E83" s="93" t="n">
        <v>4</v>
      </c>
      <c r="F83" s="93" t="n">
        <v>25</v>
      </c>
      <c r="G83" s="93" t="n">
        <v>22</v>
      </c>
    </row>
    <row r="84" s="93" customFormat="true" ht="13.2" hidden="false" customHeight="false" outlineLevel="0" collapsed="false">
      <c r="A84" s="93" t="s">
        <v>769</v>
      </c>
      <c r="B84" s="93" t="s">
        <v>770</v>
      </c>
      <c r="C84" s="93" t="s">
        <v>771</v>
      </c>
      <c r="D84" s="93" t="s">
        <v>576</v>
      </c>
      <c r="E84" s="93" t="n">
        <v>4</v>
      </c>
      <c r="F84" s="93" t="n">
        <v>9</v>
      </c>
      <c r="G84" s="93" t="n">
        <v>12</v>
      </c>
    </row>
    <row r="85" s="93" customFormat="true" ht="13.2" hidden="false" customHeight="false" outlineLevel="0" collapsed="false">
      <c r="A85" s="93" t="s">
        <v>772</v>
      </c>
      <c r="B85" s="93" t="s">
        <v>773</v>
      </c>
      <c r="D85" s="93" t="s">
        <v>576</v>
      </c>
      <c r="E85" s="93" t="n">
        <v>4</v>
      </c>
      <c r="F85" s="93" t="n">
        <v>12</v>
      </c>
    </row>
    <row r="86" s="93" customFormat="true" ht="13.2" hidden="false" customHeight="false" outlineLevel="0" collapsed="false">
      <c r="A86" s="93" t="s">
        <v>109</v>
      </c>
      <c r="B86" s="93" t="s">
        <v>774</v>
      </c>
      <c r="C86" s="93" t="s">
        <v>775</v>
      </c>
      <c r="D86" s="93" t="s">
        <v>207</v>
      </c>
      <c r="G86" s="93" t="n">
        <v>12</v>
      </c>
    </row>
    <row r="87" s="93" customFormat="true" ht="13.2" hidden="false" customHeight="false" outlineLevel="0" collapsed="false">
      <c r="A87" s="93" t="s">
        <v>313</v>
      </c>
      <c r="B87" s="93" t="s">
        <v>314</v>
      </c>
      <c r="C87" s="93" t="s">
        <v>315</v>
      </c>
      <c r="D87" s="93" t="s">
        <v>207</v>
      </c>
      <c r="E87" s="93" t="n">
        <v>2.5</v>
      </c>
      <c r="F87" s="93" t="n">
        <v>5</v>
      </c>
      <c r="G87" s="93" t="n">
        <v>4.5</v>
      </c>
    </row>
    <row r="88" s="93" customFormat="true" ht="13.2" hidden="false" customHeight="false" outlineLevel="0" collapsed="false">
      <c r="A88" s="93" t="s">
        <v>776</v>
      </c>
      <c r="B88" s="93" t="s">
        <v>777</v>
      </c>
      <c r="C88" s="93" t="s">
        <v>778</v>
      </c>
      <c r="D88" s="93" t="s">
        <v>207</v>
      </c>
      <c r="E88" s="93" t="n">
        <v>10</v>
      </c>
      <c r="F88" s="93" t="n">
        <v>35</v>
      </c>
      <c r="G88" s="93" t="n">
        <v>47</v>
      </c>
    </row>
    <row r="89" s="93" customFormat="true" ht="13.2" hidden="false" customHeight="false" outlineLevel="0" collapsed="false">
      <c r="A89" s="93" t="s">
        <v>102</v>
      </c>
      <c r="B89" s="93" t="s">
        <v>61</v>
      </c>
      <c r="C89" s="93" t="s">
        <v>779</v>
      </c>
      <c r="D89" s="93" t="s">
        <v>576</v>
      </c>
      <c r="E89" s="93" t="n">
        <v>2.5</v>
      </c>
      <c r="F89" s="93" t="n">
        <v>10</v>
      </c>
      <c r="G89" s="93" t="n">
        <v>9</v>
      </c>
    </row>
    <row r="90" s="93" customFormat="true" ht="13.2" hidden="false" customHeight="false" outlineLevel="0" collapsed="false">
      <c r="A90" s="93" t="s">
        <v>780</v>
      </c>
      <c r="B90" s="93" t="s">
        <v>781</v>
      </c>
      <c r="C90" s="93" t="s">
        <v>782</v>
      </c>
      <c r="D90" s="93" t="s">
        <v>207</v>
      </c>
      <c r="E90" s="93" t="n">
        <v>2.5</v>
      </c>
      <c r="F90" s="93" t="n">
        <v>10</v>
      </c>
      <c r="G90" s="93" t="n">
        <v>9</v>
      </c>
    </row>
    <row r="91" s="93" customFormat="true" ht="13.2" hidden="false" customHeight="false" outlineLevel="0" collapsed="false">
      <c r="A91" s="93" t="s">
        <v>316</v>
      </c>
      <c r="B91" s="93" t="s">
        <v>317</v>
      </c>
      <c r="C91" s="93" t="s">
        <v>318</v>
      </c>
      <c r="D91" s="93" t="s">
        <v>207</v>
      </c>
      <c r="E91" s="93" t="n">
        <v>5</v>
      </c>
      <c r="F91" s="93" t="n">
        <v>30</v>
      </c>
      <c r="G91" s="93" t="n">
        <v>40</v>
      </c>
    </row>
    <row r="92" s="93" customFormat="true" ht="13.2" hidden="false" customHeight="false" outlineLevel="0" collapsed="false">
      <c r="A92" s="93" t="s">
        <v>783</v>
      </c>
      <c r="B92" s="93" t="s">
        <v>784</v>
      </c>
      <c r="C92" s="93" t="s">
        <v>273</v>
      </c>
      <c r="D92" s="93" t="s">
        <v>207</v>
      </c>
      <c r="E92" s="93" t="n">
        <v>2.5</v>
      </c>
      <c r="F92" s="93" t="n">
        <v>7.5</v>
      </c>
      <c r="G92" s="93" t="n">
        <v>6</v>
      </c>
    </row>
    <row r="93" s="93" customFormat="true" ht="13.2" hidden="false" customHeight="false" outlineLevel="0" collapsed="false">
      <c r="A93" s="93" t="s">
        <v>785</v>
      </c>
      <c r="B93" s="93" t="s">
        <v>786</v>
      </c>
      <c r="C93" s="93" t="s">
        <v>787</v>
      </c>
      <c r="D93" s="93" t="s">
        <v>207</v>
      </c>
      <c r="E93" s="93" t="n">
        <v>2.5</v>
      </c>
      <c r="F93" s="93" t="n">
        <v>10</v>
      </c>
      <c r="G93" s="93" t="n">
        <v>20</v>
      </c>
    </row>
    <row r="94" s="93" customFormat="true" ht="13.2" hidden="false" customHeight="false" outlineLevel="0" collapsed="false">
      <c r="A94" s="93" t="s">
        <v>788</v>
      </c>
      <c r="B94" s="93" t="s">
        <v>789</v>
      </c>
      <c r="C94" s="93" t="s">
        <v>790</v>
      </c>
      <c r="D94" s="93" t="s">
        <v>207</v>
      </c>
      <c r="E94" s="93" t="n">
        <v>2.5</v>
      </c>
      <c r="F94" s="93" t="n">
        <v>15</v>
      </c>
      <c r="G94" s="93" t="n">
        <v>15</v>
      </c>
    </row>
    <row r="95" s="93" customFormat="true" ht="13.2" hidden="false" customHeight="false" outlineLevel="0" collapsed="false">
      <c r="A95" s="93" t="s">
        <v>319</v>
      </c>
      <c r="B95" s="93" t="s">
        <v>320</v>
      </c>
      <c r="C95" s="93" t="s">
        <v>273</v>
      </c>
      <c r="D95" s="93" t="s">
        <v>207</v>
      </c>
      <c r="E95" s="93" t="n">
        <v>2.5</v>
      </c>
      <c r="F95" s="93" t="n">
        <v>12.5</v>
      </c>
      <c r="G95" s="93" t="n">
        <v>16.55555556</v>
      </c>
    </row>
    <row r="96" s="93" customFormat="true" ht="13.2" hidden="false" customHeight="false" outlineLevel="0" collapsed="false">
      <c r="A96" s="93" t="s">
        <v>791</v>
      </c>
      <c r="B96" s="93" t="s">
        <v>792</v>
      </c>
      <c r="C96" s="93" t="s">
        <v>793</v>
      </c>
      <c r="D96" s="93" t="s">
        <v>207</v>
      </c>
      <c r="E96" s="93" t="n">
        <v>5</v>
      </c>
      <c r="F96" s="93" t="n">
        <v>15</v>
      </c>
      <c r="G96" s="93" t="n">
        <v>30</v>
      </c>
    </row>
    <row r="97" s="93" customFormat="true" ht="13.2" hidden="false" customHeight="false" outlineLevel="0" collapsed="false">
      <c r="A97" s="93" t="s">
        <v>794</v>
      </c>
      <c r="B97" s="93" t="s">
        <v>322</v>
      </c>
      <c r="C97" s="93" t="s">
        <v>323</v>
      </c>
      <c r="D97" s="93" t="s">
        <v>207</v>
      </c>
      <c r="E97" s="93" t="n">
        <v>62.5</v>
      </c>
      <c r="F97" s="93" t="n">
        <v>125</v>
      </c>
      <c r="G97" s="93" t="n">
        <v>165</v>
      </c>
    </row>
    <row r="98" s="93" customFormat="true" ht="13.2" hidden="false" customHeight="false" outlineLevel="0" collapsed="false">
      <c r="A98" s="93" t="s">
        <v>795</v>
      </c>
      <c r="B98" s="93" t="s">
        <v>796</v>
      </c>
      <c r="C98" s="93" t="s">
        <v>797</v>
      </c>
      <c r="D98" s="93" t="s">
        <v>207</v>
      </c>
      <c r="G98" s="93" t="n">
        <v>9</v>
      </c>
    </row>
    <row r="99" s="93" customFormat="true" ht="13.2" hidden="false" customHeight="false" outlineLevel="0" collapsed="false">
      <c r="A99" s="93" t="s">
        <v>321</v>
      </c>
      <c r="B99" s="93" t="s">
        <v>798</v>
      </c>
      <c r="C99" s="93" t="s">
        <v>589</v>
      </c>
      <c r="D99" s="93" t="s">
        <v>576</v>
      </c>
      <c r="G99" s="93" t="n">
        <v>7</v>
      </c>
    </row>
    <row r="100" s="93" customFormat="true" ht="13.2" hidden="false" customHeight="false" outlineLevel="0" collapsed="false">
      <c r="A100" s="93" t="s">
        <v>799</v>
      </c>
      <c r="B100" s="93" t="s">
        <v>800</v>
      </c>
      <c r="C100" s="93" t="s">
        <v>801</v>
      </c>
      <c r="D100" s="93" t="s">
        <v>576</v>
      </c>
    </row>
    <row r="101" s="93" customFormat="true" ht="13.2" hidden="false" customHeight="false" outlineLevel="0" collapsed="false">
      <c r="A101" s="93" t="s">
        <v>802</v>
      </c>
      <c r="B101" s="93" t="s">
        <v>803</v>
      </c>
      <c r="D101" s="93" t="s">
        <v>576</v>
      </c>
    </row>
    <row r="102" s="93" customFormat="true" ht="13.2" hidden="false" customHeight="false" outlineLevel="0" collapsed="false">
      <c r="A102" s="93" t="s">
        <v>804</v>
      </c>
      <c r="B102" s="93" t="s">
        <v>805</v>
      </c>
      <c r="C102" s="93" t="s">
        <v>623</v>
      </c>
      <c r="D102" s="93" t="s">
        <v>207</v>
      </c>
      <c r="G102" s="93" t="n">
        <v>25</v>
      </c>
    </row>
    <row r="103" s="93" customFormat="true" ht="13.2" hidden="false" customHeight="false" outlineLevel="0" collapsed="false">
      <c r="A103" s="93" t="s">
        <v>806</v>
      </c>
      <c r="B103" s="93" t="s">
        <v>807</v>
      </c>
      <c r="C103" s="93" t="s">
        <v>623</v>
      </c>
      <c r="D103" s="93" t="s">
        <v>207</v>
      </c>
      <c r="E103" s="93" t="n">
        <v>20</v>
      </c>
      <c r="F103" s="93" t="n">
        <v>20</v>
      </c>
    </row>
    <row r="104" s="93" customFormat="true" ht="13.2" hidden="false" customHeight="false" outlineLevel="0" collapsed="false">
      <c r="A104" s="93" t="s">
        <v>333</v>
      </c>
      <c r="B104" s="93" t="s">
        <v>334</v>
      </c>
      <c r="C104" s="93" t="s">
        <v>335</v>
      </c>
      <c r="D104" s="93" t="s">
        <v>207</v>
      </c>
      <c r="E104" s="93" t="n">
        <v>5</v>
      </c>
      <c r="F104" s="93" t="n">
        <v>25</v>
      </c>
      <c r="G104" s="93" t="n">
        <v>30</v>
      </c>
    </row>
    <row r="105" s="93" customFormat="true" ht="13.2" hidden="false" customHeight="false" outlineLevel="0" collapsed="false">
      <c r="A105" s="93" t="s">
        <v>808</v>
      </c>
      <c r="B105" s="93" t="s">
        <v>809</v>
      </c>
      <c r="C105" s="93" t="s">
        <v>810</v>
      </c>
      <c r="D105" s="93" t="s">
        <v>576</v>
      </c>
      <c r="G105" s="93" t="n">
        <v>5</v>
      </c>
    </row>
    <row r="106" s="93" customFormat="true" ht="13.2" hidden="false" customHeight="false" outlineLevel="0" collapsed="false">
      <c r="A106" s="93" t="s">
        <v>811</v>
      </c>
      <c r="B106" s="93" t="s">
        <v>812</v>
      </c>
      <c r="D106" s="93" t="s">
        <v>576</v>
      </c>
    </row>
    <row r="107" s="93" customFormat="true" ht="13.2" hidden="false" customHeight="false" outlineLevel="0" collapsed="false">
      <c r="A107" s="93" t="s">
        <v>813</v>
      </c>
      <c r="B107" s="93" t="s">
        <v>814</v>
      </c>
      <c r="D107" s="93" t="s">
        <v>576</v>
      </c>
    </row>
    <row r="108" s="93" customFormat="true" ht="13.2" hidden="false" customHeight="false" outlineLevel="0" collapsed="false">
      <c r="A108" s="93" t="s">
        <v>815</v>
      </c>
      <c r="B108" s="93" t="s">
        <v>816</v>
      </c>
      <c r="C108" s="93" t="s">
        <v>817</v>
      </c>
      <c r="D108" s="93" t="s">
        <v>207</v>
      </c>
      <c r="E108" s="93" t="n">
        <v>2.5</v>
      </c>
      <c r="F108" s="93" t="n">
        <v>2.5</v>
      </c>
      <c r="G108" s="93" t="n">
        <v>2.5</v>
      </c>
    </row>
    <row r="109" s="93" customFormat="true" ht="13.2" hidden="false" customHeight="false" outlineLevel="0" collapsed="false">
      <c r="A109" s="93" t="s">
        <v>119</v>
      </c>
      <c r="B109" s="93" t="s">
        <v>63</v>
      </c>
      <c r="C109" s="93" t="s">
        <v>818</v>
      </c>
      <c r="D109" s="93" t="s">
        <v>576</v>
      </c>
      <c r="E109" s="93" t="n">
        <v>2.5</v>
      </c>
      <c r="F109" s="93" t="n">
        <v>87.5</v>
      </c>
      <c r="G109" s="93" t="n">
        <v>23</v>
      </c>
    </row>
    <row r="110" s="93" customFormat="true" ht="13.2" hidden="false" customHeight="false" outlineLevel="0" collapsed="false">
      <c r="A110" s="93" t="s">
        <v>819</v>
      </c>
      <c r="B110" s="93" t="s">
        <v>820</v>
      </c>
      <c r="C110" s="93" t="s">
        <v>821</v>
      </c>
      <c r="D110" s="93" t="s">
        <v>207</v>
      </c>
      <c r="E110" s="93" t="n">
        <v>10</v>
      </c>
      <c r="F110" s="93" t="n">
        <v>10</v>
      </c>
    </row>
    <row r="111" s="93" customFormat="true" ht="13.2" hidden="false" customHeight="false" outlineLevel="0" collapsed="false">
      <c r="A111" s="93" t="s">
        <v>822</v>
      </c>
      <c r="B111" s="93" t="s">
        <v>823</v>
      </c>
      <c r="C111" s="93" t="s">
        <v>824</v>
      </c>
      <c r="D111" s="93" t="s">
        <v>576</v>
      </c>
      <c r="E111" s="93" t="n">
        <v>2.5</v>
      </c>
      <c r="F111" s="93" t="n">
        <v>2.5</v>
      </c>
      <c r="G111" s="93" t="n">
        <v>13</v>
      </c>
    </row>
    <row r="112" s="93" customFormat="true" ht="13.2" hidden="false" customHeight="false" outlineLevel="0" collapsed="false">
      <c r="A112" s="93" t="s">
        <v>825</v>
      </c>
      <c r="B112" s="93" t="s">
        <v>826</v>
      </c>
      <c r="C112" s="93" t="s">
        <v>827</v>
      </c>
      <c r="D112" s="93" t="s">
        <v>576</v>
      </c>
    </row>
    <row r="113" s="93" customFormat="true" ht="13.2" hidden="false" customHeight="false" outlineLevel="0" collapsed="false">
      <c r="A113" s="93" t="s">
        <v>342</v>
      </c>
      <c r="B113" s="93" t="s">
        <v>343</v>
      </c>
      <c r="C113" s="93" t="s">
        <v>344</v>
      </c>
      <c r="D113" s="93" t="s">
        <v>207</v>
      </c>
      <c r="E113" s="93" t="n">
        <v>2.5</v>
      </c>
      <c r="F113" s="93" t="n">
        <v>62.5</v>
      </c>
      <c r="G113" s="93" t="n">
        <v>29.2</v>
      </c>
    </row>
    <row r="114" s="93" customFormat="true" ht="13.2" hidden="false" customHeight="false" outlineLevel="0" collapsed="false">
      <c r="A114" s="93" t="s">
        <v>828</v>
      </c>
      <c r="B114" s="93" t="s">
        <v>829</v>
      </c>
      <c r="D114" s="93" t="s">
        <v>576</v>
      </c>
    </row>
    <row r="115" s="93" customFormat="true" ht="13.2" hidden="false" customHeight="false" outlineLevel="0" collapsed="false">
      <c r="A115" s="93" t="s">
        <v>830</v>
      </c>
      <c r="B115" s="93" t="s">
        <v>831</v>
      </c>
      <c r="D115" s="93" t="s">
        <v>576</v>
      </c>
    </row>
    <row r="116" s="93" customFormat="true" ht="13.2" hidden="false" customHeight="false" outlineLevel="0" collapsed="false">
      <c r="A116" s="93" t="s">
        <v>832</v>
      </c>
      <c r="B116" s="93" t="s">
        <v>833</v>
      </c>
      <c r="C116" s="93" t="s">
        <v>834</v>
      </c>
      <c r="D116" s="93" t="s">
        <v>576</v>
      </c>
      <c r="E116" s="93" t="n">
        <v>5</v>
      </c>
      <c r="F116" s="93" t="n">
        <v>5</v>
      </c>
      <c r="G116" s="93" t="n">
        <v>2</v>
      </c>
    </row>
    <row r="117" s="93" customFormat="true" ht="13.2" hidden="false" customHeight="false" outlineLevel="0" collapsed="false">
      <c r="A117" s="93" t="s">
        <v>835</v>
      </c>
      <c r="B117" s="93" t="s">
        <v>836</v>
      </c>
      <c r="C117" s="93" t="s">
        <v>837</v>
      </c>
      <c r="D117" s="93" t="s">
        <v>576</v>
      </c>
      <c r="G117" s="93" t="n">
        <v>5</v>
      </c>
    </row>
    <row r="118" s="93" customFormat="true" ht="13.2" hidden="false" customHeight="false" outlineLevel="0" collapsed="false">
      <c r="A118" s="93" t="s">
        <v>137</v>
      </c>
      <c r="B118" s="93" t="s">
        <v>32</v>
      </c>
      <c r="C118" s="93" t="s">
        <v>573</v>
      </c>
      <c r="D118" s="93" t="s">
        <v>207</v>
      </c>
      <c r="E118" s="93" t="n">
        <v>5</v>
      </c>
      <c r="F118" s="93" t="n">
        <v>35</v>
      </c>
      <c r="G118" s="93" t="n">
        <v>50</v>
      </c>
    </row>
    <row r="119" s="93" customFormat="true" ht="13.2" hidden="false" customHeight="false" outlineLevel="0" collapsed="false">
      <c r="A119" s="93" t="s">
        <v>838</v>
      </c>
      <c r="B119" s="93" t="s">
        <v>839</v>
      </c>
      <c r="C119" s="93" t="s">
        <v>840</v>
      </c>
      <c r="D119" s="93" t="s">
        <v>576</v>
      </c>
      <c r="G119" s="93" t="n">
        <v>40</v>
      </c>
    </row>
    <row r="120" s="93" customFormat="true" ht="13.2" hidden="false" customHeight="false" outlineLevel="0" collapsed="false">
      <c r="A120" s="93" t="s">
        <v>841</v>
      </c>
      <c r="B120" s="93" t="s">
        <v>842</v>
      </c>
      <c r="C120" s="93" t="s">
        <v>843</v>
      </c>
      <c r="D120" s="93" t="s">
        <v>576</v>
      </c>
    </row>
    <row r="121" s="93" customFormat="true" ht="13.2" hidden="false" customHeight="false" outlineLevel="0" collapsed="false">
      <c r="A121" s="93" t="s">
        <v>844</v>
      </c>
      <c r="B121" s="93" t="s">
        <v>845</v>
      </c>
      <c r="C121" s="93" t="s">
        <v>846</v>
      </c>
      <c r="D121" s="93" t="s">
        <v>207</v>
      </c>
      <c r="E121" s="93" t="n">
        <v>87.5</v>
      </c>
      <c r="F121" s="93" t="n">
        <v>87.5</v>
      </c>
      <c r="G121" s="93" t="n">
        <v>198</v>
      </c>
    </row>
    <row r="122" s="93" customFormat="true" ht="13.2" hidden="false" customHeight="false" outlineLevel="0" collapsed="false">
      <c r="A122" s="93" t="s">
        <v>847</v>
      </c>
      <c r="B122" s="93" t="s">
        <v>848</v>
      </c>
      <c r="C122" s="93" t="s">
        <v>849</v>
      </c>
      <c r="D122" s="93" t="s">
        <v>207</v>
      </c>
      <c r="E122" s="93" t="n">
        <v>2.5</v>
      </c>
      <c r="F122" s="93" t="n">
        <v>10</v>
      </c>
      <c r="G122" s="93" t="n">
        <v>7.2</v>
      </c>
    </row>
    <row r="123" s="93" customFormat="true" ht="13.2" hidden="false" customHeight="false" outlineLevel="0" collapsed="false">
      <c r="A123" s="93" t="s">
        <v>850</v>
      </c>
      <c r="B123" s="93" t="s">
        <v>851</v>
      </c>
      <c r="C123" s="93" t="s">
        <v>852</v>
      </c>
      <c r="D123" s="93" t="s">
        <v>576</v>
      </c>
      <c r="E123" s="93" t="n">
        <v>2.5</v>
      </c>
      <c r="F123" s="93" t="n">
        <v>2.5</v>
      </c>
      <c r="G123" s="93" t="n">
        <v>10</v>
      </c>
    </row>
    <row r="124" s="93" customFormat="true" ht="13.2" hidden="false" customHeight="false" outlineLevel="0" collapsed="false">
      <c r="A124" s="93" t="s">
        <v>853</v>
      </c>
      <c r="B124" s="93" t="s">
        <v>854</v>
      </c>
      <c r="C124" s="93" t="s">
        <v>855</v>
      </c>
      <c r="D124" s="93" t="s">
        <v>576</v>
      </c>
      <c r="E124" s="93" t="n">
        <v>2.5</v>
      </c>
      <c r="F124" s="93" t="n">
        <v>7.5</v>
      </c>
      <c r="G124" s="93" t="n">
        <v>13</v>
      </c>
    </row>
    <row r="125" s="93" customFormat="true" ht="13.2" hidden="false" customHeight="false" outlineLevel="0" collapsed="false">
      <c r="A125" s="93" t="s">
        <v>856</v>
      </c>
      <c r="B125" s="93" t="s">
        <v>857</v>
      </c>
      <c r="C125" s="93" t="s">
        <v>858</v>
      </c>
      <c r="D125" s="93" t="s">
        <v>576</v>
      </c>
      <c r="G125" s="93" t="n">
        <v>7.6</v>
      </c>
    </row>
    <row r="126" s="93" customFormat="true" ht="13.2" hidden="false" customHeight="false" outlineLevel="0" collapsed="false">
      <c r="A126" s="93" t="s">
        <v>859</v>
      </c>
      <c r="B126" s="93" t="s">
        <v>860</v>
      </c>
      <c r="C126" s="93" t="s">
        <v>861</v>
      </c>
      <c r="D126" s="93" t="s">
        <v>576</v>
      </c>
      <c r="E126" s="93" t="n">
        <v>2.5</v>
      </c>
      <c r="F126" s="93" t="n">
        <v>20</v>
      </c>
      <c r="G126" s="93" t="n">
        <v>5.2</v>
      </c>
    </row>
    <row r="127" s="93" customFormat="true" ht="13.2" hidden="false" customHeight="false" outlineLevel="0" collapsed="false">
      <c r="A127" s="93" t="s">
        <v>862</v>
      </c>
      <c r="B127" s="93" t="s">
        <v>863</v>
      </c>
      <c r="C127" s="93" t="s">
        <v>864</v>
      </c>
      <c r="D127" s="93" t="s">
        <v>576</v>
      </c>
      <c r="E127" s="93" t="n">
        <v>20</v>
      </c>
      <c r="F127" s="93" t="n">
        <v>20</v>
      </c>
      <c r="G127" s="93" t="n">
        <v>10.3</v>
      </c>
    </row>
    <row r="128" s="93" customFormat="true" ht="13.2" hidden="false" customHeight="false" outlineLevel="0" collapsed="false">
      <c r="A128" s="93" t="s">
        <v>865</v>
      </c>
      <c r="B128" s="93" t="s">
        <v>866</v>
      </c>
      <c r="C128" s="93" t="s">
        <v>867</v>
      </c>
      <c r="D128" s="93" t="s">
        <v>576</v>
      </c>
    </row>
    <row r="129" s="93" customFormat="true" ht="13.2" hidden="false" customHeight="false" outlineLevel="0" collapsed="false">
      <c r="A129" s="93" t="s">
        <v>868</v>
      </c>
      <c r="B129" s="93" t="s">
        <v>869</v>
      </c>
      <c r="D129" s="93" t="s">
        <v>576</v>
      </c>
      <c r="E129" s="93" t="n">
        <v>2.5</v>
      </c>
      <c r="F129" s="93" t="n">
        <v>40</v>
      </c>
    </row>
    <row r="130" s="93" customFormat="true" ht="13.2" hidden="false" customHeight="false" outlineLevel="0" collapsed="false">
      <c r="A130" s="93" t="s">
        <v>870</v>
      </c>
      <c r="B130" s="93" t="s">
        <v>871</v>
      </c>
      <c r="D130" s="93" t="s">
        <v>576</v>
      </c>
      <c r="E130" s="93" t="n">
        <v>7.5</v>
      </c>
      <c r="F130" s="93" t="n">
        <v>12.5</v>
      </c>
    </row>
    <row r="131" s="93" customFormat="true" ht="13.2" hidden="false" customHeight="false" outlineLevel="0" collapsed="false">
      <c r="A131" s="93" t="s">
        <v>872</v>
      </c>
      <c r="B131" s="93" t="s">
        <v>873</v>
      </c>
      <c r="C131" s="93" t="s">
        <v>824</v>
      </c>
      <c r="D131" s="93" t="s">
        <v>576</v>
      </c>
      <c r="E131" s="93" t="n">
        <v>2.5</v>
      </c>
      <c r="F131" s="93" t="n">
        <v>2.5</v>
      </c>
      <c r="G131" s="93" t="n">
        <v>4</v>
      </c>
    </row>
    <row r="132" s="93" customFormat="true" ht="13.2" hidden="false" customHeight="false" outlineLevel="0" collapsed="false">
      <c r="A132" s="93" t="s">
        <v>381</v>
      </c>
      <c r="B132" s="93" t="s">
        <v>874</v>
      </c>
      <c r="C132" s="93" t="s">
        <v>875</v>
      </c>
      <c r="D132" s="93" t="s">
        <v>576</v>
      </c>
    </row>
    <row r="133" s="93" customFormat="true" ht="13.2" hidden="false" customHeight="false" outlineLevel="0" collapsed="false">
      <c r="A133" s="93" t="s">
        <v>876</v>
      </c>
      <c r="B133" s="93" t="s">
        <v>877</v>
      </c>
      <c r="C133" s="93" t="s">
        <v>878</v>
      </c>
      <c r="D133" s="93" t="s">
        <v>576</v>
      </c>
      <c r="E133" s="93" t="n">
        <v>2.5</v>
      </c>
      <c r="F133" s="93" t="n">
        <v>2.5</v>
      </c>
      <c r="G133" s="93" t="n">
        <v>8</v>
      </c>
    </row>
    <row r="134" s="93" customFormat="true" ht="13.2" hidden="false" customHeight="false" outlineLevel="0" collapsed="false">
      <c r="A134" s="93" t="s">
        <v>879</v>
      </c>
      <c r="B134" s="93" t="s">
        <v>64</v>
      </c>
      <c r="C134" s="93" t="s">
        <v>191</v>
      </c>
      <c r="D134" s="93" t="s">
        <v>576</v>
      </c>
      <c r="E134" s="93" t="n">
        <v>5</v>
      </c>
      <c r="F134" s="93" t="n">
        <v>5</v>
      </c>
      <c r="G134" s="93" t="n">
        <v>9</v>
      </c>
    </row>
    <row r="135" s="93" customFormat="true" ht="13.2" hidden="false" customHeight="false" outlineLevel="0" collapsed="false">
      <c r="A135" s="93" t="s">
        <v>880</v>
      </c>
      <c r="B135" s="93" t="s">
        <v>881</v>
      </c>
      <c r="C135" s="93" t="s">
        <v>882</v>
      </c>
      <c r="D135" s="93" t="s">
        <v>576</v>
      </c>
      <c r="E135" s="93" t="n">
        <v>2.5</v>
      </c>
      <c r="F135" s="93" t="n">
        <v>2.5</v>
      </c>
      <c r="G135" s="93" t="n">
        <v>12</v>
      </c>
    </row>
    <row r="136" s="93" customFormat="true" ht="13.2" hidden="false" customHeight="false" outlineLevel="0" collapsed="false">
      <c r="A136" s="93" t="s">
        <v>883</v>
      </c>
      <c r="B136" s="93" t="s">
        <v>884</v>
      </c>
      <c r="C136" s="93" t="s">
        <v>885</v>
      </c>
      <c r="D136" s="93" t="s">
        <v>576</v>
      </c>
      <c r="E136" s="93" t="n">
        <v>20</v>
      </c>
      <c r="F136" s="93" t="n">
        <v>20</v>
      </c>
      <c r="G136" s="93" t="n">
        <v>18</v>
      </c>
    </row>
    <row r="137" s="93" customFormat="true" ht="13.2" hidden="false" customHeight="false" outlineLevel="0" collapsed="false">
      <c r="A137" s="93" t="s">
        <v>886</v>
      </c>
      <c r="B137" s="93" t="s">
        <v>887</v>
      </c>
      <c r="C137" s="93" t="s">
        <v>888</v>
      </c>
      <c r="D137" s="93" t="s">
        <v>576</v>
      </c>
      <c r="E137" s="93" t="n">
        <v>2.5</v>
      </c>
      <c r="F137" s="93" t="n">
        <v>2.5</v>
      </c>
      <c r="G137" s="93" t="n">
        <v>26</v>
      </c>
    </row>
    <row r="138" s="93" customFormat="true" ht="13.2" hidden="false" customHeight="false" outlineLevel="0" collapsed="false">
      <c r="A138" s="93" t="s">
        <v>889</v>
      </c>
      <c r="B138" s="93" t="s">
        <v>890</v>
      </c>
      <c r="C138" s="93" t="s">
        <v>891</v>
      </c>
      <c r="D138" s="93" t="s">
        <v>576</v>
      </c>
    </row>
    <row r="139" s="93" customFormat="true" ht="13.2" hidden="false" customHeight="false" outlineLevel="0" collapsed="false">
      <c r="A139" s="93" t="s">
        <v>892</v>
      </c>
      <c r="B139" s="93" t="s">
        <v>893</v>
      </c>
      <c r="C139" s="93" t="s">
        <v>894</v>
      </c>
      <c r="D139" s="93" t="s">
        <v>576</v>
      </c>
      <c r="G139" s="93" t="n">
        <v>14</v>
      </c>
    </row>
    <row r="140" s="93" customFormat="true" ht="13.2" hidden="false" customHeight="false" outlineLevel="0" collapsed="false">
      <c r="A140" s="93" t="s">
        <v>895</v>
      </c>
      <c r="B140" s="93" t="s">
        <v>896</v>
      </c>
      <c r="C140" s="93" t="s">
        <v>897</v>
      </c>
      <c r="D140" s="93" t="s">
        <v>576</v>
      </c>
      <c r="E140" s="93" t="n">
        <v>2.5</v>
      </c>
      <c r="F140" s="93" t="n">
        <v>2.5</v>
      </c>
      <c r="G140" s="93" t="n">
        <v>20</v>
      </c>
    </row>
    <row r="141" s="93" customFormat="true" ht="13.2" hidden="false" customHeight="false" outlineLevel="0" collapsed="false">
      <c r="A141" s="93" t="s">
        <v>375</v>
      </c>
      <c r="B141" s="93" t="s">
        <v>376</v>
      </c>
      <c r="C141" s="93" t="s">
        <v>377</v>
      </c>
      <c r="D141" s="93" t="s">
        <v>207</v>
      </c>
      <c r="E141" s="93" t="n">
        <v>12.5</v>
      </c>
      <c r="F141" s="93" t="n">
        <v>40</v>
      </c>
      <c r="G141" s="93" t="n">
        <v>40</v>
      </c>
    </row>
    <row r="142" s="93" customFormat="true" ht="13.2" hidden="false" customHeight="false" outlineLevel="0" collapsed="false">
      <c r="A142" s="93" t="s">
        <v>378</v>
      </c>
      <c r="B142" s="93" t="s">
        <v>379</v>
      </c>
      <c r="C142" s="93" t="s">
        <v>380</v>
      </c>
      <c r="D142" s="93" t="s">
        <v>207</v>
      </c>
      <c r="E142" s="93" t="n">
        <v>2.5</v>
      </c>
      <c r="F142" s="93" t="n">
        <v>7.5</v>
      </c>
      <c r="G142" s="93" t="n">
        <v>7.25</v>
      </c>
    </row>
    <row r="143" s="93" customFormat="true" ht="13.2" hidden="false" customHeight="false" outlineLevel="0" collapsed="false">
      <c r="A143" s="93" t="s">
        <v>898</v>
      </c>
      <c r="B143" s="93" t="s">
        <v>899</v>
      </c>
      <c r="D143" s="93" t="s">
        <v>576</v>
      </c>
    </row>
    <row r="144" s="93" customFormat="true" ht="13.2" hidden="false" customHeight="false" outlineLevel="0" collapsed="false">
      <c r="A144" s="93" t="s">
        <v>900</v>
      </c>
      <c r="B144" s="93" t="s">
        <v>901</v>
      </c>
      <c r="D144" s="93" t="s">
        <v>576</v>
      </c>
      <c r="E144" s="93" t="n">
        <v>2.5</v>
      </c>
      <c r="F144" s="93" t="n">
        <v>5</v>
      </c>
    </row>
    <row r="145" s="93" customFormat="true" ht="13.2" hidden="false" customHeight="false" outlineLevel="0" collapsed="false">
      <c r="A145" s="93" t="s">
        <v>902</v>
      </c>
      <c r="B145" s="93" t="s">
        <v>903</v>
      </c>
      <c r="D145" s="93" t="s">
        <v>576</v>
      </c>
    </row>
    <row r="146" s="93" customFormat="true" ht="13.2" hidden="false" customHeight="false" outlineLevel="0" collapsed="false">
      <c r="A146" s="93" t="s">
        <v>904</v>
      </c>
      <c r="B146" s="93" t="s">
        <v>905</v>
      </c>
      <c r="C146" s="93" t="s">
        <v>906</v>
      </c>
      <c r="D146" s="93" t="s">
        <v>207</v>
      </c>
      <c r="E146" s="93" t="n">
        <v>10</v>
      </c>
      <c r="F146" s="93" t="n">
        <v>10</v>
      </c>
      <c r="G146" s="93" t="n">
        <v>11</v>
      </c>
    </row>
    <row r="147" s="93" customFormat="true" ht="13.2" hidden="false" customHeight="false" outlineLevel="0" collapsed="false">
      <c r="A147" s="93" t="s">
        <v>907</v>
      </c>
      <c r="B147" s="93" t="s">
        <v>908</v>
      </c>
      <c r="C147" s="93" t="s">
        <v>909</v>
      </c>
      <c r="D147" s="93" t="s">
        <v>207</v>
      </c>
      <c r="E147" s="93" t="n">
        <v>10</v>
      </c>
      <c r="F147" s="93" t="n">
        <v>10</v>
      </c>
      <c r="G147" s="93" t="n">
        <v>7.5</v>
      </c>
    </row>
    <row r="148" s="93" customFormat="true" ht="13.2" hidden="false" customHeight="false" outlineLevel="0" collapsed="false">
      <c r="A148" s="93" t="s">
        <v>392</v>
      </c>
      <c r="B148" s="93" t="s">
        <v>393</v>
      </c>
      <c r="C148" s="93" t="s">
        <v>394</v>
      </c>
      <c r="D148" s="93" t="s">
        <v>207</v>
      </c>
      <c r="E148" s="93" t="n">
        <v>5</v>
      </c>
      <c r="F148" s="93" t="n">
        <v>10</v>
      </c>
    </row>
    <row r="149" s="93" customFormat="true" ht="13.2" hidden="false" customHeight="false" outlineLevel="0" collapsed="false">
      <c r="A149" s="93" t="s">
        <v>910</v>
      </c>
      <c r="B149" s="93" t="s">
        <v>911</v>
      </c>
      <c r="C149" s="93" t="s">
        <v>912</v>
      </c>
      <c r="D149" s="93" t="s">
        <v>576</v>
      </c>
      <c r="G149" s="93" t="n">
        <v>30</v>
      </c>
    </row>
    <row r="150" s="93" customFormat="true" ht="13.2" hidden="false" customHeight="false" outlineLevel="0" collapsed="false">
      <c r="A150" s="93" t="s">
        <v>396</v>
      </c>
      <c r="B150" s="93" t="s">
        <v>397</v>
      </c>
      <c r="C150" s="93" t="s">
        <v>398</v>
      </c>
      <c r="D150" s="93" t="s">
        <v>207</v>
      </c>
      <c r="E150" s="93" t="n">
        <v>50</v>
      </c>
      <c r="F150" s="93" t="n">
        <v>250</v>
      </c>
      <c r="G150" s="93" t="n">
        <v>300</v>
      </c>
    </row>
    <row r="151" s="93" customFormat="true" ht="13.2" hidden="false" customHeight="false" outlineLevel="0" collapsed="false">
      <c r="A151" s="93" t="s">
        <v>913</v>
      </c>
      <c r="B151" s="93" t="s">
        <v>914</v>
      </c>
      <c r="C151" s="93" t="s">
        <v>915</v>
      </c>
      <c r="D151" s="93" t="s">
        <v>207</v>
      </c>
      <c r="E151" s="93" t="n">
        <v>35</v>
      </c>
      <c r="F151" s="93" t="n">
        <v>187.5</v>
      </c>
      <c r="G151" s="93" t="n">
        <v>290</v>
      </c>
    </row>
    <row r="152" s="93" customFormat="true" ht="13.2" hidden="false" customHeight="false" outlineLevel="0" collapsed="false">
      <c r="A152" s="93" t="s">
        <v>399</v>
      </c>
      <c r="B152" s="93" t="s">
        <v>400</v>
      </c>
      <c r="C152" s="93" t="s">
        <v>401</v>
      </c>
      <c r="D152" s="93" t="s">
        <v>207</v>
      </c>
      <c r="E152" s="93" t="n">
        <v>15</v>
      </c>
      <c r="F152" s="93" t="n">
        <v>50</v>
      </c>
      <c r="G152" s="93" t="n">
        <v>75</v>
      </c>
    </row>
    <row r="153" s="93" customFormat="true" ht="13.2" hidden="false" customHeight="false" outlineLevel="0" collapsed="false">
      <c r="A153" s="93" t="s">
        <v>916</v>
      </c>
      <c r="B153" s="93" t="s">
        <v>917</v>
      </c>
      <c r="C153" s="93" t="s">
        <v>918</v>
      </c>
      <c r="D153" s="93" t="s">
        <v>576</v>
      </c>
      <c r="G153" s="93" t="n">
        <v>6</v>
      </c>
    </row>
    <row r="154" s="93" customFormat="true" ht="13.2" hidden="false" customHeight="false" outlineLevel="0" collapsed="false">
      <c r="A154" s="93" t="s">
        <v>919</v>
      </c>
      <c r="B154" s="93" t="s">
        <v>920</v>
      </c>
      <c r="C154" s="93" t="s">
        <v>159</v>
      </c>
      <c r="D154" s="93" t="s">
        <v>576</v>
      </c>
      <c r="E154" s="93" t="n">
        <v>2.5</v>
      </c>
      <c r="F154" s="93" t="n">
        <v>5</v>
      </c>
    </row>
    <row r="155" s="93" customFormat="true" ht="13.2" hidden="false" customHeight="false" outlineLevel="0" collapsed="false">
      <c r="A155" s="93" t="s">
        <v>921</v>
      </c>
      <c r="B155" s="93" t="s">
        <v>66</v>
      </c>
      <c r="C155" s="93" t="s">
        <v>922</v>
      </c>
      <c r="D155" s="93" t="s">
        <v>576</v>
      </c>
      <c r="E155" s="93" t="n">
        <v>2.5</v>
      </c>
      <c r="F155" s="93" t="n">
        <v>12.5</v>
      </c>
      <c r="G155" s="93" t="n">
        <v>8</v>
      </c>
    </row>
    <row r="156" s="93" customFormat="true" ht="13.2" hidden="false" customHeight="false" outlineLevel="0" collapsed="false">
      <c r="A156" s="93" t="s">
        <v>923</v>
      </c>
      <c r="B156" s="93" t="s">
        <v>924</v>
      </c>
      <c r="C156" s="93" t="s">
        <v>925</v>
      </c>
      <c r="D156" s="93" t="s">
        <v>576</v>
      </c>
      <c r="E156" s="93" t="n">
        <v>2.5</v>
      </c>
      <c r="F156" s="93" t="n">
        <v>7.5</v>
      </c>
    </row>
    <row r="157" s="93" customFormat="true" ht="13.2" hidden="false" customHeight="false" outlineLevel="0" collapsed="false">
      <c r="A157" s="93" t="s">
        <v>926</v>
      </c>
      <c r="B157" s="93" t="s">
        <v>927</v>
      </c>
      <c r="C157" s="93" t="s">
        <v>928</v>
      </c>
      <c r="D157" s="93" t="s">
        <v>576</v>
      </c>
      <c r="G157" s="93" t="n">
        <v>6</v>
      </c>
    </row>
    <row r="158" s="93" customFormat="true" ht="13.2" hidden="false" customHeight="false" outlineLevel="0" collapsed="false">
      <c r="A158" s="93" t="s">
        <v>929</v>
      </c>
      <c r="B158" s="93" t="s">
        <v>930</v>
      </c>
      <c r="C158" s="93" t="s">
        <v>931</v>
      </c>
      <c r="D158" s="93" t="s">
        <v>576</v>
      </c>
      <c r="G158" s="93" t="n">
        <v>6</v>
      </c>
    </row>
    <row r="159" s="93" customFormat="true" ht="13.2" hidden="false" customHeight="false" outlineLevel="0" collapsed="false">
      <c r="A159" s="93" t="s">
        <v>402</v>
      </c>
      <c r="B159" s="93" t="s">
        <v>403</v>
      </c>
      <c r="C159" s="93" t="s">
        <v>404</v>
      </c>
      <c r="D159" s="93" t="s">
        <v>207</v>
      </c>
      <c r="E159" s="93" t="n">
        <v>2.5</v>
      </c>
      <c r="F159" s="93" t="n">
        <v>10</v>
      </c>
      <c r="G159" s="93" t="n">
        <v>13</v>
      </c>
    </row>
    <row r="160" s="93" customFormat="true" ht="13.2" hidden="false" customHeight="false" outlineLevel="0" collapsed="false">
      <c r="A160" s="93" t="s">
        <v>932</v>
      </c>
      <c r="B160" s="93" t="s">
        <v>933</v>
      </c>
      <c r="C160" s="93" t="s">
        <v>934</v>
      </c>
      <c r="D160" s="93" t="s">
        <v>576</v>
      </c>
      <c r="G160" s="93" t="n">
        <v>14</v>
      </c>
    </row>
    <row r="161" s="93" customFormat="true" ht="13.2" hidden="false" customHeight="false" outlineLevel="0" collapsed="false">
      <c r="A161" s="93" t="s">
        <v>405</v>
      </c>
      <c r="B161" s="93" t="s">
        <v>406</v>
      </c>
      <c r="C161" s="93" t="s">
        <v>407</v>
      </c>
      <c r="D161" s="93" t="s">
        <v>207</v>
      </c>
      <c r="E161" s="93" t="n">
        <v>2.5</v>
      </c>
      <c r="F161" s="93" t="n">
        <v>10</v>
      </c>
      <c r="G161" s="93" t="n">
        <v>10</v>
      </c>
    </row>
    <row r="162" s="93" customFormat="true" ht="13.2" hidden="false" customHeight="false" outlineLevel="0" collapsed="false">
      <c r="A162" s="93" t="s">
        <v>130</v>
      </c>
      <c r="B162" s="93" t="s">
        <v>409</v>
      </c>
      <c r="C162" s="93" t="s">
        <v>410</v>
      </c>
      <c r="D162" s="93" t="s">
        <v>207</v>
      </c>
      <c r="E162" s="93" t="n">
        <v>7.5</v>
      </c>
      <c r="F162" s="93" t="n">
        <v>30</v>
      </c>
      <c r="G162" s="93" t="n">
        <v>33</v>
      </c>
    </row>
    <row r="163" s="93" customFormat="true" ht="13.2" hidden="false" customHeight="false" outlineLevel="0" collapsed="false">
      <c r="A163" s="93" t="s">
        <v>411</v>
      </c>
      <c r="B163" s="93" t="s">
        <v>412</v>
      </c>
      <c r="C163" s="93" t="s">
        <v>413</v>
      </c>
      <c r="D163" s="93" t="s">
        <v>207</v>
      </c>
      <c r="E163" s="93" t="n">
        <v>2.5</v>
      </c>
      <c r="F163" s="93" t="n">
        <v>7.5</v>
      </c>
      <c r="G163" s="93" t="n">
        <v>14</v>
      </c>
    </row>
    <row r="164" s="93" customFormat="true" ht="13.2" hidden="false" customHeight="false" outlineLevel="0" collapsed="false">
      <c r="A164" s="93" t="s">
        <v>414</v>
      </c>
      <c r="B164" s="93" t="s">
        <v>415</v>
      </c>
      <c r="C164" s="93" t="s">
        <v>416</v>
      </c>
      <c r="D164" s="93" t="s">
        <v>207</v>
      </c>
      <c r="E164" s="93" t="n">
        <v>25</v>
      </c>
      <c r="F164" s="93" t="n">
        <v>75</v>
      </c>
      <c r="G164" s="93" t="n">
        <v>80</v>
      </c>
    </row>
    <row r="165" s="93" customFormat="true" ht="13.2" hidden="false" customHeight="false" outlineLevel="0" collapsed="false">
      <c r="A165" s="93" t="s">
        <v>935</v>
      </c>
      <c r="B165" s="93" t="s">
        <v>936</v>
      </c>
      <c r="C165" s="93" t="s">
        <v>937</v>
      </c>
      <c r="D165" s="93" t="s">
        <v>207</v>
      </c>
      <c r="E165" s="93" t="n">
        <v>12.5</v>
      </c>
      <c r="F165" s="93" t="n">
        <v>62.5</v>
      </c>
    </row>
    <row r="166" s="93" customFormat="true" ht="13.2" hidden="false" customHeight="false" outlineLevel="0" collapsed="false">
      <c r="A166" s="93" t="s">
        <v>417</v>
      </c>
      <c r="B166" s="93" t="s">
        <v>418</v>
      </c>
      <c r="C166" s="93" t="s">
        <v>419</v>
      </c>
      <c r="D166" s="93" t="s">
        <v>207</v>
      </c>
      <c r="E166" s="93" t="n">
        <v>15</v>
      </c>
      <c r="F166" s="93" t="n">
        <v>75</v>
      </c>
      <c r="G166" s="93" t="n">
        <v>91</v>
      </c>
    </row>
    <row r="167" s="93" customFormat="true" ht="13.2" hidden="false" customHeight="false" outlineLevel="0" collapsed="false">
      <c r="A167" s="93" t="s">
        <v>938</v>
      </c>
      <c r="B167" s="93" t="s">
        <v>939</v>
      </c>
      <c r="C167" s="93" t="s">
        <v>940</v>
      </c>
      <c r="D167" s="93" t="s">
        <v>576</v>
      </c>
      <c r="G167" s="93" t="n">
        <v>14.5</v>
      </c>
    </row>
    <row r="168" s="93" customFormat="true" ht="13.2" hidden="false" customHeight="false" outlineLevel="0" collapsed="false">
      <c r="A168" s="93" t="s">
        <v>427</v>
      </c>
      <c r="B168" s="93" t="s">
        <v>428</v>
      </c>
      <c r="C168" s="93" t="s">
        <v>429</v>
      </c>
      <c r="D168" s="93" t="s">
        <v>207</v>
      </c>
      <c r="E168" s="93" t="n">
        <v>2.5</v>
      </c>
      <c r="F168" s="93" t="n">
        <v>12.5</v>
      </c>
      <c r="G168" s="93" t="n">
        <v>18</v>
      </c>
    </row>
    <row r="169" s="93" customFormat="true" ht="13.2" hidden="false" customHeight="false" outlineLevel="0" collapsed="false">
      <c r="A169" s="93" t="s">
        <v>108</v>
      </c>
      <c r="B169" s="93" t="s">
        <v>22</v>
      </c>
      <c r="C169" s="93" t="s">
        <v>430</v>
      </c>
      <c r="D169" s="93" t="s">
        <v>207</v>
      </c>
      <c r="E169" s="93" t="n">
        <v>2.5</v>
      </c>
      <c r="F169" s="93" t="n">
        <v>15</v>
      </c>
      <c r="G169" s="93" t="n">
        <v>28</v>
      </c>
    </row>
    <row r="170" s="93" customFormat="true" ht="13.2" hidden="false" customHeight="false" outlineLevel="0" collapsed="false">
      <c r="A170" s="93" t="s">
        <v>431</v>
      </c>
      <c r="B170" s="93" t="s">
        <v>432</v>
      </c>
      <c r="C170" s="93" t="s">
        <v>433</v>
      </c>
      <c r="D170" s="93" t="s">
        <v>207</v>
      </c>
      <c r="E170" s="93" t="n">
        <v>2.5</v>
      </c>
      <c r="F170" s="93" t="n">
        <v>7.5</v>
      </c>
      <c r="G170" s="93" t="n">
        <v>7.5</v>
      </c>
    </row>
    <row r="171" s="93" customFormat="true" ht="13.2" hidden="false" customHeight="false" outlineLevel="0" collapsed="false">
      <c r="A171" s="93" t="s">
        <v>941</v>
      </c>
      <c r="B171" s="93" t="s">
        <v>942</v>
      </c>
      <c r="C171" s="93" t="s">
        <v>943</v>
      </c>
      <c r="D171" s="93" t="s">
        <v>576</v>
      </c>
      <c r="E171" s="93" t="n">
        <v>2.5</v>
      </c>
      <c r="F171" s="93" t="n">
        <v>12.5</v>
      </c>
      <c r="G171" s="93" t="n">
        <v>15</v>
      </c>
    </row>
    <row r="172" s="93" customFormat="true" ht="13.2" hidden="false" customHeight="false" outlineLevel="0" collapsed="false">
      <c r="A172" s="93" t="s">
        <v>944</v>
      </c>
      <c r="B172" s="93" t="s">
        <v>945</v>
      </c>
      <c r="D172" s="93" t="s">
        <v>207</v>
      </c>
      <c r="E172" s="93" t="n">
        <v>10</v>
      </c>
      <c r="F172" s="93" t="n">
        <v>10</v>
      </c>
    </row>
    <row r="173" s="93" customFormat="true" ht="13.2" hidden="false" customHeight="false" outlineLevel="0" collapsed="false">
      <c r="A173" s="93" t="s">
        <v>946</v>
      </c>
      <c r="B173" s="93" t="s">
        <v>947</v>
      </c>
      <c r="C173" s="93" t="s">
        <v>948</v>
      </c>
      <c r="D173" s="93" t="s">
        <v>576</v>
      </c>
      <c r="E173" s="93" t="n">
        <v>2.5</v>
      </c>
      <c r="F173" s="93" t="n">
        <v>25</v>
      </c>
      <c r="G173" s="93" t="n">
        <v>18</v>
      </c>
    </row>
    <row r="174" s="93" customFormat="true" ht="13.2" hidden="false" customHeight="false" outlineLevel="0" collapsed="false">
      <c r="A174" s="93" t="s">
        <v>949</v>
      </c>
      <c r="B174" s="93" t="s">
        <v>950</v>
      </c>
      <c r="C174" s="93" t="s">
        <v>951</v>
      </c>
      <c r="D174" s="93" t="s">
        <v>576</v>
      </c>
      <c r="G174" s="93" t="n">
        <v>2.5</v>
      </c>
    </row>
    <row r="175" s="93" customFormat="true" ht="13.2" hidden="false" customHeight="false" outlineLevel="0" collapsed="false">
      <c r="A175" s="93" t="s">
        <v>952</v>
      </c>
      <c r="B175" s="93" t="s">
        <v>953</v>
      </c>
      <c r="C175" s="93" t="s">
        <v>954</v>
      </c>
      <c r="D175" s="93" t="s">
        <v>576</v>
      </c>
      <c r="E175" s="93" t="n">
        <v>2.5</v>
      </c>
      <c r="F175" s="93" t="n">
        <v>2.5</v>
      </c>
      <c r="G175" s="93" t="n">
        <v>10</v>
      </c>
    </row>
    <row r="176" s="93" customFormat="true" ht="13.2" hidden="false" customHeight="false" outlineLevel="0" collapsed="false">
      <c r="A176" s="93" t="s">
        <v>955</v>
      </c>
      <c r="B176" s="93" t="s">
        <v>956</v>
      </c>
      <c r="C176" s="93" t="s">
        <v>954</v>
      </c>
      <c r="D176" s="93" t="s">
        <v>576</v>
      </c>
      <c r="E176" s="93" t="n">
        <v>2.5</v>
      </c>
      <c r="F176" s="93" t="n">
        <v>2.5</v>
      </c>
      <c r="G176" s="93" t="n">
        <v>4.9</v>
      </c>
    </row>
    <row r="177" s="93" customFormat="true" ht="13.2" hidden="false" customHeight="false" outlineLevel="0" collapsed="false">
      <c r="A177" s="93" t="s">
        <v>957</v>
      </c>
      <c r="B177" s="93" t="s">
        <v>958</v>
      </c>
      <c r="C177" s="93" t="s">
        <v>959</v>
      </c>
      <c r="D177" s="93" t="s">
        <v>576</v>
      </c>
      <c r="E177" s="93" t="n">
        <v>2.5</v>
      </c>
      <c r="F177" s="93" t="n">
        <v>2.5</v>
      </c>
      <c r="G177" s="93" t="n">
        <v>1.8</v>
      </c>
    </row>
    <row r="178" s="93" customFormat="true" ht="13.2" hidden="false" customHeight="false" outlineLevel="0" collapsed="false">
      <c r="A178" s="93" t="s">
        <v>960</v>
      </c>
      <c r="B178" s="93" t="s">
        <v>961</v>
      </c>
      <c r="C178" s="93" t="s">
        <v>962</v>
      </c>
      <c r="D178" s="93" t="s">
        <v>576</v>
      </c>
      <c r="E178" s="93" t="n">
        <v>2.5</v>
      </c>
      <c r="F178" s="93" t="n">
        <v>2.5</v>
      </c>
      <c r="G178" s="93" t="n">
        <v>4</v>
      </c>
    </row>
    <row r="179" s="93" customFormat="true" ht="13.2" hidden="false" customHeight="false" outlineLevel="0" collapsed="false">
      <c r="A179" s="93" t="s">
        <v>162</v>
      </c>
      <c r="B179" s="93" t="s">
        <v>963</v>
      </c>
      <c r="C179" s="93" t="s">
        <v>964</v>
      </c>
      <c r="D179" s="93" t="s">
        <v>576</v>
      </c>
      <c r="G179" s="93" t="n">
        <v>2</v>
      </c>
    </row>
    <row r="180" s="93" customFormat="true" ht="13.2" hidden="false" customHeight="false" outlineLevel="0" collapsed="false">
      <c r="A180" s="93" t="s">
        <v>965</v>
      </c>
      <c r="B180" s="93" t="s">
        <v>966</v>
      </c>
      <c r="C180" s="93" t="s">
        <v>967</v>
      </c>
      <c r="D180" s="93" t="s">
        <v>207</v>
      </c>
      <c r="E180" s="93" t="n">
        <v>2.5</v>
      </c>
      <c r="F180" s="93" t="n">
        <v>2.5</v>
      </c>
    </row>
    <row r="181" s="93" customFormat="true" ht="13.2" hidden="false" customHeight="false" outlineLevel="0" collapsed="false">
      <c r="A181" s="93" t="s">
        <v>435</v>
      </c>
      <c r="B181" s="93" t="s">
        <v>436</v>
      </c>
      <c r="C181" s="93" t="s">
        <v>437</v>
      </c>
      <c r="D181" s="93" t="s">
        <v>207</v>
      </c>
      <c r="E181" s="93" t="n">
        <v>20</v>
      </c>
      <c r="F181" s="93" t="n">
        <v>25</v>
      </c>
      <c r="G181" s="93" t="n">
        <v>35</v>
      </c>
    </row>
    <row r="182" s="93" customFormat="true" ht="13.2" hidden="false" customHeight="false" outlineLevel="0" collapsed="false">
      <c r="A182" s="93" t="s">
        <v>968</v>
      </c>
      <c r="B182" s="93" t="s">
        <v>969</v>
      </c>
      <c r="C182" s="93" t="s">
        <v>970</v>
      </c>
      <c r="D182" s="93" t="s">
        <v>576</v>
      </c>
      <c r="E182" s="93" t="n">
        <v>2.5</v>
      </c>
      <c r="F182" s="93" t="n">
        <v>20</v>
      </c>
      <c r="G182" s="93" t="n">
        <v>11</v>
      </c>
    </row>
    <row r="183" s="93" customFormat="true" ht="13.2" hidden="false" customHeight="false" outlineLevel="0" collapsed="false">
      <c r="A183" s="93" t="s">
        <v>971</v>
      </c>
      <c r="B183" s="93" t="s">
        <v>972</v>
      </c>
      <c r="D183" s="93" t="s">
        <v>576</v>
      </c>
    </row>
    <row r="184" s="93" customFormat="true" ht="13.2" hidden="false" customHeight="false" outlineLevel="0" collapsed="false">
      <c r="A184" s="93" t="s">
        <v>973</v>
      </c>
      <c r="B184" s="93" t="s">
        <v>974</v>
      </c>
      <c r="C184" s="93" t="s">
        <v>975</v>
      </c>
      <c r="D184" s="93" t="s">
        <v>576</v>
      </c>
      <c r="E184" s="93" t="n">
        <v>0.5</v>
      </c>
      <c r="F184" s="93" t="n">
        <v>40</v>
      </c>
      <c r="G184" s="93" t="n">
        <v>50</v>
      </c>
    </row>
    <row r="185" s="93" customFormat="true" ht="13.2" hidden="false" customHeight="false" outlineLevel="0" collapsed="false">
      <c r="A185" s="93" t="s">
        <v>195</v>
      </c>
      <c r="B185" s="93" t="s">
        <v>67</v>
      </c>
      <c r="C185" s="93" t="s">
        <v>196</v>
      </c>
      <c r="D185" s="93" t="s">
        <v>576</v>
      </c>
      <c r="E185" s="93" t="n">
        <v>1.5</v>
      </c>
      <c r="F185" s="93" t="n">
        <v>10</v>
      </c>
      <c r="G185" s="93" t="n">
        <v>7</v>
      </c>
    </row>
    <row r="186" s="93" customFormat="true" ht="13.2" hidden="false" customHeight="false" outlineLevel="0" collapsed="false">
      <c r="A186" s="93" t="s">
        <v>976</v>
      </c>
      <c r="B186" s="93" t="s">
        <v>977</v>
      </c>
      <c r="C186" s="93" t="s">
        <v>978</v>
      </c>
      <c r="D186" s="93" t="s">
        <v>207</v>
      </c>
      <c r="E186" s="93" t="n">
        <v>5</v>
      </c>
      <c r="F186" s="93" t="n">
        <v>40</v>
      </c>
      <c r="G186" s="93" t="n">
        <v>55.47272727</v>
      </c>
    </row>
    <row r="187" s="93" customFormat="true" ht="13.2" hidden="false" customHeight="false" outlineLevel="0" collapsed="false">
      <c r="A187" s="93" t="s">
        <v>979</v>
      </c>
      <c r="B187" s="93" t="s">
        <v>980</v>
      </c>
      <c r="C187" s="93" t="s">
        <v>981</v>
      </c>
      <c r="D187" s="93" t="s">
        <v>207</v>
      </c>
    </row>
    <row r="188" s="93" customFormat="true" ht="13.2" hidden="false" customHeight="false" outlineLevel="0" collapsed="false">
      <c r="A188" s="93" t="s">
        <v>982</v>
      </c>
      <c r="B188" s="93" t="s">
        <v>983</v>
      </c>
      <c r="C188" s="93" t="s">
        <v>984</v>
      </c>
      <c r="D188" s="93" t="s">
        <v>576</v>
      </c>
      <c r="E188" s="93" t="n">
        <v>2.5</v>
      </c>
      <c r="F188" s="93" t="n">
        <v>7.5</v>
      </c>
      <c r="G188" s="93" t="n">
        <v>24</v>
      </c>
    </row>
    <row r="189" s="93" customFormat="true" ht="13.2" hidden="false" customHeight="false" outlineLevel="0" collapsed="false">
      <c r="A189" s="93" t="s">
        <v>985</v>
      </c>
      <c r="B189" s="93" t="s">
        <v>986</v>
      </c>
      <c r="C189" s="93" t="s">
        <v>987</v>
      </c>
      <c r="D189" s="93" t="s">
        <v>576</v>
      </c>
      <c r="E189" s="93" t="n">
        <v>0.5</v>
      </c>
      <c r="F189" s="93" t="n">
        <v>20</v>
      </c>
      <c r="G189" s="93" t="n">
        <v>15</v>
      </c>
    </row>
    <row r="190" s="93" customFormat="true" ht="13.2" hidden="false" customHeight="false" outlineLevel="0" collapsed="false">
      <c r="A190" s="93" t="s">
        <v>988</v>
      </c>
      <c r="B190" s="93" t="s">
        <v>989</v>
      </c>
      <c r="C190" s="93" t="s">
        <v>990</v>
      </c>
      <c r="D190" s="93" t="s">
        <v>576</v>
      </c>
    </row>
    <row r="191" s="93" customFormat="true" ht="13.2" hidden="false" customHeight="false" outlineLevel="0" collapsed="false">
      <c r="A191" s="93" t="s">
        <v>991</v>
      </c>
      <c r="B191" s="93" t="s">
        <v>992</v>
      </c>
      <c r="C191" s="93" t="s">
        <v>990</v>
      </c>
      <c r="D191" s="93" t="s">
        <v>576</v>
      </c>
      <c r="E191" s="93" t="n">
        <v>10</v>
      </c>
      <c r="F191" s="93" t="n">
        <v>10</v>
      </c>
      <c r="G191" s="93" t="n">
        <v>21</v>
      </c>
    </row>
    <row r="192" s="93" customFormat="true" ht="13.2" hidden="false" customHeight="false" outlineLevel="0" collapsed="false">
      <c r="A192" s="93" t="s">
        <v>993</v>
      </c>
      <c r="B192" s="93" t="s">
        <v>994</v>
      </c>
      <c r="D192" s="93" t="s">
        <v>576</v>
      </c>
    </row>
    <row r="193" s="93" customFormat="true" ht="13.2" hidden="false" customHeight="false" outlineLevel="0" collapsed="false">
      <c r="A193" s="93" t="s">
        <v>995</v>
      </c>
      <c r="B193" s="93" t="s">
        <v>996</v>
      </c>
      <c r="C193" s="93" t="s">
        <v>997</v>
      </c>
      <c r="D193" s="93" t="s">
        <v>576</v>
      </c>
      <c r="G193" s="93" t="n">
        <v>1.7</v>
      </c>
    </row>
    <row r="194" s="93" customFormat="true" ht="13.2" hidden="false" customHeight="false" outlineLevel="0" collapsed="false">
      <c r="A194" s="93" t="s">
        <v>998</v>
      </c>
      <c r="B194" s="93" t="s">
        <v>999</v>
      </c>
      <c r="C194" s="93" t="s">
        <v>1000</v>
      </c>
      <c r="D194" s="93" t="s">
        <v>576</v>
      </c>
    </row>
    <row r="195" s="93" customFormat="true" ht="13.2" hidden="false" customHeight="false" outlineLevel="0" collapsed="false">
      <c r="A195" s="93" t="s">
        <v>1001</v>
      </c>
      <c r="B195" s="93" t="s">
        <v>1002</v>
      </c>
      <c r="C195" s="93" t="s">
        <v>1003</v>
      </c>
      <c r="D195" s="93" t="s">
        <v>576</v>
      </c>
      <c r="G195" s="93" t="n">
        <v>3</v>
      </c>
    </row>
    <row r="196" s="93" customFormat="true" ht="13.2" hidden="false" customHeight="false" outlineLevel="0" collapsed="false">
      <c r="A196" s="93" t="s">
        <v>1004</v>
      </c>
      <c r="B196" s="93" t="s">
        <v>1005</v>
      </c>
      <c r="D196" s="93" t="s">
        <v>576</v>
      </c>
    </row>
    <row r="197" s="93" customFormat="true" ht="13.2" hidden="false" customHeight="false" outlineLevel="0" collapsed="false">
      <c r="A197" s="93" t="s">
        <v>441</v>
      </c>
      <c r="B197" s="93" t="s">
        <v>1006</v>
      </c>
      <c r="D197" s="93" t="s">
        <v>576</v>
      </c>
    </row>
    <row r="198" s="93" customFormat="true" ht="13.2" hidden="false" customHeight="false" outlineLevel="0" collapsed="false">
      <c r="A198" s="93" t="s">
        <v>1007</v>
      </c>
      <c r="B198" s="93" t="s">
        <v>1008</v>
      </c>
      <c r="C198" s="93" t="s">
        <v>1009</v>
      </c>
      <c r="D198" s="93" t="s">
        <v>576</v>
      </c>
      <c r="E198" s="93" t="n">
        <v>2.5</v>
      </c>
      <c r="F198" s="93" t="n">
        <v>2.5</v>
      </c>
      <c r="G198" s="93" t="n">
        <v>14</v>
      </c>
    </row>
    <row r="199" s="93" customFormat="true" ht="13.2" hidden="false" customHeight="false" outlineLevel="0" collapsed="false">
      <c r="A199" s="93" t="s">
        <v>1010</v>
      </c>
      <c r="B199" s="93" t="s">
        <v>1011</v>
      </c>
      <c r="C199" s="93" t="s">
        <v>1012</v>
      </c>
      <c r="D199" s="93" t="s">
        <v>207</v>
      </c>
      <c r="E199" s="93" t="n">
        <v>10</v>
      </c>
      <c r="F199" s="93" t="n">
        <v>40</v>
      </c>
      <c r="G199" s="93" t="n">
        <v>90</v>
      </c>
    </row>
    <row r="200" s="93" customFormat="true" ht="13.2" hidden="false" customHeight="false" outlineLevel="0" collapsed="false">
      <c r="A200" s="93" t="s">
        <v>1013</v>
      </c>
      <c r="B200" s="93" t="s">
        <v>1014</v>
      </c>
      <c r="C200" s="93" t="s">
        <v>1015</v>
      </c>
      <c r="D200" s="93" t="s">
        <v>207</v>
      </c>
      <c r="E200" s="93" t="n">
        <v>15</v>
      </c>
      <c r="F200" s="93" t="n">
        <v>50</v>
      </c>
      <c r="G200" s="93" t="n">
        <v>63</v>
      </c>
    </row>
    <row r="201" s="93" customFormat="true" ht="13.2" hidden="false" customHeight="false" outlineLevel="0" collapsed="false">
      <c r="A201" s="93" t="s">
        <v>1016</v>
      </c>
      <c r="B201" s="93" t="s">
        <v>1017</v>
      </c>
      <c r="C201" s="93" t="s">
        <v>1018</v>
      </c>
      <c r="D201" s="93" t="s">
        <v>576</v>
      </c>
      <c r="E201" s="93" t="n">
        <v>2.5</v>
      </c>
      <c r="F201" s="93" t="n">
        <v>5</v>
      </c>
      <c r="G201" s="93" t="n">
        <v>15</v>
      </c>
    </row>
    <row r="202" s="93" customFormat="true" ht="13.2" hidden="false" customHeight="false" outlineLevel="0" collapsed="false">
      <c r="A202" s="93" t="s">
        <v>1019</v>
      </c>
      <c r="B202" s="93" t="s">
        <v>1020</v>
      </c>
      <c r="C202" s="93" t="s">
        <v>1021</v>
      </c>
      <c r="D202" s="93" t="s">
        <v>576</v>
      </c>
      <c r="E202" s="93" t="n">
        <v>0.5</v>
      </c>
      <c r="F202" s="93" t="n">
        <v>2.5</v>
      </c>
      <c r="G202" s="93" t="n">
        <v>11</v>
      </c>
    </row>
    <row r="203" s="93" customFormat="true" ht="13.2" hidden="false" customHeight="false" outlineLevel="0" collapsed="false">
      <c r="A203" s="93" t="s">
        <v>1022</v>
      </c>
      <c r="B203" s="93" t="s">
        <v>1023</v>
      </c>
      <c r="D203" s="93" t="s">
        <v>576</v>
      </c>
    </row>
    <row r="204" s="93" customFormat="true" ht="13.2" hidden="false" customHeight="false" outlineLevel="0" collapsed="false">
      <c r="A204" s="93" t="s">
        <v>1024</v>
      </c>
      <c r="B204" s="93" t="s">
        <v>1025</v>
      </c>
      <c r="D204" s="93" t="s">
        <v>207</v>
      </c>
    </row>
    <row r="205" s="93" customFormat="true" ht="13.2" hidden="false" customHeight="false" outlineLevel="0" collapsed="false">
      <c r="A205" s="93" t="s">
        <v>1026</v>
      </c>
      <c r="B205" s="93" t="s">
        <v>1027</v>
      </c>
      <c r="D205" s="93" t="s">
        <v>576</v>
      </c>
    </row>
    <row r="206" s="93" customFormat="true" ht="13.2" hidden="false" customHeight="false" outlineLevel="0" collapsed="false">
      <c r="A206" s="93" t="s">
        <v>1028</v>
      </c>
      <c r="B206" s="93" t="s">
        <v>1029</v>
      </c>
      <c r="C206" s="93" t="s">
        <v>1030</v>
      </c>
      <c r="D206" s="93" t="s">
        <v>576</v>
      </c>
      <c r="E206" s="93" t="n">
        <v>2.5</v>
      </c>
      <c r="F206" s="93" t="n">
        <v>10</v>
      </c>
      <c r="G206" s="93" t="n">
        <v>11</v>
      </c>
    </row>
    <row r="207" s="93" customFormat="true" ht="13.2" hidden="false" customHeight="false" outlineLevel="0" collapsed="false">
      <c r="A207" s="93" t="s">
        <v>455</v>
      </c>
      <c r="B207" s="93" t="s">
        <v>456</v>
      </c>
      <c r="C207" s="93" t="s">
        <v>457</v>
      </c>
      <c r="D207" s="93" t="s">
        <v>207</v>
      </c>
      <c r="E207" s="93" t="n">
        <v>20</v>
      </c>
      <c r="F207" s="93" t="n">
        <v>25</v>
      </c>
      <c r="G207" s="93" t="n">
        <v>23</v>
      </c>
    </row>
    <row r="208" s="93" customFormat="true" ht="13.2" hidden="false" customHeight="false" outlineLevel="0" collapsed="false">
      <c r="A208" s="93" t="s">
        <v>1031</v>
      </c>
      <c r="B208" s="93" t="s">
        <v>1032</v>
      </c>
      <c r="C208" s="93" t="s">
        <v>1033</v>
      </c>
      <c r="D208" s="93" t="s">
        <v>576</v>
      </c>
      <c r="G208" s="93" t="n">
        <v>2.5</v>
      </c>
    </row>
    <row r="209" s="93" customFormat="true" ht="13.2" hidden="false" customHeight="false" outlineLevel="0" collapsed="false">
      <c r="A209" s="93" t="s">
        <v>1034</v>
      </c>
      <c r="B209" s="93" t="s">
        <v>1035</v>
      </c>
      <c r="C209" s="93" t="s">
        <v>641</v>
      </c>
      <c r="D209" s="93" t="s">
        <v>576</v>
      </c>
      <c r="G209" s="93" t="n">
        <v>7</v>
      </c>
    </row>
    <row r="210" s="93" customFormat="true" ht="13.2" hidden="false" customHeight="false" outlineLevel="0" collapsed="false">
      <c r="A210" s="93" t="s">
        <v>1036</v>
      </c>
      <c r="B210" s="93" t="s">
        <v>1037</v>
      </c>
      <c r="C210" s="93" t="s">
        <v>1038</v>
      </c>
      <c r="D210" s="93" t="s">
        <v>576</v>
      </c>
      <c r="G210" s="93" t="n">
        <v>5</v>
      </c>
    </row>
    <row r="211" s="93" customFormat="true" ht="13.2" hidden="false" customHeight="false" outlineLevel="0" collapsed="false">
      <c r="A211" s="93" t="s">
        <v>1039</v>
      </c>
      <c r="B211" s="93" t="s">
        <v>1040</v>
      </c>
      <c r="D211" s="93" t="s">
        <v>576</v>
      </c>
    </row>
    <row r="212" s="93" customFormat="true" ht="13.2" hidden="false" customHeight="false" outlineLevel="0" collapsed="false">
      <c r="A212" s="93" t="s">
        <v>197</v>
      </c>
      <c r="B212" s="93" t="s">
        <v>68</v>
      </c>
      <c r="C212" s="93" t="s">
        <v>464</v>
      </c>
      <c r="D212" s="93" t="s">
        <v>207</v>
      </c>
      <c r="E212" s="93" t="n">
        <v>2.5</v>
      </c>
      <c r="F212" s="93" t="n">
        <v>20</v>
      </c>
      <c r="G212" s="93" t="n">
        <v>30</v>
      </c>
    </row>
    <row r="213" s="93" customFormat="true" ht="13.2" hidden="false" customHeight="false" outlineLevel="0" collapsed="false">
      <c r="A213" s="93" t="s">
        <v>1041</v>
      </c>
      <c r="B213" s="93" t="s">
        <v>1042</v>
      </c>
      <c r="D213" s="93" t="s">
        <v>207</v>
      </c>
      <c r="E213" s="93" t="n">
        <v>10</v>
      </c>
      <c r="F213" s="93" t="n">
        <v>10</v>
      </c>
      <c r="G213" s="93" t="n">
        <v>30</v>
      </c>
    </row>
    <row r="214" s="93" customFormat="true" ht="13.2" hidden="false" customHeight="false" outlineLevel="0" collapsed="false">
      <c r="A214" s="93" t="s">
        <v>1043</v>
      </c>
      <c r="B214" s="93" t="s">
        <v>1044</v>
      </c>
      <c r="C214" s="93" t="s">
        <v>1045</v>
      </c>
      <c r="D214" s="93" t="s">
        <v>576</v>
      </c>
      <c r="E214" s="93" t="n">
        <v>5</v>
      </c>
      <c r="F214" s="93" t="n">
        <v>10</v>
      </c>
      <c r="G214" s="93" t="n">
        <v>10</v>
      </c>
    </row>
    <row r="215" s="93" customFormat="true" ht="13.2" hidden="false" customHeight="false" outlineLevel="0" collapsed="false">
      <c r="A215" s="93" t="s">
        <v>471</v>
      </c>
      <c r="B215" s="93" t="s">
        <v>472</v>
      </c>
      <c r="C215" s="93" t="s">
        <v>473</v>
      </c>
      <c r="D215" s="93" t="s">
        <v>207</v>
      </c>
      <c r="E215" s="93" t="n">
        <v>10</v>
      </c>
      <c r="F215" s="93" t="n">
        <v>62.5</v>
      </c>
      <c r="G215" s="93" t="n">
        <v>80</v>
      </c>
    </row>
    <row r="216" s="93" customFormat="true" ht="13.2" hidden="false" customHeight="false" outlineLevel="0" collapsed="false">
      <c r="A216" s="93" t="s">
        <v>492</v>
      </c>
      <c r="B216" s="93" t="s">
        <v>493</v>
      </c>
      <c r="C216" s="93" t="s">
        <v>494</v>
      </c>
      <c r="D216" s="93" t="s">
        <v>207</v>
      </c>
      <c r="E216" s="93" t="n">
        <v>2.5</v>
      </c>
      <c r="F216" s="93" t="n">
        <v>5</v>
      </c>
      <c r="G216" s="93" t="n">
        <v>5</v>
      </c>
    </row>
    <row r="217" s="93" customFormat="true" ht="13.2" hidden="false" customHeight="false" outlineLevel="0" collapsed="false">
      <c r="A217" s="93" t="s">
        <v>1046</v>
      </c>
      <c r="B217" s="93" t="s">
        <v>1047</v>
      </c>
      <c r="C217" s="93" t="s">
        <v>1048</v>
      </c>
      <c r="D217" s="93" t="s">
        <v>576</v>
      </c>
      <c r="E217" s="93" t="n">
        <v>7.5</v>
      </c>
      <c r="F217" s="93" t="n">
        <v>7.5</v>
      </c>
      <c r="G217" s="93" t="n">
        <v>13</v>
      </c>
    </row>
    <row r="218" s="93" customFormat="true" ht="13.2" hidden="false" customHeight="false" outlineLevel="0" collapsed="false">
      <c r="A218" s="93" t="s">
        <v>1049</v>
      </c>
      <c r="B218" s="93" t="s">
        <v>1050</v>
      </c>
      <c r="C218" s="93" t="s">
        <v>1051</v>
      </c>
      <c r="D218" s="93" t="s">
        <v>576</v>
      </c>
      <c r="G218" s="93" t="n">
        <v>6</v>
      </c>
    </row>
    <row r="219" s="93" customFormat="true" ht="13.2" hidden="false" customHeight="false" outlineLevel="0" collapsed="false">
      <c r="A219" s="93" t="s">
        <v>1052</v>
      </c>
      <c r="B219" s="93" t="s">
        <v>1053</v>
      </c>
      <c r="C219" s="93" t="s">
        <v>623</v>
      </c>
      <c r="D219" s="93" t="s">
        <v>207</v>
      </c>
      <c r="G219" s="93" t="n">
        <v>13</v>
      </c>
    </row>
    <row r="220" s="93" customFormat="true" ht="13.2" hidden="false" customHeight="false" outlineLevel="0" collapsed="false">
      <c r="A220" s="93" t="s">
        <v>1054</v>
      </c>
      <c r="B220" s="93" t="s">
        <v>1055</v>
      </c>
      <c r="C220" s="93" t="s">
        <v>1056</v>
      </c>
      <c r="D220" s="93" t="s">
        <v>576</v>
      </c>
      <c r="G220" s="93" t="n">
        <v>13</v>
      </c>
    </row>
    <row r="221" s="93" customFormat="true" ht="13.2" hidden="false" customHeight="false" outlineLevel="0" collapsed="false">
      <c r="A221" s="93" t="s">
        <v>1057</v>
      </c>
      <c r="B221" s="93" t="s">
        <v>1058</v>
      </c>
      <c r="C221" s="93" t="s">
        <v>1059</v>
      </c>
      <c r="D221" s="93" t="s">
        <v>207</v>
      </c>
      <c r="E221" s="93" t="n">
        <v>10</v>
      </c>
      <c r="F221" s="93" t="n">
        <v>100</v>
      </c>
      <c r="G221" s="93" t="n">
        <v>92</v>
      </c>
    </row>
    <row r="222" s="93" customFormat="true" ht="13.2" hidden="false" customHeight="false" outlineLevel="0" collapsed="false">
      <c r="A222" s="93" t="s">
        <v>1060</v>
      </c>
      <c r="B222" s="93" t="s">
        <v>1061</v>
      </c>
      <c r="D222" s="93" t="s">
        <v>576</v>
      </c>
    </row>
    <row r="223" s="93" customFormat="true" ht="13.2" hidden="false" customHeight="false" outlineLevel="0" collapsed="false">
      <c r="A223" s="93" t="s">
        <v>1062</v>
      </c>
      <c r="B223" s="93" t="s">
        <v>1063</v>
      </c>
      <c r="C223" s="93" t="s">
        <v>1064</v>
      </c>
      <c r="D223" s="93" t="s">
        <v>576</v>
      </c>
      <c r="G223" s="93" t="n">
        <v>2.3</v>
      </c>
    </row>
    <row r="224" s="93" customFormat="true" ht="13.2" hidden="false" customHeight="false" outlineLevel="0" collapsed="false">
      <c r="A224" s="93" t="s">
        <v>522</v>
      </c>
      <c r="B224" s="93" t="s">
        <v>523</v>
      </c>
      <c r="C224" s="93" t="s">
        <v>524</v>
      </c>
      <c r="D224" s="93" t="s">
        <v>207</v>
      </c>
      <c r="E224" s="93" t="n">
        <v>10</v>
      </c>
      <c r="F224" s="93" t="n">
        <v>35</v>
      </c>
      <c r="G224" s="93" t="n">
        <v>35</v>
      </c>
    </row>
    <row r="225" s="93" customFormat="true" ht="13.2" hidden="false" customHeight="false" outlineLevel="0" collapsed="false">
      <c r="A225" s="93" t="s">
        <v>1065</v>
      </c>
      <c r="B225" s="93" t="s">
        <v>1066</v>
      </c>
      <c r="C225" s="93" t="s">
        <v>623</v>
      </c>
      <c r="D225" s="93" t="s">
        <v>207</v>
      </c>
    </row>
    <row r="226" s="93" customFormat="true" ht="13.2" hidden="false" customHeight="false" outlineLevel="0" collapsed="false">
      <c r="A226" s="93" t="s">
        <v>1067</v>
      </c>
      <c r="B226" s="93" t="s">
        <v>1068</v>
      </c>
      <c r="C226" s="93" t="s">
        <v>1069</v>
      </c>
      <c r="D226" s="93" t="s">
        <v>207</v>
      </c>
      <c r="E226" s="93" t="n">
        <v>10</v>
      </c>
      <c r="F226" s="93" t="n">
        <v>30</v>
      </c>
      <c r="G226" s="93" t="n">
        <v>38</v>
      </c>
    </row>
    <row r="227" s="93" customFormat="true" ht="13.2" hidden="false" customHeight="false" outlineLevel="0" collapsed="false">
      <c r="A227" s="93" t="s">
        <v>1070</v>
      </c>
      <c r="B227" s="93" t="s">
        <v>1071</v>
      </c>
      <c r="C227" s="93" t="s">
        <v>446</v>
      </c>
      <c r="D227" s="93" t="s">
        <v>207</v>
      </c>
      <c r="E227" s="93" t="n">
        <v>20</v>
      </c>
      <c r="F227" s="93" t="n">
        <v>20</v>
      </c>
    </row>
    <row r="228" s="93" customFormat="true" ht="13.2" hidden="false" customHeight="false" outlineLevel="0" collapsed="false">
      <c r="A228" s="93" t="s">
        <v>531</v>
      </c>
      <c r="B228" s="93" t="s">
        <v>1072</v>
      </c>
      <c r="C228" s="93" t="s">
        <v>1073</v>
      </c>
      <c r="D228" s="93" t="s">
        <v>576</v>
      </c>
      <c r="E228" s="93" t="n">
        <v>2.5</v>
      </c>
      <c r="F228" s="93" t="n">
        <v>7.5</v>
      </c>
      <c r="G228" s="93" t="n">
        <v>10</v>
      </c>
    </row>
    <row r="229" s="93" customFormat="true" ht="13.2" hidden="false" customHeight="false" outlineLevel="0" collapsed="false">
      <c r="A229" s="93" t="s">
        <v>1074</v>
      </c>
      <c r="B229" s="93" t="s">
        <v>1075</v>
      </c>
      <c r="C229" s="93" t="s">
        <v>1076</v>
      </c>
      <c r="D229" s="93" t="s">
        <v>576</v>
      </c>
      <c r="E229" s="93" t="n">
        <v>2.5</v>
      </c>
      <c r="F229" s="93" t="n">
        <v>7.5</v>
      </c>
      <c r="G229" s="93" t="n">
        <v>9</v>
      </c>
    </row>
    <row r="230" s="93" customFormat="true" ht="13.2" hidden="false" customHeight="false" outlineLevel="0" collapsed="false">
      <c r="A230" s="93" t="s">
        <v>1077</v>
      </c>
      <c r="B230" s="93" t="s">
        <v>532</v>
      </c>
      <c r="C230" s="93" t="s">
        <v>533</v>
      </c>
      <c r="D230" s="93" t="s">
        <v>207</v>
      </c>
      <c r="E230" s="93" t="n">
        <v>2.5</v>
      </c>
      <c r="F230" s="93" t="n">
        <v>15</v>
      </c>
      <c r="G230" s="93" t="n">
        <v>15</v>
      </c>
    </row>
    <row r="231" s="93" customFormat="true" ht="13.2" hidden="false" customHeight="false" outlineLevel="0" collapsed="false">
      <c r="A231" s="93" t="s">
        <v>1078</v>
      </c>
      <c r="B231" s="93" t="s">
        <v>1079</v>
      </c>
      <c r="C231" s="93" t="s">
        <v>1080</v>
      </c>
      <c r="D231" s="93" t="s">
        <v>207</v>
      </c>
      <c r="E231" s="93" t="n">
        <v>2.5</v>
      </c>
      <c r="F231" s="93" t="n">
        <v>5</v>
      </c>
      <c r="G231" s="93" t="n">
        <v>7</v>
      </c>
    </row>
    <row r="232" s="93" customFormat="true" ht="13.2" hidden="false" customHeight="false" outlineLevel="0" collapsed="false">
      <c r="A232" s="93" t="s">
        <v>192</v>
      </c>
      <c r="B232" s="93" t="s">
        <v>69</v>
      </c>
      <c r="C232" s="93" t="s">
        <v>193</v>
      </c>
      <c r="D232" s="93" t="s">
        <v>207</v>
      </c>
      <c r="E232" s="93" t="n">
        <v>2.5</v>
      </c>
      <c r="F232" s="93" t="n">
        <v>5</v>
      </c>
      <c r="G232" s="93" t="n">
        <v>8</v>
      </c>
    </row>
    <row r="233" s="93" customFormat="true" ht="13.2" hidden="false" customHeight="false" outlineLevel="0" collapsed="false">
      <c r="A233" s="93" t="s">
        <v>541</v>
      </c>
      <c r="B233" s="93" t="s">
        <v>542</v>
      </c>
      <c r="C233" s="93" t="s">
        <v>543</v>
      </c>
      <c r="D233" s="93" t="s">
        <v>207</v>
      </c>
      <c r="E233" s="93" t="n">
        <v>2.5</v>
      </c>
      <c r="F233" s="93" t="n">
        <v>5</v>
      </c>
      <c r="G233" s="93" t="n">
        <v>5.2</v>
      </c>
    </row>
    <row r="234" s="93" customFormat="true" ht="13.2" hidden="false" customHeight="false" outlineLevel="0" collapsed="false">
      <c r="A234" s="93" t="s">
        <v>544</v>
      </c>
      <c r="B234" s="93" t="s">
        <v>545</v>
      </c>
      <c r="D234" s="93" t="s">
        <v>207</v>
      </c>
      <c r="E234" s="93" t="n">
        <v>2.5</v>
      </c>
      <c r="F234" s="93" t="n">
        <v>5</v>
      </c>
      <c r="G234" s="93" t="n">
        <v>6.6</v>
      </c>
    </row>
    <row r="235" s="93" customFormat="true" ht="13.2" hidden="false" customHeight="false" outlineLevel="0" collapsed="false">
      <c r="A235" s="93" t="s">
        <v>546</v>
      </c>
      <c r="B235" s="93" t="s">
        <v>547</v>
      </c>
      <c r="C235" s="93" t="s">
        <v>548</v>
      </c>
      <c r="D235" s="93" t="s">
        <v>207</v>
      </c>
      <c r="E235" s="93" t="n">
        <v>2.5</v>
      </c>
      <c r="F235" s="93" t="n">
        <v>5</v>
      </c>
      <c r="G235" s="93" t="n">
        <v>6.295348837</v>
      </c>
    </row>
    <row r="236" s="93" customFormat="true" ht="13.2" hidden="false" customHeight="false" outlineLevel="0" collapsed="false">
      <c r="A236" s="93" t="s">
        <v>1081</v>
      </c>
      <c r="B236" s="93" t="s">
        <v>1082</v>
      </c>
      <c r="C236" s="93" t="s">
        <v>158</v>
      </c>
      <c r="D236" s="93" t="s">
        <v>576</v>
      </c>
      <c r="E236" s="93" t="n">
        <v>2.5</v>
      </c>
      <c r="F236" s="93" t="n">
        <v>5</v>
      </c>
      <c r="G236" s="93" t="n">
        <v>20</v>
      </c>
    </row>
    <row r="237" s="93" customFormat="true" ht="13.2" hidden="false" customHeight="false" outlineLevel="0" collapsed="false">
      <c r="A237" s="93" t="s">
        <v>1083</v>
      </c>
      <c r="B237" s="93" t="s">
        <v>1084</v>
      </c>
      <c r="C237" s="93" t="s">
        <v>158</v>
      </c>
      <c r="D237" s="93" t="s">
        <v>576</v>
      </c>
      <c r="E237" s="93" t="n">
        <v>2.5</v>
      </c>
      <c r="F237" s="93" t="n">
        <v>12.5</v>
      </c>
      <c r="G237" s="93" t="n">
        <v>10</v>
      </c>
    </row>
    <row r="238" s="93" customFormat="true" ht="13.2" hidden="false" customHeight="false" outlineLevel="0" collapsed="false">
      <c r="A238" s="93" t="s">
        <v>128</v>
      </c>
      <c r="B238" s="93" t="s">
        <v>70</v>
      </c>
      <c r="C238" s="93" t="s">
        <v>158</v>
      </c>
      <c r="D238" s="93" t="s">
        <v>576</v>
      </c>
      <c r="E238" s="93" t="n">
        <v>2.5</v>
      </c>
      <c r="F238" s="93" t="n">
        <v>7.5</v>
      </c>
      <c r="G238" s="93" t="n">
        <v>5</v>
      </c>
    </row>
    <row r="239" s="93" customFormat="true" ht="13.2" hidden="false" customHeight="false" outlineLevel="0" collapsed="false">
      <c r="A239" s="93" t="s">
        <v>1085</v>
      </c>
      <c r="B239" s="93" t="s">
        <v>1086</v>
      </c>
      <c r="C239" s="93" t="s">
        <v>1087</v>
      </c>
      <c r="D239" s="93" t="s">
        <v>576</v>
      </c>
      <c r="G239" s="93" t="n">
        <v>10</v>
      </c>
    </row>
    <row r="240" s="93" customFormat="true" ht="13.2" hidden="false" customHeight="false" outlineLevel="0" collapsed="false">
      <c r="A240" s="93" t="s">
        <v>1088</v>
      </c>
      <c r="B240" s="93" t="s">
        <v>1089</v>
      </c>
      <c r="C240" s="93" t="s">
        <v>1089</v>
      </c>
      <c r="D240" s="93" t="s">
        <v>576</v>
      </c>
    </row>
    <row r="241" s="93" customFormat="true" ht="13.2" hidden="false" customHeight="false" outlineLevel="0" collapsed="false">
      <c r="A241" s="93" t="s">
        <v>99</v>
      </c>
      <c r="B241" s="93" t="s">
        <v>1090</v>
      </c>
      <c r="C241" s="93" t="s">
        <v>1090</v>
      </c>
      <c r="D241" s="93" t="s">
        <v>576</v>
      </c>
    </row>
    <row r="242" s="93" customFormat="true" ht="13.2" hidden="false" customHeight="false" outlineLevel="0" collapsed="false">
      <c r="A242" s="93" t="s">
        <v>1091</v>
      </c>
      <c r="B242" s="93" t="s">
        <v>1092</v>
      </c>
      <c r="C242" s="93" t="s">
        <v>1093</v>
      </c>
      <c r="D242" s="93" t="s">
        <v>576</v>
      </c>
    </row>
    <row r="243" s="93" customFormat="true" ht="13.2" hidden="false" customHeight="false" outlineLevel="0" collapsed="false">
      <c r="A243" s="93" t="s">
        <v>1094</v>
      </c>
      <c r="B243" s="93" t="s">
        <v>981</v>
      </c>
      <c r="C243" s="93" t="s">
        <v>981</v>
      </c>
      <c r="D243" s="93" t="s">
        <v>207</v>
      </c>
    </row>
    <row r="244" s="93" customFormat="true" ht="13.2" hidden="false" customHeight="false" outlineLevel="0" collapsed="false">
      <c r="A244" s="93" t="s">
        <v>1095</v>
      </c>
      <c r="B244" s="93" t="s">
        <v>1096</v>
      </c>
      <c r="C244" s="93" t="s">
        <v>1097</v>
      </c>
      <c r="D244" s="93" t="s">
        <v>576</v>
      </c>
      <c r="E244" s="93" t="n">
        <v>2.5</v>
      </c>
      <c r="F244" s="93" t="n">
        <v>12.5</v>
      </c>
      <c r="G244" s="93" t="n">
        <v>24</v>
      </c>
    </row>
    <row r="245" s="93" customFormat="true" ht="13.2" hidden="false" customHeight="false" outlineLevel="0" collapsed="false">
      <c r="A245" s="93" t="s">
        <v>1098</v>
      </c>
      <c r="B245" s="93" t="s">
        <v>1099</v>
      </c>
      <c r="C245" s="93" t="s">
        <v>1100</v>
      </c>
      <c r="D245" s="93" t="s">
        <v>576</v>
      </c>
      <c r="G245" s="93" t="n">
        <v>20</v>
      </c>
    </row>
    <row r="246" s="93" customFormat="true" ht="13.2" hidden="false" customHeight="false" outlineLevel="0" collapsed="false">
      <c r="A246" s="93" t="s">
        <v>1101</v>
      </c>
      <c r="B246" s="93" t="s">
        <v>52</v>
      </c>
      <c r="C246" s="93" t="s">
        <v>1102</v>
      </c>
      <c r="D246" s="93" t="s">
        <v>207</v>
      </c>
      <c r="E246" s="93" t="n">
        <v>20</v>
      </c>
      <c r="F246" s="93" t="n">
        <v>50</v>
      </c>
      <c r="G246" s="93" t="n">
        <v>50</v>
      </c>
    </row>
    <row r="247" s="93" customFormat="true" ht="13.2" hidden="false" customHeight="false" outlineLevel="0" collapsed="false">
      <c r="A247" s="93" t="s">
        <v>560</v>
      </c>
      <c r="B247" s="93" t="s">
        <v>561</v>
      </c>
      <c r="C247" s="93" t="s">
        <v>562</v>
      </c>
      <c r="D247" s="93" t="s">
        <v>207</v>
      </c>
      <c r="E247" s="93" t="n">
        <v>25</v>
      </c>
      <c r="F247" s="93" t="n">
        <v>112.5</v>
      </c>
      <c r="G247" s="93" t="n">
        <v>70</v>
      </c>
    </row>
    <row r="248" s="93" customFormat="true" ht="13.2" hidden="false" customHeight="false" outlineLevel="0" collapsed="false">
      <c r="A248" s="93" t="s">
        <v>566</v>
      </c>
      <c r="B248" s="93" t="s">
        <v>567</v>
      </c>
      <c r="C248" s="93" t="s">
        <v>568</v>
      </c>
      <c r="D248" s="93" t="s">
        <v>207</v>
      </c>
      <c r="E248" s="93" t="n">
        <v>2.5</v>
      </c>
      <c r="F248" s="93" t="n">
        <v>12.5</v>
      </c>
      <c r="G248" s="93" t="n">
        <v>14</v>
      </c>
    </row>
    <row r="249" s="93" customFormat="true" ht="13.2" hidden="false" customHeight="false" outlineLevel="0" collapsed="false">
      <c r="A249" s="93" t="s">
        <v>1103</v>
      </c>
      <c r="B249" s="93" t="s">
        <v>1104</v>
      </c>
      <c r="C249" s="93" t="s">
        <v>1105</v>
      </c>
      <c r="D249" s="93" t="s">
        <v>576</v>
      </c>
      <c r="G249" s="93" t="n">
        <v>11.6</v>
      </c>
    </row>
    <row r="250" s="93" customFormat="true" ht="13.2" hidden="false" customHeight="false" outlineLevel="0" collapsed="false">
      <c r="A250" s="93" t="s">
        <v>1106</v>
      </c>
      <c r="B250" s="93" t="s">
        <v>1107</v>
      </c>
      <c r="C250" s="93" t="s">
        <v>1108</v>
      </c>
    </row>
    <row r="251" s="93" customFormat="true" ht="13.2" hidden="false" customHeight="false" outlineLevel="0" collapsed="false">
      <c r="A251" s="93" t="s">
        <v>1109</v>
      </c>
      <c r="B251" s="93" t="s">
        <v>1110</v>
      </c>
      <c r="C251" s="93" t="s">
        <v>1111</v>
      </c>
    </row>
    <row r="252" s="93" customFormat="true" ht="13.2" hidden="false" customHeight="false" outlineLevel="0" collapsed="false">
      <c r="A252" s="93" t="s">
        <v>1112</v>
      </c>
      <c r="B252" s="93" t="s">
        <v>1113</v>
      </c>
      <c r="C252" s="93" t="s">
        <v>1114</v>
      </c>
    </row>
    <row r="253" s="93" customFormat="true" ht="13.2" hidden="false" customHeight="false" outlineLevel="0" collapsed="false">
      <c r="A253" s="93" t="s">
        <v>1115</v>
      </c>
      <c r="B253" s="93" t="s">
        <v>1116</v>
      </c>
      <c r="C253" s="93" t="s">
        <v>1117</v>
      </c>
    </row>
    <row r="254" s="93" customFormat="true" ht="13.2" hidden="false" customHeight="false" outlineLevel="0" collapsed="false">
      <c r="A254" s="93" t="s">
        <v>1118</v>
      </c>
      <c r="B254" s="93" t="s">
        <v>1119</v>
      </c>
      <c r="C254" s="93" t="s">
        <v>1120</v>
      </c>
    </row>
    <row r="255" s="93" customFormat="true" ht="13.2" hidden="false" customHeight="false" outlineLevel="0" collapsed="false">
      <c r="A255" s="93" t="s">
        <v>1121</v>
      </c>
      <c r="B255" s="93" t="s">
        <v>1122</v>
      </c>
      <c r="C255" s="93" t="s">
        <v>1123</v>
      </c>
    </row>
    <row r="256" s="93" customFormat="true" ht="13.2" hidden="false" customHeight="false" outlineLevel="0" collapsed="false">
      <c r="A256" s="93" t="s">
        <v>1124</v>
      </c>
      <c r="B256" s="93" t="s">
        <v>1125</v>
      </c>
      <c r="C256" s="93" t="s">
        <v>1126</v>
      </c>
    </row>
    <row r="257" s="93" customFormat="true" ht="13.2" hidden="false" customHeight="false" outlineLevel="0" collapsed="false">
      <c r="A257" s="93" t="s">
        <v>1127</v>
      </c>
      <c r="B257" s="93" t="s">
        <v>1128</v>
      </c>
      <c r="C257" s="93" t="s">
        <v>1129</v>
      </c>
    </row>
    <row r="258" s="93" customFormat="true" ht="13.2" hidden="false" customHeight="false" outlineLevel="0" collapsed="false">
      <c r="A258" s="99" t="s">
        <v>101</v>
      </c>
      <c r="B258" s="93" t="s">
        <v>54</v>
      </c>
      <c r="C258" s="93" t="s">
        <v>157</v>
      </c>
    </row>
    <row r="259" s="93" customFormat="true" ht="13.2" hidden="false" customHeight="false" outlineLevel="0" collapsed="false">
      <c r="A259" s="99" t="s">
        <v>118</v>
      </c>
      <c r="B259" s="93" t="s">
        <v>66</v>
      </c>
      <c r="C259" s="93" t="s">
        <v>159</v>
      </c>
    </row>
    <row r="260" s="93" customFormat="true" ht="13.2" hidden="false" customHeight="false" outlineLevel="0" collapsed="false">
      <c r="A260" s="99" t="s">
        <v>103</v>
      </c>
      <c r="B260" s="93" t="s">
        <v>62</v>
      </c>
      <c r="C260" s="93" t="s">
        <v>801</v>
      </c>
    </row>
    <row r="261" s="93" customFormat="true" ht="13.2" hidden="false" customHeight="false" outlineLevel="0" collapsed="false">
      <c r="A261" s="99" t="s">
        <v>179</v>
      </c>
      <c r="B261" s="93" t="s">
        <v>48</v>
      </c>
      <c r="C261" s="93" t="s">
        <v>48</v>
      </c>
    </row>
  </sheetData>
  <autoFilter ref="A1:G1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6"/>
  <sheetViews>
    <sheetView showFormulas="false" showGridLines="true" showRowColHeaders="true" showZeros="true" rightToLeft="false" tabSelected="false" showOutlineSymbols="true" defaultGridColor="true" view="normal" topLeftCell="A158" colorId="64" zoomScale="100" zoomScaleNormal="100" zoomScalePageLayoutView="100" workbookViewId="0">
      <selection pane="topLeft" activeCell="B184" activeCellId="0" sqref="B184"/>
    </sheetView>
  </sheetViews>
  <sheetFormatPr defaultRowHeight="13.2" zeroHeight="false" outlineLevelRow="0" outlineLevelCol="0"/>
  <cols>
    <col collapsed="false" customWidth="true" hidden="false" outlineLevel="0" max="1" min="1" style="102" width="17.44"/>
    <col collapsed="false" customWidth="true" hidden="false" outlineLevel="0" max="2" min="2" style="102" width="39.44"/>
    <col collapsed="false" customWidth="true" hidden="false" outlineLevel="0" max="3" min="3" style="102" width="12.44"/>
    <col collapsed="false" customWidth="true" hidden="false" outlineLevel="0" max="4" min="4" style="102" width="11.99"/>
    <col collapsed="false" customWidth="true" hidden="false" outlineLevel="0" max="5" min="5" style="102" width="20.33"/>
    <col collapsed="false" customWidth="true" hidden="false" outlineLevel="0" max="1025" min="6" style="0" width="8.78"/>
  </cols>
  <sheetData>
    <row r="1" s="92" customFormat="true" ht="13.2" hidden="false" customHeight="false" outlineLevel="0" collapsed="false">
      <c r="A1" s="103" t="s">
        <v>1130</v>
      </c>
      <c r="B1" s="103" t="s">
        <v>76</v>
      </c>
      <c r="C1" s="103" t="s">
        <v>77</v>
      </c>
      <c r="D1" s="103" t="s">
        <v>78</v>
      </c>
      <c r="E1" s="103" t="s">
        <v>1131</v>
      </c>
    </row>
    <row r="2" s="105" customFormat="true" ht="13.2" hidden="false" customHeight="false" outlineLevel="0" collapsed="false">
      <c r="A2" s="104" t="s">
        <v>1132</v>
      </c>
      <c r="B2" s="104" t="s">
        <v>1133</v>
      </c>
      <c r="C2" s="104" t="n">
        <v>-35.58627</v>
      </c>
      <c r="D2" s="104" t="n">
        <v>137.37837</v>
      </c>
      <c r="E2" s="104" t="s">
        <v>1134</v>
      </c>
    </row>
    <row r="3" s="106" customFormat="true" ht="13.2" hidden="false" customHeight="false" outlineLevel="0" collapsed="false">
      <c r="A3" s="106" t="s">
        <v>1135</v>
      </c>
      <c r="B3" s="106" t="s">
        <v>1136</v>
      </c>
      <c r="C3" s="106" t="n">
        <v>-35.67547</v>
      </c>
      <c r="D3" s="106" t="n">
        <v>136.93909</v>
      </c>
      <c r="E3" s="106" t="s">
        <v>1134</v>
      </c>
    </row>
    <row r="4" s="106" customFormat="true" ht="13.2" hidden="false" customHeight="false" outlineLevel="0" collapsed="false">
      <c r="A4" s="106" t="s">
        <v>1137</v>
      </c>
      <c r="B4" s="106" t="s">
        <v>1138</v>
      </c>
      <c r="C4" s="106" t="n">
        <v>-35.69308</v>
      </c>
      <c r="D4" s="106" t="n">
        <v>136.85916</v>
      </c>
      <c r="E4" s="106" t="s">
        <v>1134</v>
      </c>
    </row>
    <row r="5" s="106" customFormat="true" ht="13.2" hidden="false" customHeight="false" outlineLevel="0" collapsed="false">
      <c r="A5" s="106" t="s">
        <v>1139</v>
      </c>
      <c r="B5" s="106" t="s">
        <v>1140</v>
      </c>
      <c r="C5" s="106" t="n">
        <v>-35.68682</v>
      </c>
      <c r="D5" s="106" t="n">
        <v>136.88361</v>
      </c>
      <c r="E5" s="106" t="s">
        <v>1134</v>
      </c>
    </row>
    <row r="6" s="106" customFormat="true" ht="13.2" hidden="false" customHeight="false" outlineLevel="0" collapsed="false">
      <c r="A6" s="106" t="s">
        <v>1141</v>
      </c>
      <c r="B6" s="106" t="s">
        <v>1142</v>
      </c>
      <c r="C6" s="106" t="n">
        <v>-35.68327</v>
      </c>
      <c r="D6" s="106" t="n">
        <v>136.90675</v>
      </c>
      <c r="E6" s="106" t="s">
        <v>1134</v>
      </c>
    </row>
    <row r="7" s="106" customFormat="true" ht="13.2" hidden="false" customHeight="false" outlineLevel="0" collapsed="false">
      <c r="A7" s="106" t="s">
        <v>1143</v>
      </c>
      <c r="B7" s="106" t="s">
        <v>1144</v>
      </c>
      <c r="C7" s="106" t="n">
        <v>-35.60394</v>
      </c>
      <c r="D7" s="106" t="n">
        <v>137.24323</v>
      </c>
      <c r="E7" s="106" t="s">
        <v>1134</v>
      </c>
    </row>
    <row r="8" s="106" customFormat="true" ht="13.2" hidden="false" customHeight="false" outlineLevel="0" collapsed="false">
      <c r="A8" s="106" t="s">
        <v>1145</v>
      </c>
      <c r="B8" s="106" t="s">
        <v>1146</v>
      </c>
      <c r="C8" s="106" t="n">
        <v>-35.745233</v>
      </c>
      <c r="D8" s="106" t="n">
        <v>136.64697</v>
      </c>
      <c r="E8" s="106" t="s">
        <v>1134</v>
      </c>
    </row>
    <row r="9" s="106" customFormat="true" ht="13.2" hidden="false" customHeight="false" outlineLevel="0" collapsed="false">
      <c r="A9" s="106" t="s">
        <v>1147</v>
      </c>
      <c r="B9" s="106" t="s">
        <v>1148</v>
      </c>
      <c r="C9" s="106" t="n">
        <v>-35.71291</v>
      </c>
      <c r="D9" s="106" t="n">
        <v>136.77007</v>
      </c>
      <c r="E9" s="106" t="s">
        <v>1134</v>
      </c>
    </row>
    <row r="10" s="106" customFormat="true" ht="13.2" hidden="false" customHeight="false" outlineLevel="0" collapsed="false">
      <c r="A10" s="106" t="s">
        <v>1149</v>
      </c>
      <c r="B10" s="106" t="s">
        <v>1150</v>
      </c>
      <c r="C10" s="106" t="n">
        <v>-35.66578</v>
      </c>
      <c r="D10" s="106" t="n">
        <v>137.05316</v>
      </c>
      <c r="E10" s="106" t="s">
        <v>1134</v>
      </c>
    </row>
    <row r="11" s="106" customFormat="true" ht="13.2" hidden="false" customHeight="false" outlineLevel="0" collapsed="false">
      <c r="A11" s="106" t="s">
        <v>1151</v>
      </c>
      <c r="B11" s="106" t="s">
        <v>1152</v>
      </c>
      <c r="C11" s="106" t="n">
        <v>-35.66249</v>
      </c>
      <c r="D11" s="106" t="n">
        <v>137.074424</v>
      </c>
      <c r="E11" s="106" t="s">
        <v>1134</v>
      </c>
    </row>
    <row r="12" s="106" customFormat="true" ht="13.2" hidden="false" customHeight="false" outlineLevel="0" collapsed="false">
      <c r="A12" s="106" t="s">
        <v>1153</v>
      </c>
      <c r="B12" s="106" t="s">
        <v>1154</v>
      </c>
      <c r="C12" s="106" t="n">
        <v>-35.58852</v>
      </c>
      <c r="D12" s="106" t="n">
        <v>137.30119</v>
      </c>
      <c r="E12" s="106" t="s">
        <v>1134</v>
      </c>
    </row>
    <row r="13" s="106" customFormat="true" ht="13.2" hidden="false" customHeight="false" outlineLevel="0" collapsed="false">
      <c r="A13" s="106" t="s">
        <v>1155</v>
      </c>
      <c r="B13" s="106" t="s">
        <v>1156</v>
      </c>
      <c r="C13" s="106" t="n">
        <v>-35.58716</v>
      </c>
      <c r="D13" s="106" t="n">
        <v>137.41371</v>
      </c>
      <c r="E13" s="106" t="s">
        <v>1134</v>
      </c>
    </row>
    <row r="14" s="106" customFormat="true" ht="13.2" hidden="false" customHeight="false" outlineLevel="0" collapsed="false">
      <c r="A14" s="106" t="s">
        <v>1157</v>
      </c>
      <c r="B14" s="106" t="s">
        <v>1158</v>
      </c>
      <c r="C14" s="106" t="n">
        <v>-35.584</v>
      </c>
      <c r="D14" s="106" t="n">
        <v>137.306</v>
      </c>
      <c r="E14" s="106" t="s">
        <v>1134</v>
      </c>
    </row>
    <row r="15" s="106" customFormat="true" ht="13.2" hidden="false" customHeight="false" outlineLevel="0" collapsed="false">
      <c r="A15" s="106" t="s">
        <v>1159</v>
      </c>
      <c r="B15" s="106" t="s">
        <v>1160</v>
      </c>
      <c r="C15" s="106" t="n">
        <v>-35.73856</v>
      </c>
      <c r="D15" s="106" t="n">
        <v>136.69215</v>
      </c>
      <c r="E15" s="106" t="s">
        <v>1134</v>
      </c>
    </row>
    <row r="16" s="106" customFormat="true" ht="13.2" hidden="false" customHeight="false" outlineLevel="0" collapsed="false">
      <c r="A16" s="106" t="s">
        <v>1161</v>
      </c>
      <c r="B16" s="106" t="s">
        <v>1162</v>
      </c>
      <c r="C16" s="106" t="n">
        <v>-35.7239</v>
      </c>
      <c r="D16" s="106" t="n">
        <v>136.71698</v>
      </c>
      <c r="E16" s="106" t="s">
        <v>1134</v>
      </c>
    </row>
    <row r="17" s="106" customFormat="true" ht="13.2" hidden="false" customHeight="false" outlineLevel="0" collapsed="false">
      <c r="A17" s="106" t="s">
        <v>1163</v>
      </c>
      <c r="B17" s="106" t="s">
        <v>1164</v>
      </c>
      <c r="C17" s="106" t="n">
        <v>-35.70454</v>
      </c>
      <c r="D17" s="106" t="n">
        <v>136.7803</v>
      </c>
      <c r="E17" s="106" t="s">
        <v>1134</v>
      </c>
    </row>
    <row r="18" s="106" customFormat="true" ht="13.2" hidden="false" customHeight="false" outlineLevel="0" collapsed="false">
      <c r="A18" s="106" t="s">
        <v>1165</v>
      </c>
      <c r="B18" s="106" t="s">
        <v>1166</v>
      </c>
      <c r="C18" s="106" t="n">
        <v>-35.705894</v>
      </c>
      <c r="D18" s="106" t="n">
        <v>136.777892</v>
      </c>
      <c r="E18" s="106" t="s">
        <v>1134</v>
      </c>
    </row>
    <row r="19" s="106" customFormat="true" ht="13.2" hidden="false" customHeight="false" outlineLevel="0" collapsed="false">
      <c r="A19" s="106" t="s">
        <v>1167</v>
      </c>
      <c r="B19" s="106" t="s">
        <v>1168</v>
      </c>
      <c r="C19" s="106" t="n">
        <v>-35.6928</v>
      </c>
      <c r="D19" s="106" t="n">
        <v>136.8539</v>
      </c>
      <c r="E19" s="106" t="s">
        <v>1134</v>
      </c>
    </row>
    <row r="20" s="106" customFormat="true" ht="13.2" hidden="false" customHeight="false" outlineLevel="0" collapsed="false">
      <c r="A20" s="106" t="s">
        <v>1169</v>
      </c>
      <c r="B20" s="106" t="s">
        <v>1170</v>
      </c>
      <c r="C20" s="106" t="n">
        <v>-35.67361</v>
      </c>
      <c r="D20" s="106" t="n">
        <v>136.96972</v>
      </c>
      <c r="E20" s="106" t="s">
        <v>1134</v>
      </c>
    </row>
    <row r="21" s="106" customFormat="true" ht="13.2" hidden="false" customHeight="false" outlineLevel="0" collapsed="false">
      <c r="A21" s="106" t="s">
        <v>1171</v>
      </c>
      <c r="B21" s="106" t="s">
        <v>1172</v>
      </c>
      <c r="C21" s="106" t="n">
        <v>-35.62329</v>
      </c>
      <c r="D21" s="106" t="n">
        <v>137.197896</v>
      </c>
      <c r="E21" s="106" t="s">
        <v>1134</v>
      </c>
    </row>
    <row r="22" s="106" customFormat="true" ht="13.2" hidden="false" customHeight="false" outlineLevel="0" collapsed="false">
      <c r="A22" s="106" t="s">
        <v>1173</v>
      </c>
      <c r="B22" s="106" t="s">
        <v>1174</v>
      </c>
      <c r="C22" s="106" t="n">
        <v>-35.56277</v>
      </c>
      <c r="D22" s="106" t="n">
        <v>137.63195</v>
      </c>
      <c r="E22" s="106" t="s">
        <v>1134</v>
      </c>
    </row>
    <row r="23" s="106" customFormat="true" ht="13.2" hidden="false" customHeight="false" outlineLevel="0" collapsed="false">
      <c r="A23" s="106" t="s">
        <v>1175</v>
      </c>
      <c r="B23" s="106" t="s">
        <v>1176</v>
      </c>
      <c r="C23" s="106" t="n">
        <v>-35.655381</v>
      </c>
      <c r="D23" s="106" t="n">
        <v>137.644781</v>
      </c>
      <c r="E23" s="106" t="s">
        <v>1134</v>
      </c>
    </row>
    <row r="24" s="106" customFormat="true" ht="13.2" hidden="false" customHeight="false" outlineLevel="0" collapsed="false">
      <c r="A24" s="106" t="s">
        <v>1177</v>
      </c>
      <c r="B24" s="106" t="s">
        <v>1178</v>
      </c>
      <c r="C24" s="106" t="n">
        <v>-35.71625</v>
      </c>
      <c r="D24" s="106" t="n">
        <v>137.938966</v>
      </c>
      <c r="E24" s="106" t="s">
        <v>1134</v>
      </c>
    </row>
    <row r="25" s="106" customFormat="true" ht="13.2" hidden="false" customHeight="false" outlineLevel="0" collapsed="false">
      <c r="A25" s="106" t="s">
        <v>1179</v>
      </c>
      <c r="B25" s="106" t="s">
        <v>1180</v>
      </c>
      <c r="C25" s="106" t="n">
        <v>-35.7172</v>
      </c>
      <c r="D25" s="106" t="n">
        <v>137.904729</v>
      </c>
      <c r="E25" s="106" t="s">
        <v>1134</v>
      </c>
    </row>
    <row r="26" s="106" customFormat="true" ht="13.2" hidden="false" customHeight="false" outlineLevel="0" collapsed="false">
      <c r="A26" s="106" t="s">
        <v>1181</v>
      </c>
      <c r="B26" s="106" t="s">
        <v>1182</v>
      </c>
      <c r="C26" s="106" t="n">
        <v>-35.61596</v>
      </c>
      <c r="D26" s="106" t="n">
        <v>137.2106</v>
      </c>
      <c r="E26" s="106" t="s">
        <v>1134</v>
      </c>
    </row>
    <row r="27" s="106" customFormat="true" ht="13.2" hidden="false" customHeight="false" outlineLevel="0" collapsed="false">
      <c r="A27" s="106" t="s">
        <v>1183</v>
      </c>
      <c r="B27" s="106" t="s">
        <v>1184</v>
      </c>
      <c r="C27" s="106" t="n">
        <v>-35.600194</v>
      </c>
      <c r="D27" s="106" t="n">
        <v>137.267472</v>
      </c>
      <c r="E27" s="106" t="s">
        <v>1134</v>
      </c>
    </row>
    <row r="28" s="106" customFormat="true" ht="13.2" hidden="false" customHeight="false" outlineLevel="0" collapsed="false">
      <c r="A28" s="106" t="s">
        <v>1185</v>
      </c>
      <c r="B28" s="106" t="s">
        <v>1186</v>
      </c>
      <c r="C28" s="106" t="n">
        <v>-35.62865</v>
      </c>
      <c r="D28" s="106" t="n">
        <v>137.1436</v>
      </c>
      <c r="E28" s="106" t="s">
        <v>1134</v>
      </c>
    </row>
    <row r="29" s="106" customFormat="true" ht="13.2" hidden="false" customHeight="false" outlineLevel="0" collapsed="false">
      <c r="A29" s="106" t="s">
        <v>1187</v>
      </c>
      <c r="B29" s="106" t="s">
        <v>1188</v>
      </c>
      <c r="C29" s="106" t="n">
        <v>-35.62192</v>
      </c>
      <c r="D29" s="106" t="n">
        <v>137.18793</v>
      </c>
      <c r="E29" s="106" t="s">
        <v>1134</v>
      </c>
    </row>
    <row r="30" s="106" customFormat="true" ht="13.2" hidden="false" customHeight="false" outlineLevel="0" collapsed="false">
      <c r="A30" s="106" t="s">
        <v>1189</v>
      </c>
      <c r="B30" s="106" t="s">
        <v>1190</v>
      </c>
      <c r="C30" s="106" t="n">
        <v>-35.60068</v>
      </c>
      <c r="D30" s="106" t="n">
        <v>137.265014</v>
      </c>
      <c r="E30" s="106" t="s">
        <v>1134</v>
      </c>
    </row>
    <row r="31" s="106" customFormat="true" ht="13.2" hidden="false" customHeight="false" outlineLevel="0" collapsed="false">
      <c r="A31" s="106" t="s">
        <v>1191</v>
      </c>
      <c r="B31" s="106" t="s">
        <v>1192</v>
      </c>
      <c r="C31" s="106" t="n">
        <v>-35.71954</v>
      </c>
      <c r="D31" s="106" t="n">
        <v>137.970262</v>
      </c>
      <c r="E31" s="106" t="s">
        <v>1134</v>
      </c>
    </row>
    <row r="32" s="106" customFormat="true" ht="13.2" hidden="false" customHeight="false" outlineLevel="0" collapsed="false">
      <c r="A32" s="106" t="s">
        <v>1193</v>
      </c>
      <c r="B32" s="106" t="s">
        <v>1194</v>
      </c>
      <c r="C32" s="106" t="n">
        <v>-35.80959</v>
      </c>
      <c r="D32" s="106" t="n">
        <v>137.745466</v>
      </c>
      <c r="E32" s="106" t="s">
        <v>1134</v>
      </c>
    </row>
    <row r="33" s="106" customFormat="true" ht="13.2" hidden="false" customHeight="false" outlineLevel="0" collapsed="false">
      <c r="A33" s="106" t="s">
        <v>1195</v>
      </c>
      <c r="B33" s="106" t="s">
        <v>1196</v>
      </c>
      <c r="C33" s="106" t="n">
        <v>-35.76838</v>
      </c>
      <c r="D33" s="106" t="n">
        <v>137.865087</v>
      </c>
      <c r="E33" s="106" t="s">
        <v>1134</v>
      </c>
    </row>
    <row r="34" s="106" customFormat="true" ht="13.2" hidden="false" customHeight="false" outlineLevel="0" collapsed="false">
      <c r="A34" s="106" t="s">
        <v>1197</v>
      </c>
      <c r="B34" s="106" t="s">
        <v>1198</v>
      </c>
      <c r="C34" s="106" t="n">
        <v>-35.55686</v>
      </c>
      <c r="D34" s="106" t="n">
        <v>137.591452</v>
      </c>
      <c r="E34" s="106" t="s">
        <v>1134</v>
      </c>
    </row>
    <row r="35" s="106" customFormat="true" ht="13.2" hidden="false" customHeight="false" outlineLevel="0" collapsed="false">
      <c r="A35" s="106" t="s">
        <v>1199</v>
      </c>
      <c r="B35" s="106" t="s">
        <v>1200</v>
      </c>
      <c r="C35" s="106" t="n">
        <v>-35.5764</v>
      </c>
      <c r="D35" s="106" t="n">
        <v>137.49185</v>
      </c>
      <c r="E35" s="106" t="s">
        <v>1134</v>
      </c>
    </row>
    <row r="36" s="106" customFormat="true" ht="13.2" hidden="false" customHeight="false" outlineLevel="0" collapsed="false">
      <c r="A36" s="106" t="s">
        <v>1201</v>
      </c>
      <c r="B36" s="106" t="s">
        <v>1202</v>
      </c>
      <c r="C36" s="106" t="n">
        <v>-36.01776</v>
      </c>
      <c r="D36" s="106" t="n">
        <v>136.85533</v>
      </c>
      <c r="E36" s="106" t="s">
        <v>1134</v>
      </c>
    </row>
    <row r="37" s="106" customFormat="true" ht="13.2" hidden="false" customHeight="false" outlineLevel="0" collapsed="false">
      <c r="A37" s="106" t="s">
        <v>1203</v>
      </c>
      <c r="B37" s="106" t="s">
        <v>1204</v>
      </c>
      <c r="C37" s="106" t="n">
        <v>-35.71555</v>
      </c>
      <c r="D37" s="106" t="n">
        <v>137.93411</v>
      </c>
      <c r="E37" s="106" t="s">
        <v>1134</v>
      </c>
    </row>
    <row r="38" s="106" customFormat="true" ht="13.2" hidden="false" customHeight="false" outlineLevel="0" collapsed="false">
      <c r="A38" s="106" t="s">
        <v>1205</v>
      </c>
      <c r="B38" s="106" t="s">
        <v>1206</v>
      </c>
      <c r="C38" s="106" t="n">
        <v>-37.487888</v>
      </c>
      <c r="D38" s="106" t="n">
        <v>140.005886</v>
      </c>
      <c r="E38" s="106" t="s">
        <v>1207</v>
      </c>
    </row>
    <row r="39" s="106" customFormat="true" ht="13.2" hidden="false" customHeight="false" outlineLevel="0" collapsed="false">
      <c r="A39" s="106" t="s">
        <v>1208</v>
      </c>
      <c r="B39" s="106" t="s">
        <v>1209</v>
      </c>
      <c r="C39" s="106" t="n">
        <v>-33.94051</v>
      </c>
      <c r="D39" s="106" t="n">
        <v>134.26668</v>
      </c>
      <c r="E39" s="106" t="s">
        <v>1207</v>
      </c>
    </row>
    <row r="40" s="106" customFormat="true" ht="13.2" hidden="false" customHeight="false" outlineLevel="0" collapsed="false">
      <c r="A40" s="106" t="s">
        <v>1210</v>
      </c>
      <c r="B40" s="106" t="s">
        <v>1211</v>
      </c>
      <c r="C40" s="106" t="n">
        <v>-33.68615</v>
      </c>
      <c r="D40" s="106" t="n">
        <v>134.46529</v>
      </c>
      <c r="E40" s="106" t="s">
        <v>1207</v>
      </c>
    </row>
    <row r="41" s="106" customFormat="true" ht="13.2" hidden="false" customHeight="false" outlineLevel="0" collapsed="false">
      <c r="A41" s="106" t="s">
        <v>1212</v>
      </c>
      <c r="B41" s="106" t="s">
        <v>1213</v>
      </c>
      <c r="C41" s="106" t="n">
        <v>-33.68935</v>
      </c>
      <c r="D41" s="106" t="n">
        <v>134.47376</v>
      </c>
      <c r="E41" s="106" t="s">
        <v>1207</v>
      </c>
    </row>
    <row r="42" s="106" customFormat="true" ht="13.2" hidden="false" customHeight="false" outlineLevel="0" collapsed="false">
      <c r="A42" s="106" t="s">
        <v>1214</v>
      </c>
      <c r="B42" s="106" t="s">
        <v>1215</v>
      </c>
      <c r="C42" s="106" t="n">
        <v>-33.94091</v>
      </c>
      <c r="D42" s="106" t="n">
        <v>134.27285</v>
      </c>
      <c r="E42" s="106" t="s">
        <v>1207</v>
      </c>
    </row>
    <row r="43" s="106" customFormat="true" ht="13.2" hidden="false" customHeight="false" outlineLevel="0" collapsed="false">
      <c r="A43" s="106" t="s">
        <v>1216</v>
      </c>
      <c r="B43" s="106" t="s">
        <v>1217</v>
      </c>
      <c r="C43" s="106" t="n">
        <v>-33.96242</v>
      </c>
      <c r="D43" s="106" t="n">
        <v>134.27149</v>
      </c>
      <c r="E43" s="106" t="s">
        <v>1207</v>
      </c>
    </row>
    <row r="44" s="106" customFormat="true" ht="13.2" hidden="false" customHeight="false" outlineLevel="0" collapsed="false">
      <c r="A44" s="106" t="s">
        <v>1218</v>
      </c>
      <c r="B44" s="106" t="s">
        <v>1219</v>
      </c>
      <c r="C44" s="106" t="n">
        <v>-33.95124</v>
      </c>
      <c r="D44" s="106" t="n">
        <v>134.27429</v>
      </c>
      <c r="E44" s="106" t="s">
        <v>1207</v>
      </c>
    </row>
    <row r="45" s="106" customFormat="true" ht="13.2" hidden="false" customHeight="false" outlineLevel="0" collapsed="false">
      <c r="A45" s="106" t="s">
        <v>1220</v>
      </c>
      <c r="B45" s="106" t="s">
        <v>1221</v>
      </c>
      <c r="C45" s="106" t="n">
        <v>-33.9536</v>
      </c>
      <c r="D45" s="106" t="n">
        <v>134.26949</v>
      </c>
      <c r="E45" s="106" t="s">
        <v>1207</v>
      </c>
    </row>
    <row r="46" s="106" customFormat="true" ht="13.2" hidden="false" customHeight="false" outlineLevel="0" collapsed="false">
      <c r="A46" s="106" t="s">
        <v>1222</v>
      </c>
      <c r="B46" s="106" t="s">
        <v>1223</v>
      </c>
      <c r="C46" s="106" t="n">
        <v>-33.96044</v>
      </c>
      <c r="D46" s="106" t="n">
        <v>134.26785</v>
      </c>
      <c r="E46" s="106" t="s">
        <v>1207</v>
      </c>
    </row>
    <row r="47" s="106" customFormat="true" ht="13.2" hidden="false" customHeight="false" outlineLevel="0" collapsed="false">
      <c r="A47" s="106" t="s">
        <v>1224</v>
      </c>
      <c r="B47" s="106" t="s">
        <v>1225</v>
      </c>
      <c r="C47" s="106" t="n">
        <v>-33.68436</v>
      </c>
      <c r="D47" s="106" t="n">
        <v>134.48677</v>
      </c>
      <c r="E47" s="106" t="s">
        <v>1207</v>
      </c>
    </row>
    <row r="48" s="106" customFormat="true" ht="13.2" hidden="false" customHeight="false" outlineLevel="0" collapsed="false">
      <c r="A48" s="106" t="s">
        <v>1226</v>
      </c>
      <c r="B48" s="106" t="s">
        <v>1227</v>
      </c>
      <c r="C48" s="106" t="n">
        <v>-34.6438</v>
      </c>
      <c r="D48" s="106" t="n">
        <v>134.79522</v>
      </c>
      <c r="E48" s="106" t="s">
        <v>1207</v>
      </c>
    </row>
    <row r="49" s="106" customFormat="true" ht="13.2" hidden="false" customHeight="false" outlineLevel="0" collapsed="false">
      <c r="A49" s="106" t="s">
        <v>1228</v>
      </c>
      <c r="B49" s="106" t="s">
        <v>1229</v>
      </c>
      <c r="C49" s="106" t="n">
        <v>-35.1469</v>
      </c>
      <c r="D49" s="106" t="n">
        <v>136.44682</v>
      </c>
      <c r="E49" s="106" t="s">
        <v>1207</v>
      </c>
    </row>
    <row r="50" s="106" customFormat="true" ht="13.2" hidden="false" customHeight="false" outlineLevel="0" collapsed="false">
      <c r="A50" s="106" t="s">
        <v>1230</v>
      </c>
      <c r="B50" s="106" t="s">
        <v>1231</v>
      </c>
      <c r="C50" s="106" t="n">
        <v>-32.99637</v>
      </c>
      <c r="D50" s="106" t="n">
        <v>137.75642</v>
      </c>
      <c r="E50" s="106" t="s">
        <v>1207</v>
      </c>
    </row>
    <row r="51" s="106" customFormat="true" ht="13.2" hidden="false" customHeight="false" outlineLevel="0" collapsed="false">
      <c r="A51" s="106" t="s">
        <v>1232</v>
      </c>
      <c r="B51" s="106" t="s">
        <v>1233</v>
      </c>
      <c r="C51" s="106" t="n">
        <v>-32.99667</v>
      </c>
      <c r="D51" s="106" t="n">
        <v>137.7702</v>
      </c>
      <c r="E51" s="106" t="s">
        <v>1207</v>
      </c>
    </row>
    <row r="52" s="106" customFormat="true" ht="13.2" hidden="false" customHeight="false" outlineLevel="0" collapsed="false">
      <c r="A52" s="106" t="s">
        <v>1234</v>
      </c>
      <c r="B52" s="106" t="s">
        <v>1235</v>
      </c>
      <c r="C52" s="106" t="n">
        <v>-32.994367</v>
      </c>
      <c r="D52" s="106" t="n">
        <v>137.732567</v>
      </c>
      <c r="E52" s="106" t="s">
        <v>1207</v>
      </c>
    </row>
    <row r="53" s="106" customFormat="true" ht="13.2" hidden="false" customHeight="false" outlineLevel="0" collapsed="false">
      <c r="A53" s="106" t="s">
        <v>1236</v>
      </c>
      <c r="B53" s="106" t="s">
        <v>1237</v>
      </c>
      <c r="C53" s="106" t="n">
        <v>-32.99655</v>
      </c>
      <c r="D53" s="106" t="n">
        <v>137.750633</v>
      </c>
      <c r="E53" s="106" t="s">
        <v>1207</v>
      </c>
    </row>
    <row r="54" s="106" customFormat="true" ht="13.2" hidden="false" customHeight="false" outlineLevel="0" collapsed="false">
      <c r="A54" s="106" t="s">
        <v>1238</v>
      </c>
      <c r="B54" s="106" t="s">
        <v>1239</v>
      </c>
      <c r="C54" s="106" t="n">
        <v>-32.9923</v>
      </c>
      <c r="D54" s="106" t="n">
        <v>137.721767</v>
      </c>
      <c r="E54" s="106" t="s">
        <v>1207</v>
      </c>
    </row>
    <row r="55" s="106" customFormat="true" ht="13.2" hidden="false" customHeight="false" outlineLevel="0" collapsed="false">
      <c r="A55" s="106" t="s">
        <v>1240</v>
      </c>
      <c r="B55" s="106" t="s">
        <v>1241</v>
      </c>
      <c r="C55" s="106" t="n">
        <v>-32.995033</v>
      </c>
      <c r="D55" s="106" t="n">
        <v>137.740633</v>
      </c>
      <c r="E55" s="106" t="s">
        <v>1207</v>
      </c>
    </row>
    <row r="56" s="106" customFormat="true" ht="13.2" hidden="false" customHeight="false" outlineLevel="0" collapsed="false">
      <c r="A56" s="106" t="s">
        <v>1242</v>
      </c>
      <c r="B56" s="106" t="s">
        <v>1243</v>
      </c>
      <c r="C56" s="106" t="n">
        <v>-35.26825</v>
      </c>
      <c r="D56" s="106" t="n">
        <v>138.43202</v>
      </c>
      <c r="E56" s="106" t="s">
        <v>1244</v>
      </c>
    </row>
    <row r="57" s="106" customFormat="true" ht="13.2" hidden="false" customHeight="false" outlineLevel="0" collapsed="false">
      <c r="A57" s="106" t="s">
        <v>1245</v>
      </c>
      <c r="B57" s="106" t="s">
        <v>1246</v>
      </c>
      <c r="C57" s="106" t="n">
        <v>-35.51901</v>
      </c>
      <c r="D57" s="106" t="n">
        <v>138.18452</v>
      </c>
      <c r="E57" s="106" t="s">
        <v>1244</v>
      </c>
    </row>
    <row r="58" s="106" customFormat="true" ht="13.2" hidden="false" customHeight="false" outlineLevel="0" collapsed="false">
      <c r="A58" s="106" t="s">
        <v>1247</v>
      </c>
      <c r="B58" s="106" t="s">
        <v>1248</v>
      </c>
      <c r="C58" s="106" t="n">
        <v>-35.50945</v>
      </c>
      <c r="D58" s="106" t="n">
        <v>138.21449</v>
      </c>
      <c r="E58" s="106" t="s">
        <v>1244</v>
      </c>
    </row>
    <row r="59" s="106" customFormat="true" ht="13.2" hidden="false" customHeight="false" outlineLevel="0" collapsed="false">
      <c r="A59" s="106" t="s">
        <v>1249</v>
      </c>
      <c r="B59" s="106" t="s">
        <v>1250</v>
      </c>
      <c r="C59" s="106" t="n">
        <v>-35.50838</v>
      </c>
      <c r="D59" s="106" t="n">
        <v>138.21873</v>
      </c>
      <c r="E59" s="106" t="s">
        <v>1244</v>
      </c>
    </row>
    <row r="60" s="106" customFormat="true" ht="13.2" hidden="false" customHeight="false" outlineLevel="0" collapsed="false">
      <c r="A60" s="106" t="s">
        <v>1251</v>
      </c>
      <c r="B60" s="106" t="s">
        <v>1252</v>
      </c>
      <c r="C60" s="106" t="n">
        <v>-35.52045</v>
      </c>
      <c r="D60" s="106" t="n">
        <v>138.16443</v>
      </c>
      <c r="E60" s="106" t="s">
        <v>1244</v>
      </c>
    </row>
    <row r="61" s="106" customFormat="true" ht="13.2" hidden="false" customHeight="false" outlineLevel="0" collapsed="false">
      <c r="A61" s="106" t="s">
        <v>1253</v>
      </c>
      <c r="B61" s="106" t="s">
        <v>1254</v>
      </c>
      <c r="C61" s="106" t="n">
        <v>-35.4186</v>
      </c>
      <c r="D61" s="106" t="n">
        <v>138.323</v>
      </c>
      <c r="E61" s="106" t="s">
        <v>1244</v>
      </c>
    </row>
    <row r="62" s="106" customFormat="true" ht="13.2" hidden="false" customHeight="false" outlineLevel="0" collapsed="false">
      <c r="A62" s="106" t="s">
        <v>1255</v>
      </c>
      <c r="B62" s="106" t="s">
        <v>1256</v>
      </c>
      <c r="C62" s="106" t="n">
        <v>-35.39933</v>
      </c>
      <c r="D62" s="106" t="n">
        <v>138.33456</v>
      </c>
      <c r="E62" s="106" t="s">
        <v>1244</v>
      </c>
    </row>
    <row r="63" s="106" customFormat="true" ht="13.2" hidden="false" customHeight="false" outlineLevel="0" collapsed="false">
      <c r="A63" s="106" t="s">
        <v>1257</v>
      </c>
      <c r="B63" s="106" t="s">
        <v>1258</v>
      </c>
      <c r="C63" s="106" t="n">
        <v>-35.424449</v>
      </c>
      <c r="D63" s="106" t="n">
        <v>138.319015</v>
      </c>
      <c r="E63" s="106" t="s">
        <v>1244</v>
      </c>
    </row>
    <row r="64" s="106" customFormat="true" ht="13.2" hidden="false" customHeight="false" outlineLevel="0" collapsed="false">
      <c r="A64" s="106" t="s">
        <v>1259</v>
      </c>
      <c r="B64" s="106" t="s">
        <v>1260</v>
      </c>
      <c r="C64" s="106" t="n">
        <v>-35.27028</v>
      </c>
      <c r="D64" s="106" t="n">
        <v>138.43387</v>
      </c>
      <c r="E64" s="106" t="s">
        <v>1244</v>
      </c>
    </row>
    <row r="65" s="106" customFormat="true" ht="13.2" hidden="false" customHeight="false" outlineLevel="0" collapsed="false">
      <c r="A65" s="106" t="s">
        <v>1261</v>
      </c>
      <c r="B65" s="106" t="s">
        <v>1262</v>
      </c>
      <c r="C65" s="106" t="n">
        <v>-35.116861</v>
      </c>
      <c r="D65" s="106" t="n">
        <v>138.468464</v>
      </c>
      <c r="E65" s="106" t="s">
        <v>1244</v>
      </c>
    </row>
    <row r="66" s="106" customFormat="true" ht="13.2" hidden="false" customHeight="false" outlineLevel="0" collapsed="false">
      <c r="A66" s="106" t="s">
        <v>1263</v>
      </c>
      <c r="B66" s="106" t="s">
        <v>1264</v>
      </c>
      <c r="C66" s="106" t="n">
        <v>-35.51949</v>
      </c>
      <c r="D66" s="106" t="n">
        <v>138.17718</v>
      </c>
      <c r="E66" s="106" t="s">
        <v>1244</v>
      </c>
    </row>
    <row r="67" s="106" customFormat="true" ht="13.2" hidden="false" customHeight="false" outlineLevel="0" collapsed="false">
      <c r="A67" s="106" t="s">
        <v>1265</v>
      </c>
      <c r="B67" s="106" t="s">
        <v>1266</v>
      </c>
      <c r="C67" s="106" t="n">
        <v>-35.149298</v>
      </c>
      <c r="D67" s="106" t="n">
        <v>138.464297</v>
      </c>
      <c r="E67" s="106" t="s">
        <v>1244</v>
      </c>
    </row>
    <row r="68" s="106" customFormat="true" ht="13.2" hidden="false" customHeight="false" outlineLevel="0" collapsed="false">
      <c r="A68" s="106" t="s">
        <v>1267</v>
      </c>
      <c r="B68" s="106" t="s">
        <v>1268</v>
      </c>
      <c r="C68" s="106" t="n">
        <v>-35.41506</v>
      </c>
      <c r="D68" s="106" t="n">
        <v>138.32132</v>
      </c>
      <c r="E68" s="106" t="s">
        <v>1244</v>
      </c>
    </row>
    <row r="69" s="106" customFormat="true" ht="13.2" hidden="false" customHeight="false" outlineLevel="0" collapsed="false">
      <c r="A69" s="106" t="s">
        <v>1269</v>
      </c>
      <c r="B69" s="106" t="s">
        <v>1270</v>
      </c>
      <c r="C69" s="106" t="n">
        <v>-35.1071</v>
      </c>
      <c r="D69" s="106" t="n">
        <v>138.4695</v>
      </c>
      <c r="E69" s="106" t="s">
        <v>1244</v>
      </c>
    </row>
    <row r="70" s="106" customFormat="true" ht="13.2" hidden="false" customHeight="false" outlineLevel="0" collapsed="false">
      <c r="A70" s="106" t="s">
        <v>1271</v>
      </c>
      <c r="B70" s="106" t="s">
        <v>1272</v>
      </c>
      <c r="C70" s="106" t="n">
        <v>-35.1092</v>
      </c>
      <c r="D70" s="106" t="n">
        <v>138.469</v>
      </c>
      <c r="E70" s="106" t="s">
        <v>1244</v>
      </c>
    </row>
    <row r="71" s="106" customFormat="true" ht="13.2" hidden="false" customHeight="false" outlineLevel="0" collapsed="false">
      <c r="A71" s="106" t="s">
        <v>1273</v>
      </c>
      <c r="B71" s="106" t="s">
        <v>1274</v>
      </c>
      <c r="C71" s="106" t="n">
        <v>-35.531448</v>
      </c>
      <c r="D71" s="106" t="n">
        <v>138.151901</v>
      </c>
      <c r="E71" s="106" t="s">
        <v>1244</v>
      </c>
    </row>
    <row r="72" s="106" customFormat="true" ht="13.2" hidden="false" customHeight="false" outlineLevel="0" collapsed="false">
      <c r="A72" s="106" t="s">
        <v>1275</v>
      </c>
      <c r="B72" s="106" t="s">
        <v>1276</v>
      </c>
      <c r="C72" s="106" t="n">
        <v>-35.588451</v>
      </c>
      <c r="D72" s="106" t="n">
        <v>138.108383</v>
      </c>
      <c r="E72" s="106" t="s">
        <v>1244</v>
      </c>
    </row>
    <row r="73" s="106" customFormat="true" ht="13.2" hidden="false" customHeight="false" outlineLevel="0" collapsed="false">
      <c r="A73" s="106" t="s">
        <v>1277</v>
      </c>
      <c r="B73" s="106" t="s">
        <v>1278</v>
      </c>
      <c r="C73" s="106" t="n">
        <v>-35.3841</v>
      </c>
      <c r="D73" s="106" t="n">
        <v>138.355867</v>
      </c>
      <c r="E73" s="106" t="s">
        <v>1244</v>
      </c>
    </row>
    <row r="74" s="106" customFormat="true" ht="13.2" hidden="false" customHeight="false" outlineLevel="0" collapsed="false">
      <c r="A74" s="106" t="s">
        <v>1279</v>
      </c>
      <c r="B74" s="106" t="s">
        <v>1280</v>
      </c>
      <c r="C74" s="106" t="n">
        <v>-35.552601</v>
      </c>
      <c r="D74" s="106" t="n">
        <v>138.129837</v>
      </c>
      <c r="E74" s="106" t="s">
        <v>1244</v>
      </c>
    </row>
    <row r="75" s="106" customFormat="true" ht="13.2" hidden="false" customHeight="false" outlineLevel="0" collapsed="false">
      <c r="A75" s="106" t="s">
        <v>1281</v>
      </c>
      <c r="B75" s="106" t="s">
        <v>1282</v>
      </c>
      <c r="C75" s="106" t="n">
        <v>-35.51946</v>
      </c>
      <c r="D75" s="106" t="n">
        <v>138.177187</v>
      </c>
      <c r="E75" s="106" t="s">
        <v>1244</v>
      </c>
    </row>
    <row r="76" s="106" customFormat="true" ht="13.2" hidden="false" customHeight="false" outlineLevel="0" collapsed="false">
      <c r="A76" s="106" t="s">
        <v>1283</v>
      </c>
      <c r="B76" s="106" t="s">
        <v>1284</v>
      </c>
      <c r="C76" s="106" t="n">
        <v>-35.5186</v>
      </c>
      <c r="D76" s="106" t="n">
        <v>138.17102</v>
      </c>
      <c r="E76" s="106" t="s">
        <v>1244</v>
      </c>
    </row>
    <row r="77" s="106" customFormat="true" ht="13.2" hidden="false" customHeight="false" outlineLevel="0" collapsed="false">
      <c r="A77" s="106" t="s">
        <v>1285</v>
      </c>
      <c r="B77" s="106" t="s">
        <v>1286</v>
      </c>
      <c r="C77" s="106" t="n">
        <v>-35.3777</v>
      </c>
      <c r="D77" s="106" t="n">
        <v>138.362883</v>
      </c>
      <c r="E77" s="106" t="s">
        <v>1244</v>
      </c>
    </row>
    <row r="78" s="106" customFormat="true" ht="13.2" hidden="false" customHeight="false" outlineLevel="0" collapsed="false">
      <c r="A78" s="106" t="s">
        <v>1287</v>
      </c>
      <c r="B78" s="106" t="s">
        <v>1288</v>
      </c>
      <c r="C78" s="106" t="n">
        <v>-35.37119</v>
      </c>
      <c r="D78" s="106" t="n">
        <v>138.37876</v>
      </c>
      <c r="E78" s="106" t="s">
        <v>1244</v>
      </c>
    </row>
    <row r="79" s="106" customFormat="true" ht="13.2" hidden="false" customHeight="false" outlineLevel="0" collapsed="false">
      <c r="A79" s="106" t="s">
        <v>1289</v>
      </c>
      <c r="B79" s="106" t="s">
        <v>1290</v>
      </c>
      <c r="C79" s="106" t="n">
        <v>-35.404159</v>
      </c>
      <c r="D79" s="106" t="n">
        <v>138.330429</v>
      </c>
      <c r="E79" s="106" t="s">
        <v>1244</v>
      </c>
    </row>
    <row r="80" s="106" customFormat="true" ht="13.2" hidden="false" customHeight="false" outlineLevel="0" collapsed="false">
      <c r="A80" s="106" t="s">
        <v>1291</v>
      </c>
      <c r="B80" s="106" t="s">
        <v>1292</v>
      </c>
      <c r="C80" s="106" t="n">
        <v>-35.3882</v>
      </c>
      <c r="D80" s="106" t="n">
        <v>138.3492</v>
      </c>
      <c r="E80" s="106" t="s">
        <v>1244</v>
      </c>
    </row>
    <row r="81" s="106" customFormat="true" ht="13.2" hidden="false" customHeight="false" outlineLevel="0" collapsed="false">
      <c r="A81" s="106" t="s">
        <v>1293</v>
      </c>
      <c r="B81" s="106" t="s">
        <v>1294</v>
      </c>
      <c r="C81" s="106" t="n">
        <v>-35.37312</v>
      </c>
      <c r="D81" s="106" t="n">
        <v>138.37358</v>
      </c>
      <c r="E81" s="106" t="s">
        <v>1244</v>
      </c>
    </row>
    <row r="82" s="106" customFormat="true" ht="13.2" hidden="false" customHeight="false" outlineLevel="0" collapsed="false">
      <c r="A82" s="106" t="s">
        <v>1295</v>
      </c>
      <c r="B82" s="106" t="s">
        <v>1296</v>
      </c>
      <c r="C82" s="106" t="n">
        <v>-35.719741</v>
      </c>
      <c r="D82" s="106" t="n">
        <v>137.964477</v>
      </c>
      <c r="E82" s="106" t="s">
        <v>1244</v>
      </c>
    </row>
    <row r="83" s="106" customFormat="true" ht="13.2" hidden="false" customHeight="false" outlineLevel="0" collapsed="false">
      <c r="A83" s="106" t="s">
        <v>1297</v>
      </c>
      <c r="B83" s="106" t="s">
        <v>1298</v>
      </c>
      <c r="C83" s="106" t="n">
        <v>-35.52262</v>
      </c>
      <c r="D83" s="106" t="n">
        <v>138.16309</v>
      </c>
      <c r="E83" s="106" t="s">
        <v>1244</v>
      </c>
    </row>
    <row r="84" s="106" customFormat="true" ht="13.2" hidden="false" customHeight="false" outlineLevel="0" collapsed="false">
      <c r="A84" s="106" t="s">
        <v>1299</v>
      </c>
      <c r="B84" s="106" t="s">
        <v>1300</v>
      </c>
      <c r="C84" s="106" t="n">
        <v>-35.7215</v>
      </c>
      <c r="D84" s="106" t="n">
        <v>137.980516</v>
      </c>
      <c r="E84" s="106" t="s">
        <v>1244</v>
      </c>
    </row>
    <row r="85" s="106" customFormat="true" ht="13.2" hidden="false" customHeight="false" outlineLevel="0" collapsed="false">
      <c r="A85" s="106" t="s">
        <v>1301</v>
      </c>
      <c r="B85" s="106" t="s">
        <v>1302</v>
      </c>
      <c r="C85" s="106" t="n">
        <v>-35.732681</v>
      </c>
      <c r="D85" s="106" t="n">
        <v>138.019104</v>
      </c>
      <c r="E85" s="106" t="s">
        <v>1244</v>
      </c>
    </row>
    <row r="86" s="106" customFormat="true" ht="13.2" hidden="false" customHeight="false" outlineLevel="0" collapsed="false">
      <c r="A86" s="106" t="s">
        <v>1303</v>
      </c>
      <c r="B86" s="106" t="s">
        <v>1304</v>
      </c>
      <c r="C86" s="106" t="n">
        <v>-35.740833</v>
      </c>
      <c r="D86" s="106" t="n">
        <v>138.03985</v>
      </c>
      <c r="E86" s="106" t="s">
        <v>1244</v>
      </c>
    </row>
    <row r="87" s="106" customFormat="true" ht="13.2" hidden="false" customHeight="false" outlineLevel="0" collapsed="false">
      <c r="A87" s="106" t="s">
        <v>1305</v>
      </c>
      <c r="B87" s="106" t="s">
        <v>1306</v>
      </c>
      <c r="C87" s="106" t="n">
        <v>-35.723883</v>
      </c>
      <c r="D87" s="106" t="n">
        <v>137.988216</v>
      </c>
      <c r="E87" s="106" t="s">
        <v>1244</v>
      </c>
    </row>
    <row r="88" s="106" customFormat="true" ht="13.2" hidden="false" customHeight="false" outlineLevel="0" collapsed="false">
      <c r="A88" s="106" t="s">
        <v>1307</v>
      </c>
      <c r="B88" s="106" t="s">
        <v>1308</v>
      </c>
      <c r="C88" s="106" t="n">
        <v>-35.749828</v>
      </c>
      <c r="D88" s="106" t="n">
        <v>138.055374</v>
      </c>
      <c r="E88" s="106" t="s">
        <v>1244</v>
      </c>
    </row>
    <row r="89" s="106" customFormat="true" ht="13.2" hidden="false" customHeight="false" outlineLevel="0" collapsed="false">
      <c r="A89" s="106" t="s">
        <v>1309</v>
      </c>
      <c r="B89" s="106" t="s">
        <v>1310</v>
      </c>
      <c r="C89" s="106" t="n">
        <v>-35.75675</v>
      </c>
      <c r="D89" s="106" t="n">
        <v>138.065333</v>
      </c>
      <c r="E89" s="106" t="s">
        <v>1244</v>
      </c>
    </row>
    <row r="90" s="106" customFormat="true" ht="13.2" hidden="false" customHeight="false" outlineLevel="0" collapsed="false">
      <c r="A90" s="106" t="s">
        <v>1311</v>
      </c>
      <c r="B90" s="106" t="s">
        <v>1312</v>
      </c>
      <c r="C90" s="106" t="n">
        <v>-35.398</v>
      </c>
      <c r="D90" s="106" t="n">
        <v>138.33591</v>
      </c>
      <c r="E90" s="106" t="s">
        <v>1244</v>
      </c>
    </row>
    <row r="91" s="106" customFormat="true" ht="13.2" hidden="false" customHeight="false" outlineLevel="0" collapsed="false">
      <c r="A91" s="106" t="s">
        <v>1313</v>
      </c>
      <c r="B91" s="106" t="s">
        <v>1314</v>
      </c>
      <c r="C91" s="106" t="n">
        <v>-33.01207</v>
      </c>
      <c r="D91" s="106" t="n">
        <v>134.18019</v>
      </c>
      <c r="E91" s="106" t="s">
        <v>1315</v>
      </c>
    </row>
    <row r="92" s="106" customFormat="true" ht="13.2" hidden="false" customHeight="false" outlineLevel="0" collapsed="false">
      <c r="A92" s="106" t="s">
        <v>1316</v>
      </c>
      <c r="B92" s="106" t="s">
        <v>1317</v>
      </c>
      <c r="C92" s="106" t="n">
        <v>-33.01073</v>
      </c>
      <c r="D92" s="106" t="n">
        <v>134.17133</v>
      </c>
      <c r="E92" s="106" t="s">
        <v>1315</v>
      </c>
    </row>
    <row r="93" s="106" customFormat="true" ht="13.2" hidden="false" customHeight="false" outlineLevel="0" collapsed="false">
      <c r="A93" s="106" t="s">
        <v>1318</v>
      </c>
      <c r="B93" s="106" t="s">
        <v>1319</v>
      </c>
      <c r="C93" s="106" t="n">
        <v>-33.00831</v>
      </c>
      <c r="D93" s="106" t="n">
        <v>134.16429</v>
      </c>
      <c r="E93" s="106" t="s">
        <v>1315</v>
      </c>
    </row>
    <row r="94" s="106" customFormat="true" ht="13.2" hidden="false" customHeight="false" outlineLevel="0" collapsed="false">
      <c r="A94" s="106" t="s">
        <v>1320</v>
      </c>
      <c r="B94" s="106" t="s">
        <v>1321</v>
      </c>
      <c r="C94" s="106" t="n">
        <v>-33.00658</v>
      </c>
      <c r="D94" s="106" t="n">
        <v>134.165641</v>
      </c>
      <c r="E94" s="106" t="s">
        <v>1315</v>
      </c>
    </row>
    <row r="95" s="106" customFormat="true" ht="13.2" hidden="false" customHeight="false" outlineLevel="0" collapsed="false">
      <c r="A95" s="106" t="s">
        <v>1322</v>
      </c>
      <c r="B95" s="106" t="s">
        <v>1323</v>
      </c>
      <c r="C95" s="106" t="n">
        <v>-32.92558</v>
      </c>
      <c r="D95" s="106" t="n">
        <v>134.07834</v>
      </c>
      <c r="E95" s="106" t="s">
        <v>1315</v>
      </c>
    </row>
    <row r="96" s="106" customFormat="true" ht="13.2" hidden="false" customHeight="false" outlineLevel="0" collapsed="false">
      <c r="A96" s="106" t="s">
        <v>1324</v>
      </c>
      <c r="B96" s="106" t="s">
        <v>1325</v>
      </c>
      <c r="C96" s="106" t="n">
        <v>-32.92133</v>
      </c>
      <c r="D96" s="106" t="n">
        <v>134.07803</v>
      </c>
      <c r="E96" s="106" t="s">
        <v>1315</v>
      </c>
    </row>
    <row r="97" s="106" customFormat="true" ht="13.2" hidden="false" customHeight="false" outlineLevel="0" collapsed="false">
      <c r="A97" s="106" t="s">
        <v>1326</v>
      </c>
      <c r="B97" s="106" t="s">
        <v>1327</v>
      </c>
      <c r="C97" s="106" t="n">
        <v>-32.90669</v>
      </c>
      <c r="D97" s="106" t="n">
        <v>134.0673</v>
      </c>
      <c r="E97" s="106" t="s">
        <v>1315</v>
      </c>
    </row>
    <row r="98" s="106" customFormat="true" ht="13.2" hidden="false" customHeight="false" outlineLevel="0" collapsed="false">
      <c r="A98" s="106" t="s">
        <v>1328</v>
      </c>
      <c r="B98" s="106" t="s">
        <v>1329</v>
      </c>
      <c r="C98" s="106" t="n">
        <v>-32.90586</v>
      </c>
      <c r="D98" s="106" t="n">
        <v>134.07337</v>
      </c>
      <c r="E98" s="106" t="s">
        <v>1315</v>
      </c>
    </row>
    <row r="99" s="106" customFormat="true" ht="13.2" hidden="false" customHeight="false" outlineLevel="0" collapsed="false">
      <c r="A99" s="106" t="s">
        <v>1330</v>
      </c>
      <c r="B99" s="106" t="s">
        <v>1331</v>
      </c>
      <c r="C99" s="106" t="n">
        <v>-32.86498</v>
      </c>
      <c r="D99" s="106" t="n">
        <v>134.10091</v>
      </c>
      <c r="E99" s="106" t="s">
        <v>1315</v>
      </c>
    </row>
    <row r="100" s="106" customFormat="true" ht="13.2" hidden="false" customHeight="false" outlineLevel="0" collapsed="false">
      <c r="A100" s="106" t="s">
        <v>1332</v>
      </c>
      <c r="B100" s="106" t="s">
        <v>1333</v>
      </c>
      <c r="C100" s="106" t="n">
        <v>-33.18679</v>
      </c>
      <c r="D100" s="106" t="n">
        <v>134.3529</v>
      </c>
      <c r="E100" s="106" t="s">
        <v>1315</v>
      </c>
    </row>
    <row r="101" s="106" customFormat="true" ht="13.2" hidden="false" customHeight="false" outlineLevel="0" collapsed="false">
      <c r="A101" s="106" t="s">
        <v>1334</v>
      </c>
      <c r="B101" s="106" t="s">
        <v>1335</v>
      </c>
      <c r="C101" s="106" t="n">
        <v>-33.18513</v>
      </c>
      <c r="D101" s="106" t="n">
        <v>134.35915</v>
      </c>
      <c r="E101" s="106" t="s">
        <v>1315</v>
      </c>
    </row>
    <row r="102" s="106" customFormat="true" ht="13.2" hidden="false" customHeight="false" outlineLevel="0" collapsed="false">
      <c r="A102" s="106" t="s">
        <v>1336</v>
      </c>
      <c r="B102" s="106" t="s">
        <v>1337</v>
      </c>
      <c r="C102" s="106" t="n">
        <v>-33.18396</v>
      </c>
      <c r="D102" s="106" t="n">
        <v>134.377759</v>
      </c>
      <c r="E102" s="106" t="s">
        <v>1315</v>
      </c>
    </row>
    <row r="103" s="106" customFormat="true" ht="13.2" hidden="false" customHeight="false" outlineLevel="0" collapsed="false">
      <c r="A103" s="106" t="s">
        <v>1338</v>
      </c>
      <c r="B103" s="106" t="s">
        <v>1339</v>
      </c>
      <c r="C103" s="106" t="n">
        <v>-33.09508</v>
      </c>
      <c r="D103" s="106" t="n">
        <v>134.257</v>
      </c>
      <c r="E103" s="106" t="s">
        <v>1315</v>
      </c>
    </row>
    <row r="104" s="106" customFormat="true" ht="13.2" hidden="false" customHeight="false" outlineLevel="0" collapsed="false">
      <c r="A104" s="106" t="s">
        <v>1340</v>
      </c>
      <c r="B104" s="106" t="s">
        <v>1341</v>
      </c>
      <c r="C104" s="106" t="n">
        <v>-35.27071</v>
      </c>
      <c r="D104" s="106" t="n">
        <v>136.94597</v>
      </c>
      <c r="E104" s="106" t="s">
        <v>1342</v>
      </c>
    </row>
    <row r="105" s="106" customFormat="true" ht="13.2" hidden="false" customHeight="false" outlineLevel="0" collapsed="false">
      <c r="A105" s="106" t="s">
        <v>1343</v>
      </c>
      <c r="B105" s="106" t="s">
        <v>1344</v>
      </c>
      <c r="C105" s="106" t="n">
        <v>-35.084825</v>
      </c>
      <c r="D105" s="106" t="n">
        <v>137.749572</v>
      </c>
      <c r="E105" s="106" t="s">
        <v>1342</v>
      </c>
    </row>
    <row r="106" s="106" customFormat="true" ht="13.2" hidden="false" customHeight="false" outlineLevel="0" collapsed="false">
      <c r="A106" s="106" t="s">
        <v>1345</v>
      </c>
      <c r="B106" s="106" t="s">
        <v>1346</v>
      </c>
      <c r="C106" s="106" t="n">
        <v>-34.929264</v>
      </c>
      <c r="D106" s="106" t="n">
        <v>137.345619</v>
      </c>
      <c r="E106" s="106" t="s">
        <v>1342</v>
      </c>
    </row>
    <row r="107" s="106" customFormat="true" ht="13.2" hidden="false" customHeight="false" outlineLevel="0" collapsed="false">
      <c r="A107" s="106" t="s">
        <v>1347</v>
      </c>
      <c r="B107" s="106" t="s">
        <v>1348</v>
      </c>
      <c r="C107" s="106" t="n">
        <v>-34.50965</v>
      </c>
      <c r="D107" s="106" t="n">
        <v>137.47345</v>
      </c>
      <c r="E107" s="106" t="s">
        <v>1342</v>
      </c>
    </row>
    <row r="108" s="106" customFormat="true" ht="13.2" hidden="false" customHeight="false" outlineLevel="0" collapsed="false">
      <c r="A108" s="106" t="s">
        <v>1349</v>
      </c>
      <c r="B108" s="106" t="s">
        <v>1350</v>
      </c>
      <c r="C108" s="106" t="n">
        <v>-34.21243</v>
      </c>
      <c r="D108" s="106" t="n">
        <v>137.48164</v>
      </c>
      <c r="E108" s="106" t="s">
        <v>1342</v>
      </c>
    </row>
    <row r="109" s="106" customFormat="true" ht="13.2" hidden="false" customHeight="false" outlineLevel="0" collapsed="false">
      <c r="A109" s="106" t="s">
        <v>1351</v>
      </c>
      <c r="B109" s="106" t="s">
        <v>1352</v>
      </c>
      <c r="C109" s="106" t="n">
        <v>-34.228683</v>
      </c>
      <c r="D109" s="106" t="n">
        <v>137.489067</v>
      </c>
      <c r="E109" s="106" t="s">
        <v>1342</v>
      </c>
    </row>
    <row r="110" s="106" customFormat="true" ht="13.2" hidden="false" customHeight="false" outlineLevel="0" collapsed="false">
      <c r="A110" s="106" t="s">
        <v>1353</v>
      </c>
      <c r="B110" s="106" t="s">
        <v>1354</v>
      </c>
      <c r="C110" s="106" t="n">
        <v>-34.19367</v>
      </c>
      <c r="D110" s="106" t="n">
        <v>137.47779</v>
      </c>
      <c r="E110" s="106" t="s">
        <v>1342</v>
      </c>
    </row>
    <row r="111" s="106" customFormat="true" ht="13.2" hidden="false" customHeight="false" outlineLevel="0" collapsed="false">
      <c r="A111" s="106" t="s">
        <v>1355</v>
      </c>
      <c r="B111" s="106" t="s">
        <v>1356</v>
      </c>
      <c r="C111" s="106" t="n">
        <v>-34.19425</v>
      </c>
      <c r="D111" s="106" t="n">
        <v>137.474783</v>
      </c>
      <c r="E111" s="106" t="s">
        <v>1342</v>
      </c>
    </row>
    <row r="112" s="106" customFormat="true" ht="13.2" hidden="false" customHeight="false" outlineLevel="0" collapsed="false">
      <c r="A112" s="106" t="s">
        <v>1357</v>
      </c>
      <c r="B112" s="106" t="s">
        <v>1358</v>
      </c>
      <c r="C112" s="106" t="n">
        <v>-34.129283</v>
      </c>
      <c r="D112" s="106" t="n">
        <v>137.437517</v>
      </c>
      <c r="E112" s="106" t="s">
        <v>1342</v>
      </c>
    </row>
    <row r="113" s="106" customFormat="true" ht="13.2" hidden="false" customHeight="false" outlineLevel="0" collapsed="false">
      <c r="A113" s="106" t="s">
        <v>1359</v>
      </c>
      <c r="B113" s="106" t="s">
        <v>1360</v>
      </c>
      <c r="C113" s="106" t="n">
        <v>-34.163533</v>
      </c>
      <c r="D113" s="106" t="n">
        <v>137.451583</v>
      </c>
      <c r="E113" s="106" t="s">
        <v>1342</v>
      </c>
    </row>
    <row r="114" s="106" customFormat="true" ht="13.2" hidden="false" customHeight="false" outlineLevel="0" collapsed="false">
      <c r="A114" s="106" t="s">
        <v>1361</v>
      </c>
      <c r="B114" s="106" t="s">
        <v>1362</v>
      </c>
      <c r="C114" s="106" t="n">
        <v>-34.18025</v>
      </c>
      <c r="D114" s="106" t="n">
        <v>137.4615</v>
      </c>
      <c r="E114" s="106" t="s">
        <v>1342</v>
      </c>
    </row>
    <row r="115" s="106" customFormat="true" ht="13.2" hidden="false" customHeight="false" outlineLevel="0" collapsed="false">
      <c r="A115" s="106" t="s">
        <v>1363</v>
      </c>
      <c r="B115" s="106" t="s">
        <v>1364</v>
      </c>
      <c r="C115" s="106" t="n">
        <v>-34.173267</v>
      </c>
      <c r="D115" s="106" t="n">
        <v>137.458533</v>
      </c>
      <c r="E115" s="106" t="s">
        <v>1342</v>
      </c>
    </row>
    <row r="116" s="106" customFormat="true" ht="13.2" hidden="false" customHeight="false" outlineLevel="0" collapsed="false">
      <c r="A116" s="106" t="s">
        <v>1365</v>
      </c>
      <c r="B116" s="106" t="s">
        <v>1366</v>
      </c>
      <c r="C116" s="106" t="n">
        <v>-32.368576</v>
      </c>
      <c r="D116" s="106" t="n">
        <v>133.48117</v>
      </c>
      <c r="E116" s="106" t="s">
        <v>1367</v>
      </c>
    </row>
    <row r="117" s="106" customFormat="true" ht="13.2" hidden="false" customHeight="false" outlineLevel="0" collapsed="false">
      <c r="A117" s="106" t="s">
        <v>1368</v>
      </c>
      <c r="B117" s="106" t="s">
        <v>1369</v>
      </c>
      <c r="C117" s="106" t="n">
        <v>-32.37349</v>
      </c>
      <c r="D117" s="106" t="n">
        <v>133.48518</v>
      </c>
      <c r="E117" s="106" t="s">
        <v>1367</v>
      </c>
    </row>
    <row r="118" s="106" customFormat="true" ht="13.2" hidden="false" customHeight="false" outlineLevel="0" collapsed="false">
      <c r="A118" s="106" t="s">
        <v>1370</v>
      </c>
      <c r="B118" s="106" t="s">
        <v>1371</v>
      </c>
      <c r="C118" s="106" t="n">
        <v>-32.556557</v>
      </c>
      <c r="D118" s="106" t="n">
        <v>133.29399</v>
      </c>
      <c r="E118" s="106" t="s">
        <v>1367</v>
      </c>
    </row>
    <row r="119" s="106" customFormat="true" ht="13.2" hidden="false" customHeight="false" outlineLevel="0" collapsed="false">
      <c r="A119" s="106" t="s">
        <v>1372</v>
      </c>
      <c r="B119" s="106" t="s">
        <v>1373</v>
      </c>
      <c r="C119" s="106" t="n">
        <v>-32.392643</v>
      </c>
      <c r="D119" s="106" t="n">
        <v>133.380309</v>
      </c>
      <c r="E119" s="106" t="s">
        <v>1367</v>
      </c>
    </row>
    <row r="120" s="106" customFormat="true" ht="13.2" hidden="false" customHeight="false" outlineLevel="0" collapsed="false">
      <c r="A120" s="106" t="s">
        <v>1374</v>
      </c>
      <c r="B120" s="106" t="s">
        <v>1375</v>
      </c>
      <c r="C120" s="106" t="n">
        <v>-32.39337</v>
      </c>
      <c r="D120" s="106" t="n">
        <v>133.376861</v>
      </c>
      <c r="E120" s="106" t="s">
        <v>1367</v>
      </c>
    </row>
    <row r="121" s="106" customFormat="true" ht="13.2" hidden="false" customHeight="false" outlineLevel="0" collapsed="false">
      <c r="A121" s="106" t="s">
        <v>1376</v>
      </c>
      <c r="B121" s="106" t="s">
        <v>1377</v>
      </c>
      <c r="C121" s="106" t="n">
        <v>-32.502823</v>
      </c>
      <c r="D121" s="106" t="n">
        <v>133.308857</v>
      </c>
      <c r="E121" s="106" t="s">
        <v>1367</v>
      </c>
    </row>
    <row r="122" s="106" customFormat="true" ht="13.2" hidden="false" customHeight="false" outlineLevel="0" collapsed="false">
      <c r="A122" s="106" t="s">
        <v>1378</v>
      </c>
      <c r="B122" s="106" t="s">
        <v>1379</v>
      </c>
      <c r="C122" s="106" t="n">
        <v>-32.51986</v>
      </c>
      <c r="D122" s="106" t="n">
        <v>133.303546</v>
      </c>
      <c r="E122" s="106" t="s">
        <v>1367</v>
      </c>
    </row>
    <row r="123" s="106" customFormat="true" ht="13.2" hidden="false" customHeight="false" outlineLevel="0" collapsed="false">
      <c r="A123" s="106" t="s">
        <v>1380</v>
      </c>
      <c r="B123" s="106" t="s">
        <v>1381</v>
      </c>
      <c r="C123" s="106" t="n">
        <v>-32.501083</v>
      </c>
      <c r="D123" s="106" t="n">
        <v>133.302754</v>
      </c>
      <c r="E123" s="106" t="s">
        <v>1367</v>
      </c>
    </row>
    <row r="124" s="106" customFormat="true" ht="13.2" hidden="false" customHeight="false" outlineLevel="0" collapsed="false">
      <c r="A124" s="106" t="s">
        <v>1382</v>
      </c>
      <c r="B124" s="106" t="s">
        <v>1383</v>
      </c>
      <c r="C124" s="106" t="n">
        <v>-32.493294</v>
      </c>
      <c r="D124" s="106" t="n">
        <v>133.288468</v>
      </c>
      <c r="E124" s="106" t="s">
        <v>1367</v>
      </c>
    </row>
    <row r="125" s="106" customFormat="true" ht="13.2" hidden="false" customHeight="false" outlineLevel="0" collapsed="false">
      <c r="A125" s="106" t="s">
        <v>1384</v>
      </c>
      <c r="B125" s="106" t="s">
        <v>1385</v>
      </c>
      <c r="C125" s="106" t="n">
        <v>-32.470434</v>
      </c>
      <c r="D125" s="106" t="n">
        <v>133.319196</v>
      </c>
      <c r="E125" s="106" t="s">
        <v>1367</v>
      </c>
    </row>
    <row r="126" s="106" customFormat="true" ht="13.2" hidden="false" customHeight="false" outlineLevel="0" collapsed="false">
      <c r="A126" s="106" t="s">
        <v>1386</v>
      </c>
      <c r="B126" s="106" t="s">
        <v>1387</v>
      </c>
      <c r="C126" s="106" t="n">
        <v>-34.115692</v>
      </c>
      <c r="D126" s="106" t="n">
        <v>136.350989</v>
      </c>
      <c r="E126" s="106" t="s">
        <v>1388</v>
      </c>
    </row>
    <row r="127" s="106" customFormat="true" ht="13.2" hidden="false" customHeight="false" outlineLevel="0" collapsed="false">
      <c r="A127" s="106" t="s">
        <v>1389</v>
      </c>
      <c r="B127" s="106" t="s">
        <v>1390</v>
      </c>
      <c r="C127" s="106" t="n">
        <v>-34.1989</v>
      </c>
      <c r="D127" s="106" t="n">
        <v>136.3005</v>
      </c>
      <c r="E127" s="106" t="s">
        <v>1388</v>
      </c>
    </row>
    <row r="128" s="106" customFormat="true" ht="13.2" hidden="false" customHeight="false" outlineLevel="0" collapsed="false">
      <c r="A128" s="106" t="s">
        <v>1391</v>
      </c>
      <c r="B128" s="106" t="s">
        <v>1392</v>
      </c>
      <c r="C128" s="106" t="n">
        <v>-34.18745</v>
      </c>
      <c r="D128" s="106" t="n">
        <v>137.467567</v>
      </c>
      <c r="E128" s="106" t="s">
        <v>1388</v>
      </c>
    </row>
    <row r="129" s="106" customFormat="true" ht="13.2" hidden="false" customHeight="false" outlineLevel="0" collapsed="false">
      <c r="A129" s="106" t="s">
        <v>1393</v>
      </c>
      <c r="B129" s="106" t="s">
        <v>1394</v>
      </c>
      <c r="C129" s="106" t="n">
        <v>-33.67553</v>
      </c>
      <c r="D129" s="106" t="n">
        <v>134.51647</v>
      </c>
      <c r="E129" s="106" t="s">
        <v>1388</v>
      </c>
    </row>
    <row r="130" s="106" customFormat="true" ht="13.2" hidden="false" customHeight="false" outlineLevel="0" collapsed="false">
      <c r="A130" s="106" t="s">
        <v>1395</v>
      </c>
      <c r="B130" s="106" t="s">
        <v>1396</v>
      </c>
      <c r="C130" s="106" t="n">
        <v>-35.446652</v>
      </c>
      <c r="D130" s="106" t="n">
        <v>138.304966</v>
      </c>
      <c r="E130" s="106" t="s">
        <v>1397</v>
      </c>
    </row>
    <row r="131" s="106" customFormat="true" ht="13.2" hidden="false" customHeight="false" outlineLevel="0" collapsed="false">
      <c r="A131" s="106" t="s">
        <v>1398</v>
      </c>
      <c r="B131" s="106" t="s">
        <v>1399</v>
      </c>
      <c r="C131" s="106" t="n">
        <v>-35.54715</v>
      </c>
      <c r="D131" s="106" t="n">
        <v>138.63821</v>
      </c>
      <c r="E131" s="106" t="s">
        <v>1397</v>
      </c>
    </row>
    <row r="132" s="106" customFormat="true" ht="13.2" hidden="false" customHeight="false" outlineLevel="0" collapsed="false">
      <c r="A132" s="106" t="s">
        <v>1400</v>
      </c>
      <c r="B132" s="106" t="s">
        <v>1401</v>
      </c>
      <c r="C132" s="106" t="n">
        <v>-35.537779</v>
      </c>
      <c r="D132" s="106" t="n">
        <v>138.69255</v>
      </c>
      <c r="E132" s="106" t="s">
        <v>1397</v>
      </c>
    </row>
    <row r="133" s="106" customFormat="true" ht="13.2" hidden="false" customHeight="false" outlineLevel="0" collapsed="false">
      <c r="A133" s="106" t="s">
        <v>1402</v>
      </c>
      <c r="B133" s="106" t="s">
        <v>1403</v>
      </c>
      <c r="C133" s="106" t="n">
        <v>-35.588871</v>
      </c>
      <c r="D133" s="106" t="n">
        <v>138.60553</v>
      </c>
      <c r="E133" s="106" t="s">
        <v>1397</v>
      </c>
    </row>
    <row r="134" s="106" customFormat="true" ht="13.2" hidden="false" customHeight="false" outlineLevel="0" collapsed="false">
      <c r="A134" s="106" t="s">
        <v>1404</v>
      </c>
      <c r="B134" s="106" t="s">
        <v>1405</v>
      </c>
      <c r="C134" s="106" t="n">
        <v>-35.5714</v>
      </c>
      <c r="D134" s="106" t="n">
        <v>138.61166</v>
      </c>
      <c r="E134" s="106" t="s">
        <v>1397</v>
      </c>
    </row>
    <row r="135" s="106" customFormat="true" ht="13.2" hidden="false" customHeight="false" outlineLevel="0" collapsed="false">
      <c r="A135" s="106" t="s">
        <v>1406</v>
      </c>
      <c r="B135" s="106" t="s">
        <v>1407</v>
      </c>
      <c r="C135" s="106" t="n">
        <v>-35.56604</v>
      </c>
      <c r="D135" s="106" t="n">
        <v>138.62732</v>
      </c>
      <c r="E135" s="106" t="s">
        <v>1397</v>
      </c>
    </row>
    <row r="136" s="106" customFormat="true" ht="13.2" hidden="false" customHeight="false" outlineLevel="0" collapsed="false">
      <c r="A136" s="106" t="s">
        <v>1408</v>
      </c>
      <c r="B136" s="106" t="s">
        <v>1409</v>
      </c>
      <c r="C136" s="106" t="n">
        <v>-34.788514</v>
      </c>
      <c r="D136" s="106" t="n">
        <v>138.46726</v>
      </c>
      <c r="E136" s="106" t="s">
        <v>1410</v>
      </c>
    </row>
    <row r="137" s="106" customFormat="true" ht="13.2" hidden="false" customHeight="false" outlineLevel="0" collapsed="false">
      <c r="A137" s="106" t="s">
        <v>1411</v>
      </c>
      <c r="B137" s="106" t="s">
        <v>1412</v>
      </c>
      <c r="C137" s="106" t="n">
        <v>-35.47356</v>
      </c>
      <c r="D137" s="106" t="n">
        <v>138.281158</v>
      </c>
      <c r="E137" s="106" t="s">
        <v>1410</v>
      </c>
    </row>
    <row r="138" s="106" customFormat="true" ht="13.2" hidden="false" customHeight="false" outlineLevel="0" collapsed="false">
      <c r="A138" s="106" t="s">
        <v>1413</v>
      </c>
      <c r="B138" s="106" t="s">
        <v>1414</v>
      </c>
      <c r="C138" s="106" t="n">
        <v>-35.370819</v>
      </c>
      <c r="D138" s="106" t="n">
        <v>138.381774</v>
      </c>
      <c r="E138" s="106" t="s">
        <v>1410</v>
      </c>
    </row>
    <row r="139" s="106" customFormat="true" ht="13.2" hidden="false" customHeight="false" outlineLevel="0" collapsed="false">
      <c r="A139" s="106" t="s">
        <v>1415</v>
      </c>
      <c r="B139" s="106" t="s">
        <v>1416</v>
      </c>
      <c r="C139" s="106" t="n">
        <v>-34.963348</v>
      </c>
      <c r="D139" s="106" t="n">
        <v>138.480285</v>
      </c>
      <c r="E139" s="106" t="s">
        <v>1410</v>
      </c>
    </row>
    <row r="140" s="106" customFormat="true" ht="13.2" hidden="false" customHeight="false" outlineLevel="0" collapsed="false">
      <c r="A140" s="106" t="s">
        <v>1417</v>
      </c>
      <c r="B140" s="106" t="s">
        <v>1418</v>
      </c>
      <c r="C140" s="106" t="n">
        <v>-34.847099</v>
      </c>
      <c r="D140" s="106" t="n">
        <v>138.445953</v>
      </c>
      <c r="E140" s="106" t="s">
        <v>1410</v>
      </c>
    </row>
    <row r="141" s="106" customFormat="true" ht="13.2" hidden="false" customHeight="false" outlineLevel="0" collapsed="false">
      <c r="A141" s="106" t="s">
        <v>1419</v>
      </c>
      <c r="B141" s="106" t="s">
        <v>1420</v>
      </c>
      <c r="C141" s="106" t="n">
        <v>-35.03997</v>
      </c>
      <c r="D141" s="106" t="n">
        <v>138.491516</v>
      </c>
      <c r="E141" s="106" t="s">
        <v>1410</v>
      </c>
    </row>
    <row r="142" s="106" customFormat="true" ht="13.2" hidden="false" customHeight="false" outlineLevel="0" collapsed="false">
      <c r="A142" s="106" t="s">
        <v>1421</v>
      </c>
      <c r="B142" s="106" t="s">
        <v>1422</v>
      </c>
      <c r="C142" s="106" t="n">
        <v>-35.14748</v>
      </c>
      <c r="D142" s="106" t="n">
        <v>138.463028</v>
      </c>
      <c r="E142" s="106" t="s">
        <v>1410</v>
      </c>
    </row>
    <row r="143" s="106" customFormat="true" ht="13.2" hidden="false" customHeight="false" outlineLevel="0" collapsed="false">
      <c r="A143" s="106" t="s">
        <v>1423</v>
      </c>
      <c r="B143" s="106" t="s">
        <v>1424</v>
      </c>
      <c r="C143" s="106" t="n">
        <v>-35.137931</v>
      </c>
      <c r="D143" s="106" t="n">
        <v>138.462921</v>
      </c>
      <c r="E143" s="106" t="s">
        <v>1410</v>
      </c>
    </row>
    <row r="144" s="106" customFormat="true" ht="13.2" hidden="false" customHeight="false" outlineLevel="0" collapsed="false">
      <c r="A144" s="106" t="s">
        <v>1425</v>
      </c>
      <c r="B144" s="106" t="s">
        <v>1426</v>
      </c>
      <c r="C144" s="106" t="n">
        <v>-35.156921</v>
      </c>
      <c r="D144" s="106" t="n">
        <v>138.465454</v>
      </c>
      <c r="E144" s="106" t="s">
        <v>1410</v>
      </c>
    </row>
    <row r="145" s="106" customFormat="true" ht="13.2" hidden="false" customHeight="false" outlineLevel="0" collapsed="false">
      <c r="A145" s="106" t="s">
        <v>1427</v>
      </c>
      <c r="B145" s="106" t="s">
        <v>1428</v>
      </c>
      <c r="C145" s="106" t="n">
        <v>-35.465499</v>
      </c>
      <c r="D145" s="106" t="n">
        <v>138.294647</v>
      </c>
      <c r="E145" s="106" t="s">
        <v>1410</v>
      </c>
    </row>
    <row r="146" s="106" customFormat="true" ht="13.2" hidden="false" customHeight="false" outlineLevel="0" collapsed="false">
      <c r="A146" s="106" t="s">
        <v>1429</v>
      </c>
      <c r="B146" s="106" t="s">
        <v>1430</v>
      </c>
      <c r="C146" s="106" t="n">
        <v>-35.456089</v>
      </c>
      <c r="D146" s="106" t="n">
        <v>138.299392</v>
      </c>
      <c r="E146" s="106" t="s">
        <v>1410</v>
      </c>
    </row>
    <row r="147" s="106" customFormat="true" ht="13.2" hidden="false" customHeight="false" outlineLevel="0" collapsed="false">
      <c r="A147" s="106" t="s">
        <v>1431</v>
      </c>
      <c r="B147" s="106" t="s">
        <v>1432</v>
      </c>
      <c r="C147" s="106" t="n">
        <v>-35.530849</v>
      </c>
      <c r="D147" s="106" t="n">
        <v>138.152893</v>
      </c>
      <c r="E147" s="106" t="s">
        <v>1410</v>
      </c>
    </row>
    <row r="148" s="106" customFormat="true" ht="13.2" hidden="false" customHeight="false" outlineLevel="0" collapsed="false">
      <c r="A148" s="106" t="s">
        <v>1433</v>
      </c>
      <c r="B148" s="106" t="s">
        <v>1434</v>
      </c>
      <c r="C148" s="106" t="n">
        <v>-34.444488</v>
      </c>
      <c r="D148" s="106" t="n">
        <v>138.197021</v>
      </c>
      <c r="E148" s="106" t="s">
        <v>1410</v>
      </c>
    </row>
    <row r="149" s="106" customFormat="true" ht="13.2" hidden="false" customHeight="false" outlineLevel="0" collapsed="false">
      <c r="A149" s="106" t="s">
        <v>1435</v>
      </c>
      <c r="B149" s="106" t="s">
        <v>1436</v>
      </c>
      <c r="C149" s="106" t="n">
        <v>-34.619419</v>
      </c>
      <c r="D149" s="106" t="n">
        <v>138.310516</v>
      </c>
      <c r="E149" s="106" t="s">
        <v>1410</v>
      </c>
    </row>
    <row r="150" s="106" customFormat="true" ht="13.2" hidden="false" customHeight="false" outlineLevel="0" collapsed="false">
      <c r="A150" s="106" t="s">
        <v>1437</v>
      </c>
      <c r="B150" s="106" t="s">
        <v>1438</v>
      </c>
      <c r="C150" s="106" t="n">
        <v>-34.98648</v>
      </c>
      <c r="D150" s="106" t="n">
        <v>138.45401</v>
      </c>
      <c r="E150" s="106" t="s">
        <v>1410</v>
      </c>
    </row>
    <row r="151" s="106" customFormat="true" ht="13.2" hidden="false" customHeight="false" outlineLevel="0" collapsed="false">
      <c r="A151" s="106" t="s">
        <v>1439</v>
      </c>
      <c r="B151" s="106" t="s">
        <v>1440</v>
      </c>
      <c r="C151" s="106" t="n">
        <v>-35.25666</v>
      </c>
      <c r="D151" s="106" t="n">
        <v>138.458496</v>
      </c>
      <c r="E151" s="106" t="s">
        <v>1410</v>
      </c>
    </row>
    <row r="152" s="106" customFormat="true" ht="13.2" hidden="false" customHeight="false" outlineLevel="0" collapsed="false">
      <c r="A152" s="106" t="s">
        <v>1441</v>
      </c>
      <c r="B152" s="106" t="s">
        <v>1442</v>
      </c>
      <c r="C152" s="106" t="n">
        <v>-35.1394</v>
      </c>
      <c r="D152" s="106" t="n">
        <v>138.457992</v>
      </c>
      <c r="E152" s="106" t="s">
        <v>1410</v>
      </c>
    </row>
    <row r="153" s="106" customFormat="true" ht="13.2" hidden="false" customHeight="false" outlineLevel="0" collapsed="false">
      <c r="A153" s="106" t="s">
        <v>1443</v>
      </c>
      <c r="B153" s="106" t="s">
        <v>1444</v>
      </c>
      <c r="C153" s="106" t="n">
        <v>-35.271598</v>
      </c>
      <c r="D153" s="106" t="n">
        <v>138.430984</v>
      </c>
      <c r="E153" s="106" t="s">
        <v>1410</v>
      </c>
    </row>
    <row r="154" s="106" customFormat="true" ht="13.2" hidden="false" customHeight="false" outlineLevel="0" collapsed="false">
      <c r="A154" s="106" t="s">
        <v>1445</v>
      </c>
      <c r="B154" s="106" t="s">
        <v>1446</v>
      </c>
      <c r="C154" s="106" t="n">
        <v>-34.97583</v>
      </c>
      <c r="D154" s="106" t="n">
        <v>138.4514</v>
      </c>
      <c r="E154" s="106" t="s">
        <v>1410</v>
      </c>
    </row>
    <row r="155" s="106" customFormat="true" ht="13.2" hidden="false" customHeight="false" outlineLevel="0" collapsed="false">
      <c r="A155" s="106" t="s">
        <v>1447</v>
      </c>
      <c r="B155" s="106" t="s">
        <v>1448</v>
      </c>
      <c r="C155" s="106" t="n">
        <v>-35.14741</v>
      </c>
      <c r="D155" s="106" t="n">
        <v>138.46365</v>
      </c>
      <c r="E155" s="106" t="s">
        <v>1410</v>
      </c>
    </row>
    <row r="156" s="106" customFormat="true" ht="13.2" hidden="false" customHeight="false" outlineLevel="0" collapsed="false">
      <c r="A156" s="106" t="s">
        <v>1449</v>
      </c>
      <c r="B156" s="106" t="s">
        <v>1450</v>
      </c>
      <c r="C156" s="106" t="n">
        <v>-35.167751</v>
      </c>
      <c r="D156" s="106" t="n">
        <v>138.462265</v>
      </c>
      <c r="E156" s="106" t="s">
        <v>1410</v>
      </c>
    </row>
    <row r="157" s="106" customFormat="true" ht="13.2" hidden="false" customHeight="false" outlineLevel="0" collapsed="false">
      <c r="A157" s="106" t="s">
        <v>1451</v>
      </c>
      <c r="B157" s="106" t="s">
        <v>1452</v>
      </c>
      <c r="C157" s="106" t="n">
        <v>-35.097599</v>
      </c>
      <c r="D157" s="106" t="n">
        <v>138.477493</v>
      </c>
      <c r="E157" s="106" t="s">
        <v>1410</v>
      </c>
    </row>
    <row r="158" s="106" customFormat="true" ht="13.2" hidden="false" customHeight="false" outlineLevel="0" collapsed="false">
      <c r="A158" s="106" t="s">
        <v>1453</v>
      </c>
      <c r="B158" s="106" t="s">
        <v>1454</v>
      </c>
      <c r="C158" s="106" t="n">
        <v>-35.206501</v>
      </c>
      <c r="D158" s="106" t="n">
        <v>138.462204</v>
      </c>
      <c r="E158" s="106" t="s">
        <v>1410</v>
      </c>
    </row>
    <row r="159" s="106" customFormat="true" ht="13.2" hidden="false" customHeight="false" outlineLevel="0" collapsed="false">
      <c r="A159" s="106" t="s">
        <v>1455</v>
      </c>
      <c r="B159" s="106" t="s">
        <v>1456</v>
      </c>
      <c r="C159" s="106" t="n">
        <v>-35.209098</v>
      </c>
      <c r="D159" s="106" t="n">
        <v>138.464294</v>
      </c>
      <c r="E159" s="106" t="s">
        <v>1410</v>
      </c>
    </row>
    <row r="160" s="106" customFormat="true" ht="13.2" hidden="false" customHeight="false" outlineLevel="0" collapsed="false">
      <c r="A160" s="106" t="s">
        <v>1457</v>
      </c>
      <c r="B160" s="106" t="s">
        <v>1458</v>
      </c>
      <c r="C160" s="106" t="n">
        <v>-35.103401</v>
      </c>
      <c r="D160" s="106" t="n">
        <v>138.474197</v>
      </c>
      <c r="E160" s="106" t="s">
        <v>1410</v>
      </c>
    </row>
    <row r="161" s="106" customFormat="true" ht="13.2" hidden="false" customHeight="false" outlineLevel="0" collapsed="false">
      <c r="A161" s="106" t="s">
        <v>1459</v>
      </c>
      <c r="B161" s="106" t="s">
        <v>1460</v>
      </c>
      <c r="C161" s="106" t="n">
        <v>-35.0736</v>
      </c>
      <c r="D161" s="106" t="n">
        <v>138.494293</v>
      </c>
      <c r="E161" s="106" t="s">
        <v>1410</v>
      </c>
    </row>
    <row r="162" s="106" customFormat="true" ht="13.2" hidden="false" customHeight="false" outlineLevel="0" collapsed="false">
      <c r="A162" s="106" t="s">
        <v>1461</v>
      </c>
      <c r="B162" s="106" t="s">
        <v>1462</v>
      </c>
      <c r="C162" s="106" t="n">
        <v>-35.052501</v>
      </c>
      <c r="D162" s="106" t="n">
        <v>138.5027</v>
      </c>
      <c r="E162" s="106" t="s">
        <v>1410</v>
      </c>
    </row>
    <row r="163" s="106" customFormat="true" ht="13.2" hidden="false" customHeight="false" outlineLevel="0" collapsed="false">
      <c r="A163" s="106" t="s">
        <v>1463</v>
      </c>
      <c r="B163" s="106" t="s">
        <v>1464</v>
      </c>
      <c r="C163" s="106" t="n">
        <v>-35.26681</v>
      </c>
      <c r="D163" s="106" t="n">
        <v>138.43364</v>
      </c>
      <c r="E163" s="106" t="s">
        <v>1410</v>
      </c>
    </row>
    <row r="164" s="106" customFormat="true" ht="13.2" hidden="false" customHeight="false" outlineLevel="0" collapsed="false">
      <c r="A164" s="106" t="s">
        <v>1465</v>
      </c>
      <c r="B164" s="106" t="s">
        <v>1466</v>
      </c>
      <c r="C164" s="106" t="n">
        <v>-35.604469</v>
      </c>
      <c r="D164" s="106" t="n">
        <v>138.0933</v>
      </c>
      <c r="E164" s="106" t="s">
        <v>1410</v>
      </c>
    </row>
    <row r="165" s="106" customFormat="true" ht="13.2" hidden="false" customHeight="false" outlineLevel="0" collapsed="false">
      <c r="A165" s="106" t="s">
        <v>1467</v>
      </c>
      <c r="B165" s="106" t="s">
        <v>1468</v>
      </c>
      <c r="C165" s="106" t="n">
        <v>-35.647815</v>
      </c>
      <c r="D165" s="106" t="n">
        <v>138.25917</v>
      </c>
      <c r="E165" s="106" t="s">
        <v>1410</v>
      </c>
    </row>
    <row r="166" s="106" customFormat="true" ht="13.2" hidden="false" customHeight="false" outlineLevel="0" collapsed="false">
      <c r="A166" s="106" t="s">
        <v>1469</v>
      </c>
      <c r="B166" s="106" t="s">
        <v>1470</v>
      </c>
      <c r="C166" s="106" t="n">
        <v>-35.65469</v>
      </c>
      <c r="D166" s="106" t="n">
        <v>138.24448</v>
      </c>
      <c r="E166" s="106" t="s">
        <v>1410</v>
      </c>
    </row>
    <row r="167" s="106" customFormat="true" ht="13.2" hidden="false" customHeight="false" outlineLevel="0" collapsed="false">
      <c r="A167" s="106" t="s">
        <v>1471</v>
      </c>
      <c r="B167" s="106" t="s">
        <v>1472</v>
      </c>
      <c r="C167" s="106" t="n">
        <v>-35.634109</v>
      </c>
      <c r="D167" s="106" t="n">
        <v>138.111831</v>
      </c>
      <c r="E167" s="106" t="s">
        <v>1410</v>
      </c>
    </row>
    <row r="168" s="106" customFormat="true" ht="13.2" hidden="false" customHeight="false" outlineLevel="0" collapsed="false">
      <c r="A168" s="106" t="s">
        <v>1473</v>
      </c>
      <c r="B168" s="106" t="s">
        <v>1474</v>
      </c>
      <c r="C168" s="106" t="n">
        <v>-35.56754</v>
      </c>
      <c r="D168" s="106" t="n">
        <v>138.63158</v>
      </c>
      <c r="E168" s="106" t="s">
        <v>1410</v>
      </c>
    </row>
    <row r="169" s="106" customFormat="true" ht="13.2" hidden="false" customHeight="false" outlineLevel="0" collapsed="false">
      <c r="A169" s="106" t="s">
        <v>1475</v>
      </c>
      <c r="B169" s="106" t="s">
        <v>1476</v>
      </c>
      <c r="C169" s="106" t="n">
        <v>-35.540504</v>
      </c>
      <c r="D169" s="106" t="n">
        <v>138.65402</v>
      </c>
      <c r="E169" s="106" t="s">
        <v>1410</v>
      </c>
    </row>
    <row r="170" s="106" customFormat="true" ht="13.2" hidden="false" customHeight="false" outlineLevel="0" collapsed="false">
      <c r="A170" s="106" t="s">
        <v>1477</v>
      </c>
      <c r="B170" s="106" t="s">
        <v>1478</v>
      </c>
      <c r="C170" s="106" t="n">
        <v>-35.61029</v>
      </c>
      <c r="D170" s="106" t="n">
        <v>138.592896</v>
      </c>
      <c r="E170" s="106" t="s">
        <v>1410</v>
      </c>
    </row>
    <row r="171" s="106" customFormat="true" ht="13.2" hidden="false" customHeight="false" outlineLevel="0" collapsed="false">
      <c r="A171" s="106" t="s">
        <v>1479</v>
      </c>
      <c r="B171" s="106" t="s">
        <v>1480</v>
      </c>
      <c r="C171" s="106" t="n">
        <v>-35.640941</v>
      </c>
      <c r="D171" s="106" t="n">
        <v>138.52662</v>
      </c>
      <c r="E171" s="106" t="s">
        <v>1410</v>
      </c>
    </row>
    <row r="172" s="106" customFormat="true" ht="13.2" hidden="false" customHeight="false" outlineLevel="0" collapsed="false">
      <c r="A172" s="106" t="s">
        <v>1481</v>
      </c>
      <c r="B172" s="106" t="s">
        <v>1482</v>
      </c>
      <c r="C172" s="106" t="n">
        <v>-35.57729</v>
      </c>
      <c r="D172" s="106" t="n">
        <v>138.61845</v>
      </c>
      <c r="E172" s="106" t="s">
        <v>1410</v>
      </c>
    </row>
    <row r="173" s="106" customFormat="true" ht="13.2" hidden="false" customHeight="false" outlineLevel="0" collapsed="false">
      <c r="A173" s="106" t="s">
        <v>1483</v>
      </c>
      <c r="B173" s="106" t="s">
        <v>1484</v>
      </c>
      <c r="C173" s="106" t="n">
        <v>-35.61781</v>
      </c>
      <c r="D173" s="106" t="n">
        <v>138.55721</v>
      </c>
      <c r="E173" s="106" t="s">
        <v>1410</v>
      </c>
    </row>
    <row r="174" s="106" customFormat="true" ht="13.2" hidden="false" customHeight="false" outlineLevel="0" collapsed="false">
      <c r="A174" s="106" t="s">
        <v>1485</v>
      </c>
      <c r="B174" s="106" t="s">
        <v>1486</v>
      </c>
      <c r="C174" s="106" t="n">
        <v>-35.66193</v>
      </c>
      <c r="D174" s="106" t="n">
        <v>138.21451</v>
      </c>
      <c r="E174" s="106" t="s">
        <v>1410</v>
      </c>
    </row>
    <row r="175" s="106" customFormat="true" ht="13.2" hidden="false" customHeight="false" outlineLevel="0" collapsed="false">
      <c r="A175" s="106" t="s">
        <v>1487</v>
      </c>
      <c r="B175" s="106" t="s">
        <v>1488</v>
      </c>
      <c r="C175" s="106" t="n">
        <v>-35.539326</v>
      </c>
      <c r="D175" s="106" t="n">
        <v>138.68851</v>
      </c>
      <c r="E175" s="106" t="s">
        <v>1410</v>
      </c>
    </row>
    <row r="176" s="106" customFormat="true" ht="13.2" hidden="false" customHeight="false" outlineLevel="0" collapsed="false">
      <c r="A176" s="106" t="s">
        <v>1489</v>
      </c>
      <c r="B176" s="106" t="s">
        <v>1490</v>
      </c>
      <c r="C176" s="106" t="n">
        <v>-35.524608</v>
      </c>
      <c r="D176" s="106" t="n">
        <v>138.69992</v>
      </c>
      <c r="E176" s="106" t="s">
        <v>1410</v>
      </c>
    </row>
    <row r="177" s="106" customFormat="true" ht="14.4" hidden="false" customHeight="false" outlineLevel="0" collapsed="false">
      <c r="A177" s="107" t="s">
        <v>12</v>
      </c>
      <c r="B177" s="108" t="s">
        <v>95</v>
      </c>
      <c r="C177" s="109" t="n">
        <v>-43.13921</v>
      </c>
      <c r="D177" s="109" t="n">
        <v>147.96787</v>
      </c>
      <c r="E177" s="110" t="n">
        <v>43811</v>
      </c>
      <c r="F177" s="109" t="n">
        <v>6</v>
      </c>
    </row>
    <row r="178" s="106" customFormat="true" ht="14.4" hidden="false" customHeight="false" outlineLevel="0" collapsed="false">
      <c r="A178" s="111" t="s">
        <v>1491</v>
      </c>
      <c r="B178" s="108" t="s">
        <v>1492</v>
      </c>
      <c r="C178" s="109" t="n">
        <v>-33.990719</v>
      </c>
      <c r="D178" s="109" t="n">
        <v>151.232444</v>
      </c>
      <c r="E178" s="110" t="n">
        <v>43266</v>
      </c>
      <c r="F178" s="109" t="n">
        <v>3</v>
      </c>
    </row>
    <row r="179" s="106" customFormat="true" ht="14.4" hidden="false" customHeight="false" outlineLevel="0" collapsed="false">
      <c r="A179" s="107" t="s">
        <v>11</v>
      </c>
      <c r="B179" s="108" t="s">
        <v>142</v>
      </c>
      <c r="C179" s="109" t="n">
        <v>-41.343375</v>
      </c>
      <c r="D179" s="109" t="n">
        <v>148.342969</v>
      </c>
      <c r="E179" s="110" t="n">
        <v>43564</v>
      </c>
      <c r="F179" s="109" t="n">
        <v>18</v>
      </c>
    </row>
    <row r="180" s="106" customFormat="true" ht="14.4" hidden="false" customHeight="false" outlineLevel="0" collapsed="false">
      <c r="A180" s="107" t="s">
        <v>6</v>
      </c>
      <c r="B180" s="108" t="s">
        <v>120</v>
      </c>
      <c r="C180" s="109" t="n">
        <v>-41.253796</v>
      </c>
      <c r="D180" s="109" t="n">
        <v>148.338749</v>
      </c>
      <c r="E180" s="110" t="n">
        <v>43536</v>
      </c>
      <c r="F180" s="109" t="n">
        <v>10</v>
      </c>
    </row>
    <row r="181" s="106" customFormat="true" ht="14.4" hidden="false" customHeight="false" outlineLevel="0" collapsed="false">
      <c r="A181" s="107" t="s">
        <v>7</v>
      </c>
      <c r="B181" s="108" t="s">
        <v>105</v>
      </c>
      <c r="C181" s="109" t="n">
        <v>-41.253706</v>
      </c>
      <c r="D181" s="109" t="n">
        <v>148.339749</v>
      </c>
      <c r="E181" s="110" t="n">
        <v>43536</v>
      </c>
      <c r="F181" s="109" t="n">
        <v>15</v>
      </c>
    </row>
    <row r="182" s="106" customFormat="true" ht="14.4" hidden="false" customHeight="false" outlineLevel="0" collapsed="false">
      <c r="A182" s="107" t="s">
        <v>8</v>
      </c>
      <c r="B182" s="108" t="s">
        <v>135</v>
      </c>
      <c r="C182" s="109" t="n">
        <v>-41.210276</v>
      </c>
      <c r="D182" s="109" t="n">
        <v>148.294227</v>
      </c>
      <c r="E182" s="110" t="n">
        <v>43537</v>
      </c>
      <c r="F182" s="109" t="n">
        <v>10</v>
      </c>
    </row>
    <row r="183" s="106" customFormat="true" ht="14.4" hidden="false" customHeight="false" outlineLevel="0" collapsed="false">
      <c r="A183" s="107" t="s">
        <v>9</v>
      </c>
      <c r="B183" s="108" t="s">
        <v>129</v>
      </c>
      <c r="C183" s="109" t="n">
        <v>-41.210315</v>
      </c>
      <c r="D183" s="109" t="n">
        <v>148.293388</v>
      </c>
      <c r="E183" s="110" t="n">
        <v>43537</v>
      </c>
      <c r="F183" s="109" t="n">
        <v>18</v>
      </c>
    </row>
    <row r="184" s="106" customFormat="true" ht="14.4" hidden="false" customHeight="false" outlineLevel="0" collapsed="false">
      <c r="A184" s="107" t="s">
        <v>1493</v>
      </c>
      <c r="B184" s="108" t="s">
        <v>173</v>
      </c>
      <c r="C184" s="109" t="n">
        <v>-41.34386</v>
      </c>
      <c r="D184" s="109" t="n">
        <v>148.34277</v>
      </c>
      <c r="E184" s="110" t="n">
        <v>43564</v>
      </c>
      <c r="F184" s="109" t="n">
        <v>10</v>
      </c>
    </row>
    <row r="185" s="106" customFormat="true" ht="14.4" hidden="false" customHeight="false" outlineLevel="0" collapsed="false">
      <c r="B185" s="112" t="s">
        <v>1494</v>
      </c>
      <c r="F185" s="113"/>
    </row>
    <row r="186" s="106" customFormat="true" ht="14.4" hidden="false" customHeight="false" outlineLevel="0" collapsed="false">
      <c r="A186" s="111" t="s">
        <v>1495</v>
      </c>
      <c r="B186" s="108" t="s">
        <v>1496</v>
      </c>
    </row>
  </sheetData>
  <autoFilter ref="A1:E1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6"/>
  <sheetViews>
    <sheetView showFormulas="false" showGridLines="true" showRowColHeaders="true" showZeros="true" rightToLeft="false" tabSelected="false" showOutlineSymbols="true" defaultGridColor="true" view="normal" topLeftCell="A78" colorId="64" zoomScale="100" zoomScaleNormal="100" zoomScalePageLayoutView="100" workbookViewId="0">
      <selection pane="topLeft" activeCell="C92" activeCellId="0" sqref="C92"/>
    </sheetView>
  </sheetViews>
  <sheetFormatPr defaultRowHeight="14.55" zeroHeight="false" outlineLevelRow="0" outlineLevelCol="0"/>
  <cols>
    <col collapsed="false" customWidth="true" hidden="false" outlineLevel="0" max="256" min="1" style="0" width="18"/>
    <col collapsed="false" customWidth="true" hidden="false" outlineLevel="0" max="1025" min="257" style="0" width="8.78"/>
  </cols>
  <sheetData>
    <row r="1" customFormat="false" ht="14.55" hidden="false" customHeight="true" outlineLevel="0" collapsed="false">
      <c r="A1" s="92" t="s">
        <v>1497</v>
      </c>
      <c r="B1" s="92" t="s">
        <v>1498</v>
      </c>
      <c r="C1" s="92" t="s">
        <v>1499</v>
      </c>
    </row>
    <row r="2" customFormat="false" ht="14.55" hidden="false" customHeight="true" outlineLevel="0" collapsed="false">
      <c r="A2" s="114" t="s">
        <v>1500</v>
      </c>
      <c r="B2" s="114" t="s">
        <v>1501</v>
      </c>
      <c r="C2" s="114" t="s">
        <v>1502</v>
      </c>
    </row>
    <row r="3" customFormat="false" ht="14.55" hidden="false" customHeight="true" outlineLevel="0" collapsed="false">
      <c r="A3" s="114" t="s">
        <v>1503</v>
      </c>
      <c r="B3" s="114" t="s">
        <v>1504</v>
      </c>
      <c r="C3" s="114" t="s">
        <v>1505</v>
      </c>
    </row>
    <row r="4" customFormat="false" ht="14.55" hidden="false" customHeight="true" outlineLevel="0" collapsed="false">
      <c r="A4" s="114" t="s">
        <v>1506</v>
      </c>
      <c r="B4" s="114" t="s">
        <v>1507</v>
      </c>
      <c r="C4" s="114" t="s">
        <v>1508</v>
      </c>
    </row>
    <row r="5" customFormat="false" ht="14.55" hidden="false" customHeight="true" outlineLevel="0" collapsed="false">
      <c r="A5" s="114" t="s">
        <v>1509</v>
      </c>
      <c r="B5" s="114" t="s">
        <v>1510</v>
      </c>
      <c r="C5" s="114" t="s">
        <v>1511</v>
      </c>
    </row>
    <row r="6" customFormat="false" ht="14.55" hidden="false" customHeight="true" outlineLevel="0" collapsed="false">
      <c r="A6" s="114" t="s">
        <v>1512</v>
      </c>
      <c r="B6" s="114" t="s">
        <v>1504</v>
      </c>
      <c r="C6" s="114" t="s">
        <v>1513</v>
      </c>
    </row>
    <row r="7" customFormat="false" ht="14.55" hidden="false" customHeight="true" outlineLevel="0" collapsed="false">
      <c r="A7" s="114" t="s">
        <v>1514</v>
      </c>
      <c r="B7" s="114" t="s">
        <v>1515</v>
      </c>
      <c r="C7" s="114" t="s">
        <v>1516</v>
      </c>
    </row>
    <row r="8" customFormat="false" ht="14.55" hidden="false" customHeight="true" outlineLevel="0" collapsed="false">
      <c r="A8" s="114" t="s">
        <v>1517</v>
      </c>
      <c r="B8" s="114" t="s">
        <v>1518</v>
      </c>
      <c r="C8" s="114" t="s">
        <v>1519</v>
      </c>
    </row>
    <row r="9" customFormat="false" ht="14.55" hidden="false" customHeight="true" outlineLevel="0" collapsed="false">
      <c r="A9" s="114" t="s">
        <v>1520</v>
      </c>
      <c r="B9" s="114" t="s">
        <v>1521</v>
      </c>
      <c r="C9" s="114" t="s">
        <v>1522</v>
      </c>
    </row>
    <row r="10" customFormat="false" ht="14.55" hidden="false" customHeight="true" outlineLevel="0" collapsed="false">
      <c r="A10" s="114" t="s">
        <v>1523</v>
      </c>
      <c r="B10" s="114" t="s">
        <v>1524</v>
      </c>
      <c r="C10" s="114" t="s">
        <v>1525</v>
      </c>
    </row>
    <row r="11" customFormat="false" ht="14.55" hidden="false" customHeight="true" outlineLevel="0" collapsed="false">
      <c r="A11" s="114" t="s">
        <v>1526</v>
      </c>
      <c r="B11" s="114" t="s">
        <v>1527</v>
      </c>
      <c r="C11" s="114" t="s">
        <v>1528</v>
      </c>
    </row>
    <row r="12" customFormat="false" ht="14.55" hidden="false" customHeight="true" outlineLevel="0" collapsed="false">
      <c r="A12" s="114" t="s">
        <v>1529</v>
      </c>
      <c r="B12" s="114" t="s">
        <v>1530</v>
      </c>
      <c r="C12" s="114" t="s">
        <v>1531</v>
      </c>
    </row>
    <row r="13" customFormat="false" ht="14.55" hidden="false" customHeight="true" outlineLevel="0" collapsed="false">
      <c r="A13" s="114" t="s">
        <v>1532</v>
      </c>
      <c r="B13" s="114" t="s">
        <v>1533</v>
      </c>
      <c r="C13" s="114" t="s">
        <v>1534</v>
      </c>
    </row>
    <row r="14" customFormat="false" ht="14.55" hidden="false" customHeight="true" outlineLevel="0" collapsed="false">
      <c r="A14" s="114" t="s">
        <v>1535</v>
      </c>
      <c r="B14" s="114" t="s">
        <v>1515</v>
      </c>
      <c r="C14" s="114" t="s">
        <v>1536</v>
      </c>
    </row>
    <row r="15" customFormat="false" ht="14.55" hidden="false" customHeight="true" outlineLevel="0" collapsed="false">
      <c r="A15" s="114" t="s">
        <v>1537</v>
      </c>
      <c r="B15" s="114" t="s">
        <v>1538</v>
      </c>
      <c r="C15" s="114" t="s">
        <v>1539</v>
      </c>
    </row>
    <row r="16" customFormat="false" ht="14.55" hidden="false" customHeight="true" outlineLevel="0" collapsed="false">
      <c r="A16" s="114" t="s">
        <v>1540</v>
      </c>
      <c r="B16" s="114" t="s">
        <v>1541</v>
      </c>
      <c r="C16" s="114" t="s">
        <v>1542</v>
      </c>
    </row>
    <row r="17" customFormat="false" ht="14.55" hidden="false" customHeight="true" outlineLevel="0" collapsed="false">
      <c r="A17" s="114" t="s">
        <v>1543</v>
      </c>
      <c r="B17" s="114" t="s">
        <v>1544</v>
      </c>
      <c r="C17" s="114" t="s">
        <v>1545</v>
      </c>
    </row>
    <row r="18" customFormat="false" ht="14.55" hidden="false" customHeight="true" outlineLevel="0" collapsed="false">
      <c r="A18" s="114" t="s">
        <v>1546</v>
      </c>
      <c r="B18" s="114" t="s">
        <v>1501</v>
      </c>
      <c r="C18" s="114" t="s">
        <v>1547</v>
      </c>
    </row>
    <row r="19" customFormat="false" ht="14.55" hidden="false" customHeight="true" outlineLevel="0" collapsed="false">
      <c r="A19" s="114" t="s">
        <v>1548</v>
      </c>
      <c r="B19" s="114" t="s">
        <v>1549</v>
      </c>
      <c r="C19" s="114" t="s">
        <v>1550</v>
      </c>
    </row>
    <row r="20" customFormat="false" ht="14.55" hidden="false" customHeight="true" outlineLevel="0" collapsed="false">
      <c r="A20" s="114" t="s">
        <v>1551</v>
      </c>
      <c r="B20" s="114" t="s">
        <v>1515</v>
      </c>
      <c r="C20" s="114" t="s">
        <v>1552</v>
      </c>
    </row>
    <row r="21" customFormat="false" ht="14.55" hidden="false" customHeight="true" outlineLevel="0" collapsed="false">
      <c r="A21" s="114" t="s">
        <v>1553</v>
      </c>
      <c r="B21" s="114" t="s">
        <v>1515</v>
      </c>
      <c r="C21" s="114" t="s">
        <v>1554</v>
      </c>
    </row>
    <row r="22" customFormat="false" ht="14.55" hidden="false" customHeight="true" outlineLevel="0" collapsed="false">
      <c r="A22" s="114" t="s">
        <v>1555</v>
      </c>
      <c r="B22" s="114" t="s">
        <v>1510</v>
      </c>
      <c r="C22" s="114" t="s">
        <v>1556</v>
      </c>
    </row>
    <row r="23" customFormat="false" ht="14.55" hidden="false" customHeight="true" outlineLevel="0" collapsed="false">
      <c r="A23" s="114" t="s">
        <v>1557</v>
      </c>
      <c r="B23" s="114" t="s">
        <v>1518</v>
      </c>
      <c r="C23" s="114" t="s">
        <v>1558</v>
      </c>
    </row>
    <row r="24" customFormat="false" ht="14.55" hidden="false" customHeight="true" outlineLevel="0" collapsed="false">
      <c r="A24" s="114" t="s">
        <v>1559</v>
      </c>
      <c r="B24" s="114" t="s">
        <v>1560</v>
      </c>
      <c r="C24" s="114" t="s">
        <v>1561</v>
      </c>
    </row>
    <row r="25" customFormat="false" ht="14.55" hidden="false" customHeight="true" outlineLevel="0" collapsed="false">
      <c r="A25" s="114" t="s">
        <v>1562</v>
      </c>
      <c r="B25" s="114" t="s">
        <v>1563</v>
      </c>
      <c r="C25" s="114" t="s">
        <v>1564</v>
      </c>
    </row>
    <row r="26" customFormat="false" ht="14.55" hidden="false" customHeight="true" outlineLevel="0" collapsed="false">
      <c r="A26" s="114" t="s">
        <v>1565</v>
      </c>
      <c r="B26" s="114" t="s">
        <v>1566</v>
      </c>
      <c r="C26" s="114" t="s">
        <v>1567</v>
      </c>
    </row>
    <row r="27" customFormat="false" ht="14.55" hidden="false" customHeight="true" outlineLevel="0" collapsed="false">
      <c r="A27" s="114" t="s">
        <v>1568</v>
      </c>
      <c r="B27" s="114" t="s">
        <v>1544</v>
      </c>
      <c r="C27" s="114" t="s">
        <v>1569</v>
      </c>
    </row>
    <row r="28" customFormat="false" ht="14.55" hidden="false" customHeight="true" outlineLevel="0" collapsed="false">
      <c r="A28" s="114" t="s">
        <v>1570</v>
      </c>
      <c r="B28" s="114" t="s">
        <v>1571</v>
      </c>
      <c r="C28" s="114" t="s">
        <v>1572</v>
      </c>
    </row>
    <row r="29" customFormat="false" ht="14.55" hidden="false" customHeight="true" outlineLevel="0" collapsed="false">
      <c r="A29" s="114" t="s">
        <v>1573</v>
      </c>
      <c r="B29" s="114" t="s">
        <v>1574</v>
      </c>
      <c r="C29" s="114" t="s">
        <v>1575</v>
      </c>
    </row>
    <row r="30" customFormat="false" ht="14.55" hidden="false" customHeight="true" outlineLevel="0" collapsed="false">
      <c r="A30" s="114" t="s">
        <v>1576</v>
      </c>
      <c r="B30" s="114" t="s">
        <v>1577</v>
      </c>
      <c r="C30" s="114" t="s">
        <v>1542</v>
      </c>
    </row>
    <row r="31" customFormat="false" ht="14.55" hidden="false" customHeight="true" outlineLevel="0" collapsed="false">
      <c r="A31" s="114" t="s">
        <v>1578</v>
      </c>
      <c r="B31" s="114" t="s">
        <v>1579</v>
      </c>
      <c r="C31" s="114" t="s">
        <v>1580</v>
      </c>
    </row>
    <row r="32" customFormat="false" ht="14.55" hidden="false" customHeight="true" outlineLevel="0" collapsed="false">
      <c r="A32" s="114" t="s">
        <v>1581</v>
      </c>
      <c r="B32" s="114" t="s">
        <v>1582</v>
      </c>
      <c r="C32" s="114" t="s">
        <v>1583</v>
      </c>
    </row>
    <row r="33" customFormat="false" ht="14.55" hidden="false" customHeight="true" outlineLevel="0" collapsed="false">
      <c r="A33" s="114" t="s">
        <v>1584</v>
      </c>
      <c r="B33" s="114" t="s">
        <v>1585</v>
      </c>
      <c r="C33" s="114" t="s">
        <v>1586</v>
      </c>
    </row>
    <row r="34" customFormat="false" ht="14.55" hidden="false" customHeight="true" outlineLevel="0" collapsed="false">
      <c r="A34" s="114" t="s">
        <v>1587</v>
      </c>
      <c r="B34" s="114" t="s">
        <v>1588</v>
      </c>
      <c r="C34" s="114" t="s">
        <v>1589</v>
      </c>
    </row>
    <row r="35" customFormat="false" ht="14.55" hidden="false" customHeight="true" outlineLevel="0" collapsed="false">
      <c r="A35" s="114" t="s">
        <v>1590</v>
      </c>
      <c r="B35" s="114" t="s">
        <v>1591</v>
      </c>
      <c r="C35" s="114" t="s">
        <v>1592</v>
      </c>
    </row>
    <row r="36" customFormat="false" ht="14.55" hidden="false" customHeight="true" outlineLevel="0" collapsed="false">
      <c r="A36" s="114" t="s">
        <v>1593</v>
      </c>
      <c r="B36" s="114" t="s">
        <v>1594</v>
      </c>
      <c r="C36" s="114" t="s">
        <v>1595</v>
      </c>
    </row>
    <row r="37" customFormat="false" ht="14.55" hidden="false" customHeight="true" outlineLevel="0" collapsed="false">
      <c r="A37" s="114" t="s">
        <v>1596</v>
      </c>
      <c r="B37" s="114" t="s">
        <v>1588</v>
      </c>
      <c r="C37" s="114" t="s">
        <v>1597</v>
      </c>
    </row>
    <row r="38" customFormat="false" ht="14.55" hidden="false" customHeight="true" outlineLevel="0" collapsed="false">
      <c r="A38" s="114" t="s">
        <v>1598</v>
      </c>
      <c r="B38" s="114" t="s">
        <v>1591</v>
      </c>
      <c r="C38" s="114" t="s">
        <v>1599</v>
      </c>
    </row>
    <row r="39" customFormat="false" ht="14.55" hidden="false" customHeight="true" outlineLevel="0" collapsed="false">
      <c r="A39" s="114" t="s">
        <v>1600</v>
      </c>
      <c r="B39" s="114" t="s">
        <v>1601</v>
      </c>
      <c r="C39" s="114" t="s">
        <v>1602</v>
      </c>
    </row>
    <row r="40" customFormat="false" ht="14.55" hidden="false" customHeight="true" outlineLevel="0" collapsed="false">
      <c r="A40" s="114" t="s">
        <v>1603</v>
      </c>
      <c r="B40" s="114" t="s">
        <v>1588</v>
      </c>
      <c r="C40" s="114" t="s">
        <v>1604</v>
      </c>
    </row>
    <row r="41" customFormat="false" ht="14.55" hidden="false" customHeight="true" outlineLevel="0" collapsed="false">
      <c r="A41" s="114" t="s">
        <v>1605</v>
      </c>
      <c r="B41" s="114" t="s">
        <v>1606</v>
      </c>
      <c r="C41" s="114" t="s">
        <v>1607</v>
      </c>
    </row>
    <row r="42" customFormat="false" ht="14.55" hidden="false" customHeight="true" outlineLevel="0" collapsed="false">
      <c r="A42" s="114" t="s">
        <v>1608</v>
      </c>
      <c r="B42" s="114" t="s">
        <v>1609</v>
      </c>
      <c r="C42" s="114" t="s">
        <v>1610</v>
      </c>
    </row>
    <row r="43" customFormat="false" ht="14.55" hidden="false" customHeight="true" outlineLevel="0" collapsed="false">
      <c r="A43" s="114" t="s">
        <v>1611</v>
      </c>
      <c r="B43" s="114" t="s">
        <v>1609</v>
      </c>
      <c r="C43" s="114" t="s">
        <v>1612</v>
      </c>
    </row>
    <row r="44" customFormat="false" ht="14.55" hidden="false" customHeight="true" outlineLevel="0" collapsed="false">
      <c r="A44" s="114" t="s">
        <v>1613</v>
      </c>
      <c r="B44" s="114" t="s">
        <v>1614</v>
      </c>
      <c r="C44" s="114" t="s">
        <v>1615</v>
      </c>
    </row>
    <row r="45" customFormat="false" ht="14.55" hidden="false" customHeight="true" outlineLevel="0" collapsed="false">
      <c r="A45" s="114" t="s">
        <v>1616</v>
      </c>
      <c r="B45" s="114" t="s">
        <v>1617</v>
      </c>
      <c r="C45" s="114" t="s">
        <v>1618</v>
      </c>
    </row>
    <row r="46" customFormat="false" ht="14.55" hidden="false" customHeight="true" outlineLevel="0" collapsed="false">
      <c r="A46" s="114" t="s">
        <v>1619</v>
      </c>
      <c r="B46" s="114" t="s">
        <v>1620</v>
      </c>
      <c r="C46" s="114" t="s">
        <v>1621</v>
      </c>
    </row>
    <row r="47" customFormat="false" ht="14.55" hidden="false" customHeight="true" outlineLevel="0" collapsed="false">
      <c r="A47" s="114" t="s">
        <v>1622</v>
      </c>
      <c r="B47" s="114" t="s">
        <v>1623</v>
      </c>
      <c r="C47" s="114" t="s">
        <v>1624</v>
      </c>
    </row>
    <row r="48" customFormat="false" ht="14.55" hidden="false" customHeight="true" outlineLevel="0" collapsed="false">
      <c r="A48" s="114" t="s">
        <v>1625</v>
      </c>
      <c r="B48" s="114" t="s">
        <v>1626</v>
      </c>
      <c r="C48" s="114" t="s">
        <v>1627</v>
      </c>
    </row>
    <row r="49" customFormat="false" ht="14.55" hidden="false" customHeight="true" outlineLevel="0" collapsed="false">
      <c r="A49" s="114" t="s">
        <v>1628</v>
      </c>
      <c r="B49" s="114" t="s">
        <v>1629</v>
      </c>
      <c r="C49" s="114" t="s">
        <v>1630</v>
      </c>
    </row>
    <row r="50" customFormat="false" ht="14.55" hidden="false" customHeight="true" outlineLevel="0" collapsed="false">
      <c r="A50" s="114" t="s">
        <v>1631</v>
      </c>
      <c r="B50" s="114" t="s">
        <v>1632</v>
      </c>
      <c r="C50" s="114" t="s">
        <v>1633</v>
      </c>
    </row>
    <row r="51" customFormat="false" ht="14.55" hidden="false" customHeight="true" outlineLevel="0" collapsed="false">
      <c r="A51" s="114" t="s">
        <v>1634</v>
      </c>
      <c r="B51" s="114" t="s">
        <v>1635</v>
      </c>
      <c r="C51" s="114" t="s">
        <v>1636</v>
      </c>
    </row>
    <row r="52" customFormat="false" ht="14.55" hidden="false" customHeight="true" outlineLevel="0" collapsed="false">
      <c r="A52" s="114" t="s">
        <v>1637</v>
      </c>
      <c r="B52" s="114" t="s">
        <v>1623</v>
      </c>
      <c r="C52" s="114" t="s">
        <v>1638</v>
      </c>
    </row>
    <row r="53" customFormat="false" ht="14.55" hidden="false" customHeight="true" outlineLevel="0" collapsed="false">
      <c r="A53" s="114" t="s">
        <v>1639</v>
      </c>
      <c r="B53" s="114" t="s">
        <v>1640</v>
      </c>
      <c r="C53" s="114" t="s">
        <v>1641</v>
      </c>
    </row>
    <row r="54" customFormat="false" ht="14.55" hidden="false" customHeight="true" outlineLevel="0" collapsed="false">
      <c r="A54" s="114" t="s">
        <v>1642</v>
      </c>
      <c r="B54" s="114" t="s">
        <v>1643</v>
      </c>
      <c r="C54" s="114" t="s">
        <v>1644</v>
      </c>
    </row>
    <row r="55" customFormat="false" ht="14.55" hidden="false" customHeight="true" outlineLevel="0" collapsed="false">
      <c r="A55" s="114" t="s">
        <v>1645</v>
      </c>
      <c r="B55" s="114" t="s">
        <v>1646</v>
      </c>
      <c r="C55" s="114" t="s">
        <v>1647</v>
      </c>
    </row>
    <row r="56" customFormat="false" ht="14.55" hidden="false" customHeight="true" outlineLevel="0" collapsed="false">
      <c r="A56" s="114" t="s">
        <v>1648</v>
      </c>
      <c r="B56" s="114" t="s">
        <v>1649</v>
      </c>
      <c r="C56" s="114" t="s">
        <v>1650</v>
      </c>
    </row>
    <row r="57" customFormat="false" ht="14.55" hidden="false" customHeight="true" outlineLevel="0" collapsed="false">
      <c r="A57" s="114" t="s">
        <v>1651</v>
      </c>
      <c r="B57" s="114" t="s">
        <v>1652</v>
      </c>
      <c r="C57" s="114" t="s">
        <v>1653</v>
      </c>
    </row>
    <row r="58" customFormat="false" ht="14.55" hidden="false" customHeight="true" outlineLevel="0" collapsed="false">
      <c r="A58" s="114" t="s">
        <v>1654</v>
      </c>
      <c r="B58" s="114" t="s">
        <v>1646</v>
      </c>
      <c r="C58" s="114" t="s">
        <v>1655</v>
      </c>
    </row>
    <row r="59" customFormat="false" ht="14.55" hidden="false" customHeight="true" outlineLevel="0" collapsed="false">
      <c r="A59" s="114" t="s">
        <v>1656</v>
      </c>
      <c r="B59" s="114" t="s">
        <v>1646</v>
      </c>
      <c r="C59" s="114" t="s">
        <v>1657</v>
      </c>
    </row>
    <row r="60" customFormat="false" ht="14.55" hidden="false" customHeight="true" outlineLevel="0" collapsed="false">
      <c r="A60" s="114" t="s">
        <v>1658</v>
      </c>
      <c r="B60" s="114" t="s">
        <v>1646</v>
      </c>
      <c r="C60" s="114" t="s">
        <v>1659</v>
      </c>
    </row>
    <row r="61" customFormat="false" ht="14.55" hidden="false" customHeight="true" outlineLevel="0" collapsed="false">
      <c r="A61" s="114" t="s">
        <v>1660</v>
      </c>
      <c r="B61" s="114" t="s">
        <v>1661</v>
      </c>
      <c r="C61" s="114" t="s">
        <v>1662</v>
      </c>
    </row>
    <row r="62" customFormat="false" ht="14.55" hidden="false" customHeight="true" outlineLevel="0" collapsed="false">
      <c r="A62" s="114" t="s">
        <v>1663</v>
      </c>
      <c r="B62" s="114" t="s">
        <v>1664</v>
      </c>
      <c r="C62" s="114" t="s">
        <v>1665</v>
      </c>
    </row>
    <row r="63" customFormat="false" ht="14.55" hidden="false" customHeight="true" outlineLevel="0" collapsed="false">
      <c r="A63" s="114" t="s">
        <v>1666</v>
      </c>
      <c r="B63" s="114" t="s">
        <v>1667</v>
      </c>
      <c r="C63" s="114" t="s">
        <v>1668</v>
      </c>
    </row>
    <row r="64" customFormat="false" ht="14.55" hidden="false" customHeight="true" outlineLevel="0" collapsed="false">
      <c r="A64" s="114" t="s">
        <v>1669</v>
      </c>
      <c r="B64" s="114" t="s">
        <v>1670</v>
      </c>
      <c r="C64" s="114" t="s">
        <v>1671</v>
      </c>
    </row>
    <row r="65" customFormat="false" ht="14.55" hidden="false" customHeight="true" outlineLevel="0" collapsed="false">
      <c r="A65" s="114" t="s">
        <v>1672</v>
      </c>
      <c r="B65" s="114" t="s">
        <v>1673</v>
      </c>
      <c r="C65" s="114" t="s">
        <v>1674</v>
      </c>
    </row>
    <row r="66" customFormat="false" ht="14.55" hidden="false" customHeight="true" outlineLevel="0" collapsed="false">
      <c r="A66" s="114" t="s">
        <v>1675</v>
      </c>
      <c r="B66" s="114" t="s">
        <v>1676</v>
      </c>
      <c r="C66" s="114" t="s">
        <v>1677</v>
      </c>
    </row>
    <row r="67" customFormat="false" ht="14.55" hidden="false" customHeight="true" outlineLevel="0" collapsed="false">
      <c r="A67" s="114" t="s">
        <v>1678</v>
      </c>
      <c r="B67" s="114" t="s">
        <v>1679</v>
      </c>
      <c r="C67" s="114" t="s">
        <v>1680</v>
      </c>
    </row>
    <row r="68" customFormat="false" ht="14.55" hidden="false" customHeight="true" outlineLevel="0" collapsed="false">
      <c r="A68" s="114" t="s">
        <v>1681</v>
      </c>
      <c r="B68" s="114" t="s">
        <v>1682</v>
      </c>
      <c r="C68" s="114" t="s">
        <v>1683</v>
      </c>
    </row>
    <row r="69" customFormat="false" ht="14.55" hidden="false" customHeight="true" outlineLevel="0" collapsed="false">
      <c r="A69" s="114" t="s">
        <v>1684</v>
      </c>
      <c r="B69" s="114" t="s">
        <v>1685</v>
      </c>
      <c r="C69" s="114" t="s">
        <v>1686</v>
      </c>
    </row>
    <row r="70" customFormat="false" ht="14.55" hidden="false" customHeight="true" outlineLevel="0" collapsed="false">
      <c r="A70" s="114" t="s">
        <v>1687</v>
      </c>
      <c r="B70" s="114" t="s">
        <v>1688</v>
      </c>
      <c r="C70" s="114" t="s">
        <v>1597</v>
      </c>
    </row>
    <row r="71" customFormat="false" ht="14.55" hidden="false" customHeight="true" outlineLevel="0" collapsed="false">
      <c r="A71" s="114" t="s">
        <v>1689</v>
      </c>
      <c r="B71" s="114" t="s">
        <v>1690</v>
      </c>
      <c r="C71" s="114" t="s">
        <v>1574</v>
      </c>
    </row>
    <row r="72" customFormat="false" ht="14.55" hidden="false" customHeight="true" outlineLevel="0" collapsed="false">
      <c r="A72" s="114" t="s">
        <v>1691</v>
      </c>
      <c r="B72" s="114" t="s">
        <v>1685</v>
      </c>
      <c r="C72" s="114" t="s">
        <v>1692</v>
      </c>
    </row>
    <row r="73" customFormat="false" ht="14.55" hidden="false" customHeight="true" outlineLevel="0" collapsed="false">
      <c r="A73" s="114" t="s">
        <v>1693</v>
      </c>
      <c r="B73" s="114" t="s">
        <v>1679</v>
      </c>
      <c r="C73" s="114" t="s">
        <v>1694</v>
      </c>
    </row>
    <row r="74" customFormat="false" ht="14.55" hidden="false" customHeight="true" outlineLevel="0" collapsed="false">
      <c r="A74" s="114" t="s">
        <v>1695</v>
      </c>
      <c r="B74" s="114" t="s">
        <v>1679</v>
      </c>
      <c r="C74" s="114" t="s">
        <v>1696</v>
      </c>
    </row>
    <row r="75" customFormat="false" ht="14.55" hidden="false" customHeight="true" outlineLevel="0" collapsed="false">
      <c r="A75" s="114" t="s">
        <v>1697</v>
      </c>
      <c r="B75" s="114" t="s">
        <v>1698</v>
      </c>
      <c r="C75" s="114" t="s">
        <v>1699</v>
      </c>
    </row>
    <row r="76" customFormat="false" ht="14.55" hidden="false" customHeight="true" outlineLevel="0" collapsed="false">
      <c r="A76" s="114" t="s">
        <v>1700</v>
      </c>
      <c r="B76" s="114" t="s">
        <v>1679</v>
      </c>
      <c r="C76" s="114" t="s">
        <v>1701</v>
      </c>
    </row>
    <row r="77" customFormat="false" ht="14.55" hidden="false" customHeight="true" outlineLevel="0" collapsed="false">
      <c r="A77" s="114" t="s">
        <v>1702</v>
      </c>
      <c r="B77" s="114" t="s">
        <v>1703</v>
      </c>
      <c r="C77" s="114" t="s">
        <v>1704</v>
      </c>
    </row>
    <row r="78" customFormat="false" ht="14.55" hidden="false" customHeight="true" outlineLevel="0" collapsed="false">
      <c r="A78" s="114" t="s">
        <v>1705</v>
      </c>
      <c r="B78" s="114" t="s">
        <v>1706</v>
      </c>
      <c r="C78" s="114" t="s">
        <v>1707</v>
      </c>
    </row>
    <row r="79" customFormat="false" ht="14.55" hidden="false" customHeight="true" outlineLevel="0" collapsed="false">
      <c r="A79" s="114" t="s">
        <v>1708</v>
      </c>
      <c r="B79" s="114" t="s">
        <v>1690</v>
      </c>
      <c r="C79" s="114" t="s">
        <v>1709</v>
      </c>
    </row>
    <row r="80" customFormat="false" ht="14.55" hidden="false" customHeight="true" outlineLevel="0" collapsed="false">
      <c r="A80" s="114" t="s">
        <v>1710</v>
      </c>
      <c r="B80" s="114" t="s">
        <v>1711</v>
      </c>
      <c r="C80" s="114" t="s">
        <v>1712</v>
      </c>
    </row>
    <row r="81" customFormat="false" ht="14.55" hidden="false" customHeight="true" outlineLevel="0" collapsed="false">
      <c r="A81" s="114" t="s">
        <v>1713</v>
      </c>
      <c r="B81" s="114" t="s">
        <v>1714</v>
      </c>
      <c r="C81" s="114" t="s">
        <v>1715</v>
      </c>
    </row>
    <row r="82" customFormat="false" ht="14.55" hidden="false" customHeight="true" outlineLevel="0" collapsed="false">
      <c r="A82" s="114" t="s">
        <v>1716</v>
      </c>
      <c r="B82" s="114" t="s">
        <v>1516</v>
      </c>
      <c r="C82" s="114" t="s">
        <v>1717</v>
      </c>
    </row>
    <row r="83" customFormat="false" ht="14.55" hidden="false" customHeight="true" outlineLevel="0" collapsed="false">
      <c r="A83" s="114" t="s">
        <v>1718</v>
      </c>
      <c r="B83" s="114" t="s">
        <v>1719</v>
      </c>
      <c r="C83" s="114" t="s">
        <v>1720</v>
      </c>
    </row>
    <row r="84" customFormat="false" ht="14.55" hidden="false" customHeight="true" outlineLevel="0" collapsed="false">
      <c r="A84" s="114" t="s">
        <v>1721</v>
      </c>
      <c r="B84" s="114" t="s">
        <v>1516</v>
      </c>
      <c r="C84" s="114" t="s">
        <v>1722</v>
      </c>
    </row>
    <row r="85" customFormat="false" ht="14.55" hidden="false" customHeight="true" outlineLevel="0" collapsed="false">
      <c r="A85" s="114" t="s">
        <v>1723</v>
      </c>
      <c r="B85" s="114" t="s">
        <v>1714</v>
      </c>
      <c r="C85" s="114" t="s">
        <v>1724</v>
      </c>
    </row>
    <row r="86" customFormat="false" ht="14.55" hidden="false" customHeight="true" outlineLevel="0" collapsed="false">
      <c r="A86" s="114" t="s">
        <v>1725</v>
      </c>
      <c r="B86" s="114" t="s">
        <v>1726</v>
      </c>
      <c r="C86" s="114" t="s">
        <v>1727</v>
      </c>
    </row>
    <row r="87" customFormat="false" ht="14.55" hidden="false" customHeight="true" outlineLevel="0" collapsed="false">
      <c r="A87" s="114" t="s">
        <v>1728</v>
      </c>
      <c r="B87" s="114" t="s">
        <v>1714</v>
      </c>
      <c r="C87" s="114" t="s">
        <v>1729</v>
      </c>
    </row>
    <row r="88" customFormat="false" ht="14.55" hidden="false" customHeight="true" outlineLevel="0" collapsed="false">
      <c r="A88" s="114" t="s">
        <v>1730</v>
      </c>
      <c r="B88" s="114" t="s">
        <v>1731</v>
      </c>
      <c r="C88" s="114" t="s">
        <v>1732</v>
      </c>
    </row>
    <row r="89" customFormat="false" ht="14.55" hidden="false" customHeight="true" outlineLevel="0" collapsed="false">
      <c r="A89" s="114" t="s">
        <v>1733</v>
      </c>
      <c r="B89" s="114" t="s">
        <v>1734</v>
      </c>
      <c r="C89" s="114" t="s">
        <v>1735</v>
      </c>
    </row>
    <row r="90" customFormat="false" ht="14.55" hidden="false" customHeight="true" outlineLevel="0" collapsed="false">
      <c r="A90" s="114" t="s">
        <v>1736</v>
      </c>
      <c r="B90" s="114" t="s">
        <v>1737</v>
      </c>
      <c r="C90" s="114" t="s">
        <v>1738</v>
      </c>
    </row>
    <row r="91" customFormat="false" ht="14.55" hidden="false" customHeight="true" outlineLevel="0" collapsed="false">
      <c r="A91" s="114" t="s">
        <v>1739</v>
      </c>
      <c r="B91" s="114" t="s">
        <v>1740</v>
      </c>
      <c r="C91" s="114" t="s">
        <v>1741</v>
      </c>
    </row>
    <row r="92" customFormat="false" ht="14.55" hidden="false" customHeight="true" outlineLevel="0" collapsed="false">
      <c r="A92" s="114" t="s">
        <v>1742</v>
      </c>
      <c r="B92" s="114" t="s">
        <v>1743</v>
      </c>
      <c r="C92" s="114" t="s">
        <v>1744</v>
      </c>
    </row>
    <row r="93" customFormat="false" ht="14.55" hidden="false" customHeight="true" outlineLevel="0" collapsed="false">
      <c r="A93" s="114" t="s">
        <v>1745</v>
      </c>
      <c r="B93" s="114" t="s">
        <v>1746</v>
      </c>
      <c r="C93" s="114" t="s">
        <v>1747</v>
      </c>
    </row>
    <row r="94" customFormat="false" ht="14.55" hidden="false" customHeight="true" outlineLevel="0" collapsed="false">
      <c r="A94" s="114" t="s">
        <v>1748</v>
      </c>
      <c r="B94" s="114" t="s">
        <v>1749</v>
      </c>
      <c r="C94" s="114" t="s">
        <v>1750</v>
      </c>
    </row>
    <row r="95" customFormat="false" ht="14.55" hidden="false" customHeight="true" outlineLevel="0" collapsed="false">
      <c r="A95" s="114" t="s">
        <v>1751</v>
      </c>
      <c r="B95" s="114" t="s">
        <v>1752</v>
      </c>
      <c r="C95" s="114" t="s">
        <v>1753</v>
      </c>
    </row>
    <row r="96" customFormat="false" ht="14.55" hidden="false" customHeight="true" outlineLevel="0" collapsed="false">
      <c r="A96" s="114" t="s">
        <v>1754</v>
      </c>
      <c r="B96" s="114" t="s">
        <v>1755</v>
      </c>
      <c r="C96" s="114" t="s">
        <v>1756</v>
      </c>
    </row>
    <row r="97" customFormat="false" ht="14.55" hidden="false" customHeight="true" outlineLevel="0" collapsed="false">
      <c r="A97" s="114" t="s">
        <v>1757</v>
      </c>
      <c r="B97" s="114" t="s">
        <v>1758</v>
      </c>
      <c r="C97" s="114" t="s">
        <v>1759</v>
      </c>
    </row>
    <row r="98" customFormat="false" ht="14.55" hidden="false" customHeight="true" outlineLevel="0" collapsed="false">
      <c r="A98" s="114" t="s">
        <v>141</v>
      </c>
      <c r="B98" s="114" t="s">
        <v>1760</v>
      </c>
      <c r="C98" s="114" t="s">
        <v>1761</v>
      </c>
    </row>
    <row r="99" customFormat="false" ht="14.55" hidden="false" customHeight="true" outlineLevel="0" collapsed="false">
      <c r="A99" s="114" t="s">
        <v>1762</v>
      </c>
      <c r="B99" s="114" t="s">
        <v>1763</v>
      </c>
      <c r="C99" s="114" t="s">
        <v>1516</v>
      </c>
    </row>
    <row r="100" customFormat="false" ht="14.55" hidden="false" customHeight="true" outlineLevel="0" collapsed="false">
      <c r="A100" s="114" t="s">
        <v>1764</v>
      </c>
      <c r="B100" s="114" t="s">
        <v>1765</v>
      </c>
      <c r="C100" s="114" t="s">
        <v>1766</v>
      </c>
    </row>
    <row r="101" customFormat="false" ht="14.55" hidden="false" customHeight="true" outlineLevel="0" collapsed="false">
      <c r="A101" s="114" t="s">
        <v>1767</v>
      </c>
      <c r="B101" s="114" t="s">
        <v>1768</v>
      </c>
      <c r="C101" s="114" t="s">
        <v>1580</v>
      </c>
    </row>
    <row r="102" customFormat="false" ht="14.55" hidden="false" customHeight="true" outlineLevel="0" collapsed="false">
      <c r="A102" s="114" t="s">
        <v>1769</v>
      </c>
      <c r="B102" s="114" t="s">
        <v>1765</v>
      </c>
      <c r="C102" s="114" t="s">
        <v>1770</v>
      </c>
    </row>
    <row r="103" customFormat="false" ht="14.55" hidden="false" customHeight="true" outlineLevel="0" collapsed="false">
      <c r="A103" s="114" t="s">
        <v>1771</v>
      </c>
      <c r="B103" s="114" t="s">
        <v>1772</v>
      </c>
      <c r="C103" s="114" t="s">
        <v>1773</v>
      </c>
    </row>
    <row r="104" customFormat="false" ht="14.55" hidden="false" customHeight="true" outlineLevel="0" collapsed="false">
      <c r="A104" s="114" t="s">
        <v>1774</v>
      </c>
      <c r="B104" s="114" t="s">
        <v>1682</v>
      </c>
      <c r="C104" s="114" t="s">
        <v>1775</v>
      </c>
    </row>
    <row r="105" customFormat="false" ht="14.55" hidden="false" customHeight="true" outlineLevel="0" collapsed="false">
      <c r="A105" s="114" t="s">
        <v>1776</v>
      </c>
      <c r="B105" s="114" t="s">
        <v>1777</v>
      </c>
      <c r="C105" s="114" t="s">
        <v>1778</v>
      </c>
    </row>
    <row r="106" customFormat="false" ht="14.55" hidden="false" customHeight="true" outlineLevel="0" collapsed="false">
      <c r="A106" s="114" t="s">
        <v>1779</v>
      </c>
      <c r="B106" s="114" t="s">
        <v>1780</v>
      </c>
      <c r="C106" s="114" t="s">
        <v>1781</v>
      </c>
    </row>
    <row r="107" customFormat="false" ht="14.55" hidden="false" customHeight="true" outlineLevel="0" collapsed="false">
      <c r="A107" s="114" t="s">
        <v>1782</v>
      </c>
      <c r="B107" s="114" t="s">
        <v>1783</v>
      </c>
      <c r="C107" s="114" t="s">
        <v>1784</v>
      </c>
    </row>
    <row r="108" customFormat="false" ht="14.55" hidden="false" customHeight="true" outlineLevel="0" collapsed="false">
      <c r="A108" s="114" t="s">
        <v>1785</v>
      </c>
      <c r="B108" s="114" t="s">
        <v>1786</v>
      </c>
      <c r="C108" s="114" t="s">
        <v>1787</v>
      </c>
    </row>
    <row r="109" customFormat="false" ht="14.55" hidden="false" customHeight="true" outlineLevel="0" collapsed="false">
      <c r="A109" s="114" t="s">
        <v>1788</v>
      </c>
      <c r="B109" s="114" t="s">
        <v>1789</v>
      </c>
      <c r="C109" s="114" t="s">
        <v>1790</v>
      </c>
    </row>
    <row r="110" customFormat="false" ht="14.55" hidden="false" customHeight="true" outlineLevel="0" collapsed="false">
      <c r="A110" s="114" t="s">
        <v>1791</v>
      </c>
      <c r="B110" s="114" t="s">
        <v>1789</v>
      </c>
      <c r="C110" s="114" t="s">
        <v>1792</v>
      </c>
    </row>
    <row r="111" customFormat="false" ht="14.55" hidden="false" customHeight="true" outlineLevel="0" collapsed="false">
      <c r="A111" s="114" t="s">
        <v>1793</v>
      </c>
      <c r="B111" s="114" t="s">
        <v>1794</v>
      </c>
      <c r="C111" s="114" t="s">
        <v>1795</v>
      </c>
    </row>
    <row r="112" customFormat="false" ht="14.55" hidden="false" customHeight="true" outlineLevel="0" collapsed="false">
      <c r="A112" s="114" t="s">
        <v>1796</v>
      </c>
      <c r="B112" s="114" t="s">
        <v>1797</v>
      </c>
      <c r="C112" s="114" t="s">
        <v>1798</v>
      </c>
    </row>
    <row r="113" customFormat="false" ht="14.55" hidden="false" customHeight="true" outlineLevel="0" collapsed="false">
      <c r="A113" s="114" t="s">
        <v>1799</v>
      </c>
      <c r="B113" s="114" t="s">
        <v>1794</v>
      </c>
      <c r="C113" s="114" t="s">
        <v>1800</v>
      </c>
    </row>
    <row r="114" customFormat="false" ht="14.55" hidden="false" customHeight="true" outlineLevel="0" collapsed="false">
      <c r="A114" s="114" t="s">
        <v>1801</v>
      </c>
      <c r="B114" s="114" t="s">
        <v>1789</v>
      </c>
      <c r="C114" s="114" t="s">
        <v>1802</v>
      </c>
    </row>
    <row r="115" customFormat="false" ht="14.55" hidden="false" customHeight="true" outlineLevel="0" collapsed="false">
      <c r="A115" s="114" t="s">
        <v>1803</v>
      </c>
      <c r="B115" s="114" t="s">
        <v>1789</v>
      </c>
      <c r="C115" s="114" t="s">
        <v>1804</v>
      </c>
    </row>
    <row r="116" customFormat="false" ht="14.55" hidden="false" customHeight="true" outlineLevel="0" collapsed="false">
      <c r="A116" s="114" t="s">
        <v>1805</v>
      </c>
      <c r="B116" s="114" t="s">
        <v>1806</v>
      </c>
      <c r="C116" s="114" t="s">
        <v>1807</v>
      </c>
    </row>
    <row r="117" customFormat="false" ht="14.55" hidden="false" customHeight="true" outlineLevel="0" collapsed="false">
      <c r="A117" s="114" t="s">
        <v>1808</v>
      </c>
      <c r="B117" s="114" t="s">
        <v>1809</v>
      </c>
      <c r="C117" s="114" t="s">
        <v>1810</v>
      </c>
    </row>
    <row r="118" customFormat="false" ht="14.55" hidden="false" customHeight="true" outlineLevel="0" collapsed="false">
      <c r="A118" s="114" t="s">
        <v>1811</v>
      </c>
      <c r="B118" s="114" t="s">
        <v>1809</v>
      </c>
      <c r="C118" s="114" t="s">
        <v>1812</v>
      </c>
    </row>
    <row r="119" customFormat="false" ht="14.55" hidden="false" customHeight="true" outlineLevel="0" collapsed="false">
      <c r="A119" s="114" t="s">
        <v>1813</v>
      </c>
      <c r="B119" s="114" t="s">
        <v>1814</v>
      </c>
      <c r="C119" s="114" t="s">
        <v>1815</v>
      </c>
    </row>
    <row r="120" customFormat="false" ht="14.55" hidden="false" customHeight="true" outlineLevel="0" collapsed="false">
      <c r="A120" s="114" t="s">
        <v>1816</v>
      </c>
      <c r="B120" s="114" t="s">
        <v>1817</v>
      </c>
      <c r="C120" s="114" t="s">
        <v>1818</v>
      </c>
    </row>
    <row r="121" customFormat="false" ht="14.55" hidden="false" customHeight="true" outlineLevel="0" collapsed="false">
      <c r="A121" s="114" t="s">
        <v>1819</v>
      </c>
      <c r="B121" s="114" t="s">
        <v>1820</v>
      </c>
      <c r="C121" s="114" t="s">
        <v>1821</v>
      </c>
    </row>
    <row r="122" customFormat="false" ht="14.55" hidden="false" customHeight="true" outlineLevel="0" collapsed="false">
      <c r="A122" s="114" t="s">
        <v>1822</v>
      </c>
      <c r="B122" s="114" t="s">
        <v>1823</v>
      </c>
      <c r="C122" s="114" t="s">
        <v>1824</v>
      </c>
    </row>
    <row r="123" customFormat="false" ht="14.55" hidden="false" customHeight="true" outlineLevel="0" collapsed="false">
      <c r="A123" s="114" t="s">
        <v>1825</v>
      </c>
      <c r="B123" s="114" t="s">
        <v>1826</v>
      </c>
      <c r="C123" s="114" t="s">
        <v>1827</v>
      </c>
    </row>
    <row r="124" customFormat="false" ht="14.55" hidden="false" customHeight="true" outlineLevel="0" collapsed="false">
      <c r="A124" s="114" t="s">
        <v>1828</v>
      </c>
      <c r="B124" s="114" t="s">
        <v>1829</v>
      </c>
      <c r="C124" s="114" t="s">
        <v>1830</v>
      </c>
    </row>
    <row r="125" customFormat="false" ht="14.55" hidden="false" customHeight="true" outlineLevel="0" collapsed="false">
      <c r="A125" s="114" t="s">
        <v>1831</v>
      </c>
      <c r="B125" s="114" t="s">
        <v>1832</v>
      </c>
      <c r="C125" s="114" t="s">
        <v>1630</v>
      </c>
    </row>
    <row r="126" customFormat="false" ht="14.55" hidden="false" customHeight="true" outlineLevel="0" collapsed="false">
      <c r="A126" s="114" t="s">
        <v>1833</v>
      </c>
      <c r="B126" s="114" t="s">
        <v>1834</v>
      </c>
      <c r="C126" s="114" t="s">
        <v>1835</v>
      </c>
    </row>
    <row r="127" customFormat="false" ht="14.55" hidden="false" customHeight="true" outlineLevel="0" collapsed="false">
      <c r="A127" s="114" t="s">
        <v>1836</v>
      </c>
      <c r="B127" s="114" t="s">
        <v>1826</v>
      </c>
      <c r="C127" s="114" t="s">
        <v>1837</v>
      </c>
    </row>
    <row r="128" customFormat="false" ht="14.55" hidden="false" customHeight="true" outlineLevel="0" collapsed="false">
      <c r="A128" s="114" t="s">
        <v>1838</v>
      </c>
      <c r="B128" s="114" t="s">
        <v>1839</v>
      </c>
      <c r="C128" s="114" t="s">
        <v>1840</v>
      </c>
    </row>
    <row r="129" customFormat="false" ht="14.55" hidden="false" customHeight="true" outlineLevel="0" collapsed="false">
      <c r="A129" s="114" t="s">
        <v>1841</v>
      </c>
      <c r="B129" s="114" t="s">
        <v>1842</v>
      </c>
      <c r="C129" s="114" t="s">
        <v>1843</v>
      </c>
    </row>
    <row r="130" customFormat="false" ht="14.55" hidden="false" customHeight="true" outlineLevel="0" collapsed="false">
      <c r="A130" s="114" t="s">
        <v>1844</v>
      </c>
      <c r="B130" s="114" t="s">
        <v>1845</v>
      </c>
      <c r="C130" s="114" t="s">
        <v>1846</v>
      </c>
    </row>
    <row r="131" customFormat="false" ht="14.55" hidden="false" customHeight="true" outlineLevel="0" collapsed="false">
      <c r="A131" s="114" t="s">
        <v>1847</v>
      </c>
      <c r="B131" s="114" t="s">
        <v>1848</v>
      </c>
      <c r="C131" s="114" t="s">
        <v>1849</v>
      </c>
    </row>
    <row r="132" customFormat="false" ht="14.55" hidden="false" customHeight="true" outlineLevel="0" collapsed="false">
      <c r="A132" s="114" t="s">
        <v>1850</v>
      </c>
      <c r="B132" s="114" t="s">
        <v>1851</v>
      </c>
      <c r="C132" s="114" t="s">
        <v>1852</v>
      </c>
    </row>
    <row r="133" customFormat="false" ht="14.55" hidden="false" customHeight="true" outlineLevel="0" collapsed="false">
      <c r="A133" s="114" t="s">
        <v>1853</v>
      </c>
      <c r="B133" s="114" t="s">
        <v>1814</v>
      </c>
      <c r="C133" s="114" t="s">
        <v>1854</v>
      </c>
    </row>
    <row r="134" customFormat="false" ht="14.55" hidden="false" customHeight="true" outlineLevel="0" collapsed="false">
      <c r="A134" s="114" t="s">
        <v>1855</v>
      </c>
      <c r="B134" s="114" t="s">
        <v>1856</v>
      </c>
      <c r="C134" s="114" t="s">
        <v>1857</v>
      </c>
    </row>
    <row r="135" customFormat="false" ht="14.55" hidden="false" customHeight="true" outlineLevel="0" collapsed="false">
      <c r="A135" s="114" t="s">
        <v>1858</v>
      </c>
      <c r="B135" s="114" t="s">
        <v>1859</v>
      </c>
      <c r="C135" s="114" t="s">
        <v>1860</v>
      </c>
    </row>
    <row r="136" customFormat="false" ht="14.55" hidden="false" customHeight="true" outlineLevel="0" collapsed="false">
      <c r="A136" s="114" t="s">
        <v>1861</v>
      </c>
      <c r="B136" s="114" t="s">
        <v>1826</v>
      </c>
      <c r="C136" s="114" t="s">
        <v>1862</v>
      </c>
    </row>
    <row r="137" customFormat="false" ht="14.55" hidden="false" customHeight="true" outlineLevel="0" collapsed="false">
      <c r="A137" s="114" t="s">
        <v>1863</v>
      </c>
      <c r="B137" s="114" t="s">
        <v>1859</v>
      </c>
      <c r="C137" s="114" t="s">
        <v>1864</v>
      </c>
    </row>
    <row r="138" customFormat="false" ht="14.55" hidden="false" customHeight="true" outlineLevel="0" collapsed="false">
      <c r="A138" s="114" t="s">
        <v>1865</v>
      </c>
      <c r="B138" s="114" t="s">
        <v>1866</v>
      </c>
      <c r="C138" s="114" t="s">
        <v>1867</v>
      </c>
    </row>
    <row r="139" customFormat="false" ht="14.55" hidden="false" customHeight="true" outlineLevel="0" collapsed="false">
      <c r="A139" s="114" t="s">
        <v>1868</v>
      </c>
      <c r="B139" s="114" t="s">
        <v>1869</v>
      </c>
      <c r="C139" s="114" t="s">
        <v>1870</v>
      </c>
    </row>
    <row r="140" customFormat="false" ht="14.55" hidden="false" customHeight="true" outlineLevel="0" collapsed="false">
      <c r="A140" s="114" t="s">
        <v>1871</v>
      </c>
      <c r="B140" s="114" t="s">
        <v>1820</v>
      </c>
      <c r="C140" s="114" t="s">
        <v>1872</v>
      </c>
    </row>
    <row r="141" customFormat="false" ht="14.55" hidden="false" customHeight="true" outlineLevel="0" collapsed="false">
      <c r="A141" s="114" t="s">
        <v>1873</v>
      </c>
      <c r="B141" s="114" t="s">
        <v>1874</v>
      </c>
      <c r="C141" s="114" t="s">
        <v>1875</v>
      </c>
    </row>
    <row r="142" customFormat="false" ht="14.55" hidden="false" customHeight="true" outlineLevel="0" collapsed="false">
      <c r="A142" s="114" t="s">
        <v>1876</v>
      </c>
      <c r="B142" s="114" t="s">
        <v>1814</v>
      </c>
      <c r="C142" s="114" t="s">
        <v>1877</v>
      </c>
    </row>
    <row r="143" customFormat="false" ht="14.55" hidden="false" customHeight="true" outlineLevel="0" collapsed="false">
      <c r="A143" s="114" t="s">
        <v>1878</v>
      </c>
      <c r="B143" s="114" t="s">
        <v>1879</v>
      </c>
      <c r="C143" s="114" t="s">
        <v>1880</v>
      </c>
    </row>
    <row r="144" customFormat="false" ht="14.55" hidden="false" customHeight="true" outlineLevel="0" collapsed="false">
      <c r="A144" s="114" t="s">
        <v>1881</v>
      </c>
      <c r="B144" s="114" t="s">
        <v>1882</v>
      </c>
      <c r="C144" s="114" t="s">
        <v>1883</v>
      </c>
    </row>
    <row r="145" customFormat="false" ht="14.55" hidden="false" customHeight="true" outlineLevel="0" collapsed="false">
      <c r="A145" s="114" t="s">
        <v>1884</v>
      </c>
      <c r="B145" s="114" t="s">
        <v>1885</v>
      </c>
      <c r="C145" s="114" t="s">
        <v>1886</v>
      </c>
    </row>
    <row r="146" customFormat="false" ht="14.55" hidden="false" customHeight="true" outlineLevel="0" collapsed="false">
      <c r="A146" s="114" t="s">
        <v>1887</v>
      </c>
      <c r="B146" s="114" t="s">
        <v>1814</v>
      </c>
      <c r="C146" s="114" t="s">
        <v>1888</v>
      </c>
    </row>
    <row r="147" customFormat="false" ht="14.55" hidden="false" customHeight="true" outlineLevel="0" collapsed="false">
      <c r="A147" s="114" t="s">
        <v>1889</v>
      </c>
      <c r="B147" s="114" t="s">
        <v>1879</v>
      </c>
      <c r="C147" s="114" t="s">
        <v>1890</v>
      </c>
    </row>
    <row r="148" customFormat="false" ht="14.55" hidden="false" customHeight="true" outlineLevel="0" collapsed="false">
      <c r="A148" s="114" t="s">
        <v>1891</v>
      </c>
      <c r="B148" s="114" t="s">
        <v>1892</v>
      </c>
      <c r="C148" s="114" t="s">
        <v>1893</v>
      </c>
    </row>
    <row r="149" customFormat="false" ht="14.55" hidden="false" customHeight="true" outlineLevel="0" collapsed="false">
      <c r="A149" s="114" t="s">
        <v>1894</v>
      </c>
      <c r="B149" s="114" t="s">
        <v>1874</v>
      </c>
      <c r="C149" s="114" t="s">
        <v>1895</v>
      </c>
    </row>
    <row r="150" customFormat="false" ht="14.55" hidden="false" customHeight="true" outlineLevel="0" collapsed="false">
      <c r="A150" s="114" t="s">
        <v>1896</v>
      </c>
      <c r="B150" s="114" t="s">
        <v>1897</v>
      </c>
      <c r="C150" s="114" t="s">
        <v>1898</v>
      </c>
    </row>
    <row r="151" customFormat="false" ht="14.55" hidden="false" customHeight="true" outlineLevel="0" collapsed="false">
      <c r="A151" s="114" t="s">
        <v>1899</v>
      </c>
      <c r="B151" s="114" t="s">
        <v>1900</v>
      </c>
      <c r="C151" s="114" t="s">
        <v>1901</v>
      </c>
    </row>
    <row r="152" customFormat="false" ht="14.55" hidden="false" customHeight="true" outlineLevel="0" collapsed="false">
      <c r="A152" s="114" t="s">
        <v>1902</v>
      </c>
      <c r="B152" s="114" t="s">
        <v>1903</v>
      </c>
      <c r="C152" s="114" t="s">
        <v>1904</v>
      </c>
    </row>
    <row r="153" customFormat="false" ht="14.55" hidden="false" customHeight="true" outlineLevel="0" collapsed="false">
      <c r="A153" s="114" t="s">
        <v>1905</v>
      </c>
      <c r="B153" s="114" t="s">
        <v>1906</v>
      </c>
      <c r="C153" s="114" t="s">
        <v>1907</v>
      </c>
    </row>
    <row r="154" customFormat="false" ht="14.55" hidden="false" customHeight="true" outlineLevel="0" collapsed="false">
      <c r="A154" s="114" t="s">
        <v>1908</v>
      </c>
      <c r="B154" s="114" t="s">
        <v>1909</v>
      </c>
      <c r="C154" s="114" t="s">
        <v>1910</v>
      </c>
    </row>
    <row r="155" customFormat="false" ht="14.55" hidden="false" customHeight="true" outlineLevel="0" collapsed="false">
      <c r="A155" s="114" t="s">
        <v>1911</v>
      </c>
      <c r="B155" s="114" t="s">
        <v>1906</v>
      </c>
      <c r="C155" s="114" t="s">
        <v>1912</v>
      </c>
    </row>
    <row r="156" customFormat="false" ht="14.55" hidden="false" customHeight="true" outlineLevel="0" collapsed="false">
      <c r="A156" s="114" t="s">
        <v>1913</v>
      </c>
      <c r="B156" s="114" t="s">
        <v>1914</v>
      </c>
      <c r="C156" s="114" t="s">
        <v>1915</v>
      </c>
    </row>
    <row r="157" customFormat="false" ht="14.55" hidden="false" customHeight="true" outlineLevel="0" collapsed="false">
      <c r="A157" s="114" t="s">
        <v>1916</v>
      </c>
      <c r="B157" s="114" t="s">
        <v>1906</v>
      </c>
      <c r="C157" s="114" t="s">
        <v>1917</v>
      </c>
    </row>
    <row r="158" customFormat="false" ht="14.55" hidden="false" customHeight="true" outlineLevel="0" collapsed="false">
      <c r="A158" s="114" t="s">
        <v>1918</v>
      </c>
      <c r="B158" s="114" t="s">
        <v>1919</v>
      </c>
      <c r="C158" s="114" t="s">
        <v>1920</v>
      </c>
    </row>
    <row r="159" customFormat="false" ht="14.55" hidden="false" customHeight="true" outlineLevel="0" collapsed="false">
      <c r="A159" s="114" t="s">
        <v>1921</v>
      </c>
      <c r="B159" s="114" t="s">
        <v>1922</v>
      </c>
      <c r="C159" s="114" t="s">
        <v>1923</v>
      </c>
    </row>
    <row r="160" customFormat="false" ht="14.55" hidden="false" customHeight="true" outlineLevel="0" collapsed="false">
      <c r="A160" s="114" t="s">
        <v>1924</v>
      </c>
      <c r="B160" s="114" t="s">
        <v>1900</v>
      </c>
      <c r="C160" s="114" t="s">
        <v>1925</v>
      </c>
    </row>
    <row r="161" customFormat="false" ht="14.55" hidden="false" customHeight="true" outlineLevel="0" collapsed="false">
      <c r="A161" s="114" t="s">
        <v>1926</v>
      </c>
      <c r="B161" s="114" t="s">
        <v>1927</v>
      </c>
      <c r="C161" s="114" t="s">
        <v>1928</v>
      </c>
    </row>
    <row r="162" customFormat="false" ht="14.55" hidden="false" customHeight="true" outlineLevel="0" collapsed="false">
      <c r="A162" s="114" t="s">
        <v>1929</v>
      </c>
      <c r="B162" s="114" t="s">
        <v>1930</v>
      </c>
      <c r="C162" s="114" t="s">
        <v>1931</v>
      </c>
    </row>
    <row r="163" customFormat="false" ht="14.55" hidden="false" customHeight="true" outlineLevel="0" collapsed="false">
      <c r="A163" s="114" t="s">
        <v>1932</v>
      </c>
      <c r="B163" s="114" t="s">
        <v>1933</v>
      </c>
      <c r="C163" s="114" t="s">
        <v>1934</v>
      </c>
    </row>
    <row r="164" customFormat="false" ht="14.55" hidden="false" customHeight="true" outlineLevel="0" collapsed="false">
      <c r="A164" s="114" t="s">
        <v>1935</v>
      </c>
      <c r="B164" s="114" t="s">
        <v>1933</v>
      </c>
      <c r="C164" s="114" t="s">
        <v>1936</v>
      </c>
    </row>
    <row r="165" customFormat="false" ht="14.55" hidden="false" customHeight="true" outlineLevel="0" collapsed="false">
      <c r="A165" s="114" t="s">
        <v>1937</v>
      </c>
      <c r="B165" s="114" t="s">
        <v>1903</v>
      </c>
      <c r="C165" s="114" t="s">
        <v>1580</v>
      </c>
    </row>
    <row r="166" customFormat="false" ht="14.55" hidden="false" customHeight="true" outlineLevel="0" collapsed="false">
      <c r="A166" s="114" t="s">
        <v>1938</v>
      </c>
      <c r="B166" s="114" t="s">
        <v>1939</v>
      </c>
      <c r="C166" s="114" t="s">
        <v>1940</v>
      </c>
    </row>
    <row r="167" customFormat="false" ht="14.55" hidden="false" customHeight="true" outlineLevel="0" collapsed="false">
      <c r="A167" s="114" t="s">
        <v>1941</v>
      </c>
      <c r="B167" s="114" t="s">
        <v>1942</v>
      </c>
      <c r="C167" s="114" t="s">
        <v>1943</v>
      </c>
    </row>
    <row r="168" customFormat="false" ht="14.55" hidden="false" customHeight="true" outlineLevel="0" collapsed="false">
      <c r="A168" s="114" t="s">
        <v>1944</v>
      </c>
      <c r="B168" s="114" t="s">
        <v>1945</v>
      </c>
      <c r="C168" s="114" t="s">
        <v>1946</v>
      </c>
    </row>
    <row r="169" customFormat="false" ht="14.55" hidden="false" customHeight="true" outlineLevel="0" collapsed="false">
      <c r="A169" s="114" t="s">
        <v>1947</v>
      </c>
      <c r="B169" s="114" t="s">
        <v>1948</v>
      </c>
      <c r="C169" s="114" t="s">
        <v>1910</v>
      </c>
    </row>
    <row r="170" customFormat="false" ht="14.55" hidden="false" customHeight="true" outlineLevel="0" collapsed="false">
      <c r="A170" s="114" t="s">
        <v>1949</v>
      </c>
      <c r="B170" s="114" t="s">
        <v>1950</v>
      </c>
      <c r="C170" s="114" t="s">
        <v>1951</v>
      </c>
    </row>
    <row r="171" customFormat="false" ht="14.55" hidden="false" customHeight="true" outlineLevel="0" collapsed="false">
      <c r="A171" s="114" t="s">
        <v>1952</v>
      </c>
      <c r="B171" s="114" t="s">
        <v>1953</v>
      </c>
      <c r="C171" s="114" t="s">
        <v>1954</v>
      </c>
    </row>
    <row r="172" customFormat="false" ht="14.55" hidden="false" customHeight="true" outlineLevel="0" collapsed="false">
      <c r="A172" s="114" t="s">
        <v>1955</v>
      </c>
      <c r="B172" s="114" t="s">
        <v>1956</v>
      </c>
      <c r="C172" s="114" t="s">
        <v>1957</v>
      </c>
    </row>
    <row r="173" customFormat="false" ht="14.55" hidden="false" customHeight="true" outlineLevel="0" collapsed="false">
      <c r="A173" s="114" t="s">
        <v>1958</v>
      </c>
      <c r="B173" s="114" t="s">
        <v>1959</v>
      </c>
      <c r="C173" s="114" t="s">
        <v>1960</v>
      </c>
    </row>
    <row r="174" customFormat="false" ht="14.55" hidden="false" customHeight="true" outlineLevel="0" collapsed="false">
      <c r="A174" s="114" t="s">
        <v>1961</v>
      </c>
      <c r="B174" s="114" t="s">
        <v>1892</v>
      </c>
      <c r="C174" s="114" t="s">
        <v>1962</v>
      </c>
    </row>
    <row r="175" customFormat="false" ht="14.55" hidden="false" customHeight="true" outlineLevel="0" collapsed="false">
      <c r="A175" s="114" t="s">
        <v>1963</v>
      </c>
      <c r="B175" s="114" t="s">
        <v>1964</v>
      </c>
      <c r="C175" s="114" t="s">
        <v>1965</v>
      </c>
    </row>
    <row r="176" customFormat="false" ht="14.55" hidden="false" customHeight="true" outlineLevel="0" collapsed="false">
      <c r="A176" s="114" t="s">
        <v>1966</v>
      </c>
      <c r="B176" s="114" t="s">
        <v>1945</v>
      </c>
      <c r="C176" s="114" t="s">
        <v>1967</v>
      </c>
    </row>
    <row r="177" customFormat="false" ht="14.55" hidden="false" customHeight="true" outlineLevel="0" collapsed="false">
      <c r="A177" s="114" t="s">
        <v>1968</v>
      </c>
      <c r="B177" s="114" t="s">
        <v>1945</v>
      </c>
      <c r="C177" s="114" t="s">
        <v>1580</v>
      </c>
    </row>
    <row r="178" customFormat="false" ht="14.55" hidden="false" customHeight="true" outlineLevel="0" collapsed="false">
      <c r="A178" s="114" t="s">
        <v>1969</v>
      </c>
      <c r="B178" s="114" t="s">
        <v>1970</v>
      </c>
      <c r="C178" s="114" t="s">
        <v>1807</v>
      </c>
    </row>
    <row r="179" customFormat="false" ht="14.55" hidden="false" customHeight="true" outlineLevel="0" collapsed="false">
      <c r="A179" s="114" t="s">
        <v>1971</v>
      </c>
      <c r="B179" s="114" t="s">
        <v>1972</v>
      </c>
      <c r="C179" s="114" t="s">
        <v>1973</v>
      </c>
    </row>
    <row r="180" customFormat="false" ht="14.55" hidden="false" customHeight="true" outlineLevel="0" collapsed="false">
      <c r="A180" s="114" t="s">
        <v>1974</v>
      </c>
      <c r="B180" s="114" t="s">
        <v>1975</v>
      </c>
      <c r="C180" s="114" t="s">
        <v>1976</v>
      </c>
    </row>
    <row r="181" customFormat="false" ht="14.55" hidden="false" customHeight="true" outlineLevel="0" collapsed="false">
      <c r="A181" s="114" t="s">
        <v>1977</v>
      </c>
      <c r="B181" s="114" t="s">
        <v>1970</v>
      </c>
      <c r="C181" s="114" t="s">
        <v>1978</v>
      </c>
    </row>
    <row r="182" customFormat="false" ht="14.55" hidden="false" customHeight="true" outlineLevel="0" collapsed="false">
      <c r="A182" s="114" t="s">
        <v>1979</v>
      </c>
      <c r="B182" s="114" t="s">
        <v>1980</v>
      </c>
      <c r="C182" s="114" t="s">
        <v>1981</v>
      </c>
    </row>
    <row r="183" customFormat="false" ht="14.55" hidden="false" customHeight="true" outlineLevel="0" collapsed="false">
      <c r="A183" s="114" t="s">
        <v>1982</v>
      </c>
      <c r="B183" s="114" t="s">
        <v>1972</v>
      </c>
      <c r="C183" s="114" t="s">
        <v>1983</v>
      </c>
    </row>
    <row r="184" customFormat="false" ht="14.55" hidden="false" customHeight="true" outlineLevel="0" collapsed="false">
      <c r="A184" s="114" t="s">
        <v>1984</v>
      </c>
      <c r="B184" s="114" t="s">
        <v>1985</v>
      </c>
      <c r="C184" s="114" t="s">
        <v>1986</v>
      </c>
    </row>
    <row r="185" customFormat="false" ht="14.55" hidden="false" customHeight="true" outlineLevel="0" collapsed="false">
      <c r="A185" s="114" t="s">
        <v>1987</v>
      </c>
      <c r="B185" s="114" t="s">
        <v>1795</v>
      </c>
      <c r="C185" s="114" t="s">
        <v>1988</v>
      </c>
    </row>
    <row r="186" customFormat="false" ht="14.55" hidden="false" customHeight="true" outlineLevel="0" collapsed="false">
      <c r="A186" s="114" t="s">
        <v>1989</v>
      </c>
      <c r="B186" s="114" t="s">
        <v>1990</v>
      </c>
      <c r="C186" s="114" t="s">
        <v>1991</v>
      </c>
    </row>
    <row r="187" customFormat="false" ht="14.55" hidden="false" customHeight="true" outlineLevel="0" collapsed="false">
      <c r="A187" s="114" t="s">
        <v>1992</v>
      </c>
      <c r="B187" s="114" t="s">
        <v>1795</v>
      </c>
      <c r="C187" s="114" t="s">
        <v>1993</v>
      </c>
    </row>
    <row r="188" customFormat="false" ht="14.55" hidden="false" customHeight="true" outlineLevel="0" collapsed="false">
      <c r="A188" s="114" t="s">
        <v>1994</v>
      </c>
      <c r="B188" s="114" t="s">
        <v>1970</v>
      </c>
      <c r="C188" s="114" t="s">
        <v>1995</v>
      </c>
    </row>
    <row r="189" customFormat="false" ht="14.55" hidden="false" customHeight="true" outlineLevel="0" collapsed="false">
      <c r="A189" s="114" t="s">
        <v>1996</v>
      </c>
      <c r="B189" s="114" t="s">
        <v>1795</v>
      </c>
      <c r="C189" s="114" t="s">
        <v>1997</v>
      </c>
    </row>
    <row r="190" customFormat="false" ht="14.55" hidden="false" customHeight="true" outlineLevel="0" collapsed="false">
      <c r="A190" s="114" t="s">
        <v>1998</v>
      </c>
      <c r="B190" s="114" t="s">
        <v>1999</v>
      </c>
      <c r="C190" s="114" t="s">
        <v>2000</v>
      </c>
    </row>
    <row r="191" customFormat="false" ht="14.55" hidden="false" customHeight="true" outlineLevel="0" collapsed="false">
      <c r="A191" s="114" t="s">
        <v>2001</v>
      </c>
      <c r="B191" s="114" t="s">
        <v>2002</v>
      </c>
      <c r="C191" s="114" t="s">
        <v>2003</v>
      </c>
    </row>
    <row r="192" customFormat="false" ht="14.55" hidden="false" customHeight="true" outlineLevel="0" collapsed="false">
      <c r="A192" s="114" t="s">
        <v>2004</v>
      </c>
      <c r="B192" s="114" t="s">
        <v>1970</v>
      </c>
      <c r="C192" s="114" t="s">
        <v>2005</v>
      </c>
    </row>
    <row r="193" customFormat="false" ht="14.55" hidden="false" customHeight="true" outlineLevel="0" collapsed="false">
      <c r="A193" s="114" t="s">
        <v>2006</v>
      </c>
      <c r="B193" s="114" t="s">
        <v>2002</v>
      </c>
      <c r="C193" s="114" t="s">
        <v>2007</v>
      </c>
    </row>
    <row r="194" customFormat="false" ht="14.55" hidden="false" customHeight="true" outlineLevel="0" collapsed="false">
      <c r="A194" s="114" t="s">
        <v>2008</v>
      </c>
      <c r="B194" s="114" t="s">
        <v>1990</v>
      </c>
      <c r="C194" s="114" t="s">
        <v>2009</v>
      </c>
    </row>
    <row r="195" customFormat="false" ht="14.55" hidden="false" customHeight="true" outlineLevel="0" collapsed="false">
      <c r="A195" s="114" t="s">
        <v>2010</v>
      </c>
      <c r="B195" s="114" t="s">
        <v>1795</v>
      </c>
      <c r="C195" s="114" t="s">
        <v>2011</v>
      </c>
    </row>
    <row r="196" customFormat="false" ht="14.55" hidden="false" customHeight="true" outlineLevel="0" collapsed="false">
      <c r="A196" s="114" t="s">
        <v>2012</v>
      </c>
      <c r="B196" s="114" t="s">
        <v>2013</v>
      </c>
      <c r="C196" s="114" t="s">
        <v>2014</v>
      </c>
    </row>
    <row r="197" customFormat="false" ht="14.55" hidden="false" customHeight="true" outlineLevel="0" collapsed="false">
      <c r="A197" s="114" t="s">
        <v>2015</v>
      </c>
      <c r="B197" s="114" t="s">
        <v>2016</v>
      </c>
      <c r="C197" s="114" t="s">
        <v>2017</v>
      </c>
    </row>
    <row r="198" customFormat="false" ht="14.55" hidden="false" customHeight="true" outlineLevel="0" collapsed="false">
      <c r="A198" s="114" t="s">
        <v>2018</v>
      </c>
      <c r="B198" s="114" t="s">
        <v>2019</v>
      </c>
      <c r="C198" s="114" t="s">
        <v>2020</v>
      </c>
    </row>
    <row r="199" customFormat="false" ht="14.55" hidden="false" customHeight="true" outlineLevel="0" collapsed="false">
      <c r="A199" s="114" t="s">
        <v>2021</v>
      </c>
      <c r="B199" s="114" t="s">
        <v>2022</v>
      </c>
      <c r="C199" s="114" t="s">
        <v>2023</v>
      </c>
    </row>
    <row r="200" customFormat="false" ht="14.55" hidden="false" customHeight="true" outlineLevel="0" collapsed="false">
      <c r="A200" s="114" t="s">
        <v>2024</v>
      </c>
      <c r="B200" s="114" t="s">
        <v>2025</v>
      </c>
      <c r="C200" s="114" t="s">
        <v>2026</v>
      </c>
    </row>
    <row r="201" customFormat="false" ht="14.55" hidden="false" customHeight="true" outlineLevel="0" collapsed="false">
      <c r="A201" s="114" t="s">
        <v>2027</v>
      </c>
      <c r="B201" s="114" t="s">
        <v>2028</v>
      </c>
      <c r="C201" s="114" t="s">
        <v>2029</v>
      </c>
    </row>
    <row r="202" customFormat="false" ht="14.55" hidden="false" customHeight="true" outlineLevel="0" collapsed="false">
      <c r="A202" s="114" t="s">
        <v>2030</v>
      </c>
      <c r="B202" s="114" t="s">
        <v>2031</v>
      </c>
      <c r="C202" s="114" t="s">
        <v>1580</v>
      </c>
    </row>
    <row r="203" customFormat="false" ht="14.55" hidden="false" customHeight="true" outlineLevel="0" collapsed="false">
      <c r="A203" s="114" t="s">
        <v>2032</v>
      </c>
      <c r="B203" s="114" t="s">
        <v>2033</v>
      </c>
      <c r="C203" s="114" t="s">
        <v>2034</v>
      </c>
    </row>
    <row r="204" customFormat="false" ht="14.55" hidden="false" customHeight="true" outlineLevel="0" collapsed="false">
      <c r="A204" s="114" t="s">
        <v>2035</v>
      </c>
      <c r="B204" s="114" t="s">
        <v>2036</v>
      </c>
      <c r="C204" s="114" t="s">
        <v>2037</v>
      </c>
    </row>
    <row r="205" customFormat="false" ht="14.55" hidden="false" customHeight="true" outlineLevel="0" collapsed="false">
      <c r="A205" s="114" t="s">
        <v>2038</v>
      </c>
      <c r="B205" s="114" t="s">
        <v>2039</v>
      </c>
      <c r="C205" s="114" t="s">
        <v>2040</v>
      </c>
    </row>
    <row r="206" customFormat="false" ht="14.55" hidden="false" customHeight="true" outlineLevel="0" collapsed="false">
      <c r="A206" s="114" t="s">
        <v>2041</v>
      </c>
      <c r="B206" s="114" t="s">
        <v>2042</v>
      </c>
      <c r="C206" s="114" t="s">
        <v>2043</v>
      </c>
    </row>
    <row r="207" customFormat="false" ht="14.55" hidden="false" customHeight="true" outlineLevel="0" collapsed="false">
      <c r="A207" s="114" t="s">
        <v>2044</v>
      </c>
      <c r="B207" s="114" t="s">
        <v>2045</v>
      </c>
      <c r="C207" s="114" t="s">
        <v>2046</v>
      </c>
    </row>
    <row r="208" customFormat="false" ht="14.55" hidden="false" customHeight="true" outlineLevel="0" collapsed="false">
      <c r="A208" s="114" t="s">
        <v>2047</v>
      </c>
      <c r="B208" s="114" t="s">
        <v>2036</v>
      </c>
      <c r="C208" s="114" t="s">
        <v>1912</v>
      </c>
    </row>
    <row r="209" customFormat="false" ht="14.55" hidden="false" customHeight="true" outlineLevel="0" collapsed="false">
      <c r="A209" s="114" t="s">
        <v>2048</v>
      </c>
      <c r="B209" s="114" t="s">
        <v>2049</v>
      </c>
      <c r="C209" s="114" t="s">
        <v>2050</v>
      </c>
    </row>
    <row r="210" customFormat="false" ht="14.55" hidden="false" customHeight="true" outlineLevel="0" collapsed="false">
      <c r="A210" s="114" t="s">
        <v>2051</v>
      </c>
      <c r="B210" s="114" t="s">
        <v>2042</v>
      </c>
      <c r="C210" s="114" t="s">
        <v>1738</v>
      </c>
    </row>
    <row r="211" customFormat="false" ht="14.55" hidden="false" customHeight="true" outlineLevel="0" collapsed="false">
      <c r="A211" s="114" t="s">
        <v>2052</v>
      </c>
      <c r="B211" s="114" t="s">
        <v>2053</v>
      </c>
      <c r="C211" s="114" t="s">
        <v>2054</v>
      </c>
    </row>
    <row r="212" customFormat="false" ht="14.55" hidden="false" customHeight="true" outlineLevel="0" collapsed="false">
      <c r="A212" s="114" t="s">
        <v>2055</v>
      </c>
      <c r="B212" s="114" t="s">
        <v>2056</v>
      </c>
      <c r="C212" s="114" t="s">
        <v>2057</v>
      </c>
    </row>
    <row r="213" customFormat="false" ht="14.55" hidden="false" customHeight="true" outlineLevel="0" collapsed="false">
      <c r="A213" s="114" t="s">
        <v>2058</v>
      </c>
      <c r="B213" s="114" t="s">
        <v>2059</v>
      </c>
      <c r="C213" s="114" t="s">
        <v>2060</v>
      </c>
    </row>
    <row r="214" customFormat="false" ht="14.55" hidden="false" customHeight="true" outlineLevel="0" collapsed="false">
      <c r="A214" s="114" t="s">
        <v>2061</v>
      </c>
      <c r="B214" s="114" t="s">
        <v>2062</v>
      </c>
      <c r="C214" s="114" t="s">
        <v>2063</v>
      </c>
    </row>
    <row r="215" customFormat="false" ht="14.55" hidden="false" customHeight="true" outlineLevel="0" collapsed="false">
      <c r="A215" s="114" t="s">
        <v>2064</v>
      </c>
      <c r="B215" s="114" t="s">
        <v>2065</v>
      </c>
      <c r="C215" s="114" t="s">
        <v>2066</v>
      </c>
    </row>
    <row r="216" customFormat="false" ht="14.55" hidden="false" customHeight="true" outlineLevel="0" collapsed="false">
      <c r="A216" s="114" t="s">
        <v>2067</v>
      </c>
      <c r="B216" s="114" t="s">
        <v>2068</v>
      </c>
      <c r="C216" s="114" t="s">
        <v>2069</v>
      </c>
    </row>
    <row r="217" customFormat="false" ht="14.55" hidden="false" customHeight="true" outlineLevel="0" collapsed="false">
      <c r="A217" s="114" t="s">
        <v>2070</v>
      </c>
      <c r="B217" s="114" t="s">
        <v>2071</v>
      </c>
      <c r="C217" s="114" t="s">
        <v>2072</v>
      </c>
    </row>
    <row r="218" customFormat="false" ht="14.55" hidden="false" customHeight="true" outlineLevel="0" collapsed="false">
      <c r="A218" s="114" t="s">
        <v>2073</v>
      </c>
      <c r="B218" s="114" t="s">
        <v>2074</v>
      </c>
      <c r="C218" s="114" t="s">
        <v>2075</v>
      </c>
    </row>
    <row r="219" customFormat="false" ht="14.55" hidden="false" customHeight="true" outlineLevel="0" collapsed="false">
      <c r="A219" s="114" t="s">
        <v>2076</v>
      </c>
      <c r="B219" s="114" t="s">
        <v>2077</v>
      </c>
      <c r="C219" s="114" t="s">
        <v>2078</v>
      </c>
    </row>
    <row r="220" customFormat="false" ht="14.55" hidden="false" customHeight="true" outlineLevel="0" collapsed="false">
      <c r="A220" s="114" t="s">
        <v>2079</v>
      </c>
      <c r="B220" s="114" t="s">
        <v>2080</v>
      </c>
      <c r="C220" s="114" t="s">
        <v>2081</v>
      </c>
    </row>
    <row r="221" customFormat="false" ht="14.55" hidden="false" customHeight="true" outlineLevel="0" collapsed="false">
      <c r="A221" s="114" t="s">
        <v>2082</v>
      </c>
      <c r="B221" s="114" t="s">
        <v>2083</v>
      </c>
      <c r="C221" s="114" t="s">
        <v>2084</v>
      </c>
    </row>
    <row r="222" customFormat="false" ht="14.55" hidden="false" customHeight="true" outlineLevel="0" collapsed="false">
      <c r="A222" s="114" t="s">
        <v>2085</v>
      </c>
      <c r="B222" s="114" t="s">
        <v>2080</v>
      </c>
      <c r="C222" s="114" t="s">
        <v>2086</v>
      </c>
    </row>
    <row r="223" customFormat="false" ht="14.55" hidden="false" customHeight="true" outlineLevel="0" collapsed="false">
      <c r="A223" s="114" t="s">
        <v>2087</v>
      </c>
      <c r="B223" s="114" t="s">
        <v>2080</v>
      </c>
      <c r="C223" s="114" t="s">
        <v>2088</v>
      </c>
    </row>
    <row r="224" customFormat="false" ht="14.55" hidden="false" customHeight="true" outlineLevel="0" collapsed="false">
      <c r="A224" s="114" t="s">
        <v>2089</v>
      </c>
      <c r="B224" s="114" t="s">
        <v>2090</v>
      </c>
      <c r="C224" s="114" t="s">
        <v>2000</v>
      </c>
    </row>
    <row r="225" customFormat="false" ht="14.55" hidden="false" customHeight="true" outlineLevel="0" collapsed="false">
      <c r="A225" s="114" t="s">
        <v>2091</v>
      </c>
      <c r="B225" s="114" t="s">
        <v>2080</v>
      </c>
      <c r="C225" s="114" t="s">
        <v>2092</v>
      </c>
    </row>
    <row r="226" customFormat="false" ht="14.55" hidden="false" customHeight="true" outlineLevel="0" collapsed="false">
      <c r="A226" s="114" t="s">
        <v>2093</v>
      </c>
      <c r="B226" s="114" t="s">
        <v>2094</v>
      </c>
      <c r="C226" s="114" t="s">
        <v>2095</v>
      </c>
    </row>
    <row r="227" customFormat="false" ht="14.55" hidden="false" customHeight="true" outlineLevel="0" collapsed="false">
      <c r="A227" s="114" t="s">
        <v>2096</v>
      </c>
      <c r="B227" s="114" t="s">
        <v>2097</v>
      </c>
      <c r="C227" s="114" t="s">
        <v>2098</v>
      </c>
    </row>
    <row r="228" customFormat="false" ht="14.55" hidden="false" customHeight="true" outlineLevel="0" collapsed="false">
      <c r="A228" s="114" t="s">
        <v>2099</v>
      </c>
      <c r="B228" s="114" t="s">
        <v>2100</v>
      </c>
      <c r="C228" s="114" t="s">
        <v>1790</v>
      </c>
    </row>
    <row r="229" customFormat="false" ht="14.55" hidden="false" customHeight="true" outlineLevel="0" collapsed="false">
      <c r="A229" s="114" t="s">
        <v>2101</v>
      </c>
      <c r="B229" s="114" t="s">
        <v>2094</v>
      </c>
      <c r="C229" s="114" t="s">
        <v>1738</v>
      </c>
    </row>
    <row r="230" customFormat="false" ht="14.55" hidden="false" customHeight="true" outlineLevel="0" collapsed="false">
      <c r="A230" s="114" t="s">
        <v>2102</v>
      </c>
      <c r="B230" s="114" t="s">
        <v>2094</v>
      </c>
      <c r="C230" s="114" t="s">
        <v>2103</v>
      </c>
    </row>
    <row r="231" customFormat="false" ht="14.55" hidden="false" customHeight="true" outlineLevel="0" collapsed="false">
      <c r="A231" s="114" t="s">
        <v>2104</v>
      </c>
      <c r="B231" s="114" t="s">
        <v>2080</v>
      </c>
      <c r="C231" s="114" t="s">
        <v>2105</v>
      </c>
    </row>
    <row r="232" customFormat="false" ht="14.55" hidden="false" customHeight="true" outlineLevel="0" collapsed="false">
      <c r="A232" s="114" t="s">
        <v>2106</v>
      </c>
      <c r="B232" s="114" t="s">
        <v>2107</v>
      </c>
      <c r="C232" s="114" t="s">
        <v>2108</v>
      </c>
    </row>
    <row r="233" customFormat="false" ht="14.55" hidden="false" customHeight="true" outlineLevel="0" collapsed="false">
      <c r="A233" s="114" t="s">
        <v>2109</v>
      </c>
      <c r="B233" s="114" t="s">
        <v>2080</v>
      </c>
      <c r="C233" s="114" t="s">
        <v>2110</v>
      </c>
    </row>
    <row r="234" customFormat="false" ht="14.55" hidden="false" customHeight="true" outlineLevel="0" collapsed="false">
      <c r="A234" s="114" t="s">
        <v>2111</v>
      </c>
      <c r="B234" s="114" t="s">
        <v>2094</v>
      </c>
      <c r="C234" s="114" t="s">
        <v>2112</v>
      </c>
    </row>
    <row r="235" customFormat="false" ht="14.55" hidden="false" customHeight="true" outlineLevel="0" collapsed="false">
      <c r="A235" s="114" t="s">
        <v>2113</v>
      </c>
      <c r="B235" s="114" t="s">
        <v>2080</v>
      </c>
      <c r="C235" s="114" t="s">
        <v>2114</v>
      </c>
    </row>
    <row r="236" customFormat="false" ht="14.55" hidden="false" customHeight="true" outlineLevel="0" collapsed="false">
      <c r="A236" s="114" t="s">
        <v>2115</v>
      </c>
      <c r="B236" s="114" t="s">
        <v>2116</v>
      </c>
      <c r="C236" s="114" t="s">
        <v>2117</v>
      </c>
    </row>
    <row r="237" customFormat="false" ht="14.55" hidden="false" customHeight="true" outlineLevel="0" collapsed="false">
      <c r="A237" s="114" t="s">
        <v>2118</v>
      </c>
      <c r="B237" s="114" t="s">
        <v>1588</v>
      </c>
      <c r="C237" s="114" t="s">
        <v>2119</v>
      </c>
    </row>
    <row r="238" customFormat="false" ht="14.55" hidden="false" customHeight="true" outlineLevel="0" collapsed="false">
      <c r="A238" s="114" t="s">
        <v>2120</v>
      </c>
      <c r="B238" s="114" t="s">
        <v>2121</v>
      </c>
      <c r="C238" s="114" t="s">
        <v>2122</v>
      </c>
    </row>
    <row r="239" customFormat="false" ht="14.55" hidden="false" customHeight="true" outlineLevel="0" collapsed="false">
      <c r="A239" s="114" t="s">
        <v>2123</v>
      </c>
      <c r="B239" s="114" t="s">
        <v>2124</v>
      </c>
      <c r="C239" s="114" t="s">
        <v>2125</v>
      </c>
    </row>
    <row r="240" customFormat="false" ht="14.55" hidden="false" customHeight="true" outlineLevel="0" collapsed="false">
      <c r="A240" s="114" t="s">
        <v>2126</v>
      </c>
      <c r="B240" s="114" t="s">
        <v>2127</v>
      </c>
      <c r="C240" s="114" t="s">
        <v>2128</v>
      </c>
    </row>
    <row r="241" customFormat="false" ht="14.55" hidden="false" customHeight="true" outlineLevel="0" collapsed="false">
      <c r="A241" s="114" t="s">
        <v>2129</v>
      </c>
      <c r="B241" s="114" t="s">
        <v>2130</v>
      </c>
      <c r="C241" s="114" t="s">
        <v>1592</v>
      </c>
    </row>
    <row r="242" customFormat="false" ht="14.55" hidden="false" customHeight="true" outlineLevel="0" collapsed="false">
      <c r="A242" s="114" t="s">
        <v>2131</v>
      </c>
      <c r="B242" s="114" t="s">
        <v>2132</v>
      </c>
      <c r="C242" s="114" t="s">
        <v>1516</v>
      </c>
    </row>
    <row r="243" customFormat="false" ht="14.55" hidden="false" customHeight="true" outlineLevel="0" collapsed="false">
      <c r="A243" s="114" t="s">
        <v>2133</v>
      </c>
      <c r="B243" s="114" t="s">
        <v>2134</v>
      </c>
      <c r="C243" s="114" t="s">
        <v>2135</v>
      </c>
    </row>
    <row r="244" customFormat="false" ht="14.55" hidden="false" customHeight="true" outlineLevel="0" collapsed="false">
      <c r="A244" s="114" t="s">
        <v>2136</v>
      </c>
      <c r="B244" s="114" t="s">
        <v>2137</v>
      </c>
      <c r="C244" s="114" t="s">
        <v>2138</v>
      </c>
    </row>
    <row r="245" customFormat="false" ht="14.55" hidden="false" customHeight="true" outlineLevel="0" collapsed="false">
      <c r="A245" s="114" t="s">
        <v>2139</v>
      </c>
      <c r="B245" s="114" t="s">
        <v>2140</v>
      </c>
      <c r="C245" s="114" t="s">
        <v>2141</v>
      </c>
    </row>
    <row r="246" customFormat="false" ht="14.55" hidden="false" customHeight="true" outlineLevel="0" collapsed="false">
      <c r="A246" s="114" t="s">
        <v>2142</v>
      </c>
      <c r="B246" s="114" t="s">
        <v>2143</v>
      </c>
      <c r="C246" s="114" t="s">
        <v>2144</v>
      </c>
    </row>
    <row r="247" customFormat="false" ht="14.55" hidden="false" customHeight="true" outlineLevel="0" collapsed="false">
      <c r="A247" s="114" t="s">
        <v>2145</v>
      </c>
      <c r="B247" s="114" t="s">
        <v>2146</v>
      </c>
      <c r="C247" s="114" t="s">
        <v>2147</v>
      </c>
    </row>
    <row r="248" customFormat="false" ht="14.55" hidden="false" customHeight="true" outlineLevel="0" collapsed="false">
      <c r="A248" s="114" t="s">
        <v>1800</v>
      </c>
      <c r="B248" s="114" t="s">
        <v>2148</v>
      </c>
      <c r="C248" s="114" t="s">
        <v>2149</v>
      </c>
    </row>
    <row r="249" customFormat="false" ht="14.55" hidden="false" customHeight="true" outlineLevel="0" collapsed="false">
      <c r="A249" s="114" t="s">
        <v>2150</v>
      </c>
      <c r="B249" s="114" t="s">
        <v>2151</v>
      </c>
      <c r="C249" s="114" t="s">
        <v>1886</v>
      </c>
    </row>
    <row r="250" customFormat="false" ht="14.55" hidden="false" customHeight="true" outlineLevel="0" collapsed="false">
      <c r="A250" s="114" t="s">
        <v>2152</v>
      </c>
      <c r="B250" s="114" t="s">
        <v>2153</v>
      </c>
      <c r="C250" s="114" t="s">
        <v>1951</v>
      </c>
    </row>
    <row r="251" customFormat="false" ht="14.55" hidden="false" customHeight="true" outlineLevel="0" collapsed="false">
      <c r="A251" s="114" t="s">
        <v>2154</v>
      </c>
      <c r="B251" s="114" t="s">
        <v>2155</v>
      </c>
      <c r="C251" s="114" t="s">
        <v>2156</v>
      </c>
    </row>
    <row r="252" customFormat="false" ht="14.55" hidden="false" customHeight="true" outlineLevel="0" collapsed="false">
      <c r="A252" s="114" t="s">
        <v>2157</v>
      </c>
      <c r="B252" s="114" t="s">
        <v>2158</v>
      </c>
      <c r="C252" s="114" t="s">
        <v>2159</v>
      </c>
    </row>
    <row r="253" customFormat="false" ht="14.55" hidden="false" customHeight="true" outlineLevel="0" collapsed="false">
      <c r="A253" s="114" t="s">
        <v>2160</v>
      </c>
      <c r="B253" s="114" t="s">
        <v>2161</v>
      </c>
      <c r="C253" s="114" t="s">
        <v>2162</v>
      </c>
    </row>
    <row r="254" customFormat="false" ht="14.55" hidden="false" customHeight="true" outlineLevel="0" collapsed="false">
      <c r="A254" s="114" t="s">
        <v>2163</v>
      </c>
      <c r="B254" s="114" t="s">
        <v>2164</v>
      </c>
      <c r="C254" s="114" t="s">
        <v>2165</v>
      </c>
    </row>
    <row r="255" customFormat="false" ht="14.55" hidden="false" customHeight="true" outlineLevel="0" collapsed="false">
      <c r="A255" s="114" t="s">
        <v>2166</v>
      </c>
      <c r="B255" s="114" t="s">
        <v>2167</v>
      </c>
      <c r="C255" s="114" t="s">
        <v>2168</v>
      </c>
    </row>
    <row r="256" customFormat="false" ht="14.55" hidden="false" customHeight="true" outlineLevel="0" collapsed="false">
      <c r="A256" s="114" t="s">
        <v>2169</v>
      </c>
      <c r="B256" s="114" t="s">
        <v>2170</v>
      </c>
      <c r="C256" s="114" t="s">
        <v>2171</v>
      </c>
    </row>
    <row r="257" customFormat="false" ht="14.55" hidden="false" customHeight="true" outlineLevel="0" collapsed="false">
      <c r="A257" s="114" t="s">
        <v>2172</v>
      </c>
      <c r="B257" s="114" t="s">
        <v>2173</v>
      </c>
      <c r="C257" s="114" t="s">
        <v>2174</v>
      </c>
    </row>
    <row r="258" customFormat="false" ht="14.55" hidden="false" customHeight="true" outlineLevel="0" collapsed="false">
      <c r="A258" s="114" t="s">
        <v>2175</v>
      </c>
      <c r="B258" s="114" t="s">
        <v>2176</v>
      </c>
      <c r="C258" s="114" t="s">
        <v>1852</v>
      </c>
    </row>
    <row r="259" customFormat="false" ht="14.55" hidden="false" customHeight="true" outlineLevel="0" collapsed="false">
      <c r="A259" s="114" t="s">
        <v>2177</v>
      </c>
      <c r="B259" s="114" t="s">
        <v>2178</v>
      </c>
      <c r="C259" s="114" t="s">
        <v>1516</v>
      </c>
    </row>
    <row r="260" customFormat="false" ht="14.55" hidden="false" customHeight="true" outlineLevel="0" collapsed="false">
      <c r="A260" s="114" t="s">
        <v>93</v>
      </c>
      <c r="B260" s="114" t="s">
        <v>2179</v>
      </c>
      <c r="C260" s="114" t="s">
        <v>2180</v>
      </c>
    </row>
    <row r="261" customFormat="false" ht="14.55" hidden="false" customHeight="true" outlineLevel="0" collapsed="false">
      <c r="A261" s="114" t="s">
        <v>2181</v>
      </c>
      <c r="B261" s="114" t="s">
        <v>2182</v>
      </c>
      <c r="C261" s="114" t="s">
        <v>1804</v>
      </c>
    </row>
    <row r="262" customFormat="false" ht="14.55" hidden="false" customHeight="true" outlineLevel="0" collapsed="false">
      <c r="A262" s="114" t="s">
        <v>2183</v>
      </c>
      <c r="B262" s="114" t="s">
        <v>2184</v>
      </c>
      <c r="C262" s="114" t="s">
        <v>2185</v>
      </c>
    </row>
    <row r="263" customFormat="false" ht="14.55" hidden="false" customHeight="true" outlineLevel="0" collapsed="false">
      <c r="A263" s="114" t="s">
        <v>2186</v>
      </c>
      <c r="B263" s="114" t="s">
        <v>2187</v>
      </c>
      <c r="C263" s="114" t="s">
        <v>2188</v>
      </c>
    </row>
    <row r="264" customFormat="false" ht="14.55" hidden="false" customHeight="true" outlineLevel="0" collapsed="false">
      <c r="A264" s="114" t="s">
        <v>2189</v>
      </c>
      <c r="B264" s="114" t="s">
        <v>2190</v>
      </c>
      <c r="C264" s="114" t="s">
        <v>2191</v>
      </c>
    </row>
    <row r="265" customFormat="false" ht="14.55" hidden="false" customHeight="true" outlineLevel="0" collapsed="false">
      <c r="A265" s="114" t="s">
        <v>2192</v>
      </c>
      <c r="B265" s="114" t="s">
        <v>2187</v>
      </c>
      <c r="C265" s="114" t="s">
        <v>2193</v>
      </c>
    </row>
    <row r="266" customFormat="false" ht="14.55" hidden="false" customHeight="true" outlineLevel="0" collapsed="false">
      <c r="A266" s="114" t="s">
        <v>2194</v>
      </c>
      <c r="B266" s="114" t="s">
        <v>2179</v>
      </c>
      <c r="C266" s="114" t="s">
        <v>1597</v>
      </c>
    </row>
    <row r="267" customFormat="false" ht="14.55" hidden="false" customHeight="true" outlineLevel="0" collapsed="false">
      <c r="A267" s="114" t="s">
        <v>2195</v>
      </c>
      <c r="B267" s="114" t="s">
        <v>2196</v>
      </c>
      <c r="C267" s="114" t="s">
        <v>2197</v>
      </c>
    </row>
    <row r="268" customFormat="false" ht="14.55" hidden="false" customHeight="true" outlineLevel="0" collapsed="false">
      <c r="A268" s="114" t="s">
        <v>2198</v>
      </c>
      <c r="B268" s="114" t="s">
        <v>2182</v>
      </c>
      <c r="C268" s="114" t="s">
        <v>2199</v>
      </c>
    </row>
    <row r="269" customFormat="false" ht="14.55" hidden="false" customHeight="true" outlineLevel="0" collapsed="false">
      <c r="A269" s="114" t="s">
        <v>2200</v>
      </c>
      <c r="B269" s="114" t="s">
        <v>2184</v>
      </c>
      <c r="C269" s="114" t="s">
        <v>2201</v>
      </c>
    </row>
    <row r="270" customFormat="false" ht="14.55" hidden="false" customHeight="true" outlineLevel="0" collapsed="false">
      <c r="A270" s="114" t="s">
        <v>2202</v>
      </c>
      <c r="B270" s="114" t="s">
        <v>2203</v>
      </c>
      <c r="C270" s="114" t="s">
        <v>2204</v>
      </c>
    </row>
    <row r="271" customFormat="false" ht="14.55" hidden="false" customHeight="true" outlineLevel="0" collapsed="false">
      <c r="A271" s="114" t="s">
        <v>2205</v>
      </c>
      <c r="B271" s="114" t="s">
        <v>2206</v>
      </c>
      <c r="C271" s="114" t="s">
        <v>2207</v>
      </c>
    </row>
    <row r="272" customFormat="false" ht="14.55" hidden="false" customHeight="true" outlineLevel="0" collapsed="false">
      <c r="A272" s="114" t="s">
        <v>2208</v>
      </c>
      <c r="B272" s="114" t="s">
        <v>2176</v>
      </c>
      <c r="C272" s="114" t="s">
        <v>2209</v>
      </c>
    </row>
    <row r="273" customFormat="false" ht="14.55" hidden="false" customHeight="true" outlineLevel="0" collapsed="false">
      <c r="A273" s="114" t="s">
        <v>2210</v>
      </c>
      <c r="B273" s="114" t="s">
        <v>2211</v>
      </c>
      <c r="C273" s="114" t="s">
        <v>2212</v>
      </c>
    </row>
    <row r="274" customFormat="false" ht="14.55" hidden="false" customHeight="true" outlineLevel="0" collapsed="false">
      <c r="A274" s="114" t="s">
        <v>2213</v>
      </c>
      <c r="B274" s="114" t="s">
        <v>2214</v>
      </c>
      <c r="C274" s="114" t="s">
        <v>1547</v>
      </c>
    </row>
    <row r="275" customFormat="false" ht="14.55" hidden="false" customHeight="true" outlineLevel="0" collapsed="false">
      <c r="A275" s="114" t="s">
        <v>2215</v>
      </c>
      <c r="B275" s="114" t="s">
        <v>2216</v>
      </c>
      <c r="C275" s="114" t="s">
        <v>2217</v>
      </c>
    </row>
    <row r="276" customFormat="false" ht="14.55" hidden="false" customHeight="true" outlineLevel="0" collapsed="false">
      <c r="A276" s="114" t="s">
        <v>2218</v>
      </c>
      <c r="B276" s="114" t="s">
        <v>2219</v>
      </c>
      <c r="C276" s="114" t="s">
        <v>2220</v>
      </c>
    </row>
    <row r="277" customFormat="false" ht="14.55" hidden="false" customHeight="true" outlineLevel="0" collapsed="false">
      <c r="A277" s="114" t="s">
        <v>2221</v>
      </c>
      <c r="B277" s="114" t="s">
        <v>2206</v>
      </c>
      <c r="C277" s="114" t="s">
        <v>2222</v>
      </c>
    </row>
    <row r="278" customFormat="false" ht="14.55" hidden="false" customHeight="true" outlineLevel="0" collapsed="false">
      <c r="A278" s="114" t="s">
        <v>2223</v>
      </c>
      <c r="B278" s="114" t="s">
        <v>2178</v>
      </c>
      <c r="C278" s="114" t="s">
        <v>2224</v>
      </c>
    </row>
    <row r="279" customFormat="false" ht="14.55" hidden="false" customHeight="true" outlineLevel="0" collapsed="false">
      <c r="A279" s="114" t="s">
        <v>2225</v>
      </c>
      <c r="B279" s="114" t="s">
        <v>2226</v>
      </c>
      <c r="C279" s="114" t="s">
        <v>2227</v>
      </c>
    </row>
    <row r="280" customFormat="false" ht="14.55" hidden="false" customHeight="true" outlineLevel="0" collapsed="false">
      <c r="A280" s="114" t="s">
        <v>2228</v>
      </c>
      <c r="B280" s="114" t="s">
        <v>2229</v>
      </c>
      <c r="C280" s="114" t="s">
        <v>2230</v>
      </c>
    </row>
    <row r="281" customFormat="false" ht="14.55" hidden="false" customHeight="true" outlineLevel="0" collapsed="false">
      <c r="A281" s="114" t="s">
        <v>2231</v>
      </c>
      <c r="B281" s="114" t="s">
        <v>2232</v>
      </c>
      <c r="C281" s="114" t="s">
        <v>1802</v>
      </c>
    </row>
    <row r="282" customFormat="false" ht="14.55" hidden="false" customHeight="true" outlineLevel="0" collapsed="false">
      <c r="A282" s="114" t="s">
        <v>2233</v>
      </c>
      <c r="B282" s="114" t="s">
        <v>2206</v>
      </c>
      <c r="C282" s="114" t="s">
        <v>2234</v>
      </c>
    </row>
    <row r="283" customFormat="false" ht="14.55" hidden="false" customHeight="true" outlineLevel="0" collapsed="false">
      <c r="A283" s="114" t="s">
        <v>2235</v>
      </c>
      <c r="B283" s="114" t="s">
        <v>2206</v>
      </c>
      <c r="C283" s="114" t="s">
        <v>2236</v>
      </c>
    </row>
    <row r="284" customFormat="false" ht="14.55" hidden="false" customHeight="true" outlineLevel="0" collapsed="false">
      <c r="A284" s="114" t="s">
        <v>2237</v>
      </c>
      <c r="B284" s="114" t="s">
        <v>2206</v>
      </c>
      <c r="C284" s="114" t="s">
        <v>2238</v>
      </c>
    </row>
    <row r="285" customFormat="false" ht="14.55" hidden="false" customHeight="true" outlineLevel="0" collapsed="false">
      <c r="A285" s="114" t="s">
        <v>2239</v>
      </c>
      <c r="B285" s="114" t="s">
        <v>2184</v>
      </c>
      <c r="C285" s="114" t="s">
        <v>2240</v>
      </c>
    </row>
    <row r="286" customFormat="false" ht="14.55" hidden="false" customHeight="true" outlineLevel="0" collapsed="false">
      <c r="A286" s="114" t="s">
        <v>2241</v>
      </c>
      <c r="B286" s="114" t="s">
        <v>2206</v>
      </c>
      <c r="C286" s="114" t="s">
        <v>2242</v>
      </c>
    </row>
    <row r="287" customFormat="false" ht="14.55" hidden="false" customHeight="true" outlineLevel="0" collapsed="false">
      <c r="A287" s="114" t="s">
        <v>2243</v>
      </c>
      <c r="B287" s="114" t="s">
        <v>2244</v>
      </c>
      <c r="C287" s="114" t="s">
        <v>2245</v>
      </c>
    </row>
    <row r="288" customFormat="false" ht="14.55" hidden="false" customHeight="true" outlineLevel="0" collapsed="false">
      <c r="A288" s="114" t="s">
        <v>2246</v>
      </c>
      <c r="B288" s="114" t="s">
        <v>2247</v>
      </c>
      <c r="C288" s="114" t="s">
        <v>2066</v>
      </c>
    </row>
    <row r="289" customFormat="false" ht="14.55" hidden="false" customHeight="true" outlineLevel="0" collapsed="false">
      <c r="A289" s="114" t="s">
        <v>2248</v>
      </c>
      <c r="B289" s="114" t="s">
        <v>2211</v>
      </c>
      <c r="C289" s="114" t="s">
        <v>2249</v>
      </c>
    </row>
    <row r="290" customFormat="false" ht="14.55" hidden="false" customHeight="true" outlineLevel="0" collapsed="false">
      <c r="A290" s="114" t="s">
        <v>2250</v>
      </c>
      <c r="B290" s="114" t="s">
        <v>2176</v>
      </c>
      <c r="C290" s="114" t="s">
        <v>2251</v>
      </c>
    </row>
    <row r="291" customFormat="false" ht="14.55" hidden="false" customHeight="true" outlineLevel="0" collapsed="false">
      <c r="A291" s="114" t="s">
        <v>2252</v>
      </c>
      <c r="B291" s="114" t="s">
        <v>2253</v>
      </c>
      <c r="C291" s="114" t="s">
        <v>1790</v>
      </c>
    </row>
    <row r="292" customFormat="false" ht="14.55" hidden="false" customHeight="true" outlineLevel="0" collapsed="false">
      <c r="A292" s="114" t="s">
        <v>2254</v>
      </c>
      <c r="B292" s="114" t="s">
        <v>2255</v>
      </c>
      <c r="C292" s="114" t="s">
        <v>1910</v>
      </c>
    </row>
    <row r="293" customFormat="false" ht="14.55" hidden="false" customHeight="true" outlineLevel="0" collapsed="false">
      <c r="A293" s="114" t="s">
        <v>2256</v>
      </c>
      <c r="B293" s="114" t="s">
        <v>2257</v>
      </c>
      <c r="C293" s="114" t="s">
        <v>2258</v>
      </c>
    </row>
    <row r="294" customFormat="false" ht="14.55" hidden="false" customHeight="true" outlineLevel="0" collapsed="false">
      <c r="A294" s="114" t="s">
        <v>2259</v>
      </c>
      <c r="B294" s="114" t="s">
        <v>2260</v>
      </c>
      <c r="C294" s="114" t="s">
        <v>2261</v>
      </c>
    </row>
    <row r="295" customFormat="false" ht="14.55" hidden="false" customHeight="true" outlineLevel="0" collapsed="false">
      <c r="A295" s="114" t="s">
        <v>2262</v>
      </c>
      <c r="B295" s="114" t="s">
        <v>2260</v>
      </c>
      <c r="C295" s="114" t="s">
        <v>2263</v>
      </c>
    </row>
    <row r="296" customFormat="false" ht="14.55" hidden="false" customHeight="true" outlineLevel="0" collapsed="false">
      <c r="A296" s="114" t="s">
        <v>2264</v>
      </c>
      <c r="B296" s="114" t="s">
        <v>2260</v>
      </c>
      <c r="C296" s="114" t="s">
        <v>1784</v>
      </c>
    </row>
    <row r="297" customFormat="false" ht="14.55" hidden="false" customHeight="true" outlineLevel="0" collapsed="false">
      <c r="A297" s="114" t="s">
        <v>2265</v>
      </c>
      <c r="B297" s="114" t="s">
        <v>2266</v>
      </c>
      <c r="C297" s="114" t="s">
        <v>2267</v>
      </c>
    </row>
    <row r="298" customFormat="false" ht="14.55" hidden="false" customHeight="true" outlineLevel="0" collapsed="false">
      <c r="A298" s="114" t="s">
        <v>2268</v>
      </c>
      <c r="B298" s="114" t="s">
        <v>2269</v>
      </c>
      <c r="C298" s="114" t="s">
        <v>2037</v>
      </c>
    </row>
    <row r="299" customFormat="false" ht="14.55" hidden="false" customHeight="true" outlineLevel="0" collapsed="false">
      <c r="A299" s="114" t="s">
        <v>2270</v>
      </c>
      <c r="B299" s="114" t="s">
        <v>2271</v>
      </c>
      <c r="C299" s="114" t="s">
        <v>2272</v>
      </c>
    </row>
    <row r="300" customFormat="false" ht="14.55" hidden="false" customHeight="true" outlineLevel="0" collapsed="false">
      <c r="A300" s="114" t="s">
        <v>2273</v>
      </c>
      <c r="B300" s="114" t="s">
        <v>2274</v>
      </c>
      <c r="C300" s="114" t="s">
        <v>2275</v>
      </c>
    </row>
    <row r="301" customFormat="false" ht="14.55" hidden="false" customHeight="true" outlineLevel="0" collapsed="false">
      <c r="A301" s="114" t="s">
        <v>2276</v>
      </c>
      <c r="B301" s="114" t="s">
        <v>2277</v>
      </c>
      <c r="C301" s="114" t="s">
        <v>2278</v>
      </c>
    </row>
    <row r="302" customFormat="false" ht="14.55" hidden="false" customHeight="true" outlineLevel="0" collapsed="false">
      <c r="A302" s="114" t="s">
        <v>2279</v>
      </c>
      <c r="B302" s="114" t="s">
        <v>2280</v>
      </c>
      <c r="C302" s="114" t="s">
        <v>2281</v>
      </c>
    </row>
    <row r="303" customFormat="false" ht="14.55" hidden="false" customHeight="true" outlineLevel="0" collapsed="false">
      <c r="A303" s="114" t="s">
        <v>2282</v>
      </c>
      <c r="B303" s="114" t="s">
        <v>2283</v>
      </c>
      <c r="C303" s="114" t="s">
        <v>2284</v>
      </c>
    </row>
    <row r="304" customFormat="false" ht="14.55" hidden="false" customHeight="true" outlineLevel="0" collapsed="false">
      <c r="A304" s="114" t="s">
        <v>2285</v>
      </c>
      <c r="B304" s="114" t="s">
        <v>2286</v>
      </c>
      <c r="C304" s="114" t="s">
        <v>2287</v>
      </c>
    </row>
    <row r="305" customFormat="false" ht="14.55" hidden="false" customHeight="true" outlineLevel="0" collapsed="false">
      <c r="A305" s="114" t="s">
        <v>2288</v>
      </c>
      <c r="B305" s="114" t="s">
        <v>2289</v>
      </c>
      <c r="C305" s="114" t="s">
        <v>2290</v>
      </c>
    </row>
    <row r="306" customFormat="false" ht="14.55" hidden="false" customHeight="true" outlineLevel="0" collapsed="false">
      <c r="A306" s="114" t="s">
        <v>2291</v>
      </c>
      <c r="B306" s="114" t="s">
        <v>2292</v>
      </c>
      <c r="C306" s="114" t="s">
        <v>2293</v>
      </c>
    </row>
  </sheetData>
  <autoFilter ref="A1:C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K1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22" activeCellId="0" sqref="A22"/>
    </sheetView>
  </sheetViews>
  <sheetFormatPr defaultRowHeight="13.2" zeroHeight="false" outlineLevelRow="0" outlineLevelCol="0"/>
  <cols>
    <col collapsed="false" customWidth="true" hidden="false" outlineLevel="0" max="1025" min="1" style="0" width="8.78"/>
  </cols>
  <sheetData>
    <row r="1" customFormat="false" ht="13.2" hidden="false" customHeight="false" outlineLevel="0" collapsed="false">
      <c r="K1" s="0" t="s">
        <v>2294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K38"/>
  <sheetViews>
    <sheetView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selection pane="topLeft" activeCell="H4" activeCellId="0" sqref="H4"/>
    </sheetView>
  </sheetViews>
  <sheetFormatPr defaultRowHeight="13.2" zeroHeight="false" outlineLevelRow="0" outlineLevelCol="0"/>
  <cols>
    <col collapsed="false" customWidth="true" hidden="false" outlineLevel="0" max="1" min="1" style="0" width="10.33"/>
    <col collapsed="false" customWidth="true" hidden="false" outlineLevel="0" max="2" min="2" style="0" width="31.11"/>
    <col collapsed="false" customWidth="true" hidden="false" outlineLevel="0" max="3" min="3" style="0" width="13.33"/>
    <col collapsed="false" customWidth="true" hidden="false" outlineLevel="0" max="4" min="4" style="0" width="8"/>
    <col collapsed="false" customWidth="true" hidden="false" outlineLevel="0" max="5" min="5" style="0" width="9.11"/>
    <col collapsed="false" customWidth="true" hidden="false" outlineLevel="0" max="6" min="6" style="0" width="7.78"/>
    <col collapsed="false" customWidth="true" hidden="false" outlineLevel="0" max="10" min="7" style="0" width="7.67"/>
    <col collapsed="false" customWidth="true" hidden="false" outlineLevel="0" max="11" min="11" style="0" width="9.78"/>
    <col collapsed="false" customWidth="true" hidden="false" outlineLevel="0" max="1025" min="12" style="0" width="8.78"/>
  </cols>
  <sheetData>
    <row r="3" customFormat="false" ht="13.2" hidden="false" customHeight="false" outlineLevel="0" collapsed="false">
      <c r="A3" s="1" t="s">
        <v>0</v>
      </c>
      <c r="B3" s="4"/>
      <c r="C3" s="4"/>
      <c r="D3" s="4"/>
      <c r="E3" s="4"/>
      <c r="F3" s="2"/>
      <c r="G3" s="3" t="s">
        <v>74</v>
      </c>
      <c r="H3" s="115"/>
      <c r="I3" s="115"/>
      <c r="J3" s="115"/>
      <c r="K3" s="116"/>
    </row>
    <row r="4" customFormat="false" ht="13.2" hidden="false" customHeight="false" outlineLevel="0" collapsed="false">
      <c r="A4" s="16" t="s">
        <v>2</v>
      </c>
      <c r="B4" s="17" t="s">
        <v>76</v>
      </c>
      <c r="C4" s="17" t="s">
        <v>1</v>
      </c>
      <c r="D4" s="17" t="s">
        <v>3</v>
      </c>
      <c r="E4" s="17" t="s">
        <v>13</v>
      </c>
      <c r="F4" s="17" t="s">
        <v>83</v>
      </c>
      <c r="G4" s="18" t="s">
        <v>4</v>
      </c>
      <c r="H4" s="19" t="s">
        <v>93</v>
      </c>
      <c r="I4" s="19" t="s">
        <v>141</v>
      </c>
      <c r="J4" s="19" t="s">
        <v>184</v>
      </c>
      <c r="K4" s="117" t="s">
        <v>5</v>
      </c>
    </row>
    <row r="5" customFormat="false" ht="13.2" hidden="false" customHeight="false" outlineLevel="0" collapsed="false">
      <c r="A5" s="36" t="s">
        <v>4</v>
      </c>
      <c r="B5" s="37" t="s">
        <v>4</v>
      </c>
      <c r="C5" s="8" t="s">
        <v>4</v>
      </c>
      <c r="D5" s="37" t="s">
        <v>4</v>
      </c>
      <c r="E5" s="37" t="s">
        <v>72</v>
      </c>
      <c r="F5" s="37" t="s">
        <v>72</v>
      </c>
      <c r="G5" s="118" t="n">
        <v>3655</v>
      </c>
      <c r="H5" s="39"/>
      <c r="I5" s="39"/>
      <c r="J5" s="119"/>
      <c r="K5" s="40" t="n">
        <v>3655</v>
      </c>
    </row>
    <row r="6" customFormat="false" ht="13.2" hidden="false" customHeight="false" outlineLevel="0" collapsed="false">
      <c r="A6" s="21" t="s">
        <v>12</v>
      </c>
      <c r="B6" s="22" t="s">
        <v>95</v>
      </c>
      <c r="C6" s="120" t="n">
        <v>43811</v>
      </c>
      <c r="D6" s="22" t="n">
        <v>6</v>
      </c>
      <c r="E6" s="22" t="n">
        <v>1</v>
      </c>
      <c r="F6" s="22" t="n">
        <v>1</v>
      </c>
      <c r="G6" s="24"/>
      <c r="H6" s="24" t="n">
        <v>14</v>
      </c>
      <c r="I6" s="24"/>
      <c r="J6" s="24"/>
      <c r="K6" s="25" t="n">
        <v>14</v>
      </c>
    </row>
    <row r="7" customFormat="false" ht="13.2" hidden="false" customHeight="false" outlineLevel="0" collapsed="false">
      <c r="A7" s="26"/>
      <c r="B7" s="27"/>
      <c r="C7" s="121"/>
      <c r="D7" s="27"/>
      <c r="E7" s="32"/>
      <c r="F7" s="32" t="n">
        <v>2</v>
      </c>
      <c r="G7" s="29"/>
      <c r="H7" s="29" t="n">
        <v>1</v>
      </c>
      <c r="I7" s="29"/>
      <c r="J7" s="29"/>
      <c r="K7" s="35" t="n">
        <v>1</v>
      </c>
    </row>
    <row r="8" customFormat="false" ht="13.2" hidden="false" customHeight="false" outlineLevel="0" collapsed="false">
      <c r="A8" s="26"/>
      <c r="B8" s="27"/>
      <c r="C8" s="121"/>
      <c r="D8" s="27"/>
      <c r="E8" s="22" t="n">
        <v>2</v>
      </c>
      <c r="F8" s="22" t="n">
        <v>1</v>
      </c>
      <c r="G8" s="122"/>
      <c r="H8" s="24" t="n">
        <v>64</v>
      </c>
      <c r="I8" s="24"/>
      <c r="J8" s="123"/>
      <c r="K8" s="25" t="n">
        <v>64</v>
      </c>
    </row>
    <row r="9" customFormat="false" ht="13.2" hidden="false" customHeight="false" outlineLevel="0" collapsed="false">
      <c r="A9" s="31"/>
      <c r="B9" s="32"/>
      <c r="C9" s="124"/>
      <c r="D9" s="32"/>
      <c r="E9" s="32"/>
      <c r="F9" s="32" t="n">
        <v>2</v>
      </c>
      <c r="G9" s="125"/>
      <c r="H9" s="34" t="n">
        <v>62</v>
      </c>
      <c r="I9" s="34"/>
      <c r="J9" s="126"/>
      <c r="K9" s="35" t="n">
        <v>62</v>
      </c>
    </row>
    <row r="10" customFormat="false" ht="13.2" hidden="false" customHeight="false" outlineLevel="0" collapsed="false">
      <c r="A10" s="21" t="s">
        <v>7</v>
      </c>
      <c r="B10" s="22" t="s">
        <v>105</v>
      </c>
      <c r="C10" s="120" t="n">
        <v>43538</v>
      </c>
      <c r="D10" s="22" t="n">
        <v>15</v>
      </c>
      <c r="E10" s="22" t="n">
        <v>1</v>
      </c>
      <c r="F10" s="22" t="n">
        <v>1</v>
      </c>
      <c r="G10" s="24"/>
      <c r="H10" s="24" t="n">
        <v>54</v>
      </c>
      <c r="I10" s="24"/>
      <c r="J10" s="24"/>
      <c r="K10" s="25" t="n">
        <v>54</v>
      </c>
    </row>
    <row r="11" customFormat="false" ht="13.2" hidden="false" customHeight="false" outlineLevel="0" collapsed="false">
      <c r="A11" s="26"/>
      <c r="B11" s="27"/>
      <c r="C11" s="121"/>
      <c r="D11" s="27"/>
      <c r="E11" s="32"/>
      <c r="F11" s="32" t="n">
        <v>2</v>
      </c>
      <c r="G11" s="29"/>
      <c r="H11" s="29" t="n">
        <v>55</v>
      </c>
      <c r="I11" s="29"/>
      <c r="J11" s="29"/>
      <c r="K11" s="35" t="n">
        <v>55</v>
      </c>
    </row>
    <row r="12" customFormat="false" ht="13.2" hidden="false" customHeight="false" outlineLevel="0" collapsed="false">
      <c r="A12" s="26"/>
      <c r="B12" s="27"/>
      <c r="C12" s="121"/>
      <c r="D12" s="27"/>
      <c r="E12" s="22" t="n">
        <v>2</v>
      </c>
      <c r="F12" s="22" t="n">
        <v>1</v>
      </c>
      <c r="G12" s="122"/>
      <c r="H12" s="24" t="n">
        <v>128</v>
      </c>
      <c r="I12" s="24"/>
      <c r="J12" s="123"/>
      <c r="K12" s="25" t="n">
        <v>128</v>
      </c>
    </row>
    <row r="13" customFormat="false" ht="13.2" hidden="false" customHeight="false" outlineLevel="0" collapsed="false">
      <c r="A13" s="31"/>
      <c r="B13" s="32"/>
      <c r="C13" s="124"/>
      <c r="D13" s="32"/>
      <c r="E13" s="32"/>
      <c r="F13" s="32" t="n">
        <v>2</v>
      </c>
      <c r="G13" s="125"/>
      <c r="H13" s="34" t="n">
        <v>146</v>
      </c>
      <c r="I13" s="34"/>
      <c r="J13" s="126"/>
      <c r="K13" s="35" t="n">
        <v>146</v>
      </c>
    </row>
    <row r="14" customFormat="false" ht="13.2" hidden="false" customHeight="false" outlineLevel="0" collapsed="false">
      <c r="A14" s="21" t="s">
        <v>6</v>
      </c>
      <c r="B14" s="22" t="s">
        <v>120</v>
      </c>
      <c r="C14" s="120" t="n">
        <v>43538</v>
      </c>
      <c r="D14" s="22" t="n">
        <v>10</v>
      </c>
      <c r="E14" s="22" t="n">
        <v>1</v>
      </c>
      <c r="F14" s="22" t="n">
        <v>1</v>
      </c>
      <c r="G14" s="24"/>
      <c r="H14" s="24" t="n">
        <v>11</v>
      </c>
      <c r="I14" s="24"/>
      <c r="J14" s="24"/>
      <c r="K14" s="25" t="n">
        <v>11</v>
      </c>
    </row>
    <row r="15" customFormat="false" ht="13.2" hidden="false" customHeight="false" outlineLevel="0" collapsed="false">
      <c r="A15" s="26"/>
      <c r="B15" s="27"/>
      <c r="C15" s="121"/>
      <c r="D15" s="27"/>
      <c r="E15" s="32"/>
      <c r="F15" s="32" t="n">
        <v>2</v>
      </c>
      <c r="G15" s="29"/>
      <c r="H15" s="29" t="n">
        <v>18</v>
      </c>
      <c r="I15" s="29"/>
      <c r="J15" s="29"/>
      <c r="K15" s="35" t="n">
        <v>18</v>
      </c>
    </row>
    <row r="16" customFormat="false" ht="13.2" hidden="false" customHeight="false" outlineLevel="0" collapsed="false">
      <c r="A16" s="26"/>
      <c r="B16" s="27"/>
      <c r="C16" s="121"/>
      <c r="D16" s="27"/>
      <c r="E16" s="22" t="n">
        <v>2</v>
      </c>
      <c r="F16" s="22" t="n">
        <v>1</v>
      </c>
      <c r="G16" s="122"/>
      <c r="H16" s="24" t="n">
        <v>29</v>
      </c>
      <c r="I16" s="24"/>
      <c r="J16" s="123"/>
      <c r="K16" s="25" t="n">
        <v>29</v>
      </c>
    </row>
    <row r="17" customFormat="false" ht="13.2" hidden="false" customHeight="false" outlineLevel="0" collapsed="false">
      <c r="A17" s="31"/>
      <c r="B17" s="32"/>
      <c r="C17" s="124"/>
      <c r="D17" s="32"/>
      <c r="E17" s="32"/>
      <c r="F17" s="32" t="n">
        <v>2</v>
      </c>
      <c r="G17" s="125"/>
      <c r="H17" s="34" t="n">
        <v>9</v>
      </c>
      <c r="I17" s="34"/>
      <c r="J17" s="126"/>
      <c r="K17" s="35" t="n">
        <v>9</v>
      </c>
    </row>
    <row r="18" customFormat="false" ht="13.2" hidden="false" customHeight="false" outlineLevel="0" collapsed="false">
      <c r="A18" s="21" t="s">
        <v>9</v>
      </c>
      <c r="B18" s="22" t="s">
        <v>129</v>
      </c>
      <c r="C18" s="120" t="n">
        <v>43538</v>
      </c>
      <c r="D18" s="22" t="n">
        <v>15</v>
      </c>
      <c r="E18" s="22" t="n">
        <v>1</v>
      </c>
      <c r="F18" s="22" t="n">
        <v>1</v>
      </c>
      <c r="G18" s="24"/>
      <c r="H18" s="24" t="n">
        <v>85</v>
      </c>
      <c r="I18" s="24"/>
      <c r="J18" s="24"/>
      <c r="K18" s="25" t="n">
        <v>85</v>
      </c>
    </row>
    <row r="19" customFormat="false" ht="13.2" hidden="false" customHeight="false" outlineLevel="0" collapsed="false">
      <c r="A19" s="26"/>
      <c r="B19" s="27"/>
      <c r="C19" s="121"/>
      <c r="D19" s="27"/>
      <c r="E19" s="32"/>
      <c r="F19" s="32" t="n">
        <v>2</v>
      </c>
      <c r="G19" s="29"/>
      <c r="H19" s="29" t="n">
        <v>74</v>
      </c>
      <c r="I19" s="29"/>
      <c r="J19" s="29"/>
      <c r="K19" s="35" t="n">
        <v>74</v>
      </c>
    </row>
    <row r="20" customFormat="false" ht="13.2" hidden="false" customHeight="false" outlineLevel="0" collapsed="false">
      <c r="A20" s="26"/>
      <c r="B20" s="27"/>
      <c r="C20" s="121"/>
      <c r="D20" s="27"/>
      <c r="E20" s="22" t="n">
        <v>2</v>
      </c>
      <c r="F20" s="22" t="n">
        <v>1</v>
      </c>
      <c r="G20" s="122"/>
      <c r="H20" s="24" t="n">
        <v>106</v>
      </c>
      <c r="I20" s="24"/>
      <c r="J20" s="123"/>
      <c r="K20" s="25" t="n">
        <v>106</v>
      </c>
    </row>
    <row r="21" customFormat="false" ht="13.2" hidden="false" customHeight="false" outlineLevel="0" collapsed="false">
      <c r="A21" s="31"/>
      <c r="B21" s="32"/>
      <c r="C21" s="124"/>
      <c r="D21" s="32"/>
      <c r="E21" s="32"/>
      <c r="F21" s="32" t="n">
        <v>2</v>
      </c>
      <c r="G21" s="125"/>
      <c r="H21" s="34" t="n">
        <v>13</v>
      </c>
      <c r="I21" s="34"/>
      <c r="J21" s="126"/>
      <c r="K21" s="35" t="n">
        <v>13</v>
      </c>
    </row>
    <row r="22" customFormat="false" ht="13.2" hidden="false" customHeight="false" outlineLevel="0" collapsed="false">
      <c r="A22" s="21" t="s">
        <v>8</v>
      </c>
      <c r="B22" s="22" t="s">
        <v>135</v>
      </c>
      <c r="C22" s="120" t="n">
        <v>43538</v>
      </c>
      <c r="D22" s="22" t="n">
        <v>10</v>
      </c>
      <c r="E22" s="22" t="n">
        <v>1</v>
      </c>
      <c r="F22" s="22" t="n">
        <v>1</v>
      </c>
      <c r="G22" s="24"/>
      <c r="H22" s="24" t="n">
        <v>21</v>
      </c>
      <c r="I22" s="24"/>
      <c r="J22" s="24"/>
      <c r="K22" s="25" t="n">
        <v>21</v>
      </c>
    </row>
    <row r="23" customFormat="false" ht="13.2" hidden="false" customHeight="false" outlineLevel="0" collapsed="false">
      <c r="A23" s="26"/>
      <c r="B23" s="27"/>
      <c r="C23" s="121"/>
      <c r="D23" s="27"/>
      <c r="E23" s="32"/>
      <c r="F23" s="32" t="n">
        <v>2</v>
      </c>
      <c r="G23" s="29"/>
      <c r="H23" s="29" t="n">
        <v>13</v>
      </c>
      <c r="I23" s="29"/>
      <c r="J23" s="29"/>
      <c r="K23" s="35" t="n">
        <v>13</v>
      </c>
    </row>
    <row r="24" customFormat="false" ht="13.2" hidden="false" customHeight="false" outlineLevel="0" collapsed="false">
      <c r="A24" s="26"/>
      <c r="B24" s="27"/>
      <c r="C24" s="121"/>
      <c r="D24" s="27"/>
      <c r="E24" s="22" t="n">
        <v>2</v>
      </c>
      <c r="F24" s="22" t="n">
        <v>1</v>
      </c>
      <c r="G24" s="122"/>
      <c r="H24" s="24" t="n">
        <v>13</v>
      </c>
      <c r="I24" s="24"/>
      <c r="J24" s="123"/>
      <c r="K24" s="25" t="n">
        <v>13</v>
      </c>
    </row>
    <row r="25" customFormat="false" ht="13.2" hidden="false" customHeight="false" outlineLevel="0" collapsed="false">
      <c r="A25" s="31"/>
      <c r="B25" s="32"/>
      <c r="C25" s="124"/>
      <c r="D25" s="32"/>
      <c r="E25" s="32"/>
      <c r="F25" s="32" t="n">
        <v>2</v>
      </c>
      <c r="G25" s="125"/>
      <c r="H25" s="34" t="n">
        <v>11</v>
      </c>
      <c r="I25" s="34"/>
      <c r="J25" s="126"/>
      <c r="K25" s="35" t="n">
        <v>11</v>
      </c>
    </row>
    <row r="26" customFormat="false" ht="13.2" hidden="false" customHeight="false" outlineLevel="0" collapsed="false">
      <c r="A26" s="21" t="s">
        <v>11</v>
      </c>
      <c r="B26" s="22" t="s">
        <v>142</v>
      </c>
      <c r="C26" s="120" t="n">
        <v>43565</v>
      </c>
      <c r="D26" s="22" t="n">
        <v>18</v>
      </c>
      <c r="E26" s="22" t="n">
        <v>1</v>
      </c>
      <c r="F26" s="22" t="n">
        <v>1</v>
      </c>
      <c r="G26" s="24"/>
      <c r="H26" s="24" t="n">
        <v>152</v>
      </c>
      <c r="I26" s="24" t="n">
        <v>1042</v>
      </c>
      <c r="J26" s="24"/>
      <c r="K26" s="25" t="n">
        <v>1194</v>
      </c>
    </row>
    <row r="27" customFormat="false" ht="13.2" hidden="false" customHeight="false" outlineLevel="0" collapsed="false">
      <c r="A27" s="26"/>
      <c r="B27" s="27"/>
      <c r="C27" s="121"/>
      <c r="D27" s="27"/>
      <c r="E27" s="32"/>
      <c r="F27" s="32" t="n">
        <v>2</v>
      </c>
      <c r="G27" s="29"/>
      <c r="H27" s="29" t="n">
        <v>448</v>
      </c>
      <c r="I27" s="29"/>
      <c r="J27" s="29"/>
      <c r="K27" s="35" t="n">
        <v>448</v>
      </c>
    </row>
    <row r="28" customFormat="false" ht="13.2" hidden="false" customHeight="false" outlineLevel="0" collapsed="false">
      <c r="A28" s="26"/>
      <c r="B28" s="27"/>
      <c r="C28" s="121"/>
      <c r="D28" s="27"/>
      <c r="E28" s="22" t="n">
        <v>2</v>
      </c>
      <c r="F28" s="22" t="n">
        <v>1</v>
      </c>
      <c r="G28" s="122"/>
      <c r="H28" s="24"/>
      <c r="I28" s="24" t="n">
        <v>113</v>
      </c>
      <c r="J28" s="123"/>
      <c r="K28" s="25" t="n">
        <v>113</v>
      </c>
    </row>
    <row r="29" customFormat="false" ht="13.2" hidden="false" customHeight="false" outlineLevel="0" collapsed="false">
      <c r="A29" s="31"/>
      <c r="B29" s="32"/>
      <c r="C29" s="124"/>
      <c r="D29" s="32"/>
      <c r="E29" s="32"/>
      <c r="F29" s="32" t="n">
        <v>2</v>
      </c>
      <c r="G29" s="125"/>
      <c r="H29" s="34" t="n">
        <v>109</v>
      </c>
      <c r="I29" s="34"/>
      <c r="J29" s="126"/>
      <c r="K29" s="35" t="n">
        <v>109</v>
      </c>
    </row>
    <row r="30" customFormat="false" ht="13.2" hidden="false" customHeight="false" outlineLevel="0" collapsed="false">
      <c r="A30" s="21" t="s">
        <v>10</v>
      </c>
      <c r="B30" s="22" t="s">
        <v>173</v>
      </c>
      <c r="C30" s="120" t="n">
        <v>43565</v>
      </c>
      <c r="D30" s="22" t="n">
        <v>10</v>
      </c>
      <c r="E30" s="22" t="n">
        <v>1</v>
      </c>
      <c r="F30" s="22" t="n">
        <v>1</v>
      </c>
      <c r="G30" s="24"/>
      <c r="H30" s="24"/>
      <c r="I30" s="24" t="n">
        <v>651</v>
      </c>
      <c r="J30" s="24"/>
      <c r="K30" s="25" t="n">
        <v>651</v>
      </c>
    </row>
    <row r="31" customFormat="false" ht="13.2" hidden="false" customHeight="false" outlineLevel="0" collapsed="false">
      <c r="A31" s="26"/>
      <c r="B31" s="27"/>
      <c r="C31" s="121"/>
      <c r="D31" s="27"/>
      <c r="E31" s="32"/>
      <c r="F31" s="32" t="n">
        <v>2</v>
      </c>
      <c r="G31" s="29"/>
      <c r="H31" s="29"/>
      <c r="I31" s="29" t="n">
        <v>116</v>
      </c>
      <c r="J31" s="29"/>
      <c r="K31" s="35" t="n">
        <v>116</v>
      </c>
    </row>
    <row r="32" customFormat="false" ht="13.2" hidden="false" customHeight="false" outlineLevel="0" collapsed="false">
      <c r="A32" s="26"/>
      <c r="B32" s="27"/>
      <c r="C32" s="121"/>
      <c r="D32" s="27"/>
      <c r="E32" s="22" t="n">
        <v>2</v>
      </c>
      <c r="F32" s="22" t="n">
        <v>1</v>
      </c>
      <c r="G32" s="122"/>
      <c r="H32" s="24"/>
      <c r="I32" s="24" t="n">
        <v>1</v>
      </c>
      <c r="J32" s="123"/>
      <c r="K32" s="25" t="n">
        <v>1</v>
      </c>
    </row>
    <row r="33" customFormat="false" ht="13.2" hidden="false" customHeight="false" outlineLevel="0" collapsed="false">
      <c r="A33" s="26"/>
      <c r="B33" s="27"/>
      <c r="C33" s="124"/>
      <c r="D33" s="32"/>
      <c r="E33" s="32"/>
      <c r="F33" s="32" t="n">
        <v>2</v>
      </c>
      <c r="G33" s="125"/>
      <c r="H33" s="34"/>
      <c r="I33" s="34" t="n">
        <v>1</v>
      </c>
      <c r="J33" s="126"/>
      <c r="K33" s="35" t="n">
        <v>1</v>
      </c>
    </row>
    <row r="34" customFormat="false" ht="13.2" hidden="false" customHeight="false" outlineLevel="0" collapsed="false">
      <c r="A34" s="26"/>
      <c r="B34" s="27"/>
      <c r="C34" s="120" t="n">
        <v>43564</v>
      </c>
      <c r="D34" s="22" t="n">
        <v>10</v>
      </c>
      <c r="E34" s="22" t="n">
        <v>1</v>
      </c>
      <c r="F34" s="22" t="n">
        <v>1</v>
      </c>
      <c r="G34" s="24"/>
      <c r="H34" s="24"/>
      <c r="I34" s="24"/>
      <c r="J34" s="24" t="n">
        <v>1</v>
      </c>
      <c r="K34" s="25" t="n">
        <v>1</v>
      </c>
    </row>
    <row r="35" customFormat="false" ht="13.2" hidden="false" customHeight="false" outlineLevel="0" collapsed="false">
      <c r="A35" s="26"/>
      <c r="B35" s="27"/>
      <c r="C35" s="121"/>
      <c r="D35" s="27"/>
      <c r="E35" s="32"/>
      <c r="F35" s="32" t="n">
        <v>2</v>
      </c>
      <c r="G35" s="29"/>
      <c r="H35" s="29"/>
      <c r="I35" s="29"/>
      <c r="J35" s="29" t="n">
        <v>50</v>
      </c>
      <c r="K35" s="35" t="n">
        <v>50</v>
      </c>
    </row>
    <row r="36" customFormat="false" ht="13.2" hidden="false" customHeight="false" outlineLevel="0" collapsed="false">
      <c r="A36" s="26"/>
      <c r="B36" s="27"/>
      <c r="C36" s="121"/>
      <c r="D36" s="27"/>
      <c r="E36" s="22" t="n">
        <v>2</v>
      </c>
      <c r="F36" s="22" t="n">
        <v>1</v>
      </c>
      <c r="G36" s="122"/>
      <c r="H36" s="24"/>
      <c r="I36" s="24"/>
      <c r="J36" s="123" t="n">
        <v>1</v>
      </c>
      <c r="K36" s="25" t="n">
        <v>1</v>
      </c>
    </row>
    <row r="37" customFormat="false" ht="13.2" hidden="false" customHeight="false" outlineLevel="0" collapsed="false">
      <c r="A37" s="31"/>
      <c r="B37" s="32"/>
      <c r="C37" s="124"/>
      <c r="D37" s="32"/>
      <c r="E37" s="32"/>
      <c r="F37" s="32" t="n">
        <v>2</v>
      </c>
      <c r="G37" s="125"/>
      <c r="H37" s="34"/>
      <c r="I37" s="34"/>
      <c r="J37" s="126" t="n">
        <v>43</v>
      </c>
      <c r="K37" s="35" t="n">
        <v>43</v>
      </c>
    </row>
    <row r="38" customFormat="false" ht="13.2" hidden="false" customHeight="false" outlineLevel="0" collapsed="false">
      <c r="A38" s="41" t="s">
        <v>5</v>
      </c>
      <c r="B38" s="127"/>
      <c r="C38" s="128"/>
      <c r="D38" s="127"/>
      <c r="E38" s="127"/>
      <c r="F38" s="42"/>
      <c r="G38" s="129" t="n">
        <v>3655</v>
      </c>
      <c r="H38" s="130" t="n">
        <v>1636</v>
      </c>
      <c r="I38" s="130" t="n">
        <v>1924</v>
      </c>
      <c r="J38" s="131" t="n">
        <v>95</v>
      </c>
      <c r="K38" s="44" t="n">
        <v>7310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L37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O32" activeCellId="0" sqref="O32"/>
    </sheetView>
  </sheetViews>
  <sheetFormatPr defaultRowHeight="13.2" zeroHeight="false" outlineLevelRow="0" outlineLevelCol="0"/>
  <cols>
    <col collapsed="false" customWidth="true" hidden="false" outlineLevel="0" max="1" min="1" style="132" width="10.33"/>
    <col collapsed="false" customWidth="true" hidden="false" outlineLevel="0" max="2" min="2" style="132" width="11.45"/>
    <col collapsed="false" customWidth="true" hidden="false" outlineLevel="0" max="3" min="3" style="132" width="29.33"/>
    <col collapsed="false" customWidth="true" hidden="false" outlineLevel="0" max="4" min="4" style="132" width="8"/>
    <col collapsed="false" customWidth="true" hidden="false" outlineLevel="0" max="5" min="5" style="132" width="9.11"/>
    <col collapsed="false" customWidth="true" hidden="false" outlineLevel="0" max="8" min="6" style="132" width="8"/>
    <col collapsed="false" customWidth="true" hidden="false" outlineLevel="0" max="9" min="9" style="132" width="7.78"/>
    <col collapsed="false" customWidth="true" hidden="false" outlineLevel="0" max="10" min="10" style="132" width="7.67"/>
    <col collapsed="false" customWidth="true" hidden="false" outlineLevel="0" max="11" min="11" style="132" width="4.66"/>
    <col collapsed="false" customWidth="true" hidden="false" outlineLevel="0" max="12" min="12" style="132" width="4.1"/>
    <col collapsed="false" customWidth="true" hidden="false" outlineLevel="0" max="1025" min="13" style="132" width="8.78"/>
  </cols>
  <sheetData>
    <row r="3" customFormat="false" ht="13.2" hidden="false" customHeight="false" outlineLevel="0" collapsed="false">
      <c r="A3" s="1" t="s">
        <v>2295</v>
      </c>
      <c r="B3" s="4"/>
      <c r="C3" s="4"/>
      <c r="D3" s="4"/>
      <c r="E3" s="4"/>
      <c r="F3" s="4"/>
      <c r="G3" s="4"/>
      <c r="H3" s="4"/>
      <c r="I3" s="2"/>
      <c r="J3" s="3" t="s">
        <v>74</v>
      </c>
      <c r="K3" s="115"/>
      <c r="L3" s="116"/>
    </row>
    <row r="4" customFormat="false" ht="13.2" hidden="false" customHeight="false" outlineLevel="0" collapsed="false">
      <c r="A4" s="16" t="s">
        <v>1</v>
      </c>
      <c r="B4" s="17" t="s">
        <v>2</v>
      </c>
      <c r="C4" s="17" t="s">
        <v>76</v>
      </c>
      <c r="D4" s="17" t="s">
        <v>81</v>
      </c>
      <c r="E4" s="17" t="s">
        <v>79</v>
      </c>
      <c r="F4" s="17" t="s">
        <v>80</v>
      </c>
      <c r="G4" s="17" t="s">
        <v>3</v>
      </c>
      <c r="H4" s="17" t="s">
        <v>13</v>
      </c>
      <c r="I4" s="17" t="s">
        <v>83</v>
      </c>
      <c r="J4" s="18" t="s">
        <v>93</v>
      </c>
      <c r="K4" s="19" t="s">
        <v>184</v>
      </c>
      <c r="L4" s="133" t="s">
        <v>171</v>
      </c>
    </row>
    <row r="5" customFormat="false" ht="13.2" hidden="false" customHeight="false" outlineLevel="0" collapsed="false">
      <c r="A5" s="134" t="n">
        <v>43811</v>
      </c>
      <c r="B5" s="22" t="s">
        <v>12</v>
      </c>
      <c r="C5" s="22" t="s">
        <v>95</v>
      </c>
      <c r="D5" s="135" t="n">
        <v>0.458333333333333</v>
      </c>
      <c r="E5" s="136" t="n">
        <v>8</v>
      </c>
      <c r="F5" s="37" t="s">
        <v>4</v>
      </c>
      <c r="G5" s="37" t="n">
        <v>6</v>
      </c>
      <c r="H5" s="37" t="n">
        <v>1</v>
      </c>
      <c r="I5" s="37" t="n">
        <v>1</v>
      </c>
      <c r="J5" s="118" t="n">
        <v>1</v>
      </c>
      <c r="K5" s="39"/>
      <c r="L5" s="137"/>
    </row>
    <row r="6" customFormat="false" ht="13.2" hidden="false" customHeight="false" outlineLevel="0" collapsed="false">
      <c r="A6" s="138"/>
      <c r="B6" s="27"/>
      <c r="C6" s="27"/>
      <c r="D6" s="139"/>
      <c r="E6" s="140"/>
      <c r="F6" s="22" t="n">
        <v>0</v>
      </c>
      <c r="G6" s="22" t="n">
        <v>6</v>
      </c>
      <c r="H6" s="22" t="n">
        <v>1</v>
      </c>
      <c r="I6" s="22" t="n">
        <v>1</v>
      </c>
      <c r="J6" s="122" t="n">
        <v>3</v>
      </c>
      <c r="K6" s="24"/>
      <c r="L6" s="141"/>
    </row>
    <row r="7" customFormat="false" ht="13.2" hidden="false" customHeight="false" outlineLevel="0" collapsed="false">
      <c r="A7" s="138"/>
      <c r="B7" s="27"/>
      <c r="C7" s="27"/>
      <c r="D7" s="139"/>
      <c r="E7" s="140"/>
      <c r="F7" s="27"/>
      <c r="G7" s="27"/>
      <c r="H7" s="32"/>
      <c r="I7" s="32" t="n">
        <v>2</v>
      </c>
      <c r="J7" s="125" t="n">
        <v>1</v>
      </c>
      <c r="K7" s="34"/>
      <c r="L7" s="142"/>
    </row>
    <row r="8" customFormat="false" ht="13.2" hidden="false" customHeight="false" outlineLevel="0" collapsed="false">
      <c r="A8" s="138"/>
      <c r="B8" s="27"/>
      <c r="C8" s="27"/>
      <c r="D8" s="139"/>
      <c r="E8" s="140"/>
      <c r="F8" s="27"/>
      <c r="G8" s="27"/>
      <c r="H8" s="22" t="n">
        <v>2</v>
      </c>
      <c r="I8" s="22" t="n">
        <v>1</v>
      </c>
      <c r="J8" s="122" t="n">
        <v>4</v>
      </c>
      <c r="K8" s="24"/>
      <c r="L8" s="141"/>
    </row>
    <row r="9" customFormat="false" ht="13.2" hidden="false" customHeight="false" outlineLevel="0" collapsed="false">
      <c r="A9" s="143"/>
      <c r="B9" s="32"/>
      <c r="C9" s="32"/>
      <c r="D9" s="144"/>
      <c r="E9" s="145"/>
      <c r="F9" s="32"/>
      <c r="G9" s="32"/>
      <c r="H9" s="32"/>
      <c r="I9" s="32" t="n">
        <v>2</v>
      </c>
      <c r="J9" s="125" t="n">
        <v>2</v>
      </c>
      <c r="K9" s="34"/>
      <c r="L9" s="142"/>
    </row>
    <row r="10" customFormat="false" ht="13.2" hidden="false" customHeight="false" outlineLevel="0" collapsed="false">
      <c r="A10" s="134" t="n">
        <v>43538</v>
      </c>
      <c r="B10" s="22" t="s">
        <v>7</v>
      </c>
      <c r="C10" s="22" t="s">
        <v>105</v>
      </c>
      <c r="D10" s="135" t="n">
        <v>0.395833333333333</v>
      </c>
      <c r="E10" s="136" t="n">
        <v>15</v>
      </c>
      <c r="F10" s="22" t="n">
        <v>0</v>
      </c>
      <c r="G10" s="22" t="n">
        <v>15</v>
      </c>
      <c r="H10" s="22" t="n">
        <v>1</v>
      </c>
      <c r="I10" s="22" t="n">
        <v>1</v>
      </c>
      <c r="J10" s="122" t="n">
        <v>9</v>
      </c>
      <c r="K10" s="24"/>
      <c r="L10" s="141"/>
    </row>
    <row r="11" customFormat="false" ht="13.2" hidden="false" customHeight="false" outlineLevel="0" collapsed="false">
      <c r="A11" s="138"/>
      <c r="B11" s="27"/>
      <c r="C11" s="27"/>
      <c r="D11" s="139"/>
      <c r="E11" s="140"/>
      <c r="F11" s="27"/>
      <c r="G11" s="27"/>
      <c r="H11" s="32"/>
      <c r="I11" s="32" t="n">
        <v>2</v>
      </c>
      <c r="J11" s="125" t="n">
        <v>10</v>
      </c>
      <c r="K11" s="34"/>
      <c r="L11" s="142"/>
    </row>
    <row r="12" customFormat="false" ht="13.2" hidden="false" customHeight="false" outlineLevel="0" collapsed="false">
      <c r="A12" s="138"/>
      <c r="B12" s="27"/>
      <c r="C12" s="27"/>
      <c r="D12" s="139"/>
      <c r="E12" s="140"/>
      <c r="F12" s="27"/>
      <c r="G12" s="27"/>
      <c r="H12" s="22" t="n">
        <v>2</v>
      </c>
      <c r="I12" s="22" t="n">
        <v>1</v>
      </c>
      <c r="J12" s="122" t="n">
        <v>2</v>
      </c>
      <c r="K12" s="24"/>
      <c r="L12" s="141"/>
    </row>
    <row r="13" customFormat="false" ht="13.2" hidden="false" customHeight="false" outlineLevel="0" collapsed="false">
      <c r="A13" s="138"/>
      <c r="B13" s="32"/>
      <c r="C13" s="32"/>
      <c r="D13" s="144"/>
      <c r="E13" s="145"/>
      <c r="F13" s="32"/>
      <c r="G13" s="32"/>
      <c r="H13" s="32"/>
      <c r="I13" s="32" t="n">
        <v>2</v>
      </c>
      <c r="J13" s="125" t="n">
        <v>4</v>
      </c>
      <c r="K13" s="34"/>
      <c r="L13" s="142"/>
    </row>
    <row r="14" customFormat="false" ht="13.2" hidden="false" customHeight="false" outlineLevel="0" collapsed="false">
      <c r="A14" s="138"/>
      <c r="B14" s="22" t="s">
        <v>6</v>
      </c>
      <c r="C14" s="22" t="s">
        <v>120</v>
      </c>
      <c r="D14" s="135" t="n">
        <v>0.5</v>
      </c>
      <c r="E14" s="136" t="n">
        <v>15</v>
      </c>
      <c r="F14" s="22" t="n">
        <v>0</v>
      </c>
      <c r="G14" s="22" t="n">
        <v>10</v>
      </c>
      <c r="H14" s="22" t="n">
        <v>1</v>
      </c>
      <c r="I14" s="22" t="n">
        <v>1</v>
      </c>
      <c r="J14" s="122" t="n">
        <v>7</v>
      </c>
      <c r="K14" s="24"/>
      <c r="L14" s="141"/>
    </row>
    <row r="15" customFormat="false" ht="13.2" hidden="false" customHeight="false" outlineLevel="0" collapsed="false">
      <c r="A15" s="138"/>
      <c r="B15" s="27"/>
      <c r="C15" s="27"/>
      <c r="D15" s="139"/>
      <c r="E15" s="140"/>
      <c r="F15" s="27"/>
      <c r="G15" s="27"/>
      <c r="H15" s="32"/>
      <c r="I15" s="32" t="n">
        <v>2</v>
      </c>
      <c r="J15" s="125" t="n">
        <v>8</v>
      </c>
      <c r="K15" s="34"/>
      <c r="L15" s="142"/>
    </row>
    <row r="16" customFormat="false" ht="13.2" hidden="false" customHeight="false" outlineLevel="0" collapsed="false">
      <c r="A16" s="138"/>
      <c r="B16" s="27"/>
      <c r="C16" s="27"/>
      <c r="D16" s="139"/>
      <c r="E16" s="140"/>
      <c r="F16" s="27"/>
      <c r="G16" s="27"/>
      <c r="H16" s="22" t="n">
        <v>2</v>
      </c>
      <c r="I16" s="22" t="n">
        <v>1</v>
      </c>
      <c r="J16" s="122" t="n">
        <v>4</v>
      </c>
      <c r="K16" s="24"/>
      <c r="L16" s="141"/>
    </row>
    <row r="17" customFormat="false" ht="13.2" hidden="false" customHeight="false" outlineLevel="0" collapsed="false">
      <c r="A17" s="138"/>
      <c r="B17" s="32"/>
      <c r="C17" s="32"/>
      <c r="D17" s="144"/>
      <c r="E17" s="145"/>
      <c r="F17" s="32"/>
      <c r="G17" s="32"/>
      <c r="H17" s="32"/>
      <c r="I17" s="32" t="n">
        <v>2</v>
      </c>
      <c r="J17" s="125" t="n">
        <v>3</v>
      </c>
      <c r="K17" s="34"/>
      <c r="L17" s="142"/>
    </row>
    <row r="18" customFormat="false" ht="13.2" hidden="false" customHeight="false" outlineLevel="0" collapsed="false">
      <c r="A18" s="138"/>
      <c r="B18" s="22" t="s">
        <v>9</v>
      </c>
      <c r="C18" s="22" t="s">
        <v>129</v>
      </c>
      <c r="D18" s="135" t="n">
        <v>0.583333333333333</v>
      </c>
      <c r="E18" s="136" t="n">
        <v>15</v>
      </c>
      <c r="F18" s="22" t="n">
        <v>0</v>
      </c>
      <c r="G18" s="22" t="n">
        <v>15</v>
      </c>
      <c r="H18" s="22" t="n">
        <v>1</v>
      </c>
      <c r="I18" s="22" t="n">
        <v>1</v>
      </c>
      <c r="J18" s="122" t="n">
        <v>13</v>
      </c>
      <c r="K18" s="24"/>
      <c r="L18" s="141"/>
    </row>
    <row r="19" customFormat="false" ht="13.2" hidden="false" customHeight="false" outlineLevel="0" collapsed="false">
      <c r="A19" s="138"/>
      <c r="B19" s="27"/>
      <c r="C19" s="27"/>
      <c r="D19" s="139"/>
      <c r="E19" s="140"/>
      <c r="F19" s="27"/>
      <c r="G19" s="27"/>
      <c r="H19" s="32"/>
      <c r="I19" s="32" t="n">
        <v>2</v>
      </c>
      <c r="J19" s="125" t="n">
        <v>13</v>
      </c>
      <c r="K19" s="34"/>
      <c r="L19" s="142"/>
    </row>
    <row r="20" customFormat="false" ht="13.2" hidden="false" customHeight="false" outlineLevel="0" collapsed="false">
      <c r="A20" s="138"/>
      <c r="B20" s="27"/>
      <c r="C20" s="27"/>
      <c r="D20" s="139"/>
      <c r="E20" s="140"/>
      <c r="F20" s="27"/>
      <c r="G20" s="27"/>
      <c r="H20" s="22" t="n">
        <v>2</v>
      </c>
      <c r="I20" s="22" t="n">
        <v>1</v>
      </c>
      <c r="J20" s="122" t="n">
        <v>5</v>
      </c>
      <c r="K20" s="24"/>
      <c r="L20" s="141"/>
    </row>
    <row r="21" customFormat="false" ht="13.2" hidden="false" customHeight="false" outlineLevel="0" collapsed="false">
      <c r="A21" s="138"/>
      <c r="B21" s="32"/>
      <c r="C21" s="32"/>
      <c r="D21" s="144"/>
      <c r="E21" s="145"/>
      <c r="F21" s="32"/>
      <c r="G21" s="32"/>
      <c r="H21" s="32"/>
      <c r="I21" s="32" t="n">
        <v>2</v>
      </c>
      <c r="J21" s="125" t="n">
        <v>1</v>
      </c>
      <c r="K21" s="34"/>
      <c r="L21" s="142"/>
    </row>
    <row r="22" customFormat="false" ht="13.2" hidden="false" customHeight="false" outlineLevel="0" collapsed="false">
      <c r="A22" s="138"/>
      <c r="B22" s="22" t="s">
        <v>8</v>
      </c>
      <c r="C22" s="22" t="s">
        <v>135</v>
      </c>
      <c r="D22" s="135" t="n">
        <v>0.625</v>
      </c>
      <c r="E22" s="136" t="n">
        <v>15</v>
      </c>
      <c r="F22" s="22" t="n">
        <v>0</v>
      </c>
      <c r="G22" s="22" t="n">
        <v>10</v>
      </c>
      <c r="H22" s="22" t="n">
        <v>1</v>
      </c>
      <c r="I22" s="22" t="n">
        <v>1</v>
      </c>
      <c r="J22" s="122" t="n">
        <v>11</v>
      </c>
      <c r="K22" s="24"/>
      <c r="L22" s="141"/>
    </row>
    <row r="23" customFormat="false" ht="13.2" hidden="false" customHeight="false" outlineLevel="0" collapsed="false">
      <c r="A23" s="138"/>
      <c r="B23" s="27"/>
      <c r="C23" s="27"/>
      <c r="D23" s="139"/>
      <c r="E23" s="140"/>
      <c r="F23" s="27"/>
      <c r="G23" s="27"/>
      <c r="H23" s="32"/>
      <c r="I23" s="32" t="n">
        <v>2</v>
      </c>
      <c r="J23" s="125" t="n">
        <v>8</v>
      </c>
      <c r="K23" s="34"/>
      <c r="L23" s="142"/>
    </row>
    <row r="24" customFormat="false" ht="13.2" hidden="false" customHeight="false" outlineLevel="0" collapsed="false">
      <c r="A24" s="138"/>
      <c r="B24" s="27"/>
      <c r="C24" s="27"/>
      <c r="D24" s="139"/>
      <c r="E24" s="140"/>
      <c r="F24" s="27"/>
      <c r="G24" s="27"/>
      <c r="H24" s="22" t="n">
        <v>2</v>
      </c>
      <c r="I24" s="22" t="n">
        <v>1</v>
      </c>
      <c r="J24" s="122" t="n">
        <v>3</v>
      </c>
      <c r="K24" s="24"/>
      <c r="L24" s="141"/>
    </row>
    <row r="25" customFormat="false" ht="13.2" hidden="false" customHeight="false" outlineLevel="0" collapsed="false">
      <c r="A25" s="143"/>
      <c r="B25" s="32"/>
      <c r="C25" s="32"/>
      <c r="D25" s="144"/>
      <c r="E25" s="145"/>
      <c r="F25" s="32"/>
      <c r="G25" s="32"/>
      <c r="H25" s="32"/>
      <c r="I25" s="32" t="n">
        <v>2</v>
      </c>
      <c r="J25" s="125" t="n">
        <v>2</v>
      </c>
      <c r="K25" s="34"/>
      <c r="L25" s="142"/>
    </row>
    <row r="26" customFormat="false" ht="13.2" hidden="false" customHeight="false" outlineLevel="0" collapsed="false">
      <c r="A26" s="134" t="n">
        <v>43565</v>
      </c>
      <c r="B26" s="22" t="s">
        <v>11</v>
      </c>
      <c r="C26" s="22" t="s">
        <v>142</v>
      </c>
      <c r="D26" s="135" t="n">
        <v>0.5</v>
      </c>
      <c r="E26" s="136" t="n">
        <v>12</v>
      </c>
      <c r="F26" s="22" t="n">
        <v>0</v>
      </c>
      <c r="G26" s="22" t="n">
        <v>18</v>
      </c>
      <c r="H26" s="22" t="n">
        <v>1</v>
      </c>
      <c r="I26" s="22" t="n">
        <v>1</v>
      </c>
      <c r="J26" s="122" t="n">
        <v>13</v>
      </c>
      <c r="K26" s="24"/>
      <c r="L26" s="141" t="n">
        <v>12</v>
      </c>
    </row>
    <row r="27" customFormat="false" ht="13.2" hidden="false" customHeight="false" outlineLevel="0" collapsed="false">
      <c r="A27" s="138"/>
      <c r="B27" s="27"/>
      <c r="C27" s="27"/>
      <c r="D27" s="139"/>
      <c r="E27" s="140"/>
      <c r="F27" s="27"/>
      <c r="G27" s="27"/>
      <c r="H27" s="32"/>
      <c r="I27" s="32" t="n">
        <v>2</v>
      </c>
      <c r="J27" s="125" t="n">
        <v>25</v>
      </c>
      <c r="K27" s="34"/>
      <c r="L27" s="142"/>
    </row>
    <row r="28" customFormat="false" ht="13.2" hidden="false" customHeight="false" outlineLevel="0" collapsed="false">
      <c r="A28" s="138"/>
      <c r="B28" s="27"/>
      <c r="C28" s="27"/>
      <c r="D28" s="139"/>
      <c r="E28" s="140"/>
      <c r="F28" s="27"/>
      <c r="G28" s="27"/>
      <c r="H28" s="22" t="n">
        <v>2</v>
      </c>
      <c r="I28" s="22" t="n">
        <v>1</v>
      </c>
      <c r="J28" s="122"/>
      <c r="K28" s="24"/>
      <c r="L28" s="141" t="n">
        <v>4</v>
      </c>
    </row>
    <row r="29" customFormat="false" ht="13.2" hidden="false" customHeight="false" outlineLevel="0" collapsed="false">
      <c r="A29" s="138"/>
      <c r="B29" s="32"/>
      <c r="C29" s="32"/>
      <c r="D29" s="144"/>
      <c r="E29" s="145"/>
      <c r="F29" s="32"/>
      <c r="G29" s="32"/>
      <c r="H29" s="32"/>
      <c r="I29" s="32" t="n">
        <v>2</v>
      </c>
      <c r="J29" s="125" t="n">
        <v>5</v>
      </c>
      <c r="K29" s="34"/>
      <c r="L29" s="142"/>
    </row>
    <row r="30" customFormat="false" ht="13.2" hidden="false" customHeight="false" outlineLevel="0" collapsed="false">
      <c r="A30" s="138"/>
      <c r="B30" s="22" t="s">
        <v>10</v>
      </c>
      <c r="C30" s="22" t="s">
        <v>173</v>
      </c>
      <c r="D30" s="135" t="n">
        <v>0.5</v>
      </c>
      <c r="E30" s="136" t="n">
        <v>12</v>
      </c>
      <c r="F30" s="22" t="n">
        <v>0</v>
      </c>
      <c r="G30" s="22" t="n">
        <v>10</v>
      </c>
      <c r="H30" s="22" t="n">
        <v>1</v>
      </c>
      <c r="I30" s="22" t="n">
        <v>1</v>
      </c>
      <c r="J30" s="122"/>
      <c r="K30" s="24"/>
      <c r="L30" s="141" t="n">
        <v>10</v>
      </c>
    </row>
    <row r="31" customFormat="false" ht="13.2" hidden="false" customHeight="false" outlineLevel="0" collapsed="false">
      <c r="A31" s="138"/>
      <c r="B31" s="27"/>
      <c r="C31" s="27"/>
      <c r="D31" s="139"/>
      <c r="E31" s="140"/>
      <c r="F31" s="27"/>
      <c r="G31" s="27"/>
      <c r="H31" s="32"/>
      <c r="I31" s="32" t="n">
        <v>2</v>
      </c>
      <c r="J31" s="125"/>
      <c r="K31" s="34"/>
      <c r="L31" s="142" t="n">
        <v>5</v>
      </c>
    </row>
    <row r="32" customFormat="false" ht="13.2" hidden="false" customHeight="false" outlineLevel="0" collapsed="false">
      <c r="A32" s="138"/>
      <c r="B32" s="27"/>
      <c r="C32" s="27"/>
      <c r="D32" s="139"/>
      <c r="E32" s="140"/>
      <c r="F32" s="27"/>
      <c r="G32" s="27"/>
      <c r="H32" s="22" t="n">
        <v>2</v>
      </c>
      <c r="I32" s="22" t="n">
        <v>1</v>
      </c>
      <c r="J32" s="122"/>
      <c r="K32" s="24"/>
      <c r="L32" s="141" t="n">
        <v>1</v>
      </c>
    </row>
    <row r="33" customFormat="false" ht="13.2" hidden="false" customHeight="false" outlineLevel="0" collapsed="false">
      <c r="A33" s="143"/>
      <c r="B33" s="32"/>
      <c r="C33" s="32"/>
      <c r="D33" s="144"/>
      <c r="E33" s="145"/>
      <c r="F33" s="32"/>
      <c r="G33" s="32"/>
      <c r="H33" s="32"/>
      <c r="I33" s="32" t="n">
        <v>2</v>
      </c>
      <c r="J33" s="125"/>
      <c r="K33" s="34"/>
      <c r="L33" s="142" t="n">
        <v>1</v>
      </c>
    </row>
    <row r="34" customFormat="false" ht="13.2" hidden="false" customHeight="false" outlineLevel="0" collapsed="false">
      <c r="A34" s="134" t="n">
        <v>43564</v>
      </c>
      <c r="B34" s="22" t="s">
        <v>10</v>
      </c>
      <c r="C34" s="22" t="s">
        <v>173</v>
      </c>
      <c r="D34" s="135" t="n">
        <v>0.604166666666667</v>
      </c>
      <c r="E34" s="136" t="n">
        <v>10</v>
      </c>
      <c r="F34" s="22" t="s">
        <v>185</v>
      </c>
      <c r="G34" s="22" t="n">
        <v>10</v>
      </c>
      <c r="H34" s="22" t="n">
        <v>1</v>
      </c>
      <c r="I34" s="22" t="n">
        <v>1</v>
      </c>
      <c r="J34" s="122"/>
      <c r="K34" s="24" t="n">
        <v>1</v>
      </c>
      <c r="L34" s="141"/>
    </row>
    <row r="35" customFormat="false" ht="13.2" hidden="false" customHeight="false" outlineLevel="0" collapsed="false">
      <c r="A35" s="138"/>
      <c r="B35" s="27"/>
      <c r="C35" s="27"/>
      <c r="D35" s="139"/>
      <c r="E35" s="140"/>
      <c r="F35" s="27"/>
      <c r="G35" s="27"/>
      <c r="H35" s="32"/>
      <c r="I35" s="32" t="n">
        <v>2</v>
      </c>
      <c r="J35" s="125"/>
      <c r="K35" s="34" t="n">
        <v>7</v>
      </c>
      <c r="L35" s="142"/>
    </row>
    <row r="36" customFormat="false" ht="13.2" hidden="false" customHeight="false" outlineLevel="0" collapsed="false">
      <c r="A36" s="138"/>
      <c r="B36" s="27"/>
      <c r="C36" s="27"/>
      <c r="D36" s="139"/>
      <c r="E36" s="140"/>
      <c r="F36" s="27"/>
      <c r="G36" s="27"/>
      <c r="H36" s="22" t="n">
        <v>2</v>
      </c>
      <c r="I36" s="22" t="n">
        <v>1</v>
      </c>
      <c r="J36" s="122"/>
      <c r="K36" s="24" t="n">
        <v>404</v>
      </c>
      <c r="L36" s="141"/>
    </row>
    <row r="37" customFormat="false" ht="13.2" hidden="false" customHeight="false" outlineLevel="0" collapsed="false">
      <c r="A37" s="146"/>
      <c r="B37" s="147"/>
      <c r="C37" s="147"/>
      <c r="D37" s="148"/>
      <c r="E37" s="149"/>
      <c r="F37" s="147"/>
      <c r="G37" s="147"/>
      <c r="H37" s="147"/>
      <c r="I37" s="147" t="n">
        <v>2</v>
      </c>
      <c r="J37" s="150"/>
      <c r="K37" s="151" t="n">
        <v>11</v>
      </c>
      <c r="L37" s="15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2007-10-13T13:23:35Z</dcterms:created>
  <dc:creator>Brook</dc:creator>
  <dc:description/>
  <dc:language>en-AU</dc:language>
  <cp:lastModifiedBy/>
  <dcterms:modified xsi:type="dcterms:W3CDTF">2020-10-09T11:47:25Z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