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8_{A7D7E6D5-D725-4316-96A2-D3C3B43C46A5}" xr6:coauthVersionLast="47" xr6:coauthVersionMax="47" xr10:uidLastSave="{00000000-0000-0000-0000-000000000000}"/>
  <bookViews>
    <workbookView xWindow="29490" yWindow="690" windowWidth="21600" windowHeight="12885" tabRatio="500" firstSheet="1" activeTab="1" xr2:uid="{00000000-000D-0000-FFFF-FFFF00000000}"/>
  </bookViews>
  <sheets>
    <sheet name="SUMMARY" sheetId="1" state="hidden" r:id="rId1"/>
    <sheet name="DATA" sheetId="2" r:id="rId2"/>
    <sheet name="M1" sheetId="3" r:id="rId3"/>
    <sheet name="M2" sheetId="4" r:id="rId4"/>
    <sheet name="SITES" sheetId="5" r:id="rId5"/>
    <sheet name="DIVERS" sheetId="6" r:id="rId6"/>
    <sheet name="NOTES" sheetId="7" r:id="rId7"/>
    <sheet name="Pivot Check" sheetId="8" r:id="rId8"/>
    <sheet name=" Pivot Check (2)" sheetId="9" r:id="rId9"/>
  </sheets>
  <definedNames>
    <definedName name="_xlnm._FilterDatabase" localSheetId="1">DATA!$A$1:$BM$1999</definedName>
    <definedName name="_xlnm._FilterDatabase" localSheetId="5" hidden="1">DIVERS!$A$1:$C$1</definedName>
    <definedName name="_xlnm._FilterDatabase" localSheetId="2" hidden="1">'M1'!$A$1:$G$1</definedName>
    <definedName name="_xlnm._FilterDatabase" localSheetId="3" hidden="1">'M2'!$A$1:$G$1</definedName>
    <definedName name="_xlnm._FilterDatabase" localSheetId="4" hidden="1">SITES!$A$1:$E$1</definedName>
    <definedName name="SpeciesList1">'M1'!#REF!</definedName>
    <definedName name="SpeciesList2">'M2'!#REF!</definedName>
  </definedNames>
  <calcPr calcId="191029" iterateDelta="1E-4"/>
  <pivotCaches>
    <pivotCache cacheId="0" r:id="rId10"/>
    <pivotCache cacheId="1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6" i="2" l="1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A4" i="2"/>
  <c r="S3" i="2"/>
  <c r="S2" i="2" s="1"/>
  <c r="R3" i="2"/>
  <c r="Q3" i="2"/>
  <c r="A3" i="2"/>
  <c r="T2" i="2"/>
  <c r="BM36" i="2"/>
  <c r="BI32" i="2"/>
  <c r="BJ31" i="2"/>
  <c r="BK30" i="2"/>
  <c r="BM28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J12" i="2"/>
  <c r="BK11" i="2"/>
  <c r="BM9" i="2"/>
  <c r="BJ3" i="2"/>
  <c r="BJ10" i="2"/>
  <c r="BM7" i="2"/>
  <c r="BI10" i="2"/>
  <c r="BM6" i="2"/>
  <c r="BM35" i="2"/>
  <c r="BI31" i="2"/>
  <c r="BJ30" i="2"/>
  <c r="BK29" i="2"/>
  <c r="BM27" i="2"/>
  <c r="BI12" i="2"/>
  <c r="BJ11" i="2"/>
  <c r="BK10" i="2"/>
  <c r="BM8" i="2"/>
  <c r="BI4" i="2"/>
  <c r="BK36" i="2"/>
  <c r="BM34" i="2"/>
  <c r="BI30" i="2"/>
  <c r="BJ29" i="2"/>
  <c r="BK28" i="2"/>
  <c r="BM26" i="2"/>
  <c r="BI29" i="2"/>
  <c r="BJ28" i="2"/>
  <c r="BK27" i="2"/>
  <c r="BM25" i="2"/>
  <c r="BK8" i="2"/>
  <c r="BJ36" i="2"/>
  <c r="BI36" i="2"/>
  <c r="BJ35" i="2"/>
  <c r="BK34" i="2"/>
  <c r="BM32" i="2"/>
  <c r="BI28" i="2"/>
  <c r="BJ27" i="2"/>
  <c r="BK26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I9" i="2"/>
  <c r="BJ8" i="2"/>
  <c r="BK7" i="2"/>
  <c r="BM5" i="2"/>
  <c r="BI35" i="2"/>
  <c r="BJ34" i="2"/>
  <c r="BK33" i="2"/>
  <c r="BM31" i="2"/>
  <c r="BI27" i="2"/>
  <c r="BJ26" i="2"/>
  <c r="BK25" i="2"/>
  <c r="BM12" i="2"/>
  <c r="BI8" i="2"/>
  <c r="BJ7" i="2"/>
  <c r="BK6" i="2"/>
  <c r="BM4" i="2"/>
  <c r="BI34" i="2"/>
  <c r="BJ33" i="2"/>
  <c r="BK32" i="2"/>
  <c r="BM30" i="2"/>
  <c r="BI26" i="2"/>
  <c r="BJ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M11" i="2"/>
  <c r="BI7" i="2"/>
  <c r="BJ6" i="2"/>
  <c r="BK5" i="2"/>
  <c r="BM3" i="2"/>
  <c r="BI6" i="2"/>
  <c r="BJ5" i="2"/>
  <c r="BK4" i="2"/>
  <c r="BI5" i="2"/>
  <c r="BJ4" i="2"/>
  <c r="BK3" i="2"/>
  <c r="BK9" i="2"/>
  <c r="BI33" i="2"/>
  <c r="BJ32" i="2"/>
  <c r="BK31" i="2"/>
  <c r="BM29" i="2"/>
  <c r="BI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K12" i="2"/>
  <c r="BM10" i="2"/>
  <c r="BI11" i="2"/>
  <c r="BI3" i="2"/>
  <c r="BK35" i="2"/>
  <c r="BM33" i="2"/>
  <c r="BJ9" i="2"/>
  <c r="BL3" i="2" l="1"/>
  <c r="BL11" i="2"/>
  <c r="BL25" i="2"/>
  <c r="BL33" i="2"/>
  <c r="BL5" i="2"/>
  <c r="BL6" i="2"/>
  <c r="BL7" i="2"/>
  <c r="BL26" i="2"/>
  <c r="BL34" i="2"/>
  <c r="BL8" i="2"/>
  <c r="BL27" i="2"/>
  <c r="BL35" i="2"/>
  <c r="BL9" i="2"/>
  <c r="BL28" i="2"/>
  <c r="BL36" i="2"/>
  <c r="BL29" i="2"/>
  <c r="BL30" i="2"/>
  <c r="BL4" i="2"/>
  <c r="BL12" i="2"/>
  <c r="BL31" i="2"/>
  <c r="BL10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32" i="2"/>
  <c r="A5" i="2"/>
  <c r="A6" i="2" s="1"/>
  <c r="A7" i="2" l="1"/>
  <c r="A8" i="2"/>
  <c r="A9" i="2" l="1"/>
  <c r="A10" i="2" s="1"/>
  <c r="A11" i="2" l="1"/>
  <c r="A12" i="2" l="1"/>
  <c r="A13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</calcChain>
</file>

<file path=xl/sharedStrings.xml><?xml version="1.0" encoding="utf-8"?>
<sst xmlns="http://schemas.openxmlformats.org/spreadsheetml/2006/main" count="3388" uniqueCount="2270">
  <si>
    <t>Sum - Total</t>
  </si>
  <si>
    <t>Date</t>
  </si>
  <si>
    <t>Site No.</t>
  </si>
  <si>
    <t>Depth</t>
  </si>
  <si>
    <t>(empty)</t>
  </si>
  <si>
    <t>Total Result</t>
  </si>
  <si>
    <t>TAS409</t>
  </si>
  <si>
    <t>TAS406</t>
  </si>
  <si>
    <t>Method</t>
  </si>
  <si>
    <t>Species</t>
  </si>
  <si>
    <t>Atypichthys strigatus</t>
  </si>
  <si>
    <t>Enoplosus armatus</t>
  </si>
  <si>
    <t>Hypoplectrodes maccullochi</t>
  </si>
  <si>
    <t>Ophthalmolepis lineolatus</t>
  </si>
  <si>
    <t>Parma microlepis</t>
  </si>
  <si>
    <t>Pempheris multiradiata</t>
  </si>
  <si>
    <t>Scorpis lineolata</t>
  </si>
  <si>
    <t>Caesioperca lepidoptera</t>
  </si>
  <si>
    <t>Caesioperca rasor</t>
  </si>
  <si>
    <t>Dinolestes lewini</t>
  </si>
  <si>
    <t>No species found</t>
  </si>
  <si>
    <t>Notolabrus fucicola</t>
  </si>
  <si>
    <t>Notolabrus tetricus</t>
  </si>
  <si>
    <t>Thamnaconus degeni</t>
  </si>
  <si>
    <t>Trachinops caudimaculatus</t>
  </si>
  <si>
    <t>Urolophus cruciatus</t>
  </si>
  <si>
    <t>Centrostephanus rodgersii</t>
  </si>
  <si>
    <t>Comanthus trichoptera</t>
  </si>
  <si>
    <t>Charonia lampas</t>
  </si>
  <si>
    <t>Heliocidaris erythrogramma</t>
  </si>
  <si>
    <t>Holopneustes inflatus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</si>
  <si>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</si>
  <si>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</si>
  <si>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</si>
  <si>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</si>
  <si>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</si>
  <si>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</si>
  <si>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</si>
  <si>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</si>
  <si>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</si>
  <si>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</si>
  <si>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</si>
  <si>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</si>
  <si>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</si>
  <si>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</si>
  <si>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</si>
  <si>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</si>
  <si>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M2 Invert Sizing Species</t>
  </si>
  <si>
    <t>L5</t>
  </si>
  <si>
    <t>L95</t>
  </si>
  <si>
    <t>Use InvertSizing</t>
  </si>
  <si>
    <t>Lmax</t>
  </si>
  <si>
    <t>SDL</t>
  </si>
  <si>
    <t>Nadia</t>
  </si>
  <si>
    <t>Fortescue Bay</t>
  </si>
  <si>
    <t>nte</t>
  </si>
  <si>
    <t>nfu</t>
  </si>
  <si>
    <t>tca</t>
  </si>
  <si>
    <t>ucr</t>
  </si>
  <si>
    <t>nsf</t>
  </si>
  <si>
    <t>cro</t>
  </si>
  <si>
    <t>her</t>
  </si>
  <si>
    <t>hinf</t>
  </si>
  <si>
    <t>cla</t>
  </si>
  <si>
    <t>Elephant Rock Barrens</t>
  </si>
  <si>
    <t>cra</t>
  </si>
  <si>
    <t>pmi</t>
  </si>
  <si>
    <t>pmu</t>
  </si>
  <si>
    <t>hma</t>
  </si>
  <si>
    <t>dle</t>
  </si>
  <si>
    <t>sli</t>
  </si>
  <si>
    <t>tdeg</t>
  </si>
  <si>
    <t>oli</t>
  </si>
  <si>
    <t>ear</t>
  </si>
  <si>
    <t>cle</t>
  </si>
  <si>
    <t>ast</t>
  </si>
  <si>
    <t>ctr</t>
  </si>
  <si>
    <t>code</t>
  </si>
  <si>
    <t>species_name</t>
  </si>
  <si>
    <t>COMMON_NAME</t>
  </si>
  <si>
    <t>SpeciesInvertSizing</t>
  </si>
  <si>
    <t>LMax</t>
  </si>
  <si>
    <t>abr</t>
  </si>
  <si>
    <t>Acanthaluteres brownii</t>
  </si>
  <si>
    <t>Spiny tailed leatherjacket</t>
  </si>
  <si>
    <t>No</t>
  </si>
  <si>
    <t>asp</t>
  </si>
  <si>
    <t>Acanthaluteres spilomelanurus</t>
  </si>
  <si>
    <t>Bridled leatherjacket</t>
  </si>
  <si>
    <t>avi</t>
  </si>
  <si>
    <t>Acanthaluteres vittiger</t>
  </si>
  <si>
    <t>Toothbrush leatherjacket</t>
  </si>
  <si>
    <t>ago</t>
  </si>
  <si>
    <t>Achoerodus gouldii</t>
  </si>
  <si>
    <t>Western blue groper</t>
  </si>
  <si>
    <t>actinopterygii</t>
  </si>
  <si>
    <t>Actinopterygii spp.</t>
  </si>
  <si>
    <t>ale</t>
  </si>
  <si>
    <t>Anoplocapros lenticularis</t>
  </si>
  <si>
    <t>White-barred boxfish</t>
  </si>
  <si>
    <t>aar</t>
  </si>
  <si>
    <t>Aplodactylus arctidens</t>
  </si>
  <si>
    <t>Marblefish</t>
  </si>
  <si>
    <t>avic</t>
  </si>
  <si>
    <t>Apogon victoriae</t>
  </si>
  <si>
    <t>Red-striped cardinalfish</t>
  </si>
  <si>
    <t>aau</t>
  </si>
  <si>
    <t>Aracana aurita</t>
  </si>
  <si>
    <t>Shaw's cowfish</t>
  </si>
  <si>
    <t>aor</t>
  </si>
  <si>
    <t>Aracana ornata</t>
  </si>
  <si>
    <t>Ornate cowfish</t>
  </si>
  <si>
    <t>afo</t>
  </si>
  <si>
    <t>Arctocephalus forsteri</t>
  </si>
  <si>
    <t>New Zealand fur-seal</t>
  </si>
  <si>
    <t>age</t>
  </si>
  <si>
    <t>Arripis georgianus</t>
  </si>
  <si>
    <t>Tommy rough</t>
  </si>
  <si>
    <t>atr</t>
  </si>
  <si>
    <t>Arripis truttaceus</t>
  </si>
  <si>
    <t>Western australian salmon</t>
  </si>
  <si>
    <t>atherinid</t>
  </si>
  <si>
    <t>Atherinid spp.</t>
  </si>
  <si>
    <t>Unidentified hardyheads</t>
  </si>
  <si>
    <t>ama</t>
  </si>
  <si>
    <t>Austrolabrus maculatus</t>
  </si>
  <si>
    <t>Black-spotted wrasse</t>
  </si>
  <si>
    <t>bla</t>
  </si>
  <si>
    <t>Bathytoshia lata</t>
  </si>
  <si>
    <t>ban</t>
  </si>
  <si>
    <t>Bovichtus angustifrons</t>
  </si>
  <si>
    <t>Dragonet</t>
  </si>
  <si>
    <t>bja</t>
  </si>
  <si>
    <t>Brachaluteres jacksonianus</t>
  </si>
  <si>
    <t>Pygmy leatherjacket</t>
  </si>
  <si>
    <t>Barber perch</t>
  </si>
  <si>
    <t>cge</t>
  </si>
  <si>
    <t>Centroberyx gerrardi</t>
  </si>
  <si>
    <t>Bight redfish</t>
  </si>
  <si>
    <t>cli</t>
  </si>
  <si>
    <t>Centroberyx lineatus</t>
  </si>
  <si>
    <t>Swallowtail</t>
  </si>
  <si>
    <t>cni</t>
  </si>
  <si>
    <t>Cheilodactylus nigripes</t>
  </si>
  <si>
    <t>Magpie perch</t>
  </si>
  <si>
    <t>csp</t>
  </si>
  <si>
    <t>Cheilodactylus spectabilis</t>
  </si>
  <si>
    <t>Banded morwong</t>
  </si>
  <si>
    <t>ccu</t>
  </si>
  <si>
    <t>Chelmonops curiosus</t>
  </si>
  <si>
    <t>Western talma</t>
  </si>
  <si>
    <t>cgeo</t>
  </si>
  <si>
    <t>Chironemus georgianus</t>
  </si>
  <si>
    <t>Western kelpfish</t>
  </si>
  <si>
    <t>cau</t>
  </si>
  <si>
    <t>Chrysophrys auratus</t>
  </si>
  <si>
    <t>Snapper</t>
  </si>
  <si>
    <t>clinid</t>
  </si>
  <si>
    <t>Clinid spp.</t>
  </si>
  <si>
    <t>Weedfish</t>
  </si>
  <si>
    <t>clupeid</t>
  </si>
  <si>
    <t>Clupeid spp.</t>
  </si>
  <si>
    <t>Unidentified herring</t>
  </si>
  <si>
    <t>clupeiformes</t>
  </si>
  <si>
    <t>Clupeiformes spp.</t>
  </si>
  <si>
    <t>cbi</t>
  </si>
  <si>
    <t>Cochleoceps bicolor</t>
  </si>
  <si>
    <t>Western cleaner clingfish</t>
  </si>
  <si>
    <t>dni</t>
  </si>
  <si>
    <t>Dactylophora nigricans</t>
  </si>
  <si>
    <t>Dusky morwong</t>
  </si>
  <si>
    <t>Long-fin pike</t>
  </si>
  <si>
    <t>dnic</t>
  </si>
  <si>
    <t>Diodon nicthemerus</t>
  </si>
  <si>
    <t>Globe fish</t>
  </si>
  <si>
    <t>dau</t>
  </si>
  <si>
    <t>Dotalabrus aurantiacus</t>
  </si>
  <si>
    <t>Castelnaus wrasse</t>
  </si>
  <si>
    <t>Old wife</t>
  </si>
  <si>
    <t>epa</t>
  </si>
  <si>
    <t>Eocallionymus papilio</t>
  </si>
  <si>
    <t>Painted stinkfish</t>
  </si>
  <si>
    <t>egu</t>
  </si>
  <si>
    <t>Eubalichthys gunnii</t>
  </si>
  <si>
    <t>Gunn's leatherjacket</t>
  </si>
  <si>
    <t>emo</t>
  </si>
  <si>
    <t>Eubalichthys mosaicus</t>
  </si>
  <si>
    <t>Mosaic leatherjacket</t>
  </si>
  <si>
    <t>ean</t>
  </si>
  <si>
    <t>Eupetrichthys angustipes</t>
  </si>
  <si>
    <t>Snake-skin wrasse</t>
  </si>
  <si>
    <t>gze</t>
  </si>
  <si>
    <t>Girella zebra</t>
  </si>
  <si>
    <t>Zebra fish</t>
  </si>
  <si>
    <t>gobiesocid</t>
  </si>
  <si>
    <t>Gobiesocid spp.</t>
  </si>
  <si>
    <t>Clingfish</t>
  </si>
  <si>
    <t>gymnothorax</t>
  </si>
  <si>
    <t>Gymnothorax spp.</t>
  </si>
  <si>
    <t>moray eels</t>
  </si>
  <si>
    <t>hse</t>
  </si>
  <si>
    <t>Haletta semifasciata</t>
  </si>
  <si>
    <t>Blue rock whiting</t>
  </si>
  <si>
    <t>hde</t>
  </si>
  <si>
    <t>Helcogramma decurrens</t>
  </si>
  <si>
    <t>Black-throated threefin, yellowback threefin</t>
  </si>
  <si>
    <t>hjo</t>
  </si>
  <si>
    <t>Heteroclinus johnstoni</t>
  </si>
  <si>
    <t>Johnstons weedfish</t>
  </si>
  <si>
    <t>heteroclinus</t>
  </si>
  <si>
    <t>Heteroclinus spp.</t>
  </si>
  <si>
    <t>hpo</t>
  </si>
  <si>
    <t>Heterodontus portusjacksoni</t>
  </si>
  <si>
    <t>Port Jackson shark</t>
  </si>
  <si>
    <t>hac</t>
  </si>
  <si>
    <t>Heteroscarus acroptilus</t>
  </si>
  <si>
    <t>Rainbow cale</t>
  </si>
  <si>
    <t>hvi</t>
  </si>
  <si>
    <t>Hyperlophus vittatus</t>
  </si>
  <si>
    <t>Sandy sprat</t>
  </si>
  <si>
    <t>hmo</t>
  </si>
  <si>
    <t>Hypnos monopterygius</t>
  </si>
  <si>
    <t>Coffin Ray</t>
  </si>
  <si>
    <t>hni</t>
  </si>
  <si>
    <t>Hypoplectrodes nigroruber</t>
  </si>
  <si>
    <t>Banded seaperch</t>
  </si>
  <si>
    <t>ksy</t>
  </si>
  <si>
    <t>Kyphosus sydneyanus</t>
  </si>
  <si>
    <t>Silver drummer</t>
  </si>
  <si>
    <t>lpu</t>
  </si>
  <si>
    <t>Latropiscis purpurissatus</t>
  </si>
  <si>
    <t>Sergeant baker</t>
  </si>
  <si>
    <t>lin</t>
  </si>
  <si>
    <t>Leviprora inops</t>
  </si>
  <si>
    <t>Longhead flathead</t>
  </si>
  <si>
    <t>msc</t>
  </si>
  <si>
    <t>Maxillicosta scabriceps</t>
  </si>
  <si>
    <t>Little gurnard perch</t>
  </si>
  <si>
    <t>mfl</t>
  </si>
  <si>
    <t>Meuschenia flavolineata</t>
  </si>
  <si>
    <t>Yellow-stripe leatherjacket</t>
  </si>
  <si>
    <t>mfr</t>
  </si>
  <si>
    <t>Meuschenia freycineti</t>
  </si>
  <si>
    <t>Six-spine leatherjacket</t>
  </si>
  <si>
    <t>mga</t>
  </si>
  <si>
    <t>Meuschenia galii</t>
  </si>
  <si>
    <t>Blue-lined leatherjacket</t>
  </si>
  <si>
    <t>mhi</t>
  </si>
  <si>
    <t>Meuschenia hippocrepis</t>
  </si>
  <si>
    <t>Horseshoe leatherjacket</t>
  </si>
  <si>
    <t>mve</t>
  </si>
  <si>
    <t>Meuschenia venusta</t>
  </si>
  <si>
    <t>Stars and stripes leatherjacket</t>
  </si>
  <si>
    <t>monacanthid</t>
  </si>
  <si>
    <t>Monacanthid spp.</t>
  </si>
  <si>
    <t>Unidentified leatherjacket</t>
  </si>
  <si>
    <t>mau</t>
  </si>
  <si>
    <t>Myliobatis australis</t>
  </si>
  <si>
    <t>Eagle ray</t>
  </si>
  <si>
    <t>nob</t>
  </si>
  <si>
    <t>Neatypus obliquus</t>
  </si>
  <si>
    <t>Footballer sweep</t>
  </si>
  <si>
    <t>nva</t>
  </si>
  <si>
    <t>Nemadactylus valenciennesi</t>
  </si>
  <si>
    <t>Queen Snapper</t>
  </si>
  <si>
    <t>nba</t>
  </si>
  <si>
    <t>Neoodax balteatus</t>
  </si>
  <si>
    <t>Little rock whiting</t>
  </si>
  <si>
    <t>nci</t>
  </si>
  <si>
    <t>Neophoca cinerea</t>
  </si>
  <si>
    <t>Australian sea lion</t>
  </si>
  <si>
    <t>nsc</t>
  </si>
  <si>
    <t>Neosebastes scorpaenoides</t>
  </si>
  <si>
    <t>Common gurnard perch</t>
  </si>
  <si>
    <t>nesogobius</t>
  </si>
  <si>
    <t>Nesogobius spp.</t>
  </si>
  <si>
    <t>Goby</t>
  </si>
  <si>
    <t>nsp</t>
  </si>
  <si>
    <t>Purple wrasse</t>
  </si>
  <si>
    <t>npa</t>
  </si>
  <si>
    <t>Notolabrus parilus</t>
  </si>
  <si>
    <t>Brown-spotted wrasse</t>
  </si>
  <si>
    <t>Blue-throat wrasse</t>
  </si>
  <si>
    <t>ocy</t>
  </si>
  <si>
    <t>Olisthops cyanomelas</t>
  </si>
  <si>
    <t>Herring cale</t>
  </si>
  <si>
    <t>oar</t>
  </si>
  <si>
    <t>Omegophora armilla</t>
  </si>
  <si>
    <t>Ringed toadfish</t>
  </si>
  <si>
    <t>ocya</t>
  </si>
  <si>
    <t>Omegophora cyanopunctata</t>
  </si>
  <si>
    <t>Blue-spotted pufferfish</t>
  </si>
  <si>
    <t>ophiclinus</t>
  </si>
  <si>
    <t>Ophiclinus spp.</t>
  </si>
  <si>
    <t>Unidentified snake-blenny</t>
  </si>
  <si>
    <t>Maori wrasse</t>
  </si>
  <si>
    <t>oha</t>
  </si>
  <si>
    <t>Orectolobus halei</t>
  </si>
  <si>
    <t>Banded wobbegong</t>
  </si>
  <si>
    <t>ode</t>
  </si>
  <si>
    <t>Othos dentex</t>
  </si>
  <si>
    <t>Harlequin fish</t>
  </si>
  <si>
    <t>pta</t>
  </si>
  <si>
    <t>Parablennius tasmanianus</t>
  </si>
  <si>
    <t>Tasmanian blenny</t>
  </si>
  <si>
    <t>pha</t>
  </si>
  <si>
    <t>Parapercis haackei</t>
  </si>
  <si>
    <t>Wavy grubfish</t>
  </si>
  <si>
    <t>pmel</t>
  </si>
  <si>
    <t>Paraplesiops meleagris</t>
  </si>
  <si>
    <t>Western blue devil</t>
  </si>
  <si>
    <t>pel</t>
  </si>
  <si>
    <t>Parapriacanthus elongatus</t>
  </si>
  <si>
    <t>Slender bullseye</t>
  </si>
  <si>
    <t>pfe</t>
  </si>
  <si>
    <t>Parascyllium ferrugineum</t>
  </si>
  <si>
    <t>Rusty catshark</t>
  </si>
  <si>
    <t>pva</t>
  </si>
  <si>
    <t>Parascyllium variolatum</t>
  </si>
  <si>
    <t>Varied catshark</t>
  </si>
  <si>
    <t>pme</t>
  </si>
  <si>
    <t>Parequula melbournensis</t>
  </si>
  <si>
    <t>Silverbelly</t>
  </si>
  <si>
    <t>pvi</t>
  </si>
  <si>
    <t>Parma victoriae</t>
  </si>
  <si>
    <t>Victorian scalyfin</t>
  </si>
  <si>
    <t>poc</t>
  </si>
  <si>
    <t>Pelates octolineatus</t>
  </si>
  <si>
    <t>Western striped grunter</t>
  </si>
  <si>
    <t>pkl</t>
  </si>
  <si>
    <t>Pempheris klunzingeri</t>
  </si>
  <si>
    <t>Rough bullseye</t>
  </si>
  <si>
    <t>Common bullseye</t>
  </si>
  <si>
    <t>por</t>
  </si>
  <si>
    <t>Pempheris ornata</t>
  </si>
  <si>
    <t>Orange-lined bullseye</t>
  </si>
  <si>
    <t>pre</t>
  </si>
  <si>
    <t>Pentaceropsis recurvirostris</t>
  </si>
  <si>
    <t>Long-snouted boarfish</t>
  </si>
  <si>
    <t>peq</t>
  </si>
  <si>
    <t>Phycodurus eques</t>
  </si>
  <si>
    <t>Leafy seadragon</t>
  </si>
  <si>
    <t>ptae</t>
  </si>
  <si>
    <t>Phyllopteryx taeniolatus</t>
  </si>
  <si>
    <t>Weedy seadragon</t>
  </si>
  <si>
    <t>pla</t>
  </si>
  <si>
    <t>Pictilabrus laticlavius</t>
  </si>
  <si>
    <t>Senator wrasse</t>
  </si>
  <si>
    <t>plae</t>
  </si>
  <si>
    <t>Platycephalus laevigatus</t>
  </si>
  <si>
    <t>Rock flathead</t>
  </si>
  <si>
    <t>psp</t>
  </si>
  <si>
    <t>Platycephalus speculator</t>
  </si>
  <si>
    <t>Yank flathead</t>
  </si>
  <si>
    <t>pge</t>
  </si>
  <si>
    <t>Pseudocaranx georgianus</t>
  </si>
  <si>
    <t>Silver trevally</t>
  </si>
  <si>
    <t>pseudocaranx</t>
  </si>
  <si>
    <t>Pseudocaranx spp.</t>
  </si>
  <si>
    <t>pmo</t>
  </si>
  <si>
    <t>Pseudolabrus mortonii</t>
  </si>
  <si>
    <t>Rosy Wrasse</t>
  </si>
  <si>
    <t>rfi</t>
  </si>
  <si>
    <t>Rhycherus filamentosus</t>
  </si>
  <si>
    <t>Tassled anglerfish</t>
  </si>
  <si>
    <t>sne</t>
  </si>
  <si>
    <t>Sardinops neopilchardus</t>
  </si>
  <si>
    <t>Pilchard</t>
  </si>
  <si>
    <t>sgr</t>
  </si>
  <si>
    <t>Scobinichthys granulatus</t>
  </si>
  <si>
    <t>Rough leatherjacket</t>
  </si>
  <si>
    <t>spa</t>
  </si>
  <si>
    <t>Scorpaena papillosa</t>
  </si>
  <si>
    <t>Southern rock cod</t>
  </si>
  <si>
    <t>sae</t>
  </si>
  <si>
    <t>Scorpis aequipinnis</t>
  </si>
  <si>
    <t>Sea sweep</t>
  </si>
  <si>
    <t>sge</t>
  </si>
  <si>
    <t>Scorpis georgiana</t>
  </si>
  <si>
    <t>Banded sweep</t>
  </si>
  <si>
    <t>sap</t>
  </si>
  <si>
    <t>Sepia apama</t>
  </si>
  <si>
    <t>Giant cuttle</t>
  </si>
  <si>
    <t>sau</t>
  </si>
  <si>
    <t>Sepioteuthis australis</t>
  </si>
  <si>
    <t>Southern calamary</t>
  </si>
  <si>
    <t>sepioteuthis</t>
  </si>
  <si>
    <t>Sepioteuthis spp.</t>
  </si>
  <si>
    <t>Calamary</t>
  </si>
  <si>
    <t>sla</t>
  </si>
  <si>
    <t>Seriola lalandi</t>
  </si>
  <si>
    <t>Yellow-tail kingfish</t>
  </si>
  <si>
    <t>sillaginid</t>
  </si>
  <si>
    <t>Sillaginid spp.</t>
  </si>
  <si>
    <t>NULL</t>
  </si>
  <si>
    <t>spu</t>
  </si>
  <si>
    <t>Sillaginodes punctatus</t>
  </si>
  <si>
    <t>King George whiting</t>
  </si>
  <si>
    <t>ssc</t>
  </si>
  <si>
    <t>Sillago schomburgkii</t>
  </si>
  <si>
    <t>Yellow-fin whiting</t>
  </si>
  <si>
    <t>sce</t>
  </si>
  <si>
    <t>Siphamia cephalotes</t>
  </si>
  <si>
    <t>Little siphonfish</t>
  </si>
  <si>
    <t>sar</t>
  </si>
  <si>
    <t>Siphonognathus argyrophanes</t>
  </si>
  <si>
    <t>Tubemouth</t>
  </si>
  <si>
    <t>sat</t>
  </si>
  <si>
    <t>Siphonognathus attenuatus</t>
  </si>
  <si>
    <t>Short-nose weed-whiting</t>
  </si>
  <si>
    <t>sbe</t>
  </si>
  <si>
    <t>Siphonognathus beddomei</t>
  </si>
  <si>
    <t>Pencil weed whiting</t>
  </si>
  <si>
    <t>sca</t>
  </si>
  <si>
    <t>Siphonognathus caninis</t>
  </si>
  <si>
    <t>Sharp-nosed weed whiting</t>
  </si>
  <si>
    <t>sra</t>
  </si>
  <si>
    <t>Siphonognathus radiatus</t>
  </si>
  <si>
    <t>Long-rayed weed whiting</t>
  </si>
  <si>
    <t>siphonognathus</t>
  </si>
  <si>
    <t>Siphonognathus spp.</t>
  </si>
  <si>
    <t>sno</t>
  </si>
  <si>
    <t>Sphyraena novaehollandiae</t>
  </si>
  <si>
    <t>Snook</t>
  </si>
  <si>
    <t>sro</t>
  </si>
  <si>
    <t>Spratelloides robustus</t>
  </si>
  <si>
    <t>Blue sprat</t>
  </si>
  <si>
    <t>snot</t>
  </si>
  <si>
    <t>Survey not done</t>
  </si>
  <si>
    <t>tgl</t>
  </si>
  <si>
    <t>Tetractenos glaber</t>
  </si>
  <si>
    <t>Smooth toadfish</t>
  </si>
  <si>
    <t>tde</t>
  </si>
  <si>
    <t>Degens leatherjacket</t>
  </si>
  <si>
    <t>tma</t>
  </si>
  <si>
    <t>Threpterius maculosus</t>
  </si>
  <si>
    <t>Kelpfish</t>
  </si>
  <si>
    <t>tse</t>
  </si>
  <si>
    <t>Tilodon sexfasciatus</t>
  </si>
  <si>
    <t>Moonlighter</t>
  </si>
  <si>
    <t>tpl</t>
  </si>
  <si>
    <t>Torquigener pleurogramma</t>
  </si>
  <si>
    <t>Banded toadfish</t>
  </si>
  <si>
    <t>tau</t>
  </si>
  <si>
    <t>Trachichthys australis</t>
  </si>
  <si>
    <t>Roughy</t>
  </si>
  <si>
    <t>Hulafish</t>
  </si>
  <si>
    <t>tno</t>
  </si>
  <si>
    <t>Trachinops noarlungae</t>
  </si>
  <si>
    <t>Yellow-headed hulafish</t>
  </si>
  <si>
    <t>tnov</t>
  </si>
  <si>
    <t>Trachurus novaezelandiae</t>
  </si>
  <si>
    <t>Yellow-tail scad</t>
  </si>
  <si>
    <t>tcl</t>
  </si>
  <si>
    <t>Trinorfolkia clarkei</t>
  </si>
  <si>
    <t>Common threefin</t>
  </si>
  <si>
    <t>tcr</t>
  </si>
  <si>
    <t>Trinorfolkia cristata</t>
  </si>
  <si>
    <t>Crested threefin</t>
  </si>
  <si>
    <t>trinorfolkia</t>
  </si>
  <si>
    <t>Trinorfolkia spp.</t>
  </si>
  <si>
    <t>tripterygiid</t>
  </si>
  <si>
    <t>Tripterygiid spp.</t>
  </si>
  <si>
    <t>Unidentified threefin</t>
  </si>
  <si>
    <t>tfa</t>
  </si>
  <si>
    <t>Trygonorrhina fasciata</t>
  </si>
  <si>
    <t>Fiddler ray</t>
  </si>
  <si>
    <t>ttr</t>
  </si>
  <si>
    <t>Tursiops truncatus</t>
  </si>
  <si>
    <t>Bottlenose dolphin</t>
  </si>
  <si>
    <t>ufi</t>
  </si>
  <si>
    <t>Unidentified fish</t>
  </si>
  <si>
    <t>uvl</t>
  </si>
  <si>
    <t>Upeneichthys vlamingii</t>
  </si>
  <si>
    <t>Southern goatfish</t>
  </si>
  <si>
    <t>ugi</t>
  </si>
  <si>
    <t>Urolophus gigas</t>
  </si>
  <si>
    <t>Spotted stingaree</t>
  </si>
  <si>
    <t>uor</t>
  </si>
  <si>
    <t>Urolophus orarius</t>
  </si>
  <si>
    <t>Coastal stingaree</t>
  </si>
  <si>
    <t>vco</t>
  </si>
  <si>
    <t>Vincentia conspersa</t>
  </si>
  <si>
    <t>Southern cardinalfish</t>
  </si>
  <si>
    <r>
      <rPr>
        <b/>
        <sz val="14"/>
        <color rgb="FF222222"/>
        <rFont val="Arial"/>
        <charset val="1"/>
      </rPr>
      <t>banded stingaree</t>
    </r>
    <r>
      <rPr>
        <sz val="14"/>
        <color rgb="FF222222"/>
        <rFont val="Arial"/>
        <charset val="1"/>
      </rPr>
      <t> </t>
    </r>
  </si>
  <si>
    <t>blue fin leatherjacket</t>
  </si>
  <si>
    <t>maus</t>
  </si>
  <si>
    <t>Meuschenia australis</t>
  </si>
  <si>
    <t>Brownstriped Leatherjacket</t>
  </si>
  <si>
    <t>White-ear</t>
  </si>
  <si>
    <t>Half-banded seaperch</t>
  </si>
  <si>
    <t>Silver sweep</t>
  </si>
  <si>
    <t>Butterfly perch</t>
  </si>
  <si>
    <t>Mado sweep</t>
  </si>
  <si>
    <t>oac</t>
  </si>
  <si>
    <t>Odax acroptilus</t>
  </si>
  <si>
    <t>Rainbow Cale</t>
  </si>
  <si>
    <t>ndo</t>
  </si>
  <si>
    <t>Nemadactylus douglasii</t>
  </si>
  <si>
    <t>Blue morwong</t>
  </si>
  <si>
    <t>lfo</t>
  </si>
  <si>
    <t>Latridopsis forsteri</t>
  </si>
  <si>
    <t>Bastard trumpeter</t>
  </si>
  <si>
    <t>chy</t>
  </si>
  <si>
    <t>Chromis hypsilepis</t>
  </si>
  <si>
    <t>One-spot puller</t>
  </si>
  <si>
    <t>lrh</t>
  </si>
  <si>
    <t>Lotella rhacina</t>
  </si>
  <si>
    <t>Beardie</t>
  </si>
  <si>
    <t>msca</t>
  </si>
  <si>
    <t>Meuschenia scaber</t>
  </si>
  <si>
    <t>Velvet leatherjacket</t>
  </si>
  <si>
    <t>snd</t>
  </si>
  <si>
    <t>Survey Not Done</t>
  </si>
  <si>
    <t>acy</t>
  </si>
  <si>
    <t>Acrosterigma cygnorum</t>
  </si>
  <si>
    <t>Yes</t>
  </si>
  <si>
    <t>aeolidiid</t>
  </si>
  <si>
    <t>Aeolidiid spp.</t>
  </si>
  <si>
    <t>Aetapcus maculatus</t>
  </si>
  <si>
    <t>Warty prowfish</t>
  </si>
  <si>
    <t>apo</t>
  </si>
  <si>
    <t>Allostichaster polyplax</t>
  </si>
  <si>
    <t>Many-armed seastar</t>
  </si>
  <si>
    <t>aas</t>
  </si>
  <si>
    <t>Alpheus astrinx</t>
  </si>
  <si>
    <t>Candy-stripe pistol prawn</t>
  </si>
  <si>
    <t>ael</t>
  </si>
  <si>
    <t>Amblypneustes elevatus</t>
  </si>
  <si>
    <t>Short-spined urchin</t>
  </si>
  <si>
    <t>aov</t>
  </si>
  <si>
    <t>Amblypneustes ovum</t>
  </si>
  <si>
    <t>apa</t>
  </si>
  <si>
    <t>Amblypneustes pallidus</t>
  </si>
  <si>
    <t>amblypneustes</t>
  </si>
  <si>
    <t>Amblypneustes spp.</t>
  </si>
  <si>
    <t>aun</t>
  </si>
  <si>
    <t>Amoria undulata</t>
  </si>
  <si>
    <t>Wavy volute</t>
  </si>
  <si>
    <t>ain</t>
  </si>
  <si>
    <t>Antedon incommoda</t>
  </si>
  <si>
    <t>Variable feather star</t>
  </si>
  <si>
    <t>antedon</t>
  </si>
  <si>
    <t>Antedon spp.</t>
  </si>
  <si>
    <t>Feather star</t>
  </si>
  <si>
    <t>ava</t>
  </si>
  <si>
    <t>Anthaster valvulatus</t>
  </si>
  <si>
    <t>Mottled seastar</t>
  </si>
  <si>
    <t>ami</t>
  </si>
  <si>
    <t>Aploactisoma milesii</t>
  </si>
  <si>
    <t>Velvetfish</t>
  </si>
  <si>
    <t>ata</t>
  </si>
  <si>
    <t>Aspasmogaster tasmaniensis</t>
  </si>
  <si>
    <t>Tasmanian clingfish</t>
  </si>
  <si>
    <t>Astralium aureum</t>
  </si>
  <si>
    <t>Star shell</t>
  </si>
  <si>
    <t>astralium</t>
  </si>
  <si>
    <t>Astralium spp.</t>
  </si>
  <si>
    <t>Unidentified turban shell</t>
  </si>
  <si>
    <t>asq</t>
  </si>
  <si>
    <t>Astralium squamiferum</t>
  </si>
  <si>
    <t>amo</t>
  </si>
  <si>
    <t>Australostichopus mollis</t>
  </si>
  <si>
    <t>Sea cucumber</t>
  </si>
  <si>
    <t>aoc</t>
  </si>
  <si>
    <t>Austrodromidia octodentata</t>
  </si>
  <si>
    <t>Bristled sponge crab</t>
  </si>
  <si>
    <t>bpi</t>
  </si>
  <si>
    <t>Barbatia pistachia</t>
  </si>
  <si>
    <t>Bivalve</t>
  </si>
  <si>
    <t>bivalvia</t>
  </si>
  <si>
    <t>Bivalvia spp.</t>
  </si>
  <si>
    <t>bwa</t>
  </si>
  <si>
    <t>Brachaelurus waddi</t>
  </si>
  <si>
    <t>Blind-shark</t>
  </si>
  <si>
    <t>bfa</t>
  </si>
  <si>
    <t>Brachynectes fasciatus</t>
  </si>
  <si>
    <t>Barred threefin</t>
  </si>
  <si>
    <t>brachyura</t>
  </si>
  <si>
    <t>Brachyura spp.</t>
  </si>
  <si>
    <t>Cabestana spengleri</t>
  </si>
  <si>
    <t>Triton shell</t>
  </si>
  <si>
    <t>cabestana</t>
  </si>
  <si>
    <t>Cabestana spp.</t>
  </si>
  <si>
    <t>ctab</t>
  </si>
  <si>
    <t>Cabestana tabulata</t>
  </si>
  <si>
    <t>Fringed triton</t>
  </si>
  <si>
    <t>ccr</t>
  </si>
  <si>
    <t>Cardita crassicosta</t>
  </si>
  <si>
    <t>cfi</t>
  </si>
  <si>
    <t>Cassis fimbriata</t>
  </si>
  <si>
    <t>Fimbriate helmet</t>
  </si>
  <si>
    <t>ctra</t>
  </si>
  <si>
    <t>Cellana tramoserica</t>
  </si>
  <si>
    <t>Variegated limpet</t>
  </si>
  <si>
    <t>cte</t>
  </si>
  <si>
    <t>Centrostephanus tenuispinus</t>
  </si>
  <si>
    <t>Long-spine urchin</t>
  </si>
  <si>
    <t>cam</t>
  </si>
  <si>
    <t>Ceratosoma amoenum</t>
  </si>
  <si>
    <t>Nudibranch</t>
  </si>
  <si>
    <t>cbr</t>
  </si>
  <si>
    <t>Ceratosoma brevicaudatum</t>
  </si>
  <si>
    <t>Short tailed nudibranch</t>
  </si>
  <si>
    <t>cerberilla</t>
  </si>
  <si>
    <t>Cerberilla spp.</t>
  </si>
  <si>
    <t>red triton shell</t>
  </si>
  <si>
    <t>cri</t>
  </si>
  <si>
    <t>Circe rivularis</t>
  </si>
  <si>
    <t>chu</t>
  </si>
  <si>
    <t>Cirripectes hutchinsi</t>
  </si>
  <si>
    <t>Blenny</t>
  </si>
  <si>
    <t>cma</t>
  </si>
  <si>
    <t>Cnidoglanis macrocephalus</t>
  </si>
  <si>
    <t>Estuary catfish</t>
  </si>
  <si>
    <t>comanthus</t>
  </si>
  <si>
    <t>Comanthus spp.</t>
  </si>
  <si>
    <t>Unidentified feather star</t>
  </si>
  <si>
    <t>cta</t>
  </si>
  <si>
    <t>Comanthus tasmaniae</t>
  </si>
  <si>
    <t>Tasmanian feather star</t>
  </si>
  <si>
    <t>Orange feather star</t>
  </si>
  <si>
    <t>ceb</t>
  </si>
  <si>
    <t>Cominella eburnea</t>
  </si>
  <si>
    <t>Ribbed cominella</t>
  </si>
  <si>
    <t>Cominella lineolata</t>
  </si>
  <si>
    <t>Lined whelk</t>
  </si>
  <si>
    <t>can</t>
  </si>
  <si>
    <t>Conus anemone</t>
  </si>
  <si>
    <t>Anemone cone</t>
  </si>
  <si>
    <t>cmu</t>
  </si>
  <si>
    <t>Coscinasterias muricata</t>
  </si>
  <si>
    <t>Eleven-arm star</t>
  </si>
  <si>
    <t>crinoidea</t>
  </si>
  <si>
    <t>Crinoidea spp.</t>
  </si>
  <si>
    <t>caur</t>
  </si>
  <si>
    <t>Cristiceps aurantiacus</t>
  </si>
  <si>
    <t>Yellow-crested weedfish</t>
  </si>
  <si>
    <t>Cristiceps australis</t>
  </si>
  <si>
    <t>Crested weedfish</t>
  </si>
  <si>
    <t>cbe</t>
  </si>
  <si>
    <t>Cymbacephalus beauforti</t>
  </si>
  <si>
    <t>Crocodilefish</t>
  </si>
  <si>
    <t>dor</t>
  </si>
  <si>
    <t>Dicathais orbita</t>
  </si>
  <si>
    <t>Dog whelk</t>
  </si>
  <si>
    <t>dca</t>
  </si>
  <si>
    <t>Doriopsilla carneola</t>
  </si>
  <si>
    <t>Fleshy doriopsilla</t>
  </si>
  <si>
    <t>dch</t>
  </si>
  <si>
    <t>Doris chrysoderma</t>
  </si>
  <si>
    <t>Echinaster arcystatus</t>
  </si>
  <si>
    <t>Pale mosaic seastar</t>
  </si>
  <si>
    <t>egl</t>
  </si>
  <si>
    <t>Echinaster glomeratus</t>
  </si>
  <si>
    <t>Orange reef star</t>
  </si>
  <si>
    <t>ebi</t>
  </si>
  <si>
    <t>Equichlamys bifrons</t>
  </si>
  <si>
    <t>Queen scallop</t>
  </si>
  <si>
    <t>edo</t>
  </si>
  <si>
    <t>Eucrassatella donacina</t>
  </si>
  <si>
    <t>fla</t>
  </si>
  <si>
    <t>Favonigobius lateralis</t>
  </si>
  <si>
    <t>Long-finned goby</t>
  </si>
  <si>
    <t>fru</t>
  </si>
  <si>
    <t>Flabellina rubrolineata</t>
  </si>
  <si>
    <t>Red-lined flabellina</t>
  </si>
  <si>
    <t>flabellina</t>
  </si>
  <si>
    <t>Flabellina spp.</t>
  </si>
  <si>
    <t>fca</t>
  </si>
  <si>
    <t>Foetorepus calauropomus</t>
  </si>
  <si>
    <t>Common stinkfish</t>
  </si>
  <si>
    <t>fpo</t>
  </si>
  <si>
    <t>Fromia polypora</t>
  </si>
  <si>
    <t>Many-spotted seastar</t>
  </si>
  <si>
    <t>fte</t>
  </si>
  <si>
    <t>Fulvia tenuicostata</t>
  </si>
  <si>
    <t>fau</t>
  </si>
  <si>
    <t>Fusinus australis</t>
  </si>
  <si>
    <t>Spindle whelk</t>
  </si>
  <si>
    <t>gastropoda</t>
  </si>
  <si>
    <t>Gastropoda spp.</t>
  </si>
  <si>
    <t>gti</t>
  </si>
  <si>
    <t>Genypterus tigerinus</t>
  </si>
  <si>
    <t>Rock ling</t>
  </si>
  <si>
    <t>gpa</t>
  </si>
  <si>
    <t>Glyptauchen panduratus</t>
  </si>
  <si>
    <t>Goblinfish</t>
  </si>
  <si>
    <t>ggo</t>
  </si>
  <si>
    <t>Gnathanacanthus goetzeei</t>
  </si>
  <si>
    <t>Red velvetfish</t>
  </si>
  <si>
    <t>gtin</t>
  </si>
  <si>
    <t>Goniobranchus tinctorius</t>
  </si>
  <si>
    <t xml:space="preserve">Red netted goniobranchus </t>
  </si>
  <si>
    <t>gtu</t>
  </si>
  <si>
    <t>Goniocidaris tubaria</t>
  </si>
  <si>
    <t>Pencil urchin</t>
  </si>
  <si>
    <t>gse</t>
  </si>
  <si>
    <t>Goniodiscaster seriatus</t>
  </si>
  <si>
    <t>Western biscuit star</t>
  </si>
  <si>
    <t>gim</t>
  </si>
  <si>
    <t>Granata imbricata</t>
  </si>
  <si>
    <t>False ear shell</t>
  </si>
  <si>
    <t>hcy</t>
  </si>
  <si>
    <t>Haliotis cyclobates</t>
  </si>
  <si>
    <t>Circular abalone</t>
  </si>
  <si>
    <t>hla</t>
  </si>
  <si>
    <t>Haliotis laevigata</t>
  </si>
  <si>
    <t>Greenlip abalone</t>
  </si>
  <si>
    <t>hro</t>
  </si>
  <si>
    <t>Haliotis roei</t>
  </si>
  <si>
    <t>Roe's abalone</t>
  </si>
  <si>
    <t>hru</t>
  </si>
  <si>
    <t>Haliotis rubra</t>
  </si>
  <si>
    <t>Blacklip abalone</t>
  </si>
  <si>
    <t>hsc</t>
  </si>
  <si>
    <t>Haliotis scalaris</t>
  </si>
  <si>
    <t>Grooved abalone</t>
  </si>
  <si>
    <t>haliotis</t>
  </si>
  <si>
    <t>Haliotis spp.</t>
  </si>
  <si>
    <t>Hapalochlaena maculosa</t>
  </si>
  <si>
    <t>Blue-ringed octopus</t>
  </si>
  <si>
    <t>hper</t>
  </si>
  <si>
    <t>Helicolenus percoides</t>
  </si>
  <si>
    <t>Red gurnard perch</t>
  </si>
  <si>
    <t>Purple urchin</t>
  </si>
  <si>
    <t>had</t>
  </si>
  <si>
    <t>Heteroclinus adelaidae</t>
  </si>
  <si>
    <t>Adelaide Weedfish</t>
  </si>
  <si>
    <t>hku</t>
  </si>
  <si>
    <t>Heteroclinus kuiteri</t>
  </si>
  <si>
    <t>hpe</t>
  </si>
  <si>
    <t>Heteroclinus perspicillatus</t>
  </si>
  <si>
    <t>Common weedfish</t>
  </si>
  <si>
    <t>hros</t>
  </si>
  <si>
    <t>Heteroclinus roseus</t>
  </si>
  <si>
    <t>Rosy Weedfish</t>
  </si>
  <si>
    <t>htr</t>
  </si>
  <si>
    <t>Heteroclinus tristis</t>
  </si>
  <si>
    <t>Forsters weedfish</t>
  </si>
  <si>
    <t>hpor</t>
  </si>
  <si>
    <t>hcr</t>
  </si>
  <si>
    <t>Histiophryne cryptacanthus</t>
  </si>
  <si>
    <t>Rodless anglerfish</t>
  </si>
  <si>
    <t>Holopneustes porosissimus</t>
  </si>
  <si>
    <t>hsp</t>
  </si>
  <si>
    <t>Holopneustes sp. (red)</t>
  </si>
  <si>
    <t>Short-spine urchin</t>
  </si>
  <si>
    <t>holopneustes</t>
  </si>
  <si>
    <t>Holopneustes spp.</t>
  </si>
  <si>
    <t>hha</t>
  </si>
  <si>
    <t>Holothuria hartmeyeri</t>
  </si>
  <si>
    <t>holothuriid</t>
  </si>
  <si>
    <t>Holothuriid spp.</t>
  </si>
  <si>
    <t>hin</t>
  </si>
  <si>
    <t>Hypselodoris infucata</t>
  </si>
  <si>
    <t>Flame-tipped chromodorid</t>
  </si>
  <si>
    <t>hsa</t>
  </si>
  <si>
    <t>Hypselodoris saintvincentia</t>
  </si>
  <si>
    <t>hypselodoris</t>
  </si>
  <si>
    <t>Hypselodoris spp.</t>
  </si>
  <si>
    <t>ino</t>
  </si>
  <si>
    <t>Idiosepius notoides</t>
  </si>
  <si>
    <t>southern pygmy squid</t>
  </si>
  <si>
    <t>jed</t>
  </si>
  <si>
    <t>Jasus edwardsii</t>
  </si>
  <si>
    <t>Southern rock lobster</t>
  </si>
  <si>
    <t>lma</t>
  </si>
  <si>
    <t>Lepidoblennius marmoratus</t>
  </si>
  <si>
    <t>Western jumping blenny</t>
  </si>
  <si>
    <t>lga</t>
  </si>
  <si>
    <t>Leptomithrax gaimardii</t>
  </si>
  <si>
    <t>Spider crab</t>
  </si>
  <si>
    <t>leucosiid</t>
  </si>
  <si>
    <t>Leucosiid spp.</t>
  </si>
  <si>
    <t>Nut crabs</t>
  </si>
  <si>
    <t>lni</t>
  </si>
  <si>
    <t>Lima nimbifer</t>
  </si>
  <si>
    <t>laf</t>
  </si>
  <si>
    <t>Limaria africana</t>
  </si>
  <si>
    <t>lbi</t>
  </si>
  <si>
    <t>Litocheira bispinosa</t>
  </si>
  <si>
    <t>two-spined slender-clawed crab</t>
  </si>
  <si>
    <t>lhi</t>
  </si>
  <si>
    <t>Lomis hirta</t>
  </si>
  <si>
    <t>Hairy stone crab</t>
  </si>
  <si>
    <t>lau</t>
  </si>
  <si>
    <t>Luidia australiae</t>
  </si>
  <si>
    <t>Southern sand star</t>
  </si>
  <si>
    <t>lmi</t>
  </si>
  <si>
    <t>Lyria mitraeformis</t>
  </si>
  <si>
    <t>Lyre shell</t>
  </si>
  <si>
    <t>mma</t>
  </si>
  <si>
    <t>Macroctopus maorum</t>
  </si>
  <si>
    <t>Maori octopus</t>
  </si>
  <si>
    <t>mpe</t>
  </si>
  <si>
    <t>Maroubra perserrata</t>
  </si>
  <si>
    <t>Sawtooth Pipefish</t>
  </si>
  <si>
    <t>mca</t>
  </si>
  <si>
    <t>Meridiastra calcar</t>
  </si>
  <si>
    <t>Eight-armed seastar</t>
  </si>
  <si>
    <t>mgu</t>
  </si>
  <si>
    <t>Meridiastra gunnii</t>
  </si>
  <si>
    <t>Gunns six-armed star</t>
  </si>
  <si>
    <t>moc</t>
  </si>
  <si>
    <t>Meridiastra occidens</t>
  </si>
  <si>
    <t>Western six-armed star</t>
  </si>
  <si>
    <t>mas</t>
  </si>
  <si>
    <t>Mimachlamys asperrima</t>
  </si>
  <si>
    <t>Doughboy scallop</t>
  </si>
  <si>
    <t>mgl</t>
  </si>
  <si>
    <t>Mitra glabra</t>
  </si>
  <si>
    <t>Black mitre</t>
  </si>
  <si>
    <t>mitridae</t>
  </si>
  <si>
    <t>Mitridae spp.</t>
  </si>
  <si>
    <t>Mitre</t>
  </si>
  <si>
    <t>mpa</t>
  </si>
  <si>
    <t>Monoplex parthenopeus</t>
  </si>
  <si>
    <t>muricid</t>
  </si>
  <si>
    <t>Muricid spp.</t>
  </si>
  <si>
    <t>nau</t>
  </si>
  <si>
    <t>Naxia aurita</t>
  </si>
  <si>
    <t>Naxia spinosa</t>
  </si>
  <si>
    <t>Spiny decorator crab</t>
  </si>
  <si>
    <t>nin</t>
  </si>
  <si>
    <t>Nectocarcinus integrifrons</t>
  </si>
  <si>
    <t>Red swimmer crab</t>
  </si>
  <si>
    <t>ntu</t>
  </si>
  <si>
    <t>Nectocarcinus tuberculosus</t>
  </si>
  <si>
    <t>Velvet crab</t>
  </si>
  <si>
    <t>nma</t>
  </si>
  <si>
    <t>Nectria macrobrachia</t>
  </si>
  <si>
    <t>Large-plated seastar</t>
  </si>
  <si>
    <t>nmu</t>
  </si>
  <si>
    <t>Nectria multispina</t>
  </si>
  <si>
    <t>Multi-spined seastar</t>
  </si>
  <si>
    <t>noc</t>
  </si>
  <si>
    <t>Nectria ocellata</t>
  </si>
  <si>
    <t>Ocellate seastar</t>
  </si>
  <si>
    <t>npe</t>
  </si>
  <si>
    <t>Nectria pedicelligera</t>
  </si>
  <si>
    <t>Seastar</t>
  </si>
  <si>
    <t>nsa</t>
  </si>
  <si>
    <t>Nectria saoria</t>
  </si>
  <si>
    <t>Saori's seastar</t>
  </si>
  <si>
    <t>nwi</t>
  </si>
  <si>
    <t>Nectria wilsoni</t>
  </si>
  <si>
    <t>Wilson's seastar</t>
  </si>
  <si>
    <t>notocypraea</t>
  </si>
  <si>
    <t>Notocypraea spp.</t>
  </si>
  <si>
    <t>nudibranchia</t>
  </si>
  <si>
    <t>Nudibranchia spp.</t>
  </si>
  <si>
    <t>och</t>
  </si>
  <si>
    <t>Odontotrochus chlorostomus</t>
  </si>
  <si>
    <t>ogr</t>
  </si>
  <si>
    <t>Ophiclinus gracilis</t>
  </si>
  <si>
    <t>Black-back snake-blenny</t>
  </si>
  <si>
    <t>oni</t>
  </si>
  <si>
    <t>Ophiclinus ningulus</t>
  </si>
  <si>
    <t>Variable snake-blenny</t>
  </si>
  <si>
    <t>osc</t>
  </si>
  <si>
    <t>Ophionereis schayeri</t>
  </si>
  <si>
    <t>Brittle star</t>
  </si>
  <si>
    <t>oor</t>
  </si>
  <si>
    <t>Orectolobus ornatus</t>
  </si>
  <si>
    <t>Ornate wobbegong</t>
  </si>
  <si>
    <t>otr</t>
  </si>
  <si>
    <t>Ozius truncatus</t>
  </si>
  <si>
    <t>reef crab</t>
  </si>
  <si>
    <t>pagurid</t>
  </si>
  <si>
    <t>Pagurid spp.</t>
  </si>
  <si>
    <t>Hermit crab</t>
  </si>
  <si>
    <t>pfr</t>
  </si>
  <si>
    <t>Paguristes frontalis</t>
  </si>
  <si>
    <t>Southern hermit crab</t>
  </si>
  <si>
    <t>paguroidea</t>
  </si>
  <si>
    <t>Paguroidea spp.</t>
  </si>
  <si>
    <t>Unidentified Hermit Crab</t>
  </si>
  <si>
    <t>psi</t>
  </si>
  <si>
    <t>Pagurus sinuatus</t>
  </si>
  <si>
    <t>Hairy pink hermit crab</t>
  </si>
  <si>
    <t>pse</t>
  </si>
  <si>
    <t>Palaemon serenus</t>
  </si>
  <si>
    <t>Banded shrimp</t>
  </si>
  <si>
    <t>pgr</t>
  </si>
  <si>
    <t>Paranepanthia grandis</t>
  </si>
  <si>
    <t>Grand seastar</t>
  </si>
  <si>
    <t>parascyllium</t>
  </si>
  <si>
    <t>Parascyllium spp.</t>
  </si>
  <si>
    <t>Catshark</t>
  </si>
  <si>
    <t>pfu</t>
  </si>
  <si>
    <t>Pecten fumatus</t>
  </si>
  <si>
    <t>Commercial scallop</t>
  </si>
  <si>
    <t>pdu</t>
  </si>
  <si>
    <t>Pentagonaster dubeni</t>
  </si>
  <si>
    <t>Fire-brick star</t>
  </si>
  <si>
    <t>pan</t>
  </si>
  <si>
    <t>Peronedys anguillaris</t>
  </si>
  <si>
    <t>pve</t>
  </si>
  <si>
    <t>Petricia vernicina</t>
  </si>
  <si>
    <t>Velvet star</t>
  </si>
  <si>
    <t>paust</t>
  </si>
  <si>
    <t>Petrocheles australiensis</t>
  </si>
  <si>
    <t>Spiny porcelain crab</t>
  </si>
  <si>
    <t>paus</t>
  </si>
  <si>
    <t>Phasianella australis</t>
  </si>
  <si>
    <t>Pheasant shell</t>
  </si>
  <si>
    <t>pven</t>
  </si>
  <si>
    <t>Phasianella ventricosa</t>
  </si>
  <si>
    <t>pap</t>
  </si>
  <si>
    <t>Phasianotrochus apicinus</t>
  </si>
  <si>
    <t>Pointed kelp shell</t>
  </si>
  <si>
    <t>pex</t>
  </si>
  <si>
    <t>Phasianotrochus eximius</t>
  </si>
  <si>
    <t>Giant kelp shell</t>
  </si>
  <si>
    <t>pru</t>
  </si>
  <si>
    <t>Phasianotrochus rutilus</t>
  </si>
  <si>
    <t>Wavy kelp shell</t>
  </si>
  <si>
    <t>ptu</t>
  </si>
  <si>
    <t>Phlyctenactis tuberculosa</t>
  </si>
  <si>
    <t>Swimming anemone</t>
  </si>
  <si>
    <t>pir</t>
  </si>
  <si>
    <t>Phyllacanthus irregularis</t>
  </si>
  <si>
    <t>Western slate-pencil urchin</t>
  </si>
  <si>
    <t>psu</t>
  </si>
  <si>
    <t>Pinctada sugillata</t>
  </si>
  <si>
    <t>pbi</t>
  </si>
  <si>
    <t>Pinna bicolor</t>
  </si>
  <si>
    <t>Razor clam</t>
  </si>
  <si>
    <t>pch</t>
  </si>
  <si>
    <t>Plagusia chabrus</t>
  </si>
  <si>
    <t>Red bait crab</t>
  </si>
  <si>
    <t>platycephalid</t>
  </si>
  <si>
    <t>Platycephalid spp.</t>
  </si>
  <si>
    <t>Flathead</t>
  </si>
  <si>
    <t>platyhelminthes</t>
  </si>
  <si>
    <t>Platyhelminthes spp.</t>
  </si>
  <si>
    <t>Unidentified flatworm</t>
  </si>
  <si>
    <t>pde</t>
  </si>
  <si>
    <t>Plectaster decanus</t>
  </si>
  <si>
    <t>Mosaic seastar</t>
  </si>
  <si>
    <t>pau</t>
  </si>
  <si>
    <t>Pleuroploca australasia</t>
  </si>
  <si>
    <t>Tulip shell</t>
  </si>
  <si>
    <t>par</t>
  </si>
  <si>
    <t>Portunus armatus</t>
  </si>
  <si>
    <t>Blue swimmer crab</t>
  </si>
  <si>
    <t>ppe</t>
  </si>
  <si>
    <t>Portunus pelagicus</t>
  </si>
  <si>
    <t>portunus</t>
  </si>
  <si>
    <t>Portunus spp.</t>
  </si>
  <si>
    <t>ple</t>
  </si>
  <si>
    <t>Prothalotia lehmanni</t>
  </si>
  <si>
    <t>Lehmann's top shell</t>
  </si>
  <si>
    <t>pseudobiceros</t>
  </si>
  <si>
    <t>Pseudobiceros spp.</t>
  </si>
  <si>
    <t>Flatworm</t>
  </si>
  <si>
    <t>pli</t>
  </si>
  <si>
    <t>Pseudoceros lividus</t>
  </si>
  <si>
    <t>Blue flatworm</t>
  </si>
  <si>
    <t>pseudoceros</t>
  </si>
  <si>
    <t>Pseudoceros spp.</t>
  </si>
  <si>
    <t>Pseudolucinisca lacteola</t>
  </si>
  <si>
    <t>ptr</t>
  </si>
  <si>
    <t>Pseudonepanthia troughtoni</t>
  </si>
  <si>
    <t>Troughton's seastar</t>
  </si>
  <si>
    <t>pba</t>
  </si>
  <si>
    <t>Pseudophycis bachus</t>
  </si>
  <si>
    <t>Red cod</t>
  </si>
  <si>
    <t>pbar</t>
  </si>
  <si>
    <t>Pseudophycis barbata</t>
  </si>
  <si>
    <t>Bearded cod</t>
  </si>
  <si>
    <t>pia</t>
  </si>
  <si>
    <t>Pteraeolidia ianthina</t>
  </si>
  <si>
    <t>Blue dragon</t>
  </si>
  <si>
    <t>ptri</t>
  </si>
  <si>
    <t>Pterynotus triformis</t>
  </si>
  <si>
    <t>Triple murex</t>
  </si>
  <si>
    <t>pma</t>
  </si>
  <si>
    <t>Ptilometra macronema</t>
  </si>
  <si>
    <t>pcu</t>
  </si>
  <si>
    <t>Pugnaso curtirostris</t>
  </si>
  <si>
    <t>pycnogonida</t>
  </si>
  <si>
    <t>Pycnogonida spp.</t>
  </si>
  <si>
    <t>rau</t>
  </si>
  <si>
    <t>Ranella australasia</t>
  </si>
  <si>
    <t>Australian rock whelk</t>
  </si>
  <si>
    <t>sor</t>
  </si>
  <si>
    <t>Sagaminopteron ornatum</t>
  </si>
  <si>
    <t>Bat-wing seaslug</t>
  </si>
  <si>
    <t>ssu</t>
  </si>
  <si>
    <t>Sassia subdistorta</t>
  </si>
  <si>
    <t>sas</t>
  </si>
  <si>
    <t>Schizophrys aspera</t>
  </si>
  <si>
    <t>Red spider crab</t>
  </si>
  <si>
    <t>sru</t>
  </si>
  <si>
    <t>Schizophrys rufescens</t>
  </si>
  <si>
    <t>spap</t>
  </si>
  <si>
    <t>Scorpaena papillosa [cf]</t>
  </si>
  <si>
    <t>san</t>
  </si>
  <si>
    <t>Scutus antipodes</t>
  </si>
  <si>
    <t>Elephant snail</t>
  </si>
  <si>
    <t>sir</t>
  </si>
  <si>
    <t>Smilasterias irregularis</t>
  </si>
  <si>
    <t>Irregular seastar</t>
  </si>
  <si>
    <t>ste</t>
  </si>
  <si>
    <t>Spondylus tenellus</t>
  </si>
  <si>
    <t>Thorny oyster</t>
  </si>
  <si>
    <t>slu</t>
  </si>
  <si>
    <t>Stichopus ludwigi</t>
  </si>
  <si>
    <t>sst</t>
  </si>
  <si>
    <t>Strigopagurus strigimanus</t>
  </si>
  <si>
    <t>Rasping hermit crab</t>
  </si>
  <si>
    <t>sten</t>
  </si>
  <si>
    <t>Sutorectus tentaculatus</t>
  </si>
  <si>
    <t>Cobbler wobbegong</t>
  </si>
  <si>
    <t>temnopleurus</t>
  </si>
  <si>
    <t>Temnopleurus spp.</t>
  </si>
  <si>
    <t>tcon</t>
  </si>
  <si>
    <t>Thalotia conica</t>
  </si>
  <si>
    <t>Conical top shell</t>
  </si>
  <si>
    <t>tok</t>
  </si>
  <si>
    <t>Thyone okeni</t>
  </si>
  <si>
    <t>tcir</t>
  </si>
  <si>
    <t>Thysanophrys cirronasa</t>
  </si>
  <si>
    <t>Tasselsnout Flathead</t>
  </si>
  <si>
    <t>tci</t>
  </si>
  <si>
    <t>Thysanophrys cirronasus</t>
  </si>
  <si>
    <t>Tosia australis</t>
  </si>
  <si>
    <t>Southern biscuit star</t>
  </si>
  <si>
    <t>tmag</t>
  </si>
  <si>
    <t>Tosia magnifica</t>
  </si>
  <si>
    <t>Magnificent biscuit star</t>
  </si>
  <si>
    <t>taus</t>
  </si>
  <si>
    <t>tbu</t>
  </si>
  <si>
    <t>Trianectes bucephalus</t>
  </si>
  <si>
    <t>Bighead threefin</t>
  </si>
  <si>
    <t>tjo</t>
  </si>
  <si>
    <t>Turbo jourdani</t>
  </si>
  <si>
    <t>Turban shell</t>
  </si>
  <si>
    <t>tto</t>
  </si>
  <si>
    <t>Turbo torquatus</t>
  </si>
  <si>
    <t>tun</t>
  </si>
  <si>
    <t>Turbo undulatus</t>
  </si>
  <si>
    <t>tco</t>
  </si>
  <si>
    <t>Tylodina corticalis</t>
  </si>
  <si>
    <t>Umbrella shell</t>
  </si>
  <si>
    <t>ubi</t>
  </si>
  <si>
    <t>Unidentified bivalve</t>
  </si>
  <si>
    <t>Unidentified crab</t>
  </si>
  <si>
    <t>ucra</t>
  </si>
  <si>
    <t>Unidentified crab (decorator)</t>
  </si>
  <si>
    <t>Crab (decorator)</t>
  </si>
  <si>
    <t>ufl</t>
  </si>
  <si>
    <t>ugr</t>
  </si>
  <si>
    <t>Uniophora granifera</t>
  </si>
  <si>
    <t>Granular seastar</t>
  </si>
  <si>
    <t>unu</t>
  </si>
  <si>
    <t>Uniophora nuda</t>
  </si>
  <si>
    <t>Bare seastar</t>
  </si>
  <si>
    <t>ucru</t>
  </si>
  <si>
    <t>Banded stingaree</t>
  </si>
  <si>
    <t>zfr</t>
  </si>
  <si>
    <t>Zoila friendii</t>
  </si>
  <si>
    <t>Black cowrie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</si>
  <si>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</si>
  <si>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</si>
  <si>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</si>
  <si>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</si>
  <si>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</si>
  <si>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</si>
  <si>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</si>
  <si>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</si>
  <si>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</si>
  <si>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</si>
  <si>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</si>
  <si>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</si>
  <si>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</si>
  <si>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</si>
  <si>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</si>
  <si>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</si>
  <si>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</si>
  <si>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</si>
  <si>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</si>
  <si>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</si>
  <si>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</si>
  <si>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</si>
  <si>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</si>
  <si>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</si>
  <si>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pfro</t>
  </si>
  <si>
    <t>SITE</t>
  </si>
  <si>
    <t>Region</t>
  </si>
  <si>
    <t>GSV60</t>
  </si>
  <si>
    <t>Dashwood Bay West</t>
  </si>
  <si>
    <t>Kangaroo Island</t>
  </si>
  <si>
    <t>GSV61</t>
  </si>
  <si>
    <t>Western River West</t>
  </si>
  <si>
    <t>GSV62</t>
  </si>
  <si>
    <t>Snug_Cove_East</t>
  </si>
  <si>
    <t>GSV63</t>
  </si>
  <si>
    <t>Pissy_Boy_East</t>
  </si>
  <si>
    <t>GSV64</t>
  </si>
  <si>
    <t>Big_W</t>
  </si>
  <si>
    <t>GSV65</t>
  </si>
  <si>
    <t>Hummocky_Point_East</t>
  </si>
  <si>
    <t>GSV66</t>
  </si>
  <si>
    <t>Harveys Return</t>
  </si>
  <si>
    <t>GSV67</t>
  </si>
  <si>
    <t>Master Jack</t>
  </si>
  <si>
    <t>GSV68</t>
  </si>
  <si>
    <t>Castle Gully</t>
  </si>
  <si>
    <t>GSV69</t>
  </si>
  <si>
    <t>Snellings</t>
  </si>
  <si>
    <t>GSV70</t>
  </si>
  <si>
    <t>Cassini West</t>
  </si>
  <si>
    <t>GSV71</t>
  </si>
  <si>
    <t>Shag rock</t>
  </si>
  <si>
    <t>GSV72</t>
  </si>
  <si>
    <t>Cassini East</t>
  </si>
  <si>
    <t>GSV73</t>
  </si>
  <si>
    <t>Tea Tree Ledge</t>
  </si>
  <si>
    <t>GSV74</t>
  </si>
  <si>
    <t>Cape Torrens</t>
  </si>
  <si>
    <t>GSV75</t>
  </si>
  <si>
    <t>Cape Forbin</t>
  </si>
  <si>
    <t>GSV76</t>
  </si>
  <si>
    <t>Cape Forbin South</t>
  </si>
  <si>
    <t>GSV77</t>
  </si>
  <si>
    <t>Snug Cove 2nd headland</t>
  </si>
  <si>
    <t>GSV78</t>
  </si>
  <si>
    <t>Western River Cove</t>
  </si>
  <si>
    <t>GSV79</t>
  </si>
  <si>
    <t>Stokes Bay</t>
  </si>
  <si>
    <t>GSV80</t>
  </si>
  <si>
    <t>Point Marsden</t>
  </si>
  <si>
    <t>GSV81</t>
  </si>
  <si>
    <t>Kingscote jetty</t>
  </si>
  <si>
    <t>GSV58</t>
  </si>
  <si>
    <t>Penneshaw Pub</t>
  </si>
  <si>
    <t>GSV82</t>
  </si>
  <si>
    <t>Kangaroo Head</t>
  </si>
  <si>
    <t>GSV83</t>
  </si>
  <si>
    <t>Stokes East</t>
  </si>
  <si>
    <t>GSV84</t>
  </si>
  <si>
    <t>Green Cliffs</t>
  </si>
  <si>
    <t>GSV85</t>
  </si>
  <si>
    <t>Cape Dutton</t>
  </si>
  <si>
    <t>GSV86</t>
  </si>
  <si>
    <t>Stokes_Bay_West</t>
  </si>
  <si>
    <t>GSV87</t>
  </si>
  <si>
    <t>McDonnell Hill</t>
  </si>
  <si>
    <t>GSV88</t>
  </si>
  <si>
    <t>Ironstone Hill</t>
  </si>
  <si>
    <t>GSV89</t>
  </si>
  <si>
    <t>Muston</t>
  </si>
  <si>
    <t>GSV90</t>
  </si>
  <si>
    <t>Lavers Reef</t>
  </si>
  <si>
    <t>GSV91</t>
  </si>
  <si>
    <t>White Point</t>
  </si>
  <si>
    <t>GSV92</t>
  </si>
  <si>
    <t>Cape D'Straing</t>
  </si>
  <si>
    <t>EYR23</t>
  </si>
  <si>
    <t>Hanson Bay</t>
  </si>
  <si>
    <t>GSV141</t>
  </si>
  <si>
    <t>Penneshaw Pub West</t>
  </si>
  <si>
    <t>OTW18</t>
  </si>
  <si>
    <t>Salmon Hole</t>
  </si>
  <si>
    <t>SA (other)</t>
  </si>
  <si>
    <t>EYR24</t>
  </si>
  <si>
    <t>Pearson Island Bay NW</t>
  </si>
  <si>
    <t>EYR25</t>
  </si>
  <si>
    <t>Flinders Island NW reef</t>
  </si>
  <si>
    <t>EYR26</t>
  </si>
  <si>
    <t>Flinders Island NW point</t>
  </si>
  <si>
    <t>EYR27</t>
  </si>
  <si>
    <t>Pearson Island North</t>
  </si>
  <si>
    <t>EYR28</t>
  </si>
  <si>
    <t>Pearson Island SE bay</t>
  </si>
  <si>
    <t>EYR29</t>
  </si>
  <si>
    <t>Pearson Island east</t>
  </si>
  <si>
    <t>EYR30</t>
  </si>
  <si>
    <t>Pearson Island inner bay north</t>
  </si>
  <si>
    <t>EYR31</t>
  </si>
  <si>
    <t>Pearson Island inner bay south</t>
  </si>
  <si>
    <t>EYR32</t>
  </si>
  <si>
    <t>Flinders Island anchorage</t>
  </si>
  <si>
    <t>EYR33</t>
  </si>
  <si>
    <t>Greenly Island</t>
  </si>
  <si>
    <t>EYR34</t>
  </si>
  <si>
    <t>Wedge Island west ladders</t>
  </si>
  <si>
    <t>NSG9</t>
  </si>
  <si>
    <t>Stony Point</t>
  </si>
  <si>
    <t>NSG10</t>
  </si>
  <si>
    <t>Tanked</t>
  </si>
  <si>
    <t>NSG2</t>
  </si>
  <si>
    <t>Third Dip</t>
  </si>
  <si>
    <t>NSG11</t>
  </si>
  <si>
    <t>Fenceline West</t>
  </si>
  <si>
    <t>NSG1</t>
  </si>
  <si>
    <t>Black Point</t>
  </si>
  <si>
    <t>NSG12</t>
  </si>
  <si>
    <t>Ledges</t>
  </si>
  <si>
    <t>GSV93</t>
  </si>
  <si>
    <t>Aldinga Reef</t>
  </si>
  <si>
    <t>Gulf St Vincent</t>
  </si>
  <si>
    <t>GSV94</t>
  </si>
  <si>
    <t>Rapid Bay Jetty</t>
  </si>
  <si>
    <t>GSV26</t>
  </si>
  <si>
    <t>2nd Valley Boat Shed</t>
  </si>
  <si>
    <t>GSV95</t>
  </si>
  <si>
    <t>Lasseters Reef</t>
  </si>
  <si>
    <t>GSV4</t>
  </si>
  <si>
    <t>Rapid Head</t>
  </si>
  <si>
    <t>GSV96</t>
  </si>
  <si>
    <t>Haycock Point inshore</t>
  </si>
  <si>
    <t>GSV25</t>
  </si>
  <si>
    <t>Shag Rock Carrickalinga</t>
  </si>
  <si>
    <t>GSV1</t>
  </si>
  <si>
    <t>Carrickalinga (toilet)</t>
  </si>
  <si>
    <t>GSV97</t>
  </si>
  <si>
    <t>Aldinga Reef Inshore</t>
  </si>
  <si>
    <t>GSV98</t>
  </si>
  <si>
    <t>O'Sullivan Beach Bay</t>
  </si>
  <si>
    <t>GSV99</t>
  </si>
  <si>
    <t>Rapid Head North</t>
  </si>
  <si>
    <t>GSV100</t>
  </si>
  <si>
    <t>Port Noarlunga Jetty offshore</t>
  </si>
  <si>
    <t>GSV2</t>
  </si>
  <si>
    <t>Haycock Point</t>
  </si>
  <si>
    <t>GSV101</t>
  </si>
  <si>
    <t>Port Stanvac Jetty deep</t>
  </si>
  <si>
    <t>GSV102</t>
  </si>
  <si>
    <t>Port Stanvac Jetty Shallow</t>
  </si>
  <si>
    <t>GSV5</t>
  </si>
  <si>
    <t>Rapid Head South</t>
  </si>
  <si>
    <t>GSV18</t>
  </si>
  <si>
    <t>Morgans</t>
  </si>
  <si>
    <t>GSV24</t>
  </si>
  <si>
    <t>Ripple Rock</t>
  </si>
  <si>
    <t>GSV34</t>
  </si>
  <si>
    <t>Nev'S Windmills</t>
  </si>
  <si>
    <t>GSV41</t>
  </si>
  <si>
    <t>Rapid Head East</t>
  </si>
  <si>
    <t>GSV43</t>
  </si>
  <si>
    <t>Rapid Head SZ</t>
  </si>
  <si>
    <t>GSV45</t>
  </si>
  <si>
    <t>Carrickalinga North Site</t>
  </si>
  <si>
    <t>GSV47</t>
  </si>
  <si>
    <t>Carrickalinga Nth</t>
  </si>
  <si>
    <t>GSV9</t>
  </si>
  <si>
    <t>Dodd's Beach</t>
  </si>
  <si>
    <t>GSV7</t>
  </si>
  <si>
    <t>Myponga South</t>
  </si>
  <si>
    <t>GSV46</t>
  </si>
  <si>
    <t>Carrickalinga North Site 2</t>
  </si>
  <si>
    <t>GSV19</t>
  </si>
  <si>
    <t>Hog Point</t>
  </si>
  <si>
    <t>GSV42</t>
  </si>
  <si>
    <t>Rapid Head SZ Site2</t>
  </si>
  <si>
    <t>GSV59</t>
  </si>
  <si>
    <t>Puzzle Rock</t>
  </si>
  <si>
    <t>GSV21</t>
  </si>
  <si>
    <t>Cable Hut</t>
  </si>
  <si>
    <t>GSV55</t>
  </si>
  <si>
    <t>Pancake Rock</t>
  </si>
  <si>
    <t>GSV57</t>
  </si>
  <si>
    <t>Grassy Knoll</t>
  </si>
  <si>
    <t>GSV20</t>
  </si>
  <si>
    <t>Snapper North</t>
  </si>
  <si>
    <t>GSV56</t>
  </si>
  <si>
    <t>The Bird</t>
  </si>
  <si>
    <t>GSV3</t>
  </si>
  <si>
    <t>Carrickalinga Head</t>
  </si>
  <si>
    <t>EYR35</t>
  </si>
  <si>
    <t>Bakers Hole</t>
  </si>
  <si>
    <t>Chain of Bays</t>
  </si>
  <si>
    <t>EYR36</t>
  </si>
  <si>
    <t>Cave Bay</t>
  </si>
  <si>
    <t>EYR37</t>
  </si>
  <si>
    <t>Cave Beach West</t>
  </si>
  <si>
    <t>EYR38</t>
  </si>
  <si>
    <t>Cave Beach Point</t>
  </si>
  <si>
    <t>EYR39</t>
  </si>
  <si>
    <t>Smooth Pools</t>
  </si>
  <si>
    <t>EYR40</t>
  </si>
  <si>
    <t>Granites South</t>
  </si>
  <si>
    <t>EYR41</t>
  </si>
  <si>
    <t>Point Westell North</t>
  </si>
  <si>
    <t>EYR42</t>
  </si>
  <si>
    <t>Wayne s World</t>
  </si>
  <si>
    <t>EYR43</t>
  </si>
  <si>
    <t>High Cliff North</t>
  </si>
  <si>
    <t>EYR44</t>
  </si>
  <si>
    <t>Mouth of Baird Bay</t>
  </si>
  <si>
    <t>EYR45</t>
  </si>
  <si>
    <t>Jones Island NW</t>
  </si>
  <si>
    <t>EYR46</t>
  </si>
  <si>
    <t>The Mad Mile</t>
  </si>
  <si>
    <t>EYR47</t>
  </si>
  <si>
    <t>Solar Tubes</t>
  </si>
  <si>
    <t>GSV103</t>
  </si>
  <si>
    <t>Stenhouse Bay</t>
  </si>
  <si>
    <t>Yorke Peninsula</t>
  </si>
  <si>
    <t>GSV104</t>
  </si>
  <si>
    <t>Edithburgh Jetty</t>
  </si>
  <si>
    <t>SSG46</t>
  </si>
  <si>
    <t>Point Turton</t>
  </si>
  <si>
    <t>SSG47</t>
  </si>
  <si>
    <t>Point Gawler</t>
  </si>
  <si>
    <t>SSG45</t>
  </si>
  <si>
    <t>Cape Elizabeth Site 2</t>
  </si>
  <si>
    <t>SSG50</t>
  </si>
  <si>
    <t>Baudinet</t>
  </si>
  <si>
    <t>SSG44</t>
  </si>
  <si>
    <t>Cape Elizabeth SZ Site 2</t>
  </si>
  <si>
    <t>SSG51</t>
  </si>
  <si>
    <t>High Dunes</t>
  </si>
  <si>
    <t>SSG13</t>
  </si>
  <si>
    <t>Cape Elizabeth North</t>
  </si>
  <si>
    <t>SSG53</t>
  </si>
  <si>
    <t>Coopers Bar</t>
  </si>
  <si>
    <t>SSG54</t>
  </si>
  <si>
    <t>Ham Sandwich</t>
  </si>
  <si>
    <t>SSG55</t>
  </si>
  <si>
    <t>Honeycomb</t>
  </si>
  <si>
    <t>MUR6</t>
  </si>
  <si>
    <t>Evans Island</t>
  </si>
  <si>
    <t>Nuyts Archipelago</t>
  </si>
  <si>
    <t>MUR18</t>
  </si>
  <si>
    <t>Evans Slide</t>
  </si>
  <si>
    <t>MUR19</t>
  </si>
  <si>
    <t>Masillon Island</t>
  </si>
  <si>
    <t>MUR20</t>
  </si>
  <si>
    <t>Lacy Boulders</t>
  </si>
  <si>
    <t>MUR2</t>
  </si>
  <si>
    <t>Lacy Island</t>
  </si>
  <si>
    <t>MUR21</t>
  </si>
  <si>
    <t>East Bay</t>
  </si>
  <si>
    <t>MUR22</t>
  </si>
  <si>
    <t>Hat North</t>
  </si>
  <si>
    <t>MUR4</t>
  </si>
  <si>
    <t>Petrel Cove East</t>
  </si>
  <si>
    <t>MUR5</t>
  </si>
  <si>
    <t>St Francis Inside North Point</t>
  </si>
  <si>
    <t>MUR23</t>
  </si>
  <si>
    <t>Egg Beater</t>
  </si>
  <si>
    <t>SSG48</t>
  </si>
  <si>
    <t>Port Neill Jetty</t>
  </si>
  <si>
    <t>Eyre Peninsular</t>
  </si>
  <si>
    <t>SSG49</t>
  </si>
  <si>
    <t>Cape Hardy</t>
  </si>
  <si>
    <t>SSG52</t>
  </si>
  <si>
    <t>Scrubby Dunes</t>
  </si>
  <si>
    <t>EYR48</t>
  </si>
  <si>
    <t>Flinders Island North</t>
  </si>
  <si>
    <t>GSV106</t>
  </si>
  <si>
    <t>Normanville Beach</t>
  </si>
  <si>
    <t>Victor Harbor</t>
  </si>
  <si>
    <t>GSV107</t>
  </si>
  <si>
    <t>Olivers Reef</t>
  </si>
  <si>
    <t>COO18</t>
  </si>
  <si>
    <t>Pullen Island</t>
  </si>
  <si>
    <t>GSV17</t>
  </si>
  <si>
    <t>The Bluff</t>
  </si>
  <si>
    <t>GSV40</t>
  </si>
  <si>
    <t>Whalebone Reef</t>
  </si>
  <si>
    <t>GSV108</t>
  </si>
  <si>
    <t>Granite Island</t>
  </si>
  <si>
    <t>GSV109</t>
  </si>
  <si>
    <t>Outer Harbor breakwater south inside</t>
  </si>
  <si>
    <t>Adelaide</t>
  </si>
  <si>
    <t>GSV110</t>
  </si>
  <si>
    <t>Lady Bay</t>
  </si>
  <si>
    <t>GSV111</t>
  </si>
  <si>
    <t>Myponga</t>
  </si>
  <si>
    <t>GSV127</t>
  </si>
  <si>
    <t>Semaphore</t>
  </si>
  <si>
    <t>GSV125</t>
  </si>
  <si>
    <t>Broken Bottom</t>
  </si>
  <si>
    <t>GSV132</t>
  </si>
  <si>
    <t>Seacliff</t>
  </si>
  <si>
    <t>GSV136</t>
  </si>
  <si>
    <t>Noarlunga North Outside</t>
  </si>
  <si>
    <t>GSV124</t>
  </si>
  <si>
    <t>Horseshoe inner</t>
  </si>
  <si>
    <t>GSV112</t>
  </si>
  <si>
    <t>Noarlunga South Outside</t>
  </si>
  <si>
    <t>GSV113</t>
  </si>
  <si>
    <t>Yankalilla Mouth</t>
  </si>
  <si>
    <t>GSV114</t>
  </si>
  <si>
    <t>South Shores</t>
  </si>
  <si>
    <t>GSV28</t>
  </si>
  <si>
    <t>Rapid Head Windmills</t>
  </si>
  <si>
    <t>GSV134</t>
  </si>
  <si>
    <t>Port Parham</t>
  </si>
  <si>
    <t>GSV115</t>
  </si>
  <si>
    <t>Port Gawler</t>
  </si>
  <si>
    <t>GSV126</t>
  </si>
  <si>
    <t>Milkies</t>
  </si>
  <si>
    <t>GSV129</t>
  </si>
  <si>
    <t>Willunga</t>
  </si>
  <si>
    <t>GSV131</t>
  </si>
  <si>
    <t>Horseshoe outer</t>
  </si>
  <si>
    <t>GSV130</t>
  </si>
  <si>
    <t>Aldinga deep</t>
  </si>
  <si>
    <t>GSV133</t>
  </si>
  <si>
    <t>Macs Reef</t>
  </si>
  <si>
    <t>GSV135</t>
  </si>
  <si>
    <t>Pt Noarlunga inside</t>
  </si>
  <si>
    <t>GSV128</t>
  </si>
  <si>
    <t>Southport</t>
  </si>
  <si>
    <t>GSV137</t>
  </si>
  <si>
    <t>Port Stanvac North</t>
  </si>
  <si>
    <t>GSV138</t>
  </si>
  <si>
    <t>Moana outside</t>
  </si>
  <si>
    <t>GSV53</t>
  </si>
  <si>
    <t>Moana inside</t>
  </si>
  <si>
    <t>GSV139</t>
  </si>
  <si>
    <t>Port Stanvac South</t>
  </si>
  <si>
    <t>GSV140</t>
  </si>
  <si>
    <t>Hallett Cove</t>
  </si>
  <si>
    <t>GSV105</t>
  </si>
  <si>
    <t>Marino Rocks</t>
  </si>
  <si>
    <t>GSV116</t>
  </si>
  <si>
    <t>Aldinga Pinacles</t>
  </si>
  <si>
    <t>GSV117</t>
  </si>
  <si>
    <t>Cape Jervis South</t>
  </si>
  <si>
    <t>GSV118</t>
  </si>
  <si>
    <t>Backstairs Deep</t>
  </si>
  <si>
    <t>GSV119</t>
  </si>
  <si>
    <t>Deep Creek</t>
  </si>
  <si>
    <t>GSV39</t>
  </si>
  <si>
    <t>Fishery Beach</t>
  </si>
  <si>
    <t>GSV11</t>
  </si>
  <si>
    <t>Outside Granite island</t>
  </si>
  <si>
    <t>GSV120</t>
  </si>
  <si>
    <t>Chiton Rocks</t>
  </si>
  <si>
    <t>GSV12</t>
  </si>
  <si>
    <t>West Island</t>
  </si>
  <si>
    <t>GSV14</t>
  </si>
  <si>
    <t>Newland Head</t>
  </si>
  <si>
    <t>GSV121</t>
  </si>
  <si>
    <t>Encounter Deep</t>
  </si>
  <si>
    <t>GSV15</t>
  </si>
  <si>
    <t>Flat Irons</t>
  </si>
  <si>
    <t>GSV30</t>
  </si>
  <si>
    <t>Porpoise Head</t>
  </si>
  <si>
    <t>COO19</t>
  </si>
  <si>
    <t>Port Elliot Deep</t>
  </si>
  <si>
    <t>COO20</t>
  </si>
  <si>
    <t>Basham's Beach</t>
  </si>
  <si>
    <t>SYD68</t>
  </si>
  <si>
    <t>La Perouse Kelp Bed</t>
  </si>
  <si>
    <t>TAS407</t>
  </si>
  <si>
    <t>St. Helens Island Barrens</t>
  </si>
  <si>
    <t>TAS408</t>
  </si>
  <si>
    <t>Elephant Rock Kelp Bed</t>
  </si>
  <si>
    <t>TAS410</t>
  </si>
  <si>
    <t>Sloop Rock Kelp Bed</t>
  </si>
  <si>
    <t>TAS411</t>
  </si>
  <si>
    <t>Sloop Rock Barrens</t>
  </si>
  <si>
    <t>TAS412</t>
  </si>
  <si>
    <t>St. Helens Island Kelp Bed</t>
  </si>
  <si>
    <t>North Bay Research Area (Tas)</t>
  </si>
  <si>
    <t>TAS58</t>
  </si>
  <si>
    <t>Cape Paul Lemanon (Tas)</t>
  </si>
  <si>
    <t>Initials</t>
  </si>
  <si>
    <t>Firstname</t>
  </si>
  <si>
    <t>Surname</t>
  </si>
  <si>
    <t>AA</t>
  </si>
  <si>
    <t>Andrew</t>
  </si>
  <si>
    <t>Altieri</t>
  </si>
  <si>
    <t>AB</t>
  </si>
  <si>
    <t>Arturo</t>
  </si>
  <si>
    <t>Bocos</t>
  </si>
  <si>
    <t>AC</t>
  </si>
  <si>
    <t>Angel</t>
  </si>
  <si>
    <t>Chiriboga</t>
  </si>
  <si>
    <t>ACM</t>
  </si>
  <si>
    <t>Alicia</t>
  </si>
  <si>
    <t>McArdle</t>
  </si>
  <si>
    <t>AD</t>
  </si>
  <si>
    <t>Dominici</t>
  </si>
  <si>
    <t>AE</t>
  </si>
  <si>
    <t>Anna</t>
  </si>
  <si>
    <t>Edgar</t>
  </si>
  <si>
    <t>AEF</t>
  </si>
  <si>
    <t>Amelia</t>
  </si>
  <si>
    <t>Fowles</t>
  </si>
  <si>
    <t>AG</t>
  </si>
  <si>
    <t>Allyson</t>
  </si>
  <si>
    <t>Groth</t>
  </si>
  <si>
    <t>AGA</t>
  </si>
  <si>
    <t>Aaron</t>
  </si>
  <si>
    <t>Galloway</t>
  </si>
  <si>
    <t>AGGM</t>
  </si>
  <si>
    <t>Ana Gloria</t>
  </si>
  <si>
    <t>Guzman</t>
  </si>
  <si>
    <t>AGZ</t>
  </si>
  <si>
    <t>Albie</t>
  </si>
  <si>
    <t>Zepf</t>
  </si>
  <si>
    <t>AH</t>
  </si>
  <si>
    <t>Allison</t>
  </si>
  <si>
    <t>Henss</t>
  </si>
  <si>
    <t>AHA</t>
  </si>
  <si>
    <t>Hadland</t>
  </si>
  <si>
    <t>AI</t>
  </si>
  <si>
    <t>Alejo</t>
  </si>
  <si>
    <t>Irigoyen</t>
  </si>
  <si>
    <t>AJB</t>
  </si>
  <si>
    <t>Tony</t>
  </si>
  <si>
    <t>Brown</t>
  </si>
  <si>
    <t>AJD</t>
  </si>
  <si>
    <t>Andy</t>
  </si>
  <si>
    <t>Davoren</t>
  </si>
  <si>
    <t>AJG</t>
  </si>
  <si>
    <t>Green</t>
  </si>
  <si>
    <t>AJW</t>
  </si>
  <si>
    <t>Alan</t>
  </si>
  <si>
    <t>Wilkins</t>
  </si>
  <si>
    <t>AKB</t>
  </si>
  <si>
    <t>Berthelson</t>
  </si>
  <si>
    <t>AKC</t>
  </si>
  <si>
    <t>Cresswell</t>
  </si>
  <si>
    <t>ALS</t>
  </si>
  <si>
    <t>Sutton</t>
  </si>
  <si>
    <t>AMC</t>
  </si>
  <si>
    <t>McCowage</t>
  </si>
  <si>
    <t>AML</t>
  </si>
  <si>
    <t>Arwen</t>
  </si>
  <si>
    <t>Mo-Lowry</t>
  </si>
  <si>
    <t>ANB</t>
  </si>
  <si>
    <t>Anthony</t>
  </si>
  <si>
    <t>Bernard</t>
  </si>
  <si>
    <t>AP</t>
  </si>
  <si>
    <t>Amanda</t>
  </si>
  <si>
    <t>Parr</t>
  </si>
  <si>
    <t>APM</t>
  </si>
  <si>
    <t>Myers</t>
  </si>
  <si>
    <t>APSJ</t>
  </si>
  <si>
    <t>Alejandra</t>
  </si>
  <si>
    <t>Pérez San Juan</t>
  </si>
  <si>
    <t>AR</t>
  </si>
  <si>
    <t>Arthur</t>
  </si>
  <si>
    <t>Riedel</t>
  </si>
  <si>
    <t>ARB</t>
  </si>
  <si>
    <t>Adrian</t>
  </si>
  <si>
    <t>AS</t>
  </si>
  <si>
    <t>Ashley</t>
  </si>
  <si>
    <t>Smith</t>
  </si>
  <si>
    <t>ATC</t>
  </si>
  <si>
    <t>Antonia</t>
  </si>
  <si>
    <t>Cooper</t>
  </si>
  <si>
    <t>BCB</t>
  </si>
  <si>
    <t>Belen</t>
  </si>
  <si>
    <t>Calero</t>
  </si>
  <si>
    <t>BJC</t>
  </si>
  <si>
    <t>Ben</t>
  </si>
  <si>
    <t>Cashman</t>
  </si>
  <si>
    <t>BJH</t>
  </si>
  <si>
    <t>Brian</t>
  </si>
  <si>
    <t>Hughes</t>
  </si>
  <si>
    <t>BK</t>
  </si>
  <si>
    <t>Brendan</t>
  </si>
  <si>
    <t>Kelaher</t>
  </si>
  <si>
    <t>BKJ</t>
  </si>
  <si>
    <t>Jones</t>
  </si>
  <si>
    <t>BRB</t>
  </si>
  <si>
    <t>Busteed</t>
  </si>
  <si>
    <t>BS</t>
  </si>
  <si>
    <t>Beth</t>
  </si>
  <si>
    <t>Strain</t>
  </si>
  <si>
    <t>BTB</t>
  </si>
  <si>
    <t>Brayford</t>
  </si>
  <si>
    <t>BY</t>
  </si>
  <si>
    <t>Bevan</t>
  </si>
  <si>
    <t>Yiu</t>
  </si>
  <si>
    <t>CB</t>
  </si>
  <si>
    <t>Carlota</t>
  </si>
  <si>
    <t>Barañano</t>
  </si>
  <si>
    <t>CBC</t>
  </si>
  <si>
    <t>Baranano</t>
  </si>
  <si>
    <t>CBU</t>
  </si>
  <si>
    <t>Claire</t>
  </si>
  <si>
    <t>Butler</t>
  </si>
  <si>
    <t>CD</t>
  </si>
  <si>
    <t>Cecile</t>
  </si>
  <si>
    <t>Decazes</t>
  </si>
  <si>
    <t>CG</t>
  </si>
  <si>
    <t>Carly</t>
  </si>
  <si>
    <t>Giosio</t>
  </si>
  <si>
    <t>CGI</t>
  </si>
  <si>
    <t>Carolina</t>
  </si>
  <si>
    <t>García</t>
  </si>
  <si>
    <t>CHB</t>
  </si>
  <si>
    <t>Charlie</t>
  </si>
  <si>
    <t>Bedford</t>
  </si>
  <si>
    <t>CHK</t>
  </si>
  <si>
    <t>Christine</t>
  </si>
  <si>
    <t>Kibele</t>
  </si>
  <si>
    <t>CHS</t>
  </si>
  <si>
    <t>Carla</t>
  </si>
  <si>
    <t>Huete-Stauffer</t>
  </si>
  <si>
    <t>CJM</t>
  </si>
  <si>
    <t>Caroline</t>
  </si>
  <si>
    <t>Mason</t>
  </si>
  <si>
    <t>CJZ</t>
  </si>
  <si>
    <t>Zagal</t>
  </si>
  <si>
    <t>CK</t>
  </si>
  <si>
    <t>Caitie</t>
  </si>
  <si>
    <t>Kuempel</t>
  </si>
  <si>
    <t>CL</t>
  </si>
  <si>
    <t>Cayne</t>
  </si>
  <si>
    <t>Layton</t>
  </si>
  <si>
    <t>CLG</t>
  </si>
  <si>
    <t>Chris</t>
  </si>
  <si>
    <t>Gillies</t>
  </si>
  <si>
    <t>CMC</t>
  </si>
  <si>
    <t>Candace</t>
  </si>
  <si>
    <t>McBride</t>
  </si>
  <si>
    <t>CMF</t>
  </si>
  <si>
    <t>Carl</t>
  </si>
  <si>
    <t>Fallon</t>
  </si>
  <si>
    <t>CMN</t>
  </si>
  <si>
    <t>Nimmo</t>
  </si>
  <si>
    <t>CMP</t>
  </si>
  <si>
    <t>Preston</t>
  </si>
  <si>
    <t>CMW</t>
  </si>
  <si>
    <t>Westley</t>
  </si>
  <si>
    <t>CTH</t>
  </si>
  <si>
    <t>Christo</t>
  </si>
  <si>
    <t>Haseldon</t>
  </si>
  <si>
    <t>CTP</t>
  </si>
  <si>
    <t>Cheryl</t>
  </si>
  <si>
    <t>Petty</t>
  </si>
  <si>
    <t>CW</t>
  </si>
  <si>
    <t>Caitlin</t>
  </si>
  <si>
    <t>Woods</t>
  </si>
  <si>
    <t>DAI</t>
  </si>
  <si>
    <t>Dan</t>
  </si>
  <si>
    <t>Ierodiaconou</t>
  </si>
  <si>
    <t>DC</t>
  </si>
  <si>
    <t>Dean</t>
  </si>
  <si>
    <t>Chamberlain</t>
  </si>
  <si>
    <t>DDG</t>
  </si>
  <si>
    <t>Dacil</t>
  </si>
  <si>
    <t>Diaz Gomez</t>
  </si>
  <si>
    <t>DG</t>
  </si>
  <si>
    <t>David</t>
  </si>
  <si>
    <t>Galvan</t>
  </si>
  <si>
    <t>DGW</t>
  </si>
  <si>
    <t>George</t>
  </si>
  <si>
    <t>Wotton</t>
  </si>
  <si>
    <t>DHP</t>
  </si>
  <si>
    <t>Daniel</t>
  </si>
  <si>
    <t>Hernández Pérez</t>
  </si>
  <si>
    <t>DJ</t>
  </si>
  <si>
    <t>Dane</t>
  </si>
  <si>
    <t>DJA</t>
  </si>
  <si>
    <t>Dave</t>
  </si>
  <si>
    <t>DJB</t>
  </si>
  <si>
    <t>Brock</t>
  </si>
  <si>
    <t>DJM</t>
  </si>
  <si>
    <t>Miller</t>
  </si>
  <si>
    <t>DK</t>
  </si>
  <si>
    <t>Kushner</t>
  </si>
  <si>
    <t>DKA</t>
  </si>
  <si>
    <t>Deb</t>
  </si>
  <si>
    <t>Aston</t>
  </si>
  <si>
    <t>DM</t>
  </si>
  <si>
    <t>Massih</t>
  </si>
  <si>
    <t>DRD</t>
  </si>
  <si>
    <t>Debbie</t>
  </si>
  <si>
    <t>Dalziel</t>
  </si>
  <si>
    <t>DS</t>
  </si>
  <si>
    <t>Damien</t>
  </si>
  <si>
    <t>Stanford</t>
  </si>
  <si>
    <t>DT</t>
  </si>
  <si>
    <t>Thomas</t>
  </si>
  <si>
    <t>DTL</t>
  </si>
  <si>
    <t>Don</t>
  </si>
  <si>
    <t>Love</t>
  </si>
  <si>
    <t>EBF</t>
  </si>
  <si>
    <t>Emma</t>
  </si>
  <si>
    <t>Flukes</t>
  </si>
  <si>
    <t>EC</t>
  </si>
  <si>
    <t>Castaneda</t>
  </si>
  <si>
    <t>ECA</t>
  </si>
  <si>
    <t>Eloise</t>
  </si>
  <si>
    <t>Ashworth</t>
  </si>
  <si>
    <t>EH</t>
  </si>
  <si>
    <t>Herrera</t>
  </si>
  <si>
    <t>EJ</t>
  </si>
  <si>
    <t>Jackson</t>
  </si>
  <si>
    <t>EL</t>
  </si>
  <si>
    <t>Erick</t>
  </si>
  <si>
    <t>Lopez</t>
  </si>
  <si>
    <t>ELH</t>
  </si>
  <si>
    <t>Henry</t>
  </si>
  <si>
    <t>EM</t>
  </si>
  <si>
    <t>Ellie</t>
  </si>
  <si>
    <t>Marks</t>
  </si>
  <si>
    <t>EP</t>
  </si>
  <si>
    <t>Ed</t>
  </si>
  <si>
    <t>Parnell</t>
  </si>
  <si>
    <t>ERM</t>
  </si>
  <si>
    <t>Eric</t>
  </si>
  <si>
    <t>Mooney</t>
  </si>
  <si>
    <t>ESMK</t>
  </si>
  <si>
    <t>Elaine</t>
  </si>
  <si>
    <t>Kwee</t>
  </si>
  <si>
    <t>ESO</t>
  </si>
  <si>
    <t>Liz</t>
  </si>
  <si>
    <t>Oh</t>
  </si>
  <si>
    <t>FELB</t>
  </si>
  <si>
    <t>Fidel Ernesto</t>
  </si>
  <si>
    <t>Lopez Briceno</t>
  </si>
  <si>
    <t>FPC</t>
  </si>
  <si>
    <t>Fernando</t>
  </si>
  <si>
    <t>Pinillos</t>
  </si>
  <si>
    <t>FR</t>
  </si>
  <si>
    <t>Fred</t>
  </si>
  <si>
    <t>Rueff</t>
  </si>
  <si>
    <t>GAZ</t>
  </si>
  <si>
    <t>Gonzalo</t>
  </si>
  <si>
    <t>Apestequia Zamora</t>
  </si>
  <si>
    <t>GC</t>
  </si>
  <si>
    <t>Gwenael</t>
  </si>
  <si>
    <t>Cadiou</t>
  </si>
  <si>
    <t>GER</t>
  </si>
  <si>
    <t>Germán</t>
  </si>
  <si>
    <t>Soler</t>
  </si>
  <si>
    <t>GJE</t>
  </si>
  <si>
    <t>Graham</t>
  </si>
  <si>
    <t>GJF</t>
  </si>
  <si>
    <t>Grant</t>
  </si>
  <si>
    <t>Flanagan</t>
  </si>
  <si>
    <t>GMS</t>
  </si>
  <si>
    <t>Garrick</t>
  </si>
  <si>
    <t>GP</t>
  </si>
  <si>
    <t>Pearce</t>
  </si>
  <si>
    <t>GPE</t>
  </si>
  <si>
    <t>Graeme</t>
  </si>
  <si>
    <t>Ewing</t>
  </si>
  <si>
    <t>GW</t>
  </si>
  <si>
    <t>Wood</t>
  </si>
  <si>
    <t>HiT</t>
  </si>
  <si>
    <t>Hisayo</t>
  </si>
  <si>
    <t>Thornton</t>
  </si>
  <si>
    <t>HJK</t>
  </si>
  <si>
    <t>Heiri</t>
  </si>
  <si>
    <t>Klein</t>
  </si>
  <si>
    <t>HMC</t>
  </si>
  <si>
    <t>Helen</t>
  </si>
  <si>
    <t>Crawford</t>
  </si>
  <si>
    <t>HND</t>
  </si>
  <si>
    <t>Harriet</t>
  </si>
  <si>
    <t>Davies</t>
  </si>
  <si>
    <t>IJB</t>
  </si>
  <si>
    <t>Ian</t>
  </si>
  <si>
    <t>Buchanan</t>
  </si>
  <si>
    <t>IK</t>
  </si>
  <si>
    <t>Kerr</t>
  </si>
  <si>
    <t>IM</t>
  </si>
  <si>
    <t>Irene</t>
  </si>
  <si>
    <t>Martin</t>
  </si>
  <si>
    <t>IMS</t>
  </si>
  <si>
    <t>Isabelle</t>
  </si>
  <si>
    <t>Strachan</t>
  </si>
  <si>
    <t>IRS</t>
  </si>
  <si>
    <t>RS</t>
  </si>
  <si>
    <t>IVS</t>
  </si>
  <si>
    <t>Shaw</t>
  </si>
  <si>
    <t>IWB</t>
  </si>
  <si>
    <t>Banks</t>
  </si>
  <si>
    <t>JA</t>
  </si>
  <si>
    <t>Janet</t>
  </si>
  <si>
    <t>Abbott</t>
  </si>
  <si>
    <t>JAB</t>
  </si>
  <si>
    <t>Jenny</t>
  </si>
  <si>
    <t>Bryant</t>
  </si>
  <si>
    <t>JAE</t>
  </si>
  <si>
    <t>Edwards</t>
  </si>
  <si>
    <t>JAJ</t>
  </si>
  <si>
    <t>John</t>
  </si>
  <si>
    <t>Johnstone</t>
  </si>
  <si>
    <t>JASF</t>
  </si>
  <si>
    <t>José Antonio</t>
  </si>
  <si>
    <t>Sanabria Fernández</t>
  </si>
  <si>
    <t>JBB</t>
  </si>
  <si>
    <t>James</t>
  </si>
  <si>
    <t>Brook</t>
  </si>
  <si>
    <t>JBP</t>
  </si>
  <si>
    <t>Jacqui</t>
  </si>
  <si>
    <t>Pocklington</t>
  </si>
  <si>
    <t>JCH</t>
  </si>
  <si>
    <t>Jennifer</t>
  </si>
  <si>
    <t>Hine</t>
  </si>
  <si>
    <t>JDB</t>
  </si>
  <si>
    <t>Jennie</t>
  </si>
  <si>
    <t>Bennett</t>
  </si>
  <si>
    <t>JDK</t>
  </si>
  <si>
    <t>Jared</t>
  </si>
  <si>
    <t>JE</t>
  </si>
  <si>
    <t>Jane</t>
  </si>
  <si>
    <t>Elek</t>
  </si>
  <si>
    <t>JEH</t>
  </si>
  <si>
    <t>Hoskin</t>
  </si>
  <si>
    <t>JEM</t>
  </si>
  <si>
    <t>Jerson</t>
  </si>
  <si>
    <t>Moreno</t>
  </si>
  <si>
    <t>JJA</t>
  </si>
  <si>
    <t>Juan José</t>
  </si>
  <si>
    <t>Alvarado</t>
  </si>
  <si>
    <t>JJO</t>
  </si>
  <si>
    <t>Jack</t>
  </si>
  <si>
    <t>O'Connor</t>
  </si>
  <si>
    <t>JK</t>
  </si>
  <si>
    <t>Jude</t>
  </si>
  <si>
    <t>Keyse</t>
  </si>
  <si>
    <t>JLB</t>
  </si>
  <si>
    <t>Janine</t>
  </si>
  <si>
    <t>Baker</t>
  </si>
  <si>
    <t>JLE</t>
  </si>
  <si>
    <t>Lemburg</t>
  </si>
  <si>
    <t>JLG</t>
  </si>
  <si>
    <t>Jose</t>
  </si>
  <si>
    <t>Luis</t>
  </si>
  <si>
    <t>JLH</t>
  </si>
  <si>
    <t>Jason</t>
  </si>
  <si>
    <t>Hoare</t>
  </si>
  <si>
    <t>JLT</t>
  </si>
  <si>
    <t>Thompson</t>
  </si>
  <si>
    <t>JM</t>
  </si>
  <si>
    <t>Mant</t>
  </si>
  <si>
    <t>JML</t>
  </si>
  <si>
    <t>Jordan</t>
  </si>
  <si>
    <t>Logan</t>
  </si>
  <si>
    <t>JPP</t>
  </si>
  <si>
    <t>Jorge</t>
  </si>
  <si>
    <t>Pascual</t>
  </si>
  <si>
    <t>JPR</t>
  </si>
  <si>
    <t>Robinson</t>
  </si>
  <si>
    <t>JPS</t>
  </si>
  <si>
    <t>Joe</t>
  </si>
  <si>
    <t>Shields</t>
  </si>
  <si>
    <t>JRA</t>
  </si>
  <si>
    <t>Allen</t>
  </si>
  <si>
    <t>JS</t>
  </si>
  <si>
    <t>Josh</t>
  </si>
  <si>
    <t>Sprague</t>
  </si>
  <si>
    <t>JSE</t>
  </si>
  <si>
    <t>Janina</t>
  </si>
  <si>
    <t>Seemann</t>
  </si>
  <si>
    <t>JSS</t>
  </si>
  <si>
    <t>Jemina</t>
  </si>
  <si>
    <t>Stuart-Smith</t>
  </si>
  <si>
    <t>JT</t>
  </si>
  <si>
    <t>Turnbull</t>
  </si>
  <si>
    <t>JVM</t>
  </si>
  <si>
    <t>Maloney</t>
  </si>
  <si>
    <t>JW</t>
  </si>
  <si>
    <t>Jeremy</t>
  </si>
  <si>
    <t>Ward</t>
  </si>
  <si>
    <t>JWG</t>
  </si>
  <si>
    <t>Gabauer</t>
  </si>
  <si>
    <t>JWM</t>
  </si>
  <si>
    <t>Jimmy</t>
  </si>
  <si>
    <t>Maher</t>
  </si>
  <si>
    <t>KAD</t>
  </si>
  <si>
    <t>Kelly</t>
  </si>
  <si>
    <t>Dibbon</t>
  </si>
  <si>
    <t>KAM</t>
  </si>
  <si>
    <t>Kevin</t>
  </si>
  <si>
    <t>Mahon</t>
  </si>
  <si>
    <t>KC</t>
  </si>
  <si>
    <t>Kate</t>
  </si>
  <si>
    <t>Clements</t>
  </si>
  <si>
    <t>KDS</t>
  </si>
  <si>
    <t>Keith</t>
  </si>
  <si>
    <t>Saunders</t>
  </si>
  <si>
    <t>KF</t>
  </si>
  <si>
    <t>Fraser</t>
  </si>
  <si>
    <t>KGL</t>
  </si>
  <si>
    <t>Kym</t>
  </si>
  <si>
    <t>Lashmar</t>
  </si>
  <si>
    <t>KHVT</t>
  </si>
  <si>
    <t>Tinson</t>
  </si>
  <si>
    <t>KIR</t>
  </si>
  <si>
    <t>Kirsten</t>
  </si>
  <si>
    <t>Rodgers</t>
  </si>
  <si>
    <t>KJS</t>
  </si>
  <si>
    <t>Karl</t>
  </si>
  <si>
    <t>Schimanski</t>
  </si>
  <si>
    <t>KM</t>
  </si>
  <si>
    <t>Moore</t>
  </si>
  <si>
    <t>KMS</t>
  </si>
  <si>
    <t>Kim</t>
  </si>
  <si>
    <t>Sebo</t>
  </si>
  <si>
    <t>KO</t>
  </si>
  <si>
    <t>Kris</t>
  </si>
  <si>
    <t>O'Keefe</t>
  </si>
  <si>
    <t>KR</t>
  </si>
  <si>
    <t>Karen</t>
  </si>
  <si>
    <t>Raubenheimer</t>
  </si>
  <si>
    <t>KRC</t>
  </si>
  <si>
    <t>Crawley</t>
  </si>
  <si>
    <t>KRS</t>
  </si>
  <si>
    <t>KS</t>
  </si>
  <si>
    <t>Kosta</t>
  </si>
  <si>
    <t>Stamoulis</t>
  </si>
  <si>
    <t>KW</t>
  </si>
  <si>
    <t>Kirsty</t>
  </si>
  <si>
    <t>Whitman</t>
  </si>
  <si>
    <t>LA</t>
  </si>
  <si>
    <t>Laura</t>
  </si>
  <si>
    <t>Airoldi</t>
  </si>
  <si>
    <t>LAS</t>
  </si>
  <si>
    <t>Lesley</t>
  </si>
  <si>
    <t>LAT</t>
  </si>
  <si>
    <t>Laurel</t>
  </si>
  <si>
    <t>Trebilco</t>
  </si>
  <si>
    <t>LCS</t>
  </si>
  <si>
    <t>Leonie</t>
  </si>
  <si>
    <t>Suter</t>
  </si>
  <si>
    <t>LDB</t>
  </si>
  <si>
    <t>Louise</t>
  </si>
  <si>
    <t>De Beuzeville</t>
  </si>
  <si>
    <t>LER</t>
  </si>
  <si>
    <t>Lotte</t>
  </si>
  <si>
    <t>Rivers</t>
  </si>
  <si>
    <t>LJ</t>
  </si>
  <si>
    <t>Lane</t>
  </si>
  <si>
    <t>LL</t>
  </si>
  <si>
    <t>Luigi</t>
  </si>
  <si>
    <t>Laezza</t>
  </si>
  <si>
    <t>LPF</t>
  </si>
  <si>
    <t>Palacin Fernandez</t>
  </si>
  <si>
    <t>LVS</t>
  </si>
  <si>
    <t>MA</t>
  </si>
  <si>
    <t>Michael</t>
  </si>
  <si>
    <t>MAC</t>
  </si>
  <si>
    <t>Mauricio</t>
  </si>
  <si>
    <t>Castrejon</t>
  </si>
  <si>
    <t>MAK</t>
  </si>
  <si>
    <t>Martine</t>
  </si>
  <si>
    <t>Kinloch</t>
  </si>
  <si>
    <t>MB</t>
  </si>
  <si>
    <t>Brooker</t>
  </si>
  <si>
    <t>MC</t>
  </si>
  <si>
    <t>Michelle</t>
  </si>
  <si>
    <t>Crighton</t>
  </si>
  <si>
    <t>MCA</t>
  </si>
  <si>
    <t>Castrejón</t>
  </si>
  <si>
    <t>MCD</t>
  </si>
  <si>
    <t>Marie-Claire</t>
  </si>
  <si>
    <t>Demers</t>
  </si>
  <si>
    <t>MF</t>
  </si>
  <si>
    <t>Filleul</t>
  </si>
  <si>
    <t>MGI</t>
  </si>
  <si>
    <t>Mike</t>
  </si>
  <si>
    <t>Irvine</t>
  </si>
  <si>
    <t>MGM</t>
  </si>
  <si>
    <t>Mueller</t>
  </si>
  <si>
    <t>MGO</t>
  </si>
  <si>
    <t>Goodison</t>
  </si>
  <si>
    <t>MH</t>
  </si>
  <si>
    <t>Hing</t>
  </si>
  <si>
    <t>MIC</t>
  </si>
  <si>
    <t>Mishal</t>
  </si>
  <si>
    <t>Cohen</t>
  </si>
  <si>
    <t>MJC</t>
  </si>
  <si>
    <t>Matt</t>
  </si>
  <si>
    <t>Cameron</t>
  </si>
  <si>
    <t>MJJ</t>
  </si>
  <si>
    <t>Jacques</t>
  </si>
  <si>
    <t>MJN</t>
  </si>
  <si>
    <t>Nelson</t>
  </si>
  <si>
    <t>MJS</t>
  </si>
  <si>
    <t>Sugden</t>
  </si>
  <si>
    <t>MKP</t>
  </si>
  <si>
    <t>Puchert</t>
  </si>
  <si>
    <t>ML</t>
  </si>
  <si>
    <t>Meryl</t>
  </si>
  <si>
    <t>Larkin</t>
  </si>
  <si>
    <t>MLD</t>
  </si>
  <si>
    <t>Marlene</t>
  </si>
  <si>
    <t>Davey</t>
  </si>
  <si>
    <t>MP</t>
  </si>
  <si>
    <t>Marjon</t>
  </si>
  <si>
    <t>Phur</t>
  </si>
  <si>
    <t>MPFL</t>
  </si>
  <si>
    <t>Matthias</t>
  </si>
  <si>
    <t>Liffers</t>
  </si>
  <si>
    <t>MRP</t>
  </si>
  <si>
    <t>Marianne</t>
  </si>
  <si>
    <t>Purton</t>
  </si>
  <si>
    <t>MRV</t>
  </si>
  <si>
    <t>Miriam</t>
  </si>
  <si>
    <t>Reverter Vives</t>
  </si>
  <si>
    <t>MS</t>
  </si>
  <si>
    <t>Margo</t>
  </si>
  <si>
    <t>MSK</t>
  </si>
  <si>
    <t>Mat</t>
  </si>
  <si>
    <t>Skye</t>
  </si>
  <si>
    <t>NAD</t>
  </si>
  <si>
    <t>Nicola</t>
  </si>
  <si>
    <t>Davis</t>
  </si>
  <si>
    <t>NAH</t>
  </si>
  <si>
    <t>Nicole</t>
  </si>
  <si>
    <t>Hill</t>
  </si>
  <si>
    <t>NAW</t>
  </si>
  <si>
    <t>Nick</t>
  </si>
  <si>
    <t>Watkins</t>
  </si>
  <si>
    <t>NB</t>
  </si>
  <si>
    <t>Nacor</t>
  </si>
  <si>
    <t>Balanos</t>
  </si>
  <si>
    <t>NF</t>
  </si>
  <si>
    <t>NH</t>
  </si>
  <si>
    <t>Natasha</t>
  </si>
  <si>
    <t>Hardy</t>
  </si>
  <si>
    <t>NJM</t>
  </si>
  <si>
    <t>NJV</t>
  </si>
  <si>
    <t>Neil</t>
  </si>
  <si>
    <t>Vaughan</t>
  </si>
  <si>
    <t>NK</t>
  </si>
  <si>
    <t>Nina</t>
  </si>
  <si>
    <t>Kriegisch</t>
  </si>
  <si>
    <t>NRO</t>
  </si>
  <si>
    <t>Nuria Rizo</t>
  </si>
  <si>
    <t>Osuna-Moyano</t>
  </si>
  <si>
    <t>NSB</t>
  </si>
  <si>
    <t>Nev</t>
  </si>
  <si>
    <t>Barrett</t>
  </si>
  <si>
    <t>NSM</t>
  </si>
  <si>
    <t>Nestor</t>
  </si>
  <si>
    <t>Sanchez</t>
  </si>
  <si>
    <t>NT</t>
  </si>
  <si>
    <t>Natalia</t>
  </si>
  <si>
    <t>Tirado</t>
  </si>
  <si>
    <t>NTO</t>
  </si>
  <si>
    <t>Nahum</t>
  </si>
  <si>
    <t>Torres</t>
  </si>
  <si>
    <t>OAG</t>
  </si>
  <si>
    <t>Omar</t>
  </si>
  <si>
    <t>Álvarez González</t>
  </si>
  <si>
    <t>OB</t>
  </si>
  <si>
    <t>Odalisca</t>
  </si>
  <si>
    <t>Breedy</t>
  </si>
  <si>
    <t>PAC</t>
  </si>
  <si>
    <t>Paul</t>
  </si>
  <si>
    <t>Caiger</t>
  </si>
  <si>
    <t>PB</t>
  </si>
  <si>
    <t>Peltier</t>
  </si>
  <si>
    <t>Barahona</t>
  </si>
  <si>
    <t>PBD</t>
  </si>
  <si>
    <t>Day</t>
  </si>
  <si>
    <t>PBS</t>
  </si>
  <si>
    <t>Sharp</t>
  </si>
  <si>
    <t>PC</t>
  </si>
  <si>
    <t>Pip</t>
  </si>
  <si>
    <t>PEC</t>
  </si>
  <si>
    <t>Carnell</t>
  </si>
  <si>
    <t>PHP</t>
  </si>
  <si>
    <t>Peter</t>
  </si>
  <si>
    <t>Pfennig</t>
  </si>
  <si>
    <t>PIP</t>
  </si>
  <si>
    <t>Petko</t>
  </si>
  <si>
    <t>Petkov</t>
  </si>
  <si>
    <t>PJB</t>
  </si>
  <si>
    <t>Pearse</t>
  </si>
  <si>
    <t>PM</t>
  </si>
  <si>
    <t>PMC</t>
  </si>
  <si>
    <t>McGee</t>
  </si>
  <si>
    <t>PMS</t>
  </si>
  <si>
    <t>Schaus</t>
  </si>
  <si>
    <t>PNL</t>
  </si>
  <si>
    <t>Patrick</t>
  </si>
  <si>
    <t>Lewis</t>
  </si>
  <si>
    <t>PRJ</t>
  </si>
  <si>
    <t>Jennings</t>
  </si>
  <si>
    <t>PS</t>
  </si>
  <si>
    <t>Southwood</t>
  </si>
  <si>
    <t>PT</t>
  </si>
  <si>
    <t>Tinkler</t>
  </si>
  <si>
    <t>PVDW</t>
  </si>
  <si>
    <t>Pieter</t>
  </si>
  <si>
    <t>van der Woude</t>
  </si>
  <si>
    <t>RB</t>
  </si>
  <si>
    <t>Ruttenberg</t>
  </si>
  <si>
    <t>RF</t>
  </si>
  <si>
    <t>Renata</t>
  </si>
  <si>
    <t>Ferrari Legorreta</t>
  </si>
  <si>
    <t>RFS</t>
  </si>
  <si>
    <t>Rita</t>
  </si>
  <si>
    <t>Silver</t>
  </si>
  <si>
    <t>RHE</t>
  </si>
  <si>
    <t>Rogelio</t>
  </si>
  <si>
    <t>Herrera Perez</t>
  </si>
  <si>
    <t>RIH</t>
  </si>
  <si>
    <t>Richard</t>
  </si>
  <si>
    <t>RJE</t>
  </si>
  <si>
    <t>Bob</t>
  </si>
  <si>
    <t>RJK</t>
  </si>
  <si>
    <t>Rohan</t>
  </si>
  <si>
    <t>Kaehne</t>
  </si>
  <si>
    <t>RK</t>
  </si>
  <si>
    <t>Bec</t>
  </si>
  <si>
    <t>Koss</t>
  </si>
  <si>
    <t>RM</t>
  </si>
  <si>
    <t>Rachael</t>
  </si>
  <si>
    <t>Miles</t>
  </si>
  <si>
    <t>RP</t>
  </si>
  <si>
    <t>Roby</t>
  </si>
  <si>
    <t>Pepolas</t>
  </si>
  <si>
    <t>RRE</t>
  </si>
  <si>
    <t>Rodrigo</t>
  </si>
  <si>
    <t>Riera</t>
  </si>
  <si>
    <t>Russ</t>
  </si>
  <si>
    <t>Stevens</t>
  </si>
  <si>
    <t>RSS</t>
  </si>
  <si>
    <t>Rick</t>
  </si>
  <si>
    <t>RT</t>
  </si>
  <si>
    <t>Rowan</t>
  </si>
  <si>
    <t>RV</t>
  </si>
  <si>
    <t>Renate</t>
  </si>
  <si>
    <t>Velzeboer</t>
  </si>
  <si>
    <t>RW</t>
  </si>
  <si>
    <t>Regan</t>
  </si>
  <si>
    <t>Warren</t>
  </si>
  <si>
    <t>RWA</t>
  </si>
  <si>
    <t>Rebecca</t>
  </si>
  <si>
    <t>Watson</t>
  </si>
  <si>
    <t>RWH</t>
  </si>
  <si>
    <t>Ross</t>
  </si>
  <si>
    <t>Whippo</t>
  </si>
  <si>
    <t>SAB</t>
  </si>
  <si>
    <t>Sandra</t>
  </si>
  <si>
    <t>Bessudo</t>
  </si>
  <si>
    <t>SAG</t>
  </si>
  <si>
    <t>Sallyann</t>
  </si>
  <si>
    <t>Gudge</t>
  </si>
  <si>
    <t>SAS</t>
  </si>
  <si>
    <t>Scoresby</t>
  </si>
  <si>
    <t>Sheperd</t>
  </si>
  <si>
    <t>SCB</t>
  </si>
  <si>
    <t>Sue</t>
  </si>
  <si>
    <t>SCE</t>
  </si>
  <si>
    <t>Sophie</t>
  </si>
  <si>
    <t>Scott</t>
  </si>
  <si>
    <t>Ling</t>
  </si>
  <si>
    <t>SEB</t>
  </si>
  <si>
    <t>Stuart</t>
  </si>
  <si>
    <t>SGG</t>
  </si>
  <si>
    <t>Sam</t>
  </si>
  <si>
    <t>Gaylard</t>
  </si>
  <si>
    <t>SGS</t>
  </si>
  <si>
    <t>Sonia</t>
  </si>
  <si>
    <t>Sagrista</t>
  </si>
  <si>
    <t>SH</t>
  </si>
  <si>
    <t>Shane</t>
  </si>
  <si>
    <t>Holland</t>
  </si>
  <si>
    <t>SI</t>
  </si>
  <si>
    <t>Ibarra</t>
  </si>
  <si>
    <t>SJ</t>
  </si>
  <si>
    <t>SJF</t>
  </si>
  <si>
    <t>Suzanne</t>
  </si>
  <si>
    <t>Fiebig</t>
  </si>
  <si>
    <t>SJK</t>
  </si>
  <si>
    <t>Kininmonth</t>
  </si>
  <si>
    <t>SJO</t>
  </si>
  <si>
    <t>Owen</t>
  </si>
  <si>
    <t>SJS</t>
  </si>
  <si>
    <t>Spencer</t>
  </si>
  <si>
    <t>Shute</t>
  </si>
  <si>
    <t>SJT</t>
  </si>
  <si>
    <t>Simon</t>
  </si>
  <si>
    <t>Tweed</t>
  </si>
  <si>
    <t>SJW</t>
  </si>
  <si>
    <t>Wragge</t>
  </si>
  <si>
    <t>SL</t>
  </si>
  <si>
    <t>Steve</t>
  </si>
  <si>
    <t>Leske</t>
  </si>
  <si>
    <t>SLG</t>
  </si>
  <si>
    <t>Stephen</t>
  </si>
  <si>
    <t>SLM</t>
  </si>
  <si>
    <t>Steph</t>
  </si>
  <si>
    <t>Mifsud</t>
  </si>
  <si>
    <t>SLR</t>
  </si>
  <si>
    <t>Sarah-Lena</t>
  </si>
  <si>
    <t>Reinhardt</t>
  </si>
  <si>
    <t>SM</t>
  </si>
  <si>
    <t>Morley</t>
  </si>
  <si>
    <t>SMP</t>
  </si>
  <si>
    <t>Powell</t>
  </si>
  <si>
    <t>SP</t>
  </si>
  <si>
    <t>Sarah</t>
  </si>
  <si>
    <t>Payne</t>
  </si>
  <si>
    <t>SPE</t>
  </si>
  <si>
    <t>Shamaram</t>
  </si>
  <si>
    <t>Eichmann</t>
  </si>
  <si>
    <t>SPS</t>
  </si>
  <si>
    <t>Paige</t>
  </si>
  <si>
    <t>SR</t>
  </si>
  <si>
    <t>Reeves</t>
  </si>
  <si>
    <t>SRB</t>
  </si>
  <si>
    <t>Bryers</t>
  </si>
  <si>
    <t>SRC</t>
  </si>
  <si>
    <t>Curtis</t>
  </si>
  <si>
    <t>SRG</t>
  </si>
  <si>
    <t>Griffiths</t>
  </si>
  <si>
    <t>SRT</t>
  </si>
  <si>
    <t>Talbot</t>
  </si>
  <si>
    <t>SS</t>
  </si>
  <si>
    <t>Silke</t>
  </si>
  <si>
    <t>Stuckenbrock</t>
  </si>
  <si>
    <t>SSA</t>
  </si>
  <si>
    <t>Salvador</t>
  </si>
  <si>
    <t>STB</t>
  </si>
  <si>
    <t>Benj</t>
  </si>
  <si>
    <t>STN</t>
  </si>
  <si>
    <t>Newson</t>
  </si>
  <si>
    <t>SYB</t>
  </si>
  <si>
    <t>Sylvia</t>
  </si>
  <si>
    <t>TAS</t>
  </si>
  <si>
    <t>Terina</t>
  </si>
  <si>
    <t>TCD</t>
  </si>
  <si>
    <t>Tas</t>
  </si>
  <si>
    <t>Douglass</t>
  </si>
  <si>
    <t>TEF</t>
  </si>
  <si>
    <t>Tim</t>
  </si>
  <si>
    <t>Forster</t>
  </si>
  <si>
    <t>TJA</t>
  </si>
  <si>
    <t>Alexander</t>
  </si>
  <si>
    <t>TPC</t>
  </si>
  <si>
    <t>TR</t>
  </si>
  <si>
    <t>Thierry</t>
  </si>
  <si>
    <t>Rakotoarivelo</t>
  </si>
  <si>
    <t>TRD</t>
  </si>
  <si>
    <t>Tom</t>
  </si>
  <si>
    <t>VC</t>
  </si>
  <si>
    <t>Vaughn</t>
  </si>
  <si>
    <t>Chapple</t>
  </si>
  <si>
    <t>WCB</t>
  </si>
  <si>
    <t>Bill</t>
  </si>
  <si>
    <t>Barker</t>
  </si>
  <si>
    <t>WEI</t>
  </si>
  <si>
    <t>Eddie</t>
  </si>
  <si>
    <t>Ivers</t>
  </si>
  <si>
    <t>WF</t>
  </si>
  <si>
    <t>Will</t>
  </si>
  <si>
    <t>Figueira</t>
  </si>
  <si>
    <t>WJN</t>
  </si>
  <si>
    <t>Warrick</t>
  </si>
  <si>
    <t>Noble</t>
  </si>
  <si>
    <t>WRH</t>
  </si>
  <si>
    <t>Wendy</t>
  </si>
  <si>
    <t>Hutchison</t>
  </si>
  <si>
    <t>YMS</t>
  </si>
  <si>
    <t>Yanir</t>
  </si>
  <si>
    <t>Seroussi</t>
  </si>
  <si>
    <t>ZF</t>
  </si>
  <si>
    <t>Zac</t>
  </si>
  <si>
    <t>Foltz</t>
  </si>
  <si>
    <t>S</t>
  </si>
  <si>
    <t>Count - Total</t>
  </si>
  <si>
    <t>eso</t>
  </si>
  <si>
    <t>ger</t>
  </si>
  <si>
    <t>tas412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</si>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</sst>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"/>
      <name val="Arial"/>
      <family val="2"/>
      <charset val="1"/>
    </font>
    <font>
      <i/>
      <sz val="14"/>
      <color rgb="FF222222"/>
      <name val="Arial"/>
      <charset val="1"/>
    </font>
    <font>
      <b/>
      <sz val="14"/>
      <color rgb="FF222222"/>
      <name val="Arial"/>
      <charset val="1"/>
    </font>
    <font>
      <sz val="14"/>
      <color rgb="FF222222"/>
      <name val="Arial"/>
      <charset val="1"/>
    </font>
    <font>
      <b/>
      <i/>
      <sz val="24"/>
      <name val="Helvetica Neue"/>
      <charset val="1"/>
    </font>
    <font>
      <i/>
      <sz val="19"/>
      <color rgb="FF317D84"/>
      <name val="Arial"/>
      <charset val="1"/>
    </font>
    <font>
      <sz val="19"/>
      <color rgb="FF317D84"/>
      <name val="Arial"/>
      <charset val="1"/>
    </font>
    <font>
      <sz val="10"/>
      <color rgb="FFFF0000"/>
      <name val="Arial"/>
      <family val="2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libri"/>
      <charset val="1"/>
    </font>
    <font>
      <b/>
      <u/>
      <sz val="11"/>
      <color rgb="FF000000"/>
      <name val="Calibri"/>
      <charset val="1"/>
    </font>
    <font>
      <sz val="10"/>
      <name val="-webkit-standard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8" fillId="0" borderId="0" applyBorder="0" applyProtection="0">
      <alignment horizontal="left"/>
    </xf>
    <xf numFmtId="0" fontId="18" fillId="0" borderId="0" applyBorder="0" applyProtection="0"/>
    <xf numFmtId="0" fontId="18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8" fillId="0" borderId="0" applyBorder="0" applyProtection="0"/>
  </cellStyleXfs>
  <cellXfs count="161">
    <xf numFmtId="0" fontId="0" fillId="0" borderId="0" xfId="0"/>
    <xf numFmtId="0" fontId="0" fillId="0" borderId="1" xfId="2" applyFont="1" applyBorder="1"/>
    <xf numFmtId="0" fontId="18" fillId="0" borderId="2" xfId="2" applyBorder="1"/>
    <xf numFmtId="0" fontId="0" fillId="0" borderId="3" xfId="3" applyFont="1" applyBorder="1"/>
    <xf numFmtId="0" fontId="18" fillId="0" borderId="4" xfId="2" applyBorder="1"/>
    <xf numFmtId="0" fontId="18" fillId="0" borderId="5" xfId="2" applyBorder="1"/>
    <xf numFmtId="0" fontId="18" fillId="0" borderId="6" xfId="2" applyBorder="1"/>
    <xf numFmtId="14" fontId="0" fillId="0" borderId="7" xfId="1" applyNumberFormat="1" applyFont="1" applyBorder="1">
      <alignment horizontal="left"/>
    </xf>
    <xf numFmtId="14" fontId="1" fillId="0" borderId="8" xfId="5" applyNumberFormat="1" applyFont="1" applyBorder="1">
      <alignment horizontal="left"/>
    </xf>
    <xf numFmtId="0" fontId="0" fillId="0" borderId="9" xfId="1" applyFont="1" applyBorder="1">
      <alignment horizontal="left"/>
    </xf>
    <xf numFmtId="0" fontId="0" fillId="0" borderId="0" xfId="1" applyFont="1">
      <alignment horizontal="left"/>
    </xf>
    <xf numFmtId="0" fontId="1" fillId="0" borderId="10" xfId="5" applyBorder="1">
      <alignment horizontal="left"/>
    </xf>
    <xf numFmtId="0" fontId="0" fillId="0" borderId="11" xfId="3" applyFont="1" applyBorder="1"/>
    <xf numFmtId="0" fontId="0" fillId="0" borderId="7" xfId="3" applyFont="1" applyBorder="1"/>
    <xf numFmtId="0" fontId="0" fillId="0" borderId="12" xfId="1" applyFont="1" applyBorder="1">
      <alignment horizontal="left"/>
    </xf>
    <xf numFmtId="0" fontId="18" fillId="0" borderId="13" xfId="1" applyBorder="1">
      <alignment horizontal="left"/>
    </xf>
    <xf numFmtId="0" fontId="1" fillId="0" borderId="14" xfId="5" applyBorder="1">
      <alignment horizontal="left"/>
    </xf>
    <xf numFmtId="0" fontId="18" fillId="0" borderId="15" xfId="1" applyBorder="1">
      <alignment horizontal="left"/>
    </xf>
    <xf numFmtId="0" fontId="0" fillId="0" borderId="16" xfId="1" applyFont="1" applyBorder="1">
      <alignment horizontal="left"/>
    </xf>
    <xf numFmtId="0" fontId="18" fillId="0" borderId="16" xfId="6" applyBorder="1"/>
    <xf numFmtId="0" fontId="18" fillId="0" borderId="17" xfId="6" applyBorder="1"/>
    <xf numFmtId="0" fontId="1" fillId="0" borderId="8" xfId="4" applyBorder="1"/>
    <xf numFmtId="0" fontId="18" fillId="0" borderId="18" xfId="1" applyBorder="1">
      <alignment horizontal="left"/>
    </xf>
    <xf numFmtId="0" fontId="0" fillId="0" borderId="19" xfId="1" applyFont="1" applyBorder="1">
      <alignment horizontal="left"/>
    </xf>
    <xf numFmtId="0" fontId="18" fillId="0" borderId="19" xfId="6" applyBorder="1"/>
    <xf numFmtId="0" fontId="18" fillId="0" borderId="0" xfId="6"/>
    <xf numFmtId="0" fontId="1" fillId="0" borderId="10" xfId="4" applyBorder="1"/>
    <xf numFmtId="0" fontId="18" fillId="0" borderId="20" xfId="1" applyBorder="1">
      <alignment horizontal="left"/>
    </xf>
    <xf numFmtId="0" fontId="0" fillId="0" borderId="21" xfId="1" applyFont="1" applyBorder="1">
      <alignment horizontal="left"/>
    </xf>
    <xf numFmtId="0" fontId="18" fillId="0" borderId="21" xfId="6" applyBorder="1"/>
    <xf numFmtId="0" fontId="18" fillId="0" borderId="13" xfId="6" applyBorder="1"/>
    <xf numFmtId="0" fontId="1" fillId="0" borderId="14" xfId="4" applyBorder="1"/>
    <xf numFmtId="0" fontId="0" fillId="0" borderId="11" xfId="1" applyFont="1" applyBorder="1">
      <alignment horizontal="left"/>
    </xf>
    <xf numFmtId="0" fontId="0" fillId="0" borderId="7" xfId="1" applyFont="1" applyBorder="1">
      <alignment horizontal="left"/>
    </xf>
    <xf numFmtId="0" fontId="18" fillId="0" borderId="7" xfId="6" applyBorder="1"/>
    <xf numFmtId="0" fontId="18" fillId="0" borderId="22" xfId="6" applyBorder="1"/>
    <xf numFmtId="0" fontId="1" fillId="0" borderId="23" xfId="4" applyBorder="1"/>
    <xf numFmtId="0" fontId="1" fillId="0" borderId="24" xfId="5" applyFont="1" applyBorder="1">
      <alignment horizontal="left"/>
    </xf>
    <xf numFmtId="0" fontId="1" fillId="0" borderId="25" xfId="5" applyBorder="1">
      <alignment horizontal="left"/>
    </xf>
    <xf numFmtId="0" fontId="1" fillId="0" borderId="26" xfId="4" applyBorder="1"/>
    <xf numFmtId="0" fontId="1" fillId="0" borderId="27" xfId="4" applyBorder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0" fillId="2" borderId="28" xfId="0" applyFill="1" applyBorder="1" applyAlignmen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0" fontId="2" fillId="2" borderId="29" xfId="0" applyFont="1" applyFill="1" applyBorder="1" applyAlignment="1" applyProtection="1">
      <protection locked="0"/>
    </xf>
    <xf numFmtId="0" fontId="2" fillId="0" borderId="30" xfId="0" applyFont="1" applyBorder="1" applyAlignment="1" applyProtection="1">
      <protection locked="0"/>
    </xf>
    <xf numFmtId="0" fontId="2" fillId="2" borderId="30" xfId="0" applyFont="1" applyFill="1" applyBorder="1" applyAlignment="1" applyProtection="1">
      <protection locked="0"/>
    </xf>
    <xf numFmtId="0" fontId="2" fillId="2" borderId="31" xfId="0" applyFont="1" applyFill="1" applyBorder="1" applyAlignment="1" applyProtection="1">
      <protection locked="0"/>
    </xf>
    <xf numFmtId="14" fontId="2" fillId="0" borderId="30" xfId="0" applyNumberFormat="1" applyFont="1" applyBorder="1" applyAlignment="1" applyProtection="1">
      <protection locked="0"/>
    </xf>
    <xf numFmtId="20" fontId="2" fillId="0" borderId="30" xfId="0" applyNumberFormat="1" applyFont="1" applyBorder="1" applyAlignment="1" applyProtection="1">
      <protection locked="0"/>
    </xf>
    <xf numFmtId="0" fontId="2" fillId="2" borderId="32" xfId="0" applyFont="1" applyFill="1" applyBorder="1" applyAlignment="1" applyProtection="1">
      <protection locked="0"/>
    </xf>
    <xf numFmtId="0" fontId="2" fillId="3" borderId="30" xfId="0" applyFont="1" applyFill="1" applyBorder="1" applyAlignment="1" applyProtection="1"/>
    <xf numFmtId="0" fontId="0" fillId="0" borderId="30" xfId="0" applyBorder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4" fontId="3" fillId="0" borderId="0" xfId="0" applyNumberFormat="1" applyFont="1" applyBorder="1" applyAlignment="1" applyProtection="1">
      <protection locked="0"/>
    </xf>
    <xf numFmtId="20" fontId="0" fillId="0" borderId="0" xfId="0" applyNumberForma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3" fillId="2" borderId="28" xfId="0" applyFont="1" applyFill="1" applyBorder="1" applyAlignment="1" applyProtection="1">
      <protection locked="0"/>
    </xf>
    <xf numFmtId="0" fontId="0" fillId="4" borderId="0" xfId="0" applyFill="1" applyProtection="1"/>
    <xf numFmtId="0" fontId="0" fillId="0" borderId="0" xfId="0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Border="1" applyAlignment="1" applyProtection="1">
      <protection locked="0"/>
    </xf>
    <xf numFmtId="2" fontId="3" fillId="0" borderId="0" xfId="0" applyNumberFormat="1" applyFont="1" applyBorder="1" applyAlignment="1" applyProtection="1">
      <protection locked="0"/>
    </xf>
    <xf numFmtId="20" fontId="3" fillId="0" borderId="0" xfId="0" applyNumberFormat="1" applyFont="1" applyBorder="1" applyAlignment="1" applyProtection="1">
      <protection locked="0"/>
    </xf>
    <xf numFmtId="0" fontId="0" fillId="0" borderId="33" xfId="0" applyBorder="1" applyProtection="1"/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5" borderId="0" xfId="0" applyFont="1" applyFill="1" applyBorder="1" applyProtection="1">
      <protection locked="0"/>
    </xf>
    <xf numFmtId="14" fontId="0" fillId="5" borderId="0" xfId="0" applyNumberFormat="1" applyFill="1" applyBorder="1" applyProtection="1">
      <protection locked="0"/>
    </xf>
    <xf numFmtId="0" fontId="0" fillId="5" borderId="33" xfId="0" applyFill="1" applyBorder="1" applyProtection="1"/>
    <xf numFmtId="0" fontId="0" fillId="6" borderId="33" xfId="0" applyFill="1" applyBorder="1" applyProtection="1"/>
    <xf numFmtId="0" fontId="2" fillId="0" borderId="0" xfId="0" applyFont="1"/>
    <xf numFmtId="0" fontId="0" fillId="0" borderId="0" xfId="0" applyFont="1" applyProtection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6" borderId="0" xfId="0" applyFont="1" applyFill="1"/>
    <xf numFmtId="0" fontId="0" fillId="6" borderId="0" xfId="0" applyFont="1" applyFill="1" applyProtection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0" borderId="0" xfId="0" applyFont="1" applyAlignment="1">
      <alignment vertical="center" wrapText="1"/>
    </xf>
    <xf numFmtId="0" fontId="18" fillId="0" borderId="34" xfId="2" applyBorder="1"/>
    <xf numFmtId="0" fontId="18" fillId="0" borderId="35" xfId="2" applyBorder="1"/>
    <xf numFmtId="0" fontId="18" fillId="0" borderId="36" xfId="2" applyBorder="1"/>
    <xf numFmtId="0" fontId="1" fillId="0" borderId="23" xfId="5" applyFont="1" applyBorder="1">
      <alignment horizontal="left"/>
    </xf>
    <xf numFmtId="14" fontId="0" fillId="0" borderId="16" xfId="1" applyNumberFormat="1" applyFont="1" applyBorder="1">
      <alignment horizontal="left"/>
    </xf>
    <xf numFmtId="0" fontId="18" fillId="0" borderId="37" xfId="6" applyBorder="1"/>
    <xf numFmtId="0" fontId="18" fillId="0" borderId="38" xfId="6" applyBorder="1"/>
    <xf numFmtId="14" fontId="18" fillId="0" borderId="21" xfId="1" applyNumberFormat="1" applyBorder="1">
      <alignment horizontal="left"/>
    </xf>
    <xf numFmtId="0" fontId="18" fillId="0" borderId="39" xfId="6" applyBorder="1"/>
    <xf numFmtId="0" fontId="18" fillId="0" borderId="40" xfId="6" applyBorder="1"/>
    <xf numFmtId="14" fontId="18" fillId="0" borderId="19" xfId="1" applyNumberFormat="1" applyBorder="1">
      <alignment horizontal="left"/>
    </xf>
    <xf numFmtId="0" fontId="18" fillId="0" borderId="12" xfId="6" applyBorder="1"/>
    <xf numFmtId="0" fontId="18" fillId="0" borderId="41" xfId="6" applyBorder="1"/>
    <xf numFmtId="0" fontId="1" fillId="0" borderId="42" xfId="5" applyBorder="1">
      <alignment horizontal="left"/>
    </xf>
    <xf numFmtId="14" fontId="1" fillId="0" borderId="42" xfId="5" applyNumberFormat="1" applyBorder="1">
      <alignment horizontal="left"/>
    </xf>
    <xf numFmtId="0" fontId="1" fillId="0" borderId="43" xfId="4" applyBorder="1"/>
    <xf numFmtId="0" fontId="1" fillId="0" borderId="25" xfId="4" applyBorder="1"/>
    <xf numFmtId="0" fontId="0" fillId="0" borderId="1" xfId="0" applyFont="1" applyBorder="1" applyProtection="1"/>
    <xf numFmtId="0" fontId="0" fillId="0" borderId="34" xfId="0" applyBorder="1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35" xfId="0" applyBorder="1" applyProtection="1"/>
    <xf numFmtId="0" fontId="0" fillId="0" borderId="36" xfId="0" applyBorder="1" applyProtection="1"/>
    <xf numFmtId="0" fontId="0" fillId="0" borderId="11" xfId="0" applyFont="1" applyBorder="1" applyProtection="1"/>
    <xf numFmtId="0" fontId="0" fillId="0" borderId="7" xfId="0" applyFont="1" applyBorder="1" applyProtection="1"/>
    <xf numFmtId="0" fontId="0" fillId="0" borderId="12" xfId="0" applyFont="1" applyBorder="1" applyProtection="1"/>
    <xf numFmtId="0" fontId="0" fillId="0" borderId="13" xfId="0" applyFont="1" applyBorder="1" applyProtection="1"/>
    <xf numFmtId="0" fontId="0" fillId="0" borderId="44" xfId="0" applyFont="1" applyBorder="1" applyProtection="1"/>
    <xf numFmtId="14" fontId="0" fillId="0" borderId="15" xfId="0" applyNumberFormat="1" applyBorder="1" applyProtection="1"/>
    <xf numFmtId="0" fontId="0" fillId="0" borderId="16" xfId="0" applyFont="1" applyBorder="1" applyProtection="1"/>
    <xf numFmtId="20" fontId="0" fillId="0" borderId="16" xfId="0" applyNumberFormat="1" applyBorder="1" applyProtection="1"/>
    <xf numFmtId="2" fontId="0" fillId="0" borderId="16" xfId="0" applyNumberFormat="1" applyBorder="1" applyProtection="1"/>
    <xf numFmtId="0" fontId="0" fillId="0" borderId="37" xfId="0" applyBorder="1" applyProtection="1"/>
    <xf numFmtId="0" fontId="0" fillId="0" borderId="22" xfId="0" applyBorder="1" applyProtection="1"/>
    <xf numFmtId="0" fontId="0" fillId="0" borderId="45" xfId="0" applyBorder="1" applyProtection="1"/>
    <xf numFmtId="14" fontId="0" fillId="0" borderId="18" xfId="0" applyNumberFormat="1" applyBorder="1" applyProtection="1"/>
    <xf numFmtId="0" fontId="0" fillId="0" borderId="19" xfId="0" applyFont="1" applyBorder="1" applyProtection="1"/>
    <xf numFmtId="20" fontId="0" fillId="0" borderId="19" xfId="0" applyNumberFormat="1" applyBorder="1" applyProtection="1"/>
    <xf numFmtId="2" fontId="0" fillId="0" borderId="19" xfId="0" applyNumberFormat="1" applyBorder="1" applyProtection="1"/>
    <xf numFmtId="0" fontId="0" fillId="0" borderId="39" xfId="0" applyBorder="1" applyProtection="1"/>
    <xf numFmtId="0" fontId="0" fillId="0" borderId="17" xfId="0" applyBorder="1" applyProtection="1"/>
    <xf numFmtId="0" fontId="0" fillId="0" borderId="46" xfId="0" applyBorder="1" applyProtection="1"/>
    <xf numFmtId="0" fontId="0" fillId="0" borderId="21" xfId="0" applyFont="1" applyBorder="1" applyProtection="1"/>
    <xf numFmtId="0" fontId="0" fillId="0" borderId="12" xfId="0" applyBorder="1" applyProtection="1"/>
    <xf numFmtId="0" fontId="0" fillId="0" borderId="44" xfId="0" applyBorder="1" applyProtection="1"/>
    <xf numFmtId="14" fontId="0" fillId="0" borderId="20" xfId="0" applyNumberFormat="1" applyBorder="1" applyProtection="1"/>
    <xf numFmtId="20" fontId="0" fillId="0" borderId="21" xfId="0" applyNumberFormat="1" applyBorder="1" applyProtection="1"/>
    <xf numFmtId="2" fontId="0" fillId="0" borderId="21" xfId="0" applyNumberFormat="1" applyBorder="1" applyProtection="1"/>
    <xf numFmtId="14" fontId="0" fillId="0" borderId="47" xfId="0" applyNumberFormat="1" applyBorder="1" applyProtection="1"/>
    <xf numFmtId="0" fontId="0" fillId="0" borderId="48" xfId="0" applyBorder="1" applyProtection="1"/>
    <xf numFmtId="20" fontId="0" fillId="0" borderId="48" xfId="0" applyNumberFormat="1" applyBorder="1" applyProtection="1"/>
    <xf numFmtId="2" fontId="0" fillId="0" borderId="48" xfId="0" applyNumberFormat="1" applyBorder="1" applyProtection="1"/>
    <xf numFmtId="0" fontId="0" fillId="0" borderId="49" xfId="0" applyBorder="1" applyProtection="1"/>
    <xf numFmtId="0" fontId="0" fillId="0" borderId="50" xfId="0" applyBorder="1" applyProtection="1"/>
    <xf numFmtId="0" fontId="0" fillId="0" borderId="51" xfId="0" applyBorder="1" applyProtection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6"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BF1DE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2DCD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5" xr:uid="{00000000-000A-0000-FFFF-FFFF01000000}">
  <cacheSource type="worksheet">
    <worksheetSource ref="B1:S65538" sheet="DATA"/>
  </cacheSource>
  <cacheFields count="18"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5" xr:uid="{00000000-000A-0000-FFFF-FFFF02000000}">
  <cacheSource type="worksheet">
    <worksheetSource ref="A1:BH615" sheet="DATA"/>
  </cacheSource>
  <cacheFields count="60">
    <cacheField name="ID" numFmtId="0">
      <sharedItems containsString="0" containsBlank="1" containsNumber="1" containsInteger="1" minValue="1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Diver" numFmtId="0">
      <sharedItems containsBlank="1" count="2">
        <s v="SDL"/>
        <m/>
      </sharedItems>
    </cacheField>
    <cacheField name="Buddy" numFmtId="0">
      <sharedItems containsBlank="1" containsMixedTypes="1" containsNumber="1" containsInteger="1" minValue="0" maxValue="0" count="3">
        <n v="0"/>
        <s v="Nadia"/>
        <m/>
      </sharedItems>
    </cacheField>
    <cacheField name="Site No." numFmtId="0">
      <sharedItems containsBlank="1" count="3">
        <s v="TAS406"/>
        <s v="TAS409"/>
        <m/>
      </sharedItems>
    </cacheField>
    <cacheField name="Site Name" numFmtId="0">
      <sharedItems containsBlank="1" count="3">
        <s v="Elephant Rock Barrens"/>
        <s v="Fortescue Bay"/>
        <m/>
      </sharedItems>
    </cacheField>
    <cacheField name="Latitude" numFmtId="0">
      <sharedItems containsString="0" containsBlank="1" containsNumber="1" minValue="-43.139209999999999" maxValue="-41.253706000000001" count="3">
        <n v="-43.139209999999999"/>
        <n v="-41.253706000000001"/>
        <m/>
      </sharedItems>
    </cacheField>
    <cacheField name="Longitude" numFmtId="0">
      <sharedItems containsString="0" containsBlank="1" containsNumber="1" minValue="147.96787" maxValue="148.33974900000001" count="3">
        <n v="147.96787"/>
        <n v="148.33974900000001"/>
        <m/>
      </sharedItems>
    </cacheField>
    <cacheField name="Date" numFmtId="0">
      <sharedItems containsNonDate="0" containsDate="1" containsString="0" containsBlank="1" minDate="2019-03-14T00:00:00" maxDate="2019-12-12T00:00:00" count="3">
        <d v="2019-03-14T00:00:00"/>
        <d v="2019-12-12T00:00:00"/>
        <m/>
      </sharedItems>
    </cacheField>
    <cacheField name="vis" numFmtId="0">
      <sharedItems containsString="0" containsBlank="1" containsNumber="1" containsInteger="1" minValue="8" maxValue="15" count="3">
        <n v="8"/>
        <n v="15"/>
        <m/>
      </sharedItems>
    </cacheField>
    <cacheField name="Direction" numFmtId="0">
      <sharedItems containsString="0" containsBlank="1" containsNumber="1" containsInteger="1" minValue="0" maxValue="0" count="2">
        <n v="0"/>
        <m/>
      </sharedItems>
    </cacheField>
    <cacheField name="Time" numFmtId="0">
      <sharedItems containsString="0" containsBlank="1" containsNumber="1" minValue="0.39583333333333298" maxValue="0.5" count="4">
        <n v="0.39583333333333298"/>
        <n v="0.45833333333333298"/>
        <n v="0.5"/>
        <m/>
      </sharedItems>
    </cacheField>
    <cacheField name="P-Qs" numFmtId="0">
      <sharedItems containsBlank="1" count="2">
        <s v="SDL"/>
        <m/>
      </sharedItems>
    </cacheField>
    <cacheField name="Depth" numFmtId="0">
      <sharedItems containsString="0" containsBlank="1" containsNumber="1" containsInteger="1" minValue="6" maxValue="15" count="3">
        <n v="6"/>
        <n v="15"/>
        <m/>
      </sharedItems>
    </cacheField>
    <cacheField name="Method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Block" numFmtId="0">
      <sharedItems containsBlank="1" containsMixedTypes="1" containsNumber="1" containsInteger="1" minValue="1" maxValue="2" count="4">
        <n v="1"/>
        <n v="2"/>
        <s v="0, 1, 2"/>
        <m/>
      </sharedItems>
    </cacheField>
    <cacheField name="Code" numFmtId="0">
      <sharedItems containsBlank="1" count="22">
        <s v="ast"/>
        <s v="cla"/>
        <s v="cle"/>
        <s v="cra"/>
        <s v="cro"/>
        <s v="ctr"/>
        <s v="dle"/>
        <s v="ear"/>
        <s v="her"/>
        <s v="hinf"/>
        <s v="hma"/>
        <s v="nfu"/>
        <s v="nsf"/>
        <s v="nte"/>
        <s v="oli"/>
        <s v="pmi"/>
        <s v="pmu"/>
        <s v="sli"/>
        <s v="tca"/>
        <s v="tdeg"/>
        <s v="ucr"/>
        <m/>
      </sharedItems>
    </cacheField>
    <cacheField name="Species" numFmtId="0">
      <sharedItems containsBlank="1" containsMixedTypes="1" containsNumber="1" containsInteger="1" minValue="2" maxValue="2" count="23">
        <n v="2"/>
        <s v="Atypichthys strigatus"/>
        <s v="Caesioperca lepidoptera"/>
        <s v="Caesioperca rasor"/>
        <s v="Centrostephanus rodgersii"/>
        <s v="Charonia lampas"/>
        <s v="Comanthus trichoptera"/>
        <s v="Dinolestes lewini"/>
        <s v="Enoplosus armatus"/>
        <s v="Heliocidaris erythrogramma"/>
        <s v="Holopneustes inflatus"/>
        <s v="Hypoplectrodes maccullochi"/>
        <s v="No species found"/>
        <s v="Notolabrus fucicola"/>
        <s v="Notolabrus tetricus"/>
        <s v="Ophthalmolepis lineolatus"/>
        <s v="Parma microlepis"/>
        <s v="Pempheris multiradiata"/>
        <s v="Scorpis lineolata"/>
        <s v="Thamnaconus degeni"/>
        <s v="Trachinops caudimaculatus"/>
        <s v="Urolophus cruciatus"/>
        <m/>
      </sharedItems>
    </cacheField>
    <cacheField name="Common name" numFmtId="0">
      <sharedItems containsBlank="1" containsMixedTypes="1" containsNumber="1" containsInteger="1" minValue="0" maxValue="3" count="23">
        <n v="0"/>
        <n v="3"/>
        <s v="banded stingaree "/>
        <s v="Barber perch"/>
        <s v="blue fin leatherjacket"/>
        <s v="Blue-throat wrasse"/>
        <s v="Butterfly perch"/>
        <s v="Common bullseye"/>
        <s v="Half-banded seaperch"/>
        <s v="Hulafish"/>
        <s v="Long-fin pike"/>
        <s v="Long-spine urchin"/>
        <s v="Mado sweep"/>
        <s v="Maori wrasse"/>
        <s v="Old wife"/>
        <s v="Orange feather star"/>
        <s v="Purple urchin"/>
        <s v="Purple wrasse"/>
        <s v="red triton shell"/>
        <s v="Short-spine urchin"/>
        <s v="Silver sweep"/>
        <s v="White-ear"/>
        <m/>
      </sharedItems>
    </cacheField>
    <cacheField name="Total" numFmtId="0">
      <sharedItems containsString="0" containsBlank="1" containsNumber="1" containsInteger="1" minValue="1" maxValue="521" count="17">
        <n v="1"/>
        <n v="2"/>
        <n v="3"/>
        <n v="4"/>
        <n v="7"/>
        <n v="9"/>
        <n v="12"/>
        <n v="15"/>
        <n v="21"/>
        <n v="28"/>
        <n v="34"/>
        <n v="46"/>
        <n v="49"/>
        <n v="79"/>
        <n v="97"/>
        <n v="521"/>
        <m/>
      </sharedItems>
    </cacheField>
    <cacheField name="Inverts" numFmtId="0">
      <sharedItems containsString="0" containsBlank="1" containsNumber="1" containsInteger="1" minValue="0" maxValue="1" count="3">
        <n v="0"/>
        <n v="1"/>
        <m/>
      </sharedItems>
    </cacheField>
    <cacheField name="2.5" numFmtId="0">
      <sharedItems containsString="0" containsBlank="1" containsNumber="1" minValue="0.5" maxValue="15" count="7">
        <n v="0.5"/>
        <n v="1"/>
        <n v="2"/>
        <n v="5"/>
        <n v="12"/>
        <n v="15"/>
        <m/>
      </sharedItems>
    </cacheField>
    <cacheField name="5" numFmtId="0">
      <sharedItems containsString="0" containsBlank="1" containsNumber="1" containsInteger="1" minValue="1" maxValue="3" count="4">
        <n v="1"/>
        <n v="2"/>
        <n v="3"/>
        <m/>
      </sharedItems>
    </cacheField>
    <cacheField name="7.5" numFmtId="0">
      <sharedItems containsString="0" containsBlank="1" containsNumber="1" minValue="1" maxValue="9" count="6">
        <n v="1"/>
        <n v="1.5"/>
        <n v="3"/>
        <n v="4"/>
        <n v="9"/>
        <m/>
      </sharedItems>
    </cacheField>
    <cacheField name="10" numFmtId="0">
      <sharedItems containsString="0" containsBlank="1" containsNumber="1" containsInteger="1" minValue="1" maxValue="3" count="4">
        <n v="1"/>
        <n v="2"/>
        <n v="3"/>
        <m/>
      </sharedItems>
    </cacheField>
    <cacheField name="12.5" numFmtId="0">
      <sharedItems containsString="0" containsBlank="1" containsNumber="1" minValue="2.5" maxValue="10" count="4">
        <n v="2.5"/>
        <n v="5"/>
        <n v="10"/>
        <m/>
      </sharedItems>
    </cacheField>
    <cacheField name="15" numFmtId="0">
      <sharedItems containsString="0" containsBlank="1" containsNumber="1" containsInteger="1" minValue="1" maxValue="10" count="6">
        <n v="1"/>
        <n v="2"/>
        <n v="3"/>
        <n v="7"/>
        <n v="10"/>
        <m/>
      </sharedItems>
    </cacheField>
    <cacheField name="20" numFmtId="0">
      <sharedItems containsString="0" containsBlank="1" containsNumber="1" minValue="1" maxValue="3.5" count="4">
        <n v="1"/>
        <n v="2"/>
        <n v="3.5"/>
        <m/>
      </sharedItems>
    </cacheField>
    <cacheField name="25" numFmtId="0">
      <sharedItems containsString="0" containsBlank="1" containsNumber="1" containsInteger="1" minValue="2" maxValue="4" count="3">
        <n v="2"/>
        <n v="4"/>
        <m/>
      </sharedItems>
    </cacheField>
    <cacheField name="30" numFmtId="0">
      <sharedItems containsString="0" containsBlank="1" containsNumber="1" minValue="1" maxValue="4.5" count="3">
        <n v="1"/>
        <n v="4.5"/>
        <m/>
      </sharedItems>
    </cacheField>
    <cacheField name="35" numFmtId="0">
      <sharedItems containsString="0" containsBlank="1" containsNumber="1" containsInteger="1" minValue="1" maxValue="5" count="3">
        <n v="1"/>
        <n v="5"/>
        <m/>
      </sharedItems>
    </cacheField>
    <cacheField name="40" numFmtId="0">
      <sharedItems containsString="0" containsBlank="1" containsNumber="1" minValue="5.5" maxValue="5.5" count="2">
        <n v="5.5"/>
        <m/>
      </sharedItems>
    </cacheField>
    <cacheField name="50" numFmtId="0">
      <sharedItems containsString="0" containsBlank="1" containsNumber="1" containsInteger="1" minValue="6" maxValue="6" count="2">
        <n v="6"/>
        <m/>
      </sharedItems>
    </cacheField>
    <cacheField name="62.5" numFmtId="0">
      <sharedItems containsString="0" containsBlank="1" containsNumber="1" minValue="6.5" maxValue="6.5" count="2">
        <n v="6.5"/>
        <m/>
      </sharedItems>
    </cacheField>
    <cacheField name="75" numFmtId="0">
      <sharedItems containsString="0" containsBlank="1" containsNumber="1" containsInteger="1" minValue="7" maxValue="7" count="2">
        <n v="7"/>
        <m/>
      </sharedItems>
    </cacheField>
    <cacheField name="87.5" numFmtId="0">
      <sharedItems containsString="0" containsBlank="1" containsNumber="1" minValue="1" maxValue="43" count="6">
        <n v="1"/>
        <n v="7.5"/>
        <n v="28"/>
        <n v="34"/>
        <n v="43"/>
        <m/>
      </sharedItems>
    </cacheField>
    <cacheField name="100" numFmtId="0">
      <sharedItems containsString="0" containsBlank="1" containsNumber="1" containsInteger="1" minValue="8" maxValue="8" count="2">
        <n v="8"/>
        <m/>
      </sharedItems>
    </cacheField>
    <cacheField name="112.5" numFmtId="0">
      <sharedItems containsString="0" containsBlank="1" containsNumber="1" minValue="8.5" maxValue="8.5" count="2">
        <n v="8.5"/>
        <m/>
      </sharedItems>
    </cacheField>
    <cacheField name="125" numFmtId="0">
      <sharedItems containsString="0" containsBlank="1" containsNumber="1" containsInteger="1" minValue="9" maxValue="9" count="2">
        <n v="9"/>
        <m/>
      </sharedItems>
    </cacheField>
    <cacheField name="137.5" numFmtId="0">
      <sharedItems containsString="0" containsBlank="1" containsNumber="1" minValue="9.5" maxValue="9.5" count="2">
        <n v="9.5"/>
        <m/>
      </sharedItems>
    </cacheField>
    <cacheField name="150" numFmtId="0">
      <sharedItems containsString="0" containsBlank="1" containsNumber="1" containsInteger="1" minValue="10" maxValue="86" count="6">
        <n v="10"/>
        <n v="23"/>
        <n v="46"/>
        <n v="49"/>
        <n v="86"/>
        <m/>
      </sharedItems>
    </cacheField>
    <cacheField name="162.5" numFmtId="0">
      <sharedItems containsString="0" containsBlank="1" containsNumber="1" minValue="10.5" maxValue="10.5" count="2">
        <n v="10.5"/>
        <m/>
      </sharedItems>
    </cacheField>
    <cacheField name="175" numFmtId="0">
      <sharedItems containsString="0" containsBlank="1" containsNumber="1" containsInteger="1" minValue="11" maxValue="11" count="2">
        <n v="11"/>
        <m/>
      </sharedItems>
    </cacheField>
    <cacheField name="187.5" numFmtId="0">
      <sharedItems containsString="0" containsBlank="1" containsNumber="1" minValue="11.5" maxValue="11.5" count="2">
        <n v="11.5"/>
        <m/>
      </sharedItems>
    </cacheField>
    <cacheField name="200" numFmtId="0">
      <sharedItems containsString="0" containsBlank="1" containsNumber="1" containsInteger="1" minValue="12" maxValue="12" count="2">
        <n v="12"/>
        <m/>
      </sharedItems>
    </cacheField>
    <cacheField name="250" numFmtId="0">
      <sharedItems containsString="0" containsBlank="1" containsNumber="1" minValue="11" maxValue="12.5" count="4">
        <n v="11"/>
        <n v="12"/>
        <n v="12.5"/>
        <m/>
      </sharedItems>
    </cacheField>
    <cacheField name="300" numFmtId="0">
      <sharedItems containsString="0" containsBlank="1" containsNumber="1" containsInteger="1" minValue="13" maxValue="13" count="2">
        <n v="13"/>
        <m/>
      </sharedItems>
    </cacheField>
    <cacheField name="350" numFmtId="0">
      <sharedItems containsString="0" containsBlank="1" containsNumber="1" minValue="13.5" maxValue="13.5" count="2">
        <n v="13.5"/>
        <m/>
      </sharedItems>
    </cacheField>
    <cacheField name="400" numFmtId="0">
      <sharedItems containsString="0" containsBlank="1" containsNumber="1" containsInteger="1" minValue="14" maxValue="14" count="2">
        <n v="14"/>
        <m/>
      </sharedItems>
    </cacheField>
    <cacheField name="450" numFmtId="0">
      <sharedItems containsString="0" containsBlank="1" containsNumber="1" minValue="14.5" maxValue="14.5" count="2">
        <n v="14.5"/>
        <m/>
      </sharedItems>
    </cacheField>
    <cacheField name="500" numFmtId="0">
      <sharedItems containsString="0" containsBlank="1" containsNumber="1" containsInteger="1" minValue="15" maxValue="15" count="2">
        <n v="15"/>
        <m/>
      </sharedItems>
    </cacheField>
    <cacheField name="550" numFmtId="0">
      <sharedItems containsString="0" containsBlank="1" containsNumber="1" containsInteger="1" minValue="16" maxValue="16" count="2">
        <n v="16"/>
        <m/>
      </sharedItems>
    </cacheField>
    <cacheField name="600" numFmtId="0">
      <sharedItems containsString="0" containsBlank="1" containsNumber="1" containsInteger="1" minValue="17" maxValue="17" count="2">
        <n v="17"/>
        <m/>
      </sharedItems>
    </cacheField>
    <cacheField name="650" numFmtId="0">
      <sharedItems containsString="0" containsBlank="1" containsNumber="1" containsInteger="1" minValue="18" maxValue="18" count="2">
        <n v="18"/>
        <m/>
      </sharedItems>
    </cacheField>
    <cacheField name="700" numFmtId="0">
      <sharedItems containsString="0" containsBlank="1" containsNumber="1" containsInteger="1" minValue="19" maxValue="19" count="2">
        <n v="19"/>
        <m/>
      </sharedItems>
    </cacheField>
    <cacheField name="750" numFmtId="0">
      <sharedItems containsString="0" containsBlank="1" containsNumber="1" containsInteger="1" minValue="20" maxValue="20" count="2">
        <n v="20"/>
        <m/>
      </sharedItems>
    </cacheField>
    <cacheField name="800" numFmtId="0">
      <sharedItems containsString="0" containsBlank="1" containsNumber="1" containsInteger="1" minValue="22" maxValue="22" count="2">
        <n v="22"/>
        <m/>
      </sharedItems>
    </cacheField>
    <cacheField name="850" numFmtId="0">
      <sharedItems containsString="0" containsBlank="1" containsNumber="1" containsInteger="1" minValue="24" maxValue="24" count="2">
        <n v="24"/>
        <m/>
      </sharedItems>
    </cacheField>
    <cacheField name="900" numFmtId="0">
      <sharedItems containsString="0" containsBlank="1" containsNumber="1" containsInteger="1" minValue="26" maxValue="26" count="2">
        <n v="26"/>
        <m/>
      </sharedItems>
    </cacheField>
    <cacheField name="950" numFmtId="0">
      <sharedItems containsString="0" containsBlank="1" containsNumber="1" containsInteger="1" minValue="28" maxValue="28" count="2">
        <n v="28"/>
        <m/>
      </sharedItems>
    </cacheField>
    <cacheField name="1000" numFmtId="0">
      <sharedItems containsString="0" containsBlank="1" containsNumber="1" containsInteger="1" minValue="30" maxValue="30" count="2">
        <n v="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1"/>
    <x v="2"/>
    <x v="2"/>
    <x v="2"/>
    <x v="2"/>
    <x v="2"/>
    <x v="2"/>
    <x v="2"/>
    <x v="1"/>
    <x v="2"/>
    <x v="1"/>
    <x v="2"/>
    <x v="2"/>
    <x v="2"/>
    <x v="21"/>
    <x v="0"/>
    <x v="1"/>
    <x v="15"/>
  </r>
  <r>
    <x v="0"/>
    <x v="1"/>
    <x v="0"/>
    <x v="1"/>
    <x v="0"/>
    <x v="0"/>
    <x v="1"/>
    <x v="0"/>
    <x v="1"/>
    <x v="1"/>
    <x v="0"/>
    <x v="0"/>
    <x v="0"/>
    <x v="0"/>
    <x v="13"/>
    <x v="14"/>
    <x v="5"/>
    <x v="0"/>
  </r>
  <r>
    <x v="0"/>
    <x v="1"/>
    <x v="0"/>
    <x v="1"/>
    <x v="0"/>
    <x v="0"/>
    <x v="1"/>
    <x v="0"/>
    <x v="0"/>
    <x v="1"/>
    <x v="0"/>
    <x v="0"/>
    <x v="0"/>
    <x v="0"/>
    <x v="11"/>
    <x v="13"/>
    <x v="17"/>
    <x v="2"/>
  </r>
  <r>
    <x v="0"/>
    <x v="1"/>
    <x v="0"/>
    <x v="1"/>
    <x v="0"/>
    <x v="0"/>
    <x v="1"/>
    <x v="0"/>
    <x v="0"/>
    <x v="1"/>
    <x v="0"/>
    <x v="0"/>
    <x v="0"/>
    <x v="0"/>
    <x v="18"/>
    <x v="20"/>
    <x v="9"/>
    <x v="5"/>
  </r>
  <r>
    <x v="0"/>
    <x v="1"/>
    <x v="0"/>
    <x v="1"/>
    <x v="0"/>
    <x v="0"/>
    <x v="1"/>
    <x v="0"/>
    <x v="0"/>
    <x v="1"/>
    <x v="0"/>
    <x v="0"/>
    <x v="0"/>
    <x v="0"/>
    <x v="20"/>
    <x v="21"/>
    <x v="2"/>
    <x v="0"/>
  </r>
  <r>
    <x v="0"/>
    <x v="1"/>
    <x v="0"/>
    <x v="1"/>
    <x v="0"/>
    <x v="0"/>
    <x v="1"/>
    <x v="0"/>
    <x v="0"/>
    <x v="1"/>
    <x v="0"/>
    <x v="0"/>
    <x v="0"/>
    <x v="1"/>
    <x v="12"/>
    <x v="12"/>
    <x v="0"/>
    <x v="0"/>
  </r>
  <r>
    <x v="0"/>
    <x v="1"/>
    <x v="0"/>
    <x v="1"/>
    <x v="0"/>
    <x v="0"/>
    <x v="1"/>
    <x v="0"/>
    <x v="0"/>
    <x v="1"/>
    <x v="0"/>
    <x v="0"/>
    <x v="1"/>
    <x v="0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0"/>
    <x v="8"/>
    <x v="9"/>
    <x v="16"/>
    <x v="9"/>
  </r>
  <r>
    <x v="0"/>
    <x v="1"/>
    <x v="0"/>
    <x v="1"/>
    <x v="0"/>
    <x v="0"/>
    <x v="1"/>
    <x v="0"/>
    <x v="0"/>
    <x v="1"/>
    <x v="0"/>
    <x v="0"/>
    <x v="1"/>
    <x v="0"/>
    <x v="9"/>
    <x v="10"/>
    <x v="19"/>
    <x v="0"/>
  </r>
  <r>
    <x v="0"/>
    <x v="1"/>
    <x v="0"/>
    <x v="1"/>
    <x v="0"/>
    <x v="0"/>
    <x v="1"/>
    <x v="0"/>
    <x v="0"/>
    <x v="1"/>
    <x v="0"/>
    <x v="0"/>
    <x v="1"/>
    <x v="0"/>
    <x v="1"/>
    <x v="5"/>
    <x v="18"/>
    <x v="0"/>
  </r>
  <r>
    <x v="0"/>
    <x v="1"/>
    <x v="0"/>
    <x v="1"/>
    <x v="0"/>
    <x v="0"/>
    <x v="1"/>
    <x v="0"/>
    <x v="0"/>
    <x v="1"/>
    <x v="0"/>
    <x v="0"/>
    <x v="1"/>
    <x v="1"/>
    <x v="4"/>
    <x v="4"/>
    <x v="11"/>
    <x v="10"/>
  </r>
  <r>
    <x v="0"/>
    <x v="1"/>
    <x v="0"/>
    <x v="1"/>
    <x v="0"/>
    <x v="0"/>
    <x v="1"/>
    <x v="0"/>
    <x v="0"/>
    <x v="1"/>
    <x v="0"/>
    <x v="0"/>
    <x v="1"/>
    <x v="1"/>
    <x v="8"/>
    <x v="9"/>
    <x v="16"/>
    <x v="9"/>
  </r>
  <r>
    <x v="0"/>
    <x v="2"/>
    <x v="1"/>
    <x v="0"/>
    <x v="1"/>
    <x v="1"/>
    <x v="0"/>
    <x v="1"/>
    <x v="0"/>
    <x v="0"/>
    <x v="0"/>
    <x v="1"/>
    <x v="0"/>
    <x v="0"/>
    <x v="3"/>
    <x v="3"/>
    <x v="3"/>
    <x v="6"/>
  </r>
  <r>
    <x v="0"/>
    <x v="0"/>
    <x v="1"/>
    <x v="0"/>
    <x v="1"/>
    <x v="1"/>
    <x v="0"/>
    <x v="1"/>
    <x v="0"/>
    <x v="0"/>
    <x v="0"/>
    <x v="1"/>
    <x v="0"/>
    <x v="1"/>
    <x v="3"/>
    <x v="3"/>
    <x v="3"/>
    <x v="2"/>
  </r>
  <r>
    <x v="0"/>
    <x v="0"/>
    <x v="1"/>
    <x v="0"/>
    <x v="1"/>
    <x v="1"/>
    <x v="0"/>
    <x v="1"/>
    <x v="0"/>
    <x v="0"/>
    <x v="0"/>
    <x v="1"/>
    <x v="0"/>
    <x v="0"/>
    <x v="13"/>
    <x v="14"/>
    <x v="5"/>
    <x v="4"/>
  </r>
  <r>
    <x v="0"/>
    <x v="0"/>
    <x v="1"/>
    <x v="0"/>
    <x v="1"/>
    <x v="1"/>
    <x v="0"/>
    <x v="1"/>
    <x v="0"/>
    <x v="0"/>
    <x v="0"/>
    <x v="1"/>
    <x v="0"/>
    <x v="1"/>
    <x v="13"/>
    <x v="14"/>
    <x v="5"/>
    <x v="3"/>
  </r>
  <r>
    <x v="0"/>
    <x v="0"/>
    <x v="1"/>
    <x v="0"/>
    <x v="1"/>
    <x v="1"/>
    <x v="0"/>
    <x v="1"/>
    <x v="0"/>
    <x v="0"/>
    <x v="0"/>
    <x v="1"/>
    <x v="0"/>
    <x v="0"/>
    <x v="15"/>
    <x v="16"/>
    <x v="21"/>
    <x v="6"/>
  </r>
  <r>
    <x v="0"/>
    <x v="0"/>
    <x v="1"/>
    <x v="0"/>
    <x v="1"/>
    <x v="1"/>
    <x v="0"/>
    <x v="1"/>
    <x v="0"/>
    <x v="0"/>
    <x v="0"/>
    <x v="1"/>
    <x v="0"/>
    <x v="1"/>
    <x v="15"/>
    <x v="16"/>
    <x v="21"/>
    <x v="8"/>
  </r>
  <r>
    <x v="0"/>
    <x v="0"/>
    <x v="1"/>
    <x v="0"/>
    <x v="1"/>
    <x v="1"/>
    <x v="0"/>
    <x v="1"/>
    <x v="0"/>
    <x v="0"/>
    <x v="0"/>
    <x v="1"/>
    <x v="0"/>
    <x v="0"/>
    <x v="18"/>
    <x v="20"/>
    <x v="9"/>
    <x v="3"/>
  </r>
  <r>
    <x v="0"/>
    <x v="0"/>
    <x v="1"/>
    <x v="0"/>
    <x v="1"/>
    <x v="1"/>
    <x v="0"/>
    <x v="1"/>
    <x v="0"/>
    <x v="0"/>
    <x v="0"/>
    <x v="1"/>
    <x v="0"/>
    <x v="1"/>
    <x v="18"/>
    <x v="20"/>
    <x v="9"/>
    <x v="1"/>
  </r>
  <r>
    <x v="0"/>
    <x v="0"/>
    <x v="1"/>
    <x v="0"/>
    <x v="1"/>
    <x v="1"/>
    <x v="0"/>
    <x v="1"/>
    <x v="0"/>
    <x v="0"/>
    <x v="0"/>
    <x v="1"/>
    <x v="0"/>
    <x v="0"/>
    <x v="16"/>
    <x v="17"/>
    <x v="7"/>
    <x v="0"/>
  </r>
  <r>
    <x v="0"/>
    <x v="0"/>
    <x v="1"/>
    <x v="0"/>
    <x v="1"/>
    <x v="1"/>
    <x v="0"/>
    <x v="1"/>
    <x v="0"/>
    <x v="0"/>
    <x v="0"/>
    <x v="1"/>
    <x v="0"/>
    <x v="0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1"/>
    <x v="10"/>
    <x v="11"/>
    <x v="8"/>
    <x v="3"/>
  </r>
  <r>
    <x v="0"/>
    <x v="0"/>
    <x v="1"/>
    <x v="0"/>
    <x v="1"/>
    <x v="1"/>
    <x v="0"/>
    <x v="1"/>
    <x v="0"/>
    <x v="0"/>
    <x v="0"/>
    <x v="1"/>
    <x v="0"/>
    <x v="0"/>
    <x v="6"/>
    <x v="7"/>
    <x v="10"/>
    <x v="0"/>
  </r>
  <r>
    <x v="0"/>
    <x v="0"/>
    <x v="1"/>
    <x v="0"/>
    <x v="1"/>
    <x v="1"/>
    <x v="0"/>
    <x v="1"/>
    <x v="0"/>
    <x v="0"/>
    <x v="0"/>
    <x v="1"/>
    <x v="0"/>
    <x v="0"/>
    <x v="17"/>
    <x v="18"/>
    <x v="20"/>
    <x v="0"/>
  </r>
  <r>
    <x v="0"/>
    <x v="0"/>
    <x v="1"/>
    <x v="0"/>
    <x v="1"/>
    <x v="1"/>
    <x v="0"/>
    <x v="1"/>
    <x v="0"/>
    <x v="0"/>
    <x v="0"/>
    <x v="1"/>
    <x v="0"/>
    <x v="1"/>
    <x v="19"/>
    <x v="19"/>
    <x v="4"/>
    <x v="0"/>
  </r>
  <r>
    <x v="0"/>
    <x v="0"/>
    <x v="1"/>
    <x v="0"/>
    <x v="1"/>
    <x v="1"/>
    <x v="0"/>
    <x v="1"/>
    <x v="0"/>
    <x v="0"/>
    <x v="0"/>
    <x v="1"/>
    <x v="0"/>
    <x v="1"/>
    <x v="14"/>
    <x v="15"/>
    <x v="13"/>
    <x v="0"/>
  </r>
  <r>
    <x v="0"/>
    <x v="0"/>
    <x v="1"/>
    <x v="0"/>
    <x v="1"/>
    <x v="1"/>
    <x v="0"/>
    <x v="1"/>
    <x v="0"/>
    <x v="0"/>
    <x v="0"/>
    <x v="1"/>
    <x v="0"/>
    <x v="1"/>
    <x v="7"/>
    <x v="8"/>
    <x v="14"/>
    <x v="1"/>
  </r>
  <r>
    <x v="0"/>
    <x v="0"/>
    <x v="1"/>
    <x v="0"/>
    <x v="1"/>
    <x v="1"/>
    <x v="0"/>
    <x v="1"/>
    <x v="0"/>
    <x v="0"/>
    <x v="0"/>
    <x v="1"/>
    <x v="0"/>
    <x v="0"/>
    <x v="2"/>
    <x v="2"/>
    <x v="6"/>
    <x v="6"/>
  </r>
  <r>
    <x v="0"/>
    <x v="0"/>
    <x v="1"/>
    <x v="0"/>
    <x v="1"/>
    <x v="1"/>
    <x v="0"/>
    <x v="1"/>
    <x v="0"/>
    <x v="0"/>
    <x v="0"/>
    <x v="1"/>
    <x v="0"/>
    <x v="1"/>
    <x v="2"/>
    <x v="2"/>
    <x v="6"/>
    <x v="7"/>
  </r>
  <r>
    <x v="0"/>
    <x v="0"/>
    <x v="1"/>
    <x v="0"/>
    <x v="1"/>
    <x v="1"/>
    <x v="0"/>
    <x v="1"/>
    <x v="0"/>
    <x v="0"/>
    <x v="0"/>
    <x v="1"/>
    <x v="0"/>
    <x v="1"/>
    <x v="0"/>
    <x v="1"/>
    <x v="12"/>
    <x v="1"/>
  </r>
  <r>
    <x v="0"/>
    <x v="0"/>
    <x v="1"/>
    <x v="0"/>
    <x v="1"/>
    <x v="1"/>
    <x v="0"/>
    <x v="1"/>
    <x v="0"/>
    <x v="0"/>
    <x v="0"/>
    <x v="1"/>
    <x v="1"/>
    <x v="0"/>
    <x v="4"/>
    <x v="4"/>
    <x v="11"/>
    <x v="13"/>
  </r>
  <r>
    <x v="0"/>
    <x v="0"/>
    <x v="1"/>
    <x v="0"/>
    <x v="1"/>
    <x v="1"/>
    <x v="0"/>
    <x v="1"/>
    <x v="0"/>
    <x v="0"/>
    <x v="0"/>
    <x v="1"/>
    <x v="1"/>
    <x v="0"/>
    <x v="5"/>
    <x v="6"/>
    <x v="15"/>
    <x v="12"/>
  </r>
  <r>
    <x v="0"/>
    <x v="0"/>
    <x v="1"/>
    <x v="0"/>
    <x v="1"/>
    <x v="1"/>
    <x v="0"/>
    <x v="1"/>
    <x v="0"/>
    <x v="0"/>
    <x v="0"/>
    <x v="1"/>
    <x v="1"/>
    <x v="1"/>
    <x v="4"/>
    <x v="4"/>
    <x v="11"/>
    <x v="14"/>
  </r>
  <r>
    <x v="0"/>
    <x v="0"/>
    <x v="1"/>
    <x v="0"/>
    <x v="1"/>
    <x v="1"/>
    <x v="0"/>
    <x v="1"/>
    <x v="0"/>
    <x v="0"/>
    <x v="0"/>
    <x v="1"/>
    <x v="1"/>
    <x v="1"/>
    <x v="5"/>
    <x v="6"/>
    <x v="1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23"/>
    <x v="1"/>
    <x v="2"/>
    <x v="2"/>
    <x v="2"/>
    <x v="2"/>
    <x v="2"/>
    <x v="2"/>
    <x v="2"/>
    <x v="1"/>
    <x v="2"/>
    <x v="1"/>
    <x v="2"/>
    <x v="2"/>
    <x v="2"/>
    <x v="21"/>
    <x v="0"/>
    <x v="1"/>
    <x v="15"/>
    <x v="1"/>
    <x v="0"/>
    <x v="0"/>
    <x v="1"/>
    <x v="1"/>
    <x v="0"/>
    <x v="2"/>
    <x v="2"/>
    <x v="1"/>
    <x v="1"/>
    <x v="1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0"/>
    <x v="0"/>
    <x v="1"/>
    <x v="0"/>
    <x v="1"/>
    <x v="1"/>
    <x v="0"/>
    <x v="0"/>
    <x v="0"/>
    <x v="0"/>
    <x v="13"/>
    <x v="14"/>
    <x v="5"/>
    <x v="0"/>
    <x v="0"/>
    <x v="6"/>
    <x v="3"/>
    <x v="5"/>
    <x v="3"/>
    <x v="3"/>
    <x v="5"/>
    <x v="0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"/>
    <x v="0"/>
    <x v="1"/>
    <x v="0"/>
    <x v="1"/>
    <x v="0"/>
    <x v="0"/>
    <x v="1"/>
    <x v="0"/>
    <x v="0"/>
    <x v="1"/>
    <x v="0"/>
    <x v="0"/>
    <x v="0"/>
    <x v="0"/>
    <x v="11"/>
    <x v="13"/>
    <x v="17"/>
    <x v="2"/>
    <x v="0"/>
    <x v="6"/>
    <x v="3"/>
    <x v="5"/>
    <x v="3"/>
    <x v="3"/>
    <x v="2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1"/>
    <x v="0"/>
    <x v="1"/>
    <x v="0"/>
    <x v="0"/>
    <x v="1"/>
    <x v="0"/>
    <x v="0"/>
    <x v="1"/>
    <x v="0"/>
    <x v="0"/>
    <x v="0"/>
    <x v="0"/>
    <x v="18"/>
    <x v="20"/>
    <x v="9"/>
    <x v="5"/>
    <x v="0"/>
    <x v="6"/>
    <x v="3"/>
    <x v="4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3"/>
    <x v="0"/>
    <x v="1"/>
    <x v="0"/>
    <x v="1"/>
    <x v="0"/>
    <x v="0"/>
    <x v="1"/>
    <x v="0"/>
    <x v="0"/>
    <x v="1"/>
    <x v="0"/>
    <x v="0"/>
    <x v="0"/>
    <x v="0"/>
    <x v="20"/>
    <x v="21"/>
    <x v="2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4"/>
    <x v="0"/>
    <x v="1"/>
    <x v="0"/>
    <x v="1"/>
    <x v="0"/>
    <x v="0"/>
    <x v="1"/>
    <x v="0"/>
    <x v="0"/>
    <x v="1"/>
    <x v="0"/>
    <x v="0"/>
    <x v="0"/>
    <x v="1"/>
    <x v="12"/>
    <x v="12"/>
    <x v="0"/>
    <x v="0"/>
    <x v="1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5"/>
    <x v="0"/>
    <x v="1"/>
    <x v="0"/>
    <x v="1"/>
    <x v="0"/>
    <x v="0"/>
    <x v="1"/>
    <x v="0"/>
    <x v="0"/>
    <x v="1"/>
    <x v="0"/>
    <x v="0"/>
    <x v="1"/>
    <x v="0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6"/>
    <x v="0"/>
    <x v="1"/>
    <x v="0"/>
    <x v="1"/>
    <x v="0"/>
    <x v="0"/>
    <x v="1"/>
    <x v="0"/>
    <x v="0"/>
    <x v="1"/>
    <x v="0"/>
    <x v="0"/>
    <x v="1"/>
    <x v="0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7"/>
    <x v="0"/>
    <x v="1"/>
    <x v="0"/>
    <x v="1"/>
    <x v="0"/>
    <x v="0"/>
    <x v="1"/>
    <x v="0"/>
    <x v="0"/>
    <x v="1"/>
    <x v="0"/>
    <x v="0"/>
    <x v="1"/>
    <x v="0"/>
    <x v="9"/>
    <x v="10"/>
    <x v="19"/>
    <x v="0"/>
    <x v="0"/>
    <x v="6"/>
    <x v="3"/>
    <x v="5"/>
    <x v="3"/>
    <x v="3"/>
    <x v="5"/>
    <x v="3"/>
    <x v="2"/>
    <x v="2"/>
    <x v="0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8"/>
    <x v="0"/>
    <x v="1"/>
    <x v="0"/>
    <x v="1"/>
    <x v="0"/>
    <x v="0"/>
    <x v="1"/>
    <x v="0"/>
    <x v="0"/>
    <x v="1"/>
    <x v="0"/>
    <x v="0"/>
    <x v="1"/>
    <x v="0"/>
    <x v="1"/>
    <x v="5"/>
    <x v="18"/>
    <x v="0"/>
    <x v="0"/>
    <x v="6"/>
    <x v="3"/>
    <x v="5"/>
    <x v="3"/>
    <x v="3"/>
    <x v="5"/>
    <x v="3"/>
    <x v="2"/>
    <x v="2"/>
    <x v="2"/>
    <x v="1"/>
    <x v="1"/>
    <x v="1"/>
    <x v="1"/>
    <x v="0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9"/>
    <x v="0"/>
    <x v="1"/>
    <x v="0"/>
    <x v="1"/>
    <x v="0"/>
    <x v="0"/>
    <x v="1"/>
    <x v="0"/>
    <x v="0"/>
    <x v="1"/>
    <x v="0"/>
    <x v="0"/>
    <x v="1"/>
    <x v="1"/>
    <x v="4"/>
    <x v="4"/>
    <x v="11"/>
    <x v="10"/>
    <x v="0"/>
    <x v="6"/>
    <x v="3"/>
    <x v="5"/>
    <x v="3"/>
    <x v="3"/>
    <x v="5"/>
    <x v="3"/>
    <x v="2"/>
    <x v="2"/>
    <x v="2"/>
    <x v="1"/>
    <x v="1"/>
    <x v="1"/>
    <x v="1"/>
    <x v="3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0"/>
    <x v="0"/>
    <x v="1"/>
    <x v="0"/>
    <x v="1"/>
    <x v="0"/>
    <x v="0"/>
    <x v="1"/>
    <x v="0"/>
    <x v="0"/>
    <x v="1"/>
    <x v="0"/>
    <x v="0"/>
    <x v="1"/>
    <x v="1"/>
    <x v="8"/>
    <x v="9"/>
    <x v="16"/>
    <x v="9"/>
    <x v="0"/>
    <x v="6"/>
    <x v="3"/>
    <x v="5"/>
    <x v="3"/>
    <x v="3"/>
    <x v="5"/>
    <x v="3"/>
    <x v="2"/>
    <x v="2"/>
    <x v="2"/>
    <x v="1"/>
    <x v="1"/>
    <x v="1"/>
    <x v="1"/>
    <x v="2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2"/>
    <x v="1"/>
    <x v="0"/>
    <x v="1"/>
    <x v="1"/>
    <x v="0"/>
    <x v="1"/>
    <x v="0"/>
    <x v="0"/>
    <x v="0"/>
    <x v="1"/>
    <x v="0"/>
    <x v="0"/>
    <x v="3"/>
    <x v="3"/>
    <x v="3"/>
    <x v="6"/>
    <x v="0"/>
    <x v="3"/>
    <x v="3"/>
    <x v="5"/>
    <x v="1"/>
    <x v="1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1"/>
    <x v="3"/>
    <x v="3"/>
    <x v="3"/>
    <x v="2"/>
    <x v="0"/>
    <x v="6"/>
    <x v="3"/>
    <x v="5"/>
    <x v="2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3"/>
    <x v="14"/>
    <x v="5"/>
    <x v="4"/>
    <x v="0"/>
    <x v="6"/>
    <x v="3"/>
    <x v="5"/>
    <x v="3"/>
    <x v="3"/>
    <x v="2"/>
    <x v="1"/>
    <x v="0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1"/>
    <x v="13"/>
    <x v="14"/>
    <x v="5"/>
    <x v="3"/>
    <x v="0"/>
    <x v="6"/>
    <x v="3"/>
    <x v="5"/>
    <x v="3"/>
    <x v="3"/>
    <x v="1"/>
    <x v="0"/>
    <x v="2"/>
    <x v="0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5"/>
    <x v="16"/>
    <x v="21"/>
    <x v="6"/>
    <x v="0"/>
    <x v="6"/>
    <x v="3"/>
    <x v="5"/>
    <x v="3"/>
    <x v="1"/>
    <x v="3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1"/>
    <x v="15"/>
    <x v="16"/>
    <x v="21"/>
    <x v="8"/>
    <x v="0"/>
    <x v="1"/>
    <x v="3"/>
    <x v="5"/>
    <x v="3"/>
    <x v="2"/>
    <x v="4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8"/>
    <x v="20"/>
    <x v="9"/>
    <x v="3"/>
    <x v="0"/>
    <x v="6"/>
    <x v="2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1"/>
    <x v="18"/>
    <x v="20"/>
    <x v="9"/>
    <x v="1"/>
    <x v="0"/>
    <x v="6"/>
    <x v="1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6"/>
    <x v="17"/>
    <x v="7"/>
    <x v="0"/>
    <x v="0"/>
    <x v="6"/>
    <x v="0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0"/>
    <x v="10"/>
    <x v="11"/>
    <x v="8"/>
    <x v="3"/>
    <x v="0"/>
    <x v="6"/>
    <x v="3"/>
    <x v="3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3"/>
    <x v="0"/>
    <x v="0"/>
    <x v="1"/>
    <x v="0"/>
    <x v="1"/>
    <x v="1"/>
    <x v="0"/>
    <x v="1"/>
    <x v="0"/>
    <x v="0"/>
    <x v="0"/>
    <x v="1"/>
    <x v="0"/>
    <x v="1"/>
    <x v="10"/>
    <x v="11"/>
    <x v="8"/>
    <x v="3"/>
    <x v="0"/>
    <x v="6"/>
    <x v="0"/>
    <x v="2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1"/>
    <x v="0"/>
    <x v="0"/>
    <x v="1"/>
    <x v="0"/>
    <x v="1"/>
    <x v="1"/>
    <x v="0"/>
    <x v="1"/>
    <x v="0"/>
    <x v="0"/>
    <x v="0"/>
    <x v="1"/>
    <x v="0"/>
    <x v="0"/>
    <x v="6"/>
    <x v="7"/>
    <x v="10"/>
    <x v="0"/>
    <x v="0"/>
    <x v="6"/>
    <x v="3"/>
    <x v="5"/>
    <x v="0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2"/>
    <x v="0"/>
    <x v="0"/>
    <x v="1"/>
    <x v="0"/>
    <x v="1"/>
    <x v="1"/>
    <x v="0"/>
    <x v="1"/>
    <x v="0"/>
    <x v="0"/>
    <x v="0"/>
    <x v="1"/>
    <x v="0"/>
    <x v="0"/>
    <x v="17"/>
    <x v="18"/>
    <x v="20"/>
    <x v="0"/>
    <x v="0"/>
    <x v="6"/>
    <x v="3"/>
    <x v="0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3"/>
    <x v="0"/>
    <x v="0"/>
    <x v="1"/>
    <x v="0"/>
    <x v="1"/>
    <x v="1"/>
    <x v="0"/>
    <x v="1"/>
    <x v="0"/>
    <x v="0"/>
    <x v="0"/>
    <x v="1"/>
    <x v="0"/>
    <x v="1"/>
    <x v="19"/>
    <x v="19"/>
    <x v="4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4"/>
    <x v="0"/>
    <x v="0"/>
    <x v="1"/>
    <x v="0"/>
    <x v="1"/>
    <x v="1"/>
    <x v="0"/>
    <x v="1"/>
    <x v="0"/>
    <x v="0"/>
    <x v="0"/>
    <x v="1"/>
    <x v="0"/>
    <x v="1"/>
    <x v="14"/>
    <x v="15"/>
    <x v="13"/>
    <x v="0"/>
    <x v="0"/>
    <x v="6"/>
    <x v="3"/>
    <x v="5"/>
    <x v="3"/>
    <x v="3"/>
    <x v="0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5"/>
    <x v="0"/>
    <x v="0"/>
    <x v="1"/>
    <x v="0"/>
    <x v="1"/>
    <x v="1"/>
    <x v="0"/>
    <x v="1"/>
    <x v="0"/>
    <x v="0"/>
    <x v="0"/>
    <x v="1"/>
    <x v="0"/>
    <x v="1"/>
    <x v="7"/>
    <x v="8"/>
    <x v="14"/>
    <x v="1"/>
    <x v="0"/>
    <x v="6"/>
    <x v="3"/>
    <x v="5"/>
    <x v="3"/>
    <x v="3"/>
    <x v="1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6"/>
    <x v="0"/>
    <x v="0"/>
    <x v="1"/>
    <x v="0"/>
    <x v="1"/>
    <x v="1"/>
    <x v="0"/>
    <x v="1"/>
    <x v="0"/>
    <x v="0"/>
    <x v="0"/>
    <x v="1"/>
    <x v="0"/>
    <x v="0"/>
    <x v="2"/>
    <x v="2"/>
    <x v="6"/>
    <x v="6"/>
    <x v="0"/>
    <x v="4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7"/>
    <x v="0"/>
    <x v="0"/>
    <x v="1"/>
    <x v="0"/>
    <x v="1"/>
    <x v="1"/>
    <x v="0"/>
    <x v="1"/>
    <x v="0"/>
    <x v="0"/>
    <x v="0"/>
    <x v="1"/>
    <x v="0"/>
    <x v="1"/>
    <x v="2"/>
    <x v="2"/>
    <x v="6"/>
    <x v="7"/>
    <x v="0"/>
    <x v="5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8"/>
    <x v="0"/>
    <x v="0"/>
    <x v="1"/>
    <x v="0"/>
    <x v="1"/>
    <x v="1"/>
    <x v="0"/>
    <x v="1"/>
    <x v="0"/>
    <x v="0"/>
    <x v="0"/>
    <x v="1"/>
    <x v="0"/>
    <x v="1"/>
    <x v="0"/>
    <x v="1"/>
    <x v="12"/>
    <x v="1"/>
    <x v="0"/>
    <x v="2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5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19"/>
    <x v="0"/>
    <x v="0"/>
    <x v="1"/>
    <x v="0"/>
    <x v="1"/>
    <x v="1"/>
    <x v="0"/>
    <x v="1"/>
    <x v="0"/>
    <x v="0"/>
    <x v="0"/>
    <x v="1"/>
    <x v="1"/>
    <x v="0"/>
    <x v="4"/>
    <x v="4"/>
    <x v="11"/>
    <x v="13"/>
    <x v="0"/>
    <x v="6"/>
    <x v="3"/>
    <x v="5"/>
    <x v="3"/>
    <x v="3"/>
    <x v="5"/>
    <x v="3"/>
    <x v="2"/>
    <x v="2"/>
    <x v="0"/>
    <x v="1"/>
    <x v="1"/>
    <x v="1"/>
    <x v="1"/>
    <x v="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0"/>
    <x v="0"/>
    <x v="0"/>
    <x v="1"/>
    <x v="0"/>
    <x v="1"/>
    <x v="1"/>
    <x v="0"/>
    <x v="1"/>
    <x v="0"/>
    <x v="0"/>
    <x v="0"/>
    <x v="1"/>
    <x v="1"/>
    <x v="0"/>
    <x v="5"/>
    <x v="6"/>
    <x v="15"/>
    <x v="12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3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  <r>
    <x v="21"/>
    <x v="0"/>
    <x v="0"/>
    <x v="1"/>
    <x v="0"/>
    <x v="1"/>
    <x v="1"/>
    <x v="0"/>
    <x v="1"/>
    <x v="0"/>
    <x v="0"/>
    <x v="0"/>
    <x v="1"/>
    <x v="1"/>
    <x v="1"/>
    <x v="4"/>
    <x v="4"/>
    <x v="11"/>
    <x v="14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4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22"/>
    <x v="0"/>
    <x v="0"/>
    <x v="1"/>
    <x v="0"/>
    <x v="1"/>
    <x v="1"/>
    <x v="0"/>
    <x v="1"/>
    <x v="0"/>
    <x v="0"/>
    <x v="0"/>
    <x v="1"/>
    <x v="1"/>
    <x v="1"/>
    <x v="5"/>
    <x v="6"/>
    <x v="15"/>
    <x v="11"/>
    <x v="0"/>
    <x v="6"/>
    <x v="3"/>
    <x v="5"/>
    <x v="3"/>
    <x v="3"/>
    <x v="5"/>
    <x v="3"/>
    <x v="2"/>
    <x v="2"/>
    <x v="2"/>
    <x v="1"/>
    <x v="1"/>
    <x v="1"/>
    <x v="1"/>
    <x v="5"/>
    <x v="1"/>
    <x v="1"/>
    <x v="1"/>
    <x v="1"/>
    <x v="2"/>
    <x v="1"/>
    <x v="1"/>
    <x v="1"/>
    <x v="1"/>
    <x v="3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compactData="0">
  <location ref="A3:F30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compact="0" outline="0" showAll="0"/>
    <pivotField compact="0" outline="0" showAll="0"/>
    <pivotField axis="axisRow" compact="0" outline="0" showAll="0">
      <items count="24">
        <item x="1"/>
        <item x="4"/>
        <item x="6"/>
        <item x="8"/>
        <item x="11"/>
        <item x="15"/>
        <item x="16"/>
        <item x="17"/>
        <item x="18"/>
        <item x="22"/>
        <item x="0"/>
        <item x="2"/>
        <item x="3"/>
        <item x="5"/>
        <item x="7"/>
        <item x="9"/>
        <item x="10"/>
        <item x="12"/>
        <item x="13"/>
        <item x="14"/>
        <item x="19"/>
        <item x="20"/>
        <item x="21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- Total" fld="1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3:I15" firstHeaderRow="1" firstDataRow="2" firstDataCol="6"/>
  <pivotFields count="60">
    <pivotField compact="0" outline="0" showAll="0"/>
    <pivotField axis="axisCol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0"/>
  <sheetViews>
    <sheetView zoomScaleNormal="100" workbookViewId="0">
      <selection activeCell="H5" sqref="H5"/>
    </sheetView>
  </sheetViews>
  <sheetFormatPr defaultColWidth="8.85546875" defaultRowHeight="12.75"/>
  <cols>
    <col min="1" max="2" width="25.28515625" customWidth="1"/>
    <col min="3" max="4" width="12.28515625" customWidth="1"/>
    <col min="5" max="5" width="10.42578125" customWidth="1"/>
    <col min="6" max="6" width="11.28515625" customWidth="1"/>
    <col min="7" max="7" width="10.42578125" customWidth="1"/>
    <col min="8" max="8" width="11.28515625" customWidth="1"/>
    <col min="9" max="9" width="10.42578125" customWidth="1"/>
  </cols>
  <sheetData>
    <row r="3" spans="1:6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spans="1:6">
      <c r="A4" s="5"/>
      <c r="B4" s="6"/>
      <c r="C4" s="7" t="s">
        <v>4</v>
      </c>
      <c r="D4" s="7">
        <v>43538</v>
      </c>
      <c r="E4" s="7">
        <v>43811</v>
      </c>
      <c r="F4" s="8" t="s">
        <v>5</v>
      </c>
    </row>
    <row r="5" spans="1:6">
      <c r="A5" s="5"/>
      <c r="B5" s="6"/>
      <c r="C5" s="9" t="s">
        <v>4</v>
      </c>
      <c r="D5" s="10" t="s">
        <v>6</v>
      </c>
      <c r="E5" s="10" t="s">
        <v>7</v>
      </c>
      <c r="F5" s="11"/>
    </row>
    <row r="6" spans="1:6">
      <c r="A6" s="12" t="s">
        <v>8</v>
      </c>
      <c r="B6" s="13" t="s">
        <v>9</v>
      </c>
      <c r="C6" s="14" t="s">
        <v>4</v>
      </c>
      <c r="D6" s="15">
        <v>15</v>
      </c>
      <c r="E6" s="15">
        <v>6</v>
      </c>
      <c r="F6" s="16"/>
    </row>
    <row r="7" spans="1:6">
      <c r="A7" s="17">
        <v>1</v>
      </c>
      <c r="B7" s="18" t="s">
        <v>10</v>
      </c>
      <c r="C7" s="19"/>
      <c r="D7" s="20">
        <v>2</v>
      </c>
      <c r="E7" s="19"/>
      <c r="F7" s="21">
        <v>2</v>
      </c>
    </row>
    <row r="8" spans="1:6">
      <c r="A8" s="22"/>
      <c r="B8" s="23" t="s">
        <v>11</v>
      </c>
      <c r="C8" s="24"/>
      <c r="D8" s="25">
        <v>2</v>
      </c>
      <c r="E8" s="24"/>
      <c r="F8" s="26">
        <v>2</v>
      </c>
    </row>
    <row r="9" spans="1:6">
      <c r="A9" s="22"/>
      <c r="B9" s="23" t="s">
        <v>12</v>
      </c>
      <c r="C9" s="24"/>
      <c r="D9" s="25">
        <v>8</v>
      </c>
      <c r="E9" s="24"/>
      <c r="F9" s="26">
        <v>8</v>
      </c>
    </row>
    <row r="10" spans="1:6">
      <c r="A10" s="22"/>
      <c r="B10" s="23" t="s">
        <v>13</v>
      </c>
      <c r="C10" s="24"/>
      <c r="D10" s="25">
        <v>1</v>
      </c>
      <c r="E10" s="24"/>
      <c r="F10" s="26">
        <v>1</v>
      </c>
    </row>
    <row r="11" spans="1:6">
      <c r="A11" s="22"/>
      <c r="B11" s="23" t="s">
        <v>14</v>
      </c>
      <c r="C11" s="24"/>
      <c r="D11" s="25">
        <v>33</v>
      </c>
      <c r="E11" s="24"/>
      <c r="F11" s="26">
        <v>33</v>
      </c>
    </row>
    <row r="12" spans="1:6">
      <c r="A12" s="22"/>
      <c r="B12" s="23" t="s">
        <v>15</v>
      </c>
      <c r="C12" s="24"/>
      <c r="D12" s="25">
        <v>1</v>
      </c>
      <c r="E12" s="24"/>
      <c r="F12" s="26">
        <v>1</v>
      </c>
    </row>
    <row r="13" spans="1:6">
      <c r="A13" s="22"/>
      <c r="B13" s="23" t="s">
        <v>16</v>
      </c>
      <c r="C13" s="24"/>
      <c r="D13" s="25">
        <v>1</v>
      </c>
      <c r="E13" s="24"/>
      <c r="F13" s="26">
        <v>1</v>
      </c>
    </row>
    <row r="14" spans="1:6">
      <c r="A14" s="22"/>
      <c r="B14" s="23" t="s">
        <v>17</v>
      </c>
      <c r="C14" s="24"/>
      <c r="D14" s="25">
        <v>27</v>
      </c>
      <c r="E14" s="24"/>
      <c r="F14" s="26">
        <v>27</v>
      </c>
    </row>
    <row r="15" spans="1:6">
      <c r="A15" s="22"/>
      <c r="B15" s="23" t="s">
        <v>18</v>
      </c>
      <c r="C15" s="24"/>
      <c r="D15" s="25">
        <v>15</v>
      </c>
      <c r="E15" s="24"/>
      <c r="F15" s="26">
        <v>15</v>
      </c>
    </row>
    <row r="16" spans="1:6">
      <c r="A16" s="22"/>
      <c r="B16" s="23" t="s">
        <v>19</v>
      </c>
      <c r="C16" s="24"/>
      <c r="D16" s="25">
        <v>1</v>
      </c>
      <c r="E16" s="24"/>
      <c r="F16" s="26">
        <v>1</v>
      </c>
    </row>
    <row r="17" spans="1:6">
      <c r="A17" s="22"/>
      <c r="B17" s="23" t="s">
        <v>20</v>
      </c>
      <c r="C17" s="24"/>
      <c r="D17" s="25"/>
      <c r="E17" s="24">
        <v>1</v>
      </c>
      <c r="F17" s="26">
        <v>1</v>
      </c>
    </row>
    <row r="18" spans="1:6">
      <c r="A18" s="22"/>
      <c r="B18" s="23" t="s">
        <v>21</v>
      </c>
      <c r="C18" s="24"/>
      <c r="D18" s="25"/>
      <c r="E18" s="24">
        <v>3</v>
      </c>
      <c r="F18" s="26">
        <v>3</v>
      </c>
    </row>
    <row r="19" spans="1:6">
      <c r="A19" s="22"/>
      <c r="B19" s="23" t="s">
        <v>22</v>
      </c>
      <c r="C19" s="24"/>
      <c r="D19" s="25">
        <v>11</v>
      </c>
      <c r="E19" s="24">
        <v>1</v>
      </c>
      <c r="F19" s="26">
        <v>12</v>
      </c>
    </row>
    <row r="20" spans="1:6">
      <c r="A20" s="22"/>
      <c r="B20" s="23" t="s">
        <v>23</v>
      </c>
      <c r="C20" s="24"/>
      <c r="D20" s="25">
        <v>1</v>
      </c>
      <c r="E20" s="24"/>
      <c r="F20" s="26">
        <v>1</v>
      </c>
    </row>
    <row r="21" spans="1:6">
      <c r="A21" s="22"/>
      <c r="B21" s="23" t="s">
        <v>24</v>
      </c>
      <c r="C21" s="24"/>
      <c r="D21" s="25">
        <v>6</v>
      </c>
      <c r="E21" s="24">
        <v>9</v>
      </c>
      <c r="F21" s="26">
        <v>15</v>
      </c>
    </row>
    <row r="22" spans="1:6">
      <c r="A22" s="27"/>
      <c r="B22" s="28" t="s">
        <v>25</v>
      </c>
      <c r="C22" s="29"/>
      <c r="D22" s="30"/>
      <c r="E22" s="29">
        <v>1</v>
      </c>
      <c r="F22" s="31">
        <v>1</v>
      </c>
    </row>
    <row r="23" spans="1:6">
      <c r="A23" s="17">
        <v>2</v>
      </c>
      <c r="B23" s="18" t="s">
        <v>26</v>
      </c>
      <c r="C23" s="20"/>
      <c r="D23" s="19">
        <v>176</v>
      </c>
      <c r="E23" s="20">
        <v>68</v>
      </c>
      <c r="F23" s="21">
        <v>244</v>
      </c>
    </row>
    <row r="24" spans="1:6">
      <c r="A24" s="22"/>
      <c r="B24" s="23" t="s">
        <v>27</v>
      </c>
      <c r="C24" s="25"/>
      <c r="D24" s="24">
        <v>95</v>
      </c>
      <c r="E24" s="25"/>
      <c r="F24" s="26">
        <v>95</v>
      </c>
    </row>
    <row r="25" spans="1:6">
      <c r="A25" s="22"/>
      <c r="B25" s="23" t="s">
        <v>28</v>
      </c>
      <c r="C25" s="25"/>
      <c r="D25" s="24"/>
      <c r="E25" s="25">
        <v>1</v>
      </c>
      <c r="F25" s="26">
        <v>1</v>
      </c>
    </row>
    <row r="26" spans="1:6">
      <c r="A26" s="22"/>
      <c r="B26" s="23" t="s">
        <v>29</v>
      </c>
      <c r="C26" s="25"/>
      <c r="D26" s="24"/>
      <c r="E26" s="25">
        <v>56</v>
      </c>
      <c r="F26" s="26">
        <v>56</v>
      </c>
    </row>
    <row r="27" spans="1:6">
      <c r="A27" s="27"/>
      <c r="B27" s="28" t="s">
        <v>30</v>
      </c>
      <c r="C27" s="30"/>
      <c r="D27" s="29"/>
      <c r="E27" s="30">
        <v>1</v>
      </c>
      <c r="F27" s="31">
        <v>1</v>
      </c>
    </row>
    <row r="28" spans="1:6">
      <c r="A28" s="32" t="s">
        <v>4</v>
      </c>
      <c r="B28" s="33" t="s">
        <v>4</v>
      </c>
      <c r="C28" s="34"/>
      <c r="D28" s="35"/>
      <c r="E28" s="34"/>
      <c r="F28" s="36"/>
    </row>
    <row r="29" spans="1:6">
      <c r="A29" s="32" t="s">
        <v>31</v>
      </c>
      <c r="B29" s="33">
        <v>2</v>
      </c>
      <c r="C29" s="35">
        <v>521</v>
      </c>
      <c r="D29" s="34"/>
      <c r="E29" s="35"/>
      <c r="F29" s="36">
        <v>521</v>
      </c>
    </row>
    <row r="30" spans="1:6">
      <c r="A30" s="37" t="s">
        <v>5</v>
      </c>
      <c r="B30" s="38"/>
      <c r="C30" s="39">
        <v>521</v>
      </c>
      <c r="D30" s="39">
        <v>380</v>
      </c>
      <c r="E30" s="39">
        <v>141</v>
      </c>
      <c r="F30" s="40">
        <v>1042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36"/>
  <sheetViews>
    <sheetView tabSelected="1" zoomScale="115" zoomScaleNormal="115" workbookViewId="0">
      <pane ySplit="2" topLeftCell="A3" activePane="bottomLeft" state="frozen"/>
      <selection pane="bottomLeft" activeCell="E11" sqref="E11"/>
    </sheetView>
  </sheetViews>
  <sheetFormatPr defaultColWidth="9.28515625" defaultRowHeight="12.75"/>
  <cols>
    <col min="1" max="1" width="3.5703125" style="41" customWidth="1"/>
    <col min="2" max="2" width="5.28515625" style="42" customWidth="1"/>
    <col min="3" max="3" width="6.7109375" style="42" customWidth="1"/>
    <col min="4" max="4" width="7.42578125" style="42" customWidth="1"/>
    <col min="5" max="5" width="42.140625" style="43" customWidth="1"/>
    <col min="6" max="6" width="10.42578125" style="44" customWidth="1"/>
    <col min="7" max="7" width="10.7109375" style="45" customWidth="1"/>
    <col min="8" max="8" width="10.28515625" style="46" customWidth="1"/>
    <col min="9" max="9" width="3.28515625" style="42" customWidth="1"/>
    <col min="10" max="10" width="4.28515625" style="42" customWidth="1"/>
    <col min="11" max="11" width="5.42578125" style="47" customWidth="1"/>
    <col min="12" max="12" width="5.140625" style="42" customWidth="1"/>
    <col min="13" max="13" width="5.7109375" style="42" customWidth="1"/>
    <col min="14" max="14" width="7.28515625" style="42" customWidth="1"/>
    <col min="15" max="15" width="6" style="42" customWidth="1"/>
    <col min="16" max="16" width="5.28515625" style="42" customWidth="1"/>
    <col min="17" max="17" width="23.28515625" style="48" customWidth="1"/>
    <col min="18" max="18" width="22.42578125" style="49" customWidth="1"/>
    <col min="19" max="19" width="5.28515625" style="50" customWidth="1"/>
    <col min="20" max="20" width="7.28515625" style="51" customWidth="1"/>
    <col min="21" max="23" width="4" style="52" customWidth="1"/>
    <col min="24" max="24" width="4.140625" style="52" customWidth="1"/>
    <col min="25" max="25" width="5" style="52" customWidth="1"/>
    <col min="26" max="26" width="4.140625" style="52" customWidth="1"/>
    <col min="27" max="27" width="4" style="52" customWidth="1"/>
    <col min="28" max="28" width="2.7109375" style="52" customWidth="1"/>
    <col min="29" max="29" width="4" style="52" customWidth="1"/>
    <col min="30" max="30" width="2.7109375" style="52" customWidth="1"/>
    <col min="31" max="31" width="4" style="52" customWidth="1"/>
    <col min="32" max="32" width="2.7109375" style="52" customWidth="1"/>
    <col min="33" max="33" width="5" style="52" customWidth="1"/>
    <col min="34" max="34" width="2.7109375" style="52" customWidth="1"/>
    <col min="35" max="35" width="5" style="52" customWidth="1"/>
    <col min="36" max="36" width="4" style="52" customWidth="1"/>
    <col min="37" max="37" width="6.140625" style="52" customWidth="1"/>
    <col min="38" max="38" width="4" style="52" customWidth="1"/>
    <col min="39" max="39" width="6.140625" style="52" customWidth="1"/>
    <col min="40" max="40" width="4" style="52" customWidth="1"/>
    <col min="41" max="41" width="6.140625" style="52" customWidth="1"/>
    <col min="42" max="42" width="4" style="52" customWidth="1"/>
    <col min="43" max="43" width="6.140625" style="52" customWidth="1"/>
    <col min="44" max="44" width="4" style="52" customWidth="1"/>
    <col min="45" max="45" width="5" style="52" customWidth="1"/>
    <col min="46" max="46" width="4" style="52" customWidth="1"/>
    <col min="47" max="47" width="5" style="52" customWidth="1"/>
    <col min="48" max="48" width="4" style="52" customWidth="1"/>
    <col min="49" max="49" width="5" style="52" customWidth="1"/>
    <col min="50" max="50" width="4" style="52" customWidth="1"/>
    <col min="51" max="51" width="5" style="52" customWidth="1"/>
    <col min="52" max="52" width="4" style="52" customWidth="1"/>
    <col min="53" max="53" width="5" style="52" customWidth="1"/>
    <col min="54" max="54" width="4" style="52" customWidth="1"/>
    <col min="55" max="55" width="5" style="52" customWidth="1"/>
    <col min="56" max="56" width="4" style="52" customWidth="1"/>
    <col min="57" max="57" width="5" style="52" customWidth="1"/>
    <col min="58" max="58" width="4" style="52" customWidth="1"/>
    <col min="59" max="60" width="5" style="52" customWidth="1"/>
    <col min="61" max="61" width="7.28515625" style="42" customWidth="1"/>
    <col min="62" max="63" width="6.28515625" style="42" customWidth="1"/>
    <col min="64" max="64" width="15.85546875" style="42" customWidth="1"/>
    <col min="65" max="1024" width="9.28515625" style="42"/>
  </cols>
  <sheetData>
    <row r="1" spans="1:89" s="61" customFormat="1">
      <c r="A1" s="53" t="s">
        <v>32</v>
      </c>
      <c r="B1" s="54" t="s">
        <v>33</v>
      </c>
      <c r="C1" s="54" t="s">
        <v>34</v>
      </c>
      <c r="D1" s="54" t="s">
        <v>2</v>
      </c>
      <c r="E1" s="53" t="s">
        <v>35</v>
      </c>
      <c r="F1" s="55" t="s">
        <v>36</v>
      </c>
      <c r="G1" s="56" t="s">
        <v>37</v>
      </c>
      <c r="H1" s="57" t="s">
        <v>1</v>
      </c>
      <c r="I1" s="54" t="s">
        <v>38</v>
      </c>
      <c r="J1" s="54" t="s">
        <v>39</v>
      </c>
      <c r="K1" s="58" t="s">
        <v>40</v>
      </c>
      <c r="L1" s="54" t="s">
        <v>41</v>
      </c>
      <c r="M1" s="54" t="s">
        <v>3</v>
      </c>
      <c r="N1" s="54" t="s">
        <v>8</v>
      </c>
      <c r="O1" s="54" t="s">
        <v>42</v>
      </c>
      <c r="P1" s="54" t="s">
        <v>43</v>
      </c>
      <c r="Q1" s="53" t="s">
        <v>9</v>
      </c>
      <c r="R1" s="55" t="s">
        <v>44</v>
      </c>
      <c r="S1" s="59" t="s">
        <v>45</v>
      </c>
      <c r="T1" s="54" t="s">
        <v>46</v>
      </c>
      <c r="U1" s="60">
        <v>2.5</v>
      </c>
      <c r="V1" s="60">
        <v>5</v>
      </c>
      <c r="W1" s="60">
        <v>7.5</v>
      </c>
      <c r="X1" s="60">
        <v>10</v>
      </c>
      <c r="Y1" s="60">
        <v>12.5</v>
      </c>
      <c r="Z1" s="60">
        <v>15</v>
      </c>
      <c r="AA1" s="60">
        <v>20</v>
      </c>
      <c r="AB1" s="60">
        <v>25</v>
      </c>
      <c r="AC1" s="60">
        <v>30</v>
      </c>
      <c r="AD1" s="60">
        <v>35</v>
      </c>
      <c r="AE1" s="60">
        <v>40</v>
      </c>
      <c r="AF1" s="60">
        <v>50</v>
      </c>
      <c r="AG1" s="60">
        <v>62.5</v>
      </c>
      <c r="AH1" s="60">
        <v>75</v>
      </c>
      <c r="AI1" s="60">
        <v>87.5</v>
      </c>
      <c r="AJ1" s="60">
        <v>100</v>
      </c>
      <c r="AK1" s="60">
        <v>112.5</v>
      </c>
      <c r="AL1" s="60">
        <v>125</v>
      </c>
      <c r="AM1" s="60">
        <v>137.5</v>
      </c>
      <c r="AN1" s="60">
        <v>150</v>
      </c>
      <c r="AO1" s="60">
        <v>162.5</v>
      </c>
      <c r="AP1" s="60">
        <v>175</v>
      </c>
      <c r="AQ1" s="60">
        <v>187.5</v>
      </c>
      <c r="AR1" s="60">
        <v>200</v>
      </c>
      <c r="AS1" s="60">
        <v>250</v>
      </c>
      <c r="AT1" s="60">
        <v>300</v>
      </c>
      <c r="AU1" s="60">
        <v>350</v>
      </c>
      <c r="AV1" s="60">
        <v>400</v>
      </c>
      <c r="AW1" s="60">
        <v>450</v>
      </c>
      <c r="AX1" s="60">
        <v>500</v>
      </c>
      <c r="AY1" s="60">
        <v>550</v>
      </c>
      <c r="AZ1" s="60">
        <v>600</v>
      </c>
      <c r="BA1" s="60">
        <v>650</v>
      </c>
      <c r="BB1" s="60">
        <v>700</v>
      </c>
      <c r="BC1" s="60">
        <v>750</v>
      </c>
      <c r="BD1" s="60">
        <v>800</v>
      </c>
      <c r="BE1" s="60">
        <v>850</v>
      </c>
      <c r="BF1" s="60">
        <v>900</v>
      </c>
      <c r="BG1" s="60">
        <v>950</v>
      </c>
      <c r="BH1" s="60">
        <v>1000</v>
      </c>
      <c r="BI1" s="54" t="s">
        <v>47</v>
      </c>
      <c r="BJ1" s="54" t="s">
        <v>48</v>
      </c>
      <c r="BK1" s="54" t="s">
        <v>49</v>
      </c>
      <c r="BL1" s="54" t="s">
        <v>50</v>
      </c>
      <c r="BM1" s="54" t="s">
        <v>51</v>
      </c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</row>
    <row r="2" spans="1:89" s="72" customFormat="1">
      <c r="A2" s="62"/>
      <c r="B2" s="63"/>
      <c r="C2" s="63"/>
      <c r="D2" s="64"/>
      <c r="E2" s="43"/>
      <c r="F2" s="44"/>
      <c r="G2" s="45"/>
      <c r="H2" s="65"/>
      <c r="I2" s="64"/>
      <c r="J2" s="64"/>
      <c r="K2" s="66">
        <v>0.5</v>
      </c>
      <c r="L2" s="64"/>
      <c r="M2" s="64"/>
      <c r="N2" s="64" t="s">
        <v>31</v>
      </c>
      <c r="O2" s="64" t="s">
        <v>31</v>
      </c>
      <c r="P2" s="64"/>
      <c r="Q2" s="67">
        <v>2</v>
      </c>
      <c r="R2" s="68">
        <v>3</v>
      </c>
      <c r="S2" s="69">
        <f>SUM(S3:S9999)</f>
        <v>521</v>
      </c>
      <c r="T2" s="64">
        <f>SUM(T3:T9999)</f>
        <v>1</v>
      </c>
      <c r="U2" s="70">
        <v>0.5</v>
      </c>
      <c r="V2" s="70">
        <v>1</v>
      </c>
      <c r="W2" s="70">
        <v>1.5</v>
      </c>
      <c r="X2" s="70">
        <v>2</v>
      </c>
      <c r="Y2" s="70">
        <v>2.5</v>
      </c>
      <c r="Z2" s="70">
        <v>3</v>
      </c>
      <c r="AA2" s="70">
        <v>3.5</v>
      </c>
      <c r="AB2" s="70">
        <v>4</v>
      </c>
      <c r="AC2" s="70">
        <v>4.5</v>
      </c>
      <c r="AD2" s="70">
        <v>5</v>
      </c>
      <c r="AE2" s="70">
        <v>5.5</v>
      </c>
      <c r="AF2" s="70">
        <v>6</v>
      </c>
      <c r="AG2" s="70">
        <v>6.5</v>
      </c>
      <c r="AH2" s="70">
        <v>7</v>
      </c>
      <c r="AI2" s="70">
        <v>7.5</v>
      </c>
      <c r="AJ2" s="70">
        <v>8</v>
      </c>
      <c r="AK2" s="70">
        <v>8.5</v>
      </c>
      <c r="AL2" s="70">
        <v>9</v>
      </c>
      <c r="AM2" s="70">
        <v>9.5</v>
      </c>
      <c r="AN2" s="70">
        <v>10</v>
      </c>
      <c r="AO2" s="70">
        <v>10.5</v>
      </c>
      <c r="AP2" s="70">
        <v>11</v>
      </c>
      <c r="AQ2" s="70">
        <v>11.5</v>
      </c>
      <c r="AR2" s="70">
        <v>12</v>
      </c>
      <c r="AS2" s="70">
        <v>12.5</v>
      </c>
      <c r="AT2" s="70">
        <v>13</v>
      </c>
      <c r="AU2" s="70">
        <v>13.5</v>
      </c>
      <c r="AV2" s="70">
        <v>14</v>
      </c>
      <c r="AW2" s="70">
        <v>14.5</v>
      </c>
      <c r="AX2" s="70">
        <v>15</v>
      </c>
      <c r="AY2" s="70">
        <v>16</v>
      </c>
      <c r="AZ2" s="70">
        <v>17</v>
      </c>
      <c r="BA2" s="70">
        <v>18</v>
      </c>
      <c r="BB2" s="70">
        <v>19</v>
      </c>
      <c r="BC2" s="70">
        <v>20</v>
      </c>
      <c r="BD2" s="70">
        <v>22</v>
      </c>
      <c r="BE2" s="70">
        <v>24</v>
      </c>
      <c r="BF2" s="70">
        <v>26</v>
      </c>
      <c r="BG2" s="70">
        <v>28</v>
      </c>
      <c r="BH2" s="70">
        <v>30</v>
      </c>
      <c r="BI2" s="71">
        <v>4</v>
      </c>
      <c r="BJ2" s="71">
        <v>5</v>
      </c>
      <c r="BK2" s="71">
        <v>6</v>
      </c>
      <c r="BL2" s="64"/>
      <c r="BM2" s="64">
        <v>7</v>
      </c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</row>
    <row r="3" spans="1:89" s="51" customFormat="1">
      <c r="A3" s="43">
        <f>MAX($A$1:$A2)+1</f>
        <v>1</v>
      </c>
      <c r="B3" s="73" t="s">
        <v>52</v>
      </c>
      <c r="C3" s="73" t="s">
        <v>53</v>
      </c>
      <c r="D3" s="51" t="s">
        <v>7</v>
      </c>
      <c r="E3" s="43" t="s">
        <v>54</v>
      </c>
      <c r="F3" s="44">
        <v>-43.139209999999999</v>
      </c>
      <c r="G3" s="45">
        <v>147.96787</v>
      </c>
      <c r="H3" s="74">
        <v>43811</v>
      </c>
      <c r="I3" s="75">
        <v>8</v>
      </c>
      <c r="J3" s="64"/>
      <c r="K3" s="76">
        <v>0.45833333333333298</v>
      </c>
      <c r="L3" s="64" t="s">
        <v>52</v>
      </c>
      <c r="M3" s="64">
        <v>6</v>
      </c>
      <c r="N3" s="64">
        <v>1</v>
      </c>
      <c r="O3" s="64">
        <v>1</v>
      </c>
      <c r="P3" s="42" t="s">
        <v>55</v>
      </c>
      <c r="Q3" s="43" t="str">
        <f>IF($N3=1,IF(ISERROR(VLOOKUP($P3,'M1'!$A:$C,Q$2,0)),"NOT PRESENT",VLOOKUP($P3,'M1'!$A:$C,Q$2,0)),IF($N3=2,IF(ISERROR(VLOOKUP(DATA!$P3,'M2'!$A:$C,Q$2,0)),"NOT PRESENT",VLOOKUP(DATA!$P3,'M2'!$A:$C,Q$2,0)),IF($N3=0,IF(ISERROR(VLOOKUP($P3,'M1'!$A:$C,Q$2,0)),IF(ISERROR(VLOOKUP(DATA!$P3,'M2'!$A:$C,Q$2,0)),"NOT PRESENT",VLOOKUP(DATA!$P3,'M2'!$A:$C,Q$2,0)),VLOOKUP($P3,'M1'!$A:$C,Q$2,0)),"SPECIFY METHOD")))</f>
        <v>Notolabrus tetricus</v>
      </c>
      <c r="R3" s="43" t="str">
        <f>IF($N3=1,IF(ISERROR(VLOOKUP($P3,'M1'!$A:$C,R$2,0)),"NOT PRESENT",VLOOKUP($P3,'M1'!$A:$C,R$2,0)),IF($N3=2,IF(ISERROR(VLOOKUP(DATA!$P3,'M2'!$A:$C,R$2,0)),"NOT PRESENT",VLOOKUP(DATA!$P3,'M2'!$A:$C,R$2,0)),IF($N3=0,IF(ISERROR(VLOOKUP($P3,'M1'!$A:$C,R$2,0)),IF(ISERROR(VLOOKUP(DATA!$P3,'M2'!$A:$C,R$2,0)),"NOT PRESENT",VLOOKUP(DATA!$P3,'M2'!$A:$C,R$2,0)),VLOOKUP($P3,'M1'!$A:$C,R$2,0)),"SPECIFY METHOD")))</f>
        <v>Blue-throat wrasse</v>
      </c>
      <c r="S3" s="50">
        <f t="shared" ref="S3:S36" si="0">SUM(T3:BH3)</f>
        <v>1</v>
      </c>
      <c r="T3" s="51">
        <v>0</v>
      </c>
      <c r="U3" s="77"/>
      <c r="V3" s="77"/>
      <c r="W3" s="77"/>
      <c r="X3" s="77"/>
      <c r="Y3" s="77"/>
      <c r="Z3" s="77"/>
      <c r="AA3" s="77">
        <v>1</v>
      </c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51" t="str">
        <f t="shared" ref="BI3:BK22" ca="1" si="1">VLOOKUP($P3,INDIRECT("'M" &amp; $N3 &amp; "'!$A:$G"),BI$2,0)</f>
        <v>No</v>
      </c>
      <c r="BJ3" s="51">
        <f t="shared" ca="1" si="1"/>
        <v>7.5</v>
      </c>
      <c r="BK3" s="51">
        <f t="shared" ca="1" si="1"/>
        <v>35</v>
      </c>
      <c r="BL3" s="51" t="str">
        <f t="shared" ref="BL3:BL36" ca="1" si="2">IF(AND($BI3="Yes", $N3=2), "Yes", IF(ISBLANK(BI3), "", "No"))</f>
        <v>No</v>
      </c>
      <c r="BM3" s="51">
        <f t="shared" ref="BM3:BM36" ca="1" si="3">VLOOKUP($P3,INDIRECT("'M" &amp; $N3 &amp; "'!$A:$G"),BM$2,0)</f>
        <v>50</v>
      </c>
    </row>
    <row r="4" spans="1:89" s="51" customFormat="1">
      <c r="A4" s="43">
        <f>MAX($A$1:$A3)+1</f>
        <v>2</v>
      </c>
      <c r="B4" s="51" t="s">
        <v>52</v>
      </c>
      <c r="C4" s="51" t="s">
        <v>53</v>
      </c>
      <c r="D4" s="51" t="s">
        <v>7</v>
      </c>
      <c r="E4" s="43" t="s">
        <v>54</v>
      </c>
      <c r="F4" s="44">
        <v>-43.139209999999999</v>
      </c>
      <c r="G4" s="45">
        <v>147.96787</v>
      </c>
      <c r="H4" s="78">
        <v>43811</v>
      </c>
      <c r="I4" s="51">
        <v>8</v>
      </c>
      <c r="J4" s="51">
        <v>0</v>
      </c>
      <c r="K4" s="79">
        <v>0.45833333333333298</v>
      </c>
      <c r="L4" s="51" t="s">
        <v>52</v>
      </c>
      <c r="M4" s="51">
        <v>6</v>
      </c>
      <c r="N4" s="51">
        <v>1</v>
      </c>
      <c r="O4" s="51">
        <v>1</v>
      </c>
      <c r="P4" s="42" t="s">
        <v>56</v>
      </c>
      <c r="Q4" s="43" t="str">
        <f>IF($N4=1,IF(ISERROR(VLOOKUP($P4,'M1'!$A:$C,Q$2,0)),"NOT PRESENT",VLOOKUP($P4,'M1'!$A:$C,Q$2,0)),IF($N4=2,IF(ISERROR(VLOOKUP(DATA!$P4,'M2'!$A:$C,Q$2,0)),"NOT PRESENT",VLOOKUP(DATA!$P4,'M2'!$A:$C,Q$2,0)),IF($N4=0,IF(ISERROR(VLOOKUP($P4,'M1'!$A:$C,Q$2,0)),IF(ISERROR(VLOOKUP(DATA!$P4,'M2'!$A:$C,Q$2,0)),"NOT PRESENT",VLOOKUP(DATA!$P4,'M2'!$A:$C,Q$2,0)),VLOOKUP($P4,'M1'!$A:$C,Q$2,0)),"SPECIFY METHOD")))</f>
        <v>Notolabrus fucicola</v>
      </c>
      <c r="R4" s="43" t="str">
        <f>IF($N4=1,IF(ISERROR(VLOOKUP($P4,'M1'!$A:$C,R$2,0)),"NOT PRESENT",VLOOKUP($P4,'M1'!$A:$C,R$2,0)),IF($N4=2,IF(ISERROR(VLOOKUP(DATA!$P4,'M2'!$A:$C,R$2,0)),"NOT PRESENT",VLOOKUP(DATA!$P4,'M2'!$A:$C,R$2,0)),IF($N4=0,IF(ISERROR(VLOOKUP($P4,'M1'!$A:$C,R$2,0)),IF(ISERROR(VLOOKUP(DATA!$P4,'M2'!$A:$C,R$2,0)),"NOT PRESENT",VLOOKUP(DATA!$P4,'M2'!$A:$C,R$2,0)),VLOOKUP($P4,'M1'!$A:$C,R$2,0)),"SPECIFY METHOD")))</f>
        <v>Purple wrasse</v>
      </c>
      <c r="S4" s="50">
        <f t="shared" si="0"/>
        <v>3</v>
      </c>
      <c r="T4" s="51">
        <v>0</v>
      </c>
      <c r="U4" s="42"/>
      <c r="V4" s="42"/>
      <c r="W4" s="42"/>
      <c r="X4" s="42"/>
      <c r="Y4" s="42"/>
      <c r="Z4" s="42">
        <v>3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51" t="str">
        <f t="shared" ca="1" si="1"/>
        <v>No</v>
      </c>
      <c r="BJ4" s="51">
        <f t="shared" ca="1" si="1"/>
        <v>10</v>
      </c>
      <c r="BK4" s="51">
        <f t="shared" ca="1" si="1"/>
        <v>30</v>
      </c>
      <c r="BL4" s="51" t="str">
        <f t="shared" ca="1" si="2"/>
        <v>No</v>
      </c>
      <c r="BM4" s="51">
        <f t="shared" ca="1" si="3"/>
        <v>38</v>
      </c>
    </row>
    <row r="5" spans="1:89" s="51" customFormat="1">
      <c r="A5" s="43">
        <f>MAX($A$1:$A4)+1</f>
        <v>3</v>
      </c>
      <c r="B5" s="51" t="s">
        <v>52</v>
      </c>
      <c r="C5" s="51" t="s">
        <v>53</v>
      </c>
      <c r="D5" s="51" t="s">
        <v>7</v>
      </c>
      <c r="E5" s="43" t="s">
        <v>54</v>
      </c>
      <c r="F5" s="44">
        <v>-43.139209999999999</v>
      </c>
      <c r="G5" s="45">
        <v>147.96787</v>
      </c>
      <c r="H5" s="78">
        <v>43811</v>
      </c>
      <c r="I5" s="51">
        <v>8</v>
      </c>
      <c r="J5" s="51">
        <v>0</v>
      </c>
      <c r="K5" s="79">
        <v>0.45833333333333298</v>
      </c>
      <c r="L5" s="51" t="s">
        <v>52</v>
      </c>
      <c r="M5" s="51">
        <v>6</v>
      </c>
      <c r="N5" s="51">
        <v>1</v>
      </c>
      <c r="O5" s="51">
        <v>1</v>
      </c>
      <c r="P5" s="42" t="s">
        <v>57</v>
      </c>
      <c r="Q5" s="43" t="str">
        <f>IF($N5=1,IF(ISERROR(VLOOKUP($P5,'M1'!$A:$C,Q$2,0)),"NOT PRESENT",VLOOKUP($P5,'M1'!$A:$C,Q$2,0)),IF($N5=2,IF(ISERROR(VLOOKUP(DATA!$P5,'M2'!$A:$C,Q$2,0)),"NOT PRESENT",VLOOKUP(DATA!$P5,'M2'!$A:$C,Q$2,0)),IF($N5=0,IF(ISERROR(VLOOKUP($P5,'M1'!$A:$C,Q$2,0)),IF(ISERROR(VLOOKUP(DATA!$P5,'M2'!$A:$C,Q$2,0)),"NOT PRESENT",VLOOKUP(DATA!$P5,'M2'!$A:$C,Q$2,0)),VLOOKUP($P5,'M1'!$A:$C,Q$2,0)),"SPECIFY METHOD")))</f>
        <v>Trachinops caudimaculatus</v>
      </c>
      <c r="R5" s="43" t="str">
        <f>IF($N5=1,IF(ISERROR(VLOOKUP($P5,'M1'!$A:$C,R$2,0)),"NOT PRESENT",VLOOKUP($P5,'M1'!$A:$C,R$2,0)),IF($N5=2,IF(ISERROR(VLOOKUP(DATA!$P5,'M2'!$A:$C,R$2,0)),"NOT PRESENT",VLOOKUP(DATA!$P5,'M2'!$A:$C,R$2,0)),IF($N5=0,IF(ISERROR(VLOOKUP($P5,'M1'!$A:$C,R$2,0)),IF(ISERROR(VLOOKUP(DATA!$P5,'M2'!$A:$C,R$2,0)),"NOT PRESENT",VLOOKUP(DATA!$P5,'M2'!$A:$C,R$2,0)),VLOOKUP($P5,'M1'!$A:$C,R$2,0)),"SPECIFY METHOD")))</f>
        <v>Hulafish</v>
      </c>
      <c r="S5" s="50">
        <f t="shared" si="0"/>
        <v>9</v>
      </c>
      <c r="T5" s="51">
        <v>0</v>
      </c>
      <c r="U5" s="42"/>
      <c r="V5" s="42"/>
      <c r="W5" s="42">
        <v>9</v>
      </c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51" t="str">
        <f t="shared" ca="1" si="1"/>
        <v>No</v>
      </c>
      <c r="BJ5" s="51">
        <f t="shared" ca="1" si="1"/>
        <v>2.5</v>
      </c>
      <c r="BK5" s="51">
        <f t="shared" ca="1" si="1"/>
        <v>10</v>
      </c>
      <c r="BL5" s="51" t="str">
        <f t="shared" ca="1" si="2"/>
        <v>No</v>
      </c>
      <c r="BM5" s="51">
        <f t="shared" ca="1" si="3"/>
        <v>15</v>
      </c>
    </row>
    <row r="6" spans="1:89" s="51" customFormat="1">
      <c r="A6" s="43">
        <f>MAX($A$1:$A5)+1</f>
        <v>4</v>
      </c>
      <c r="B6" s="51" t="s">
        <v>52</v>
      </c>
      <c r="C6" s="51" t="s">
        <v>53</v>
      </c>
      <c r="D6" s="51" t="s">
        <v>7</v>
      </c>
      <c r="E6" s="43" t="s">
        <v>54</v>
      </c>
      <c r="F6" s="44">
        <v>-43.139209999999999</v>
      </c>
      <c r="G6" s="45">
        <v>147.96787</v>
      </c>
      <c r="H6" s="78">
        <v>43811</v>
      </c>
      <c r="I6" s="51">
        <v>8</v>
      </c>
      <c r="J6" s="51">
        <v>0</v>
      </c>
      <c r="K6" s="79">
        <v>0.45833333333333298</v>
      </c>
      <c r="L6" s="51" t="s">
        <v>52</v>
      </c>
      <c r="M6" s="51">
        <v>6</v>
      </c>
      <c r="N6" s="51">
        <v>1</v>
      </c>
      <c r="O6" s="51">
        <v>1</v>
      </c>
      <c r="P6" s="42" t="s">
        <v>58</v>
      </c>
      <c r="Q6" s="43" t="str">
        <f>IF($N6=1,IF(ISERROR(VLOOKUP($P6,'M1'!$A:$C,Q$2,0)),"NOT PRESENT",VLOOKUP($P6,'M1'!$A:$C,Q$2,0)),IF($N6=2,IF(ISERROR(VLOOKUP(DATA!$P6,'M2'!$A:$C,Q$2,0)),"NOT PRESENT",VLOOKUP(DATA!$P6,'M2'!$A:$C,Q$2,0)),IF($N6=0,IF(ISERROR(VLOOKUP($P6,'M1'!$A:$C,Q$2,0)),IF(ISERROR(VLOOKUP(DATA!$P6,'M2'!$A:$C,Q$2,0)),"NOT PRESENT",VLOOKUP(DATA!$P6,'M2'!$A:$C,Q$2,0)),VLOOKUP($P6,'M1'!$A:$C,Q$2,0)),"SPECIFY METHOD")))</f>
        <v>Urolophus cruciatus</v>
      </c>
      <c r="R6" s="43" t="str">
        <f>IF($N6=1,IF(ISERROR(VLOOKUP($P6,'M1'!$A:$C,R$2,0)),"NOT PRESENT",VLOOKUP($P6,'M1'!$A:$C,R$2,0)),IF($N6=2,IF(ISERROR(VLOOKUP(DATA!$P6,'M2'!$A:$C,R$2,0)),"NOT PRESENT",VLOOKUP(DATA!$P6,'M2'!$A:$C,R$2,0)),IF($N6=0,IF(ISERROR(VLOOKUP($P6,'M1'!$A:$C,R$2,0)),IF(ISERROR(VLOOKUP(DATA!$P6,'M2'!$A:$C,R$2,0)),"NOT PRESENT",VLOOKUP(DATA!$P6,'M2'!$A:$C,R$2,0)),VLOOKUP($P6,'M1'!$A:$C,R$2,0)),"SPECIFY METHOD")))</f>
        <v>banded stingaree </v>
      </c>
      <c r="S6" s="50">
        <f t="shared" si="0"/>
        <v>1</v>
      </c>
      <c r="T6" s="51">
        <v>0</v>
      </c>
      <c r="U6" s="42"/>
      <c r="V6" s="42"/>
      <c r="W6" s="42"/>
      <c r="X6" s="42"/>
      <c r="Y6" s="42"/>
      <c r="Z6" s="42"/>
      <c r="AA6" s="42"/>
      <c r="AB6" s="42"/>
      <c r="AC6" s="42"/>
      <c r="AD6" s="42">
        <v>1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51">
        <f t="shared" ca="1" si="1"/>
        <v>0</v>
      </c>
      <c r="BJ6" s="51">
        <f t="shared" ca="1" si="1"/>
        <v>0</v>
      </c>
      <c r="BK6" s="51">
        <f t="shared" ca="1" si="1"/>
        <v>0</v>
      </c>
      <c r="BL6" s="51" t="str">
        <f t="shared" ca="1" si="2"/>
        <v>No</v>
      </c>
      <c r="BM6" s="51">
        <f t="shared" ca="1" si="3"/>
        <v>0</v>
      </c>
    </row>
    <row r="7" spans="1:89" s="51" customFormat="1">
      <c r="A7" s="43">
        <f>MAX($A$1:$A6)+1</f>
        <v>5</v>
      </c>
      <c r="B7" s="51" t="s">
        <v>52</v>
      </c>
      <c r="C7" s="51" t="s">
        <v>53</v>
      </c>
      <c r="D7" s="51" t="s">
        <v>7</v>
      </c>
      <c r="E7" s="43" t="s">
        <v>54</v>
      </c>
      <c r="F7" s="44">
        <v>-43.139209999999999</v>
      </c>
      <c r="G7" s="45">
        <v>147.96787</v>
      </c>
      <c r="H7" s="78">
        <v>43811</v>
      </c>
      <c r="I7" s="51">
        <v>8</v>
      </c>
      <c r="J7" s="51">
        <v>0</v>
      </c>
      <c r="K7" s="79">
        <v>0.45833333333333298</v>
      </c>
      <c r="L7" s="51" t="s">
        <v>52</v>
      </c>
      <c r="M7" s="51">
        <v>6</v>
      </c>
      <c r="N7" s="51">
        <v>1</v>
      </c>
      <c r="O7" s="51">
        <v>2</v>
      </c>
      <c r="P7" s="42" t="s">
        <v>59</v>
      </c>
      <c r="Q7" s="43" t="str">
        <f>IF($N7=1,IF(ISERROR(VLOOKUP($P7,'M1'!$A:$C,Q$2,0)),"NOT PRESENT",VLOOKUP($P7,'M1'!$A:$C,Q$2,0)),IF($N7=2,IF(ISERROR(VLOOKUP(DATA!$P7,'M2'!$A:$C,Q$2,0)),"NOT PRESENT",VLOOKUP(DATA!$P7,'M2'!$A:$C,Q$2,0)),IF($N7=0,IF(ISERROR(VLOOKUP($P7,'M1'!$A:$C,Q$2,0)),IF(ISERROR(VLOOKUP(DATA!$P7,'M2'!$A:$C,Q$2,0)),"NOT PRESENT",VLOOKUP(DATA!$P7,'M2'!$A:$C,Q$2,0)),VLOOKUP($P7,'M1'!$A:$C,Q$2,0)),"SPECIFY METHOD")))</f>
        <v>No species found</v>
      </c>
      <c r="R7" s="43">
        <f>IF($N7=1,IF(ISERROR(VLOOKUP($P7,'M1'!$A:$C,R$2,0)),"NOT PRESENT",VLOOKUP($P7,'M1'!$A:$C,R$2,0)),IF($N7=2,IF(ISERROR(VLOOKUP(DATA!$P7,'M2'!$A:$C,R$2,0)),"NOT PRESENT",VLOOKUP(DATA!$P7,'M2'!$A:$C,R$2,0)),IF($N7=0,IF(ISERROR(VLOOKUP($P7,'M1'!$A:$C,R$2,0)),IF(ISERROR(VLOOKUP(DATA!$P7,'M2'!$A:$C,R$2,0)),"NOT PRESENT",VLOOKUP(DATA!$P7,'M2'!$A:$C,R$2,0)),VLOOKUP($P7,'M1'!$A:$C,R$2,0)),"SPECIFY METHOD")))</f>
        <v>0</v>
      </c>
      <c r="S7" s="50">
        <f t="shared" si="0"/>
        <v>1</v>
      </c>
      <c r="T7" s="51">
        <v>1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51">
        <f t="shared" ca="1" si="1"/>
        <v>0</v>
      </c>
      <c r="BJ7" s="51">
        <f t="shared" ca="1" si="1"/>
        <v>0</v>
      </c>
      <c r="BK7" s="51">
        <f t="shared" ca="1" si="1"/>
        <v>0</v>
      </c>
      <c r="BL7" s="51" t="str">
        <f t="shared" ca="1" si="2"/>
        <v>No</v>
      </c>
      <c r="BM7" s="51">
        <f t="shared" ca="1" si="3"/>
        <v>0</v>
      </c>
    </row>
    <row r="8" spans="1:89" s="42" customFormat="1">
      <c r="A8" s="43">
        <f>MAX($A$1:$A7)+1</f>
        <v>6</v>
      </c>
      <c r="B8" s="51" t="s">
        <v>52</v>
      </c>
      <c r="C8" s="51" t="s">
        <v>53</v>
      </c>
      <c r="D8" s="51" t="s">
        <v>7</v>
      </c>
      <c r="E8" s="43" t="s">
        <v>54</v>
      </c>
      <c r="F8" s="44">
        <v>-43.139209999999999</v>
      </c>
      <c r="G8" s="45">
        <v>147.96787</v>
      </c>
      <c r="H8" s="78">
        <v>43811</v>
      </c>
      <c r="I8" s="51">
        <v>8</v>
      </c>
      <c r="J8" s="51">
        <v>0</v>
      </c>
      <c r="K8" s="79">
        <v>0.45833333333333298</v>
      </c>
      <c r="L8" s="51" t="s">
        <v>52</v>
      </c>
      <c r="M8" s="51">
        <v>6</v>
      </c>
      <c r="N8" s="51">
        <v>2</v>
      </c>
      <c r="O8" s="51">
        <v>1</v>
      </c>
      <c r="P8" s="42" t="s">
        <v>60</v>
      </c>
      <c r="Q8" s="43" t="str">
        <f>IF($N8=1,IF(ISERROR(VLOOKUP($P8,'M1'!$A:$C,Q$2,0)),"NOT PRESENT",VLOOKUP($P8,'M1'!$A:$C,Q$2,0)),IF($N8=2,IF(ISERROR(VLOOKUP(DATA!$P8,'M2'!$A:$C,Q$2,0)),"NOT PRESENT",VLOOKUP(DATA!$P8,'M2'!$A:$C,Q$2,0)),IF($N8=0,IF(ISERROR(VLOOKUP($P8,'M1'!$A:$C,Q$2,0)),IF(ISERROR(VLOOKUP(DATA!$P8,'M2'!$A:$C,Q$2,0)),"NOT PRESENT",VLOOKUP(DATA!$P8,'M2'!$A:$C,Q$2,0)),VLOOKUP($P8,'M1'!$A:$C,Q$2,0)),"SPECIFY METHOD")))</f>
        <v>Centrostephanus rodgersii</v>
      </c>
      <c r="R8" s="43" t="str">
        <f>IF($N8=1,IF(ISERROR(VLOOKUP($P8,'M1'!$A:$C,R$2,0)),"NOT PRESENT",VLOOKUP($P8,'M1'!$A:$C,R$2,0)),IF($N8=2,IF(ISERROR(VLOOKUP(DATA!$P8,'M2'!$A:$C,R$2,0)),"NOT PRESENT",VLOOKUP(DATA!$P8,'M2'!$A:$C,R$2,0)),IF($N8=0,IF(ISERROR(VLOOKUP($P8,'M1'!$A:$C,R$2,0)),IF(ISERROR(VLOOKUP(DATA!$P8,'M2'!$A:$C,R$2,0)),"NOT PRESENT",VLOOKUP(DATA!$P8,'M2'!$A:$C,R$2,0)),VLOOKUP($P8,'M1'!$A:$C,R$2,0)),"SPECIFY METHOD")))</f>
        <v>Long-spine urchin</v>
      </c>
      <c r="S8" s="50">
        <f t="shared" si="0"/>
        <v>34</v>
      </c>
      <c r="T8" s="51">
        <v>0</v>
      </c>
      <c r="AI8" s="42">
        <v>34</v>
      </c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51">
        <f t="shared" ca="1" si="1"/>
        <v>0</v>
      </c>
      <c r="BJ8" s="51">
        <f t="shared" ca="1" si="1"/>
        <v>0</v>
      </c>
      <c r="BK8" s="51">
        <f t="shared" ca="1" si="1"/>
        <v>0</v>
      </c>
      <c r="BL8" s="51" t="str">
        <f t="shared" ca="1" si="2"/>
        <v>No</v>
      </c>
      <c r="BM8" s="51">
        <f t="shared" ca="1" si="3"/>
        <v>0</v>
      </c>
    </row>
    <row r="9" spans="1:89" s="42" customFormat="1">
      <c r="A9" s="43">
        <f>MAX($A$1:$A8)+1</f>
        <v>7</v>
      </c>
      <c r="B9" s="80" t="s">
        <v>52</v>
      </c>
      <c r="C9" s="80" t="s">
        <v>53</v>
      </c>
      <c r="D9" s="80" t="s">
        <v>7</v>
      </c>
      <c r="E9" s="43" t="s">
        <v>54</v>
      </c>
      <c r="F9" s="44">
        <v>-43.139209999999999</v>
      </c>
      <c r="G9" s="45">
        <v>147.96787</v>
      </c>
      <c r="H9" s="81">
        <v>43811</v>
      </c>
      <c r="I9" s="51">
        <v>8</v>
      </c>
      <c r="J9" s="51">
        <v>0</v>
      </c>
      <c r="K9" s="79">
        <v>0.45833333333333298</v>
      </c>
      <c r="L9" s="51" t="s">
        <v>52</v>
      </c>
      <c r="M9" s="51">
        <v>6</v>
      </c>
      <c r="N9" s="51">
        <v>2</v>
      </c>
      <c r="O9" s="51">
        <v>1</v>
      </c>
      <c r="P9" s="42" t="s">
        <v>61</v>
      </c>
      <c r="Q9" s="43" t="str">
        <f>IF($N9=1,IF(ISERROR(VLOOKUP($P9,'M1'!$A:$C,Q$2,0)),"NOT PRESENT",VLOOKUP($P9,'M1'!$A:$C,Q$2,0)),IF($N9=2,IF(ISERROR(VLOOKUP(DATA!$P9,'M2'!$A:$C,Q$2,0)),"NOT PRESENT",VLOOKUP(DATA!$P9,'M2'!$A:$C,Q$2,0)),IF($N9=0,IF(ISERROR(VLOOKUP($P9,'M1'!$A:$C,Q$2,0)),IF(ISERROR(VLOOKUP(DATA!$P9,'M2'!$A:$C,Q$2,0)),"NOT PRESENT",VLOOKUP(DATA!$P9,'M2'!$A:$C,Q$2,0)),VLOOKUP($P9,'M1'!$A:$C,Q$2,0)),"SPECIFY METHOD")))</f>
        <v>Heliocidaris erythrogramma</v>
      </c>
      <c r="R9" s="43" t="str">
        <f>IF($N9=1,IF(ISERROR(VLOOKUP($P9,'M1'!$A:$C,R$2,0)),"NOT PRESENT",VLOOKUP($P9,'M1'!$A:$C,R$2,0)),IF($N9=2,IF(ISERROR(VLOOKUP(DATA!$P9,'M2'!$A:$C,R$2,0)),"NOT PRESENT",VLOOKUP(DATA!$P9,'M2'!$A:$C,R$2,0)),IF($N9=0,IF(ISERROR(VLOOKUP($P9,'M1'!$A:$C,R$2,0)),IF(ISERROR(VLOOKUP(DATA!$P9,'M2'!$A:$C,R$2,0)),"NOT PRESENT",VLOOKUP(DATA!$P9,'M2'!$A:$C,R$2,0)),VLOOKUP($P9,'M1'!$A:$C,R$2,0)),"SPECIFY METHOD")))</f>
        <v>Purple urchin</v>
      </c>
      <c r="S9" s="50">
        <f t="shared" si="0"/>
        <v>28</v>
      </c>
      <c r="T9" s="51">
        <v>0</v>
      </c>
      <c r="AI9" s="42">
        <v>28</v>
      </c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51" t="str">
        <f t="shared" ca="1" si="1"/>
        <v>Yes</v>
      </c>
      <c r="BJ9" s="51">
        <f t="shared" ca="1" si="1"/>
        <v>2.5</v>
      </c>
      <c r="BK9" s="51">
        <f t="shared" ca="1" si="1"/>
        <v>10</v>
      </c>
      <c r="BL9" s="51" t="str">
        <f t="shared" ca="1" si="2"/>
        <v>Yes</v>
      </c>
      <c r="BM9" s="51">
        <f t="shared" ca="1" si="3"/>
        <v>9</v>
      </c>
    </row>
    <row r="10" spans="1:89" s="42" customFormat="1">
      <c r="A10" s="43">
        <f>MAX($A$1:$A9)+1</f>
        <v>8</v>
      </c>
      <c r="B10" s="51" t="s">
        <v>52</v>
      </c>
      <c r="C10" s="51" t="s">
        <v>53</v>
      </c>
      <c r="D10" s="51" t="s">
        <v>7</v>
      </c>
      <c r="E10" s="43" t="s">
        <v>54</v>
      </c>
      <c r="F10" s="44">
        <v>-43.139209999999999</v>
      </c>
      <c r="G10" s="45">
        <v>147.96787</v>
      </c>
      <c r="H10" s="78">
        <v>43811</v>
      </c>
      <c r="I10" s="51">
        <v>8</v>
      </c>
      <c r="J10" s="51">
        <v>0</v>
      </c>
      <c r="K10" s="79">
        <v>0.45833333333333298</v>
      </c>
      <c r="L10" s="51" t="s">
        <v>52</v>
      </c>
      <c r="M10" s="51">
        <v>6</v>
      </c>
      <c r="N10" s="51">
        <v>2</v>
      </c>
      <c r="O10" s="51">
        <v>1</v>
      </c>
      <c r="P10" s="42" t="s">
        <v>62</v>
      </c>
      <c r="Q10" s="43" t="str">
        <f>IF($N10=1,IF(ISERROR(VLOOKUP($P10,'M1'!$A:$C,Q$2,0)),"NOT PRESENT",VLOOKUP($P10,'M1'!$A:$C,Q$2,0)),IF($N10=2,IF(ISERROR(VLOOKUP(DATA!$P10,'M2'!$A:$C,Q$2,0)),"NOT PRESENT",VLOOKUP(DATA!$P10,'M2'!$A:$C,Q$2,0)),IF($N10=0,IF(ISERROR(VLOOKUP($P10,'M1'!$A:$C,Q$2,0)),IF(ISERROR(VLOOKUP(DATA!$P10,'M2'!$A:$C,Q$2,0)),"NOT PRESENT",VLOOKUP(DATA!$P10,'M2'!$A:$C,Q$2,0)),VLOOKUP($P10,'M1'!$A:$C,Q$2,0)),"SPECIFY METHOD")))</f>
        <v>Holopneustes inflatus</v>
      </c>
      <c r="R10" s="43" t="str">
        <f>IF($N10=1,IF(ISERROR(VLOOKUP($P10,'M1'!$A:$C,R$2,0)),"NOT PRESENT",VLOOKUP($P10,'M1'!$A:$C,R$2,0)),IF($N10=2,IF(ISERROR(VLOOKUP(DATA!$P10,'M2'!$A:$C,R$2,0)),"NOT PRESENT",VLOOKUP(DATA!$P10,'M2'!$A:$C,R$2,0)),IF($N10=0,IF(ISERROR(VLOOKUP($P10,'M1'!$A:$C,R$2,0)),IF(ISERROR(VLOOKUP(DATA!$P10,'M2'!$A:$C,R$2,0)),"NOT PRESENT",VLOOKUP(DATA!$P10,'M2'!$A:$C,R$2,0)),VLOOKUP($P10,'M1'!$A:$C,R$2,0)),"SPECIFY METHOD")))</f>
        <v>Short-spine urchin</v>
      </c>
      <c r="S10" s="50">
        <f t="shared" si="0"/>
        <v>1</v>
      </c>
      <c r="T10" s="51">
        <v>0</v>
      </c>
      <c r="AD10" s="42">
        <v>1</v>
      </c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51">
        <f t="shared" ca="1" si="1"/>
        <v>0</v>
      </c>
      <c r="BJ10" s="51">
        <f t="shared" ca="1" si="1"/>
        <v>0</v>
      </c>
      <c r="BK10" s="51">
        <f t="shared" ca="1" si="1"/>
        <v>0</v>
      </c>
      <c r="BL10" s="51" t="str">
        <f t="shared" ca="1" si="2"/>
        <v>No</v>
      </c>
      <c r="BM10" s="51">
        <f t="shared" ca="1" si="3"/>
        <v>0</v>
      </c>
    </row>
    <row r="11" spans="1:89" s="51" customFormat="1">
      <c r="A11" s="43">
        <f>MAX($A$1:$A10)+1</f>
        <v>9</v>
      </c>
      <c r="B11" s="51" t="s">
        <v>52</v>
      </c>
      <c r="C11" s="51" t="s">
        <v>53</v>
      </c>
      <c r="D11" s="51" t="s">
        <v>7</v>
      </c>
      <c r="E11" s="43" t="s">
        <v>54</v>
      </c>
      <c r="F11" s="44">
        <v>-43.139209999999999</v>
      </c>
      <c r="G11" s="45">
        <v>147.96787</v>
      </c>
      <c r="H11" s="78">
        <v>43811</v>
      </c>
      <c r="I11" s="51">
        <v>8</v>
      </c>
      <c r="J11" s="51">
        <v>0</v>
      </c>
      <c r="K11" s="79">
        <v>0.45833333333333298</v>
      </c>
      <c r="L11" s="51" t="s">
        <v>52</v>
      </c>
      <c r="M11" s="51">
        <v>6</v>
      </c>
      <c r="N11" s="51">
        <v>2</v>
      </c>
      <c r="O11" s="51">
        <v>1</v>
      </c>
      <c r="P11" s="42" t="s">
        <v>63</v>
      </c>
      <c r="Q11" s="43" t="str">
        <f>IF($N11=1,IF(ISERROR(VLOOKUP($P11,'M1'!$A:$C,Q$2,0)),"NOT PRESENT",VLOOKUP($P11,'M1'!$A:$C,Q$2,0)),IF($N11=2,IF(ISERROR(VLOOKUP(DATA!$P11,'M2'!$A:$C,Q$2,0)),"NOT PRESENT",VLOOKUP(DATA!$P11,'M2'!$A:$C,Q$2,0)),IF($N11=0,IF(ISERROR(VLOOKUP($P11,'M1'!$A:$C,Q$2,0)),IF(ISERROR(VLOOKUP(DATA!$P11,'M2'!$A:$C,Q$2,0)),"NOT PRESENT",VLOOKUP(DATA!$P11,'M2'!$A:$C,Q$2,0)),VLOOKUP($P11,'M1'!$A:$C,Q$2,0)),"SPECIFY METHOD")))</f>
        <v>Charonia lampas</v>
      </c>
      <c r="R11" s="43" t="str">
        <f>IF($N11=1,IF(ISERROR(VLOOKUP($P11,'M1'!$A:$C,R$2,0)),"NOT PRESENT",VLOOKUP($P11,'M1'!$A:$C,R$2,0)),IF($N11=2,IF(ISERROR(VLOOKUP(DATA!$P11,'M2'!$A:$C,R$2,0)),"NOT PRESENT",VLOOKUP(DATA!$P11,'M2'!$A:$C,R$2,0)),IF($N11=0,IF(ISERROR(VLOOKUP($P11,'M1'!$A:$C,R$2,0)),IF(ISERROR(VLOOKUP(DATA!$P11,'M2'!$A:$C,R$2,0)),"NOT PRESENT",VLOOKUP(DATA!$P11,'M2'!$A:$C,R$2,0)),VLOOKUP($P11,'M1'!$A:$C,R$2,0)),"SPECIFY METHOD")))</f>
        <v>red triton shell</v>
      </c>
      <c r="S11" s="50">
        <f t="shared" si="0"/>
        <v>1</v>
      </c>
      <c r="T11" s="51">
        <v>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>
        <v>1</v>
      </c>
      <c r="AJ11" s="42"/>
      <c r="AK11" s="42"/>
      <c r="AL11" s="42"/>
      <c r="AM11" s="42"/>
      <c r="AN11" s="42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51" t="str">
        <f t="shared" ca="1" si="1"/>
        <v>Yes</v>
      </c>
      <c r="BJ11" s="51">
        <f t="shared" ca="1" si="1"/>
        <v>2.5</v>
      </c>
      <c r="BK11" s="51">
        <f t="shared" ca="1" si="1"/>
        <v>125</v>
      </c>
      <c r="BL11" s="51" t="str">
        <f t="shared" ca="1" si="2"/>
        <v>Yes</v>
      </c>
      <c r="BM11" s="51">
        <f t="shared" ca="1" si="3"/>
        <v>24</v>
      </c>
    </row>
    <row r="12" spans="1:89" s="51" customFormat="1">
      <c r="A12" s="43">
        <f>MAX($A$1:$A11)+1</f>
        <v>10</v>
      </c>
      <c r="B12" s="51" t="s">
        <v>52</v>
      </c>
      <c r="C12" s="51" t="s">
        <v>53</v>
      </c>
      <c r="D12" s="51" t="s">
        <v>7</v>
      </c>
      <c r="E12" s="43" t="s">
        <v>54</v>
      </c>
      <c r="F12" s="44">
        <v>-43.139209999999999</v>
      </c>
      <c r="G12" s="45">
        <v>147.96787</v>
      </c>
      <c r="H12" s="78">
        <v>43811</v>
      </c>
      <c r="I12" s="51">
        <v>8</v>
      </c>
      <c r="J12" s="51">
        <v>0</v>
      </c>
      <c r="K12" s="79">
        <v>0.45833333333333298</v>
      </c>
      <c r="L12" s="51" t="s">
        <v>52</v>
      </c>
      <c r="M12" s="51">
        <v>6</v>
      </c>
      <c r="N12" s="51">
        <v>2</v>
      </c>
      <c r="O12" s="51">
        <v>2</v>
      </c>
      <c r="P12" s="42" t="s">
        <v>60</v>
      </c>
      <c r="Q12" s="43" t="str">
        <f>IF($N12=1,IF(ISERROR(VLOOKUP($P12,'M1'!$A:$C,Q$2,0)),"NOT PRESENT",VLOOKUP($P12,'M1'!$A:$C,Q$2,0)),IF($N12=2,IF(ISERROR(VLOOKUP(DATA!$P12,'M2'!$A:$C,Q$2,0)),"NOT PRESENT",VLOOKUP(DATA!$P12,'M2'!$A:$C,Q$2,0)),IF($N12=0,IF(ISERROR(VLOOKUP($P12,'M1'!$A:$C,Q$2,0)),IF(ISERROR(VLOOKUP(DATA!$P12,'M2'!$A:$C,Q$2,0)),"NOT PRESENT",VLOOKUP(DATA!$P12,'M2'!$A:$C,Q$2,0)),VLOOKUP($P12,'M1'!$A:$C,Q$2,0)),"SPECIFY METHOD")))</f>
        <v>Centrostephanus rodgersii</v>
      </c>
      <c r="R12" s="43" t="str">
        <f>IF($N12=1,IF(ISERROR(VLOOKUP($P12,'M1'!$A:$C,R$2,0)),"NOT PRESENT",VLOOKUP($P12,'M1'!$A:$C,R$2,0)),IF($N12=2,IF(ISERROR(VLOOKUP(DATA!$P12,'M2'!$A:$C,R$2,0)),"NOT PRESENT",VLOOKUP(DATA!$P12,'M2'!$A:$C,R$2,0)),IF($N12=0,IF(ISERROR(VLOOKUP($P12,'M1'!$A:$C,R$2,0)),IF(ISERROR(VLOOKUP(DATA!$P12,'M2'!$A:$C,R$2,0)),"NOT PRESENT",VLOOKUP(DATA!$P12,'M2'!$A:$C,R$2,0)),VLOOKUP($P12,'M1'!$A:$C,R$2,0)),"SPECIFY METHOD")))</f>
        <v>Long-spine urchin</v>
      </c>
      <c r="S12" s="50">
        <f t="shared" si="0"/>
        <v>34</v>
      </c>
      <c r="T12" s="51">
        <v>0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>
        <v>34</v>
      </c>
      <c r="AJ12" s="42"/>
      <c r="AK12" s="42"/>
      <c r="AL12" s="42"/>
      <c r="AM12" s="42"/>
      <c r="AN12" s="42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51">
        <f t="shared" ca="1" si="1"/>
        <v>0</v>
      </c>
      <c r="BJ12" s="51">
        <f t="shared" ca="1" si="1"/>
        <v>0</v>
      </c>
      <c r="BK12" s="51">
        <f t="shared" ca="1" si="1"/>
        <v>0</v>
      </c>
      <c r="BL12" s="51" t="str">
        <f t="shared" ca="1" si="2"/>
        <v>No</v>
      </c>
      <c r="BM12" s="51">
        <f t="shared" ca="1" si="3"/>
        <v>0</v>
      </c>
    </row>
    <row r="13" spans="1:89" s="51" customFormat="1">
      <c r="A13" s="43">
        <f>MAX($A$1:$A12)+1</f>
        <v>11</v>
      </c>
      <c r="B13" s="51" t="s">
        <v>52</v>
      </c>
      <c r="C13" s="51" t="s">
        <v>53</v>
      </c>
      <c r="D13" s="51" t="s">
        <v>7</v>
      </c>
      <c r="E13" s="43" t="s">
        <v>54</v>
      </c>
      <c r="F13" s="44">
        <v>-43.139209999999999</v>
      </c>
      <c r="G13" s="45">
        <v>147.96787</v>
      </c>
      <c r="H13" s="78">
        <v>43811</v>
      </c>
      <c r="I13" s="51">
        <v>8</v>
      </c>
      <c r="J13" s="51">
        <v>0</v>
      </c>
      <c r="K13" s="79">
        <v>0.45833333333333298</v>
      </c>
      <c r="L13" s="51" t="s">
        <v>52</v>
      </c>
      <c r="M13" s="51">
        <v>6</v>
      </c>
      <c r="N13" s="51">
        <v>2</v>
      </c>
      <c r="O13" s="51">
        <v>2</v>
      </c>
      <c r="P13" s="42" t="s">
        <v>61</v>
      </c>
      <c r="Q13" s="43" t="str">
        <f>IF($N13=1,IF(ISERROR(VLOOKUP($P13,'M1'!$A:$C,Q$2,0)),"NOT PRESENT",VLOOKUP($P13,'M1'!$A:$C,Q$2,0)),IF($N13=2,IF(ISERROR(VLOOKUP(DATA!$P13,'M2'!$A:$C,Q$2,0)),"NOT PRESENT",VLOOKUP(DATA!$P13,'M2'!$A:$C,Q$2,0)),IF($N13=0,IF(ISERROR(VLOOKUP($P13,'M1'!$A:$C,Q$2,0)),IF(ISERROR(VLOOKUP(DATA!$P13,'M2'!$A:$C,Q$2,0)),"NOT PRESENT",VLOOKUP(DATA!$P13,'M2'!$A:$C,Q$2,0)),VLOOKUP($P13,'M1'!$A:$C,Q$2,0)),"SPECIFY METHOD")))</f>
        <v>Heliocidaris erythrogramma</v>
      </c>
      <c r="R13" s="43" t="str">
        <f>IF($N13=1,IF(ISERROR(VLOOKUP($P13,'M1'!$A:$C,R$2,0)),"NOT PRESENT",VLOOKUP($P13,'M1'!$A:$C,R$2,0)),IF($N13=2,IF(ISERROR(VLOOKUP(DATA!$P13,'M2'!$A:$C,R$2,0)),"NOT PRESENT",VLOOKUP(DATA!$P13,'M2'!$A:$C,R$2,0)),IF($N13=0,IF(ISERROR(VLOOKUP($P13,'M1'!$A:$C,R$2,0)),IF(ISERROR(VLOOKUP(DATA!$P13,'M2'!$A:$C,R$2,0)),"NOT PRESENT",VLOOKUP(DATA!$P13,'M2'!$A:$C,R$2,0)),VLOOKUP($P13,'M1'!$A:$C,R$2,0)),"SPECIFY METHOD")))</f>
        <v>Purple urchin</v>
      </c>
      <c r="S13" s="50">
        <f t="shared" si="0"/>
        <v>28</v>
      </c>
      <c r="T13" s="51">
        <v>0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>
        <v>28</v>
      </c>
      <c r="AJ13" s="42"/>
      <c r="AK13" s="42"/>
      <c r="AL13" s="42"/>
      <c r="AM13" s="42"/>
      <c r="AN13" s="42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83"/>
      <c r="BG13" s="77"/>
      <c r="BH13" s="77"/>
      <c r="BI13" s="51" t="str">
        <f t="shared" ca="1" si="1"/>
        <v>Yes</v>
      </c>
      <c r="BJ13" s="51">
        <f t="shared" ca="1" si="1"/>
        <v>2.5</v>
      </c>
      <c r="BK13" s="51">
        <f t="shared" ca="1" si="1"/>
        <v>10</v>
      </c>
      <c r="BL13" s="51" t="str">
        <f t="shared" ca="1" si="2"/>
        <v>Yes</v>
      </c>
      <c r="BM13" s="51">
        <f t="shared" ca="1" si="3"/>
        <v>9</v>
      </c>
    </row>
    <row r="14" spans="1:89" s="51" customFormat="1">
      <c r="A14" s="43"/>
      <c r="B14" s="51" t="s">
        <v>52</v>
      </c>
      <c r="D14" s="51" t="s">
        <v>6</v>
      </c>
      <c r="E14" s="43" t="s">
        <v>64</v>
      </c>
      <c r="F14" s="44">
        <v>-41.253706000000001</v>
      </c>
      <c r="G14" s="45">
        <v>148.33974900000001</v>
      </c>
      <c r="H14" s="78">
        <v>43538</v>
      </c>
      <c r="I14" s="51">
        <v>15</v>
      </c>
      <c r="J14" s="51">
        <v>0</v>
      </c>
      <c r="K14" s="79">
        <v>0.39583333333333298</v>
      </c>
      <c r="L14" s="51" t="s">
        <v>52</v>
      </c>
      <c r="M14" s="51">
        <v>15</v>
      </c>
      <c r="N14" s="51">
        <v>1</v>
      </c>
      <c r="O14" s="51">
        <v>1</v>
      </c>
      <c r="P14" s="42" t="s">
        <v>65</v>
      </c>
      <c r="Q14" s="43" t="str">
        <f>IF($N14=1,IF(ISERROR(VLOOKUP($P14,'M1'!$A:$C,Q$2,0)),"NOT PRESENT",VLOOKUP($P14,'M1'!$A:$C,Q$2,0)),IF($N14=2,IF(ISERROR(VLOOKUP(DATA!$P14,'M2'!$A:$C,Q$2,0)),"NOT PRESENT",VLOOKUP(DATA!$P14,'M2'!$A:$C,Q$2,0)),IF($N14=0,IF(ISERROR(VLOOKUP($P14,'M1'!$A:$C,Q$2,0)),IF(ISERROR(VLOOKUP(DATA!$P14,'M2'!$A:$C,Q$2,0)),"NOT PRESENT",VLOOKUP(DATA!$P14,'M2'!$A:$C,Q$2,0)),VLOOKUP($P14,'M1'!$A:$C,Q$2,0)),"SPECIFY METHOD")))</f>
        <v>Caesioperca rasor</v>
      </c>
      <c r="R14" s="43" t="str">
        <f>IF($N14=1,IF(ISERROR(VLOOKUP($P14,'M1'!$A:$C,R$2,0)),"NOT PRESENT",VLOOKUP($P14,'M1'!$A:$C,R$2,0)),IF($N14=2,IF(ISERROR(VLOOKUP(DATA!$P14,'M2'!$A:$C,R$2,0)),"NOT PRESENT",VLOOKUP(DATA!$P14,'M2'!$A:$C,R$2,0)),IF($N14=0,IF(ISERROR(VLOOKUP($P14,'M1'!$A:$C,R$2,0)),IF(ISERROR(VLOOKUP(DATA!$P14,'M2'!$A:$C,R$2,0)),"NOT PRESENT",VLOOKUP(DATA!$P14,'M2'!$A:$C,R$2,0)),VLOOKUP($P14,'M1'!$A:$C,R$2,0)),"SPECIFY METHOD")))</f>
        <v>Barber perch</v>
      </c>
      <c r="S14" s="50">
        <f t="shared" si="0"/>
        <v>12</v>
      </c>
      <c r="T14" s="51">
        <v>0</v>
      </c>
      <c r="U14" s="42">
        <v>5</v>
      </c>
      <c r="V14" s="42"/>
      <c r="W14" s="42"/>
      <c r="X14" s="42">
        <v>2</v>
      </c>
      <c r="Y14" s="42">
        <v>5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51" t="str">
        <f t="shared" ca="1" si="1"/>
        <v>No</v>
      </c>
      <c r="BJ14" s="51">
        <f t="shared" ca="1" si="1"/>
        <v>5</v>
      </c>
      <c r="BK14" s="51">
        <f t="shared" ca="1" si="1"/>
        <v>20</v>
      </c>
      <c r="BL14" s="51" t="str">
        <f t="shared" ca="1" si="2"/>
        <v>No</v>
      </c>
      <c r="BM14" s="51">
        <f t="shared" ca="1" si="3"/>
        <v>25</v>
      </c>
    </row>
    <row r="15" spans="1:89" s="51" customFormat="1">
      <c r="A15" s="43"/>
      <c r="B15" s="51" t="s">
        <v>52</v>
      </c>
      <c r="C15" s="51">
        <v>0</v>
      </c>
      <c r="D15" s="51" t="s">
        <v>6</v>
      </c>
      <c r="E15" s="43" t="s">
        <v>64</v>
      </c>
      <c r="F15" s="44">
        <v>-41.253706000000001</v>
      </c>
      <c r="G15" s="45">
        <v>148.33974900000001</v>
      </c>
      <c r="H15" s="78">
        <v>43538</v>
      </c>
      <c r="I15" s="51">
        <v>15</v>
      </c>
      <c r="J15" s="51">
        <v>0</v>
      </c>
      <c r="K15" s="79">
        <v>0.39583333333333298</v>
      </c>
      <c r="L15" s="51" t="s">
        <v>52</v>
      </c>
      <c r="M15" s="51">
        <v>15</v>
      </c>
      <c r="N15" s="51">
        <v>1</v>
      </c>
      <c r="O15" s="51">
        <v>2</v>
      </c>
      <c r="P15" s="42" t="s">
        <v>65</v>
      </c>
      <c r="Q15" s="43" t="str">
        <f>IF($N15=1,IF(ISERROR(VLOOKUP($P15,'M1'!$A:$C,Q$2,0)),"NOT PRESENT",VLOOKUP($P15,'M1'!$A:$C,Q$2,0)),IF($N15=2,IF(ISERROR(VLOOKUP(DATA!$P15,'M2'!$A:$C,Q$2,0)),"NOT PRESENT",VLOOKUP(DATA!$P15,'M2'!$A:$C,Q$2,0)),IF($N15=0,IF(ISERROR(VLOOKUP($P15,'M1'!$A:$C,Q$2,0)),IF(ISERROR(VLOOKUP(DATA!$P15,'M2'!$A:$C,Q$2,0)),"NOT PRESENT",VLOOKUP(DATA!$P15,'M2'!$A:$C,Q$2,0)),VLOOKUP($P15,'M1'!$A:$C,Q$2,0)),"SPECIFY METHOD")))</f>
        <v>Caesioperca rasor</v>
      </c>
      <c r="R15" s="43" t="str">
        <f>IF($N15=1,IF(ISERROR(VLOOKUP($P15,'M1'!$A:$C,R$2,0)),"NOT PRESENT",VLOOKUP($P15,'M1'!$A:$C,R$2,0)),IF($N15=2,IF(ISERROR(VLOOKUP(DATA!$P15,'M2'!$A:$C,R$2,0)),"NOT PRESENT",VLOOKUP(DATA!$P15,'M2'!$A:$C,R$2,0)),IF($N15=0,IF(ISERROR(VLOOKUP($P15,'M1'!$A:$C,R$2,0)),IF(ISERROR(VLOOKUP(DATA!$P15,'M2'!$A:$C,R$2,0)),"NOT PRESENT",VLOOKUP(DATA!$P15,'M2'!$A:$C,R$2,0)),VLOOKUP($P15,'M1'!$A:$C,R$2,0)),"SPECIFY METHOD")))</f>
        <v>Barber perch</v>
      </c>
      <c r="S15" s="50">
        <f t="shared" si="0"/>
        <v>3</v>
      </c>
      <c r="T15" s="51">
        <v>0</v>
      </c>
      <c r="U15" s="42"/>
      <c r="V15" s="42"/>
      <c r="W15" s="42"/>
      <c r="X15" s="42">
        <v>3</v>
      </c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51" t="str">
        <f t="shared" ca="1" si="1"/>
        <v>No</v>
      </c>
      <c r="BJ15" s="51">
        <f t="shared" ca="1" si="1"/>
        <v>5</v>
      </c>
      <c r="BK15" s="51">
        <f t="shared" ca="1" si="1"/>
        <v>20</v>
      </c>
      <c r="BL15" s="51" t="str">
        <f t="shared" ca="1" si="2"/>
        <v>No</v>
      </c>
      <c r="BM15" s="51">
        <f t="shared" ca="1" si="3"/>
        <v>25</v>
      </c>
    </row>
    <row r="16" spans="1:89" s="51" customFormat="1">
      <c r="A16" s="43"/>
      <c r="B16" s="51" t="s">
        <v>52</v>
      </c>
      <c r="C16" s="51">
        <v>0</v>
      </c>
      <c r="D16" s="51" t="s">
        <v>6</v>
      </c>
      <c r="E16" s="43" t="s">
        <v>64</v>
      </c>
      <c r="F16" s="44">
        <v>-41.253706000000001</v>
      </c>
      <c r="G16" s="45">
        <v>148.33974900000001</v>
      </c>
      <c r="H16" s="78">
        <v>43538</v>
      </c>
      <c r="I16" s="51">
        <v>15</v>
      </c>
      <c r="J16" s="51">
        <v>0</v>
      </c>
      <c r="K16" s="79">
        <v>0.39583333333333298</v>
      </c>
      <c r="L16" s="51" t="s">
        <v>52</v>
      </c>
      <c r="M16" s="51">
        <v>15</v>
      </c>
      <c r="N16" s="51">
        <v>1</v>
      </c>
      <c r="O16" s="51">
        <v>1</v>
      </c>
      <c r="P16" s="42" t="s">
        <v>55</v>
      </c>
      <c r="Q16" s="43" t="str">
        <f>IF($N16=1,IF(ISERROR(VLOOKUP($P16,'M1'!$A:$C,Q$2,0)),"NOT PRESENT",VLOOKUP($P16,'M1'!$A:$C,Q$2,0)),IF($N16=2,IF(ISERROR(VLOOKUP(DATA!$P16,'M2'!$A:$C,Q$2,0)),"NOT PRESENT",VLOOKUP(DATA!$P16,'M2'!$A:$C,Q$2,0)),IF($N16=0,IF(ISERROR(VLOOKUP($P16,'M1'!$A:$C,Q$2,0)),IF(ISERROR(VLOOKUP(DATA!$P16,'M2'!$A:$C,Q$2,0)),"NOT PRESENT",VLOOKUP(DATA!$P16,'M2'!$A:$C,Q$2,0)),VLOOKUP($P16,'M1'!$A:$C,Q$2,0)),"SPECIFY METHOD")))</f>
        <v>Notolabrus tetricus</v>
      </c>
      <c r="R16" s="43" t="str">
        <f>IF($N16=1,IF(ISERROR(VLOOKUP($P16,'M1'!$A:$C,R$2,0)),"NOT PRESENT",VLOOKUP($P16,'M1'!$A:$C,R$2,0)),IF($N16=2,IF(ISERROR(VLOOKUP(DATA!$P16,'M2'!$A:$C,R$2,0)),"NOT PRESENT",VLOOKUP(DATA!$P16,'M2'!$A:$C,R$2,0)),IF($N16=0,IF(ISERROR(VLOOKUP($P16,'M1'!$A:$C,R$2,0)),IF(ISERROR(VLOOKUP(DATA!$P16,'M2'!$A:$C,R$2,0)),"NOT PRESENT",VLOOKUP(DATA!$P16,'M2'!$A:$C,R$2,0)),VLOOKUP($P16,'M1'!$A:$C,R$2,0)),"SPECIFY METHOD")))</f>
        <v>Blue-throat wrasse</v>
      </c>
      <c r="S16" s="50">
        <f t="shared" si="0"/>
        <v>7</v>
      </c>
      <c r="T16" s="51">
        <v>0</v>
      </c>
      <c r="U16" s="42"/>
      <c r="V16" s="42"/>
      <c r="W16" s="42"/>
      <c r="X16" s="42"/>
      <c r="Y16" s="42"/>
      <c r="Z16" s="42">
        <v>3</v>
      </c>
      <c r="AA16" s="42">
        <v>2</v>
      </c>
      <c r="AB16" s="42">
        <v>2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51" t="str">
        <f t="shared" ca="1" si="1"/>
        <v>No</v>
      </c>
      <c r="BJ16" s="51">
        <f t="shared" ca="1" si="1"/>
        <v>7.5</v>
      </c>
      <c r="BK16" s="51">
        <f t="shared" ca="1" si="1"/>
        <v>35</v>
      </c>
      <c r="BL16" s="51" t="str">
        <f t="shared" ca="1" si="2"/>
        <v>No</v>
      </c>
      <c r="BM16" s="51">
        <f t="shared" ca="1" si="3"/>
        <v>50</v>
      </c>
    </row>
    <row r="17" spans="1:65" s="51" customFormat="1">
      <c r="A17" s="43"/>
      <c r="B17" s="51" t="s">
        <v>52</v>
      </c>
      <c r="C17" s="51">
        <v>0</v>
      </c>
      <c r="D17" s="51" t="s">
        <v>6</v>
      </c>
      <c r="E17" s="43" t="s">
        <v>64</v>
      </c>
      <c r="F17" s="44">
        <v>-41.253706000000001</v>
      </c>
      <c r="G17" s="45">
        <v>148.33974900000001</v>
      </c>
      <c r="H17" s="78">
        <v>43538</v>
      </c>
      <c r="I17" s="51">
        <v>15</v>
      </c>
      <c r="J17" s="51">
        <v>0</v>
      </c>
      <c r="K17" s="79">
        <v>0.39583333333333298</v>
      </c>
      <c r="L17" s="51" t="s">
        <v>52</v>
      </c>
      <c r="M17" s="51">
        <v>15</v>
      </c>
      <c r="N17" s="51">
        <v>1</v>
      </c>
      <c r="O17" s="51">
        <v>2</v>
      </c>
      <c r="P17" s="42" t="s">
        <v>55</v>
      </c>
      <c r="Q17" s="43" t="str">
        <f>IF($N17=1,IF(ISERROR(VLOOKUP($P17,'M1'!$A:$C,Q$2,0)),"NOT PRESENT",VLOOKUP($P17,'M1'!$A:$C,Q$2,0)),IF($N17=2,IF(ISERROR(VLOOKUP(DATA!$P17,'M2'!$A:$C,Q$2,0)),"NOT PRESENT",VLOOKUP(DATA!$P17,'M2'!$A:$C,Q$2,0)),IF($N17=0,IF(ISERROR(VLOOKUP($P17,'M1'!$A:$C,Q$2,0)),IF(ISERROR(VLOOKUP(DATA!$P17,'M2'!$A:$C,Q$2,0)),"NOT PRESENT",VLOOKUP(DATA!$P17,'M2'!$A:$C,Q$2,0)),VLOOKUP($P17,'M1'!$A:$C,Q$2,0)),"SPECIFY METHOD")))</f>
        <v>Notolabrus tetricus</v>
      </c>
      <c r="R17" s="43" t="str">
        <f>IF($N17=1,IF(ISERROR(VLOOKUP($P17,'M1'!$A:$C,R$2,0)),"NOT PRESENT",VLOOKUP($P17,'M1'!$A:$C,R$2,0)),IF($N17=2,IF(ISERROR(VLOOKUP(DATA!$P17,'M2'!$A:$C,R$2,0)),"NOT PRESENT",VLOOKUP(DATA!$P17,'M2'!$A:$C,R$2,0)),IF($N17=0,IF(ISERROR(VLOOKUP($P17,'M1'!$A:$C,R$2,0)),IF(ISERROR(VLOOKUP(DATA!$P17,'M2'!$A:$C,R$2,0)),"NOT PRESENT",VLOOKUP(DATA!$P17,'M2'!$A:$C,R$2,0)),VLOOKUP($P17,'M1'!$A:$C,R$2,0)),"SPECIFY METHOD")))</f>
        <v>Blue-throat wrasse</v>
      </c>
      <c r="S17" s="50">
        <f t="shared" si="0"/>
        <v>4</v>
      </c>
      <c r="T17" s="51">
        <v>0</v>
      </c>
      <c r="U17" s="42"/>
      <c r="V17" s="42"/>
      <c r="W17" s="42"/>
      <c r="X17" s="42"/>
      <c r="Y17" s="42"/>
      <c r="Z17" s="42">
        <v>2</v>
      </c>
      <c r="AA17" s="42">
        <v>1</v>
      </c>
      <c r="AB17" s="42"/>
      <c r="AC17" s="42">
        <v>1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51" t="str">
        <f t="shared" ca="1" si="1"/>
        <v>No</v>
      </c>
      <c r="BJ17" s="51">
        <f t="shared" ca="1" si="1"/>
        <v>7.5</v>
      </c>
      <c r="BK17" s="51">
        <f t="shared" ca="1" si="1"/>
        <v>35</v>
      </c>
      <c r="BL17" s="51" t="str">
        <f t="shared" ca="1" si="2"/>
        <v>No</v>
      </c>
      <c r="BM17" s="51">
        <f t="shared" ca="1" si="3"/>
        <v>50</v>
      </c>
    </row>
    <row r="18" spans="1:65" s="51" customFormat="1">
      <c r="A18" s="43"/>
      <c r="B18" s="51" t="s">
        <v>52</v>
      </c>
      <c r="C18" s="51">
        <v>0</v>
      </c>
      <c r="D18" s="51" t="s">
        <v>6</v>
      </c>
      <c r="E18" s="43" t="s">
        <v>64</v>
      </c>
      <c r="F18" s="44">
        <v>-41.253706000000001</v>
      </c>
      <c r="G18" s="45">
        <v>148.33974900000001</v>
      </c>
      <c r="H18" s="78">
        <v>43538</v>
      </c>
      <c r="I18" s="51">
        <v>15</v>
      </c>
      <c r="J18" s="51">
        <v>0</v>
      </c>
      <c r="K18" s="79">
        <v>0.39583333333333298</v>
      </c>
      <c r="L18" s="51" t="s">
        <v>52</v>
      </c>
      <c r="M18" s="51">
        <v>15</v>
      </c>
      <c r="N18" s="51">
        <v>1</v>
      </c>
      <c r="O18" s="51">
        <v>1</v>
      </c>
      <c r="P18" s="42" t="s">
        <v>66</v>
      </c>
      <c r="Q18" s="43" t="str">
        <f>IF($N18=1,IF(ISERROR(VLOOKUP($P18,'M1'!$A:$C,Q$2,0)),"NOT PRESENT",VLOOKUP($P18,'M1'!$A:$C,Q$2,0)),IF($N18=2,IF(ISERROR(VLOOKUP(DATA!$P18,'M2'!$A:$C,Q$2,0)),"NOT PRESENT",VLOOKUP(DATA!$P18,'M2'!$A:$C,Q$2,0)),IF($N18=0,IF(ISERROR(VLOOKUP($P18,'M1'!$A:$C,Q$2,0)),IF(ISERROR(VLOOKUP(DATA!$P18,'M2'!$A:$C,Q$2,0)),"NOT PRESENT",VLOOKUP(DATA!$P18,'M2'!$A:$C,Q$2,0)),VLOOKUP($P18,'M1'!$A:$C,Q$2,0)),"SPECIFY METHOD")))</f>
        <v>Parma microlepis</v>
      </c>
      <c r="R18" s="43" t="str">
        <f>IF($N18=1,IF(ISERROR(VLOOKUP($P18,'M1'!$A:$C,R$2,0)),"NOT PRESENT",VLOOKUP($P18,'M1'!$A:$C,R$2,0)),IF($N18=2,IF(ISERROR(VLOOKUP(DATA!$P18,'M2'!$A:$C,R$2,0)),"NOT PRESENT",VLOOKUP(DATA!$P18,'M2'!$A:$C,R$2,0)),IF($N18=0,IF(ISERROR(VLOOKUP($P18,'M1'!$A:$C,R$2,0)),IF(ISERROR(VLOOKUP(DATA!$P18,'M2'!$A:$C,R$2,0)),"NOT PRESENT",VLOOKUP(DATA!$P18,'M2'!$A:$C,R$2,0)),VLOOKUP($P18,'M1'!$A:$C,R$2,0)),"SPECIFY METHOD")))</f>
        <v>White-ear</v>
      </c>
      <c r="S18" s="50">
        <f t="shared" si="0"/>
        <v>12</v>
      </c>
      <c r="T18" s="51">
        <v>0</v>
      </c>
      <c r="U18" s="42"/>
      <c r="V18" s="42"/>
      <c r="W18" s="42"/>
      <c r="X18" s="42"/>
      <c r="Y18" s="42">
        <v>5</v>
      </c>
      <c r="Z18" s="42">
        <v>7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51">
        <f t="shared" ca="1" si="1"/>
        <v>0</v>
      </c>
      <c r="BJ18" s="51">
        <f t="shared" ca="1" si="1"/>
        <v>0</v>
      </c>
      <c r="BK18" s="51">
        <f t="shared" ca="1" si="1"/>
        <v>0</v>
      </c>
      <c r="BL18" s="51" t="str">
        <f t="shared" ca="1" si="2"/>
        <v>No</v>
      </c>
      <c r="BM18" s="51">
        <f t="shared" ca="1" si="3"/>
        <v>0</v>
      </c>
    </row>
    <row r="19" spans="1:65" s="51" customFormat="1">
      <c r="A19" s="43"/>
      <c r="B19" s="51" t="s">
        <v>52</v>
      </c>
      <c r="C19" s="51">
        <v>0</v>
      </c>
      <c r="D19" s="51" t="s">
        <v>6</v>
      </c>
      <c r="E19" s="43" t="s">
        <v>64</v>
      </c>
      <c r="F19" s="44">
        <v>-41.253706000000001</v>
      </c>
      <c r="G19" s="45">
        <v>148.33974900000001</v>
      </c>
      <c r="H19" s="78">
        <v>43538</v>
      </c>
      <c r="I19" s="51">
        <v>15</v>
      </c>
      <c r="J19" s="51">
        <v>0</v>
      </c>
      <c r="K19" s="79">
        <v>0.39583333333333298</v>
      </c>
      <c r="L19" s="51" t="s">
        <v>52</v>
      </c>
      <c r="M19" s="51">
        <v>15</v>
      </c>
      <c r="N19" s="51">
        <v>1</v>
      </c>
      <c r="O19" s="51">
        <v>2</v>
      </c>
      <c r="P19" s="42" t="s">
        <v>66</v>
      </c>
      <c r="Q19" s="43" t="str">
        <f>IF($N19=1,IF(ISERROR(VLOOKUP($P19,'M1'!$A:$C,Q$2,0)),"NOT PRESENT",VLOOKUP($P19,'M1'!$A:$C,Q$2,0)),IF($N19=2,IF(ISERROR(VLOOKUP(DATA!$P19,'M2'!$A:$C,Q$2,0)),"NOT PRESENT",VLOOKUP(DATA!$P19,'M2'!$A:$C,Q$2,0)),IF($N19=0,IF(ISERROR(VLOOKUP($P19,'M1'!$A:$C,Q$2,0)),IF(ISERROR(VLOOKUP(DATA!$P19,'M2'!$A:$C,Q$2,0)),"NOT PRESENT",VLOOKUP(DATA!$P19,'M2'!$A:$C,Q$2,0)),VLOOKUP($P19,'M1'!$A:$C,Q$2,0)),"SPECIFY METHOD")))</f>
        <v>Parma microlepis</v>
      </c>
      <c r="R19" s="43" t="str">
        <f>IF($N19=1,IF(ISERROR(VLOOKUP($P19,'M1'!$A:$C,R$2,0)),"NOT PRESENT",VLOOKUP($P19,'M1'!$A:$C,R$2,0)),IF($N19=2,IF(ISERROR(VLOOKUP(DATA!$P19,'M2'!$A:$C,R$2,0)),"NOT PRESENT",VLOOKUP(DATA!$P19,'M2'!$A:$C,R$2,0)),IF($N19=0,IF(ISERROR(VLOOKUP($P19,'M1'!$A:$C,R$2,0)),IF(ISERROR(VLOOKUP(DATA!$P19,'M2'!$A:$C,R$2,0)),"NOT PRESENT",VLOOKUP(DATA!$P19,'M2'!$A:$C,R$2,0)),VLOOKUP($P19,'M1'!$A:$C,R$2,0)),"SPECIFY METHOD")))</f>
        <v>White-ear</v>
      </c>
      <c r="S19" s="50">
        <f t="shared" si="0"/>
        <v>21</v>
      </c>
      <c r="T19" s="51">
        <v>0</v>
      </c>
      <c r="U19" s="42">
        <v>1</v>
      </c>
      <c r="V19" s="42"/>
      <c r="W19" s="42"/>
      <c r="X19" s="42"/>
      <c r="Y19" s="42">
        <v>10</v>
      </c>
      <c r="Z19" s="42">
        <v>10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51">
        <f t="shared" ca="1" si="1"/>
        <v>0</v>
      </c>
      <c r="BJ19" s="51">
        <f t="shared" ca="1" si="1"/>
        <v>0</v>
      </c>
      <c r="BK19" s="51">
        <f t="shared" ca="1" si="1"/>
        <v>0</v>
      </c>
      <c r="BL19" s="51" t="str">
        <f t="shared" ca="1" si="2"/>
        <v>No</v>
      </c>
      <c r="BM19" s="51">
        <f t="shared" ca="1" si="3"/>
        <v>0</v>
      </c>
    </row>
    <row r="20" spans="1:65" s="51" customFormat="1">
      <c r="A20" s="43"/>
      <c r="B20" s="51" t="s">
        <v>52</v>
      </c>
      <c r="C20" s="51">
        <v>0</v>
      </c>
      <c r="D20" s="51" t="s">
        <v>6</v>
      </c>
      <c r="E20" s="43" t="s">
        <v>64</v>
      </c>
      <c r="F20" s="44">
        <v>-41.253706000000001</v>
      </c>
      <c r="G20" s="45">
        <v>148.33974900000001</v>
      </c>
      <c r="H20" s="78">
        <v>43538</v>
      </c>
      <c r="I20" s="51">
        <v>15</v>
      </c>
      <c r="J20" s="51">
        <v>0</v>
      </c>
      <c r="K20" s="79">
        <v>0.39583333333333298</v>
      </c>
      <c r="L20" s="51" t="s">
        <v>52</v>
      </c>
      <c r="M20" s="51">
        <v>15</v>
      </c>
      <c r="N20" s="51">
        <v>1</v>
      </c>
      <c r="O20" s="51">
        <v>1</v>
      </c>
      <c r="P20" s="42" t="s">
        <v>57</v>
      </c>
      <c r="Q20" s="43" t="str">
        <f>IF($N20=1,IF(ISERROR(VLOOKUP($P20,'M1'!$A:$C,Q$2,0)),"NOT PRESENT",VLOOKUP($P20,'M1'!$A:$C,Q$2,0)),IF($N20=2,IF(ISERROR(VLOOKUP(DATA!$P20,'M2'!$A:$C,Q$2,0)),"NOT PRESENT",VLOOKUP(DATA!$P20,'M2'!$A:$C,Q$2,0)),IF($N20=0,IF(ISERROR(VLOOKUP($P20,'M1'!$A:$C,Q$2,0)),IF(ISERROR(VLOOKUP(DATA!$P20,'M2'!$A:$C,Q$2,0)),"NOT PRESENT",VLOOKUP(DATA!$P20,'M2'!$A:$C,Q$2,0)),VLOOKUP($P20,'M1'!$A:$C,Q$2,0)),"SPECIFY METHOD")))</f>
        <v>Trachinops caudimaculatus</v>
      </c>
      <c r="R20" s="43" t="str">
        <f>IF($N20=1,IF(ISERROR(VLOOKUP($P20,'M1'!$A:$C,R$2,0)),"NOT PRESENT",VLOOKUP($P20,'M1'!$A:$C,R$2,0)),IF($N20=2,IF(ISERROR(VLOOKUP(DATA!$P20,'M2'!$A:$C,R$2,0)),"NOT PRESENT",VLOOKUP(DATA!$P20,'M2'!$A:$C,R$2,0)),IF($N20=0,IF(ISERROR(VLOOKUP($P20,'M1'!$A:$C,R$2,0)),IF(ISERROR(VLOOKUP(DATA!$P20,'M2'!$A:$C,R$2,0)),"NOT PRESENT",VLOOKUP(DATA!$P20,'M2'!$A:$C,R$2,0)),VLOOKUP($P20,'M1'!$A:$C,R$2,0)),"SPECIFY METHOD")))</f>
        <v>Hulafish</v>
      </c>
      <c r="S20" s="50">
        <f t="shared" si="0"/>
        <v>4</v>
      </c>
      <c r="T20" s="51">
        <v>0</v>
      </c>
      <c r="U20" s="42"/>
      <c r="V20" s="42">
        <v>3</v>
      </c>
      <c r="W20" s="42">
        <v>1</v>
      </c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51" t="str">
        <f t="shared" ca="1" si="1"/>
        <v>No</v>
      </c>
      <c r="BJ20" s="51">
        <f t="shared" ca="1" si="1"/>
        <v>2.5</v>
      </c>
      <c r="BK20" s="51">
        <f t="shared" ca="1" si="1"/>
        <v>10</v>
      </c>
      <c r="BL20" s="51" t="str">
        <f t="shared" ca="1" si="2"/>
        <v>No</v>
      </c>
      <c r="BM20" s="51">
        <f t="shared" ca="1" si="3"/>
        <v>15</v>
      </c>
    </row>
    <row r="21" spans="1:65" s="51" customFormat="1">
      <c r="A21" s="43"/>
      <c r="B21" s="51" t="s">
        <v>52</v>
      </c>
      <c r="C21" s="51">
        <v>0</v>
      </c>
      <c r="D21" s="51" t="s">
        <v>6</v>
      </c>
      <c r="E21" s="43" t="s">
        <v>64</v>
      </c>
      <c r="F21" s="44">
        <v>-41.253706000000001</v>
      </c>
      <c r="G21" s="45">
        <v>148.33974900000001</v>
      </c>
      <c r="H21" s="78">
        <v>43538</v>
      </c>
      <c r="I21" s="51">
        <v>15</v>
      </c>
      <c r="J21" s="51">
        <v>0</v>
      </c>
      <c r="K21" s="79">
        <v>0.39583333333333298</v>
      </c>
      <c r="L21" s="51" t="s">
        <v>52</v>
      </c>
      <c r="M21" s="51">
        <v>15</v>
      </c>
      <c r="N21" s="51">
        <v>1</v>
      </c>
      <c r="O21" s="51">
        <v>2</v>
      </c>
      <c r="P21" s="42" t="s">
        <v>57</v>
      </c>
      <c r="Q21" s="43" t="str">
        <f>IF($N21=1,IF(ISERROR(VLOOKUP($P21,'M1'!$A:$C,Q$2,0)),"NOT PRESENT",VLOOKUP($P21,'M1'!$A:$C,Q$2,0)),IF($N21=2,IF(ISERROR(VLOOKUP(DATA!$P21,'M2'!$A:$C,Q$2,0)),"NOT PRESENT",VLOOKUP(DATA!$P21,'M2'!$A:$C,Q$2,0)),IF($N21=0,IF(ISERROR(VLOOKUP($P21,'M1'!$A:$C,Q$2,0)),IF(ISERROR(VLOOKUP(DATA!$P21,'M2'!$A:$C,Q$2,0)),"NOT PRESENT",VLOOKUP(DATA!$P21,'M2'!$A:$C,Q$2,0)),VLOOKUP($P21,'M1'!$A:$C,Q$2,0)),"SPECIFY METHOD")))</f>
        <v>Trachinops caudimaculatus</v>
      </c>
      <c r="R21" s="43" t="str">
        <f>IF($N21=1,IF(ISERROR(VLOOKUP($P21,'M1'!$A:$C,R$2,0)),"NOT PRESENT",VLOOKUP($P21,'M1'!$A:$C,R$2,0)),IF($N21=2,IF(ISERROR(VLOOKUP(DATA!$P21,'M2'!$A:$C,R$2,0)),"NOT PRESENT",VLOOKUP(DATA!$P21,'M2'!$A:$C,R$2,0)),IF($N21=0,IF(ISERROR(VLOOKUP($P21,'M1'!$A:$C,R$2,0)),IF(ISERROR(VLOOKUP(DATA!$P21,'M2'!$A:$C,R$2,0)),"NOT PRESENT",VLOOKUP(DATA!$P21,'M2'!$A:$C,R$2,0)),VLOOKUP($P21,'M1'!$A:$C,R$2,0)),"SPECIFY METHOD")))</f>
        <v>Hulafish</v>
      </c>
      <c r="S21" s="50">
        <f t="shared" si="0"/>
        <v>2</v>
      </c>
      <c r="T21" s="51">
        <v>0</v>
      </c>
      <c r="U21" s="42"/>
      <c r="V21" s="42">
        <v>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51" t="str">
        <f t="shared" ca="1" si="1"/>
        <v>No</v>
      </c>
      <c r="BJ21" s="51">
        <f t="shared" ca="1" si="1"/>
        <v>2.5</v>
      </c>
      <c r="BK21" s="51">
        <f t="shared" ca="1" si="1"/>
        <v>10</v>
      </c>
      <c r="BL21" s="51" t="str">
        <f t="shared" ca="1" si="2"/>
        <v>No</v>
      </c>
      <c r="BM21" s="51">
        <f t="shared" ca="1" si="3"/>
        <v>15</v>
      </c>
    </row>
    <row r="22" spans="1:65" s="51" customFormat="1">
      <c r="A22" s="43"/>
      <c r="B22" s="51" t="s">
        <v>52</v>
      </c>
      <c r="C22" s="51">
        <v>0</v>
      </c>
      <c r="D22" s="51" t="s">
        <v>6</v>
      </c>
      <c r="E22" s="43" t="s">
        <v>64</v>
      </c>
      <c r="F22" s="44">
        <v>-41.253706000000001</v>
      </c>
      <c r="G22" s="45">
        <v>148.33974900000001</v>
      </c>
      <c r="H22" s="78">
        <v>43538</v>
      </c>
      <c r="I22" s="51">
        <v>15</v>
      </c>
      <c r="J22" s="51">
        <v>0</v>
      </c>
      <c r="K22" s="79">
        <v>0.39583333333333298</v>
      </c>
      <c r="L22" s="51" t="s">
        <v>52</v>
      </c>
      <c r="M22" s="51">
        <v>15</v>
      </c>
      <c r="N22" s="51">
        <v>1</v>
      </c>
      <c r="O22" s="51">
        <v>1</v>
      </c>
      <c r="P22" s="42" t="s">
        <v>67</v>
      </c>
      <c r="Q22" s="43" t="str">
        <f>IF($N22=1,IF(ISERROR(VLOOKUP($P22,'M1'!$A:$C,Q$2,0)),"NOT PRESENT",VLOOKUP($P22,'M1'!$A:$C,Q$2,0)),IF($N22=2,IF(ISERROR(VLOOKUP(DATA!$P22,'M2'!$A:$C,Q$2,0)),"NOT PRESENT",VLOOKUP(DATA!$P22,'M2'!$A:$C,Q$2,0)),IF($N22=0,IF(ISERROR(VLOOKUP($P22,'M1'!$A:$C,Q$2,0)),IF(ISERROR(VLOOKUP(DATA!$P22,'M2'!$A:$C,Q$2,0)),"NOT PRESENT",VLOOKUP(DATA!$P22,'M2'!$A:$C,Q$2,0)),VLOOKUP($P22,'M1'!$A:$C,Q$2,0)),"SPECIFY METHOD")))</f>
        <v>Pempheris multiradiata</v>
      </c>
      <c r="R22" s="43" t="str">
        <f>IF($N22=1,IF(ISERROR(VLOOKUP($P22,'M1'!$A:$C,R$2,0)),"NOT PRESENT",VLOOKUP($P22,'M1'!$A:$C,R$2,0)),IF($N22=2,IF(ISERROR(VLOOKUP(DATA!$P22,'M2'!$A:$C,R$2,0)),"NOT PRESENT",VLOOKUP(DATA!$P22,'M2'!$A:$C,R$2,0)),IF($N22=0,IF(ISERROR(VLOOKUP($P22,'M1'!$A:$C,R$2,0)),IF(ISERROR(VLOOKUP(DATA!$P22,'M2'!$A:$C,R$2,0)),"NOT PRESENT",VLOOKUP(DATA!$P22,'M2'!$A:$C,R$2,0)),VLOOKUP($P22,'M1'!$A:$C,R$2,0)),"SPECIFY METHOD")))</f>
        <v>Common bullseye</v>
      </c>
      <c r="S22" s="50">
        <f t="shared" si="0"/>
        <v>1</v>
      </c>
      <c r="T22" s="51">
        <v>0</v>
      </c>
      <c r="U22" s="42"/>
      <c r="V22" s="42">
        <v>1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51" t="str">
        <f t="shared" ca="1" si="1"/>
        <v>No</v>
      </c>
      <c r="BJ22" s="51">
        <f t="shared" ca="1" si="1"/>
        <v>2.5</v>
      </c>
      <c r="BK22" s="51">
        <f t="shared" ca="1" si="1"/>
        <v>15</v>
      </c>
      <c r="BL22" s="51" t="str">
        <f t="shared" ca="1" si="2"/>
        <v>No</v>
      </c>
      <c r="BM22" s="51">
        <f t="shared" ca="1" si="3"/>
        <v>28</v>
      </c>
    </row>
    <row r="23" spans="1:65" s="42" customFormat="1">
      <c r="A23" s="43"/>
      <c r="B23" s="51" t="s">
        <v>52</v>
      </c>
      <c r="C23" s="51">
        <v>0</v>
      </c>
      <c r="D23" s="51" t="s">
        <v>6</v>
      </c>
      <c r="E23" s="43" t="s">
        <v>64</v>
      </c>
      <c r="F23" s="44">
        <v>-41.253706000000001</v>
      </c>
      <c r="G23" s="45">
        <v>148.33974900000001</v>
      </c>
      <c r="H23" s="46">
        <v>43538</v>
      </c>
      <c r="I23" s="51">
        <v>15</v>
      </c>
      <c r="J23" s="51">
        <v>0</v>
      </c>
      <c r="K23" s="79">
        <v>0.39583333333333298</v>
      </c>
      <c r="L23" s="51" t="s">
        <v>52</v>
      </c>
      <c r="M23" s="51">
        <v>15</v>
      </c>
      <c r="N23" s="51">
        <v>1</v>
      </c>
      <c r="O23" s="51">
        <v>1</v>
      </c>
      <c r="P23" s="42" t="s">
        <v>68</v>
      </c>
      <c r="Q23" s="43" t="str">
        <f>IF($N23=1,IF(ISERROR(VLOOKUP($P23,'M1'!$A:$C,Q$2,0)),"NOT PRESENT",VLOOKUP($P23,'M1'!$A:$C,Q$2,0)),IF($N23=2,IF(ISERROR(VLOOKUP(DATA!$P23,'M2'!$A:$C,Q$2,0)),"NOT PRESENT",VLOOKUP(DATA!$P23,'M2'!$A:$C,Q$2,0)),IF($N23=0,IF(ISERROR(VLOOKUP($P23,'M1'!$A:$C,Q$2,0)),IF(ISERROR(VLOOKUP(DATA!$P23,'M2'!$A:$C,Q$2,0)),"NOT PRESENT",VLOOKUP(DATA!$P23,'M2'!$A:$C,Q$2,0)),VLOOKUP($P23,'M1'!$A:$C,Q$2,0)),"SPECIFY METHOD")))</f>
        <v>Hypoplectrodes maccullochi</v>
      </c>
      <c r="R23" s="43" t="str">
        <f>IF($N23=1,IF(ISERROR(VLOOKUP($P23,'M1'!$A:$C,R$2,0)),"NOT PRESENT",VLOOKUP($P23,'M1'!$A:$C,R$2,0)),IF($N23=2,IF(ISERROR(VLOOKUP(DATA!$P23,'M2'!$A:$C,R$2,0)),"NOT PRESENT",VLOOKUP(DATA!$P23,'M2'!$A:$C,R$2,0)),IF($N23=0,IF(ISERROR(VLOOKUP($P23,'M1'!$A:$C,R$2,0)),IF(ISERROR(VLOOKUP(DATA!$P23,'M2'!$A:$C,R$2,0)),"NOT PRESENT",VLOOKUP(DATA!$P23,'M2'!$A:$C,R$2,0)),VLOOKUP($P23,'M1'!$A:$C,R$2,0)),"SPECIFY METHOD")))</f>
        <v>Half-banded seaperch</v>
      </c>
      <c r="S23" s="50">
        <f t="shared" si="0"/>
        <v>4</v>
      </c>
      <c r="T23" s="51">
        <v>0</v>
      </c>
      <c r="W23" s="42">
        <v>4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51">
        <f t="shared" ref="BI23:BK36" ca="1" si="4">VLOOKUP($P23,INDIRECT("'M" &amp; $N23 &amp; "'!$A:$G"),BI$2,0)</f>
        <v>0</v>
      </c>
      <c r="BJ23" s="51">
        <f t="shared" ca="1" si="4"/>
        <v>0</v>
      </c>
      <c r="BK23" s="51">
        <f t="shared" ca="1" si="4"/>
        <v>0</v>
      </c>
      <c r="BL23" s="51" t="str">
        <f t="shared" ca="1" si="2"/>
        <v>No</v>
      </c>
      <c r="BM23" s="51">
        <f t="shared" ca="1" si="3"/>
        <v>0</v>
      </c>
    </row>
    <row r="24" spans="1:65" s="42" customFormat="1">
      <c r="A24" s="43"/>
      <c r="B24" s="51" t="s">
        <v>52</v>
      </c>
      <c r="C24" s="51">
        <v>0</v>
      </c>
      <c r="D24" s="51" t="s">
        <v>6</v>
      </c>
      <c r="E24" s="43" t="s">
        <v>64</v>
      </c>
      <c r="F24" s="44">
        <v>-41.253706000000001</v>
      </c>
      <c r="G24" s="45">
        <v>148.33974900000001</v>
      </c>
      <c r="H24" s="46">
        <v>43538</v>
      </c>
      <c r="I24" s="51">
        <v>15</v>
      </c>
      <c r="J24" s="51">
        <v>0</v>
      </c>
      <c r="K24" s="79">
        <v>0.39583333333333298</v>
      </c>
      <c r="L24" s="51" t="s">
        <v>52</v>
      </c>
      <c r="M24" s="51">
        <v>15</v>
      </c>
      <c r="N24" s="51">
        <v>1</v>
      </c>
      <c r="O24" s="51">
        <v>2</v>
      </c>
      <c r="P24" s="42" t="s">
        <v>68</v>
      </c>
      <c r="Q24" s="43" t="str">
        <f>IF($N24=1,IF(ISERROR(VLOOKUP($P24,'M1'!$A:$C,Q$2,0)),"NOT PRESENT",VLOOKUP($P24,'M1'!$A:$C,Q$2,0)),IF($N24=2,IF(ISERROR(VLOOKUP(DATA!$P24,'M2'!$A:$C,Q$2,0)),"NOT PRESENT",VLOOKUP(DATA!$P24,'M2'!$A:$C,Q$2,0)),IF($N24=0,IF(ISERROR(VLOOKUP($P24,'M1'!$A:$C,Q$2,0)),IF(ISERROR(VLOOKUP(DATA!$P24,'M2'!$A:$C,Q$2,0)),"NOT PRESENT",VLOOKUP(DATA!$P24,'M2'!$A:$C,Q$2,0)),VLOOKUP($P24,'M1'!$A:$C,Q$2,0)),"SPECIFY METHOD")))</f>
        <v>Hypoplectrodes maccullochi</v>
      </c>
      <c r="R24" s="43" t="str">
        <f>IF($N24=1,IF(ISERROR(VLOOKUP($P24,'M1'!$A:$C,R$2,0)),"NOT PRESENT",VLOOKUP($P24,'M1'!$A:$C,R$2,0)),IF($N24=2,IF(ISERROR(VLOOKUP(DATA!$P24,'M2'!$A:$C,R$2,0)),"NOT PRESENT",VLOOKUP(DATA!$P24,'M2'!$A:$C,R$2,0)),IF($N24=0,IF(ISERROR(VLOOKUP($P24,'M1'!$A:$C,R$2,0)),IF(ISERROR(VLOOKUP(DATA!$P24,'M2'!$A:$C,R$2,0)),"NOT PRESENT",VLOOKUP(DATA!$P24,'M2'!$A:$C,R$2,0)),VLOOKUP($P24,'M1'!$A:$C,R$2,0)),"SPECIFY METHOD")))</f>
        <v>Half-banded seaperch</v>
      </c>
      <c r="S24" s="50">
        <f t="shared" si="0"/>
        <v>4</v>
      </c>
      <c r="T24" s="51">
        <v>0</v>
      </c>
      <c r="V24" s="42">
        <v>1</v>
      </c>
      <c r="W24" s="42">
        <v>3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51">
        <f t="shared" ca="1" si="4"/>
        <v>0</v>
      </c>
      <c r="BJ24" s="51">
        <f t="shared" ca="1" si="4"/>
        <v>0</v>
      </c>
      <c r="BK24" s="51">
        <f t="shared" ca="1" si="4"/>
        <v>0</v>
      </c>
      <c r="BL24" s="51" t="str">
        <f t="shared" ca="1" si="2"/>
        <v>No</v>
      </c>
      <c r="BM24" s="51">
        <f t="shared" ca="1" si="3"/>
        <v>0</v>
      </c>
    </row>
    <row r="25" spans="1:65" s="42" customFormat="1">
      <c r="A25" s="43">
        <f>MAX($A$1:$A24)+1</f>
        <v>12</v>
      </c>
      <c r="B25" s="51" t="s">
        <v>52</v>
      </c>
      <c r="C25" s="51">
        <v>0</v>
      </c>
      <c r="D25" s="51" t="s">
        <v>6</v>
      </c>
      <c r="E25" s="43" t="s">
        <v>64</v>
      </c>
      <c r="F25" s="44">
        <v>-41.253706000000001</v>
      </c>
      <c r="G25" s="45">
        <v>148.33974900000001</v>
      </c>
      <c r="H25" s="46">
        <v>43538</v>
      </c>
      <c r="I25" s="51">
        <v>15</v>
      </c>
      <c r="J25" s="51">
        <v>0</v>
      </c>
      <c r="K25" s="79">
        <v>0.39583333333333298</v>
      </c>
      <c r="L25" s="51" t="s">
        <v>52</v>
      </c>
      <c r="M25" s="51">
        <v>15</v>
      </c>
      <c r="N25" s="51">
        <v>1</v>
      </c>
      <c r="O25" s="51">
        <v>1</v>
      </c>
      <c r="P25" s="42" t="s">
        <v>69</v>
      </c>
      <c r="Q25" s="43" t="str">
        <f>IF($N25=1,IF(ISERROR(VLOOKUP($P25,'M1'!$A:$C,Q$2,0)),"NOT PRESENT",VLOOKUP($P25,'M1'!$A:$C,Q$2,0)),IF($N25=2,IF(ISERROR(VLOOKUP(DATA!$P25,'M2'!$A:$C,Q$2,0)),"NOT PRESENT",VLOOKUP(DATA!$P25,'M2'!$A:$C,Q$2,0)),IF($N25=0,IF(ISERROR(VLOOKUP($P25,'M1'!$A:$C,Q$2,0)),IF(ISERROR(VLOOKUP(DATA!$P25,'M2'!$A:$C,Q$2,0)),"NOT PRESENT",VLOOKUP(DATA!$P25,'M2'!$A:$C,Q$2,0)),VLOOKUP($P25,'M1'!$A:$C,Q$2,0)),"SPECIFY METHOD")))</f>
        <v>Dinolestes lewini</v>
      </c>
      <c r="R25" s="43" t="str">
        <f>IF($N25=1,IF(ISERROR(VLOOKUP($P25,'M1'!$A:$C,R$2,0)),"NOT PRESENT",VLOOKUP($P25,'M1'!$A:$C,R$2,0)),IF($N25=2,IF(ISERROR(VLOOKUP(DATA!$P25,'M2'!$A:$C,R$2,0)),"NOT PRESENT",VLOOKUP(DATA!$P25,'M2'!$A:$C,R$2,0)),IF($N25=0,IF(ISERROR(VLOOKUP($P25,'M1'!$A:$C,R$2,0)),IF(ISERROR(VLOOKUP(DATA!$P25,'M2'!$A:$C,R$2,0)),"NOT PRESENT",VLOOKUP(DATA!$P25,'M2'!$A:$C,R$2,0)),VLOOKUP($P25,'M1'!$A:$C,R$2,0)),"SPECIFY METHOD")))</f>
        <v>Long-fin pike</v>
      </c>
      <c r="S25" s="50">
        <f t="shared" si="0"/>
        <v>1</v>
      </c>
      <c r="T25" s="51">
        <v>0</v>
      </c>
      <c r="X25" s="42">
        <v>1</v>
      </c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51" t="str">
        <f t="shared" ca="1" si="4"/>
        <v>No</v>
      </c>
      <c r="BJ25" s="51">
        <f t="shared" ca="1" si="4"/>
        <v>7.5</v>
      </c>
      <c r="BK25" s="51">
        <f t="shared" ca="1" si="4"/>
        <v>35</v>
      </c>
      <c r="BL25" s="51" t="str">
        <f t="shared" ca="1" si="2"/>
        <v>No</v>
      </c>
      <c r="BM25" s="51">
        <f t="shared" ca="1" si="3"/>
        <v>84</v>
      </c>
    </row>
    <row r="26" spans="1:65" s="42" customFormat="1">
      <c r="A26" s="43">
        <f>MAX($A$1:$A25)+1</f>
        <v>13</v>
      </c>
      <c r="B26" s="51" t="s">
        <v>52</v>
      </c>
      <c r="C26" s="51">
        <v>0</v>
      </c>
      <c r="D26" s="51" t="s">
        <v>6</v>
      </c>
      <c r="E26" s="43" t="s">
        <v>64</v>
      </c>
      <c r="F26" s="44">
        <v>-41.253706000000001</v>
      </c>
      <c r="G26" s="45">
        <v>148.33974900000001</v>
      </c>
      <c r="H26" s="46">
        <v>43538</v>
      </c>
      <c r="I26" s="51">
        <v>15</v>
      </c>
      <c r="J26" s="51">
        <v>0</v>
      </c>
      <c r="K26" s="79">
        <v>0.39583333333333298</v>
      </c>
      <c r="L26" s="51" t="s">
        <v>52</v>
      </c>
      <c r="M26" s="51">
        <v>15</v>
      </c>
      <c r="N26" s="51">
        <v>1</v>
      </c>
      <c r="O26" s="51">
        <v>1</v>
      </c>
      <c r="P26" s="42" t="s">
        <v>70</v>
      </c>
      <c r="Q26" s="43" t="str">
        <f>IF($N26=1,IF(ISERROR(VLOOKUP($P26,'M1'!$A:$C,Q$2,0)),"NOT PRESENT",VLOOKUP($P26,'M1'!$A:$C,Q$2,0)),IF($N26=2,IF(ISERROR(VLOOKUP(DATA!$P26,'M2'!$A:$C,Q$2,0)),"NOT PRESENT",VLOOKUP(DATA!$P26,'M2'!$A:$C,Q$2,0)),IF($N26=0,IF(ISERROR(VLOOKUP($P26,'M1'!$A:$C,Q$2,0)),IF(ISERROR(VLOOKUP(DATA!$P26,'M2'!$A:$C,Q$2,0)),"NOT PRESENT",VLOOKUP(DATA!$P26,'M2'!$A:$C,Q$2,0)),VLOOKUP($P26,'M1'!$A:$C,Q$2,0)),"SPECIFY METHOD")))</f>
        <v>Scorpis lineolata</v>
      </c>
      <c r="R26" s="43" t="str">
        <f>IF($N26=1,IF(ISERROR(VLOOKUP($P26,'M1'!$A:$C,R$2,0)),"NOT PRESENT",VLOOKUP($P26,'M1'!$A:$C,R$2,0)),IF($N26=2,IF(ISERROR(VLOOKUP(DATA!$P26,'M2'!$A:$C,R$2,0)),"NOT PRESENT",VLOOKUP(DATA!$P26,'M2'!$A:$C,R$2,0)),IF($N26=0,IF(ISERROR(VLOOKUP($P26,'M1'!$A:$C,R$2,0)),IF(ISERROR(VLOOKUP(DATA!$P26,'M2'!$A:$C,R$2,0)),"NOT PRESENT",VLOOKUP(DATA!$P26,'M2'!$A:$C,R$2,0)),VLOOKUP($P26,'M1'!$A:$C,R$2,0)),"SPECIFY METHOD")))</f>
        <v>Silver sweep</v>
      </c>
      <c r="S26" s="50">
        <f t="shared" si="0"/>
        <v>1</v>
      </c>
      <c r="T26" s="51">
        <v>0</v>
      </c>
      <c r="W26" s="42">
        <v>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51">
        <f t="shared" ca="1" si="4"/>
        <v>0</v>
      </c>
      <c r="BJ26" s="51">
        <f t="shared" ca="1" si="4"/>
        <v>0</v>
      </c>
      <c r="BK26" s="51">
        <f t="shared" ca="1" si="4"/>
        <v>0</v>
      </c>
      <c r="BL26" s="51" t="str">
        <f t="shared" ca="1" si="2"/>
        <v>No</v>
      </c>
      <c r="BM26" s="51">
        <f t="shared" ca="1" si="3"/>
        <v>0</v>
      </c>
    </row>
    <row r="27" spans="1:65" s="42" customFormat="1">
      <c r="A27" s="43">
        <f>MAX($A$1:$A26)+1</f>
        <v>14</v>
      </c>
      <c r="B27" s="51" t="s">
        <v>52</v>
      </c>
      <c r="C27" s="51">
        <v>0</v>
      </c>
      <c r="D27" s="51" t="s">
        <v>6</v>
      </c>
      <c r="E27" s="43" t="s">
        <v>64</v>
      </c>
      <c r="F27" s="44">
        <v>-41.253706000000001</v>
      </c>
      <c r="G27" s="45">
        <v>148.33974900000001</v>
      </c>
      <c r="H27" s="46">
        <v>43538</v>
      </c>
      <c r="I27" s="51">
        <v>15</v>
      </c>
      <c r="J27" s="51">
        <v>0</v>
      </c>
      <c r="K27" s="79">
        <v>0.39583333333333298</v>
      </c>
      <c r="L27" s="51" t="s">
        <v>52</v>
      </c>
      <c r="M27" s="51">
        <v>15</v>
      </c>
      <c r="N27" s="51">
        <v>1</v>
      </c>
      <c r="O27" s="51">
        <v>2</v>
      </c>
      <c r="P27" s="42" t="s">
        <v>71</v>
      </c>
      <c r="Q27" s="43" t="str">
        <f>IF($N27=1,IF(ISERROR(VLOOKUP($P27,'M1'!$A:$C,Q$2,0)),"NOT PRESENT",VLOOKUP($P27,'M1'!$A:$C,Q$2,0)),IF($N27=2,IF(ISERROR(VLOOKUP(DATA!$P27,'M2'!$A:$C,Q$2,0)),"NOT PRESENT",VLOOKUP(DATA!$P27,'M2'!$A:$C,Q$2,0)),IF($N27=0,IF(ISERROR(VLOOKUP($P27,'M1'!$A:$C,Q$2,0)),IF(ISERROR(VLOOKUP(DATA!$P27,'M2'!$A:$C,Q$2,0)),"NOT PRESENT",VLOOKUP(DATA!$P27,'M2'!$A:$C,Q$2,0)),VLOOKUP($P27,'M1'!$A:$C,Q$2,0)),"SPECIFY METHOD")))</f>
        <v>Thamnaconus degeni</v>
      </c>
      <c r="R27" s="43" t="str">
        <f>IF($N27=1,IF(ISERROR(VLOOKUP($P27,'M1'!$A:$C,R$2,0)),"NOT PRESENT",VLOOKUP($P27,'M1'!$A:$C,R$2,0)),IF($N27=2,IF(ISERROR(VLOOKUP(DATA!$P27,'M2'!$A:$C,R$2,0)),"NOT PRESENT",VLOOKUP(DATA!$P27,'M2'!$A:$C,R$2,0)),IF($N27=0,IF(ISERROR(VLOOKUP($P27,'M1'!$A:$C,R$2,0)),IF(ISERROR(VLOOKUP(DATA!$P27,'M2'!$A:$C,R$2,0)),"NOT PRESENT",VLOOKUP(DATA!$P27,'M2'!$A:$C,R$2,0)),VLOOKUP($P27,'M1'!$A:$C,R$2,0)),"SPECIFY METHOD")))</f>
        <v>blue fin leatherjacket</v>
      </c>
      <c r="S27" s="50">
        <f t="shared" si="0"/>
        <v>1</v>
      </c>
      <c r="T27" s="51">
        <v>0</v>
      </c>
      <c r="Z27" s="42">
        <v>1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51">
        <f t="shared" ca="1" si="4"/>
        <v>0</v>
      </c>
      <c r="BJ27" s="51">
        <f t="shared" ca="1" si="4"/>
        <v>0</v>
      </c>
      <c r="BK27" s="51">
        <f t="shared" ca="1" si="4"/>
        <v>0</v>
      </c>
      <c r="BL27" s="51" t="str">
        <f t="shared" ca="1" si="2"/>
        <v>No</v>
      </c>
      <c r="BM27" s="51">
        <f t="shared" ca="1" si="3"/>
        <v>0</v>
      </c>
    </row>
    <row r="28" spans="1:65" s="42" customFormat="1">
      <c r="A28" s="43">
        <f>MAX($A$1:$A27)+1</f>
        <v>15</v>
      </c>
      <c r="B28" s="51" t="s">
        <v>52</v>
      </c>
      <c r="C28" s="51">
        <v>0</v>
      </c>
      <c r="D28" s="51" t="s">
        <v>6</v>
      </c>
      <c r="E28" s="43" t="s">
        <v>64</v>
      </c>
      <c r="F28" s="44">
        <v>-41.253706000000001</v>
      </c>
      <c r="G28" s="45">
        <v>148.33974900000001</v>
      </c>
      <c r="H28" s="46">
        <v>43538</v>
      </c>
      <c r="I28" s="51">
        <v>15</v>
      </c>
      <c r="J28" s="51">
        <v>0</v>
      </c>
      <c r="K28" s="79">
        <v>0.39583333333333298</v>
      </c>
      <c r="L28" s="51" t="s">
        <v>52</v>
      </c>
      <c r="M28" s="51">
        <v>15</v>
      </c>
      <c r="N28" s="51">
        <v>1</v>
      </c>
      <c r="O28" s="51">
        <v>2</v>
      </c>
      <c r="P28" s="42" t="s">
        <v>72</v>
      </c>
      <c r="Q28" s="43" t="str">
        <f>IF($N28=1,IF(ISERROR(VLOOKUP($P28,'M1'!$A:$C,Q$2,0)),"NOT PRESENT",VLOOKUP($P28,'M1'!$A:$C,Q$2,0)),IF($N28=2,IF(ISERROR(VLOOKUP(DATA!$P28,'M2'!$A:$C,Q$2,0)),"NOT PRESENT",VLOOKUP(DATA!$P28,'M2'!$A:$C,Q$2,0)),IF($N28=0,IF(ISERROR(VLOOKUP($P28,'M1'!$A:$C,Q$2,0)),IF(ISERROR(VLOOKUP(DATA!$P28,'M2'!$A:$C,Q$2,0)),"NOT PRESENT",VLOOKUP(DATA!$P28,'M2'!$A:$C,Q$2,0)),VLOOKUP($P28,'M1'!$A:$C,Q$2,0)),"SPECIFY METHOD")))</f>
        <v>Ophthalmolepis lineolatus</v>
      </c>
      <c r="R28" s="43" t="str">
        <f>IF($N28=1,IF(ISERROR(VLOOKUP($P28,'M1'!$A:$C,R$2,0)),"NOT PRESENT",VLOOKUP($P28,'M1'!$A:$C,R$2,0)),IF($N28=2,IF(ISERROR(VLOOKUP(DATA!$P28,'M2'!$A:$C,R$2,0)),"NOT PRESENT",VLOOKUP(DATA!$P28,'M2'!$A:$C,R$2,0)),IF($N28=0,IF(ISERROR(VLOOKUP($P28,'M1'!$A:$C,R$2,0)),IF(ISERROR(VLOOKUP(DATA!$P28,'M2'!$A:$C,R$2,0)),"NOT PRESENT",VLOOKUP(DATA!$P28,'M2'!$A:$C,R$2,0)),VLOOKUP($P28,'M1'!$A:$C,R$2,0)),"SPECIFY METHOD")))</f>
        <v>Maori wrasse</v>
      </c>
      <c r="S28" s="50">
        <f t="shared" si="0"/>
        <v>1</v>
      </c>
      <c r="T28" s="51">
        <v>0</v>
      </c>
      <c r="Z28" s="42">
        <v>1</v>
      </c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51" t="str">
        <f t="shared" ca="1" si="4"/>
        <v>No</v>
      </c>
      <c r="BJ28" s="51">
        <f t="shared" ca="1" si="4"/>
        <v>5</v>
      </c>
      <c r="BK28" s="51">
        <f t="shared" ca="1" si="4"/>
        <v>30</v>
      </c>
      <c r="BL28" s="51" t="str">
        <f t="shared" ca="1" si="2"/>
        <v>No</v>
      </c>
      <c r="BM28" s="51">
        <f t="shared" ca="1" si="3"/>
        <v>41</v>
      </c>
    </row>
    <row r="29" spans="1:65" s="42" customFormat="1">
      <c r="A29" s="43">
        <f>MAX($A$1:$A28)+1</f>
        <v>16</v>
      </c>
      <c r="B29" s="51" t="s">
        <v>52</v>
      </c>
      <c r="C29" s="51">
        <v>0</v>
      </c>
      <c r="D29" s="51" t="s">
        <v>6</v>
      </c>
      <c r="E29" s="43" t="s">
        <v>64</v>
      </c>
      <c r="F29" s="44">
        <v>-41.253706000000001</v>
      </c>
      <c r="G29" s="45">
        <v>148.33974900000001</v>
      </c>
      <c r="H29" s="46">
        <v>43538</v>
      </c>
      <c r="I29" s="51">
        <v>15</v>
      </c>
      <c r="J29" s="51">
        <v>0</v>
      </c>
      <c r="K29" s="79">
        <v>0.39583333333333298</v>
      </c>
      <c r="L29" s="51" t="s">
        <v>52</v>
      </c>
      <c r="M29" s="51">
        <v>15</v>
      </c>
      <c r="N29" s="51">
        <v>1</v>
      </c>
      <c r="O29" s="51">
        <v>2</v>
      </c>
      <c r="P29" s="42" t="s">
        <v>73</v>
      </c>
      <c r="Q29" s="43" t="str">
        <f>IF($N29=1,IF(ISERROR(VLOOKUP($P29,'M1'!$A:$C,Q$2,0)),"NOT PRESENT",VLOOKUP($P29,'M1'!$A:$C,Q$2,0)),IF($N29=2,IF(ISERROR(VLOOKUP(DATA!$P29,'M2'!$A:$C,Q$2,0)),"NOT PRESENT",VLOOKUP(DATA!$P29,'M2'!$A:$C,Q$2,0)),IF($N29=0,IF(ISERROR(VLOOKUP($P29,'M1'!$A:$C,Q$2,0)),IF(ISERROR(VLOOKUP(DATA!$P29,'M2'!$A:$C,Q$2,0)),"NOT PRESENT",VLOOKUP(DATA!$P29,'M2'!$A:$C,Q$2,0)),VLOOKUP($P29,'M1'!$A:$C,Q$2,0)),"SPECIFY METHOD")))</f>
        <v>Enoplosus armatus</v>
      </c>
      <c r="R29" s="43" t="str">
        <f>IF($N29=1,IF(ISERROR(VLOOKUP($P29,'M1'!$A:$C,R$2,0)),"NOT PRESENT",VLOOKUP($P29,'M1'!$A:$C,R$2,0)),IF($N29=2,IF(ISERROR(VLOOKUP(DATA!$P29,'M2'!$A:$C,R$2,0)),"NOT PRESENT",VLOOKUP(DATA!$P29,'M2'!$A:$C,R$2,0)),IF($N29=0,IF(ISERROR(VLOOKUP($P29,'M1'!$A:$C,R$2,0)),IF(ISERROR(VLOOKUP(DATA!$P29,'M2'!$A:$C,R$2,0)),"NOT PRESENT",VLOOKUP(DATA!$P29,'M2'!$A:$C,R$2,0)),VLOOKUP($P29,'M1'!$A:$C,R$2,0)),"SPECIFY METHOD")))</f>
        <v>Old wife</v>
      </c>
      <c r="S29" s="50">
        <f t="shared" si="0"/>
        <v>2</v>
      </c>
      <c r="T29" s="51">
        <v>0</v>
      </c>
      <c r="Z29" s="42">
        <v>2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51" t="str">
        <f t="shared" ca="1" si="4"/>
        <v>No</v>
      </c>
      <c r="BJ29" s="51">
        <f t="shared" ca="1" si="4"/>
        <v>5</v>
      </c>
      <c r="BK29" s="51">
        <f t="shared" ca="1" si="4"/>
        <v>20</v>
      </c>
      <c r="BL29" s="51" t="str">
        <f t="shared" ca="1" si="2"/>
        <v>No</v>
      </c>
      <c r="BM29" s="51">
        <f t="shared" ca="1" si="3"/>
        <v>50</v>
      </c>
    </row>
    <row r="30" spans="1:65" s="42" customFormat="1">
      <c r="A30" s="43">
        <f>MAX($A$1:$A29)+1</f>
        <v>17</v>
      </c>
      <c r="B30" s="51" t="s">
        <v>52</v>
      </c>
      <c r="C30" s="51">
        <v>0</v>
      </c>
      <c r="D30" s="51" t="s">
        <v>6</v>
      </c>
      <c r="E30" s="43" t="s">
        <v>64</v>
      </c>
      <c r="F30" s="44">
        <v>-41.253706000000001</v>
      </c>
      <c r="G30" s="45">
        <v>148.33974900000001</v>
      </c>
      <c r="H30" s="46">
        <v>43538</v>
      </c>
      <c r="I30" s="51">
        <v>15</v>
      </c>
      <c r="J30" s="51">
        <v>0</v>
      </c>
      <c r="K30" s="79">
        <v>0.39583333333333298</v>
      </c>
      <c r="L30" s="51" t="s">
        <v>52</v>
      </c>
      <c r="M30" s="51">
        <v>15</v>
      </c>
      <c r="N30" s="51">
        <v>1</v>
      </c>
      <c r="O30" s="51">
        <v>1</v>
      </c>
      <c r="P30" s="42" t="s">
        <v>74</v>
      </c>
      <c r="Q30" s="43" t="str">
        <f>IF($N30=1,IF(ISERROR(VLOOKUP($P30,'M1'!$A:$C,Q$2,0)),"NOT PRESENT",VLOOKUP($P30,'M1'!$A:$C,Q$2,0)),IF($N30=2,IF(ISERROR(VLOOKUP(DATA!$P30,'M2'!$A:$C,Q$2,0)),"NOT PRESENT",VLOOKUP(DATA!$P30,'M2'!$A:$C,Q$2,0)),IF($N30=0,IF(ISERROR(VLOOKUP($P30,'M1'!$A:$C,Q$2,0)),IF(ISERROR(VLOOKUP(DATA!$P30,'M2'!$A:$C,Q$2,0)),"NOT PRESENT",VLOOKUP(DATA!$P30,'M2'!$A:$C,Q$2,0)),VLOOKUP($P30,'M1'!$A:$C,Q$2,0)),"SPECIFY METHOD")))</f>
        <v>Caesioperca lepidoptera</v>
      </c>
      <c r="R30" s="43" t="str">
        <f>IF($N30=1,IF(ISERROR(VLOOKUP($P30,'M1'!$A:$C,R$2,0)),"NOT PRESENT",VLOOKUP($P30,'M1'!$A:$C,R$2,0)),IF($N30=2,IF(ISERROR(VLOOKUP(DATA!$P30,'M2'!$A:$C,R$2,0)),"NOT PRESENT",VLOOKUP(DATA!$P30,'M2'!$A:$C,R$2,0)),IF($N30=0,IF(ISERROR(VLOOKUP($P30,'M1'!$A:$C,R$2,0)),IF(ISERROR(VLOOKUP(DATA!$P30,'M2'!$A:$C,R$2,0)),"NOT PRESENT",VLOOKUP(DATA!$P30,'M2'!$A:$C,R$2,0)),VLOOKUP($P30,'M1'!$A:$C,R$2,0)),"SPECIFY METHOD")))</f>
        <v>Butterfly perch</v>
      </c>
      <c r="S30" s="50">
        <f t="shared" si="0"/>
        <v>12</v>
      </c>
      <c r="T30" s="51">
        <v>0</v>
      </c>
      <c r="U30" s="42">
        <v>12</v>
      </c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51">
        <f t="shared" ca="1" si="4"/>
        <v>0</v>
      </c>
      <c r="BJ30" s="51">
        <f t="shared" ca="1" si="4"/>
        <v>0</v>
      </c>
      <c r="BK30" s="51">
        <f t="shared" ca="1" si="4"/>
        <v>0</v>
      </c>
      <c r="BL30" s="51" t="str">
        <f t="shared" ca="1" si="2"/>
        <v>No</v>
      </c>
      <c r="BM30" s="51">
        <f t="shared" ca="1" si="3"/>
        <v>0</v>
      </c>
    </row>
    <row r="31" spans="1:65" s="42" customFormat="1">
      <c r="A31" s="43">
        <f>MAX($A$1:$A30)+1</f>
        <v>18</v>
      </c>
      <c r="B31" s="51" t="s">
        <v>52</v>
      </c>
      <c r="C31" s="51">
        <v>0</v>
      </c>
      <c r="D31" s="51" t="s">
        <v>6</v>
      </c>
      <c r="E31" s="43" t="s">
        <v>64</v>
      </c>
      <c r="F31" s="44">
        <v>-41.253706000000001</v>
      </c>
      <c r="G31" s="45">
        <v>148.33974900000001</v>
      </c>
      <c r="H31" s="46">
        <v>43538</v>
      </c>
      <c r="I31" s="51">
        <v>15</v>
      </c>
      <c r="J31" s="51">
        <v>0</v>
      </c>
      <c r="K31" s="79">
        <v>0.39583333333333298</v>
      </c>
      <c r="L31" s="51" t="s">
        <v>52</v>
      </c>
      <c r="M31" s="51">
        <v>15</v>
      </c>
      <c r="N31" s="51">
        <v>1</v>
      </c>
      <c r="O31" s="51">
        <v>2</v>
      </c>
      <c r="P31" s="42" t="s">
        <v>74</v>
      </c>
      <c r="Q31" s="43" t="str">
        <f>IF($N31=1,IF(ISERROR(VLOOKUP($P31,'M1'!$A:$C,Q$2,0)),"NOT PRESENT",VLOOKUP($P31,'M1'!$A:$C,Q$2,0)),IF($N31=2,IF(ISERROR(VLOOKUP(DATA!$P31,'M2'!$A:$C,Q$2,0)),"NOT PRESENT",VLOOKUP(DATA!$P31,'M2'!$A:$C,Q$2,0)),IF($N31=0,IF(ISERROR(VLOOKUP($P31,'M1'!$A:$C,Q$2,0)),IF(ISERROR(VLOOKUP(DATA!$P31,'M2'!$A:$C,Q$2,0)),"NOT PRESENT",VLOOKUP(DATA!$P31,'M2'!$A:$C,Q$2,0)),VLOOKUP($P31,'M1'!$A:$C,Q$2,0)),"SPECIFY METHOD")))</f>
        <v>Caesioperca lepidoptera</v>
      </c>
      <c r="R31" s="43" t="str">
        <f>IF($N31=1,IF(ISERROR(VLOOKUP($P31,'M1'!$A:$C,R$2,0)),"NOT PRESENT",VLOOKUP($P31,'M1'!$A:$C,R$2,0)),IF($N31=2,IF(ISERROR(VLOOKUP(DATA!$P31,'M2'!$A:$C,R$2,0)),"NOT PRESENT",VLOOKUP(DATA!$P31,'M2'!$A:$C,R$2,0)),IF($N31=0,IF(ISERROR(VLOOKUP($P31,'M1'!$A:$C,R$2,0)),IF(ISERROR(VLOOKUP(DATA!$P31,'M2'!$A:$C,R$2,0)),"NOT PRESENT",VLOOKUP(DATA!$P31,'M2'!$A:$C,R$2,0)),VLOOKUP($P31,'M1'!$A:$C,R$2,0)),"SPECIFY METHOD")))</f>
        <v>Butterfly perch</v>
      </c>
      <c r="S31" s="50">
        <f t="shared" si="0"/>
        <v>15</v>
      </c>
      <c r="T31" s="51">
        <v>0</v>
      </c>
      <c r="U31" s="42">
        <v>15</v>
      </c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51">
        <f t="shared" ca="1" si="4"/>
        <v>0</v>
      </c>
      <c r="BJ31" s="51">
        <f t="shared" ca="1" si="4"/>
        <v>0</v>
      </c>
      <c r="BK31" s="51">
        <f t="shared" ca="1" si="4"/>
        <v>0</v>
      </c>
      <c r="BL31" s="51" t="str">
        <f t="shared" ca="1" si="2"/>
        <v>No</v>
      </c>
      <c r="BM31" s="51">
        <f t="shared" ca="1" si="3"/>
        <v>0</v>
      </c>
    </row>
    <row r="32" spans="1:65" s="42" customFormat="1">
      <c r="A32" s="43">
        <f>MAX($A$1:$A31)+1</f>
        <v>19</v>
      </c>
      <c r="B32" s="51" t="s">
        <v>52</v>
      </c>
      <c r="C32" s="51">
        <v>0</v>
      </c>
      <c r="D32" s="51" t="s">
        <v>6</v>
      </c>
      <c r="E32" s="43" t="s">
        <v>64</v>
      </c>
      <c r="F32" s="44">
        <v>-41.253706000000001</v>
      </c>
      <c r="G32" s="45">
        <v>148.33974900000001</v>
      </c>
      <c r="H32" s="46">
        <v>43538</v>
      </c>
      <c r="I32" s="51">
        <v>15</v>
      </c>
      <c r="J32" s="51">
        <v>0</v>
      </c>
      <c r="K32" s="79">
        <v>0.39583333333333298</v>
      </c>
      <c r="L32" s="51" t="s">
        <v>52</v>
      </c>
      <c r="M32" s="51">
        <v>15</v>
      </c>
      <c r="N32" s="51">
        <v>1</v>
      </c>
      <c r="O32" s="51">
        <v>2</v>
      </c>
      <c r="P32" s="42" t="s">
        <v>75</v>
      </c>
      <c r="Q32" s="43" t="str">
        <f>IF($N32=1,IF(ISERROR(VLOOKUP($P32,'M1'!$A:$C,Q$2,0)),"NOT PRESENT",VLOOKUP($P32,'M1'!$A:$C,Q$2,0)),IF($N32=2,IF(ISERROR(VLOOKUP(DATA!$P32,'M2'!$A:$C,Q$2,0)),"NOT PRESENT",VLOOKUP(DATA!$P32,'M2'!$A:$C,Q$2,0)),IF($N32=0,IF(ISERROR(VLOOKUP($P32,'M1'!$A:$C,Q$2,0)),IF(ISERROR(VLOOKUP(DATA!$P32,'M2'!$A:$C,Q$2,0)),"NOT PRESENT",VLOOKUP(DATA!$P32,'M2'!$A:$C,Q$2,0)),VLOOKUP($P32,'M1'!$A:$C,Q$2,0)),"SPECIFY METHOD")))</f>
        <v>Atypichthys strigatus</v>
      </c>
      <c r="R32" s="43" t="str">
        <f>IF($N32=1,IF(ISERROR(VLOOKUP($P32,'M1'!$A:$C,R$2,0)),"NOT PRESENT",VLOOKUP($P32,'M1'!$A:$C,R$2,0)),IF($N32=2,IF(ISERROR(VLOOKUP(DATA!$P32,'M2'!$A:$C,R$2,0)),"NOT PRESENT",VLOOKUP(DATA!$P32,'M2'!$A:$C,R$2,0)),IF($N32=0,IF(ISERROR(VLOOKUP($P32,'M1'!$A:$C,R$2,0)),IF(ISERROR(VLOOKUP(DATA!$P32,'M2'!$A:$C,R$2,0)),"NOT PRESENT",VLOOKUP(DATA!$P32,'M2'!$A:$C,R$2,0)),VLOOKUP($P32,'M1'!$A:$C,R$2,0)),"SPECIFY METHOD")))</f>
        <v>Mado sweep</v>
      </c>
      <c r="S32" s="50">
        <f t="shared" si="0"/>
        <v>2</v>
      </c>
      <c r="T32" s="51">
        <v>0</v>
      </c>
      <c r="U32" s="42">
        <v>2</v>
      </c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51">
        <f t="shared" ca="1" si="4"/>
        <v>0</v>
      </c>
      <c r="BJ32" s="51">
        <f t="shared" ca="1" si="4"/>
        <v>0</v>
      </c>
      <c r="BK32" s="51">
        <f t="shared" ca="1" si="4"/>
        <v>0</v>
      </c>
      <c r="BL32" s="51" t="str">
        <f t="shared" ca="1" si="2"/>
        <v>No</v>
      </c>
      <c r="BM32" s="51">
        <f t="shared" ca="1" si="3"/>
        <v>0</v>
      </c>
    </row>
    <row r="33" spans="1:65" s="42" customFormat="1">
      <c r="A33" s="43">
        <f>MAX($A$1:$A32)+1</f>
        <v>20</v>
      </c>
      <c r="B33" s="51" t="s">
        <v>52</v>
      </c>
      <c r="C33" s="51">
        <v>0</v>
      </c>
      <c r="D33" s="51" t="s">
        <v>6</v>
      </c>
      <c r="E33" s="43" t="s">
        <v>64</v>
      </c>
      <c r="F33" s="44">
        <v>-41.253706000000001</v>
      </c>
      <c r="G33" s="45">
        <v>148.33974900000001</v>
      </c>
      <c r="H33" s="46">
        <v>43538</v>
      </c>
      <c r="I33" s="51">
        <v>15</v>
      </c>
      <c r="J33" s="51">
        <v>0</v>
      </c>
      <c r="K33" s="79">
        <v>0.39583333333333298</v>
      </c>
      <c r="L33" s="51" t="s">
        <v>52</v>
      </c>
      <c r="M33" s="51">
        <v>15</v>
      </c>
      <c r="N33" s="51">
        <v>2</v>
      </c>
      <c r="O33" s="51">
        <v>1</v>
      </c>
      <c r="P33" s="42" t="s">
        <v>60</v>
      </c>
      <c r="Q33" s="43" t="str">
        <f>IF($N33=1,IF(ISERROR(VLOOKUP($P33,'M1'!$A:$C,Q$2,0)),"NOT PRESENT",VLOOKUP($P33,'M1'!$A:$C,Q$2,0)),IF($N33=2,IF(ISERROR(VLOOKUP(DATA!$P33,'M2'!$A:$C,Q$2,0)),"NOT PRESENT",VLOOKUP(DATA!$P33,'M2'!$A:$C,Q$2,0)),IF($N33=0,IF(ISERROR(VLOOKUP($P33,'M1'!$A:$C,Q$2,0)),IF(ISERROR(VLOOKUP(DATA!$P33,'M2'!$A:$C,Q$2,0)),"NOT PRESENT",VLOOKUP(DATA!$P33,'M2'!$A:$C,Q$2,0)),VLOOKUP($P33,'M1'!$A:$C,Q$2,0)),"SPECIFY METHOD")))</f>
        <v>Centrostephanus rodgersii</v>
      </c>
      <c r="R33" s="43" t="str">
        <f>IF($N33=1,IF(ISERROR(VLOOKUP($P33,'M1'!$A:$C,R$2,0)),"NOT PRESENT",VLOOKUP($P33,'M1'!$A:$C,R$2,0)),IF($N33=2,IF(ISERROR(VLOOKUP(DATA!$P33,'M2'!$A:$C,R$2,0)),"NOT PRESENT",VLOOKUP(DATA!$P33,'M2'!$A:$C,R$2,0)),IF($N33=0,IF(ISERROR(VLOOKUP($P33,'M1'!$A:$C,R$2,0)),IF(ISERROR(VLOOKUP(DATA!$P33,'M2'!$A:$C,R$2,0)),"NOT PRESENT",VLOOKUP(DATA!$P33,'M2'!$A:$C,R$2,0)),VLOOKUP($P33,'M1'!$A:$C,R$2,0)),"SPECIFY METHOD")))</f>
        <v>Long-spine urchin</v>
      </c>
      <c r="S33" s="50">
        <f t="shared" si="0"/>
        <v>79</v>
      </c>
      <c r="T33" s="51">
        <v>0</v>
      </c>
      <c r="AD33" s="42">
        <v>1</v>
      </c>
      <c r="AI33" s="42">
        <v>43</v>
      </c>
      <c r="AN33" s="42">
        <v>23</v>
      </c>
      <c r="AO33" s="77"/>
      <c r="AP33" s="77"/>
      <c r="AQ33" s="77"/>
      <c r="AR33" s="77"/>
      <c r="AS33" s="77">
        <v>12</v>
      </c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51">
        <f t="shared" ca="1" si="4"/>
        <v>0</v>
      </c>
      <c r="BJ33" s="51">
        <f t="shared" ca="1" si="4"/>
        <v>0</v>
      </c>
      <c r="BK33" s="51">
        <f t="shared" ca="1" si="4"/>
        <v>0</v>
      </c>
      <c r="BL33" s="51" t="str">
        <f t="shared" ca="1" si="2"/>
        <v>No</v>
      </c>
      <c r="BM33" s="51">
        <f t="shared" ca="1" si="3"/>
        <v>0</v>
      </c>
    </row>
    <row r="34" spans="1:65" s="42" customFormat="1">
      <c r="A34" s="43">
        <f>MAX($A$1:$A33)+1</f>
        <v>21</v>
      </c>
      <c r="B34" s="51" t="s">
        <v>52</v>
      </c>
      <c r="C34" s="51">
        <v>0</v>
      </c>
      <c r="D34" s="51" t="s">
        <v>6</v>
      </c>
      <c r="E34" s="43" t="s">
        <v>64</v>
      </c>
      <c r="F34" s="44">
        <v>-41.253706000000001</v>
      </c>
      <c r="G34" s="45">
        <v>148.33974900000001</v>
      </c>
      <c r="H34" s="46">
        <v>43538</v>
      </c>
      <c r="I34" s="51">
        <v>15</v>
      </c>
      <c r="J34" s="51">
        <v>0</v>
      </c>
      <c r="K34" s="79">
        <v>0.39583333333333298</v>
      </c>
      <c r="L34" s="51" t="s">
        <v>52</v>
      </c>
      <c r="M34" s="51">
        <v>15</v>
      </c>
      <c r="N34" s="51">
        <v>2</v>
      </c>
      <c r="O34" s="51">
        <v>1</v>
      </c>
      <c r="P34" s="42" t="s">
        <v>76</v>
      </c>
      <c r="Q34" s="43" t="str">
        <f>IF($N34=1,IF(ISERROR(VLOOKUP($P34,'M1'!$A:$C,Q$2,0)),"NOT PRESENT",VLOOKUP($P34,'M1'!$A:$C,Q$2,0)),IF($N34=2,IF(ISERROR(VLOOKUP(DATA!$P34,'M2'!$A:$C,Q$2,0)),"NOT PRESENT",VLOOKUP(DATA!$P34,'M2'!$A:$C,Q$2,0)),IF($N34=0,IF(ISERROR(VLOOKUP($P34,'M1'!$A:$C,Q$2,0)),IF(ISERROR(VLOOKUP(DATA!$P34,'M2'!$A:$C,Q$2,0)),"NOT PRESENT",VLOOKUP(DATA!$P34,'M2'!$A:$C,Q$2,0)),VLOOKUP($P34,'M1'!$A:$C,Q$2,0)),"SPECIFY METHOD")))</f>
        <v>Comanthus trichoptera</v>
      </c>
      <c r="R34" s="43" t="str">
        <f>IF($N34=1,IF(ISERROR(VLOOKUP($P34,'M1'!$A:$C,R$2,0)),"NOT PRESENT",VLOOKUP($P34,'M1'!$A:$C,R$2,0)),IF($N34=2,IF(ISERROR(VLOOKUP(DATA!$P34,'M2'!$A:$C,R$2,0)),"NOT PRESENT",VLOOKUP(DATA!$P34,'M2'!$A:$C,R$2,0)),IF($N34=0,IF(ISERROR(VLOOKUP($P34,'M1'!$A:$C,R$2,0)),IF(ISERROR(VLOOKUP(DATA!$P34,'M2'!$A:$C,R$2,0)),"NOT PRESENT",VLOOKUP(DATA!$P34,'M2'!$A:$C,R$2,0)),VLOOKUP($P34,'M1'!$A:$C,R$2,0)),"SPECIFY METHOD")))</f>
        <v>Orange feather star</v>
      </c>
      <c r="S34" s="50">
        <f t="shared" si="0"/>
        <v>49</v>
      </c>
      <c r="T34" s="51">
        <v>0</v>
      </c>
      <c r="X34" s="52"/>
      <c r="AN34" s="42">
        <v>49</v>
      </c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51" t="str">
        <f t="shared" ca="1" si="4"/>
        <v>Yes</v>
      </c>
      <c r="BJ34" s="51">
        <f t="shared" ca="1" si="4"/>
        <v>2.5</v>
      </c>
      <c r="BK34" s="51">
        <f t="shared" ca="1" si="4"/>
        <v>15</v>
      </c>
      <c r="BL34" s="51" t="str">
        <f t="shared" ca="1" si="2"/>
        <v>Yes</v>
      </c>
      <c r="BM34" s="51">
        <f t="shared" ca="1" si="3"/>
        <v>46</v>
      </c>
    </row>
    <row r="35" spans="1:65" s="42" customFormat="1">
      <c r="A35" s="43">
        <f>MAX($A$1:$A34)+1</f>
        <v>22</v>
      </c>
      <c r="B35" s="51" t="s">
        <v>52</v>
      </c>
      <c r="C35" s="51">
        <v>0</v>
      </c>
      <c r="D35" s="51" t="s">
        <v>6</v>
      </c>
      <c r="E35" s="43" t="s">
        <v>64</v>
      </c>
      <c r="F35" s="44">
        <v>-41.253706000000001</v>
      </c>
      <c r="G35" s="45">
        <v>148.33974900000001</v>
      </c>
      <c r="H35" s="46">
        <v>43538</v>
      </c>
      <c r="I35" s="51">
        <v>15</v>
      </c>
      <c r="J35" s="51">
        <v>0</v>
      </c>
      <c r="K35" s="79">
        <v>0.39583333333333298</v>
      </c>
      <c r="L35" s="51" t="s">
        <v>52</v>
      </c>
      <c r="M35" s="51">
        <v>15</v>
      </c>
      <c r="N35" s="51">
        <v>2</v>
      </c>
      <c r="O35" s="51">
        <v>2</v>
      </c>
      <c r="P35" s="42" t="s">
        <v>60</v>
      </c>
      <c r="Q35" s="43" t="str">
        <f>IF($N35=1,IF(ISERROR(VLOOKUP($P35,'M1'!$A:$C,Q$2,0)),"NOT PRESENT",VLOOKUP($P35,'M1'!$A:$C,Q$2,0)),IF($N35=2,IF(ISERROR(VLOOKUP(DATA!$P35,'M2'!$A:$C,Q$2,0)),"NOT PRESENT",VLOOKUP(DATA!$P35,'M2'!$A:$C,Q$2,0)),IF($N35=0,IF(ISERROR(VLOOKUP($P35,'M1'!$A:$C,Q$2,0)),IF(ISERROR(VLOOKUP(DATA!$P35,'M2'!$A:$C,Q$2,0)),"NOT PRESENT",VLOOKUP(DATA!$P35,'M2'!$A:$C,Q$2,0)),VLOOKUP($P35,'M1'!$A:$C,Q$2,0)),"SPECIFY METHOD")))</f>
        <v>Centrostephanus rodgersii</v>
      </c>
      <c r="R35" s="43" t="str">
        <f>IF($N35=1,IF(ISERROR(VLOOKUP($P35,'M1'!$A:$C,R$2,0)),"NOT PRESENT",VLOOKUP($P35,'M1'!$A:$C,R$2,0)),IF($N35=2,IF(ISERROR(VLOOKUP(DATA!$P35,'M2'!$A:$C,R$2,0)),"NOT PRESENT",VLOOKUP(DATA!$P35,'M2'!$A:$C,R$2,0)),IF($N35=0,IF(ISERROR(VLOOKUP($P35,'M1'!$A:$C,R$2,0)),IF(ISERROR(VLOOKUP(DATA!$P35,'M2'!$A:$C,R$2,0)),"NOT PRESENT",VLOOKUP(DATA!$P35,'M2'!$A:$C,R$2,0)),VLOOKUP($P35,'M1'!$A:$C,R$2,0)),"SPECIFY METHOD")))</f>
        <v>Long-spine urchin</v>
      </c>
      <c r="S35" s="50">
        <f t="shared" si="0"/>
        <v>97</v>
      </c>
      <c r="T35" s="51">
        <v>0</v>
      </c>
      <c r="X35" s="52"/>
      <c r="AN35" s="42">
        <v>86</v>
      </c>
      <c r="AO35" s="77"/>
      <c r="AP35" s="77"/>
      <c r="AQ35" s="77"/>
      <c r="AR35" s="77"/>
      <c r="AS35" s="77">
        <v>11</v>
      </c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51">
        <f t="shared" ca="1" si="4"/>
        <v>0</v>
      </c>
      <c r="BJ35" s="51">
        <f t="shared" ca="1" si="4"/>
        <v>0</v>
      </c>
      <c r="BK35" s="51">
        <f t="shared" ca="1" si="4"/>
        <v>0</v>
      </c>
      <c r="BL35" s="51" t="str">
        <f t="shared" ca="1" si="2"/>
        <v>No</v>
      </c>
      <c r="BM35" s="51">
        <f t="shared" ca="1" si="3"/>
        <v>0</v>
      </c>
    </row>
    <row r="36" spans="1:65" s="42" customFormat="1">
      <c r="A36" s="43">
        <f>MAX($A$1:$A35)+1</f>
        <v>23</v>
      </c>
      <c r="B36" s="51" t="s">
        <v>52</v>
      </c>
      <c r="C36" s="51">
        <v>0</v>
      </c>
      <c r="D36" s="51" t="s">
        <v>6</v>
      </c>
      <c r="E36" s="43" t="s">
        <v>64</v>
      </c>
      <c r="F36" s="44">
        <v>-41.253706000000001</v>
      </c>
      <c r="G36" s="45">
        <v>148.33974900000001</v>
      </c>
      <c r="H36" s="46">
        <v>43538</v>
      </c>
      <c r="I36" s="51">
        <v>15</v>
      </c>
      <c r="J36" s="51">
        <v>0</v>
      </c>
      <c r="K36" s="79">
        <v>0.39583333333333298</v>
      </c>
      <c r="L36" s="51" t="s">
        <v>52</v>
      </c>
      <c r="M36" s="51">
        <v>15</v>
      </c>
      <c r="N36" s="51">
        <v>2</v>
      </c>
      <c r="O36" s="51">
        <v>2</v>
      </c>
      <c r="P36" s="42" t="s">
        <v>76</v>
      </c>
      <c r="Q36" s="43" t="str">
        <f>IF($N36=1,IF(ISERROR(VLOOKUP($P36,'M1'!$A:$C,Q$2,0)),"NOT PRESENT",VLOOKUP($P36,'M1'!$A:$C,Q$2,0)),IF($N36=2,IF(ISERROR(VLOOKUP(DATA!$P36,'M2'!$A:$C,Q$2,0)),"NOT PRESENT",VLOOKUP(DATA!$P36,'M2'!$A:$C,Q$2,0)),IF($N36=0,IF(ISERROR(VLOOKUP($P36,'M1'!$A:$C,Q$2,0)),IF(ISERROR(VLOOKUP(DATA!$P36,'M2'!$A:$C,Q$2,0)),"NOT PRESENT",VLOOKUP(DATA!$P36,'M2'!$A:$C,Q$2,0)),VLOOKUP($P36,'M1'!$A:$C,Q$2,0)),"SPECIFY METHOD")))</f>
        <v>Comanthus trichoptera</v>
      </c>
      <c r="R36" s="43" t="str">
        <f>IF($N36=1,IF(ISERROR(VLOOKUP($P36,'M1'!$A:$C,R$2,0)),"NOT PRESENT",VLOOKUP($P36,'M1'!$A:$C,R$2,0)),IF($N36=2,IF(ISERROR(VLOOKUP(DATA!$P36,'M2'!$A:$C,R$2,0)),"NOT PRESENT",VLOOKUP(DATA!$P36,'M2'!$A:$C,R$2,0)),IF($N36=0,IF(ISERROR(VLOOKUP($P36,'M1'!$A:$C,R$2,0)),IF(ISERROR(VLOOKUP(DATA!$P36,'M2'!$A:$C,R$2,0)),"NOT PRESENT",VLOOKUP(DATA!$P36,'M2'!$A:$C,R$2,0)),VLOOKUP($P36,'M1'!$A:$C,R$2,0)),"SPECIFY METHOD")))</f>
        <v>Orange feather star</v>
      </c>
      <c r="S36" s="50">
        <f t="shared" si="0"/>
        <v>46</v>
      </c>
      <c r="T36" s="51">
        <v>0</v>
      </c>
      <c r="X36" s="52"/>
      <c r="AN36" s="42">
        <v>46</v>
      </c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51" t="str">
        <f t="shared" ca="1" si="4"/>
        <v>Yes</v>
      </c>
      <c r="BJ36" s="51">
        <f t="shared" ca="1" si="4"/>
        <v>2.5</v>
      </c>
      <c r="BK36" s="51">
        <f t="shared" ca="1" si="4"/>
        <v>15</v>
      </c>
      <c r="BL36" s="51" t="str">
        <f t="shared" ca="1" si="2"/>
        <v>Yes</v>
      </c>
      <c r="BM36" s="51">
        <f t="shared" ca="1" si="3"/>
        <v>46</v>
      </c>
    </row>
    <row r="616" spans="61:65">
      <c r="BI616" s="51"/>
      <c r="BJ616" s="51"/>
      <c r="BK616" s="51"/>
      <c r="BL616" s="51"/>
      <c r="BM616" s="51"/>
    </row>
    <row r="617" spans="61:65">
      <c r="BI617" s="51"/>
      <c r="BJ617" s="51"/>
      <c r="BK617" s="51"/>
      <c r="BL617" s="51"/>
      <c r="BM617" s="51"/>
    </row>
    <row r="618" spans="61:65">
      <c r="BI618" s="51"/>
      <c r="BJ618" s="51"/>
      <c r="BK618" s="51"/>
      <c r="BL618" s="51"/>
      <c r="BM618" s="51"/>
    </row>
    <row r="619" spans="61:65">
      <c r="BI619" s="51"/>
      <c r="BJ619" s="51"/>
      <c r="BK619" s="51"/>
      <c r="BL619" s="51"/>
      <c r="BM619" s="51"/>
    </row>
    <row r="620" spans="61:65">
      <c r="BI620" s="51"/>
      <c r="BJ620" s="51"/>
      <c r="BK620" s="51"/>
      <c r="BL620" s="51"/>
      <c r="BM620" s="51"/>
    </row>
    <row r="621" spans="61:65">
      <c r="BI621" s="51"/>
      <c r="BJ621" s="51"/>
      <c r="BK621" s="51"/>
      <c r="BL621" s="51"/>
      <c r="BM621" s="51"/>
    </row>
    <row r="622" spans="61:65">
      <c r="BI622" s="51"/>
      <c r="BJ622" s="51"/>
      <c r="BK622" s="51"/>
      <c r="BL622" s="51"/>
      <c r="BM622" s="51"/>
    </row>
    <row r="623" spans="61:65">
      <c r="BI623" s="51"/>
      <c r="BJ623" s="51"/>
      <c r="BK623" s="51"/>
      <c r="BL623" s="51"/>
      <c r="BM623" s="51"/>
    </row>
    <row r="624" spans="61:65">
      <c r="BI624" s="51"/>
      <c r="BJ624" s="51"/>
      <c r="BK624" s="51"/>
      <c r="BL624" s="51"/>
      <c r="BM624" s="51"/>
    </row>
    <row r="625" spans="61:65">
      <c r="BI625" s="51"/>
      <c r="BJ625" s="51"/>
      <c r="BK625" s="51"/>
      <c r="BL625" s="51"/>
      <c r="BM625" s="51"/>
    </row>
    <row r="626" spans="61:65">
      <c r="BI626" s="51"/>
      <c r="BJ626" s="51"/>
      <c r="BK626" s="51"/>
      <c r="BL626" s="51"/>
      <c r="BM626" s="51"/>
    </row>
    <row r="627" spans="61:65">
      <c r="BI627" s="51"/>
      <c r="BJ627" s="51"/>
      <c r="BK627" s="51"/>
      <c r="BL627" s="51"/>
      <c r="BM627" s="51"/>
    </row>
    <row r="628" spans="61:65">
      <c r="BI628" s="51"/>
      <c r="BJ628" s="51"/>
      <c r="BK628" s="51"/>
      <c r="BL628" s="51"/>
      <c r="BM628" s="51"/>
    </row>
    <row r="629" spans="61:65">
      <c r="BI629" s="51"/>
      <c r="BJ629" s="51"/>
      <c r="BK629" s="51"/>
      <c r="BL629" s="51"/>
      <c r="BM629" s="51"/>
    </row>
    <row r="630" spans="61:65">
      <c r="BI630" s="51"/>
      <c r="BJ630" s="51"/>
      <c r="BK630" s="51"/>
      <c r="BL630" s="51"/>
      <c r="BM630" s="51"/>
    </row>
    <row r="631" spans="61:65">
      <c r="BI631" s="51"/>
      <c r="BJ631" s="51"/>
      <c r="BK631" s="51"/>
      <c r="BL631" s="51"/>
      <c r="BM631" s="51"/>
    </row>
    <row r="632" spans="61:65">
      <c r="BI632" s="51"/>
      <c r="BJ632" s="51"/>
      <c r="BK632" s="51"/>
      <c r="BL632" s="51"/>
      <c r="BM632" s="51"/>
    </row>
    <row r="633" spans="61:65">
      <c r="BI633" s="51"/>
      <c r="BJ633" s="51"/>
      <c r="BK633" s="51"/>
      <c r="BL633" s="51"/>
      <c r="BM633" s="51"/>
    </row>
    <row r="634" spans="61:65">
      <c r="BI634" s="51"/>
      <c r="BJ634" s="51"/>
      <c r="BK634" s="51"/>
      <c r="BL634" s="51"/>
      <c r="BM634" s="51"/>
    </row>
    <row r="635" spans="61:65">
      <c r="BI635" s="51"/>
      <c r="BJ635" s="51"/>
      <c r="BK635" s="51"/>
      <c r="BL635" s="51"/>
      <c r="BM635" s="51"/>
    </row>
    <row r="636" spans="61:65">
      <c r="BI636" s="51"/>
      <c r="BJ636" s="51"/>
      <c r="BK636" s="51"/>
      <c r="BL636" s="51"/>
      <c r="BM636" s="51"/>
    </row>
    <row r="637" spans="61:65">
      <c r="BI637" s="51"/>
      <c r="BJ637" s="51"/>
      <c r="BK637" s="51"/>
      <c r="BL637" s="51"/>
      <c r="BM637" s="51"/>
    </row>
    <row r="638" spans="61:65">
      <c r="BI638" s="51"/>
      <c r="BJ638" s="51"/>
      <c r="BK638" s="51"/>
      <c r="BL638" s="51"/>
      <c r="BM638" s="51"/>
    </row>
    <row r="639" spans="61:65">
      <c r="BI639" s="51"/>
      <c r="BJ639" s="51"/>
      <c r="BK639" s="51"/>
      <c r="BL639" s="51"/>
      <c r="BM639" s="51"/>
    </row>
    <row r="640" spans="61:65">
      <c r="BI640" s="51"/>
      <c r="BJ640" s="51"/>
      <c r="BK640" s="51"/>
      <c r="BL640" s="51"/>
      <c r="BM640" s="51"/>
    </row>
    <row r="641" spans="61:65">
      <c r="BI641" s="51"/>
      <c r="BJ641" s="51"/>
      <c r="BK641" s="51"/>
      <c r="BL641" s="51"/>
      <c r="BM641" s="51"/>
    </row>
    <row r="642" spans="61:65">
      <c r="BI642" s="51"/>
      <c r="BJ642" s="51"/>
      <c r="BK642" s="51"/>
      <c r="BL642" s="51"/>
      <c r="BM642" s="51"/>
    </row>
    <row r="643" spans="61:65">
      <c r="BI643" s="51"/>
      <c r="BJ643" s="51"/>
      <c r="BK643" s="51"/>
      <c r="BL643" s="51"/>
      <c r="BM643" s="51"/>
    </row>
    <row r="644" spans="61:65">
      <c r="BI644" s="51"/>
      <c r="BJ644" s="51"/>
      <c r="BK644" s="51"/>
      <c r="BL644" s="51"/>
      <c r="BM644" s="51"/>
    </row>
    <row r="645" spans="61:65">
      <c r="BI645" s="51"/>
      <c r="BJ645" s="51"/>
      <c r="BK645" s="51"/>
      <c r="BL645" s="51"/>
      <c r="BM645" s="51"/>
    </row>
    <row r="646" spans="61:65">
      <c r="BI646" s="51"/>
      <c r="BJ646" s="51"/>
      <c r="BK646" s="51"/>
      <c r="BL646" s="51"/>
      <c r="BM646" s="51"/>
    </row>
    <row r="647" spans="61:65">
      <c r="BI647" s="51"/>
      <c r="BJ647" s="51"/>
      <c r="BK647" s="51"/>
      <c r="BL647" s="51"/>
      <c r="BM647" s="51"/>
    </row>
    <row r="648" spans="61:65">
      <c r="BI648" s="51"/>
      <c r="BJ648" s="51"/>
      <c r="BK648" s="51"/>
      <c r="BL648" s="51"/>
      <c r="BM648" s="51"/>
    </row>
    <row r="649" spans="61:65">
      <c r="BI649" s="51"/>
      <c r="BJ649" s="51"/>
      <c r="BK649" s="51"/>
      <c r="BL649" s="51"/>
      <c r="BM649" s="51"/>
    </row>
    <row r="650" spans="61:65">
      <c r="BI650" s="51"/>
      <c r="BJ650" s="51"/>
      <c r="BK650" s="51"/>
      <c r="BL650" s="51"/>
      <c r="BM650" s="51"/>
    </row>
    <row r="651" spans="61:65">
      <c r="BI651" s="51"/>
      <c r="BJ651" s="51"/>
      <c r="BK651" s="51"/>
      <c r="BL651" s="51"/>
      <c r="BM651" s="51"/>
    </row>
    <row r="652" spans="61:65">
      <c r="BI652" s="51"/>
      <c r="BJ652" s="51"/>
      <c r="BK652" s="51"/>
      <c r="BL652" s="51"/>
      <c r="BM652" s="51"/>
    </row>
    <row r="653" spans="61:65">
      <c r="BI653" s="51"/>
      <c r="BJ653" s="51"/>
      <c r="BK653" s="51"/>
      <c r="BL653" s="51"/>
      <c r="BM653" s="51"/>
    </row>
    <row r="654" spans="61:65">
      <c r="BI654" s="51"/>
      <c r="BJ654" s="51"/>
      <c r="BK654" s="51"/>
      <c r="BL654" s="51"/>
      <c r="BM654" s="51"/>
    </row>
    <row r="655" spans="61:65">
      <c r="BI655" s="51"/>
      <c r="BJ655" s="51"/>
      <c r="BK655" s="51"/>
      <c r="BL655" s="51"/>
      <c r="BM655" s="51"/>
    </row>
    <row r="656" spans="61:65">
      <c r="BI656" s="51"/>
      <c r="BJ656" s="51"/>
      <c r="BK656" s="51"/>
      <c r="BL656" s="51"/>
      <c r="BM656" s="51"/>
    </row>
    <row r="657" spans="61:65">
      <c r="BI657" s="51"/>
      <c r="BJ657" s="51"/>
      <c r="BK657" s="51"/>
      <c r="BL657" s="51"/>
      <c r="BM657" s="51"/>
    </row>
    <row r="658" spans="61:65">
      <c r="BI658" s="51"/>
      <c r="BJ658" s="51"/>
      <c r="BK658" s="51"/>
      <c r="BL658" s="51"/>
      <c r="BM658" s="51"/>
    </row>
    <row r="659" spans="61:65">
      <c r="BI659" s="51"/>
      <c r="BJ659" s="51"/>
      <c r="BK659" s="51"/>
      <c r="BL659" s="51"/>
      <c r="BM659" s="51"/>
    </row>
    <row r="660" spans="61:65">
      <c r="BI660" s="51"/>
      <c r="BJ660" s="51"/>
      <c r="BK660" s="51"/>
      <c r="BL660" s="51"/>
      <c r="BM660" s="51"/>
    </row>
    <row r="661" spans="61:65">
      <c r="BI661" s="51"/>
      <c r="BJ661" s="51"/>
      <c r="BK661" s="51"/>
      <c r="BL661" s="51"/>
      <c r="BM661" s="51"/>
    </row>
    <row r="662" spans="61:65">
      <c r="BI662" s="51"/>
      <c r="BJ662" s="51"/>
      <c r="BK662" s="51"/>
      <c r="BL662" s="51"/>
      <c r="BM662" s="51"/>
    </row>
    <row r="663" spans="61:65">
      <c r="BI663" s="51"/>
      <c r="BJ663" s="51"/>
      <c r="BK663" s="51"/>
      <c r="BL663" s="51"/>
      <c r="BM663" s="51"/>
    </row>
    <row r="664" spans="61:65">
      <c r="BI664" s="51"/>
      <c r="BJ664" s="51"/>
      <c r="BK664" s="51"/>
      <c r="BL664" s="51"/>
      <c r="BM664" s="51"/>
    </row>
    <row r="665" spans="61:65">
      <c r="BI665" s="51"/>
      <c r="BJ665" s="51"/>
      <c r="BK665" s="51"/>
      <c r="BL665" s="51"/>
      <c r="BM665" s="51"/>
    </row>
    <row r="666" spans="61:65">
      <c r="BI666" s="51"/>
      <c r="BJ666" s="51"/>
      <c r="BK666" s="51"/>
      <c r="BL666" s="51"/>
      <c r="BM666" s="51"/>
    </row>
    <row r="667" spans="61:65">
      <c r="BI667" s="51"/>
      <c r="BJ667" s="51"/>
      <c r="BK667" s="51"/>
      <c r="BL667" s="51"/>
      <c r="BM667" s="51"/>
    </row>
    <row r="668" spans="61:65">
      <c r="BI668" s="51"/>
      <c r="BJ668" s="51"/>
      <c r="BK668" s="51"/>
      <c r="BL668" s="51"/>
      <c r="BM668" s="51"/>
    </row>
    <row r="669" spans="61:65">
      <c r="BI669" s="51"/>
      <c r="BJ669" s="51"/>
      <c r="BK669" s="51"/>
      <c r="BL669" s="51"/>
      <c r="BM669" s="51"/>
    </row>
    <row r="670" spans="61:65">
      <c r="BI670" s="51"/>
      <c r="BJ670" s="51"/>
      <c r="BK670" s="51"/>
      <c r="BL670" s="51"/>
      <c r="BM670" s="51"/>
    </row>
    <row r="671" spans="61:65">
      <c r="BI671" s="51"/>
      <c r="BJ671" s="51"/>
      <c r="BK671" s="51"/>
      <c r="BL671" s="51"/>
      <c r="BM671" s="51"/>
    </row>
    <row r="672" spans="61:65">
      <c r="BI672" s="51"/>
      <c r="BJ672" s="51"/>
      <c r="BK672" s="51"/>
      <c r="BL672" s="51"/>
      <c r="BM672" s="51"/>
    </row>
    <row r="673" spans="61:65">
      <c r="BI673" s="51"/>
      <c r="BJ673" s="51"/>
      <c r="BK673" s="51"/>
      <c r="BL673" s="51"/>
      <c r="BM673" s="51"/>
    </row>
    <row r="674" spans="61:65">
      <c r="BI674" s="51"/>
      <c r="BJ674" s="51"/>
      <c r="BK674" s="51"/>
      <c r="BL674" s="51"/>
      <c r="BM674" s="51"/>
    </row>
    <row r="675" spans="61:65">
      <c r="BI675" s="51"/>
      <c r="BJ675" s="51"/>
      <c r="BK675" s="51"/>
      <c r="BL675" s="51"/>
      <c r="BM675" s="51"/>
    </row>
    <row r="676" spans="61:65">
      <c r="BI676" s="51"/>
      <c r="BJ676" s="51"/>
      <c r="BK676" s="51"/>
      <c r="BL676" s="51"/>
      <c r="BM676" s="51"/>
    </row>
    <row r="677" spans="61:65">
      <c r="BI677" s="51"/>
      <c r="BJ677" s="51"/>
      <c r="BK677" s="51"/>
      <c r="BL677" s="51"/>
      <c r="BM677" s="51"/>
    </row>
    <row r="678" spans="61:65">
      <c r="BI678" s="51"/>
      <c r="BJ678" s="51"/>
      <c r="BK678" s="51"/>
      <c r="BL678" s="51"/>
      <c r="BM678" s="51"/>
    </row>
    <row r="679" spans="61:65">
      <c r="BI679" s="51"/>
      <c r="BJ679" s="51"/>
      <c r="BK679" s="51"/>
      <c r="BL679" s="51"/>
      <c r="BM679" s="51"/>
    </row>
    <row r="680" spans="61:65">
      <c r="BI680" s="51"/>
      <c r="BJ680" s="51"/>
      <c r="BK680" s="51"/>
      <c r="BL680" s="51"/>
      <c r="BM680" s="51"/>
    </row>
    <row r="681" spans="61:65">
      <c r="BI681" s="51"/>
      <c r="BJ681" s="51"/>
      <c r="BK681" s="51"/>
      <c r="BL681" s="51"/>
      <c r="BM681" s="51"/>
    </row>
    <row r="682" spans="61:65">
      <c r="BI682" s="51"/>
      <c r="BJ682" s="51"/>
      <c r="BK682" s="51"/>
      <c r="BL682" s="51"/>
      <c r="BM682" s="51"/>
    </row>
    <row r="683" spans="61:65">
      <c r="BI683" s="51"/>
      <c r="BJ683" s="51"/>
      <c r="BK683" s="51"/>
      <c r="BL683" s="51"/>
      <c r="BM683" s="51"/>
    </row>
    <row r="684" spans="61:65">
      <c r="BI684" s="51"/>
      <c r="BJ684" s="51"/>
      <c r="BK684" s="51"/>
      <c r="BL684" s="51"/>
      <c r="BM684" s="51"/>
    </row>
    <row r="685" spans="61:65">
      <c r="BI685" s="51"/>
      <c r="BJ685" s="51"/>
      <c r="BK685" s="51"/>
      <c r="BL685" s="51"/>
      <c r="BM685" s="51"/>
    </row>
    <row r="686" spans="61:65">
      <c r="BI686" s="51"/>
      <c r="BJ686" s="51"/>
      <c r="BK686" s="51"/>
      <c r="BL686" s="51"/>
      <c r="BM686" s="51"/>
    </row>
    <row r="687" spans="61:65">
      <c r="BI687" s="51"/>
      <c r="BJ687" s="51"/>
      <c r="BK687" s="51"/>
      <c r="BL687" s="51"/>
      <c r="BM687" s="51"/>
    </row>
    <row r="688" spans="61:65">
      <c r="BI688" s="51"/>
      <c r="BJ688" s="51"/>
      <c r="BK688" s="51"/>
      <c r="BL688" s="51"/>
      <c r="BM688" s="51"/>
    </row>
    <row r="689" spans="61:65">
      <c r="BI689" s="51"/>
      <c r="BJ689" s="51"/>
      <c r="BK689" s="51"/>
      <c r="BL689" s="51"/>
      <c r="BM689" s="51"/>
    </row>
    <row r="690" spans="61:65">
      <c r="BI690" s="51"/>
      <c r="BJ690" s="51"/>
      <c r="BK690" s="51"/>
      <c r="BL690" s="51"/>
      <c r="BM690" s="51"/>
    </row>
    <row r="691" spans="61:65">
      <c r="BI691" s="51"/>
      <c r="BJ691" s="51"/>
      <c r="BK691" s="51"/>
      <c r="BL691" s="51"/>
      <c r="BM691" s="51"/>
    </row>
    <row r="692" spans="61:65">
      <c r="BI692" s="51"/>
      <c r="BJ692" s="51"/>
      <c r="BK692" s="51"/>
      <c r="BL692" s="51"/>
      <c r="BM692" s="51"/>
    </row>
    <row r="693" spans="61:65">
      <c r="BI693" s="51"/>
      <c r="BJ693" s="51"/>
      <c r="BK693" s="51"/>
      <c r="BL693" s="51"/>
      <c r="BM693" s="51"/>
    </row>
    <row r="694" spans="61:65">
      <c r="BI694" s="51"/>
      <c r="BJ694" s="51"/>
      <c r="BK694" s="51"/>
      <c r="BL694" s="51"/>
      <c r="BM694" s="51"/>
    </row>
    <row r="695" spans="61:65">
      <c r="BI695" s="51"/>
      <c r="BJ695" s="51"/>
      <c r="BK695" s="51"/>
      <c r="BL695" s="51"/>
      <c r="BM695" s="51"/>
    </row>
    <row r="696" spans="61:65">
      <c r="BI696" s="51"/>
      <c r="BJ696" s="51"/>
      <c r="BK696" s="51"/>
      <c r="BL696" s="51"/>
      <c r="BM696" s="51"/>
    </row>
    <row r="697" spans="61:65">
      <c r="BI697" s="51"/>
      <c r="BJ697" s="51"/>
      <c r="BK697" s="51"/>
      <c r="BL697" s="51"/>
      <c r="BM697" s="51"/>
    </row>
    <row r="698" spans="61:65">
      <c r="BI698" s="51"/>
      <c r="BJ698" s="51"/>
      <c r="BK698" s="51"/>
      <c r="BL698" s="51"/>
      <c r="BM698" s="51"/>
    </row>
    <row r="699" spans="61:65">
      <c r="BI699" s="51"/>
      <c r="BJ699" s="51"/>
      <c r="BK699" s="51"/>
      <c r="BL699" s="51"/>
      <c r="BM699" s="51"/>
    </row>
    <row r="700" spans="61:65">
      <c r="BI700" s="51"/>
      <c r="BJ700" s="51"/>
      <c r="BK700" s="51"/>
      <c r="BL700" s="51"/>
      <c r="BM700" s="51"/>
    </row>
    <row r="701" spans="61:65">
      <c r="BI701" s="51"/>
      <c r="BJ701" s="51"/>
      <c r="BK701" s="51"/>
      <c r="BL701" s="51"/>
      <c r="BM701" s="51"/>
    </row>
    <row r="702" spans="61:65">
      <c r="BI702" s="51"/>
      <c r="BJ702" s="51"/>
      <c r="BK702" s="51"/>
      <c r="BL702" s="51"/>
      <c r="BM702" s="51"/>
    </row>
    <row r="703" spans="61:65">
      <c r="BI703" s="51"/>
      <c r="BJ703" s="51"/>
      <c r="BK703" s="51"/>
      <c r="BL703" s="51"/>
      <c r="BM703" s="51"/>
    </row>
    <row r="704" spans="61:65">
      <c r="BI704" s="51"/>
      <c r="BJ704" s="51"/>
      <c r="BK704" s="51"/>
      <c r="BL704" s="51"/>
      <c r="BM704" s="51"/>
    </row>
    <row r="705" spans="61:65">
      <c r="BI705" s="51"/>
      <c r="BJ705" s="51"/>
      <c r="BK705" s="51"/>
      <c r="BL705" s="51"/>
      <c r="BM705" s="51"/>
    </row>
    <row r="706" spans="61:65">
      <c r="BI706" s="51"/>
      <c r="BJ706" s="51"/>
      <c r="BK706" s="51"/>
      <c r="BL706" s="51"/>
      <c r="BM706" s="51"/>
    </row>
    <row r="707" spans="61:65">
      <c r="BI707" s="51"/>
      <c r="BJ707" s="51"/>
      <c r="BK707" s="51"/>
      <c r="BL707" s="51"/>
      <c r="BM707" s="51"/>
    </row>
    <row r="708" spans="61:65">
      <c r="BI708" s="51"/>
      <c r="BJ708" s="51"/>
      <c r="BK708" s="51"/>
      <c r="BL708" s="51"/>
      <c r="BM708" s="51"/>
    </row>
    <row r="709" spans="61:65">
      <c r="BI709" s="51"/>
      <c r="BJ709" s="51"/>
      <c r="BK709" s="51"/>
      <c r="BL709" s="51"/>
      <c r="BM709" s="51"/>
    </row>
    <row r="710" spans="61:65">
      <c r="BI710" s="51"/>
      <c r="BJ710" s="51"/>
      <c r="BK710" s="51"/>
      <c r="BL710" s="51"/>
      <c r="BM710" s="51"/>
    </row>
    <row r="711" spans="61:65">
      <c r="BI711" s="51"/>
      <c r="BJ711" s="51"/>
      <c r="BK711" s="51"/>
      <c r="BL711" s="51"/>
      <c r="BM711" s="51"/>
    </row>
    <row r="712" spans="61:65">
      <c r="BI712" s="51"/>
      <c r="BJ712" s="51"/>
      <c r="BK712" s="51"/>
      <c r="BL712" s="51"/>
      <c r="BM712" s="51"/>
    </row>
    <row r="713" spans="61:65">
      <c r="BI713" s="51"/>
      <c r="BJ713" s="51"/>
      <c r="BK713" s="51"/>
      <c r="BL713" s="51"/>
      <c r="BM713" s="51"/>
    </row>
    <row r="714" spans="61:65">
      <c r="BI714" s="51"/>
      <c r="BJ714" s="51"/>
      <c r="BK714" s="51"/>
      <c r="BL714" s="51"/>
      <c r="BM714" s="51"/>
    </row>
    <row r="715" spans="61:65">
      <c r="BI715" s="51"/>
      <c r="BJ715" s="51"/>
      <c r="BK715" s="51"/>
      <c r="BL715" s="51"/>
      <c r="BM715" s="51"/>
    </row>
    <row r="716" spans="61:65">
      <c r="BI716" s="51"/>
      <c r="BJ716" s="51"/>
      <c r="BK716" s="51"/>
      <c r="BL716" s="51"/>
      <c r="BM716" s="51"/>
    </row>
    <row r="717" spans="61:65">
      <c r="BI717" s="51"/>
      <c r="BJ717" s="51"/>
      <c r="BK717" s="51"/>
      <c r="BL717" s="51"/>
      <c r="BM717" s="51"/>
    </row>
    <row r="718" spans="61:65">
      <c r="BI718" s="51"/>
      <c r="BJ718" s="51"/>
      <c r="BK718" s="51"/>
      <c r="BL718" s="51"/>
      <c r="BM718" s="51"/>
    </row>
    <row r="719" spans="61:65">
      <c r="BI719" s="51"/>
      <c r="BJ719" s="51"/>
      <c r="BK719" s="51"/>
      <c r="BL719" s="51"/>
      <c r="BM719" s="51"/>
    </row>
    <row r="720" spans="61:65">
      <c r="BI720" s="51"/>
      <c r="BJ720" s="51"/>
      <c r="BK720" s="51"/>
      <c r="BL720" s="51"/>
      <c r="BM720" s="51"/>
    </row>
    <row r="721" spans="61:65">
      <c r="BI721" s="51"/>
      <c r="BJ721" s="51"/>
      <c r="BK721" s="51"/>
      <c r="BL721" s="51"/>
      <c r="BM721" s="51"/>
    </row>
    <row r="722" spans="61:65">
      <c r="BI722" s="51"/>
      <c r="BJ722" s="51"/>
      <c r="BK722" s="51"/>
      <c r="BL722" s="51"/>
      <c r="BM722" s="51"/>
    </row>
    <row r="723" spans="61:65">
      <c r="BI723" s="51"/>
      <c r="BJ723" s="51"/>
      <c r="BK723" s="51"/>
      <c r="BL723" s="51"/>
      <c r="BM723" s="51"/>
    </row>
    <row r="724" spans="61:65">
      <c r="BI724" s="51"/>
      <c r="BJ724" s="51"/>
      <c r="BK724" s="51"/>
      <c r="BL724" s="51"/>
      <c r="BM724" s="51"/>
    </row>
    <row r="725" spans="61:65">
      <c r="BI725" s="51"/>
      <c r="BJ725" s="51"/>
      <c r="BK725" s="51"/>
      <c r="BL725" s="51"/>
      <c r="BM725" s="51"/>
    </row>
    <row r="726" spans="61:65">
      <c r="BI726" s="51"/>
      <c r="BJ726" s="51"/>
      <c r="BK726" s="51"/>
      <c r="BL726" s="51"/>
      <c r="BM726" s="51"/>
    </row>
    <row r="727" spans="61:65">
      <c r="BI727" s="51"/>
      <c r="BJ727" s="51"/>
      <c r="BK727" s="51"/>
      <c r="BL727" s="51"/>
      <c r="BM727" s="51"/>
    </row>
    <row r="728" spans="61:65">
      <c r="BI728" s="51"/>
      <c r="BJ728" s="51"/>
      <c r="BK728" s="51"/>
      <c r="BL728" s="51"/>
      <c r="BM728" s="51"/>
    </row>
    <row r="729" spans="61:65">
      <c r="BI729" s="51"/>
      <c r="BJ729" s="51"/>
      <c r="BK729" s="51"/>
      <c r="BL729" s="51"/>
      <c r="BM729" s="51"/>
    </row>
    <row r="730" spans="61:65">
      <c r="BI730" s="51"/>
      <c r="BJ730" s="51"/>
      <c r="BK730" s="51"/>
      <c r="BL730" s="51"/>
      <c r="BM730" s="51"/>
    </row>
    <row r="731" spans="61:65">
      <c r="BI731" s="51"/>
      <c r="BJ731" s="51"/>
      <c r="BK731" s="51"/>
      <c r="BL731" s="51"/>
      <c r="BM731" s="51"/>
    </row>
    <row r="732" spans="61:65">
      <c r="BI732" s="51"/>
      <c r="BJ732" s="51"/>
      <c r="BK732" s="51"/>
      <c r="BL732" s="51"/>
      <c r="BM732" s="51"/>
    </row>
    <row r="733" spans="61:65">
      <c r="BI733" s="51"/>
      <c r="BJ733" s="51"/>
      <c r="BK733" s="51"/>
      <c r="BL733" s="51"/>
      <c r="BM733" s="51"/>
    </row>
    <row r="734" spans="61:65">
      <c r="BI734" s="51"/>
      <c r="BJ734" s="51"/>
      <c r="BK734" s="51"/>
      <c r="BL734" s="51"/>
      <c r="BM734" s="51"/>
    </row>
    <row r="735" spans="61:65">
      <c r="BI735" s="51"/>
      <c r="BJ735" s="51"/>
      <c r="BK735" s="51"/>
      <c r="BL735" s="51"/>
      <c r="BM735" s="51"/>
    </row>
    <row r="736" spans="61:65">
      <c r="BI736" s="51"/>
      <c r="BJ736" s="51"/>
      <c r="BK736" s="51"/>
      <c r="BL736" s="51"/>
      <c r="BM736" s="51"/>
    </row>
    <row r="737" spans="61:65">
      <c r="BI737" s="51"/>
      <c r="BJ737" s="51"/>
      <c r="BK737" s="51"/>
      <c r="BL737" s="51"/>
      <c r="BM737" s="51"/>
    </row>
    <row r="738" spans="61:65">
      <c r="BI738" s="51"/>
      <c r="BJ738" s="51"/>
      <c r="BK738" s="51"/>
      <c r="BL738" s="51"/>
      <c r="BM738" s="51"/>
    </row>
    <row r="739" spans="61:65">
      <c r="BI739" s="51"/>
      <c r="BJ739" s="51"/>
      <c r="BK739" s="51"/>
      <c r="BL739" s="51"/>
      <c r="BM739" s="51"/>
    </row>
    <row r="740" spans="61:65">
      <c r="BI740" s="51"/>
      <c r="BJ740" s="51"/>
      <c r="BK740" s="51"/>
      <c r="BL740" s="51"/>
      <c r="BM740" s="51"/>
    </row>
    <row r="741" spans="61:65">
      <c r="BI741" s="51"/>
      <c r="BJ741" s="51"/>
      <c r="BK741" s="51"/>
      <c r="BL741" s="51"/>
      <c r="BM741" s="51"/>
    </row>
    <row r="742" spans="61:65">
      <c r="BI742" s="51"/>
      <c r="BJ742" s="51"/>
      <c r="BK742" s="51"/>
      <c r="BL742" s="51"/>
      <c r="BM742" s="51"/>
    </row>
    <row r="743" spans="61:65">
      <c r="BI743" s="51"/>
      <c r="BJ743" s="51"/>
      <c r="BK743" s="51"/>
      <c r="BL743" s="51"/>
      <c r="BM743" s="51"/>
    </row>
    <row r="744" spans="61:65">
      <c r="BI744" s="51"/>
      <c r="BJ744" s="51"/>
      <c r="BK744" s="51"/>
      <c r="BL744" s="51"/>
      <c r="BM744" s="51"/>
    </row>
    <row r="745" spans="61:65">
      <c r="BI745" s="51"/>
      <c r="BJ745" s="51"/>
      <c r="BK745" s="51"/>
      <c r="BL745" s="51"/>
      <c r="BM745" s="51"/>
    </row>
    <row r="746" spans="61:65">
      <c r="BI746" s="51"/>
      <c r="BJ746" s="51"/>
      <c r="BK746" s="51"/>
      <c r="BL746" s="51"/>
      <c r="BM746" s="51"/>
    </row>
    <row r="747" spans="61:65">
      <c r="BI747" s="51"/>
      <c r="BJ747" s="51"/>
      <c r="BK747" s="51"/>
      <c r="BL747" s="51"/>
      <c r="BM747" s="51"/>
    </row>
    <row r="748" spans="61:65">
      <c r="BI748" s="51"/>
      <c r="BJ748" s="51"/>
      <c r="BK748" s="51"/>
      <c r="BL748" s="51"/>
      <c r="BM748" s="51"/>
    </row>
    <row r="749" spans="61:65">
      <c r="BI749" s="51"/>
      <c r="BJ749" s="51"/>
      <c r="BK749" s="51"/>
      <c r="BL749" s="51"/>
      <c r="BM749" s="51"/>
    </row>
    <row r="750" spans="61:65">
      <c r="BI750" s="51"/>
      <c r="BJ750" s="51"/>
      <c r="BK750" s="51"/>
      <c r="BL750" s="51"/>
      <c r="BM750" s="51"/>
    </row>
    <row r="751" spans="61:65">
      <c r="BI751" s="51"/>
      <c r="BJ751" s="51"/>
      <c r="BK751" s="51"/>
      <c r="BL751" s="51"/>
      <c r="BM751" s="51"/>
    </row>
    <row r="752" spans="61:65">
      <c r="BI752" s="51"/>
      <c r="BJ752" s="51"/>
      <c r="BK752" s="51"/>
      <c r="BL752" s="51"/>
      <c r="BM752" s="51"/>
    </row>
    <row r="753" spans="61:65">
      <c r="BI753" s="51"/>
      <c r="BJ753" s="51"/>
      <c r="BK753" s="51"/>
      <c r="BL753" s="51"/>
      <c r="BM753" s="51"/>
    </row>
    <row r="754" spans="61:65">
      <c r="BI754" s="51"/>
      <c r="BJ754" s="51"/>
      <c r="BK754" s="51"/>
      <c r="BL754" s="51"/>
      <c r="BM754" s="51"/>
    </row>
    <row r="755" spans="61:65">
      <c r="BI755" s="51"/>
      <c r="BJ755" s="51"/>
      <c r="BK755" s="51"/>
      <c r="BL755" s="51"/>
      <c r="BM755" s="51"/>
    </row>
    <row r="756" spans="61:65">
      <c r="BI756" s="51"/>
      <c r="BJ756" s="51"/>
      <c r="BK756" s="51"/>
      <c r="BL756" s="51"/>
      <c r="BM756" s="51"/>
    </row>
    <row r="757" spans="61:65">
      <c r="BI757" s="51"/>
      <c r="BJ757" s="51"/>
      <c r="BK757" s="51"/>
      <c r="BL757" s="51"/>
      <c r="BM757" s="51"/>
    </row>
    <row r="758" spans="61:65">
      <c r="BI758" s="51"/>
      <c r="BJ758" s="51"/>
      <c r="BK758" s="51"/>
      <c r="BL758" s="51"/>
      <c r="BM758" s="51"/>
    </row>
    <row r="759" spans="61:65">
      <c r="BI759" s="51"/>
      <c r="BJ759" s="51"/>
      <c r="BK759" s="51"/>
      <c r="BL759" s="51"/>
      <c r="BM759" s="51"/>
    </row>
    <row r="760" spans="61:65">
      <c r="BI760" s="51"/>
      <c r="BJ760" s="51"/>
      <c r="BK760" s="51"/>
      <c r="BL760" s="51"/>
      <c r="BM760" s="51"/>
    </row>
    <row r="761" spans="61:65">
      <c r="BI761" s="51"/>
      <c r="BJ761" s="51"/>
      <c r="BK761" s="51"/>
      <c r="BL761" s="51"/>
      <c r="BM761" s="51"/>
    </row>
    <row r="762" spans="61:65">
      <c r="BI762" s="51"/>
      <c r="BJ762" s="51"/>
      <c r="BK762" s="51"/>
      <c r="BL762" s="51"/>
      <c r="BM762" s="51"/>
    </row>
    <row r="763" spans="61:65">
      <c r="BI763" s="51"/>
      <c r="BJ763" s="51"/>
      <c r="BK763" s="51"/>
      <c r="BL763" s="51"/>
      <c r="BM763" s="51"/>
    </row>
    <row r="764" spans="61:65">
      <c r="BI764" s="51"/>
      <c r="BJ764" s="51"/>
      <c r="BK764" s="51"/>
      <c r="BL764" s="51"/>
      <c r="BM764" s="51"/>
    </row>
    <row r="765" spans="61:65">
      <c r="BI765" s="51"/>
      <c r="BJ765" s="51"/>
      <c r="BK765" s="51"/>
      <c r="BL765" s="51"/>
      <c r="BM765" s="51"/>
    </row>
    <row r="766" spans="61:65">
      <c r="BI766" s="51"/>
      <c r="BJ766" s="51"/>
      <c r="BK766" s="51"/>
      <c r="BL766" s="51"/>
      <c r="BM766" s="51"/>
    </row>
    <row r="767" spans="61:65">
      <c r="BI767" s="51"/>
      <c r="BJ767" s="51"/>
      <c r="BK767" s="51"/>
      <c r="BL767" s="51"/>
      <c r="BM767" s="51"/>
    </row>
    <row r="768" spans="61:65">
      <c r="BI768" s="51"/>
      <c r="BJ768" s="51"/>
      <c r="BK768" s="51"/>
      <c r="BL768" s="51"/>
      <c r="BM768" s="51"/>
    </row>
    <row r="769" spans="61:65">
      <c r="BI769" s="51"/>
      <c r="BJ769" s="51"/>
      <c r="BK769" s="51"/>
      <c r="BL769" s="51"/>
      <c r="BM769" s="51"/>
    </row>
    <row r="770" spans="61:65">
      <c r="BI770" s="51"/>
      <c r="BJ770" s="51"/>
      <c r="BK770" s="51"/>
      <c r="BL770" s="51"/>
      <c r="BM770" s="51"/>
    </row>
    <row r="771" spans="61:65">
      <c r="BI771" s="51"/>
      <c r="BJ771" s="51"/>
      <c r="BK771" s="51"/>
      <c r="BL771" s="51"/>
      <c r="BM771" s="51"/>
    </row>
    <row r="772" spans="61:65">
      <c r="BI772" s="51"/>
      <c r="BJ772" s="51"/>
      <c r="BK772" s="51"/>
      <c r="BL772" s="51"/>
      <c r="BM772" s="51"/>
    </row>
    <row r="773" spans="61:65">
      <c r="BI773" s="51"/>
      <c r="BJ773" s="51"/>
      <c r="BK773" s="51"/>
      <c r="BL773" s="51"/>
      <c r="BM773" s="51"/>
    </row>
    <row r="774" spans="61:65">
      <c r="BI774" s="51"/>
      <c r="BJ774" s="51"/>
      <c r="BK774" s="51"/>
      <c r="BL774" s="51"/>
      <c r="BM774" s="51"/>
    </row>
    <row r="775" spans="61:65">
      <c r="BI775" s="51"/>
      <c r="BJ775" s="51"/>
      <c r="BK775" s="51"/>
      <c r="BL775" s="51"/>
      <c r="BM775" s="51"/>
    </row>
    <row r="776" spans="61:65">
      <c r="BI776" s="51"/>
      <c r="BJ776" s="51"/>
      <c r="BK776" s="51"/>
      <c r="BL776" s="51"/>
      <c r="BM776" s="51"/>
    </row>
    <row r="777" spans="61:65">
      <c r="BI777" s="51"/>
      <c r="BJ777" s="51"/>
      <c r="BK777" s="51"/>
      <c r="BL777" s="51"/>
      <c r="BM777" s="51"/>
    </row>
    <row r="778" spans="61:65">
      <c r="BI778" s="51"/>
      <c r="BJ778" s="51"/>
      <c r="BK778" s="51"/>
      <c r="BL778" s="51"/>
      <c r="BM778" s="51"/>
    </row>
    <row r="779" spans="61:65">
      <c r="BI779" s="51"/>
      <c r="BJ779" s="51"/>
      <c r="BK779" s="51"/>
      <c r="BL779" s="51"/>
      <c r="BM779" s="51"/>
    </row>
    <row r="780" spans="61:65">
      <c r="BI780" s="51"/>
      <c r="BJ780" s="51"/>
      <c r="BK780" s="51"/>
      <c r="BL780" s="51"/>
      <c r="BM780" s="51"/>
    </row>
    <row r="781" spans="61:65">
      <c r="BI781" s="51"/>
      <c r="BJ781" s="51"/>
      <c r="BK781" s="51"/>
      <c r="BL781" s="51"/>
      <c r="BM781" s="51"/>
    </row>
    <row r="782" spans="61:65">
      <c r="BI782" s="51"/>
      <c r="BJ782" s="51"/>
      <c r="BK782" s="51"/>
      <c r="BL782" s="51"/>
      <c r="BM782" s="51"/>
    </row>
    <row r="783" spans="61:65">
      <c r="BI783" s="51"/>
      <c r="BJ783" s="51"/>
      <c r="BK783" s="51"/>
      <c r="BL783" s="51"/>
      <c r="BM783" s="51"/>
    </row>
    <row r="784" spans="61:65">
      <c r="BI784" s="51"/>
      <c r="BJ784" s="51"/>
      <c r="BK784" s="51"/>
      <c r="BL784" s="51"/>
      <c r="BM784" s="51"/>
    </row>
    <row r="785" spans="61:65">
      <c r="BI785" s="51"/>
      <c r="BJ785" s="51"/>
      <c r="BK785" s="51"/>
      <c r="BL785" s="51"/>
      <c r="BM785" s="51"/>
    </row>
    <row r="786" spans="61:65">
      <c r="BI786" s="51"/>
      <c r="BJ786" s="51"/>
      <c r="BK786" s="51"/>
      <c r="BL786" s="51"/>
      <c r="BM786" s="51"/>
    </row>
    <row r="787" spans="61:65">
      <c r="BI787" s="51"/>
      <c r="BJ787" s="51"/>
      <c r="BK787" s="51"/>
      <c r="BL787" s="51"/>
      <c r="BM787" s="51"/>
    </row>
    <row r="788" spans="61:65">
      <c r="BI788" s="51"/>
      <c r="BJ788" s="51"/>
      <c r="BK788" s="51"/>
      <c r="BL788" s="51"/>
      <c r="BM788" s="51"/>
    </row>
    <row r="789" spans="61:65">
      <c r="BI789" s="51"/>
      <c r="BJ789" s="51"/>
      <c r="BK789" s="51"/>
      <c r="BL789" s="51"/>
      <c r="BM789" s="51"/>
    </row>
    <row r="790" spans="61:65">
      <c r="BI790" s="51"/>
      <c r="BJ790" s="51"/>
      <c r="BK790" s="51"/>
      <c r="BL790" s="51"/>
      <c r="BM790" s="51"/>
    </row>
    <row r="791" spans="61:65">
      <c r="BI791" s="51"/>
      <c r="BJ791" s="51"/>
      <c r="BK791" s="51"/>
      <c r="BL791" s="51"/>
      <c r="BM791" s="51"/>
    </row>
    <row r="792" spans="61:65">
      <c r="BI792" s="51"/>
      <c r="BJ792" s="51"/>
      <c r="BK792" s="51"/>
      <c r="BL792" s="51"/>
      <c r="BM792" s="51"/>
    </row>
    <row r="793" spans="61:65">
      <c r="BI793" s="51"/>
      <c r="BJ793" s="51"/>
      <c r="BK793" s="51"/>
      <c r="BL793" s="51"/>
      <c r="BM793" s="51"/>
    </row>
    <row r="794" spans="61:65">
      <c r="BI794" s="51"/>
      <c r="BJ794" s="51"/>
      <c r="BK794" s="51"/>
      <c r="BL794" s="51"/>
      <c r="BM794" s="51"/>
    </row>
    <row r="795" spans="61:65">
      <c r="BI795" s="51"/>
      <c r="BJ795" s="51"/>
      <c r="BK795" s="51"/>
      <c r="BL795" s="51"/>
      <c r="BM795" s="51"/>
    </row>
    <row r="796" spans="61:65">
      <c r="BI796" s="51"/>
      <c r="BJ796" s="51"/>
      <c r="BK796" s="51"/>
      <c r="BL796" s="51"/>
      <c r="BM796" s="51"/>
    </row>
    <row r="797" spans="61:65">
      <c r="BI797" s="51"/>
      <c r="BJ797" s="51"/>
      <c r="BK797" s="51"/>
      <c r="BL797" s="51"/>
      <c r="BM797" s="51"/>
    </row>
    <row r="798" spans="61:65">
      <c r="BI798" s="51"/>
      <c r="BJ798" s="51"/>
      <c r="BK798" s="51"/>
      <c r="BL798" s="51"/>
      <c r="BM798" s="51"/>
    </row>
    <row r="799" spans="61:65">
      <c r="BI799" s="51"/>
      <c r="BJ799" s="51"/>
      <c r="BK799" s="51"/>
      <c r="BL799" s="51"/>
      <c r="BM799" s="51"/>
    </row>
    <row r="800" spans="61:65">
      <c r="BI800" s="51"/>
      <c r="BJ800" s="51"/>
      <c r="BK800" s="51"/>
      <c r="BL800" s="51"/>
      <c r="BM800" s="51"/>
    </row>
    <row r="801" spans="61:65">
      <c r="BI801" s="51"/>
      <c r="BJ801" s="51"/>
      <c r="BK801" s="51"/>
      <c r="BL801" s="51"/>
      <c r="BM801" s="51"/>
    </row>
    <row r="802" spans="61:65">
      <c r="BI802" s="51"/>
      <c r="BJ802" s="51"/>
      <c r="BK802" s="51"/>
      <c r="BL802" s="51"/>
      <c r="BM802" s="51"/>
    </row>
    <row r="803" spans="61:65">
      <c r="BI803" s="51"/>
      <c r="BJ803" s="51"/>
      <c r="BK803" s="51"/>
      <c r="BL803" s="51"/>
      <c r="BM803" s="51"/>
    </row>
    <row r="804" spans="61:65">
      <c r="BI804" s="51"/>
      <c r="BJ804" s="51"/>
      <c r="BK804" s="51"/>
      <c r="BL804" s="51"/>
      <c r="BM804" s="51"/>
    </row>
    <row r="805" spans="61:65">
      <c r="BI805" s="51"/>
      <c r="BJ805" s="51"/>
      <c r="BK805" s="51"/>
      <c r="BL805" s="51"/>
      <c r="BM805" s="51"/>
    </row>
    <row r="806" spans="61:65">
      <c r="BI806" s="51"/>
      <c r="BJ806" s="51"/>
      <c r="BK806" s="51"/>
      <c r="BL806" s="51"/>
      <c r="BM806" s="51"/>
    </row>
    <row r="807" spans="61:65">
      <c r="BI807" s="51"/>
      <c r="BJ807" s="51"/>
      <c r="BK807" s="51"/>
      <c r="BL807" s="51"/>
      <c r="BM807" s="51"/>
    </row>
    <row r="808" spans="61:65">
      <c r="BI808" s="51"/>
      <c r="BJ808" s="51"/>
      <c r="BK808" s="51"/>
      <c r="BL808" s="51"/>
      <c r="BM808" s="51"/>
    </row>
    <row r="809" spans="61:65">
      <c r="BI809" s="51"/>
      <c r="BJ809" s="51"/>
      <c r="BK809" s="51"/>
      <c r="BL809" s="51"/>
      <c r="BM809" s="51"/>
    </row>
    <row r="810" spans="61:65">
      <c r="BI810" s="51"/>
      <c r="BJ810" s="51"/>
      <c r="BK810" s="51"/>
      <c r="BL810" s="51"/>
      <c r="BM810" s="51"/>
    </row>
    <row r="811" spans="61:65">
      <c r="BI811" s="51"/>
      <c r="BJ811" s="51"/>
      <c r="BK811" s="51"/>
      <c r="BL811" s="51"/>
      <c r="BM811" s="51"/>
    </row>
    <row r="812" spans="61:65">
      <c r="BI812" s="51"/>
      <c r="BJ812" s="51"/>
      <c r="BK812" s="51"/>
      <c r="BL812" s="51"/>
      <c r="BM812" s="51"/>
    </row>
    <row r="813" spans="61:65">
      <c r="BI813" s="51"/>
      <c r="BJ813" s="51"/>
      <c r="BK813" s="51"/>
      <c r="BL813" s="51"/>
      <c r="BM813" s="51"/>
    </row>
    <row r="814" spans="61:65">
      <c r="BI814" s="51"/>
      <c r="BJ814" s="51"/>
      <c r="BK814" s="51"/>
      <c r="BL814" s="51"/>
      <c r="BM814" s="51"/>
    </row>
    <row r="815" spans="61:65">
      <c r="BI815" s="51"/>
      <c r="BJ815" s="51"/>
      <c r="BK815" s="51"/>
      <c r="BL815" s="51"/>
      <c r="BM815" s="51"/>
    </row>
    <row r="816" spans="61:65">
      <c r="BI816" s="51"/>
      <c r="BJ816" s="51"/>
      <c r="BK816" s="51"/>
      <c r="BL816" s="51"/>
      <c r="BM816" s="51"/>
    </row>
    <row r="817" spans="61:65">
      <c r="BI817" s="51"/>
      <c r="BJ817" s="51"/>
      <c r="BK817" s="51"/>
      <c r="BL817" s="51"/>
      <c r="BM817" s="51"/>
    </row>
    <row r="818" spans="61:65">
      <c r="BI818" s="51"/>
      <c r="BJ818" s="51"/>
      <c r="BK818" s="51"/>
      <c r="BL818" s="51"/>
      <c r="BM818" s="51"/>
    </row>
    <row r="819" spans="61:65">
      <c r="BI819" s="51"/>
      <c r="BJ819" s="51"/>
      <c r="BK819" s="51"/>
      <c r="BL819" s="51"/>
      <c r="BM819" s="51"/>
    </row>
    <row r="820" spans="61:65">
      <c r="BI820" s="51"/>
      <c r="BJ820" s="51"/>
      <c r="BK820" s="51"/>
      <c r="BL820" s="51"/>
      <c r="BM820" s="51"/>
    </row>
    <row r="821" spans="61:65">
      <c r="BI821" s="51"/>
      <c r="BJ821" s="51"/>
      <c r="BK821" s="51"/>
      <c r="BL821" s="51"/>
      <c r="BM821" s="51"/>
    </row>
    <row r="822" spans="61:65">
      <c r="BI822" s="51"/>
      <c r="BJ822" s="51"/>
      <c r="BK822" s="51"/>
      <c r="BL822" s="51"/>
      <c r="BM822" s="51"/>
    </row>
    <row r="823" spans="61:65">
      <c r="BI823" s="51"/>
      <c r="BJ823" s="51"/>
      <c r="BK823" s="51"/>
      <c r="BL823" s="51"/>
      <c r="BM823" s="51"/>
    </row>
    <row r="824" spans="61:65">
      <c r="BI824" s="51"/>
      <c r="BJ824" s="51"/>
      <c r="BK824" s="51"/>
      <c r="BL824" s="51"/>
      <c r="BM824" s="51"/>
    </row>
    <row r="825" spans="61:65">
      <c r="BI825" s="51"/>
      <c r="BJ825" s="51"/>
      <c r="BK825" s="51"/>
      <c r="BL825" s="51"/>
      <c r="BM825" s="51"/>
    </row>
    <row r="826" spans="61:65">
      <c r="BI826" s="51"/>
      <c r="BJ826" s="51"/>
      <c r="BK826" s="51"/>
      <c r="BL826" s="51"/>
      <c r="BM826" s="51"/>
    </row>
    <row r="827" spans="61:65">
      <c r="BI827" s="51"/>
      <c r="BJ827" s="51"/>
      <c r="BK827" s="51"/>
      <c r="BL827" s="51"/>
      <c r="BM827" s="51"/>
    </row>
    <row r="828" spans="61:65">
      <c r="BI828" s="51"/>
      <c r="BJ828" s="51"/>
      <c r="BK828" s="51"/>
      <c r="BL828" s="51"/>
      <c r="BM828" s="51"/>
    </row>
    <row r="829" spans="61:65">
      <c r="BI829" s="51"/>
      <c r="BJ829" s="51"/>
      <c r="BK829" s="51"/>
      <c r="BL829" s="51"/>
      <c r="BM829" s="51"/>
    </row>
    <row r="830" spans="61:65">
      <c r="BI830" s="51"/>
      <c r="BJ830" s="51"/>
      <c r="BK830" s="51"/>
      <c r="BL830" s="51"/>
      <c r="BM830" s="51"/>
    </row>
    <row r="831" spans="61:65">
      <c r="BI831" s="51"/>
      <c r="BJ831" s="51"/>
      <c r="BK831" s="51"/>
      <c r="BL831" s="51"/>
      <c r="BM831" s="51"/>
    </row>
    <row r="832" spans="61:65">
      <c r="BI832" s="51"/>
      <c r="BJ832" s="51"/>
      <c r="BK832" s="51"/>
      <c r="BL832" s="51"/>
      <c r="BM832" s="51"/>
    </row>
    <row r="833" spans="61:65">
      <c r="BI833" s="51"/>
      <c r="BJ833" s="51"/>
      <c r="BK833" s="51"/>
      <c r="BL833" s="51"/>
      <c r="BM833" s="51"/>
    </row>
    <row r="834" spans="61:65">
      <c r="BI834" s="51"/>
      <c r="BJ834" s="51"/>
      <c r="BK834" s="51"/>
      <c r="BL834" s="51"/>
      <c r="BM834" s="51"/>
    </row>
    <row r="835" spans="61:65">
      <c r="BI835" s="51"/>
      <c r="BJ835" s="51"/>
      <c r="BK835" s="51"/>
      <c r="BL835" s="51"/>
      <c r="BM835" s="51"/>
    </row>
    <row r="836" spans="61:65">
      <c r="BI836" s="51"/>
      <c r="BJ836" s="51"/>
      <c r="BK836" s="51"/>
      <c r="BL836" s="51"/>
      <c r="BM836" s="51"/>
    </row>
    <row r="837" spans="61:65">
      <c r="BI837" s="51"/>
      <c r="BJ837" s="51"/>
      <c r="BK837" s="51"/>
      <c r="BL837" s="51"/>
      <c r="BM837" s="51"/>
    </row>
    <row r="838" spans="61:65">
      <c r="BI838" s="51"/>
      <c r="BJ838" s="51"/>
      <c r="BK838" s="51"/>
      <c r="BL838" s="51"/>
      <c r="BM838" s="51"/>
    </row>
    <row r="839" spans="61:65">
      <c r="BI839" s="51"/>
      <c r="BJ839" s="51"/>
      <c r="BK839" s="51"/>
      <c r="BL839" s="51"/>
      <c r="BM839" s="51"/>
    </row>
    <row r="840" spans="61:65">
      <c r="BI840" s="51"/>
      <c r="BJ840" s="51"/>
      <c r="BK840" s="51"/>
      <c r="BL840" s="51"/>
      <c r="BM840" s="51"/>
    </row>
    <row r="841" spans="61:65">
      <c r="BI841" s="51"/>
      <c r="BJ841" s="51"/>
      <c r="BK841" s="51"/>
      <c r="BL841" s="51"/>
      <c r="BM841" s="51"/>
    </row>
    <row r="842" spans="61:65">
      <c r="BI842" s="51"/>
      <c r="BJ842" s="51"/>
      <c r="BK842" s="51"/>
      <c r="BL842" s="51"/>
      <c r="BM842" s="51"/>
    </row>
    <row r="843" spans="61:65">
      <c r="BI843" s="51"/>
      <c r="BJ843" s="51"/>
      <c r="BK843" s="51"/>
      <c r="BL843" s="51"/>
      <c r="BM843" s="51"/>
    </row>
    <row r="844" spans="61:65">
      <c r="BI844" s="51"/>
      <c r="BJ844" s="51"/>
      <c r="BK844" s="51"/>
      <c r="BL844" s="51"/>
      <c r="BM844" s="51"/>
    </row>
    <row r="845" spans="61:65">
      <c r="BI845" s="51"/>
      <c r="BJ845" s="51"/>
      <c r="BK845" s="51"/>
      <c r="BL845" s="51"/>
      <c r="BM845" s="51"/>
    </row>
    <row r="846" spans="61:65">
      <c r="BI846" s="51"/>
      <c r="BJ846" s="51"/>
      <c r="BK846" s="51"/>
      <c r="BL846" s="51"/>
      <c r="BM846" s="51"/>
    </row>
    <row r="847" spans="61:65">
      <c r="BI847" s="51"/>
      <c r="BJ847" s="51"/>
      <c r="BK847" s="51"/>
      <c r="BL847" s="51"/>
      <c r="BM847" s="51"/>
    </row>
    <row r="848" spans="61:65">
      <c r="BI848" s="51"/>
      <c r="BJ848" s="51"/>
      <c r="BK848" s="51"/>
      <c r="BL848" s="51"/>
      <c r="BM848" s="51"/>
    </row>
    <row r="849" spans="61:65">
      <c r="BI849" s="51"/>
      <c r="BJ849" s="51"/>
      <c r="BK849" s="51"/>
      <c r="BL849" s="51"/>
      <c r="BM849" s="51"/>
    </row>
    <row r="850" spans="61:65">
      <c r="BI850" s="51"/>
      <c r="BJ850" s="51"/>
      <c r="BK850" s="51"/>
      <c r="BL850" s="51"/>
      <c r="BM850" s="51"/>
    </row>
    <row r="851" spans="61:65">
      <c r="BI851" s="51"/>
      <c r="BJ851" s="51"/>
      <c r="BK851" s="51"/>
      <c r="BL851" s="51"/>
      <c r="BM851" s="51"/>
    </row>
    <row r="852" spans="61:65">
      <c r="BI852" s="51"/>
      <c r="BJ852" s="51"/>
      <c r="BK852" s="51"/>
      <c r="BL852" s="51"/>
      <c r="BM852" s="51"/>
    </row>
    <row r="853" spans="61:65">
      <c r="BI853" s="51"/>
      <c r="BJ853" s="51"/>
      <c r="BK853" s="51"/>
      <c r="BL853" s="51"/>
      <c r="BM853" s="51"/>
    </row>
    <row r="854" spans="61:65">
      <c r="BI854" s="51"/>
      <c r="BJ854" s="51"/>
      <c r="BK854" s="51"/>
      <c r="BL854" s="51"/>
      <c r="BM854" s="51"/>
    </row>
    <row r="855" spans="61:65">
      <c r="BI855" s="51"/>
      <c r="BJ855" s="51"/>
      <c r="BK855" s="51"/>
      <c r="BL855" s="51"/>
      <c r="BM855" s="51"/>
    </row>
    <row r="856" spans="61:65">
      <c r="BI856" s="51"/>
      <c r="BJ856" s="51"/>
      <c r="BK856" s="51"/>
      <c r="BL856" s="51"/>
      <c r="BM856" s="51"/>
    </row>
    <row r="857" spans="61:65">
      <c r="BI857" s="51"/>
      <c r="BJ857" s="51"/>
      <c r="BK857" s="51"/>
      <c r="BL857" s="51"/>
      <c r="BM857" s="51"/>
    </row>
    <row r="858" spans="61:65">
      <c r="BI858" s="51"/>
      <c r="BJ858" s="51"/>
      <c r="BK858" s="51"/>
      <c r="BL858" s="51"/>
      <c r="BM858" s="51"/>
    </row>
    <row r="859" spans="61:65">
      <c r="BI859" s="51"/>
      <c r="BJ859" s="51"/>
      <c r="BK859" s="51"/>
      <c r="BL859" s="51"/>
      <c r="BM859" s="51"/>
    </row>
    <row r="860" spans="61:65">
      <c r="BI860" s="51"/>
      <c r="BJ860" s="51"/>
      <c r="BK860" s="51"/>
      <c r="BL860" s="51"/>
      <c r="BM860" s="51"/>
    </row>
    <row r="861" spans="61:65">
      <c r="BI861" s="51"/>
      <c r="BJ861" s="51"/>
      <c r="BK861" s="51"/>
      <c r="BL861" s="51"/>
      <c r="BM861" s="51"/>
    </row>
    <row r="862" spans="61:65">
      <c r="BI862" s="51"/>
      <c r="BJ862" s="51"/>
      <c r="BK862" s="51"/>
      <c r="BL862" s="51"/>
      <c r="BM862" s="51"/>
    </row>
    <row r="863" spans="61:65">
      <c r="BI863" s="51"/>
      <c r="BJ863" s="51"/>
      <c r="BK863" s="51"/>
      <c r="BL863" s="51"/>
      <c r="BM863" s="51"/>
    </row>
    <row r="864" spans="61:65">
      <c r="BI864" s="51"/>
      <c r="BJ864" s="51"/>
      <c r="BK864" s="51"/>
      <c r="BL864" s="51"/>
      <c r="BM864" s="51"/>
    </row>
    <row r="865" spans="61:65">
      <c r="BI865" s="51"/>
      <c r="BJ865" s="51"/>
      <c r="BK865" s="51"/>
      <c r="BL865" s="51"/>
      <c r="BM865" s="51"/>
    </row>
    <row r="866" spans="61:65">
      <c r="BI866" s="51"/>
      <c r="BJ866" s="51"/>
      <c r="BK866" s="51"/>
      <c r="BL866" s="51"/>
      <c r="BM866" s="51"/>
    </row>
    <row r="867" spans="61:65">
      <c r="BI867" s="51"/>
      <c r="BJ867" s="51"/>
      <c r="BK867" s="51"/>
      <c r="BL867" s="51"/>
      <c r="BM867" s="51"/>
    </row>
    <row r="868" spans="61:65">
      <c r="BI868" s="51"/>
      <c r="BJ868" s="51"/>
      <c r="BK868" s="51"/>
      <c r="BL868" s="51"/>
      <c r="BM868" s="51"/>
    </row>
    <row r="869" spans="61:65">
      <c r="BI869" s="51"/>
      <c r="BJ869" s="51"/>
      <c r="BK869" s="51"/>
      <c r="BL869" s="51"/>
      <c r="BM869" s="51"/>
    </row>
    <row r="870" spans="61:65">
      <c r="BI870" s="51"/>
      <c r="BJ870" s="51"/>
      <c r="BK870" s="51"/>
      <c r="BL870" s="51"/>
      <c r="BM870" s="51"/>
    </row>
    <row r="871" spans="61:65">
      <c r="BI871" s="51"/>
      <c r="BJ871" s="51"/>
      <c r="BK871" s="51"/>
      <c r="BL871" s="51"/>
      <c r="BM871" s="51"/>
    </row>
    <row r="872" spans="61:65">
      <c r="BI872" s="51"/>
      <c r="BJ872" s="51"/>
      <c r="BK872" s="51"/>
      <c r="BL872" s="51"/>
      <c r="BM872" s="51"/>
    </row>
    <row r="873" spans="61:65">
      <c r="BI873" s="51"/>
      <c r="BJ873" s="51"/>
      <c r="BK873" s="51"/>
      <c r="BL873" s="51"/>
      <c r="BM873" s="51"/>
    </row>
    <row r="874" spans="61:65">
      <c r="BI874" s="51"/>
      <c r="BJ874" s="51"/>
      <c r="BK874" s="51"/>
      <c r="BL874" s="51"/>
      <c r="BM874" s="51"/>
    </row>
    <row r="875" spans="61:65">
      <c r="BI875" s="51"/>
      <c r="BJ875" s="51"/>
      <c r="BK875" s="51"/>
      <c r="BL875" s="51"/>
      <c r="BM875" s="51"/>
    </row>
    <row r="876" spans="61:65">
      <c r="BI876" s="51"/>
      <c r="BJ876" s="51"/>
      <c r="BK876" s="51"/>
      <c r="BL876" s="51"/>
      <c r="BM876" s="51"/>
    </row>
    <row r="877" spans="61:65">
      <c r="BI877" s="51"/>
      <c r="BJ877" s="51"/>
      <c r="BK877" s="51"/>
      <c r="BL877" s="51"/>
      <c r="BM877" s="51"/>
    </row>
    <row r="878" spans="61:65">
      <c r="BI878" s="51"/>
      <c r="BJ878" s="51"/>
      <c r="BK878" s="51"/>
      <c r="BL878" s="51"/>
      <c r="BM878" s="51"/>
    </row>
    <row r="879" spans="61:65">
      <c r="BI879" s="51"/>
      <c r="BJ879" s="51"/>
      <c r="BK879" s="51"/>
      <c r="BL879" s="51"/>
      <c r="BM879" s="51"/>
    </row>
    <row r="880" spans="61:65">
      <c r="BI880" s="51"/>
      <c r="BJ880" s="51"/>
      <c r="BK880" s="51"/>
      <c r="BL880" s="51"/>
      <c r="BM880" s="51"/>
    </row>
    <row r="881" spans="61:65">
      <c r="BI881" s="51"/>
      <c r="BJ881" s="51"/>
      <c r="BK881" s="51"/>
      <c r="BL881" s="51"/>
      <c r="BM881" s="51"/>
    </row>
    <row r="882" spans="61:65">
      <c r="BI882" s="51"/>
      <c r="BJ882" s="51"/>
      <c r="BK882" s="51"/>
      <c r="BL882" s="51"/>
      <c r="BM882" s="51"/>
    </row>
    <row r="883" spans="61:65">
      <c r="BI883" s="51"/>
      <c r="BJ883" s="51"/>
      <c r="BK883" s="51"/>
      <c r="BL883" s="51"/>
      <c r="BM883" s="51"/>
    </row>
    <row r="884" spans="61:65">
      <c r="BI884" s="51"/>
      <c r="BJ884" s="51"/>
      <c r="BK884" s="51"/>
      <c r="BL884" s="51"/>
      <c r="BM884" s="51"/>
    </row>
    <row r="885" spans="61:65">
      <c r="BI885" s="51"/>
      <c r="BJ885" s="51"/>
      <c r="BK885" s="51"/>
      <c r="BL885" s="51"/>
      <c r="BM885" s="51"/>
    </row>
    <row r="886" spans="61:65">
      <c r="BI886" s="51"/>
      <c r="BJ886" s="51"/>
      <c r="BK886" s="51"/>
      <c r="BL886" s="51"/>
      <c r="BM886" s="51"/>
    </row>
    <row r="887" spans="61:65">
      <c r="BI887" s="51"/>
      <c r="BJ887" s="51"/>
      <c r="BK887" s="51"/>
      <c r="BL887" s="51"/>
      <c r="BM887" s="51"/>
    </row>
    <row r="888" spans="61:65">
      <c r="BI888" s="51"/>
      <c r="BJ888" s="51"/>
      <c r="BK888" s="51"/>
      <c r="BL888" s="51"/>
      <c r="BM888" s="51"/>
    </row>
    <row r="889" spans="61:65">
      <c r="BI889" s="51"/>
      <c r="BJ889" s="51"/>
      <c r="BK889" s="51"/>
      <c r="BL889" s="51"/>
      <c r="BM889" s="51"/>
    </row>
    <row r="890" spans="61:65">
      <c r="BI890" s="51"/>
      <c r="BJ890" s="51"/>
      <c r="BK890" s="51"/>
      <c r="BL890" s="51"/>
      <c r="BM890" s="51"/>
    </row>
    <row r="891" spans="61:65">
      <c r="BI891" s="51"/>
      <c r="BJ891" s="51"/>
      <c r="BK891" s="51"/>
      <c r="BL891" s="51"/>
      <c r="BM891" s="51"/>
    </row>
    <row r="892" spans="61:65">
      <c r="BI892" s="51"/>
      <c r="BJ892" s="51"/>
      <c r="BK892" s="51"/>
      <c r="BL892" s="51"/>
      <c r="BM892" s="51"/>
    </row>
    <row r="893" spans="61:65">
      <c r="BI893" s="51"/>
      <c r="BJ893" s="51"/>
      <c r="BK893" s="51"/>
      <c r="BL893" s="51"/>
      <c r="BM893" s="51"/>
    </row>
    <row r="894" spans="61:65">
      <c r="BI894" s="51"/>
      <c r="BJ894" s="51"/>
      <c r="BK894" s="51"/>
      <c r="BL894" s="51"/>
      <c r="BM894" s="51"/>
    </row>
    <row r="895" spans="61:65">
      <c r="BI895" s="51"/>
      <c r="BJ895" s="51"/>
      <c r="BK895" s="51"/>
      <c r="BL895" s="51"/>
      <c r="BM895" s="51"/>
    </row>
    <row r="896" spans="61:65">
      <c r="BI896" s="51"/>
      <c r="BJ896" s="51"/>
      <c r="BK896" s="51"/>
      <c r="BL896" s="51"/>
      <c r="BM896" s="51"/>
    </row>
    <row r="897" spans="61:65">
      <c r="BI897" s="51"/>
      <c r="BJ897" s="51"/>
      <c r="BK897" s="51"/>
      <c r="BL897" s="51"/>
      <c r="BM897" s="51"/>
    </row>
    <row r="898" spans="61:65">
      <c r="BI898" s="51"/>
      <c r="BJ898" s="51"/>
      <c r="BK898" s="51"/>
      <c r="BL898" s="51"/>
      <c r="BM898" s="51"/>
    </row>
    <row r="899" spans="61:65">
      <c r="BI899" s="51"/>
      <c r="BJ899" s="51"/>
      <c r="BK899" s="51"/>
      <c r="BL899" s="51"/>
      <c r="BM899" s="51"/>
    </row>
    <row r="900" spans="61:65">
      <c r="BI900" s="51"/>
      <c r="BJ900" s="51"/>
      <c r="BK900" s="51"/>
      <c r="BL900" s="51"/>
      <c r="BM900" s="51"/>
    </row>
    <row r="901" spans="61:65">
      <c r="BI901" s="51"/>
      <c r="BJ901" s="51"/>
      <c r="BK901" s="51"/>
      <c r="BL901" s="51"/>
      <c r="BM901" s="51"/>
    </row>
    <row r="902" spans="61:65">
      <c r="BI902" s="51"/>
      <c r="BJ902" s="51"/>
      <c r="BK902" s="51"/>
      <c r="BL902" s="51"/>
      <c r="BM902" s="51"/>
    </row>
    <row r="903" spans="61:65">
      <c r="BI903" s="51"/>
      <c r="BJ903" s="51"/>
      <c r="BK903" s="51"/>
      <c r="BL903" s="51"/>
      <c r="BM903" s="51"/>
    </row>
    <row r="904" spans="61:65">
      <c r="BI904" s="51"/>
      <c r="BJ904" s="51"/>
      <c r="BK904" s="51"/>
      <c r="BL904" s="51"/>
      <c r="BM904" s="51"/>
    </row>
    <row r="905" spans="61:65">
      <c r="BI905" s="51"/>
      <c r="BJ905" s="51"/>
      <c r="BK905" s="51"/>
      <c r="BL905" s="51"/>
      <c r="BM905" s="51"/>
    </row>
    <row r="906" spans="61:65">
      <c r="BI906" s="51"/>
      <c r="BJ906" s="51"/>
      <c r="BK906" s="51"/>
      <c r="BL906" s="51"/>
      <c r="BM906" s="51"/>
    </row>
    <row r="907" spans="61:65">
      <c r="BI907" s="51"/>
      <c r="BJ907" s="51"/>
      <c r="BK907" s="51"/>
      <c r="BL907" s="51"/>
      <c r="BM907" s="51"/>
    </row>
    <row r="908" spans="61:65">
      <c r="BI908" s="51"/>
      <c r="BJ908" s="51"/>
      <c r="BK908" s="51"/>
      <c r="BL908" s="51"/>
      <c r="BM908" s="51"/>
    </row>
    <row r="909" spans="61:65">
      <c r="BI909" s="51"/>
      <c r="BJ909" s="51"/>
      <c r="BK909" s="51"/>
      <c r="BL909" s="51"/>
      <c r="BM909" s="51"/>
    </row>
    <row r="910" spans="61:65">
      <c r="BI910" s="51"/>
      <c r="BJ910" s="51"/>
      <c r="BK910" s="51"/>
      <c r="BL910" s="51"/>
      <c r="BM910" s="51"/>
    </row>
    <row r="911" spans="61:65">
      <c r="BI911" s="51"/>
      <c r="BJ911" s="51"/>
      <c r="BK911" s="51"/>
      <c r="BL911" s="51"/>
      <c r="BM911" s="51"/>
    </row>
    <row r="912" spans="61:65">
      <c r="BI912" s="51"/>
      <c r="BJ912" s="51"/>
      <c r="BK912" s="51"/>
      <c r="BL912" s="51"/>
      <c r="BM912" s="51"/>
    </row>
    <row r="913" spans="61:65">
      <c r="BI913" s="51"/>
      <c r="BJ913" s="51"/>
      <c r="BK913" s="51"/>
      <c r="BL913" s="51"/>
      <c r="BM913" s="51"/>
    </row>
    <row r="914" spans="61:65">
      <c r="BI914" s="51"/>
      <c r="BJ914" s="51"/>
      <c r="BK914" s="51"/>
      <c r="BL914" s="51"/>
      <c r="BM914" s="51"/>
    </row>
    <row r="915" spans="61:65">
      <c r="BI915" s="51"/>
      <c r="BJ915" s="51"/>
      <c r="BK915" s="51"/>
      <c r="BL915" s="51"/>
      <c r="BM915" s="51"/>
    </row>
    <row r="916" spans="61:65">
      <c r="BI916" s="51"/>
      <c r="BJ916" s="51"/>
      <c r="BK916" s="51"/>
      <c r="BL916" s="51"/>
      <c r="BM916" s="51"/>
    </row>
    <row r="917" spans="61:65">
      <c r="BI917" s="51"/>
      <c r="BJ917" s="51"/>
      <c r="BK917" s="51"/>
      <c r="BL917" s="51"/>
      <c r="BM917" s="51"/>
    </row>
    <row r="918" spans="61:65">
      <c r="BI918" s="51"/>
      <c r="BJ918" s="51"/>
      <c r="BK918" s="51"/>
      <c r="BL918" s="51"/>
      <c r="BM918" s="51"/>
    </row>
    <row r="919" spans="61:65">
      <c r="BI919" s="51"/>
      <c r="BJ919" s="51"/>
      <c r="BK919" s="51"/>
      <c r="BL919" s="51"/>
      <c r="BM919" s="51"/>
    </row>
    <row r="920" spans="61:65">
      <c r="BI920" s="51"/>
      <c r="BJ920" s="51"/>
      <c r="BK920" s="51"/>
      <c r="BL920" s="51"/>
      <c r="BM920" s="51"/>
    </row>
    <row r="921" spans="61:65">
      <c r="BI921" s="51"/>
      <c r="BJ921" s="51"/>
      <c r="BK921" s="51"/>
      <c r="BL921" s="51"/>
      <c r="BM921" s="51"/>
    </row>
    <row r="922" spans="61:65">
      <c r="BI922" s="51"/>
      <c r="BJ922" s="51"/>
      <c r="BK922" s="51"/>
      <c r="BL922" s="51"/>
      <c r="BM922" s="51"/>
    </row>
    <row r="923" spans="61:65">
      <c r="BI923" s="51"/>
      <c r="BJ923" s="51"/>
      <c r="BK923" s="51"/>
      <c r="BL923" s="51"/>
      <c r="BM923" s="51"/>
    </row>
    <row r="924" spans="61:65">
      <c r="BI924" s="51"/>
      <c r="BJ924" s="51"/>
      <c r="BK924" s="51"/>
      <c r="BL924" s="51"/>
      <c r="BM924" s="51"/>
    </row>
    <row r="925" spans="61:65">
      <c r="BI925" s="51"/>
      <c r="BJ925" s="51"/>
      <c r="BK925" s="51"/>
      <c r="BL925" s="51"/>
      <c r="BM925" s="51"/>
    </row>
    <row r="926" spans="61:65">
      <c r="BI926" s="51"/>
      <c r="BJ926" s="51"/>
      <c r="BK926" s="51"/>
      <c r="BL926" s="51"/>
      <c r="BM926" s="51"/>
    </row>
    <row r="927" spans="61:65">
      <c r="BI927" s="51"/>
      <c r="BJ927" s="51"/>
      <c r="BK927" s="51"/>
      <c r="BL927" s="51"/>
      <c r="BM927" s="51"/>
    </row>
    <row r="928" spans="61:65">
      <c r="BI928" s="51"/>
      <c r="BJ928" s="51"/>
      <c r="BK928" s="51"/>
      <c r="BL928" s="51"/>
      <c r="BM928" s="51"/>
    </row>
    <row r="929" spans="61:65">
      <c r="BI929" s="51"/>
      <c r="BJ929" s="51"/>
      <c r="BK929" s="51"/>
      <c r="BL929" s="51"/>
      <c r="BM929" s="51"/>
    </row>
    <row r="930" spans="61:65">
      <c r="BI930" s="51"/>
      <c r="BJ930" s="51"/>
      <c r="BK930" s="51"/>
      <c r="BL930" s="51"/>
      <c r="BM930" s="51"/>
    </row>
    <row r="931" spans="61:65">
      <c r="BI931" s="51"/>
      <c r="BJ931" s="51"/>
      <c r="BK931" s="51"/>
      <c r="BL931" s="51"/>
      <c r="BM931" s="51"/>
    </row>
    <row r="932" spans="61:65">
      <c r="BI932" s="51"/>
      <c r="BJ932" s="51"/>
      <c r="BK932" s="51"/>
      <c r="BL932" s="51"/>
      <c r="BM932" s="51"/>
    </row>
    <row r="933" spans="61:65">
      <c r="BI933" s="51"/>
      <c r="BJ933" s="51"/>
      <c r="BK933" s="51"/>
      <c r="BL933" s="51"/>
      <c r="BM933" s="51"/>
    </row>
    <row r="934" spans="61:65">
      <c r="BI934" s="51"/>
      <c r="BJ934" s="51"/>
      <c r="BK934" s="51"/>
      <c r="BL934" s="51"/>
      <c r="BM934" s="51"/>
    </row>
    <row r="935" spans="61:65">
      <c r="BI935" s="51"/>
      <c r="BJ935" s="51"/>
      <c r="BK935" s="51"/>
      <c r="BL935" s="51"/>
      <c r="BM935" s="51"/>
    </row>
    <row r="936" spans="61:65">
      <c r="BI936" s="51"/>
      <c r="BJ936" s="51"/>
      <c r="BK936" s="51"/>
      <c r="BL936" s="51"/>
      <c r="BM936" s="51"/>
    </row>
    <row r="937" spans="61:65">
      <c r="BI937" s="51"/>
      <c r="BJ937" s="51"/>
      <c r="BK937" s="51"/>
      <c r="BL937" s="51"/>
      <c r="BM937" s="51"/>
    </row>
    <row r="938" spans="61:65">
      <c r="BI938" s="51"/>
      <c r="BJ938" s="51"/>
      <c r="BK938" s="51"/>
      <c r="BL938" s="51"/>
      <c r="BM938" s="51"/>
    </row>
    <row r="939" spans="61:65">
      <c r="BI939" s="51"/>
      <c r="BJ939" s="51"/>
      <c r="BK939" s="51"/>
      <c r="BL939" s="51"/>
      <c r="BM939" s="51"/>
    </row>
    <row r="940" spans="61:65">
      <c r="BI940" s="51"/>
      <c r="BJ940" s="51"/>
      <c r="BK940" s="51"/>
      <c r="BL940" s="51"/>
      <c r="BM940" s="51"/>
    </row>
    <row r="941" spans="61:65">
      <c r="BI941" s="51"/>
      <c r="BJ941" s="51"/>
      <c r="BK941" s="51"/>
      <c r="BL941" s="51"/>
      <c r="BM941" s="51"/>
    </row>
    <row r="942" spans="61:65">
      <c r="BI942" s="51"/>
      <c r="BJ942" s="51"/>
      <c r="BK942" s="51"/>
      <c r="BL942" s="51"/>
      <c r="BM942" s="51"/>
    </row>
    <row r="943" spans="61:65">
      <c r="BI943" s="51"/>
      <c r="BJ943" s="51"/>
      <c r="BK943" s="51"/>
      <c r="BL943" s="51"/>
      <c r="BM943" s="51"/>
    </row>
    <row r="944" spans="61:65">
      <c r="BI944" s="51"/>
      <c r="BJ944" s="51"/>
      <c r="BK944" s="51"/>
      <c r="BL944" s="51"/>
      <c r="BM944" s="51"/>
    </row>
    <row r="945" spans="61:65">
      <c r="BI945" s="51"/>
      <c r="BJ945" s="51"/>
      <c r="BK945" s="51"/>
      <c r="BL945" s="51"/>
      <c r="BM945" s="51"/>
    </row>
    <row r="946" spans="61:65">
      <c r="BI946" s="51"/>
      <c r="BJ946" s="51"/>
      <c r="BK946" s="51"/>
      <c r="BL946" s="51"/>
      <c r="BM946" s="51"/>
    </row>
    <row r="947" spans="61:65">
      <c r="BI947" s="51"/>
      <c r="BJ947" s="51"/>
      <c r="BK947" s="51"/>
      <c r="BL947" s="51"/>
      <c r="BM947" s="51"/>
    </row>
    <row r="948" spans="61:65">
      <c r="BI948" s="51"/>
      <c r="BJ948" s="51"/>
      <c r="BK948" s="51"/>
      <c r="BL948" s="51"/>
      <c r="BM948" s="51"/>
    </row>
    <row r="949" spans="61:65">
      <c r="BI949" s="51"/>
      <c r="BJ949" s="51"/>
      <c r="BK949" s="51"/>
      <c r="BL949" s="51"/>
      <c r="BM949" s="51"/>
    </row>
    <row r="950" spans="61:65">
      <c r="BI950" s="51"/>
      <c r="BJ950" s="51"/>
      <c r="BK950" s="51"/>
      <c r="BL950" s="51"/>
      <c r="BM950" s="51"/>
    </row>
    <row r="951" spans="61:65">
      <c r="BI951" s="51"/>
      <c r="BJ951" s="51"/>
      <c r="BK951" s="51"/>
      <c r="BL951" s="51"/>
      <c r="BM951" s="51"/>
    </row>
    <row r="952" spans="61:65">
      <c r="BI952" s="51"/>
      <c r="BJ952" s="51"/>
      <c r="BK952" s="51"/>
      <c r="BL952" s="51"/>
      <c r="BM952" s="51"/>
    </row>
    <row r="953" spans="61:65">
      <c r="BI953" s="51"/>
      <c r="BJ953" s="51"/>
      <c r="BK953" s="51"/>
      <c r="BL953" s="51"/>
      <c r="BM953" s="51"/>
    </row>
    <row r="954" spans="61:65">
      <c r="BI954" s="51"/>
      <c r="BJ954" s="51"/>
      <c r="BK954" s="51"/>
      <c r="BL954" s="51"/>
      <c r="BM954" s="51"/>
    </row>
    <row r="955" spans="61:65">
      <c r="BI955" s="51"/>
      <c r="BJ955" s="51"/>
      <c r="BK955" s="51"/>
      <c r="BL955" s="51"/>
      <c r="BM955" s="51"/>
    </row>
    <row r="956" spans="61:65">
      <c r="BI956" s="51"/>
      <c r="BJ956" s="51"/>
      <c r="BK956" s="51"/>
      <c r="BL956" s="51"/>
      <c r="BM956" s="51"/>
    </row>
    <row r="957" spans="61:65">
      <c r="BI957" s="51"/>
      <c r="BJ957" s="51"/>
      <c r="BK957" s="51"/>
      <c r="BL957" s="51"/>
      <c r="BM957" s="51"/>
    </row>
    <row r="958" spans="61:65">
      <c r="BI958" s="51"/>
      <c r="BJ958" s="51"/>
      <c r="BK958" s="51"/>
      <c r="BL958" s="51"/>
      <c r="BM958" s="51"/>
    </row>
    <row r="959" spans="61:65">
      <c r="BI959" s="51"/>
      <c r="BJ959" s="51"/>
      <c r="BK959" s="51"/>
      <c r="BL959" s="51"/>
      <c r="BM959" s="51"/>
    </row>
    <row r="960" spans="61:65">
      <c r="BI960" s="51"/>
      <c r="BJ960" s="51"/>
      <c r="BK960" s="51"/>
      <c r="BL960" s="51"/>
      <c r="BM960" s="51"/>
    </row>
    <row r="961" spans="61:65">
      <c r="BI961" s="51"/>
      <c r="BJ961" s="51"/>
      <c r="BK961" s="51"/>
      <c r="BL961" s="51"/>
      <c r="BM961" s="51"/>
    </row>
    <row r="962" spans="61:65">
      <c r="BI962" s="51"/>
      <c r="BJ962" s="51"/>
      <c r="BK962" s="51"/>
      <c r="BL962" s="51"/>
      <c r="BM962" s="51"/>
    </row>
    <row r="963" spans="61:65">
      <c r="BI963" s="51"/>
      <c r="BJ963" s="51"/>
      <c r="BK963" s="51"/>
      <c r="BL963" s="51"/>
      <c r="BM963" s="51"/>
    </row>
    <row r="964" spans="61:65">
      <c r="BI964" s="51"/>
      <c r="BJ964" s="51"/>
      <c r="BK964" s="51"/>
      <c r="BL964" s="51"/>
      <c r="BM964" s="51"/>
    </row>
    <row r="965" spans="61:65">
      <c r="BI965" s="51"/>
      <c r="BJ965" s="51"/>
      <c r="BK965" s="51"/>
      <c r="BL965" s="51"/>
      <c r="BM965" s="51"/>
    </row>
    <row r="966" spans="61:65">
      <c r="BI966" s="51"/>
      <c r="BJ966" s="51"/>
      <c r="BK966" s="51"/>
      <c r="BL966" s="51"/>
      <c r="BM966" s="51"/>
    </row>
    <row r="967" spans="61:65">
      <c r="BI967" s="51"/>
      <c r="BJ967" s="51"/>
      <c r="BK967" s="51"/>
      <c r="BL967" s="51"/>
      <c r="BM967" s="51"/>
    </row>
    <row r="968" spans="61:65">
      <c r="BI968" s="51"/>
      <c r="BJ968" s="51"/>
      <c r="BK968" s="51"/>
      <c r="BL968" s="51"/>
      <c r="BM968" s="51"/>
    </row>
    <row r="969" spans="61:65">
      <c r="BI969" s="51"/>
      <c r="BJ969" s="51"/>
      <c r="BK969" s="51"/>
      <c r="BL969" s="51"/>
      <c r="BM969" s="51"/>
    </row>
    <row r="970" spans="61:65">
      <c r="BI970" s="51"/>
      <c r="BJ970" s="51"/>
      <c r="BK970" s="51"/>
      <c r="BL970" s="51"/>
      <c r="BM970" s="51"/>
    </row>
    <row r="971" spans="61:65">
      <c r="BI971" s="51"/>
      <c r="BJ971" s="51"/>
      <c r="BK971" s="51"/>
      <c r="BL971" s="51"/>
      <c r="BM971" s="51"/>
    </row>
    <row r="972" spans="61:65">
      <c r="BI972" s="51"/>
      <c r="BJ972" s="51"/>
      <c r="BK972" s="51"/>
      <c r="BL972" s="51"/>
      <c r="BM972" s="51"/>
    </row>
    <row r="973" spans="61:65">
      <c r="BI973" s="51"/>
      <c r="BJ973" s="51"/>
      <c r="BK973" s="51"/>
      <c r="BL973" s="51"/>
      <c r="BM973" s="51"/>
    </row>
    <row r="974" spans="61:65">
      <c r="BI974" s="51"/>
      <c r="BJ974" s="51"/>
      <c r="BK974" s="51"/>
      <c r="BL974" s="51"/>
      <c r="BM974" s="51"/>
    </row>
    <row r="975" spans="61:65">
      <c r="BI975" s="51"/>
      <c r="BJ975" s="51"/>
      <c r="BK975" s="51"/>
      <c r="BL975" s="51"/>
      <c r="BM975" s="51"/>
    </row>
    <row r="976" spans="61:65">
      <c r="BI976" s="51"/>
      <c r="BJ976" s="51"/>
      <c r="BK976" s="51"/>
      <c r="BL976" s="51"/>
      <c r="BM976" s="51"/>
    </row>
    <row r="977" spans="61:65">
      <c r="BI977" s="51"/>
      <c r="BJ977" s="51"/>
      <c r="BK977" s="51"/>
      <c r="BL977" s="51"/>
      <c r="BM977" s="51"/>
    </row>
    <row r="978" spans="61:65">
      <c r="BI978" s="51"/>
      <c r="BJ978" s="51"/>
      <c r="BK978" s="51"/>
      <c r="BL978" s="51"/>
      <c r="BM978" s="51"/>
    </row>
    <row r="979" spans="61:65">
      <c r="BI979" s="51"/>
      <c r="BJ979" s="51"/>
      <c r="BK979" s="51"/>
      <c r="BL979" s="51"/>
      <c r="BM979" s="51"/>
    </row>
    <row r="980" spans="61:65">
      <c r="BI980" s="51"/>
      <c r="BJ980" s="51"/>
      <c r="BK980" s="51"/>
      <c r="BL980" s="51"/>
      <c r="BM980" s="51"/>
    </row>
    <row r="981" spans="61:65">
      <c r="BI981" s="51"/>
      <c r="BJ981" s="51"/>
      <c r="BK981" s="51"/>
      <c r="BL981" s="51"/>
      <c r="BM981" s="51"/>
    </row>
    <row r="982" spans="61:65">
      <c r="BI982" s="51"/>
      <c r="BJ982" s="51"/>
      <c r="BK982" s="51"/>
      <c r="BL982" s="51"/>
      <c r="BM982" s="51"/>
    </row>
    <row r="983" spans="61:65">
      <c r="BI983" s="51"/>
      <c r="BJ983" s="51"/>
      <c r="BK983" s="51"/>
      <c r="BL983" s="51"/>
      <c r="BM983" s="51"/>
    </row>
    <row r="984" spans="61:65">
      <c r="BI984" s="51"/>
      <c r="BJ984" s="51"/>
      <c r="BK984" s="51"/>
      <c r="BL984" s="51"/>
      <c r="BM984" s="51"/>
    </row>
    <row r="985" spans="61:65">
      <c r="BI985" s="51"/>
      <c r="BJ985" s="51"/>
      <c r="BK985" s="51"/>
      <c r="BL985" s="51"/>
      <c r="BM985" s="51"/>
    </row>
    <row r="986" spans="61:65">
      <c r="BI986" s="51"/>
      <c r="BJ986" s="51"/>
      <c r="BK986" s="51"/>
      <c r="BL986" s="51"/>
      <c r="BM986" s="51"/>
    </row>
    <row r="987" spans="61:65">
      <c r="BI987" s="51"/>
      <c r="BJ987" s="51"/>
      <c r="BK987" s="51"/>
      <c r="BL987" s="51"/>
      <c r="BM987" s="51"/>
    </row>
    <row r="988" spans="61:65">
      <c r="BI988" s="51"/>
      <c r="BJ988" s="51"/>
      <c r="BK988" s="51"/>
      <c r="BL988" s="51"/>
      <c r="BM988" s="51"/>
    </row>
    <row r="989" spans="61:65">
      <c r="BI989" s="51"/>
      <c r="BJ989" s="51"/>
      <c r="BK989" s="51"/>
      <c r="BL989" s="51"/>
      <c r="BM989" s="51"/>
    </row>
    <row r="990" spans="61:65">
      <c r="BI990" s="51"/>
      <c r="BJ990" s="51"/>
      <c r="BK990" s="51"/>
      <c r="BL990" s="51"/>
      <c r="BM990" s="51"/>
    </row>
    <row r="991" spans="61:65">
      <c r="BI991" s="51"/>
      <c r="BJ991" s="51"/>
      <c r="BK991" s="51"/>
      <c r="BL991" s="51"/>
      <c r="BM991" s="51"/>
    </row>
    <row r="992" spans="61:65">
      <c r="BI992" s="51"/>
      <c r="BJ992" s="51"/>
      <c r="BK992" s="51"/>
      <c r="BL992" s="51"/>
      <c r="BM992" s="51"/>
    </row>
    <row r="993" spans="61:65">
      <c r="BI993" s="51"/>
      <c r="BJ993" s="51"/>
      <c r="BK993" s="51"/>
      <c r="BL993" s="51"/>
      <c r="BM993" s="51"/>
    </row>
    <row r="994" spans="61:65">
      <c r="BI994" s="51"/>
      <c r="BJ994" s="51"/>
      <c r="BK994" s="51"/>
      <c r="BL994" s="51"/>
      <c r="BM994" s="51"/>
    </row>
    <row r="995" spans="61:65">
      <c r="BI995" s="51"/>
      <c r="BJ995" s="51"/>
      <c r="BK995" s="51"/>
      <c r="BL995" s="51"/>
      <c r="BM995" s="51"/>
    </row>
    <row r="996" spans="61:65">
      <c r="BI996" s="51"/>
      <c r="BJ996" s="51"/>
      <c r="BK996" s="51"/>
      <c r="BL996" s="51"/>
      <c r="BM996" s="51"/>
    </row>
    <row r="997" spans="61:65">
      <c r="BI997" s="51"/>
      <c r="BJ997" s="51"/>
      <c r="BK997" s="51"/>
      <c r="BL997" s="51"/>
      <c r="BM997" s="51"/>
    </row>
    <row r="998" spans="61:65">
      <c r="BI998" s="51"/>
      <c r="BJ998" s="51"/>
      <c r="BK998" s="51"/>
      <c r="BL998" s="51"/>
      <c r="BM998" s="51"/>
    </row>
    <row r="999" spans="61:65">
      <c r="BI999" s="51"/>
      <c r="BJ999" s="51"/>
      <c r="BK999" s="51"/>
      <c r="BL999" s="51"/>
      <c r="BM999" s="51"/>
    </row>
    <row r="1000" spans="61:65">
      <c r="BI1000" s="51"/>
      <c r="BJ1000" s="51"/>
      <c r="BK1000" s="51"/>
      <c r="BL1000" s="51"/>
      <c r="BM1000" s="51"/>
    </row>
    <row r="1001" spans="61:65">
      <c r="BI1001" s="51"/>
      <c r="BJ1001" s="51"/>
      <c r="BK1001" s="51"/>
      <c r="BL1001" s="51"/>
      <c r="BM1001" s="51"/>
    </row>
    <row r="1002" spans="61:65">
      <c r="BI1002" s="51"/>
      <c r="BJ1002" s="51"/>
      <c r="BK1002" s="51"/>
      <c r="BL1002" s="51"/>
      <c r="BM1002" s="51"/>
    </row>
    <row r="1003" spans="61:65">
      <c r="BI1003" s="51"/>
      <c r="BJ1003" s="51"/>
      <c r="BK1003" s="51"/>
      <c r="BL1003" s="51"/>
      <c r="BM1003" s="51"/>
    </row>
    <row r="1004" spans="61:65">
      <c r="BI1004" s="51"/>
      <c r="BJ1004" s="51"/>
      <c r="BK1004" s="51"/>
      <c r="BL1004" s="51"/>
      <c r="BM1004" s="51"/>
    </row>
    <row r="1005" spans="61:65">
      <c r="BI1005" s="51"/>
      <c r="BJ1005" s="51"/>
      <c r="BK1005" s="51"/>
      <c r="BL1005" s="51"/>
      <c r="BM1005" s="51"/>
    </row>
    <row r="1006" spans="61:65">
      <c r="BI1006" s="51"/>
      <c r="BJ1006" s="51"/>
      <c r="BK1006" s="51"/>
      <c r="BL1006" s="51"/>
      <c r="BM1006" s="51"/>
    </row>
    <row r="1007" spans="61:65">
      <c r="BI1007" s="51"/>
      <c r="BJ1007" s="51"/>
      <c r="BK1007" s="51"/>
      <c r="BL1007" s="51"/>
      <c r="BM1007" s="51"/>
    </row>
    <row r="1008" spans="61:65">
      <c r="BI1008" s="51"/>
      <c r="BJ1008" s="51"/>
      <c r="BK1008" s="51"/>
      <c r="BL1008" s="51"/>
      <c r="BM1008" s="51"/>
    </row>
    <row r="1009" spans="61:65">
      <c r="BI1009" s="51"/>
      <c r="BJ1009" s="51"/>
      <c r="BK1009" s="51"/>
      <c r="BL1009" s="51"/>
      <c r="BM1009" s="51"/>
    </row>
    <row r="1010" spans="61:65">
      <c r="BI1010" s="51"/>
      <c r="BJ1010" s="51"/>
      <c r="BK1010" s="51"/>
      <c r="BL1010" s="51"/>
      <c r="BM1010" s="51"/>
    </row>
    <row r="1011" spans="61:65">
      <c r="BI1011" s="51"/>
      <c r="BJ1011" s="51"/>
      <c r="BK1011" s="51"/>
      <c r="BL1011" s="51"/>
      <c r="BM1011" s="51"/>
    </row>
    <row r="1012" spans="61:65">
      <c r="BI1012" s="51"/>
      <c r="BJ1012" s="51"/>
      <c r="BK1012" s="51"/>
      <c r="BL1012" s="51"/>
      <c r="BM1012" s="51"/>
    </row>
    <row r="1013" spans="61:65">
      <c r="BI1013" s="51"/>
      <c r="BJ1013" s="51"/>
      <c r="BK1013" s="51"/>
      <c r="BL1013" s="51"/>
      <c r="BM1013" s="51"/>
    </row>
    <row r="1014" spans="61:65">
      <c r="BI1014" s="51"/>
      <c r="BJ1014" s="51"/>
      <c r="BK1014" s="51"/>
      <c r="BL1014" s="51"/>
      <c r="BM1014" s="51"/>
    </row>
    <row r="1015" spans="61:65">
      <c r="BI1015" s="51"/>
      <c r="BJ1015" s="51"/>
      <c r="BK1015" s="51"/>
      <c r="BL1015" s="51"/>
      <c r="BM1015" s="51"/>
    </row>
    <row r="1016" spans="61:65">
      <c r="BI1016" s="51"/>
      <c r="BJ1016" s="51"/>
      <c r="BK1016" s="51"/>
      <c r="BL1016" s="51"/>
      <c r="BM1016" s="51"/>
    </row>
    <row r="1017" spans="61:65">
      <c r="BI1017" s="51"/>
      <c r="BJ1017" s="51"/>
      <c r="BK1017" s="51"/>
      <c r="BL1017" s="51"/>
      <c r="BM1017" s="51"/>
    </row>
    <row r="1018" spans="61:65">
      <c r="BI1018" s="51"/>
      <c r="BJ1018" s="51"/>
      <c r="BK1018" s="51"/>
      <c r="BL1018" s="51"/>
      <c r="BM1018" s="51"/>
    </row>
    <row r="1019" spans="61:65">
      <c r="BI1019" s="51"/>
      <c r="BJ1019" s="51"/>
      <c r="BK1019" s="51"/>
      <c r="BL1019" s="51"/>
      <c r="BM1019" s="51"/>
    </row>
    <row r="1020" spans="61:65">
      <c r="BI1020" s="51"/>
      <c r="BJ1020" s="51"/>
      <c r="BK1020" s="51"/>
      <c r="BL1020" s="51"/>
      <c r="BM1020" s="51"/>
    </row>
    <row r="1021" spans="61:65">
      <c r="BI1021" s="51"/>
      <c r="BJ1021" s="51"/>
      <c r="BK1021" s="51"/>
      <c r="BL1021" s="51"/>
      <c r="BM1021" s="51"/>
    </row>
    <row r="1022" spans="61:65">
      <c r="BI1022" s="51"/>
      <c r="BJ1022" s="51"/>
      <c r="BK1022" s="51"/>
      <c r="BL1022" s="51"/>
      <c r="BM1022" s="51"/>
    </row>
    <row r="1023" spans="61:65">
      <c r="BI1023" s="51"/>
      <c r="BJ1023" s="51"/>
      <c r="BK1023" s="51"/>
      <c r="BL1023" s="51"/>
      <c r="BM1023" s="51"/>
    </row>
    <row r="1024" spans="61:65">
      <c r="BI1024" s="51"/>
      <c r="BJ1024" s="51"/>
      <c r="BK1024" s="51"/>
      <c r="BL1024" s="51"/>
      <c r="BM1024" s="51"/>
    </row>
    <row r="1025" spans="61:65">
      <c r="BI1025" s="51"/>
      <c r="BJ1025" s="51"/>
      <c r="BK1025" s="51"/>
      <c r="BL1025" s="51"/>
      <c r="BM1025" s="51"/>
    </row>
    <row r="1026" spans="61:65">
      <c r="BI1026" s="51"/>
      <c r="BJ1026" s="51"/>
      <c r="BK1026" s="51"/>
      <c r="BL1026" s="51"/>
      <c r="BM1026" s="51"/>
    </row>
    <row r="1027" spans="61:65">
      <c r="BI1027" s="51"/>
      <c r="BJ1027" s="51"/>
      <c r="BK1027" s="51"/>
      <c r="BL1027" s="51"/>
      <c r="BM1027" s="51"/>
    </row>
    <row r="1028" spans="61:65">
      <c r="BI1028" s="51"/>
      <c r="BJ1028" s="51"/>
      <c r="BK1028" s="51"/>
      <c r="BL1028" s="51"/>
      <c r="BM1028" s="51"/>
    </row>
    <row r="1029" spans="61:65">
      <c r="BI1029" s="51"/>
      <c r="BJ1029" s="51"/>
      <c r="BK1029" s="51"/>
      <c r="BL1029" s="51"/>
      <c r="BM1029" s="51"/>
    </row>
    <row r="1030" spans="61:65">
      <c r="BI1030" s="51"/>
      <c r="BJ1030" s="51"/>
      <c r="BK1030" s="51"/>
      <c r="BL1030" s="51"/>
      <c r="BM1030" s="51"/>
    </row>
    <row r="1031" spans="61:65">
      <c r="BI1031" s="51"/>
      <c r="BJ1031" s="51"/>
      <c r="BK1031" s="51"/>
      <c r="BL1031" s="51"/>
      <c r="BM1031" s="51"/>
    </row>
    <row r="1032" spans="61:65">
      <c r="BI1032" s="51"/>
      <c r="BJ1032" s="51"/>
      <c r="BK1032" s="51"/>
      <c r="BL1032" s="51"/>
      <c r="BM1032" s="51"/>
    </row>
    <row r="1033" spans="61:65">
      <c r="BI1033" s="51"/>
      <c r="BJ1033" s="51"/>
      <c r="BK1033" s="51"/>
      <c r="BL1033" s="51"/>
      <c r="BM1033" s="51"/>
    </row>
    <row r="1034" spans="61:65">
      <c r="BI1034" s="51"/>
      <c r="BJ1034" s="51"/>
      <c r="BK1034" s="51"/>
      <c r="BL1034" s="51"/>
      <c r="BM1034" s="51"/>
    </row>
    <row r="1035" spans="61:65">
      <c r="BI1035" s="51"/>
      <c r="BJ1035" s="51"/>
      <c r="BK1035" s="51"/>
      <c r="BL1035" s="51"/>
      <c r="BM1035" s="51"/>
    </row>
    <row r="1036" spans="61:65">
      <c r="BI1036" s="51"/>
      <c r="BJ1036" s="51"/>
      <c r="BK1036" s="51"/>
      <c r="BL1036" s="51"/>
      <c r="BM1036" s="51"/>
    </row>
  </sheetData>
  <conditionalFormatting sqref="U4:BH159 U161:BH11000">
    <cfRule type="expression" dxfId="35" priority="2">
      <formula>AND(NOT(ISBLANK(U4)), $BL4="No",NOT(ISBLANK($BM4)), NOT($BM4=0), U$1&gt;$BM4)</formula>
    </cfRule>
    <cfRule type="expression" dxfId="34" priority="3">
      <formula>AND(NOT(ISBLANK(U4)),$BL4="Yes",NOT(ISBLANK($BM4)), NOT($BM4=0), U$2&gt;$BM4)</formula>
    </cfRule>
    <cfRule type="expression" dxfId="33" priority="4">
      <formula>AND($BL4="Yes",AND(NOT(OR(ISBLANK($BK4),$BK4=0,$BK4="")),U$2&gt;$BK4))</formula>
    </cfRule>
    <cfRule type="expression" dxfId="32" priority="5">
      <formula>AND($BL4="Yes",AND(NOT(OR(ISBLANK($BJ4),$BJ4=0,$BJ4="")),U$2&lt;$BJ4))</formula>
    </cfRule>
    <cfRule type="expression" dxfId="31" priority="6">
      <formula>AND($BL4="No",AND(NOT(OR(ISBLANK($BJ4),$BJ4=0,$BJ4="")),U$1&lt;$BJ4))</formula>
    </cfRule>
    <cfRule type="expression" dxfId="30" priority="7">
      <formula>AND($BL4="No",AND(NOT(OR(ISBLANK($BK4),$BK4=0,$BK4="")),U$1&gt;$BK4))</formula>
    </cfRule>
    <cfRule type="expression" dxfId="29" priority="8">
      <formula>$BL4="Yes"</formula>
    </cfRule>
    <cfRule type="expression" dxfId="28" priority="9">
      <formula>$BL4="No"</formula>
    </cfRule>
    <cfRule type="expression" dxfId="27" priority="10">
      <formula>1</formula>
    </cfRule>
  </conditionalFormatting>
  <conditionalFormatting sqref="V5">
    <cfRule type="expression" dxfId="26" priority="11">
      <formula>AND(NOT(ISBLANK(V5)), $BL4="No",NOT(ISBLANK($BM4)), NOT($BM4=0), Y$1&gt;$BM4)</formula>
    </cfRule>
    <cfRule type="expression" dxfId="25" priority="12">
      <formula>AND(NOT(ISBLANK(V5)),$BL4="Yes",NOT(ISBLANK($BM4)), NOT($BM4=0), Y$2&gt;$BM4)</formula>
    </cfRule>
    <cfRule type="expression" dxfId="24" priority="13">
      <formula>AND($BL4="Yes",AND(NOT(OR(ISBLANK($BK4),$BK4=0,$BK4="")),Y$2&gt;$BK4))</formula>
    </cfRule>
    <cfRule type="expression" dxfId="23" priority="14">
      <formula>AND($BL4="Yes",AND(NOT(OR(ISBLANK($BJ4),$BJ4=0,$BJ4="")),Y$2&lt;$BJ4))</formula>
    </cfRule>
    <cfRule type="expression" dxfId="22" priority="15">
      <formula>AND($BL4="No",AND(NOT(OR(ISBLANK($BJ4),$BJ4=0,$BJ4="")),Y$1&lt;$BJ4))</formula>
    </cfRule>
    <cfRule type="expression" dxfId="21" priority="16">
      <formula>AND($BL4="No",AND(NOT(OR(ISBLANK($BK4),$BK4=0,$BK4="")),Y$1&gt;$BK4))</formula>
    </cfRule>
    <cfRule type="expression" dxfId="20" priority="17">
      <formula>$BL4="Yes"</formula>
    </cfRule>
    <cfRule type="expression" dxfId="19" priority="18">
      <formula>$BL4="No"</formula>
    </cfRule>
    <cfRule type="expression" dxfId="18" priority="19">
      <formula>1</formula>
    </cfRule>
  </conditionalFormatting>
  <conditionalFormatting sqref="U3:BH33 AO34:BH36 U34:W36 Y34:AM36">
    <cfRule type="expression" dxfId="17" priority="20">
      <formula>AND(NOT(ISBLANK(U3)), $BL3="No",NOT(ISBLANK($BM3)), NOT($BM3=0), U$1&gt;$BM3)</formula>
    </cfRule>
    <cfRule type="expression" dxfId="16" priority="21">
      <formula>AND(NOT(ISBLANK(U3)),$BL3="Yes",NOT(ISBLANK($BM3)), NOT($BM3=0), U$2&gt;$BM3)</formula>
    </cfRule>
    <cfRule type="expression" dxfId="15" priority="22">
      <formula>AND($BL3="Yes",AND(NOT(OR(ISBLANK($BK3),$BK3=0,$BK3="")),U$2&gt;$BK3))</formula>
    </cfRule>
    <cfRule type="expression" dxfId="14" priority="23">
      <formula>AND($BL3="Yes",AND(NOT(OR(ISBLANK($BJ3),$BJ3=0,$BJ3="")),U$2&lt;$BJ3))</formula>
    </cfRule>
    <cfRule type="expression" dxfId="13" priority="24">
      <formula>AND($BL3="No",AND(NOT(OR(ISBLANK($BJ3),$BJ3=0,$BJ3="")),U$1&lt;$BJ3))</formula>
    </cfRule>
    <cfRule type="expression" dxfId="12" priority="25">
      <formula>AND($BL3="No",AND(NOT(OR(ISBLANK($BK3),$BK3=0,$BK3="")),U$1&gt;$BK3))</formula>
    </cfRule>
    <cfRule type="expression" dxfId="11" priority="26">
      <formula>$BL3="Yes"</formula>
    </cfRule>
    <cfRule type="expression" dxfId="10" priority="27">
      <formula>$BL3="No"</formula>
    </cfRule>
    <cfRule type="expression" dxfId="9" priority="28">
      <formula>1</formula>
    </cfRule>
  </conditionalFormatting>
  <conditionalFormatting sqref="AN34:AN36">
    <cfRule type="expression" dxfId="8" priority="29">
      <formula>AND(NOT(ISBLANK(AN34)), $BL34="No",NOT(ISBLANK($BM34)), NOT($BM34=0), X$1&gt;$BM34)</formula>
    </cfRule>
    <cfRule type="expression" dxfId="7" priority="30">
      <formula>AND(NOT(ISBLANK(AN34)),$BL34="Yes",NOT(ISBLANK($BM34)), NOT($BM34=0), X$2&gt;$BM34)</formula>
    </cfRule>
    <cfRule type="expression" dxfId="6" priority="31">
      <formula>AND($BL34="Yes",AND(NOT(OR(ISBLANK($BK34),$BK34=0,$BK34="")),X$2&gt;$BK34))</formula>
    </cfRule>
    <cfRule type="expression" dxfId="5" priority="32">
      <formula>AND($BL34="Yes",AND(NOT(OR(ISBLANK($BJ34),$BJ34=0,$BJ34="")),X$2&lt;$BJ34))</formula>
    </cfRule>
    <cfRule type="expression" dxfId="4" priority="33">
      <formula>AND($BL34="No",AND(NOT(OR(ISBLANK($BJ34),$BJ34=0,$BJ34="")),X$1&lt;$BJ34))</formula>
    </cfRule>
    <cfRule type="expression" dxfId="3" priority="34">
      <formula>AND($BL34="No",AND(NOT(OR(ISBLANK($BK34),$BK34=0,$BK34="")),X$1&gt;$BK34))</formula>
    </cfRule>
    <cfRule type="expression" dxfId="2" priority="35">
      <formula>$BL34="Yes"</formula>
    </cfRule>
    <cfRule type="expression" dxfId="1" priority="36">
      <formula>$BL34="No"</formula>
    </cfRule>
    <cfRule type="expression" dxfId="0" priority="37">
      <formula>1</formula>
    </cfRule>
  </conditionalFormatting>
  <dataValidations count="3">
    <dataValidation type="decimal" allowBlank="1" showInputMessage="1" showErrorMessage="1" sqref="O1 O616:O1036" xr:uid="{00000000-0002-0000-0100-000000000000}">
      <formula1>0</formula1>
      <formula2>2</formula2>
    </dataValidation>
    <dataValidation type="decimal" allowBlank="1" showInputMessage="1" showErrorMessage="1" sqref="N616:N1036" xr:uid="{00000000-0002-0000-0100-000001000000}">
      <formula1>0</formula1>
      <formula2>3</formula2>
    </dataValidation>
    <dataValidation type="decimal" operator="greaterThan" allowBlank="1" showInputMessage="1" showErrorMessage="1" sqref="I1:I36 M1:M36 I616:I1036 M616:M1036" xr:uid="{00000000-0002-0000-0100-000002000000}">
      <formula1>0</formula1>
      <formula2>0</formula2>
    </dataValidation>
  </dataValidations>
  <pageMargins left="0.75" right="0.75" top="1" bottom="1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zoomScaleNormal="100" workbookViewId="0">
      <pane xSplit="3" ySplit="1" topLeftCell="D135" activePane="bottomRight" state="frozen"/>
      <selection pane="topRight" activeCell="D1" sqref="D1"/>
      <selection pane="bottomLeft" activeCell="A135" sqref="A135"/>
      <selection pane="bottomRight" activeCell="A160" sqref="A160"/>
    </sheetView>
  </sheetViews>
  <sheetFormatPr defaultColWidth="9.42578125" defaultRowHeight="12.75"/>
  <cols>
    <col min="2" max="2" width="34.42578125" customWidth="1"/>
    <col min="3" max="3" width="37" customWidth="1"/>
    <col min="4" max="4" width="16.42578125" customWidth="1"/>
    <col min="5" max="5" width="5" customWidth="1"/>
    <col min="6" max="6" width="5.42578125" customWidth="1"/>
    <col min="10" max="10" width="27" customWidth="1"/>
    <col min="11" max="11" width="37.28515625" customWidth="1"/>
  </cols>
  <sheetData>
    <row r="1" spans="1:7">
      <c r="A1" s="84" t="s">
        <v>77</v>
      </c>
      <c r="B1" s="84" t="s">
        <v>78</v>
      </c>
      <c r="C1" s="84" t="s">
        <v>79</v>
      </c>
      <c r="D1" s="84" t="s">
        <v>80</v>
      </c>
      <c r="E1" s="84" t="s">
        <v>48</v>
      </c>
      <c r="F1" s="84" t="s">
        <v>49</v>
      </c>
      <c r="G1" s="84" t="s">
        <v>81</v>
      </c>
    </row>
    <row r="2" spans="1:7" s="85" customFormat="1">
      <c r="A2" s="85" t="s">
        <v>82</v>
      </c>
      <c r="B2" s="85" t="s">
        <v>83</v>
      </c>
      <c r="C2" s="85" t="s">
        <v>84</v>
      </c>
      <c r="D2" s="85" t="s">
        <v>85</v>
      </c>
      <c r="E2" s="85">
        <v>12.5</v>
      </c>
      <c r="F2" s="85">
        <v>30</v>
      </c>
      <c r="G2" s="85">
        <v>55</v>
      </c>
    </row>
    <row r="3" spans="1:7" s="85" customFormat="1">
      <c r="A3" s="85" t="s">
        <v>86</v>
      </c>
      <c r="B3" s="85" t="s">
        <v>87</v>
      </c>
      <c r="C3" s="85" t="s">
        <v>88</v>
      </c>
      <c r="D3" s="85" t="s">
        <v>85</v>
      </c>
      <c r="E3" s="85">
        <v>2.5</v>
      </c>
      <c r="F3" s="85">
        <v>15</v>
      </c>
      <c r="G3" s="85">
        <v>14</v>
      </c>
    </row>
    <row r="4" spans="1:7" s="85" customFormat="1">
      <c r="A4" s="85" t="s">
        <v>89</v>
      </c>
      <c r="B4" s="85" t="s">
        <v>90</v>
      </c>
      <c r="C4" s="85" t="s">
        <v>91</v>
      </c>
      <c r="D4" s="85" t="s">
        <v>85</v>
      </c>
      <c r="E4" s="85">
        <v>2.5</v>
      </c>
      <c r="F4" s="85">
        <v>20</v>
      </c>
      <c r="G4" s="85">
        <v>35</v>
      </c>
    </row>
    <row r="5" spans="1:7" s="85" customFormat="1">
      <c r="A5" s="85" t="s">
        <v>92</v>
      </c>
      <c r="B5" s="85" t="s">
        <v>93</v>
      </c>
      <c r="C5" s="85" t="s">
        <v>94</v>
      </c>
      <c r="D5" s="85" t="s">
        <v>85</v>
      </c>
      <c r="E5" s="85">
        <v>15</v>
      </c>
      <c r="F5" s="85">
        <v>75</v>
      </c>
      <c r="G5" s="85">
        <v>175</v>
      </c>
    </row>
    <row r="6" spans="1:7" s="85" customFormat="1">
      <c r="A6" s="85" t="s">
        <v>95</v>
      </c>
      <c r="B6" s="85" t="s">
        <v>96</v>
      </c>
      <c r="D6" s="85" t="s">
        <v>85</v>
      </c>
      <c r="E6" s="85">
        <v>2.5</v>
      </c>
      <c r="F6" s="85">
        <v>7.5</v>
      </c>
      <c r="G6" s="85">
        <v>15</v>
      </c>
    </row>
    <row r="7" spans="1:7" s="85" customFormat="1">
      <c r="A7" s="85" t="s">
        <v>97</v>
      </c>
      <c r="B7" s="85" t="s">
        <v>98</v>
      </c>
      <c r="C7" s="85" t="s">
        <v>99</v>
      </c>
      <c r="D7" s="85" t="s">
        <v>85</v>
      </c>
      <c r="E7" s="85">
        <v>5</v>
      </c>
      <c r="F7" s="85">
        <v>25</v>
      </c>
      <c r="G7" s="85">
        <v>33</v>
      </c>
    </row>
    <row r="8" spans="1:7" s="85" customFormat="1">
      <c r="A8" s="85" t="s">
        <v>100</v>
      </c>
      <c r="B8" s="85" t="s">
        <v>101</v>
      </c>
      <c r="C8" s="85" t="s">
        <v>102</v>
      </c>
      <c r="D8" s="85" t="s">
        <v>85</v>
      </c>
      <c r="E8" s="85">
        <v>15</v>
      </c>
      <c r="F8" s="85">
        <v>50</v>
      </c>
      <c r="G8" s="85">
        <v>65</v>
      </c>
    </row>
    <row r="9" spans="1:7" s="85" customFormat="1">
      <c r="A9" s="85" t="s">
        <v>103</v>
      </c>
      <c r="B9" s="85" t="s">
        <v>104</v>
      </c>
      <c r="C9" s="85" t="s">
        <v>105</v>
      </c>
      <c r="D9" s="85" t="s">
        <v>85</v>
      </c>
      <c r="E9" s="85">
        <v>2.5</v>
      </c>
      <c r="F9" s="85">
        <v>12.5</v>
      </c>
      <c r="G9" s="85">
        <v>8</v>
      </c>
    </row>
    <row r="10" spans="1:7" s="85" customFormat="1">
      <c r="A10" s="85" t="s">
        <v>106</v>
      </c>
      <c r="B10" s="85" t="s">
        <v>107</v>
      </c>
      <c r="C10" s="85" t="s">
        <v>108</v>
      </c>
      <c r="D10" s="85" t="s">
        <v>85</v>
      </c>
      <c r="E10" s="85">
        <v>5</v>
      </c>
      <c r="F10" s="85">
        <v>20</v>
      </c>
      <c r="G10" s="85">
        <v>20</v>
      </c>
    </row>
    <row r="11" spans="1:7" s="85" customFormat="1">
      <c r="A11" s="85" t="s">
        <v>109</v>
      </c>
      <c r="B11" s="85" t="s">
        <v>110</v>
      </c>
      <c r="C11" s="85" t="s">
        <v>111</v>
      </c>
      <c r="D11" s="85" t="s">
        <v>85</v>
      </c>
      <c r="E11" s="85">
        <v>5</v>
      </c>
      <c r="F11" s="85">
        <v>15</v>
      </c>
      <c r="G11" s="85">
        <v>15</v>
      </c>
    </row>
    <row r="12" spans="1:7" s="85" customFormat="1">
      <c r="A12" s="85" t="s">
        <v>112</v>
      </c>
      <c r="B12" s="85" t="s">
        <v>113</v>
      </c>
      <c r="C12" s="85" t="s">
        <v>114</v>
      </c>
      <c r="D12" s="85" t="s">
        <v>85</v>
      </c>
      <c r="E12" s="85">
        <v>137.5</v>
      </c>
      <c r="F12" s="85">
        <v>175</v>
      </c>
      <c r="G12" s="85">
        <v>250</v>
      </c>
    </row>
    <row r="13" spans="1:7" s="85" customFormat="1">
      <c r="A13" s="85" t="s">
        <v>115</v>
      </c>
      <c r="B13" s="85" t="s">
        <v>116</v>
      </c>
      <c r="C13" s="85" t="s">
        <v>117</v>
      </c>
      <c r="D13" s="85" t="s">
        <v>85</v>
      </c>
      <c r="E13" s="85">
        <v>10</v>
      </c>
      <c r="F13" s="85">
        <v>25</v>
      </c>
      <c r="G13" s="85">
        <v>41</v>
      </c>
    </row>
    <row r="14" spans="1:7" s="85" customFormat="1">
      <c r="A14" s="85" t="s">
        <v>118</v>
      </c>
      <c r="B14" s="85" t="s">
        <v>119</v>
      </c>
      <c r="C14" s="85" t="s">
        <v>120</v>
      </c>
      <c r="D14" s="85" t="s">
        <v>85</v>
      </c>
      <c r="E14" s="85">
        <v>12.5</v>
      </c>
      <c r="F14" s="85">
        <v>40</v>
      </c>
      <c r="G14" s="85">
        <v>96</v>
      </c>
    </row>
    <row r="15" spans="1:7" s="85" customFormat="1">
      <c r="A15" s="85" t="s">
        <v>121</v>
      </c>
      <c r="B15" s="85" t="s">
        <v>122</v>
      </c>
      <c r="C15" s="85" t="s">
        <v>123</v>
      </c>
      <c r="D15" s="85" t="s">
        <v>85</v>
      </c>
      <c r="E15" s="85">
        <v>2.5</v>
      </c>
      <c r="F15" s="85">
        <v>7.5</v>
      </c>
      <c r="G15" s="85">
        <v>11</v>
      </c>
    </row>
    <row r="16" spans="1:7" s="85" customFormat="1">
      <c r="A16" s="85" t="s">
        <v>124</v>
      </c>
      <c r="B16" s="85" t="s">
        <v>125</v>
      </c>
      <c r="C16" s="85" t="s">
        <v>126</v>
      </c>
      <c r="D16" s="85" t="s">
        <v>85</v>
      </c>
      <c r="E16" s="85">
        <v>2.5</v>
      </c>
      <c r="F16" s="85">
        <v>15</v>
      </c>
      <c r="G16" s="85">
        <v>12.6</v>
      </c>
    </row>
    <row r="17" spans="1:7" s="85" customFormat="1">
      <c r="A17" s="85" t="s">
        <v>127</v>
      </c>
      <c r="B17" s="85" t="s">
        <v>128</v>
      </c>
      <c r="D17" s="85" t="s">
        <v>85</v>
      </c>
      <c r="E17" s="85">
        <v>150</v>
      </c>
      <c r="F17" s="85">
        <v>150</v>
      </c>
    </row>
    <row r="18" spans="1:7" s="85" customFormat="1">
      <c r="A18" s="85" t="s">
        <v>129</v>
      </c>
      <c r="B18" s="85" t="s">
        <v>130</v>
      </c>
      <c r="C18" s="85" t="s">
        <v>131</v>
      </c>
      <c r="D18" s="85" t="s">
        <v>85</v>
      </c>
      <c r="E18" s="85">
        <v>2.5</v>
      </c>
      <c r="F18" s="85">
        <v>12.5</v>
      </c>
      <c r="G18" s="85">
        <v>28</v>
      </c>
    </row>
    <row r="19" spans="1:7" s="85" customFormat="1">
      <c r="A19" s="85" t="s">
        <v>132</v>
      </c>
      <c r="B19" s="85" t="s">
        <v>133</v>
      </c>
      <c r="C19" s="85" t="s">
        <v>134</v>
      </c>
      <c r="D19" s="85" t="s">
        <v>85</v>
      </c>
      <c r="E19" s="85">
        <v>2.5</v>
      </c>
      <c r="F19" s="85">
        <v>7.5</v>
      </c>
      <c r="G19" s="85">
        <v>10</v>
      </c>
    </row>
    <row r="20" spans="1:7" s="85" customFormat="1">
      <c r="A20" s="85" t="s">
        <v>65</v>
      </c>
      <c r="B20" s="85" t="s">
        <v>18</v>
      </c>
      <c r="C20" s="85" t="s">
        <v>135</v>
      </c>
      <c r="D20" s="85" t="s">
        <v>85</v>
      </c>
      <c r="E20" s="85">
        <v>5</v>
      </c>
      <c r="F20" s="85">
        <v>20</v>
      </c>
      <c r="G20" s="85">
        <v>25</v>
      </c>
    </row>
    <row r="21" spans="1:7" s="85" customFormat="1">
      <c r="A21" s="85" t="s">
        <v>136</v>
      </c>
      <c r="B21" s="85" t="s">
        <v>137</v>
      </c>
      <c r="C21" s="85" t="s">
        <v>138</v>
      </c>
      <c r="D21" s="85" t="s">
        <v>85</v>
      </c>
      <c r="E21" s="85">
        <v>15</v>
      </c>
      <c r="F21" s="85">
        <v>35</v>
      </c>
      <c r="G21" s="85">
        <v>66</v>
      </c>
    </row>
    <row r="22" spans="1:7" s="85" customFormat="1">
      <c r="A22" s="85" t="s">
        <v>139</v>
      </c>
      <c r="B22" s="85" t="s">
        <v>140</v>
      </c>
      <c r="C22" s="85" t="s">
        <v>141</v>
      </c>
      <c r="D22" s="85" t="s">
        <v>85</v>
      </c>
      <c r="E22" s="85">
        <v>12.5</v>
      </c>
      <c r="F22" s="85">
        <v>25</v>
      </c>
      <c r="G22" s="85">
        <v>46</v>
      </c>
    </row>
    <row r="23" spans="1:7" s="85" customFormat="1">
      <c r="A23" s="85" t="s">
        <v>142</v>
      </c>
      <c r="B23" s="85" t="s">
        <v>143</v>
      </c>
      <c r="C23" s="85" t="s">
        <v>144</v>
      </c>
      <c r="D23" s="85" t="s">
        <v>85</v>
      </c>
      <c r="E23" s="85">
        <v>10</v>
      </c>
      <c r="F23" s="85">
        <v>35</v>
      </c>
      <c r="G23" s="85">
        <v>41</v>
      </c>
    </row>
    <row r="24" spans="1:7" s="85" customFormat="1">
      <c r="A24" s="85" t="s">
        <v>145</v>
      </c>
      <c r="B24" s="85" t="s">
        <v>146</v>
      </c>
      <c r="C24" s="85" t="s">
        <v>147</v>
      </c>
      <c r="D24" s="85" t="s">
        <v>85</v>
      </c>
      <c r="E24" s="85">
        <v>15</v>
      </c>
      <c r="F24" s="85">
        <v>50</v>
      </c>
      <c r="G24" s="85">
        <v>100</v>
      </c>
    </row>
    <row r="25" spans="1:7" s="85" customFormat="1">
      <c r="A25" s="85" t="s">
        <v>148</v>
      </c>
      <c r="B25" s="85" t="s">
        <v>149</v>
      </c>
      <c r="C25" s="85" t="s">
        <v>150</v>
      </c>
      <c r="D25" s="85" t="s">
        <v>85</v>
      </c>
      <c r="E25" s="85">
        <v>2.5</v>
      </c>
      <c r="F25" s="85">
        <v>20</v>
      </c>
      <c r="G25" s="85">
        <v>26</v>
      </c>
    </row>
    <row r="26" spans="1:7" s="85" customFormat="1">
      <c r="A26" s="85" t="s">
        <v>151</v>
      </c>
      <c r="B26" s="85" t="s">
        <v>152</v>
      </c>
      <c r="C26" s="85" t="s">
        <v>153</v>
      </c>
      <c r="D26" s="85" t="s">
        <v>85</v>
      </c>
      <c r="E26" s="85">
        <v>7.5</v>
      </c>
      <c r="F26" s="85">
        <v>20</v>
      </c>
      <c r="G26" s="85">
        <v>20</v>
      </c>
    </row>
    <row r="27" spans="1:7" s="85" customFormat="1">
      <c r="A27" s="85" t="s">
        <v>154</v>
      </c>
      <c r="B27" s="85" t="s">
        <v>155</v>
      </c>
      <c r="C27" s="85" t="s">
        <v>156</v>
      </c>
      <c r="D27" s="85" t="s">
        <v>85</v>
      </c>
      <c r="E27" s="85">
        <v>7.5</v>
      </c>
      <c r="F27" s="85">
        <v>35</v>
      </c>
      <c r="G27" s="85">
        <v>130</v>
      </c>
    </row>
    <row r="28" spans="1:7" s="85" customFormat="1">
      <c r="A28" s="85" t="s">
        <v>157</v>
      </c>
      <c r="B28" s="85" t="s">
        <v>158</v>
      </c>
      <c r="C28" s="85" t="s">
        <v>159</v>
      </c>
      <c r="D28" s="85" t="s">
        <v>85</v>
      </c>
      <c r="E28" s="85">
        <v>2.5</v>
      </c>
      <c r="F28" s="85">
        <v>15</v>
      </c>
      <c r="G28" s="85">
        <v>18.77222222</v>
      </c>
    </row>
    <row r="29" spans="1:7" s="85" customFormat="1">
      <c r="A29" s="85" t="s">
        <v>160</v>
      </c>
      <c r="B29" s="85" t="s">
        <v>161</v>
      </c>
      <c r="C29" s="85" t="s">
        <v>162</v>
      </c>
      <c r="D29" s="85" t="s">
        <v>85</v>
      </c>
      <c r="E29" s="85">
        <v>2.5</v>
      </c>
      <c r="F29" s="85">
        <v>5</v>
      </c>
      <c r="G29" s="85">
        <v>20.100000000000001</v>
      </c>
    </row>
    <row r="30" spans="1:7" s="85" customFormat="1">
      <c r="A30" s="85" t="s">
        <v>163</v>
      </c>
      <c r="B30" s="85" t="s">
        <v>164</v>
      </c>
      <c r="D30" s="85" t="s">
        <v>85</v>
      </c>
      <c r="E30" s="85">
        <v>2.5</v>
      </c>
      <c r="F30" s="85">
        <v>7.5</v>
      </c>
      <c r="G30" s="85">
        <v>15</v>
      </c>
    </row>
    <row r="31" spans="1:7" s="85" customFormat="1">
      <c r="A31" s="85" t="s">
        <v>165</v>
      </c>
      <c r="B31" s="85" t="s">
        <v>166</v>
      </c>
      <c r="C31" s="85" t="s">
        <v>167</v>
      </c>
      <c r="D31" s="85" t="s">
        <v>85</v>
      </c>
      <c r="E31" s="85">
        <v>2.5</v>
      </c>
      <c r="F31" s="85">
        <v>2.5</v>
      </c>
      <c r="G31" s="85">
        <v>7</v>
      </c>
    </row>
    <row r="32" spans="1:7" s="85" customFormat="1">
      <c r="A32" s="85" t="s">
        <v>168</v>
      </c>
      <c r="B32" s="85" t="s">
        <v>169</v>
      </c>
      <c r="C32" s="85" t="s">
        <v>170</v>
      </c>
      <c r="D32" s="85" t="s">
        <v>85</v>
      </c>
      <c r="E32" s="85">
        <v>20</v>
      </c>
      <c r="F32" s="85">
        <v>75</v>
      </c>
      <c r="G32" s="85">
        <v>120</v>
      </c>
    </row>
    <row r="33" spans="1:7" s="85" customFormat="1">
      <c r="A33" s="85" t="s">
        <v>69</v>
      </c>
      <c r="B33" s="85" t="s">
        <v>19</v>
      </c>
      <c r="C33" s="85" t="s">
        <v>171</v>
      </c>
      <c r="D33" s="85" t="s">
        <v>85</v>
      </c>
      <c r="E33" s="85">
        <v>7.5</v>
      </c>
      <c r="F33" s="85">
        <v>35</v>
      </c>
      <c r="G33" s="85">
        <v>84</v>
      </c>
    </row>
    <row r="34" spans="1:7" s="85" customFormat="1">
      <c r="A34" s="85" t="s">
        <v>172</v>
      </c>
      <c r="B34" s="85" t="s">
        <v>173</v>
      </c>
      <c r="C34" s="85" t="s">
        <v>174</v>
      </c>
      <c r="D34" s="85" t="s">
        <v>85</v>
      </c>
      <c r="E34" s="85">
        <v>7.5</v>
      </c>
      <c r="F34" s="85">
        <v>30</v>
      </c>
      <c r="G34" s="85">
        <v>40</v>
      </c>
    </row>
    <row r="35" spans="1:7" s="85" customFormat="1">
      <c r="A35" s="85" t="s">
        <v>175</v>
      </c>
      <c r="B35" s="85" t="s">
        <v>176</v>
      </c>
      <c r="C35" s="85" t="s">
        <v>177</v>
      </c>
      <c r="D35" s="85" t="s">
        <v>85</v>
      </c>
      <c r="E35" s="85">
        <v>2.5</v>
      </c>
      <c r="F35" s="85">
        <v>15</v>
      </c>
      <c r="G35" s="85">
        <v>11.1</v>
      </c>
    </row>
    <row r="36" spans="1:7" s="85" customFormat="1">
      <c r="A36" s="85" t="s">
        <v>73</v>
      </c>
      <c r="B36" s="85" t="s">
        <v>11</v>
      </c>
      <c r="C36" s="85" t="s">
        <v>178</v>
      </c>
      <c r="D36" s="85" t="s">
        <v>85</v>
      </c>
      <c r="E36" s="85">
        <v>5</v>
      </c>
      <c r="F36" s="85">
        <v>20</v>
      </c>
      <c r="G36" s="85">
        <v>50</v>
      </c>
    </row>
    <row r="37" spans="1:7" s="85" customFormat="1">
      <c r="A37" s="85" t="s">
        <v>179</v>
      </c>
      <c r="B37" s="85" t="s">
        <v>180</v>
      </c>
      <c r="C37" s="85" t="s">
        <v>181</v>
      </c>
      <c r="D37" s="85" t="s">
        <v>85</v>
      </c>
      <c r="E37" s="85">
        <v>2.5</v>
      </c>
      <c r="F37" s="85">
        <v>7.5</v>
      </c>
      <c r="G37" s="85">
        <v>10</v>
      </c>
    </row>
    <row r="38" spans="1:7" s="85" customFormat="1">
      <c r="A38" s="85" t="s">
        <v>182</v>
      </c>
      <c r="B38" s="85" t="s">
        <v>183</v>
      </c>
      <c r="C38" s="85" t="s">
        <v>184</v>
      </c>
      <c r="D38" s="85" t="s">
        <v>85</v>
      </c>
      <c r="E38" s="85">
        <v>10</v>
      </c>
      <c r="F38" s="85">
        <v>40</v>
      </c>
      <c r="G38" s="85">
        <v>60</v>
      </c>
    </row>
    <row r="39" spans="1:7" s="85" customFormat="1">
      <c r="A39" s="85" t="s">
        <v>185</v>
      </c>
      <c r="B39" s="85" t="s">
        <v>186</v>
      </c>
      <c r="C39" s="85" t="s">
        <v>187</v>
      </c>
      <c r="D39" s="85" t="s">
        <v>85</v>
      </c>
      <c r="E39" s="85">
        <v>7.5</v>
      </c>
      <c r="F39" s="85">
        <v>35</v>
      </c>
      <c r="G39" s="85">
        <v>60</v>
      </c>
    </row>
    <row r="40" spans="1:7" s="85" customFormat="1">
      <c r="A40" s="85" t="s">
        <v>188</v>
      </c>
      <c r="B40" s="85" t="s">
        <v>189</v>
      </c>
      <c r="C40" s="85" t="s">
        <v>190</v>
      </c>
      <c r="D40" s="85" t="s">
        <v>85</v>
      </c>
      <c r="E40" s="85">
        <v>2.5</v>
      </c>
      <c r="F40" s="85">
        <v>15</v>
      </c>
      <c r="G40" s="85">
        <v>12.4</v>
      </c>
    </row>
    <row r="41" spans="1:7" s="85" customFormat="1">
      <c r="A41" s="85" t="s">
        <v>191</v>
      </c>
      <c r="B41" s="85" t="s">
        <v>192</v>
      </c>
      <c r="C41" s="85" t="s">
        <v>193</v>
      </c>
      <c r="D41" s="85" t="s">
        <v>85</v>
      </c>
      <c r="E41" s="85">
        <v>12.5</v>
      </c>
      <c r="F41" s="85">
        <v>35</v>
      </c>
      <c r="G41" s="85">
        <v>34</v>
      </c>
    </row>
    <row r="42" spans="1:7" s="85" customFormat="1">
      <c r="A42" s="85" t="s">
        <v>194</v>
      </c>
      <c r="B42" s="85" t="s">
        <v>195</v>
      </c>
      <c r="C42" s="85" t="s">
        <v>196</v>
      </c>
      <c r="D42" s="85" t="s">
        <v>85</v>
      </c>
      <c r="E42" s="85">
        <v>2.5</v>
      </c>
      <c r="F42" s="85">
        <v>7.5</v>
      </c>
      <c r="G42" s="85">
        <v>4</v>
      </c>
    </row>
    <row r="43" spans="1:7" s="85" customFormat="1">
      <c r="A43" s="85" t="s">
        <v>197</v>
      </c>
      <c r="B43" s="85" t="s">
        <v>198</v>
      </c>
      <c r="C43" s="85" t="s">
        <v>199</v>
      </c>
      <c r="D43" s="85" t="s">
        <v>85</v>
      </c>
      <c r="E43" s="85">
        <v>7.5</v>
      </c>
      <c r="F43" s="85">
        <v>137.5</v>
      </c>
      <c r="G43" s="85">
        <v>122.2617647</v>
      </c>
    </row>
    <row r="44" spans="1:7" s="85" customFormat="1">
      <c r="A44" s="85" t="s">
        <v>200</v>
      </c>
      <c r="B44" s="85" t="s">
        <v>201</v>
      </c>
      <c r="C44" s="85" t="s">
        <v>202</v>
      </c>
      <c r="D44" s="85" t="s">
        <v>85</v>
      </c>
      <c r="E44" s="85">
        <v>10</v>
      </c>
      <c r="F44" s="85">
        <v>30</v>
      </c>
      <c r="G44" s="85">
        <v>29</v>
      </c>
    </row>
    <row r="45" spans="1:7" s="85" customFormat="1">
      <c r="A45" s="85" t="s">
        <v>203</v>
      </c>
      <c r="B45" s="85" t="s">
        <v>204</v>
      </c>
      <c r="C45" s="85" t="s">
        <v>205</v>
      </c>
      <c r="D45" s="85" t="s">
        <v>85</v>
      </c>
      <c r="E45" s="85">
        <v>2.5</v>
      </c>
      <c r="F45" s="85">
        <v>5</v>
      </c>
      <c r="G45" s="85">
        <v>4.5</v>
      </c>
    </row>
    <row r="46" spans="1:7" s="85" customFormat="1">
      <c r="A46" s="85" t="s">
        <v>206</v>
      </c>
      <c r="B46" s="85" t="s">
        <v>207</v>
      </c>
      <c r="C46" s="85" t="s">
        <v>208</v>
      </c>
      <c r="D46" s="85" t="s">
        <v>85</v>
      </c>
      <c r="E46" s="85">
        <v>5</v>
      </c>
      <c r="F46" s="85">
        <v>30</v>
      </c>
      <c r="G46" s="85">
        <v>40</v>
      </c>
    </row>
    <row r="47" spans="1:7" s="85" customFormat="1">
      <c r="A47" s="85" t="s">
        <v>209</v>
      </c>
      <c r="B47" s="85" t="s">
        <v>210</v>
      </c>
      <c r="C47" s="85" t="s">
        <v>159</v>
      </c>
      <c r="D47" s="85" t="s">
        <v>85</v>
      </c>
      <c r="E47" s="85">
        <v>2.5</v>
      </c>
      <c r="F47" s="85">
        <v>12.5</v>
      </c>
      <c r="G47" s="85">
        <v>16.555555559999998</v>
      </c>
    </row>
    <row r="48" spans="1:7" s="85" customFormat="1">
      <c r="A48" s="85" t="s">
        <v>211</v>
      </c>
      <c r="B48" s="85" t="s">
        <v>212</v>
      </c>
      <c r="C48" s="85" t="s">
        <v>213</v>
      </c>
      <c r="D48" s="85" t="s">
        <v>85</v>
      </c>
      <c r="E48" s="85">
        <v>62.5</v>
      </c>
      <c r="F48" s="85">
        <v>125</v>
      </c>
      <c r="G48" s="85">
        <v>165</v>
      </c>
    </row>
    <row r="49" spans="1:7" s="85" customFormat="1">
      <c r="A49" s="85" t="s">
        <v>214</v>
      </c>
      <c r="B49" s="85" t="s">
        <v>215</v>
      </c>
      <c r="C49" s="85" t="s">
        <v>216</v>
      </c>
      <c r="D49" s="85" t="s">
        <v>85</v>
      </c>
      <c r="E49" s="85">
        <v>5</v>
      </c>
      <c r="F49" s="85">
        <v>25</v>
      </c>
      <c r="G49" s="85">
        <v>29</v>
      </c>
    </row>
    <row r="50" spans="1:7" s="85" customFormat="1">
      <c r="A50" s="85" t="s">
        <v>217</v>
      </c>
      <c r="B50" s="85" t="s">
        <v>218</v>
      </c>
      <c r="C50" s="85" t="s">
        <v>219</v>
      </c>
      <c r="D50" s="85" t="s">
        <v>85</v>
      </c>
      <c r="E50" s="85">
        <v>2.5</v>
      </c>
      <c r="F50" s="85">
        <v>7.5</v>
      </c>
      <c r="G50" s="85">
        <v>10</v>
      </c>
    </row>
    <row r="51" spans="1:7" s="85" customFormat="1">
      <c r="A51" s="85" t="s">
        <v>220</v>
      </c>
      <c r="B51" s="85" t="s">
        <v>221</v>
      </c>
      <c r="C51" s="85" t="s">
        <v>222</v>
      </c>
      <c r="D51" s="85" t="s">
        <v>85</v>
      </c>
      <c r="E51" s="85">
        <v>12.5</v>
      </c>
      <c r="F51" s="85">
        <v>62.5</v>
      </c>
      <c r="G51" s="85">
        <v>70</v>
      </c>
    </row>
    <row r="52" spans="1:7" s="85" customFormat="1">
      <c r="A52" s="85" t="s">
        <v>223</v>
      </c>
      <c r="B52" s="85" t="s">
        <v>224</v>
      </c>
      <c r="C52" s="85" t="s">
        <v>225</v>
      </c>
      <c r="D52" s="85" t="s">
        <v>85</v>
      </c>
      <c r="E52" s="85">
        <v>5</v>
      </c>
      <c r="F52" s="85">
        <v>25</v>
      </c>
      <c r="G52" s="85">
        <v>30</v>
      </c>
    </row>
    <row r="53" spans="1:7" s="85" customFormat="1">
      <c r="A53" s="85" t="s">
        <v>226</v>
      </c>
      <c r="B53" s="85" t="s">
        <v>227</v>
      </c>
      <c r="C53" s="85" t="s">
        <v>228</v>
      </c>
      <c r="D53" s="85" t="s">
        <v>85</v>
      </c>
      <c r="E53" s="85">
        <v>15</v>
      </c>
      <c r="F53" s="85">
        <v>50</v>
      </c>
      <c r="G53" s="85">
        <v>80</v>
      </c>
    </row>
    <row r="54" spans="1:7" s="85" customFormat="1">
      <c r="A54" s="85" t="s">
        <v>229</v>
      </c>
      <c r="B54" s="85" t="s">
        <v>230</v>
      </c>
      <c r="C54" s="85" t="s">
        <v>231</v>
      </c>
      <c r="D54" s="85" t="s">
        <v>85</v>
      </c>
      <c r="E54" s="85">
        <v>15</v>
      </c>
      <c r="F54" s="85">
        <v>40</v>
      </c>
    </row>
    <row r="55" spans="1:7" s="85" customFormat="1">
      <c r="A55" s="85" t="s">
        <v>232</v>
      </c>
      <c r="B55" s="85" t="s">
        <v>233</v>
      </c>
      <c r="C55" s="85" t="s">
        <v>234</v>
      </c>
      <c r="D55" s="85" t="s">
        <v>85</v>
      </c>
      <c r="E55" s="85">
        <v>2.5</v>
      </c>
      <c r="F55" s="85">
        <v>62.5</v>
      </c>
      <c r="G55" s="85">
        <v>29.2</v>
      </c>
    </row>
    <row r="56" spans="1:7" s="85" customFormat="1">
      <c r="A56" s="85" t="s">
        <v>235</v>
      </c>
      <c r="B56" s="85" t="s">
        <v>236</v>
      </c>
      <c r="C56" s="85" t="s">
        <v>237</v>
      </c>
      <c r="D56" s="85" t="s">
        <v>85</v>
      </c>
      <c r="E56" s="85">
        <v>7.5</v>
      </c>
      <c r="F56" s="85">
        <v>15</v>
      </c>
      <c r="G56" s="85">
        <v>12</v>
      </c>
    </row>
    <row r="57" spans="1:7" s="85" customFormat="1">
      <c r="A57" s="85" t="s">
        <v>238</v>
      </c>
      <c r="B57" s="85" t="s">
        <v>239</v>
      </c>
      <c r="C57" s="85" t="s">
        <v>240</v>
      </c>
      <c r="D57" s="85" t="s">
        <v>85</v>
      </c>
      <c r="E57" s="85">
        <v>10</v>
      </c>
      <c r="F57" s="85">
        <v>30</v>
      </c>
      <c r="G57" s="85">
        <v>30</v>
      </c>
    </row>
    <row r="58" spans="1:7" s="85" customFormat="1">
      <c r="A58" s="85" t="s">
        <v>241</v>
      </c>
      <c r="B58" s="85" t="s">
        <v>242</v>
      </c>
      <c r="C58" s="85" t="s">
        <v>243</v>
      </c>
      <c r="D58" s="85" t="s">
        <v>85</v>
      </c>
      <c r="E58" s="85">
        <v>10</v>
      </c>
      <c r="F58" s="85">
        <v>40</v>
      </c>
      <c r="G58" s="85">
        <v>60</v>
      </c>
    </row>
    <row r="59" spans="1:7" s="85" customFormat="1">
      <c r="A59" s="85" t="s">
        <v>244</v>
      </c>
      <c r="B59" s="85" t="s">
        <v>245</v>
      </c>
      <c r="C59" s="85" t="s">
        <v>246</v>
      </c>
      <c r="D59" s="85" t="s">
        <v>85</v>
      </c>
      <c r="E59" s="85">
        <v>10</v>
      </c>
      <c r="F59" s="85">
        <v>30</v>
      </c>
      <c r="G59" s="85">
        <v>34</v>
      </c>
    </row>
    <row r="60" spans="1:7" s="85" customFormat="1">
      <c r="A60" s="85" t="s">
        <v>247</v>
      </c>
      <c r="B60" s="85" t="s">
        <v>248</v>
      </c>
      <c r="C60" s="85" t="s">
        <v>249</v>
      </c>
      <c r="D60" s="85" t="s">
        <v>85</v>
      </c>
      <c r="E60" s="85">
        <v>7.5</v>
      </c>
      <c r="F60" s="85">
        <v>30</v>
      </c>
      <c r="G60" s="85">
        <v>51</v>
      </c>
    </row>
    <row r="61" spans="1:7" s="85" customFormat="1">
      <c r="A61" s="85" t="s">
        <v>250</v>
      </c>
      <c r="B61" s="85" t="s">
        <v>251</v>
      </c>
      <c r="C61" s="85" t="s">
        <v>252</v>
      </c>
      <c r="D61" s="85" t="s">
        <v>85</v>
      </c>
      <c r="E61" s="85">
        <v>7.5</v>
      </c>
      <c r="F61" s="85">
        <v>20</v>
      </c>
      <c r="G61" s="85">
        <v>21</v>
      </c>
    </row>
    <row r="62" spans="1:7" s="85" customFormat="1">
      <c r="A62" s="85" t="s">
        <v>253</v>
      </c>
      <c r="B62" s="85" t="s">
        <v>254</v>
      </c>
      <c r="C62" s="85" t="s">
        <v>255</v>
      </c>
      <c r="D62" s="85" t="s">
        <v>85</v>
      </c>
      <c r="E62" s="85">
        <v>2.5</v>
      </c>
      <c r="F62" s="85">
        <v>30</v>
      </c>
      <c r="G62" s="85">
        <v>31.616279070000001</v>
      </c>
    </row>
    <row r="63" spans="1:7" s="85" customFormat="1">
      <c r="A63" s="85" t="s">
        <v>256</v>
      </c>
      <c r="B63" s="85" t="s">
        <v>257</v>
      </c>
      <c r="C63" s="85" t="s">
        <v>258</v>
      </c>
      <c r="D63" s="85" t="s">
        <v>85</v>
      </c>
      <c r="E63" s="85">
        <v>35</v>
      </c>
      <c r="F63" s="85">
        <v>175</v>
      </c>
      <c r="G63" s="85">
        <v>120</v>
      </c>
    </row>
    <row r="64" spans="1:7" s="85" customFormat="1">
      <c r="A64" s="85" t="s">
        <v>259</v>
      </c>
      <c r="B64" s="85" t="s">
        <v>260</v>
      </c>
      <c r="C64" s="85" t="s">
        <v>261</v>
      </c>
      <c r="D64" s="85" t="s">
        <v>85</v>
      </c>
      <c r="E64" s="85">
        <v>5</v>
      </c>
      <c r="F64" s="85">
        <v>12.5</v>
      </c>
      <c r="G64" s="85">
        <v>22</v>
      </c>
    </row>
    <row r="65" spans="1:7" s="85" customFormat="1">
      <c r="A65" s="85" t="s">
        <v>262</v>
      </c>
      <c r="B65" s="85" t="s">
        <v>263</v>
      </c>
      <c r="C65" s="85" t="s">
        <v>264</v>
      </c>
      <c r="D65" s="85" t="s">
        <v>85</v>
      </c>
      <c r="E65" s="85">
        <v>15</v>
      </c>
      <c r="F65" s="85">
        <v>50</v>
      </c>
      <c r="G65" s="85">
        <v>90</v>
      </c>
    </row>
    <row r="66" spans="1:7" s="85" customFormat="1">
      <c r="A66" s="85" t="s">
        <v>265</v>
      </c>
      <c r="B66" s="85" t="s">
        <v>266</v>
      </c>
      <c r="C66" s="85" t="s">
        <v>267</v>
      </c>
      <c r="D66" s="85" t="s">
        <v>85</v>
      </c>
      <c r="E66" s="85">
        <v>2.5</v>
      </c>
      <c r="F66" s="85">
        <v>12.5</v>
      </c>
      <c r="G66" s="85">
        <v>14</v>
      </c>
    </row>
    <row r="67" spans="1:7" s="85" customFormat="1">
      <c r="A67" s="85" t="s">
        <v>268</v>
      </c>
      <c r="B67" s="85" t="s">
        <v>269</v>
      </c>
      <c r="C67" s="85" t="s">
        <v>270</v>
      </c>
      <c r="D67" s="85" t="s">
        <v>85</v>
      </c>
      <c r="E67" s="85">
        <v>87.5</v>
      </c>
      <c r="F67" s="85">
        <v>250</v>
      </c>
      <c r="G67" s="85">
        <v>230</v>
      </c>
    </row>
    <row r="68" spans="1:7" s="85" customFormat="1">
      <c r="A68" s="85" t="s">
        <v>271</v>
      </c>
      <c r="B68" s="85" t="s">
        <v>272</v>
      </c>
      <c r="C68" s="85" t="s">
        <v>273</v>
      </c>
      <c r="D68" s="85" t="s">
        <v>85</v>
      </c>
      <c r="E68" s="85">
        <v>12.5</v>
      </c>
      <c r="F68" s="85">
        <v>40</v>
      </c>
      <c r="G68" s="85">
        <v>40</v>
      </c>
    </row>
    <row r="69" spans="1:7" s="85" customFormat="1">
      <c r="A69" s="85" t="s">
        <v>274</v>
      </c>
      <c r="B69" s="85" t="s">
        <v>275</v>
      </c>
      <c r="C69" s="85" t="s">
        <v>276</v>
      </c>
      <c r="D69" s="85" t="s">
        <v>85</v>
      </c>
      <c r="E69" s="85">
        <v>2.5</v>
      </c>
      <c r="F69" s="85">
        <v>7.5</v>
      </c>
      <c r="G69" s="85">
        <v>7.25</v>
      </c>
    </row>
    <row r="70" spans="1:7" s="85" customFormat="1">
      <c r="A70" s="85" t="s">
        <v>277</v>
      </c>
      <c r="B70" s="85" t="s">
        <v>20</v>
      </c>
      <c r="D70" s="85" t="s">
        <v>85</v>
      </c>
      <c r="E70" s="85">
        <v>2.5</v>
      </c>
      <c r="F70" s="85">
        <v>62.5</v>
      </c>
    </row>
    <row r="71" spans="1:7" s="85" customFormat="1">
      <c r="A71" s="85" t="s">
        <v>56</v>
      </c>
      <c r="B71" s="85" t="s">
        <v>21</v>
      </c>
      <c r="C71" s="85" t="s">
        <v>278</v>
      </c>
      <c r="D71" s="85" t="s">
        <v>85</v>
      </c>
      <c r="E71" s="85">
        <v>10</v>
      </c>
      <c r="F71" s="85">
        <v>30</v>
      </c>
      <c r="G71" s="85">
        <v>38</v>
      </c>
    </row>
    <row r="72" spans="1:7" s="85" customFormat="1">
      <c r="A72" s="85" t="s">
        <v>279</v>
      </c>
      <c r="B72" s="85" t="s">
        <v>280</v>
      </c>
      <c r="C72" s="85" t="s">
        <v>281</v>
      </c>
      <c r="D72" s="85" t="s">
        <v>85</v>
      </c>
      <c r="E72" s="85">
        <v>5</v>
      </c>
      <c r="F72" s="85">
        <v>30</v>
      </c>
      <c r="G72" s="85">
        <v>49</v>
      </c>
    </row>
    <row r="73" spans="1:7" s="85" customFormat="1">
      <c r="A73" s="85" t="s">
        <v>55</v>
      </c>
      <c r="B73" s="85" t="s">
        <v>22</v>
      </c>
      <c r="C73" s="85" t="s">
        <v>282</v>
      </c>
      <c r="D73" s="85" t="s">
        <v>85</v>
      </c>
      <c r="E73" s="85">
        <v>7.5</v>
      </c>
      <c r="F73" s="85">
        <v>35</v>
      </c>
      <c r="G73" s="85">
        <v>50</v>
      </c>
    </row>
    <row r="74" spans="1:7" s="85" customFormat="1">
      <c r="A74" s="85" t="s">
        <v>283</v>
      </c>
      <c r="B74" s="85" t="s">
        <v>284</v>
      </c>
      <c r="C74" s="85" t="s">
        <v>285</v>
      </c>
      <c r="D74" s="85" t="s">
        <v>85</v>
      </c>
      <c r="E74" s="85">
        <v>12.5</v>
      </c>
      <c r="F74" s="85">
        <v>35</v>
      </c>
      <c r="G74" s="85">
        <v>51</v>
      </c>
    </row>
    <row r="75" spans="1:7" s="85" customFormat="1">
      <c r="A75" s="85" t="s">
        <v>286</v>
      </c>
      <c r="B75" s="85" t="s">
        <v>287</v>
      </c>
      <c r="C75" s="85" t="s">
        <v>288</v>
      </c>
      <c r="D75" s="85" t="s">
        <v>85</v>
      </c>
      <c r="E75" s="85">
        <v>7.5</v>
      </c>
      <c r="F75" s="85">
        <v>20</v>
      </c>
      <c r="G75" s="85">
        <v>25</v>
      </c>
    </row>
    <row r="76" spans="1:7" s="85" customFormat="1">
      <c r="A76" s="85" t="s">
        <v>289</v>
      </c>
      <c r="B76" s="85" t="s">
        <v>290</v>
      </c>
      <c r="C76" s="85" t="s">
        <v>291</v>
      </c>
      <c r="D76" s="85" t="s">
        <v>85</v>
      </c>
      <c r="E76" s="85">
        <v>5</v>
      </c>
      <c r="F76" s="85">
        <v>15</v>
      </c>
      <c r="G76" s="85">
        <v>18</v>
      </c>
    </row>
    <row r="77" spans="1:7" s="85" customFormat="1">
      <c r="A77" s="85" t="s">
        <v>292</v>
      </c>
      <c r="B77" s="85" t="s">
        <v>293</v>
      </c>
      <c r="C77" s="85" t="s">
        <v>294</v>
      </c>
      <c r="D77" s="85" t="s">
        <v>85</v>
      </c>
      <c r="E77" s="85">
        <v>5</v>
      </c>
      <c r="F77" s="85">
        <v>10</v>
      </c>
    </row>
    <row r="78" spans="1:7" s="85" customFormat="1">
      <c r="A78" s="85" t="s">
        <v>72</v>
      </c>
      <c r="B78" s="85" t="s">
        <v>13</v>
      </c>
      <c r="C78" s="85" t="s">
        <v>295</v>
      </c>
      <c r="D78" s="85" t="s">
        <v>85</v>
      </c>
      <c r="E78" s="85">
        <v>5</v>
      </c>
      <c r="F78" s="85">
        <v>30</v>
      </c>
      <c r="G78" s="85">
        <v>41</v>
      </c>
    </row>
    <row r="79" spans="1:7" s="85" customFormat="1">
      <c r="A79" s="85" t="s">
        <v>296</v>
      </c>
      <c r="B79" s="85" t="s">
        <v>297</v>
      </c>
      <c r="C79" s="85" t="s">
        <v>298</v>
      </c>
      <c r="D79" s="85" t="s">
        <v>85</v>
      </c>
      <c r="E79" s="85">
        <v>50</v>
      </c>
      <c r="F79" s="85">
        <v>250</v>
      </c>
      <c r="G79" s="85">
        <v>300</v>
      </c>
    </row>
    <row r="80" spans="1:7" s="85" customFormat="1">
      <c r="A80" s="85" t="s">
        <v>299</v>
      </c>
      <c r="B80" s="85" t="s">
        <v>300</v>
      </c>
      <c r="C80" s="85" t="s">
        <v>301</v>
      </c>
      <c r="D80" s="85" t="s">
        <v>85</v>
      </c>
      <c r="E80" s="85">
        <v>15</v>
      </c>
      <c r="F80" s="85">
        <v>50</v>
      </c>
      <c r="G80" s="85">
        <v>75</v>
      </c>
    </row>
    <row r="81" spans="1:7" s="85" customFormat="1">
      <c r="A81" s="85" t="s">
        <v>302</v>
      </c>
      <c r="B81" s="85" t="s">
        <v>303</v>
      </c>
      <c r="C81" s="85" t="s">
        <v>304</v>
      </c>
      <c r="D81" s="85" t="s">
        <v>85</v>
      </c>
      <c r="E81" s="85">
        <v>2.5</v>
      </c>
      <c r="F81" s="85">
        <v>10</v>
      </c>
      <c r="G81" s="85">
        <v>13</v>
      </c>
    </row>
    <row r="82" spans="1:7" s="85" customFormat="1">
      <c r="A82" s="85" t="s">
        <v>305</v>
      </c>
      <c r="B82" s="85" t="s">
        <v>306</v>
      </c>
      <c r="C82" s="85" t="s">
        <v>307</v>
      </c>
      <c r="D82" s="85" t="s">
        <v>85</v>
      </c>
      <c r="E82" s="85">
        <v>2.5</v>
      </c>
      <c r="F82" s="85">
        <v>10</v>
      </c>
      <c r="G82" s="85">
        <v>10</v>
      </c>
    </row>
    <row r="83" spans="1:7" s="85" customFormat="1">
      <c r="A83" s="85" t="s">
        <v>308</v>
      </c>
      <c r="B83" s="85" t="s">
        <v>309</v>
      </c>
      <c r="C83" s="85" t="s">
        <v>310</v>
      </c>
      <c r="D83" s="85" t="s">
        <v>85</v>
      </c>
      <c r="E83" s="85">
        <v>7.5</v>
      </c>
      <c r="F83" s="85">
        <v>30</v>
      </c>
      <c r="G83" s="85">
        <v>33</v>
      </c>
    </row>
    <row r="84" spans="1:7" s="85" customFormat="1">
      <c r="A84" s="85" t="s">
        <v>311</v>
      </c>
      <c r="B84" s="85" t="s">
        <v>312</v>
      </c>
      <c r="C84" s="85" t="s">
        <v>313</v>
      </c>
      <c r="D84" s="85" t="s">
        <v>85</v>
      </c>
      <c r="E84" s="85">
        <v>2.5</v>
      </c>
      <c r="F84" s="85">
        <v>7.5</v>
      </c>
      <c r="G84" s="85">
        <v>14</v>
      </c>
    </row>
    <row r="85" spans="1:7" s="85" customFormat="1">
      <c r="A85" s="85" t="s">
        <v>314</v>
      </c>
      <c r="B85" s="85" t="s">
        <v>315</v>
      </c>
      <c r="C85" s="85" t="s">
        <v>316</v>
      </c>
      <c r="D85" s="85" t="s">
        <v>85</v>
      </c>
      <c r="E85" s="85">
        <v>25</v>
      </c>
      <c r="F85" s="85">
        <v>75</v>
      </c>
      <c r="G85" s="85">
        <v>80</v>
      </c>
    </row>
    <row r="86" spans="1:7" s="85" customFormat="1">
      <c r="A86" s="85" t="s">
        <v>317</v>
      </c>
      <c r="B86" s="85" t="s">
        <v>318</v>
      </c>
      <c r="C86" s="85" t="s">
        <v>319</v>
      </c>
      <c r="D86" s="85" t="s">
        <v>85</v>
      </c>
      <c r="E86" s="85">
        <v>15</v>
      </c>
      <c r="F86" s="85">
        <v>75</v>
      </c>
      <c r="G86" s="85">
        <v>91</v>
      </c>
    </row>
    <row r="87" spans="1:7" s="85" customFormat="1">
      <c r="A87" s="85" t="s">
        <v>320</v>
      </c>
      <c r="B87" s="85" t="s">
        <v>321</v>
      </c>
      <c r="C87" s="85" t="s">
        <v>322</v>
      </c>
      <c r="D87" s="85" t="s">
        <v>85</v>
      </c>
      <c r="E87" s="85">
        <v>2.5</v>
      </c>
      <c r="F87" s="85">
        <v>15</v>
      </c>
      <c r="G87" s="85">
        <v>22</v>
      </c>
    </row>
    <row r="88" spans="1:7" s="85" customFormat="1">
      <c r="A88" s="85" t="s">
        <v>323</v>
      </c>
      <c r="B88" s="85" t="s">
        <v>324</v>
      </c>
      <c r="C88" s="85" t="s">
        <v>325</v>
      </c>
      <c r="D88" s="85" t="s">
        <v>85</v>
      </c>
      <c r="E88" s="85">
        <v>5</v>
      </c>
      <c r="F88" s="85">
        <v>25</v>
      </c>
      <c r="G88" s="85">
        <v>20</v>
      </c>
    </row>
    <row r="89" spans="1:7" s="85" customFormat="1">
      <c r="A89" s="85" t="s">
        <v>326</v>
      </c>
      <c r="B89" s="85" t="s">
        <v>327</v>
      </c>
      <c r="C89" s="85" t="s">
        <v>328</v>
      </c>
      <c r="D89" s="85" t="s">
        <v>85</v>
      </c>
      <c r="E89" s="85">
        <v>7.5</v>
      </c>
      <c r="F89" s="85">
        <v>20</v>
      </c>
      <c r="G89" s="85">
        <v>28</v>
      </c>
    </row>
    <row r="90" spans="1:7" s="85" customFormat="1">
      <c r="A90" s="85" t="s">
        <v>329</v>
      </c>
      <c r="B90" s="85" t="s">
        <v>330</v>
      </c>
      <c r="C90" s="85" t="s">
        <v>331</v>
      </c>
      <c r="D90" s="85" t="s">
        <v>85</v>
      </c>
      <c r="E90" s="85">
        <v>2.5</v>
      </c>
      <c r="F90" s="85">
        <v>12.5</v>
      </c>
      <c r="G90" s="85">
        <v>18</v>
      </c>
    </row>
    <row r="91" spans="1:7" s="85" customFormat="1">
      <c r="A91" s="85" t="s">
        <v>67</v>
      </c>
      <c r="B91" s="85" t="s">
        <v>15</v>
      </c>
      <c r="C91" s="85" t="s">
        <v>332</v>
      </c>
      <c r="D91" s="85" t="s">
        <v>85</v>
      </c>
      <c r="E91" s="85">
        <v>2.5</v>
      </c>
      <c r="F91" s="85">
        <v>15</v>
      </c>
      <c r="G91" s="85">
        <v>28</v>
      </c>
    </row>
    <row r="92" spans="1:7" s="85" customFormat="1">
      <c r="A92" s="85" t="s">
        <v>333</v>
      </c>
      <c r="B92" s="85" t="s">
        <v>334</v>
      </c>
      <c r="C92" s="85" t="s">
        <v>335</v>
      </c>
      <c r="D92" s="85" t="s">
        <v>85</v>
      </c>
      <c r="E92" s="85">
        <v>2.5</v>
      </c>
      <c r="F92" s="85">
        <v>7.5</v>
      </c>
      <c r="G92" s="85">
        <v>7.5</v>
      </c>
    </row>
    <row r="93" spans="1:7" s="85" customFormat="1">
      <c r="A93" s="85" t="s">
        <v>336</v>
      </c>
      <c r="B93" s="85" t="s">
        <v>337</v>
      </c>
      <c r="C93" s="85" t="s">
        <v>338</v>
      </c>
      <c r="D93" s="85" t="s">
        <v>85</v>
      </c>
      <c r="E93" s="85">
        <v>12.5</v>
      </c>
      <c r="F93" s="85">
        <v>50</v>
      </c>
      <c r="G93" s="85">
        <v>50</v>
      </c>
    </row>
    <row r="94" spans="1:7" s="85" customFormat="1">
      <c r="A94" s="85" t="s">
        <v>339</v>
      </c>
      <c r="B94" s="85" t="s">
        <v>340</v>
      </c>
      <c r="C94" s="85" t="s">
        <v>341</v>
      </c>
      <c r="D94" s="85" t="s">
        <v>85</v>
      </c>
      <c r="E94" s="85">
        <v>20</v>
      </c>
      <c r="F94" s="85">
        <v>25</v>
      </c>
      <c r="G94" s="85">
        <v>35</v>
      </c>
    </row>
    <row r="95" spans="1:7" s="85" customFormat="1">
      <c r="A95" s="85" t="s">
        <v>342</v>
      </c>
      <c r="B95" s="85" t="s">
        <v>343</v>
      </c>
      <c r="C95" s="85" t="s">
        <v>344</v>
      </c>
      <c r="D95" s="85" t="s">
        <v>85</v>
      </c>
      <c r="E95" s="85">
        <v>15</v>
      </c>
      <c r="F95" s="85">
        <v>35</v>
      </c>
      <c r="G95" s="85">
        <v>46</v>
      </c>
    </row>
    <row r="96" spans="1:7" s="85" customFormat="1">
      <c r="A96" s="85" t="s">
        <v>345</v>
      </c>
      <c r="B96" s="85" t="s">
        <v>346</v>
      </c>
      <c r="C96" s="85" t="s">
        <v>347</v>
      </c>
      <c r="D96" s="85" t="s">
        <v>85</v>
      </c>
      <c r="E96" s="85">
        <v>5</v>
      </c>
      <c r="F96" s="85">
        <v>25</v>
      </c>
      <c r="G96" s="85">
        <v>23</v>
      </c>
    </row>
    <row r="97" spans="1:7" s="85" customFormat="1">
      <c r="A97" s="85" t="s">
        <v>348</v>
      </c>
      <c r="B97" s="85" t="s">
        <v>349</v>
      </c>
      <c r="C97" s="85" t="s">
        <v>350</v>
      </c>
      <c r="D97" s="85" t="s">
        <v>85</v>
      </c>
      <c r="E97" s="85">
        <v>5</v>
      </c>
      <c r="F97" s="85">
        <v>62.5</v>
      </c>
      <c r="G97" s="85">
        <v>50</v>
      </c>
    </row>
    <row r="98" spans="1:7" s="85" customFormat="1">
      <c r="A98" s="85" t="s">
        <v>351</v>
      </c>
      <c r="B98" s="85" t="s">
        <v>352</v>
      </c>
      <c r="C98" s="85" t="s">
        <v>353</v>
      </c>
      <c r="D98" s="85" t="s">
        <v>85</v>
      </c>
      <c r="E98" s="85">
        <v>30</v>
      </c>
      <c r="F98" s="85">
        <v>62.5</v>
      </c>
      <c r="G98" s="85">
        <v>90</v>
      </c>
    </row>
    <row r="99" spans="1:7" s="85" customFormat="1">
      <c r="A99" s="85" t="s">
        <v>354</v>
      </c>
      <c r="B99" s="85" t="s">
        <v>355</v>
      </c>
      <c r="C99" s="85" t="s">
        <v>356</v>
      </c>
      <c r="D99" s="85" t="s">
        <v>85</v>
      </c>
      <c r="E99" s="85">
        <v>5</v>
      </c>
      <c r="F99" s="85">
        <v>30</v>
      </c>
      <c r="G99" s="85">
        <v>55</v>
      </c>
    </row>
    <row r="100" spans="1:7" s="85" customFormat="1">
      <c r="A100" s="85" t="s">
        <v>357</v>
      </c>
      <c r="B100" s="85" t="s">
        <v>358</v>
      </c>
      <c r="D100" s="85" t="s">
        <v>85</v>
      </c>
      <c r="E100" s="85">
        <v>7.5</v>
      </c>
      <c r="F100" s="85">
        <v>30</v>
      </c>
      <c r="G100" s="85">
        <v>62.5</v>
      </c>
    </row>
    <row r="101" spans="1:7" s="85" customFormat="1">
      <c r="A101" s="85" t="s">
        <v>359</v>
      </c>
      <c r="B101" s="85" t="s">
        <v>360</v>
      </c>
      <c r="C101" s="85" t="s">
        <v>361</v>
      </c>
      <c r="D101" s="85" t="s">
        <v>85</v>
      </c>
      <c r="E101" s="85">
        <v>5</v>
      </c>
      <c r="F101" s="85">
        <v>25</v>
      </c>
      <c r="G101" s="85">
        <v>19.18333333</v>
      </c>
    </row>
    <row r="102" spans="1:7" s="85" customFormat="1">
      <c r="A102" s="85" t="s">
        <v>362</v>
      </c>
      <c r="B102" s="85" t="s">
        <v>363</v>
      </c>
      <c r="C102" s="85" t="s">
        <v>364</v>
      </c>
      <c r="D102" s="85" t="s">
        <v>85</v>
      </c>
      <c r="E102" s="85">
        <v>20</v>
      </c>
      <c r="F102" s="85">
        <v>25</v>
      </c>
      <c r="G102" s="85">
        <v>23</v>
      </c>
    </row>
    <row r="103" spans="1:7" s="85" customFormat="1">
      <c r="A103" s="85" t="s">
        <v>365</v>
      </c>
      <c r="B103" s="85" t="s">
        <v>366</v>
      </c>
      <c r="C103" s="85" t="s">
        <v>367</v>
      </c>
      <c r="D103" s="85" t="s">
        <v>85</v>
      </c>
      <c r="E103" s="85">
        <v>2.5</v>
      </c>
      <c r="F103" s="85">
        <v>2.5</v>
      </c>
      <c r="G103" s="85">
        <v>21</v>
      </c>
    </row>
    <row r="104" spans="1:7" s="85" customFormat="1">
      <c r="A104" s="85" t="s">
        <v>368</v>
      </c>
      <c r="B104" s="85" t="s">
        <v>369</v>
      </c>
      <c r="C104" s="85" t="s">
        <v>370</v>
      </c>
      <c r="D104" s="85" t="s">
        <v>85</v>
      </c>
      <c r="E104" s="85">
        <v>5</v>
      </c>
      <c r="F104" s="85">
        <v>30</v>
      </c>
      <c r="G104" s="85">
        <v>30</v>
      </c>
    </row>
    <row r="105" spans="1:7" s="85" customFormat="1">
      <c r="A105" s="85" t="s">
        <v>371</v>
      </c>
      <c r="B105" s="85" t="s">
        <v>372</v>
      </c>
      <c r="C105" s="85" t="s">
        <v>373</v>
      </c>
      <c r="D105" s="85" t="s">
        <v>85</v>
      </c>
      <c r="E105" s="85">
        <v>2.5</v>
      </c>
      <c r="F105" s="85">
        <v>20</v>
      </c>
      <c r="G105" s="85">
        <v>30</v>
      </c>
    </row>
    <row r="106" spans="1:7" s="85" customFormat="1">
      <c r="A106" s="85" t="s">
        <v>374</v>
      </c>
      <c r="B106" s="85" t="s">
        <v>375</v>
      </c>
      <c r="C106" s="85" t="s">
        <v>376</v>
      </c>
      <c r="D106" s="85" t="s">
        <v>85</v>
      </c>
      <c r="E106" s="85">
        <v>5</v>
      </c>
      <c r="F106" s="85">
        <v>30</v>
      </c>
      <c r="G106" s="85">
        <v>40</v>
      </c>
    </row>
    <row r="107" spans="1:7" s="85" customFormat="1">
      <c r="A107" s="85" t="s">
        <v>377</v>
      </c>
      <c r="B107" s="85" t="s">
        <v>378</v>
      </c>
      <c r="C107" s="85" t="s">
        <v>379</v>
      </c>
      <c r="D107" s="85" t="s">
        <v>85</v>
      </c>
      <c r="E107" s="85">
        <v>10</v>
      </c>
      <c r="F107" s="85">
        <v>35</v>
      </c>
      <c r="G107" s="85">
        <v>34.833333330000002</v>
      </c>
    </row>
    <row r="108" spans="1:7" s="85" customFormat="1">
      <c r="A108" s="85" t="s">
        <v>380</v>
      </c>
      <c r="B108" s="85" t="s">
        <v>381</v>
      </c>
      <c r="C108" s="85" t="s">
        <v>382</v>
      </c>
      <c r="D108" s="85" t="s">
        <v>85</v>
      </c>
      <c r="E108" s="85">
        <v>10</v>
      </c>
      <c r="F108" s="85">
        <v>62.5</v>
      </c>
      <c r="G108" s="85">
        <v>80</v>
      </c>
    </row>
    <row r="109" spans="1:7" s="85" customFormat="1">
      <c r="A109" s="85" t="s">
        <v>383</v>
      </c>
      <c r="B109" s="85" t="s">
        <v>384</v>
      </c>
      <c r="C109" s="85" t="s">
        <v>385</v>
      </c>
      <c r="D109" s="85" t="s">
        <v>85</v>
      </c>
      <c r="E109" s="85">
        <v>7.5</v>
      </c>
      <c r="F109" s="85">
        <v>35</v>
      </c>
      <c r="G109" s="85">
        <v>55</v>
      </c>
    </row>
    <row r="110" spans="1:7" s="85" customFormat="1">
      <c r="A110" s="85" t="s">
        <v>386</v>
      </c>
      <c r="B110" s="85" t="s">
        <v>387</v>
      </c>
      <c r="C110" s="85" t="s">
        <v>388</v>
      </c>
      <c r="D110" s="85" t="s">
        <v>85</v>
      </c>
      <c r="E110" s="85">
        <v>7.5</v>
      </c>
      <c r="F110" s="85">
        <v>30</v>
      </c>
    </row>
    <row r="111" spans="1:7" s="85" customFormat="1">
      <c r="A111" s="85" t="s">
        <v>389</v>
      </c>
      <c r="B111" s="85" t="s">
        <v>390</v>
      </c>
      <c r="C111" s="85" t="s">
        <v>391</v>
      </c>
      <c r="D111" s="85" t="s">
        <v>85</v>
      </c>
      <c r="E111" s="85">
        <v>30</v>
      </c>
      <c r="F111" s="85">
        <v>112.5</v>
      </c>
      <c r="G111" s="85">
        <v>250</v>
      </c>
    </row>
    <row r="112" spans="1:7" s="85" customFormat="1">
      <c r="A112" s="85" t="s">
        <v>392</v>
      </c>
      <c r="B112" s="85" t="s">
        <v>393</v>
      </c>
      <c r="C112" s="85" t="s">
        <v>394</v>
      </c>
      <c r="D112" s="85" t="s">
        <v>85</v>
      </c>
      <c r="E112" s="85">
        <v>25</v>
      </c>
      <c r="F112" s="85">
        <v>25</v>
      </c>
    </row>
    <row r="113" spans="1:7" s="85" customFormat="1">
      <c r="A113" s="85" t="s">
        <v>395</v>
      </c>
      <c r="B113" s="85" t="s">
        <v>396</v>
      </c>
      <c r="C113" s="85" t="s">
        <v>397</v>
      </c>
      <c r="D113" s="85" t="s">
        <v>85</v>
      </c>
      <c r="E113" s="85">
        <v>2.5</v>
      </c>
      <c r="F113" s="85">
        <v>35</v>
      </c>
      <c r="G113" s="85">
        <v>72</v>
      </c>
    </row>
    <row r="114" spans="1:7" s="85" customFormat="1">
      <c r="A114" s="85" t="s">
        <v>398</v>
      </c>
      <c r="B114" s="85" t="s">
        <v>399</v>
      </c>
      <c r="C114" s="85" t="s">
        <v>400</v>
      </c>
      <c r="D114" s="85" t="s">
        <v>85</v>
      </c>
      <c r="E114" s="85">
        <v>5</v>
      </c>
      <c r="F114" s="85">
        <v>5</v>
      </c>
      <c r="G114" s="85">
        <v>42</v>
      </c>
    </row>
    <row r="115" spans="1:7" s="85" customFormat="1">
      <c r="A115" s="85" t="s">
        <v>401</v>
      </c>
      <c r="B115" s="85" t="s">
        <v>402</v>
      </c>
      <c r="C115" s="85" t="s">
        <v>403</v>
      </c>
      <c r="D115" s="85" t="s">
        <v>85</v>
      </c>
      <c r="E115" s="85">
        <v>2.5</v>
      </c>
      <c r="F115" s="85">
        <v>5</v>
      </c>
      <c r="G115" s="85">
        <v>5</v>
      </c>
    </row>
    <row r="116" spans="1:7" s="85" customFormat="1">
      <c r="A116" s="85" t="s">
        <v>404</v>
      </c>
      <c r="B116" s="85" t="s">
        <v>405</v>
      </c>
      <c r="C116" s="85" t="s">
        <v>406</v>
      </c>
      <c r="D116" s="85" t="s">
        <v>85</v>
      </c>
      <c r="E116" s="85">
        <v>2.5</v>
      </c>
      <c r="F116" s="85">
        <v>10</v>
      </c>
      <c r="G116" s="85">
        <v>40</v>
      </c>
    </row>
    <row r="117" spans="1:7" s="85" customFormat="1">
      <c r="A117" s="85" t="s">
        <v>407</v>
      </c>
      <c r="B117" s="85" t="s">
        <v>408</v>
      </c>
      <c r="C117" s="85" t="s">
        <v>409</v>
      </c>
      <c r="D117" s="85" t="s">
        <v>85</v>
      </c>
      <c r="E117" s="85">
        <v>2.5</v>
      </c>
      <c r="F117" s="85">
        <v>7.5</v>
      </c>
      <c r="G117" s="85">
        <v>12</v>
      </c>
    </row>
    <row r="118" spans="1:7" s="85" customFormat="1">
      <c r="A118" s="85" t="s">
        <v>410</v>
      </c>
      <c r="B118" s="85" t="s">
        <v>411</v>
      </c>
      <c r="C118" s="85" t="s">
        <v>412</v>
      </c>
      <c r="D118" s="85" t="s">
        <v>85</v>
      </c>
      <c r="E118" s="85">
        <v>2.5</v>
      </c>
      <c r="F118" s="85">
        <v>10</v>
      </c>
      <c r="G118" s="85">
        <v>12</v>
      </c>
    </row>
    <row r="119" spans="1:7" s="85" customFormat="1">
      <c r="A119" s="85" t="s">
        <v>413</v>
      </c>
      <c r="B119" s="85" t="s">
        <v>414</v>
      </c>
      <c r="C119" s="85" t="s">
        <v>415</v>
      </c>
      <c r="D119" s="85" t="s">
        <v>85</v>
      </c>
      <c r="E119" s="85">
        <v>5</v>
      </c>
      <c r="F119" s="85">
        <v>10</v>
      </c>
      <c r="G119" s="85">
        <v>10</v>
      </c>
    </row>
    <row r="120" spans="1:7" s="85" customFormat="1">
      <c r="A120" s="85" t="s">
        <v>416</v>
      </c>
      <c r="B120" s="85" t="s">
        <v>417</v>
      </c>
      <c r="C120" s="85" t="s">
        <v>418</v>
      </c>
      <c r="D120" s="85" t="s">
        <v>85</v>
      </c>
      <c r="E120" s="85">
        <v>5</v>
      </c>
      <c r="F120" s="85">
        <v>15</v>
      </c>
      <c r="G120" s="85">
        <v>18</v>
      </c>
    </row>
    <row r="121" spans="1:7" s="85" customFormat="1">
      <c r="A121" s="85" t="s">
        <v>419</v>
      </c>
      <c r="B121" s="85" t="s">
        <v>420</v>
      </c>
      <c r="D121" s="85" t="s">
        <v>85</v>
      </c>
      <c r="E121" s="85">
        <v>2.5</v>
      </c>
      <c r="F121" s="85">
        <v>12.5</v>
      </c>
      <c r="G121" s="85">
        <v>18.399999999999999</v>
      </c>
    </row>
    <row r="122" spans="1:7" s="85" customFormat="1">
      <c r="A122" s="85" t="s">
        <v>421</v>
      </c>
      <c r="B122" s="85" t="s">
        <v>422</v>
      </c>
      <c r="C122" s="85" t="s">
        <v>423</v>
      </c>
      <c r="D122" s="85" t="s">
        <v>85</v>
      </c>
      <c r="E122" s="85">
        <v>20</v>
      </c>
      <c r="F122" s="85">
        <v>87.5</v>
      </c>
      <c r="G122" s="85">
        <v>100</v>
      </c>
    </row>
    <row r="123" spans="1:7" s="85" customFormat="1">
      <c r="A123" s="85" t="s">
        <v>424</v>
      </c>
      <c r="B123" s="85" t="s">
        <v>425</v>
      </c>
      <c r="C123" s="85" t="s">
        <v>426</v>
      </c>
      <c r="D123" s="85" t="s">
        <v>85</v>
      </c>
      <c r="E123" s="85">
        <v>2.5</v>
      </c>
      <c r="F123" s="85">
        <v>2.5</v>
      </c>
      <c r="G123" s="85">
        <v>12</v>
      </c>
    </row>
    <row r="124" spans="1:7" s="85" customFormat="1">
      <c r="A124" s="85" t="s">
        <v>427</v>
      </c>
      <c r="B124" s="85" t="s">
        <v>428</v>
      </c>
      <c r="D124" s="85" t="s">
        <v>85</v>
      </c>
      <c r="E124" s="85">
        <v>2.5</v>
      </c>
      <c r="F124" s="85">
        <v>15</v>
      </c>
    </row>
    <row r="125" spans="1:7" s="85" customFormat="1">
      <c r="A125" s="85" t="s">
        <v>429</v>
      </c>
      <c r="B125" s="85" t="s">
        <v>430</v>
      </c>
      <c r="C125" s="85" t="s">
        <v>431</v>
      </c>
      <c r="D125" s="85" t="s">
        <v>85</v>
      </c>
      <c r="E125" s="85">
        <v>5</v>
      </c>
      <c r="F125" s="85">
        <v>20</v>
      </c>
      <c r="G125" s="85">
        <v>15</v>
      </c>
    </row>
    <row r="126" spans="1:7" s="85" customFormat="1">
      <c r="A126" s="85" t="s">
        <v>432</v>
      </c>
      <c r="B126" s="85" t="s">
        <v>23</v>
      </c>
      <c r="C126" s="85" t="s">
        <v>433</v>
      </c>
      <c r="D126" s="85" t="s">
        <v>85</v>
      </c>
      <c r="E126" s="85">
        <v>5</v>
      </c>
      <c r="F126" s="85">
        <v>10</v>
      </c>
      <c r="G126" s="85">
        <v>29</v>
      </c>
    </row>
    <row r="127" spans="1:7" s="85" customFormat="1">
      <c r="A127" s="85" t="s">
        <v>434</v>
      </c>
      <c r="B127" s="85" t="s">
        <v>435</v>
      </c>
      <c r="C127" s="85" t="s">
        <v>436</v>
      </c>
      <c r="D127" s="85" t="s">
        <v>85</v>
      </c>
      <c r="E127" s="85">
        <v>10</v>
      </c>
      <c r="F127" s="85">
        <v>35</v>
      </c>
      <c r="G127" s="85">
        <v>35</v>
      </c>
    </row>
    <row r="128" spans="1:7" s="85" customFormat="1">
      <c r="A128" s="85" t="s">
        <v>437</v>
      </c>
      <c r="B128" s="85" t="s">
        <v>438</v>
      </c>
      <c r="C128" s="85" t="s">
        <v>439</v>
      </c>
      <c r="D128" s="85" t="s">
        <v>85</v>
      </c>
      <c r="E128" s="85">
        <v>5</v>
      </c>
      <c r="F128" s="85">
        <v>25</v>
      </c>
      <c r="G128" s="85">
        <v>40</v>
      </c>
    </row>
    <row r="129" spans="1:7" s="85" customFormat="1">
      <c r="A129" s="85" t="s">
        <v>440</v>
      </c>
      <c r="B129" s="85" t="s">
        <v>441</v>
      </c>
      <c r="C129" s="85" t="s">
        <v>442</v>
      </c>
      <c r="D129" s="85" t="s">
        <v>85</v>
      </c>
      <c r="E129" s="85">
        <v>5</v>
      </c>
      <c r="F129" s="85">
        <v>12.5</v>
      </c>
      <c r="G129" s="85">
        <v>21</v>
      </c>
    </row>
    <row r="130" spans="1:7" s="85" customFormat="1">
      <c r="A130" s="85" t="s">
        <v>443</v>
      </c>
      <c r="B130" s="85" t="s">
        <v>444</v>
      </c>
      <c r="C130" s="85" t="s">
        <v>445</v>
      </c>
      <c r="D130" s="85" t="s">
        <v>85</v>
      </c>
      <c r="E130" s="85">
        <v>2.5</v>
      </c>
      <c r="F130" s="85">
        <v>15</v>
      </c>
      <c r="G130" s="85">
        <v>15</v>
      </c>
    </row>
    <row r="131" spans="1:7" s="85" customFormat="1">
      <c r="A131" s="85" t="s">
        <v>57</v>
      </c>
      <c r="B131" s="85" t="s">
        <v>24</v>
      </c>
      <c r="C131" s="85" t="s">
        <v>446</v>
      </c>
      <c r="D131" s="85" t="s">
        <v>85</v>
      </c>
      <c r="E131" s="85">
        <v>2.5</v>
      </c>
      <c r="F131" s="85">
        <v>10</v>
      </c>
      <c r="G131" s="85">
        <v>15</v>
      </c>
    </row>
    <row r="132" spans="1:7" s="85" customFormat="1">
      <c r="A132" s="85" t="s">
        <v>447</v>
      </c>
      <c r="B132" s="85" t="s">
        <v>448</v>
      </c>
      <c r="C132" s="85" t="s">
        <v>449</v>
      </c>
      <c r="D132" s="85" t="s">
        <v>85</v>
      </c>
      <c r="E132" s="85">
        <v>2.5</v>
      </c>
      <c r="F132" s="85">
        <v>7.5</v>
      </c>
      <c r="G132" s="85">
        <v>15</v>
      </c>
    </row>
    <row r="133" spans="1:7" s="85" customFormat="1">
      <c r="A133" s="85" t="s">
        <v>450</v>
      </c>
      <c r="B133" s="85" t="s">
        <v>451</v>
      </c>
      <c r="C133" s="85" t="s">
        <v>452</v>
      </c>
      <c r="D133" s="85" t="s">
        <v>85</v>
      </c>
      <c r="E133" s="85">
        <v>5</v>
      </c>
      <c r="F133" s="85">
        <v>20</v>
      </c>
      <c r="G133" s="85">
        <v>50</v>
      </c>
    </row>
    <row r="134" spans="1:7" s="85" customFormat="1">
      <c r="A134" s="85" t="s">
        <v>453</v>
      </c>
      <c r="B134" s="85" t="s">
        <v>454</v>
      </c>
      <c r="C134" s="85" t="s">
        <v>455</v>
      </c>
      <c r="D134" s="85" t="s">
        <v>85</v>
      </c>
      <c r="E134" s="85">
        <v>2.5</v>
      </c>
      <c r="F134" s="85">
        <v>5</v>
      </c>
      <c r="G134" s="85">
        <v>8</v>
      </c>
    </row>
    <row r="135" spans="1:7" s="85" customFormat="1">
      <c r="A135" s="85" t="s">
        <v>456</v>
      </c>
      <c r="B135" s="85" t="s">
        <v>457</v>
      </c>
      <c r="C135" s="85" t="s">
        <v>458</v>
      </c>
      <c r="D135" s="85" t="s">
        <v>85</v>
      </c>
      <c r="E135" s="85">
        <v>2.5</v>
      </c>
      <c r="F135" s="85">
        <v>5</v>
      </c>
      <c r="G135" s="85">
        <v>5.2</v>
      </c>
    </row>
    <row r="136" spans="1:7" s="85" customFormat="1">
      <c r="A136" s="85" t="s">
        <v>459</v>
      </c>
      <c r="B136" s="85" t="s">
        <v>460</v>
      </c>
      <c r="D136" s="85" t="s">
        <v>85</v>
      </c>
      <c r="E136" s="85">
        <v>2.5</v>
      </c>
      <c r="F136" s="85">
        <v>5</v>
      </c>
      <c r="G136" s="85">
        <v>6.6</v>
      </c>
    </row>
    <row r="137" spans="1:7" s="85" customFormat="1">
      <c r="A137" s="85" t="s">
        <v>461</v>
      </c>
      <c r="B137" s="85" t="s">
        <v>462</v>
      </c>
      <c r="C137" s="85" t="s">
        <v>463</v>
      </c>
      <c r="D137" s="85" t="s">
        <v>85</v>
      </c>
      <c r="E137" s="85">
        <v>2.5</v>
      </c>
      <c r="F137" s="85">
        <v>5</v>
      </c>
      <c r="G137" s="85">
        <v>6.2953488369999997</v>
      </c>
    </row>
    <row r="138" spans="1:7" s="85" customFormat="1">
      <c r="A138" s="85" t="s">
        <v>464</v>
      </c>
      <c r="B138" s="85" t="s">
        <v>465</v>
      </c>
      <c r="C138" s="85" t="s">
        <v>466</v>
      </c>
      <c r="D138" s="85" t="s">
        <v>85</v>
      </c>
      <c r="E138" s="85">
        <v>40</v>
      </c>
      <c r="F138" s="85">
        <v>125</v>
      </c>
      <c r="G138" s="85">
        <v>126</v>
      </c>
    </row>
    <row r="139" spans="1:7" s="85" customFormat="1">
      <c r="A139" s="85" t="s">
        <v>467</v>
      </c>
      <c r="B139" s="85" t="s">
        <v>468</v>
      </c>
      <c r="C139" s="85" t="s">
        <v>469</v>
      </c>
      <c r="D139" s="85" t="s">
        <v>85</v>
      </c>
      <c r="E139" s="85">
        <v>15</v>
      </c>
      <c r="F139" s="85">
        <v>250</v>
      </c>
      <c r="G139" s="85">
        <v>380</v>
      </c>
    </row>
    <row r="140" spans="1:7" s="85" customFormat="1">
      <c r="A140" s="85" t="s">
        <v>470</v>
      </c>
      <c r="B140" s="85" t="s">
        <v>471</v>
      </c>
      <c r="C140" s="85" t="s">
        <v>471</v>
      </c>
      <c r="D140" s="85" t="s">
        <v>85</v>
      </c>
      <c r="E140" s="85">
        <v>5</v>
      </c>
      <c r="F140" s="85">
        <v>5</v>
      </c>
      <c r="G140" s="85">
        <v>15</v>
      </c>
    </row>
    <row r="141" spans="1:7" s="85" customFormat="1">
      <c r="A141" s="85" t="s">
        <v>472</v>
      </c>
      <c r="B141" s="85" t="s">
        <v>473</v>
      </c>
      <c r="C141" s="85" t="s">
        <v>474</v>
      </c>
      <c r="D141" s="85" t="s">
        <v>85</v>
      </c>
      <c r="E141" s="85">
        <v>2.5</v>
      </c>
      <c r="F141" s="85">
        <v>25</v>
      </c>
      <c r="G141" s="85">
        <v>35</v>
      </c>
    </row>
    <row r="142" spans="1:7" s="85" customFormat="1">
      <c r="A142" s="85" t="s">
        <v>475</v>
      </c>
      <c r="B142" s="85" t="s">
        <v>476</v>
      </c>
      <c r="C142" s="85" t="s">
        <v>477</v>
      </c>
      <c r="D142" s="85" t="s">
        <v>85</v>
      </c>
      <c r="E142" s="85">
        <v>25</v>
      </c>
      <c r="F142" s="85">
        <v>112.5</v>
      </c>
      <c r="G142" s="85">
        <v>70</v>
      </c>
    </row>
    <row r="143" spans="1:7" s="85" customFormat="1">
      <c r="A143" s="85" t="s">
        <v>478</v>
      </c>
      <c r="B143" s="85" t="s">
        <v>479</v>
      </c>
      <c r="C143" s="85" t="s">
        <v>480</v>
      </c>
      <c r="D143" s="85" t="s">
        <v>85</v>
      </c>
      <c r="E143" s="85">
        <v>30</v>
      </c>
      <c r="F143" s="85">
        <v>30</v>
      </c>
      <c r="G143" s="85">
        <v>31</v>
      </c>
    </row>
    <row r="144" spans="1:7" s="85" customFormat="1">
      <c r="A144" s="85" t="s">
        <v>481</v>
      </c>
      <c r="B144" s="85" t="s">
        <v>482</v>
      </c>
      <c r="C144" s="85" t="s">
        <v>483</v>
      </c>
      <c r="D144" s="85" t="s">
        <v>85</v>
      </c>
      <c r="E144" s="85">
        <v>2.5</v>
      </c>
      <c r="F144" s="85">
        <v>12.5</v>
      </c>
      <c r="G144" s="85">
        <v>14</v>
      </c>
    </row>
    <row r="145" spans="1:3" s="85" customFormat="1" ht="18.75">
      <c r="A145" s="85" t="s">
        <v>58</v>
      </c>
      <c r="B145" s="86" t="s">
        <v>25</v>
      </c>
      <c r="C145" s="87" t="s">
        <v>484</v>
      </c>
    </row>
    <row r="146" spans="1:3" s="85" customFormat="1">
      <c r="A146" s="85" t="s">
        <v>59</v>
      </c>
      <c r="B146" s="85" t="s">
        <v>20</v>
      </c>
    </row>
    <row r="147" spans="1:3" s="85" customFormat="1" ht="30">
      <c r="A147" s="85" t="s">
        <v>71</v>
      </c>
      <c r="B147" s="88" t="s">
        <v>23</v>
      </c>
      <c r="C147" s="85" t="s">
        <v>485</v>
      </c>
    </row>
    <row r="148" spans="1:3" s="85" customFormat="1" ht="24">
      <c r="A148" s="85" t="s">
        <v>486</v>
      </c>
      <c r="B148" s="89" t="s">
        <v>487</v>
      </c>
      <c r="C148" s="90" t="s">
        <v>488</v>
      </c>
    </row>
    <row r="149" spans="1:3" s="85" customFormat="1">
      <c r="A149" s="91" t="s">
        <v>66</v>
      </c>
      <c r="B149" s="85" t="s">
        <v>14</v>
      </c>
      <c r="C149" s="92" t="s">
        <v>489</v>
      </c>
    </row>
    <row r="150" spans="1:3" s="85" customFormat="1">
      <c r="A150" s="91" t="s">
        <v>68</v>
      </c>
      <c r="B150" s="85" t="s">
        <v>12</v>
      </c>
      <c r="C150" s="92" t="s">
        <v>490</v>
      </c>
    </row>
    <row r="151" spans="1:3" s="85" customFormat="1">
      <c r="A151" s="91" t="s">
        <v>70</v>
      </c>
      <c r="B151" s="85" t="s">
        <v>16</v>
      </c>
      <c r="C151" s="92" t="s">
        <v>491</v>
      </c>
    </row>
    <row r="152" spans="1:3" s="85" customFormat="1">
      <c r="A152" s="91" t="s">
        <v>74</v>
      </c>
      <c r="B152" s="85" t="s">
        <v>17</v>
      </c>
      <c r="C152" s="92" t="s">
        <v>492</v>
      </c>
    </row>
    <row r="153" spans="1:3" s="85" customFormat="1">
      <c r="A153" s="91" t="s">
        <v>75</v>
      </c>
      <c r="B153" s="85" t="s">
        <v>10</v>
      </c>
      <c r="C153" s="92" t="s">
        <v>493</v>
      </c>
    </row>
    <row r="154" spans="1:3" s="85" customFormat="1">
      <c r="A154" s="91" t="s">
        <v>494</v>
      </c>
      <c r="B154" s="85" t="s">
        <v>495</v>
      </c>
      <c r="C154" s="93" t="s">
        <v>496</v>
      </c>
    </row>
    <row r="155" spans="1:3" s="85" customFormat="1">
      <c r="A155" s="85" t="s">
        <v>497</v>
      </c>
      <c r="B155" s="85" t="s">
        <v>498</v>
      </c>
      <c r="C155" s="85" t="s">
        <v>499</v>
      </c>
    </row>
    <row r="156" spans="1:3" s="85" customFormat="1">
      <c r="A156" s="91" t="s">
        <v>500</v>
      </c>
      <c r="B156" s="85" t="s">
        <v>501</v>
      </c>
      <c r="C156" s="92" t="s">
        <v>502</v>
      </c>
    </row>
    <row r="157" spans="1:3" s="85" customFormat="1">
      <c r="A157" s="91" t="s">
        <v>503</v>
      </c>
      <c r="B157" s="85" t="s">
        <v>504</v>
      </c>
      <c r="C157" s="85" t="s">
        <v>505</v>
      </c>
    </row>
    <row r="158" spans="1:3" s="85" customFormat="1">
      <c r="A158" s="91" t="s">
        <v>506</v>
      </c>
      <c r="B158" s="85" t="s">
        <v>507</v>
      </c>
      <c r="C158" s="92" t="s">
        <v>508</v>
      </c>
    </row>
    <row r="159" spans="1:3" s="85" customFormat="1">
      <c r="A159" s="91" t="s">
        <v>509</v>
      </c>
      <c r="B159" s="85" t="s">
        <v>510</v>
      </c>
      <c r="C159" s="92" t="s">
        <v>511</v>
      </c>
    </row>
    <row r="160" spans="1:3" s="85" customFormat="1">
      <c r="A160" s="91" t="s">
        <v>512</v>
      </c>
      <c r="B160" s="85" t="s">
        <v>513</v>
      </c>
      <c r="C160" s="85" t="s">
        <v>513</v>
      </c>
    </row>
  </sheetData>
  <autoFilter ref="A1:G1" xr:uid="{00000000-0009-0000-0000-000002000000}"/>
  <pageMargins left="0.75" right="0.75" top="1" bottom="1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1"/>
  <sheetViews>
    <sheetView zoomScaleNormal="100" workbookViewId="0">
      <pane xSplit="3" ySplit="1" topLeftCell="D243" activePane="bottomRight" state="frozen"/>
      <selection pane="topRight" activeCell="D1" sqref="D1"/>
      <selection pane="bottomLeft" activeCell="A243" sqref="A243"/>
      <selection pane="bottomRight" activeCell="A261" sqref="A261"/>
    </sheetView>
  </sheetViews>
  <sheetFormatPr defaultColWidth="8.85546875" defaultRowHeight="12.75"/>
  <cols>
    <col min="1" max="1" width="16.42578125" customWidth="1"/>
    <col min="2" max="2" width="36.42578125" customWidth="1"/>
    <col min="3" max="3" width="37" customWidth="1"/>
    <col min="4" max="4" width="11.7109375" customWidth="1"/>
    <col min="7" max="7" width="21.28515625" customWidth="1"/>
    <col min="8" max="8" width="37.28515625" customWidth="1"/>
    <col min="9" max="9" width="33" customWidth="1"/>
  </cols>
  <sheetData>
    <row r="1" spans="1:7">
      <c r="A1" s="84" t="s">
        <v>77</v>
      </c>
      <c r="B1" s="84" t="s">
        <v>78</v>
      </c>
      <c r="C1" s="84" t="s">
        <v>79</v>
      </c>
      <c r="D1" s="84" t="s">
        <v>80</v>
      </c>
      <c r="E1" s="84" t="s">
        <v>48</v>
      </c>
      <c r="F1" s="84" t="s">
        <v>49</v>
      </c>
      <c r="G1" s="84" t="s">
        <v>81</v>
      </c>
    </row>
    <row r="2" spans="1:7" s="85" customFormat="1">
      <c r="A2" s="85" t="s">
        <v>514</v>
      </c>
      <c r="B2" s="85" t="s">
        <v>515</v>
      </c>
      <c r="D2" s="85" t="s">
        <v>516</v>
      </c>
    </row>
    <row r="3" spans="1:7" s="85" customFormat="1">
      <c r="A3" s="85" t="s">
        <v>517</v>
      </c>
      <c r="B3" s="85" t="s">
        <v>518</v>
      </c>
      <c r="D3" s="85" t="s">
        <v>516</v>
      </c>
    </row>
    <row r="4" spans="1:7" s="85" customFormat="1">
      <c r="A4" s="85" t="s">
        <v>124</v>
      </c>
      <c r="B4" s="85" t="s">
        <v>519</v>
      </c>
      <c r="C4" s="85" t="s">
        <v>520</v>
      </c>
      <c r="D4" s="85" t="s">
        <v>85</v>
      </c>
      <c r="E4" s="85">
        <v>10</v>
      </c>
      <c r="F4" s="85">
        <v>20</v>
      </c>
      <c r="G4" s="85">
        <v>21</v>
      </c>
    </row>
    <row r="5" spans="1:7" s="85" customFormat="1">
      <c r="A5" s="85" t="s">
        <v>521</v>
      </c>
      <c r="B5" s="85" t="s">
        <v>522</v>
      </c>
      <c r="C5" s="85" t="s">
        <v>523</v>
      </c>
      <c r="D5" s="85" t="s">
        <v>516</v>
      </c>
      <c r="E5" s="85">
        <v>2.5</v>
      </c>
      <c r="F5" s="85">
        <v>7.5</v>
      </c>
      <c r="G5" s="85">
        <v>9</v>
      </c>
    </row>
    <row r="6" spans="1:7" s="85" customFormat="1">
      <c r="A6" s="85" t="s">
        <v>524</v>
      </c>
      <c r="B6" s="85" t="s">
        <v>525</v>
      </c>
      <c r="C6" s="85" t="s">
        <v>526</v>
      </c>
      <c r="D6" s="85" t="s">
        <v>516</v>
      </c>
      <c r="G6" s="85">
        <v>4.3</v>
      </c>
    </row>
    <row r="7" spans="1:7" s="85" customFormat="1">
      <c r="A7" s="85" t="s">
        <v>527</v>
      </c>
      <c r="B7" s="85" t="s">
        <v>528</v>
      </c>
      <c r="C7" s="85" t="s">
        <v>529</v>
      </c>
      <c r="D7" s="85" t="s">
        <v>516</v>
      </c>
    </row>
    <row r="8" spans="1:7" s="85" customFormat="1">
      <c r="A8" s="85" t="s">
        <v>530</v>
      </c>
      <c r="B8" s="85" t="s">
        <v>531</v>
      </c>
      <c r="C8" s="85" t="s">
        <v>529</v>
      </c>
      <c r="D8" s="85" t="s">
        <v>516</v>
      </c>
      <c r="E8" s="85">
        <v>2.5</v>
      </c>
      <c r="F8" s="85">
        <v>2.5</v>
      </c>
      <c r="G8" s="85">
        <v>6</v>
      </c>
    </row>
    <row r="9" spans="1:7" s="85" customFormat="1">
      <c r="A9" s="85" t="s">
        <v>532</v>
      </c>
      <c r="B9" s="85" t="s">
        <v>533</v>
      </c>
      <c r="C9" s="85" t="s">
        <v>529</v>
      </c>
      <c r="D9" s="85" t="s">
        <v>516</v>
      </c>
      <c r="G9" s="85">
        <v>2.5</v>
      </c>
    </row>
    <row r="10" spans="1:7" s="85" customFormat="1">
      <c r="A10" s="85" t="s">
        <v>534</v>
      </c>
      <c r="B10" s="85" t="s">
        <v>535</v>
      </c>
      <c r="C10" s="85" t="s">
        <v>529</v>
      </c>
      <c r="D10" s="85" t="s">
        <v>516</v>
      </c>
    </row>
    <row r="11" spans="1:7" s="85" customFormat="1">
      <c r="A11" s="85" t="s">
        <v>536</v>
      </c>
      <c r="B11" s="85" t="s">
        <v>537</v>
      </c>
      <c r="C11" s="85" t="s">
        <v>538</v>
      </c>
      <c r="D11" s="85" t="s">
        <v>516</v>
      </c>
    </row>
    <row r="12" spans="1:7" s="85" customFormat="1">
      <c r="A12" s="85" t="s">
        <v>539</v>
      </c>
      <c r="B12" s="85" t="s">
        <v>540</v>
      </c>
      <c r="C12" s="85" t="s">
        <v>541</v>
      </c>
      <c r="D12" s="85" t="s">
        <v>516</v>
      </c>
      <c r="G12" s="85">
        <v>10</v>
      </c>
    </row>
    <row r="13" spans="1:7" s="85" customFormat="1">
      <c r="A13" s="85" t="s">
        <v>542</v>
      </c>
      <c r="B13" s="85" t="s">
        <v>543</v>
      </c>
      <c r="C13" s="85" t="s">
        <v>544</v>
      </c>
      <c r="D13" s="85" t="s">
        <v>516</v>
      </c>
    </row>
    <row r="14" spans="1:7" s="85" customFormat="1">
      <c r="A14" s="85" t="s">
        <v>545</v>
      </c>
      <c r="B14" s="85" t="s">
        <v>546</v>
      </c>
      <c r="C14" s="85" t="s">
        <v>547</v>
      </c>
      <c r="D14" s="85" t="s">
        <v>516</v>
      </c>
      <c r="G14" s="85">
        <v>24</v>
      </c>
    </row>
    <row r="15" spans="1:7" s="85" customFormat="1">
      <c r="A15" s="85" t="s">
        <v>548</v>
      </c>
      <c r="B15" s="85" t="s">
        <v>549</v>
      </c>
      <c r="C15" s="85" t="s">
        <v>550</v>
      </c>
      <c r="D15" s="85" t="s">
        <v>85</v>
      </c>
      <c r="E15" s="85">
        <v>5</v>
      </c>
      <c r="F15" s="85">
        <v>20</v>
      </c>
      <c r="G15" s="85">
        <v>23</v>
      </c>
    </row>
    <row r="16" spans="1:7" s="85" customFormat="1">
      <c r="A16" s="85" t="s">
        <v>551</v>
      </c>
      <c r="B16" s="85" t="s">
        <v>552</v>
      </c>
      <c r="C16" s="85" t="s">
        <v>553</v>
      </c>
      <c r="D16" s="85" t="s">
        <v>85</v>
      </c>
      <c r="E16" s="85">
        <v>2.5</v>
      </c>
      <c r="F16" s="85">
        <v>5</v>
      </c>
      <c r="G16" s="85">
        <v>8</v>
      </c>
    </row>
    <row r="17" spans="1:7" s="85" customFormat="1">
      <c r="A17" s="85" t="s">
        <v>106</v>
      </c>
      <c r="B17" s="85" t="s">
        <v>554</v>
      </c>
      <c r="C17" s="85" t="s">
        <v>555</v>
      </c>
      <c r="D17" s="85" t="s">
        <v>516</v>
      </c>
      <c r="G17" s="85">
        <v>2</v>
      </c>
    </row>
    <row r="18" spans="1:7" s="85" customFormat="1">
      <c r="A18" s="85" t="s">
        <v>556</v>
      </c>
      <c r="B18" s="85" t="s">
        <v>557</v>
      </c>
      <c r="C18" s="85" t="s">
        <v>558</v>
      </c>
      <c r="D18" s="85" t="s">
        <v>516</v>
      </c>
    </row>
    <row r="19" spans="1:7" s="85" customFormat="1">
      <c r="A19" s="85" t="s">
        <v>559</v>
      </c>
      <c r="B19" s="85" t="s">
        <v>560</v>
      </c>
      <c r="C19" s="85" t="s">
        <v>555</v>
      </c>
      <c r="D19" s="85" t="s">
        <v>516</v>
      </c>
      <c r="E19" s="85">
        <v>2.5</v>
      </c>
      <c r="F19" s="85">
        <v>2.5</v>
      </c>
      <c r="G19" s="85">
        <v>3</v>
      </c>
    </row>
    <row r="20" spans="1:7" s="85" customFormat="1">
      <c r="A20" s="85" t="s">
        <v>561</v>
      </c>
      <c r="B20" s="85" t="s">
        <v>562</v>
      </c>
      <c r="C20" s="85" t="s">
        <v>563</v>
      </c>
      <c r="D20" s="85" t="s">
        <v>85</v>
      </c>
      <c r="E20" s="85">
        <v>2.5</v>
      </c>
      <c r="F20" s="85">
        <v>20</v>
      </c>
      <c r="G20" s="85">
        <v>20</v>
      </c>
    </row>
    <row r="21" spans="1:7" s="85" customFormat="1">
      <c r="A21" s="85" t="s">
        <v>564</v>
      </c>
      <c r="B21" s="85" t="s">
        <v>565</v>
      </c>
      <c r="C21" s="85" t="s">
        <v>566</v>
      </c>
      <c r="D21" s="85" t="s">
        <v>516</v>
      </c>
      <c r="G21" s="85">
        <v>7.5</v>
      </c>
    </row>
    <row r="22" spans="1:7" s="85" customFormat="1">
      <c r="A22" s="85" t="s">
        <v>567</v>
      </c>
      <c r="B22" s="85" t="s">
        <v>568</v>
      </c>
      <c r="C22" s="85" t="s">
        <v>569</v>
      </c>
      <c r="D22" s="85" t="s">
        <v>516</v>
      </c>
    </row>
    <row r="23" spans="1:7" s="85" customFormat="1">
      <c r="A23" s="85" t="s">
        <v>570</v>
      </c>
      <c r="B23" s="85" t="s">
        <v>571</v>
      </c>
      <c r="D23" s="85" t="s">
        <v>516</v>
      </c>
    </row>
    <row r="24" spans="1:7" s="85" customFormat="1">
      <c r="A24" s="85" t="s">
        <v>129</v>
      </c>
      <c r="B24" s="85" t="s">
        <v>130</v>
      </c>
      <c r="C24" s="85" t="s">
        <v>131</v>
      </c>
      <c r="D24" s="85" t="s">
        <v>85</v>
      </c>
      <c r="E24" s="85">
        <v>2.5</v>
      </c>
      <c r="F24" s="85">
        <v>12.5</v>
      </c>
      <c r="G24" s="85">
        <v>28</v>
      </c>
    </row>
    <row r="25" spans="1:7" s="85" customFormat="1">
      <c r="A25" s="85" t="s">
        <v>572</v>
      </c>
      <c r="B25" s="85" t="s">
        <v>573</v>
      </c>
      <c r="C25" s="85" t="s">
        <v>574</v>
      </c>
      <c r="D25" s="85" t="s">
        <v>85</v>
      </c>
      <c r="E25" s="85">
        <v>30</v>
      </c>
      <c r="F25" s="85">
        <v>100</v>
      </c>
      <c r="G25" s="85">
        <v>122</v>
      </c>
    </row>
    <row r="26" spans="1:7" s="85" customFormat="1">
      <c r="A26" s="85" t="s">
        <v>575</v>
      </c>
      <c r="B26" s="85" t="s">
        <v>576</v>
      </c>
      <c r="C26" s="85" t="s">
        <v>577</v>
      </c>
      <c r="D26" s="85" t="s">
        <v>85</v>
      </c>
      <c r="E26" s="85">
        <v>5</v>
      </c>
      <c r="F26" s="85">
        <v>5</v>
      </c>
      <c r="G26" s="85">
        <v>4.0999999999999996</v>
      </c>
    </row>
    <row r="27" spans="1:7" s="85" customFormat="1">
      <c r="A27" s="85" t="s">
        <v>578</v>
      </c>
      <c r="B27" s="85" t="s">
        <v>579</v>
      </c>
      <c r="D27" s="85" t="s">
        <v>516</v>
      </c>
      <c r="E27" s="85">
        <v>1.5</v>
      </c>
      <c r="F27" s="85">
        <v>10</v>
      </c>
    </row>
    <row r="28" spans="1:7" s="85" customFormat="1">
      <c r="A28" s="85" t="s">
        <v>145</v>
      </c>
      <c r="B28" s="85" t="s">
        <v>580</v>
      </c>
      <c r="C28" s="85" t="s">
        <v>581</v>
      </c>
      <c r="D28" s="85" t="s">
        <v>516</v>
      </c>
      <c r="E28" s="85">
        <v>2.5</v>
      </c>
      <c r="F28" s="85">
        <v>20</v>
      </c>
      <c r="G28" s="85">
        <v>17</v>
      </c>
    </row>
    <row r="29" spans="1:7" s="85" customFormat="1">
      <c r="A29" s="85" t="s">
        <v>582</v>
      </c>
      <c r="B29" s="85" t="s">
        <v>583</v>
      </c>
      <c r="C29" s="85" t="s">
        <v>581</v>
      </c>
      <c r="D29" s="85" t="s">
        <v>516</v>
      </c>
    </row>
    <row r="30" spans="1:7" s="85" customFormat="1">
      <c r="A30" s="85" t="s">
        <v>584</v>
      </c>
      <c r="B30" s="85" t="s">
        <v>585</v>
      </c>
      <c r="C30" s="85" t="s">
        <v>586</v>
      </c>
      <c r="D30" s="85" t="s">
        <v>516</v>
      </c>
      <c r="G30" s="85">
        <v>10</v>
      </c>
    </row>
    <row r="31" spans="1:7" s="85" customFormat="1">
      <c r="A31" s="85" t="s">
        <v>587</v>
      </c>
      <c r="B31" s="85" t="s">
        <v>588</v>
      </c>
      <c r="D31" s="85" t="s">
        <v>516</v>
      </c>
    </row>
    <row r="32" spans="1:7" s="85" customFormat="1">
      <c r="A32" s="85" t="s">
        <v>589</v>
      </c>
      <c r="B32" s="85" t="s">
        <v>590</v>
      </c>
      <c r="C32" s="85" t="s">
        <v>591</v>
      </c>
      <c r="D32" s="85" t="s">
        <v>516</v>
      </c>
      <c r="G32" s="85">
        <v>15</v>
      </c>
    </row>
    <row r="33" spans="1:7" s="85" customFormat="1">
      <c r="A33" s="85" t="s">
        <v>592</v>
      </c>
      <c r="B33" s="85" t="s">
        <v>593</v>
      </c>
      <c r="C33" s="85" t="s">
        <v>594</v>
      </c>
      <c r="D33" s="85" t="s">
        <v>516</v>
      </c>
      <c r="G33" s="85">
        <v>6.5</v>
      </c>
    </row>
    <row r="34" spans="1:7" s="85" customFormat="1">
      <c r="A34" s="85" t="s">
        <v>595</v>
      </c>
      <c r="B34" s="85" t="s">
        <v>596</v>
      </c>
      <c r="C34" s="85" t="s">
        <v>597</v>
      </c>
      <c r="D34" s="85" t="s">
        <v>516</v>
      </c>
      <c r="E34" s="85">
        <v>2.5</v>
      </c>
      <c r="F34" s="85">
        <v>5</v>
      </c>
      <c r="G34" s="85">
        <v>9</v>
      </c>
    </row>
    <row r="35" spans="1:7" s="85" customFormat="1">
      <c r="A35" s="85" t="s">
        <v>598</v>
      </c>
      <c r="B35" s="85" t="s">
        <v>599</v>
      </c>
      <c r="C35" s="85" t="s">
        <v>600</v>
      </c>
      <c r="D35" s="85" t="s">
        <v>516</v>
      </c>
      <c r="E35" s="85">
        <v>2.5</v>
      </c>
      <c r="F35" s="85">
        <v>7.5</v>
      </c>
      <c r="G35" s="85">
        <v>6</v>
      </c>
    </row>
    <row r="36" spans="1:7" s="85" customFormat="1">
      <c r="A36" s="85" t="s">
        <v>601</v>
      </c>
      <c r="B36" s="85" t="s">
        <v>602</v>
      </c>
      <c r="C36" s="85" t="s">
        <v>603</v>
      </c>
      <c r="D36" s="85" t="s">
        <v>516</v>
      </c>
      <c r="E36" s="85">
        <v>2.5</v>
      </c>
      <c r="F36" s="85">
        <v>10</v>
      </c>
      <c r="G36" s="85">
        <v>15</v>
      </c>
    </row>
    <row r="37" spans="1:7" s="85" customFormat="1">
      <c r="A37" s="85" t="s">
        <v>604</v>
      </c>
      <c r="B37" s="85" t="s">
        <v>605</v>
      </c>
      <c r="D37" s="85" t="s">
        <v>516</v>
      </c>
    </row>
    <row r="38" spans="1:7" s="85" customFormat="1">
      <c r="A38" s="85" t="s">
        <v>63</v>
      </c>
      <c r="B38" s="85" t="s">
        <v>28</v>
      </c>
      <c r="C38" s="85" t="s">
        <v>606</v>
      </c>
      <c r="D38" s="85" t="s">
        <v>516</v>
      </c>
      <c r="E38" s="85">
        <v>2.5</v>
      </c>
      <c r="F38" s="85">
        <v>125</v>
      </c>
      <c r="G38" s="85">
        <v>24</v>
      </c>
    </row>
    <row r="39" spans="1:7" s="85" customFormat="1">
      <c r="A39" s="85" t="s">
        <v>136</v>
      </c>
      <c r="B39" s="85" t="s">
        <v>152</v>
      </c>
      <c r="C39" s="85" t="s">
        <v>153</v>
      </c>
      <c r="D39" s="85" t="s">
        <v>85</v>
      </c>
      <c r="E39" s="85">
        <v>7.5</v>
      </c>
      <c r="F39" s="85">
        <v>20</v>
      </c>
      <c r="G39" s="85">
        <v>20</v>
      </c>
    </row>
    <row r="40" spans="1:7" s="85" customFormat="1">
      <c r="A40" s="85" t="s">
        <v>607</v>
      </c>
      <c r="B40" s="85" t="s">
        <v>608</v>
      </c>
      <c r="D40" s="85" t="s">
        <v>516</v>
      </c>
    </row>
    <row r="41" spans="1:7" s="85" customFormat="1">
      <c r="A41" s="85" t="s">
        <v>609</v>
      </c>
      <c r="B41" s="85" t="s">
        <v>610</v>
      </c>
      <c r="C41" s="85" t="s">
        <v>611</v>
      </c>
      <c r="D41" s="85" t="s">
        <v>85</v>
      </c>
      <c r="E41" s="85">
        <v>2.5</v>
      </c>
      <c r="F41" s="85">
        <v>15</v>
      </c>
      <c r="G41" s="85">
        <v>10.6</v>
      </c>
    </row>
    <row r="42" spans="1:7" s="85" customFormat="1">
      <c r="A42" s="85" t="s">
        <v>157</v>
      </c>
      <c r="B42" s="85" t="s">
        <v>158</v>
      </c>
      <c r="C42" s="85" t="s">
        <v>159</v>
      </c>
      <c r="D42" s="85" t="s">
        <v>85</v>
      </c>
      <c r="E42" s="85">
        <v>2.5</v>
      </c>
      <c r="F42" s="85">
        <v>15</v>
      </c>
      <c r="G42" s="85">
        <v>18.77222222</v>
      </c>
    </row>
    <row r="43" spans="1:7" s="85" customFormat="1">
      <c r="A43" s="85" t="s">
        <v>612</v>
      </c>
      <c r="B43" s="85" t="s">
        <v>613</v>
      </c>
      <c r="C43" s="85" t="s">
        <v>614</v>
      </c>
      <c r="D43" s="85" t="s">
        <v>85</v>
      </c>
      <c r="E43" s="85">
        <v>5</v>
      </c>
      <c r="F43" s="85">
        <v>62.5</v>
      </c>
      <c r="G43" s="85">
        <v>91</v>
      </c>
    </row>
    <row r="44" spans="1:7" s="85" customFormat="1">
      <c r="A44" s="85" t="s">
        <v>165</v>
      </c>
      <c r="B44" s="85" t="s">
        <v>166</v>
      </c>
      <c r="C44" s="85" t="s">
        <v>167</v>
      </c>
      <c r="D44" s="85" t="s">
        <v>85</v>
      </c>
      <c r="E44" s="85">
        <v>2.5</v>
      </c>
      <c r="F44" s="85">
        <v>2.5</v>
      </c>
      <c r="G44" s="85">
        <v>7</v>
      </c>
    </row>
    <row r="45" spans="1:7" s="85" customFormat="1">
      <c r="A45" s="85" t="s">
        <v>615</v>
      </c>
      <c r="B45" s="85" t="s">
        <v>616</v>
      </c>
      <c r="C45" s="85" t="s">
        <v>617</v>
      </c>
      <c r="D45" s="85" t="s">
        <v>516</v>
      </c>
      <c r="E45" s="85">
        <v>2.5</v>
      </c>
      <c r="F45" s="85">
        <v>10</v>
      </c>
    </row>
    <row r="46" spans="1:7" s="85" customFormat="1">
      <c r="A46" s="85" t="s">
        <v>618</v>
      </c>
      <c r="B46" s="85" t="s">
        <v>619</v>
      </c>
      <c r="C46" s="85" t="s">
        <v>620</v>
      </c>
      <c r="D46" s="85" t="s">
        <v>516</v>
      </c>
      <c r="G46" s="85">
        <v>30</v>
      </c>
    </row>
    <row r="47" spans="1:7" s="85" customFormat="1">
      <c r="A47" s="85" t="s">
        <v>76</v>
      </c>
      <c r="B47" s="85" t="s">
        <v>27</v>
      </c>
      <c r="C47" s="85" t="s">
        <v>621</v>
      </c>
      <c r="D47" s="85" t="s">
        <v>516</v>
      </c>
      <c r="E47" s="85">
        <v>2.5</v>
      </c>
      <c r="F47" s="85">
        <v>15</v>
      </c>
      <c r="G47" s="85">
        <v>46</v>
      </c>
    </row>
    <row r="48" spans="1:7" s="85" customFormat="1">
      <c r="A48" s="85" t="s">
        <v>622</v>
      </c>
      <c r="B48" s="85" t="s">
        <v>623</v>
      </c>
      <c r="C48" s="85" t="s">
        <v>624</v>
      </c>
      <c r="D48" s="85" t="s">
        <v>516</v>
      </c>
      <c r="E48" s="85">
        <v>2.5</v>
      </c>
      <c r="F48" s="85">
        <v>2.5</v>
      </c>
      <c r="G48" s="85">
        <v>3.4</v>
      </c>
    </row>
    <row r="49" spans="1:7" s="85" customFormat="1">
      <c r="A49" s="85" t="s">
        <v>139</v>
      </c>
      <c r="B49" s="85" t="s">
        <v>625</v>
      </c>
      <c r="C49" s="85" t="s">
        <v>626</v>
      </c>
      <c r="D49" s="85" t="s">
        <v>516</v>
      </c>
      <c r="E49" s="85">
        <v>2.5</v>
      </c>
      <c r="F49" s="85">
        <v>2.5</v>
      </c>
      <c r="G49" s="85">
        <v>3.9</v>
      </c>
    </row>
    <row r="50" spans="1:7" s="85" customFormat="1">
      <c r="A50" s="85" t="s">
        <v>627</v>
      </c>
      <c r="B50" s="85" t="s">
        <v>628</v>
      </c>
      <c r="C50" s="85" t="s">
        <v>629</v>
      </c>
      <c r="D50" s="85" t="s">
        <v>516</v>
      </c>
      <c r="E50" s="85">
        <v>5</v>
      </c>
      <c r="F50" s="85">
        <v>400</v>
      </c>
      <c r="G50" s="85">
        <v>10.5</v>
      </c>
    </row>
    <row r="51" spans="1:7" s="85" customFormat="1">
      <c r="A51" s="85" t="s">
        <v>630</v>
      </c>
      <c r="B51" s="85" t="s">
        <v>631</v>
      </c>
      <c r="C51" s="85" t="s">
        <v>632</v>
      </c>
      <c r="D51" s="85" t="s">
        <v>516</v>
      </c>
      <c r="E51" s="85">
        <v>2.5</v>
      </c>
      <c r="F51" s="85">
        <v>2.5</v>
      </c>
      <c r="G51" s="85">
        <v>50</v>
      </c>
    </row>
    <row r="52" spans="1:7" s="85" customFormat="1">
      <c r="A52" s="85" t="s">
        <v>633</v>
      </c>
      <c r="B52" s="85" t="s">
        <v>634</v>
      </c>
      <c r="C52" s="85" t="s">
        <v>617</v>
      </c>
      <c r="D52" s="85" t="s">
        <v>516</v>
      </c>
      <c r="E52" s="85">
        <v>2.5</v>
      </c>
      <c r="F52" s="85">
        <v>10</v>
      </c>
    </row>
    <row r="53" spans="1:7" s="85" customFormat="1">
      <c r="A53" s="85" t="s">
        <v>635</v>
      </c>
      <c r="B53" s="85" t="s">
        <v>636</v>
      </c>
      <c r="C53" s="85" t="s">
        <v>637</v>
      </c>
      <c r="D53" s="85" t="s">
        <v>85</v>
      </c>
      <c r="E53" s="85">
        <v>5</v>
      </c>
      <c r="F53" s="85">
        <v>20</v>
      </c>
      <c r="G53" s="85">
        <v>22</v>
      </c>
    </row>
    <row r="54" spans="1:7" s="85" customFormat="1">
      <c r="A54" s="85" t="s">
        <v>154</v>
      </c>
      <c r="B54" s="85" t="s">
        <v>638</v>
      </c>
      <c r="C54" s="85" t="s">
        <v>639</v>
      </c>
      <c r="D54" s="85" t="s">
        <v>85</v>
      </c>
      <c r="E54" s="85">
        <v>5</v>
      </c>
      <c r="F54" s="85">
        <v>15</v>
      </c>
      <c r="G54" s="85">
        <v>18</v>
      </c>
    </row>
    <row r="55" spans="1:7" s="85" customFormat="1">
      <c r="A55" s="85" t="s">
        <v>640</v>
      </c>
      <c r="B55" s="85" t="s">
        <v>641</v>
      </c>
      <c r="C55" s="85" t="s">
        <v>642</v>
      </c>
      <c r="D55" s="85" t="s">
        <v>85</v>
      </c>
      <c r="E55" s="85">
        <v>15</v>
      </c>
      <c r="F55" s="85">
        <v>50</v>
      </c>
      <c r="G55" s="85">
        <v>50</v>
      </c>
    </row>
    <row r="56" spans="1:7" s="85" customFormat="1">
      <c r="A56" s="85" t="s">
        <v>643</v>
      </c>
      <c r="B56" s="85" t="s">
        <v>644</v>
      </c>
      <c r="C56" s="85" t="s">
        <v>645</v>
      </c>
      <c r="D56" s="85" t="s">
        <v>516</v>
      </c>
      <c r="E56" s="85">
        <v>2.5</v>
      </c>
      <c r="F56" s="85">
        <v>7.5</v>
      </c>
      <c r="G56" s="85">
        <v>8</v>
      </c>
    </row>
    <row r="57" spans="1:7" s="85" customFormat="1">
      <c r="A57" s="85" t="s">
        <v>646</v>
      </c>
      <c r="B57" s="85" t="s">
        <v>647</v>
      </c>
      <c r="C57" s="85" t="s">
        <v>648</v>
      </c>
      <c r="D57" s="85" t="s">
        <v>516</v>
      </c>
      <c r="G57" s="85">
        <v>2</v>
      </c>
    </row>
    <row r="58" spans="1:7" s="85" customFormat="1">
      <c r="A58" s="85" t="s">
        <v>649</v>
      </c>
      <c r="B58" s="85" t="s">
        <v>650</v>
      </c>
      <c r="D58" s="85" t="s">
        <v>516</v>
      </c>
    </row>
    <row r="59" spans="1:7" s="85" customFormat="1">
      <c r="A59" s="85" t="s">
        <v>73</v>
      </c>
      <c r="B59" s="85" t="s">
        <v>651</v>
      </c>
      <c r="C59" s="85" t="s">
        <v>652</v>
      </c>
      <c r="D59" s="85" t="s">
        <v>516</v>
      </c>
      <c r="E59" s="85">
        <v>2.5</v>
      </c>
      <c r="F59" s="85">
        <v>20</v>
      </c>
      <c r="G59" s="85">
        <v>36</v>
      </c>
    </row>
    <row r="60" spans="1:7" s="85" customFormat="1">
      <c r="A60" s="85" t="s">
        <v>653</v>
      </c>
      <c r="B60" s="85" t="s">
        <v>654</v>
      </c>
      <c r="C60" s="85" t="s">
        <v>655</v>
      </c>
      <c r="D60" s="85" t="s">
        <v>516</v>
      </c>
      <c r="G60" s="85">
        <v>30</v>
      </c>
    </row>
    <row r="61" spans="1:7" s="85" customFormat="1">
      <c r="A61" s="85" t="s">
        <v>179</v>
      </c>
      <c r="B61" s="85" t="s">
        <v>180</v>
      </c>
      <c r="C61" s="85" t="s">
        <v>181</v>
      </c>
      <c r="D61" s="85" t="s">
        <v>85</v>
      </c>
      <c r="E61" s="85">
        <v>2.5</v>
      </c>
      <c r="F61" s="85">
        <v>7.5</v>
      </c>
      <c r="G61" s="85">
        <v>10</v>
      </c>
    </row>
    <row r="62" spans="1:7" s="85" customFormat="1">
      <c r="A62" s="85" t="s">
        <v>656</v>
      </c>
      <c r="B62" s="85" t="s">
        <v>657</v>
      </c>
      <c r="C62" s="85" t="s">
        <v>658</v>
      </c>
      <c r="D62" s="85" t="s">
        <v>516</v>
      </c>
      <c r="E62" s="85">
        <v>10</v>
      </c>
      <c r="F62" s="85">
        <v>30</v>
      </c>
      <c r="G62" s="85">
        <v>11</v>
      </c>
    </row>
    <row r="63" spans="1:7" s="85" customFormat="1">
      <c r="A63" s="85" t="s">
        <v>659</v>
      </c>
      <c r="B63" s="85" t="s">
        <v>660</v>
      </c>
      <c r="D63" s="85" t="s">
        <v>516</v>
      </c>
    </row>
    <row r="64" spans="1:7" s="85" customFormat="1">
      <c r="A64" s="85" t="s">
        <v>661</v>
      </c>
      <c r="B64" s="85" t="s">
        <v>662</v>
      </c>
      <c r="C64" s="85" t="s">
        <v>663</v>
      </c>
      <c r="D64" s="85" t="s">
        <v>85</v>
      </c>
      <c r="E64" s="85">
        <v>2.5</v>
      </c>
      <c r="F64" s="85">
        <v>5</v>
      </c>
      <c r="G64" s="85">
        <v>9</v>
      </c>
    </row>
    <row r="65" spans="1:7" s="85" customFormat="1">
      <c r="A65" s="85" t="s">
        <v>664</v>
      </c>
      <c r="B65" s="85" t="s">
        <v>665</v>
      </c>
      <c r="C65" s="85" t="s">
        <v>666</v>
      </c>
      <c r="D65" s="85" t="s">
        <v>516</v>
      </c>
      <c r="E65" s="85">
        <v>2.5</v>
      </c>
      <c r="F65" s="85">
        <v>25</v>
      </c>
      <c r="G65" s="85">
        <v>4.2</v>
      </c>
    </row>
    <row r="66" spans="1:7" s="85" customFormat="1">
      <c r="A66" s="85" t="s">
        <v>667</v>
      </c>
      <c r="B66" s="85" t="s">
        <v>668</v>
      </c>
      <c r="C66" s="85" t="s">
        <v>600</v>
      </c>
      <c r="D66" s="85" t="s">
        <v>516</v>
      </c>
    </row>
    <row r="67" spans="1:7" s="85" customFormat="1">
      <c r="A67" s="85" t="s">
        <v>669</v>
      </c>
      <c r="B67" s="85" t="s">
        <v>670</v>
      </c>
      <c r="C67" s="85" t="s">
        <v>671</v>
      </c>
      <c r="D67" s="85" t="s">
        <v>85</v>
      </c>
      <c r="E67" s="85">
        <v>2.5</v>
      </c>
      <c r="F67" s="85">
        <v>30</v>
      </c>
      <c r="G67" s="85">
        <v>30</v>
      </c>
    </row>
    <row r="68" spans="1:7" s="85" customFormat="1">
      <c r="A68" s="85" t="s">
        <v>672</v>
      </c>
      <c r="B68" s="85" t="s">
        <v>673</v>
      </c>
      <c r="C68" s="85" t="s">
        <v>674</v>
      </c>
      <c r="D68" s="85" t="s">
        <v>516</v>
      </c>
      <c r="E68" s="85">
        <v>2.5</v>
      </c>
      <c r="F68" s="85">
        <v>7.5</v>
      </c>
      <c r="G68" s="85">
        <v>22</v>
      </c>
    </row>
    <row r="69" spans="1:7" s="85" customFormat="1">
      <c r="A69" s="85" t="s">
        <v>675</v>
      </c>
      <c r="B69" s="85" t="s">
        <v>676</v>
      </c>
      <c r="D69" s="85" t="s">
        <v>516</v>
      </c>
    </row>
    <row r="70" spans="1:7" s="85" customFormat="1">
      <c r="A70" s="85" t="s">
        <v>677</v>
      </c>
      <c r="B70" s="85" t="s">
        <v>678</v>
      </c>
      <c r="C70" s="85" t="s">
        <v>679</v>
      </c>
      <c r="D70" s="85" t="s">
        <v>516</v>
      </c>
      <c r="G70" s="85">
        <v>13</v>
      </c>
    </row>
    <row r="71" spans="1:7" s="85" customFormat="1">
      <c r="A71" s="85" t="s">
        <v>680</v>
      </c>
      <c r="B71" s="85" t="s">
        <v>681</v>
      </c>
      <c r="D71" s="85" t="s">
        <v>516</v>
      </c>
      <c r="E71" s="85">
        <v>2.5</v>
      </c>
      <c r="F71" s="85">
        <v>5</v>
      </c>
    </row>
    <row r="72" spans="1:7" s="85" customFormat="1">
      <c r="A72" s="85" t="s">
        <v>682</v>
      </c>
      <c r="B72" s="85" t="s">
        <v>683</v>
      </c>
      <c r="C72" s="85" t="s">
        <v>684</v>
      </c>
      <c r="D72" s="85" t="s">
        <v>85</v>
      </c>
      <c r="E72" s="85">
        <v>10</v>
      </c>
      <c r="F72" s="85">
        <v>50</v>
      </c>
      <c r="G72" s="85">
        <v>120</v>
      </c>
    </row>
    <row r="73" spans="1:7" s="85" customFormat="1">
      <c r="A73" s="85" t="s">
        <v>685</v>
      </c>
      <c r="B73" s="85" t="s">
        <v>686</v>
      </c>
      <c r="C73" s="85" t="s">
        <v>687</v>
      </c>
      <c r="D73" s="85" t="s">
        <v>85</v>
      </c>
      <c r="E73" s="85">
        <v>7.5</v>
      </c>
      <c r="F73" s="85">
        <v>20</v>
      </c>
      <c r="G73" s="85">
        <v>20</v>
      </c>
    </row>
    <row r="74" spans="1:7" s="85" customFormat="1">
      <c r="A74" s="85" t="s">
        <v>688</v>
      </c>
      <c r="B74" s="85" t="s">
        <v>689</v>
      </c>
      <c r="C74" s="85" t="s">
        <v>690</v>
      </c>
      <c r="D74" s="85" t="s">
        <v>85</v>
      </c>
      <c r="E74" s="85">
        <v>15</v>
      </c>
      <c r="F74" s="85">
        <v>25</v>
      </c>
      <c r="G74" s="85">
        <v>30</v>
      </c>
    </row>
    <row r="75" spans="1:7" s="85" customFormat="1">
      <c r="A75" s="85" t="s">
        <v>194</v>
      </c>
      <c r="B75" s="85" t="s">
        <v>195</v>
      </c>
      <c r="C75" s="85" t="s">
        <v>196</v>
      </c>
      <c r="D75" s="85" t="s">
        <v>85</v>
      </c>
      <c r="E75" s="85">
        <v>2.5</v>
      </c>
      <c r="F75" s="85">
        <v>7.5</v>
      </c>
      <c r="G75" s="85">
        <v>4</v>
      </c>
    </row>
    <row r="76" spans="1:7" s="85" customFormat="1">
      <c r="A76" s="85" t="s">
        <v>691</v>
      </c>
      <c r="B76" s="85" t="s">
        <v>692</v>
      </c>
      <c r="C76" s="85" t="s">
        <v>693</v>
      </c>
      <c r="D76" s="85" t="s">
        <v>516</v>
      </c>
      <c r="E76" s="85">
        <v>2.5</v>
      </c>
      <c r="F76" s="85">
        <v>2.5</v>
      </c>
      <c r="G76" s="85">
        <v>9.5</v>
      </c>
    </row>
    <row r="77" spans="1:7" s="85" customFormat="1">
      <c r="A77" s="85" t="s">
        <v>694</v>
      </c>
      <c r="B77" s="85" t="s">
        <v>695</v>
      </c>
      <c r="C77" s="85" t="s">
        <v>696</v>
      </c>
      <c r="D77" s="85" t="s">
        <v>516</v>
      </c>
      <c r="E77" s="85">
        <v>2.5</v>
      </c>
      <c r="F77" s="85">
        <v>10</v>
      </c>
      <c r="G77" s="85">
        <v>6</v>
      </c>
    </row>
    <row r="78" spans="1:7" s="85" customFormat="1">
      <c r="A78" s="85" t="s">
        <v>697</v>
      </c>
      <c r="B78" s="85" t="s">
        <v>698</v>
      </c>
      <c r="C78" s="85" t="s">
        <v>699</v>
      </c>
      <c r="D78" s="85" t="s">
        <v>516</v>
      </c>
      <c r="G78" s="85">
        <v>16</v>
      </c>
    </row>
    <row r="79" spans="1:7" s="85" customFormat="1">
      <c r="A79" s="85" t="s">
        <v>700</v>
      </c>
      <c r="B79" s="85" t="s">
        <v>701</v>
      </c>
      <c r="C79" s="85" t="s">
        <v>702</v>
      </c>
      <c r="D79" s="85" t="s">
        <v>516</v>
      </c>
      <c r="G79" s="85">
        <v>3.5</v>
      </c>
    </row>
    <row r="80" spans="1:7" s="85" customFormat="1">
      <c r="A80" s="85" t="s">
        <v>703</v>
      </c>
      <c r="B80" s="85" t="s">
        <v>704</v>
      </c>
      <c r="C80" s="85" t="s">
        <v>705</v>
      </c>
      <c r="D80" s="85" t="s">
        <v>516</v>
      </c>
      <c r="E80" s="85">
        <v>2.5</v>
      </c>
      <c r="F80" s="85">
        <v>2.5</v>
      </c>
      <c r="G80" s="85">
        <v>8.4</v>
      </c>
    </row>
    <row r="81" spans="1:7" s="85" customFormat="1">
      <c r="A81" s="85" t="s">
        <v>706</v>
      </c>
      <c r="B81" s="85" t="s">
        <v>707</v>
      </c>
      <c r="C81" s="85" t="s">
        <v>708</v>
      </c>
      <c r="D81" s="85" t="s">
        <v>516</v>
      </c>
      <c r="E81" s="85">
        <v>7</v>
      </c>
      <c r="F81" s="85">
        <v>20</v>
      </c>
      <c r="G81" s="85">
        <v>23</v>
      </c>
    </row>
    <row r="82" spans="1:7" s="85" customFormat="1">
      <c r="A82" s="85" t="s">
        <v>709</v>
      </c>
      <c r="B82" s="85" t="s">
        <v>710</v>
      </c>
      <c r="C82" s="85" t="s">
        <v>711</v>
      </c>
      <c r="D82" s="85" t="s">
        <v>516</v>
      </c>
      <c r="E82" s="85">
        <v>2.5</v>
      </c>
      <c r="F82" s="85">
        <v>10</v>
      </c>
      <c r="G82" s="85">
        <v>12</v>
      </c>
    </row>
    <row r="83" spans="1:7" s="85" customFormat="1">
      <c r="A83" s="85" t="s">
        <v>712</v>
      </c>
      <c r="B83" s="85" t="s">
        <v>713</v>
      </c>
      <c r="C83" s="85" t="s">
        <v>714</v>
      </c>
      <c r="D83" s="85" t="s">
        <v>516</v>
      </c>
      <c r="E83" s="85">
        <v>4</v>
      </c>
      <c r="F83" s="85">
        <v>25</v>
      </c>
      <c r="G83" s="85">
        <v>22</v>
      </c>
    </row>
    <row r="84" spans="1:7" s="85" customFormat="1">
      <c r="A84" s="85" t="s">
        <v>715</v>
      </c>
      <c r="B84" s="85" t="s">
        <v>716</v>
      </c>
      <c r="C84" s="85" t="s">
        <v>717</v>
      </c>
      <c r="D84" s="85" t="s">
        <v>516</v>
      </c>
      <c r="E84" s="85">
        <v>4</v>
      </c>
      <c r="F84" s="85">
        <v>9</v>
      </c>
      <c r="G84" s="85">
        <v>12</v>
      </c>
    </row>
    <row r="85" spans="1:7" s="85" customFormat="1">
      <c r="A85" s="85" t="s">
        <v>718</v>
      </c>
      <c r="B85" s="85" t="s">
        <v>719</v>
      </c>
      <c r="D85" s="85" t="s">
        <v>516</v>
      </c>
      <c r="E85" s="85">
        <v>4</v>
      </c>
      <c r="F85" s="85">
        <v>12</v>
      </c>
    </row>
    <row r="86" spans="1:7" s="85" customFormat="1">
      <c r="A86" s="85" t="s">
        <v>68</v>
      </c>
      <c r="B86" s="85" t="s">
        <v>720</v>
      </c>
      <c r="C86" s="85" t="s">
        <v>721</v>
      </c>
      <c r="D86" s="85" t="s">
        <v>85</v>
      </c>
      <c r="G86" s="85">
        <v>12</v>
      </c>
    </row>
    <row r="87" spans="1:7" s="85" customFormat="1">
      <c r="A87" s="85" t="s">
        <v>203</v>
      </c>
      <c r="B87" s="85" t="s">
        <v>204</v>
      </c>
      <c r="C87" s="85" t="s">
        <v>205</v>
      </c>
      <c r="D87" s="85" t="s">
        <v>85</v>
      </c>
      <c r="E87" s="85">
        <v>2.5</v>
      </c>
      <c r="F87" s="85">
        <v>5</v>
      </c>
      <c r="G87" s="85">
        <v>4.5</v>
      </c>
    </row>
    <row r="88" spans="1:7" s="85" customFormat="1">
      <c r="A88" s="85" t="s">
        <v>722</v>
      </c>
      <c r="B88" s="85" t="s">
        <v>723</v>
      </c>
      <c r="C88" s="85" t="s">
        <v>724</v>
      </c>
      <c r="D88" s="85" t="s">
        <v>85</v>
      </c>
      <c r="E88" s="85">
        <v>10</v>
      </c>
      <c r="F88" s="85">
        <v>35</v>
      </c>
      <c r="G88" s="85">
        <v>47</v>
      </c>
    </row>
    <row r="89" spans="1:7" s="85" customFormat="1">
      <c r="A89" s="85" t="s">
        <v>61</v>
      </c>
      <c r="B89" s="85" t="s">
        <v>29</v>
      </c>
      <c r="C89" s="85" t="s">
        <v>725</v>
      </c>
      <c r="D89" s="85" t="s">
        <v>516</v>
      </c>
      <c r="E89" s="85">
        <v>2.5</v>
      </c>
      <c r="F89" s="85">
        <v>10</v>
      </c>
      <c r="G89" s="85">
        <v>9</v>
      </c>
    </row>
    <row r="90" spans="1:7" s="85" customFormat="1">
      <c r="A90" s="85" t="s">
        <v>726</v>
      </c>
      <c r="B90" s="85" t="s">
        <v>727</v>
      </c>
      <c r="C90" s="85" t="s">
        <v>728</v>
      </c>
      <c r="D90" s="85" t="s">
        <v>85</v>
      </c>
      <c r="E90" s="85">
        <v>2.5</v>
      </c>
      <c r="F90" s="85">
        <v>10</v>
      </c>
      <c r="G90" s="85">
        <v>9</v>
      </c>
    </row>
    <row r="91" spans="1:7" s="85" customFormat="1">
      <c r="A91" s="85" t="s">
        <v>206</v>
      </c>
      <c r="B91" s="85" t="s">
        <v>207</v>
      </c>
      <c r="C91" s="85" t="s">
        <v>208</v>
      </c>
      <c r="D91" s="85" t="s">
        <v>85</v>
      </c>
      <c r="E91" s="85">
        <v>5</v>
      </c>
      <c r="F91" s="85">
        <v>30</v>
      </c>
      <c r="G91" s="85">
        <v>40</v>
      </c>
    </row>
    <row r="92" spans="1:7" s="85" customFormat="1">
      <c r="A92" s="85" t="s">
        <v>729</v>
      </c>
      <c r="B92" s="85" t="s">
        <v>730</v>
      </c>
      <c r="C92" s="85" t="s">
        <v>159</v>
      </c>
      <c r="D92" s="85" t="s">
        <v>85</v>
      </c>
      <c r="E92" s="85">
        <v>2.5</v>
      </c>
      <c r="F92" s="85">
        <v>7.5</v>
      </c>
      <c r="G92" s="85">
        <v>6</v>
      </c>
    </row>
    <row r="93" spans="1:7" s="85" customFormat="1">
      <c r="A93" s="85" t="s">
        <v>731</v>
      </c>
      <c r="B93" s="85" t="s">
        <v>732</v>
      </c>
      <c r="C93" s="85" t="s">
        <v>733</v>
      </c>
      <c r="D93" s="85" t="s">
        <v>85</v>
      </c>
      <c r="E93" s="85">
        <v>2.5</v>
      </c>
      <c r="F93" s="85">
        <v>10</v>
      </c>
      <c r="G93" s="85">
        <v>20</v>
      </c>
    </row>
    <row r="94" spans="1:7" s="85" customFormat="1">
      <c r="A94" s="85" t="s">
        <v>734</v>
      </c>
      <c r="B94" s="85" t="s">
        <v>735</v>
      </c>
      <c r="C94" s="85" t="s">
        <v>736</v>
      </c>
      <c r="D94" s="85" t="s">
        <v>85</v>
      </c>
      <c r="E94" s="85">
        <v>2.5</v>
      </c>
      <c r="F94" s="85">
        <v>15</v>
      </c>
      <c r="G94" s="85">
        <v>15</v>
      </c>
    </row>
    <row r="95" spans="1:7" s="85" customFormat="1">
      <c r="A95" s="85" t="s">
        <v>209</v>
      </c>
      <c r="B95" s="85" t="s">
        <v>210</v>
      </c>
      <c r="C95" s="85" t="s">
        <v>159</v>
      </c>
      <c r="D95" s="85" t="s">
        <v>85</v>
      </c>
      <c r="E95" s="85">
        <v>2.5</v>
      </c>
      <c r="F95" s="85">
        <v>12.5</v>
      </c>
      <c r="G95" s="85">
        <v>16.555555559999998</v>
      </c>
    </row>
    <row r="96" spans="1:7" s="85" customFormat="1">
      <c r="A96" s="85" t="s">
        <v>737</v>
      </c>
      <c r="B96" s="85" t="s">
        <v>738</v>
      </c>
      <c r="C96" s="85" t="s">
        <v>739</v>
      </c>
      <c r="D96" s="85" t="s">
        <v>85</v>
      </c>
      <c r="E96" s="85">
        <v>5</v>
      </c>
      <c r="F96" s="85">
        <v>15</v>
      </c>
      <c r="G96" s="85">
        <v>30</v>
      </c>
    </row>
    <row r="97" spans="1:7" s="85" customFormat="1">
      <c r="A97" s="85" t="s">
        <v>740</v>
      </c>
      <c r="B97" s="85" t="s">
        <v>212</v>
      </c>
      <c r="C97" s="85" t="s">
        <v>213</v>
      </c>
      <c r="D97" s="85" t="s">
        <v>85</v>
      </c>
      <c r="E97" s="85">
        <v>62.5</v>
      </c>
      <c r="F97" s="85">
        <v>125</v>
      </c>
      <c r="G97" s="85">
        <v>165</v>
      </c>
    </row>
    <row r="98" spans="1:7" s="85" customFormat="1">
      <c r="A98" s="85" t="s">
        <v>741</v>
      </c>
      <c r="B98" s="85" t="s">
        <v>742</v>
      </c>
      <c r="C98" s="85" t="s">
        <v>743</v>
      </c>
      <c r="D98" s="85" t="s">
        <v>85</v>
      </c>
      <c r="G98" s="85">
        <v>9</v>
      </c>
    </row>
    <row r="99" spans="1:7" s="85" customFormat="1">
      <c r="A99" s="85" t="s">
        <v>211</v>
      </c>
      <c r="B99" s="85" t="s">
        <v>744</v>
      </c>
      <c r="C99" s="85" t="s">
        <v>529</v>
      </c>
      <c r="D99" s="85" t="s">
        <v>516</v>
      </c>
      <c r="G99" s="85">
        <v>7</v>
      </c>
    </row>
    <row r="100" spans="1:7" s="85" customFormat="1">
      <c r="A100" s="85" t="s">
        <v>745</v>
      </c>
      <c r="B100" s="85" t="s">
        <v>746</v>
      </c>
      <c r="C100" s="85" t="s">
        <v>747</v>
      </c>
      <c r="D100" s="85" t="s">
        <v>516</v>
      </c>
    </row>
    <row r="101" spans="1:7" s="85" customFormat="1">
      <c r="A101" s="85" t="s">
        <v>748</v>
      </c>
      <c r="B101" s="85" t="s">
        <v>749</v>
      </c>
      <c r="D101" s="85" t="s">
        <v>516</v>
      </c>
    </row>
    <row r="102" spans="1:7" s="85" customFormat="1">
      <c r="A102" s="85" t="s">
        <v>750</v>
      </c>
      <c r="B102" s="85" t="s">
        <v>751</v>
      </c>
      <c r="C102" s="85" t="s">
        <v>563</v>
      </c>
      <c r="D102" s="85" t="s">
        <v>85</v>
      </c>
      <c r="G102" s="85">
        <v>25</v>
      </c>
    </row>
    <row r="103" spans="1:7" s="85" customFormat="1">
      <c r="A103" s="85" t="s">
        <v>752</v>
      </c>
      <c r="B103" s="85" t="s">
        <v>753</v>
      </c>
      <c r="C103" s="85" t="s">
        <v>563</v>
      </c>
      <c r="D103" s="85" t="s">
        <v>85</v>
      </c>
      <c r="E103" s="85">
        <v>20</v>
      </c>
      <c r="F103" s="85">
        <v>20</v>
      </c>
    </row>
    <row r="104" spans="1:7" s="85" customFormat="1">
      <c r="A104" s="85" t="s">
        <v>223</v>
      </c>
      <c r="B104" s="85" t="s">
        <v>224</v>
      </c>
      <c r="C104" s="85" t="s">
        <v>225</v>
      </c>
      <c r="D104" s="85" t="s">
        <v>85</v>
      </c>
      <c r="E104" s="85">
        <v>5</v>
      </c>
      <c r="F104" s="85">
        <v>25</v>
      </c>
      <c r="G104" s="85">
        <v>30</v>
      </c>
    </row>
    <row r="105" spans="1:7" s="85" customFormat="1">
      <c r="A105" s="85" t="s">
        <v>754</v>
      </c>
      <c r="B105" s="85" t="s">
        <v>755</v>
      </c>
      <c r="C105" s="85" t="s">
        <v>756</v>
      </c>
      <c r="D105" s="85" t="s">
        <v>516</v>
      </c>
      <c r="G105" s="85">
        <v>5</v>
      </c>
    </row>
    <row r="106" spans="1:7" s="85" customFormat="1">
      <c r="A106" s="85" t="s">
        <v>757</v>
      </c>
      <c r="B106" s="85" t="s">
        <v>758</v>
      </c>
      <c r="D106" s="85" t="s">
        <v>516</v>
      </c>
    </row>
    <row r="107" spans="1:7" s="85" customFormat="1">
      <c r="A107" s="85" t="s">
        <v>759</v>
      </c>
      <c r="B107" s="85" t="s">
        <v>760</v>
      </c>
      <c r="D107" s="85" t="s">
        <v>516</v>
      </c>
    </row>
    <row r="108" spans="1:7" s="85" customFormat="1">
      <c r="A108" s="85" t="s">
        <v>761</v>
      </c>
      <c r="B108" s="85" t="s">
        <v>762</v>
      </c>
      <c r="C108" s="85" t="s">
        <v>763</v>
      </c>
      <c r="D108" s="85" t="s">
        <v>85</v>
      </c>
      <c r="E108" s="85">
        <v>2.5</v>
      </c>
      <c r="F108" s="85">
        <v>2.5</v>
      </c>
      <c r="G108" s="85">
        <v>2.5</v>
      </c>
    </row>
    <row r="109" spans="1:7" s="85" customFormat="1">
      <c r="A109" s="85" t="s">
        <v>764</v>
      </c>
      <c r="B109" s="85" t="s">
        <v>765</v>
      </c>
      <c r="C109" s="85" t="s">
        <v>766</v>
      </c>
      <c r="D109" s="85" t="s">
        <v>516</v>
      </c>
      <c r="E109" s="85">
        <v>2.5</v>
      </c>
      <c r="F109" s="85">
        <v>87.5</v>
      </c>
      <c r="G109" s="85">
        <v>23</v>
      </c>
    </row>
    <row r="110" spans="1:7" s="85" customFormat="1">
      <c r="A110" s="85" t="s">
        <v>767</v>
      </c>
      <c r="B110" s="85" t="s">
        <v>768</v>
      </c>
      <c r="C110" s="85" t="s">
        <v>769</v>
      </c>
      <c r="D110" s="85" t="s">
        <v>85</v>
      </c>
      <c r="E110" s="85">
        <v>10</v>
      </c>
      <c r="F110" s="85">
        <v>10</v>
      </c>
    </row>
    <row r="111" spans="1:7" s="85" customFormat="1">
      <c r="A111" s="85" t="s">
        <v>770</v>
      </c>
      <c r="B111" s="85" t="s">
        <v>771</v>
      </c>
      <c r="C111" s="85" t="s">
        <v>772</v>
      </c>
      <c r="D111" s="85" t="s">
        <v>516</v>
      </c>
      <c r="E111" s="85">
        <v>2.5</v>
      </c>
      <c r="F111" s="85">
        <v>2.5</v>
      </c>
      <c r="G111" s="85">
        <v>13</v>
      </c>
    </row>
    <row r="112" spans="1:7" s="85" customFormat="1">
      <c r="A112" s="85" t="s">
        <v>773</v>
      </c>
      <c r="B112" s="85" t="s">
        <v>774</v>
      </c>
      <c r="C112" s="85" t="s">
        <v>775</v>
      </c>
      <c r="D112" s="85" t="s">
        <v>516</v>
      </c>
    </row>
    <row r="113" spans="1:7" s="85" customFormat="1">
      <c r="A113" s="85" t="s">
        <v>232</v>
      </c>
      <c r="B113" s="85" t="s">
        <v>233</v>
      </c>
      <c r="C113" s="85" t="s">
        <v>234</v>
      </c>
      <c r="D113" s="85" t="s">
        <v>85</v>
      </c>
      <c r="E113" s="85">
        <v>2.5</v>
      </c>
      <c r="F113" s="85">
        <v>62.5</v>
      </c>
      <c r="G113" s="85">
        <v>29.2</v>
      </c>
    </row>
    <row r="114" spans="1:7" s="85" customFormat="1">
      <c r="A114" s="85" t="s">
        <v>776</v>
      </c>
      <c r="B114" s="85" t="s">
        <v>777</v>
      </c>
      <c r="D114" s="85" t="s">
        <v>516</v>
      </c>
    </row>
    <row r="115" spans="1:7" s="85" customFormat="1">
      <c r="A115" s="85" t="s">
        <v>778</v>
      </c>
      <c r="B115" s="85" t="s">
        <v>779</v>
      </c>
      <c r="D115" s="85" t="s">
        <v>516</v>
      </c>
    </row>
    <row r="116" spans="1:7" s="85" customFormat="1">
      <c r="A116" s="85" t="s">
        <v>780</v>
      </c>
      <c r="B116" s="85" t="s">
        <v>781</v>
      </c>
      <c r="C116" s="85" t="s">
        <v>782</v>
      </c>
      <c r="D116" s="85" t="s">
        <v>516</v>
      </c>
      <c r="E116" s="85">
        <v>5</v>
      </c>
      <c r="F116" s="85">
        <v>5</v>
      </c>
      <c r="G116" s="85">
        <v>2</v>
      </c>
    </row>
    <row r="117" spans="1:7" s="85" customFormat="1">
      <c r="A117" s="85" t="s">
        <v>783</v>
      </c>
      <c r="B117" s="85" t="s">
        <v>784</v>
      </c>
      <c r="C117" s="85" t="s">
        <v>785</v>
      </c>
      <c r="D117" s="85" t="s">
        <v>516</v>
      </c>
      <c r="G117" s="85">
        <v>5</v>
      </c>
    </row>
    <row r="118" spans="1:7" s="85" customFormat="1">
      <c r="A118" s="85" t="s">
        <v>506</v>
      </c>
      <c r="B118" s="85" t="s">
        <v>507</v>
      </c>
      <c r="C118" s="85" t="s">
        <v>508</v>
      </c>
      <c r="D118" s="85" t="s">
        <v>85</v>
      </c>
      <c r="E118" s="85">
        <v>5</v>
      </c>
      <c r="F118" s="85">
        <v>35</v>
      </c>
      <c r="G118" s="85">
        <v>50</v>
      </c>
    </row>
    <row r="119" spans="1:7" s="85" customFormat="1">
      <c r="A119" s="85" t="s">
        <v>786</v>
      </c>
      <c r="B119" s="85" t="s">
        <v>787</v>
      </c>
      <c r="C119" s="85" t="s">
        <v>788</v>
      </c>
      <c r="D119" s="85" t="s">
        <v>516</v>
      </c>
      <c r="G119" s="85">
        <v>40</v>
      </c>
    </row>
    <row r="120" spans="1:7" s="85" customFormat="1">
      <c r="A120" s="85" t="s">
        <v>789</v>
      </c>
      <c r="B120" s="85" t="s">
        <v>790</v>
      </c>
      <c r="C120" s="85" t="s">
        <v>791</v>
      </c>
      <c r="D120" s="85" t="s">
        <v>516</v>
      </c>
    </row>
    <row r="121" spans="1:7" s="85" customFormat="1">
      <c r="A121" s="85" t="s">
        <v>792</v>
      </c>
      <c r="B121" s="85" t="s">
        <v>793</v>
      </c>
      <c r="C121" s="85" t="s">
        <v>794</v>
      </c>
      <c r="D121" s="85" t="s">
        <v>85</v>
      </c>
      <c r="E121" s="85">
        <v>87.5</v>
      </c>
      <c r="F121" s="85">
        <v>87.5</v>
      </c>
      <c r="G121" s="85">
        <v>198</v>
      </c>
    </row>
    <row r="122" spans="1:7" s="85" customFormat="1">
      <c r="A122" s="85" t="s">
        <v>795</v>
      </c>
      <c r="B122" s="85" t="s">
        <v>796</v>
      </c>
      <c r="C122" s="85" t="s">
        <v>797</v>
      </c>
      <c r="D122" s="85" t="s">
        <v>85</v>
      </c>
      <c r="E122" s="85">
        <v>2.5</v>
      </c>
      <c r="F122" s="85">
        <v>10</v>
      </c>
      <c r="G122" s="85">
        <v>7.2</v>
      </c>
    </row>
    <row r="123" spans="1:7" s="85" customFormat="1">
      <c r="A123" s="85" t="s">
        <v>798</v>
      </c>
      <c r="B123" s="85" t="s">
        <v>799</v>
      </c>
      <c r="C123" s="85" t="s">
        <v>800</v>
      </c>
      <c r="D123" s="85" t="s">
        <v>516</v>
      </c>
      <c r="E123" s="85">
        <v>2.5</v>
      </c>
      <c r="F123" s="85">
        <v>2.5</v>
      </c>
      <c r="G123" s="85">
        <v>10</v>
      </c>
    </row>
    <row r="124" spans="1:7" s="85" customFormat="1">
      <c r="A124" s="85" t="s">
        <v>801</v>
      </c>
      <c r="B124" s="85" t="s">
        <v>802</v>
      </c>
      <c r="C124" s="85" t="s">
        <v>803</v>
      </c>
      <c r="D124" s="85" t="s">
        <v>516</v>
      </c>
      <c r="E124" s="85">
        <v>2.5</v>
      </c>
      <c r="F124" s="85">
        <v>7.5</v>
      </c>
      <c r="G124" s="85">
        <v>13</v>
      </c>
    </row>
    <row r="125" spans="1:7" s="85" customFormat="1">
      <c r="A125" s="85" t="s">
        <v>804</v>
      </c>
      <c r="B125" s="85" t="s">
        <v>805</v>
      </c>
      <c r="C125" s="85" t="s">
        <v>806</v>
      </c>
      <c r="D125" s="85" t="s">
        <v>516</v>
      </c>
      <c r="G125" s="85">
        <v>7.6</v>
      </c>
    </row>
    <row r="126" spans="1:7" s="85" customFormat="1">
      <c r="A126" s="85" t="s">
        <v>807</v>
      </c>
      <c r="B126" s="85" t="s">
        <v>808</v>
      </c>
      <c r="C126" s="85" t="s">
        <v>809</v>
      </c>
      <c r="D126" s="85" t="s">
        <v>516</v>
      </c>
      <c r="E126" s="85">
        <v>2.5</v>
      </c>
      <c r="F126" s="85">
        <v>20</v>
      </c>
      <c r="G126" s="85">
        <v>5.2</v>
      </c>
    </row>
    <row r="127" spans="1:7" s="85" customFormat="1">
      <c r="A127" s="85" t="s">
        <v>810</v>
      </c>
      <c r="B127" s="85" t="s">
        <v>811</v>
      </c>
      <c r="C127" s="85" t="s">
        <v>812</v>
      </c>
      <c r="D127" s="85" t="s">
        <v>516</v>
      </c>
      <c r="E127" s="85">
        <v>20</v>
      </c>
      <c r="F127" s="85">
        <v>20</v>
      </c>
      <c r="G127" s="85">
        <v>10.3</v>
      </c>
    </row>
    <row r="128" spans="1:7" s="85" customFormat="1">
      <c r="A128" s="85" t="s">
        <v>813</v>
      </c>
      <c r="B128" s="85" t="s">
        <v>814</v>
      </c>
      <c r="C128" s="85" t="s">
        <v>815</v>
      </c>
      <c r="D128" s="85" t="s">
        <v>516</v>
      </c>
    </row>
    <row r="129" spans="1:7" s="85" customFormat="1">
      <c r="A129" s="85" t="s">
        <v>816</v>
      </c>
      <c r="B129" s="85" t="s">
        <v>817</v>
      </c>
      <c r="D129" s="85" t="s">
        <v>516</v>
      </c>
      <c r="E129" s="85">
        <v>2.5</v>
      </c>
      <c r="F129" s="85">
        <v>40</v>
      </c>
    </row>
    <row r="130" spans="1:7" s="85" customFormat="1">
      <c r="A130" s="85" t="s">
        <v>818</v>
      </c>
      <c r="B130" s="85" t="s">
        <v>819</v>
      </c>
      <c r="D130" s="85" t="s">
        <v>516</v>
      </c>
      <c r="E130" s="85">
        <v>7.5</v>
      </c>
      <c r="F130" s="85">
        <v>12.5</v>
      </c>
    </row>
    <row r="131" spans="1:7" s="85" customFormat="1">
      <c r="A131" s="85" t="s">
        <v>820</v>
      </c>
      <c r="B131" s="85" t="s">
        <v>821</v>
      </c>
      <c r="C131" s="85" t="s">
        <v>772</v>
      </c>
      <c r="D131" s="85" t="s">
        <v>516</v>
      </c>
      <c r="E131" s="85">
        <v>2.5</v>
      </c>
      <c r="F131" s="85">
        <v>2.5</v>
      </c>
      <c r="G131" s="85">
        <v>4</v>
      </c>
    </row>
    <row r="132" spans="1:7" s="85" customFormat="1">
      <c r="A132" s="85" t="s">
        <v>277</v>
      </c>
      <c r="B132" s="85" t="s">
        <v>822</v>
      </c>
      <c r="C132" s="85" t="s">
        <v>823</v>
      </c>
      <c r="D132" s="85" t="s">
        <v>516</v>
      </c>
    </row>
    <row r="133" spans="1:7" s="85" customFormat="1">
      <c r="A133" s="85" t="s">
        <v>824</v>
      </c>
      <c r="B133" s="85" t="s">
        <v>825</v>
      </c>
      <c r="C133" s="85" t="s">
        <v>826</v>
      </c>
      <c r="D133" s="85" t="s">
        <v>516</v>
      </c>
      <c r="E133" s="85">
        <v>2.5</v>
      </c>
      <c r="F133" s="85">
        <v>2.5</v>
      </c>
      <c r="G133" s="85">
        <v>8</v>
      </c>
    </row>
    <row r="134" spans="1:7" s="85" customFormat="1">
      <c r="A134" s="85" t="s">
        <v>827</v>
      </c>
      <c r="B134" s="85" t="s">
        <v>828</v>
      </c>
      <c r="C134" s="85" t="s">
        <v>829</v>
      </c>
      <c r="D134" s="85" t="s">
        <v>516</v>
      </c>
      <c r="E134" s="85">
        <v>5</v>
      </c>
      <c r="F134" s="85">
        <v>5</v>
      </c>
      <c r="G134" s="85">
        <v>9</v>
      </c>
    </row>
    <row r="135" spans="1:7" s="85" customFormat="1">
      <c r="A135" s="85" t="s">
        <v>830</v>
      </c>
      <c r="B135" s="85" t="s">
        <v>831</v>
      </c>
      <c r="C135" s="85" t="s">
        <v>832</v>
      </c>
      <c r="D135" s="85" t="s">
        <v>516</v>
      </c>
      <c r="E135" s="85">
        <v>2.5</v>
      </c>
      <c r="F135" s="85">
        <v>2.5</v>
      </c>
      <c r="G135" s="85">
        <v>12</v>
      </c>
    </row>
    <row r="136" spans="1:7" s="85" customFormat="1">
      <c r="A136" s="85" t="s">
        <v>833</v>
      </c>
      <c r="B136" s="85" t="s">
        <v>834</v>
      </c>
      <c r="C136" s="85" t="s">
        <v>835</v>
      </c>
      <c r="D136" s="85" t="s">
        <v>516</v>
      </c>
      <c r="E136" s="85">
        <v>20</v>
      </c>
      <c r="F136" s="85">
        <v>20</v>
      </c>
      <c r="G136" s="85">
        <v>18</v>
      </c>
    </row>
    <row r="137" spans="1:7" s="85" customFormat="1">
      <c r="A137" s="85" t="s">
        <v>836</v>
      </c>
      <c r="B137" s="85" t="s">
        <v>837</v>
      </c>
      <c r="C137" s="85" t="s">
        <v>838</v>
      </c>
      <c r="D137" s="85" t="s">
        <v>516</v>
      </c>
      <c r="E137" s="85">
        <v>2.5</v>
      </c>
      <c r="F137" s="85">
        <v>2.5</v>
      </c>
      <c r="G137" s="85">
        <v>26</v>
      </c>
    </row>
    <row r="138" spans="1:7" s="85" customFormat="1">
      <c r="A138" s="85" t="s">
        <v>839</v>
      </c>
      <c r="B138" s="85" t="s">
        <v>840</v>
      </c>
      <c r="C138" s="85" t="s">
        <v>841</v>
      </c>
      <c r="D138" s="85" t="s">
        <v>516</v>
      </c>
    </row>
    <row r="139" spans="1:7" s="85" customFormat="1">
      <c r="A139" s="85" t="s">
        <v>842</v>
      </c>
      <c r="B139" s="85" t="s">
        <v>843</v>
      </c>
      <c r="C139" s="85" t="s">
        <v>844</v>
      </c>
      <c r="D139" s="85" t="s">
        <v>516</v>
      </c>
      <c r="G139" s="85">
        <v>14</v>
      </c>
    </row>
    <row r="140" spans="1:7" s="85" customFormat="1">
      <c r="A140" s="85" t="s">
        <v>845</v>
      </c>
      <c r="B140" s="85" t="s">
        <v>846</v>
      </c>
      <c r="C140" s="85" t="s">
        <v>847</v>
      </c>
      <c r="D140" s="85" t="s">
        <v>516</v>
      </c>
      <c r="E140" s="85">
        <v>2.5</v>
      </c>
      <c r="F140" s="85">
        <v>2.5</v>
      </c>
      <c r="G140" s="85">
        <v>20</v>
      </c>
    </row>
    <row r="141" spans="1:7" s="85" customFormat="1">
      <c r="A141" s="85" t="s">
        <v>271</v>
      </c>
      <c r="B141" s="85" t="s">
        <v>272</v>
      </c>
      <c r="C141" s="85" t="s">
        <v>273</v>
      </c>
      <c r="D141" s="85" t="s">
        <v>85</v>
      </c>
      <c r="E141" s="85">
        <v>12.5</v>
      </c>
      <c r="F141" s="85">
        <v>40</v>
      </c>
      <c r="G141" s="85">
        <v>40</v>
      </c>
    </row>
    <row r="142" spans="1:7" s="85" customFormat="1">
      <c r="A142" s="85" t="s">
        <v>274</v>
      </c>
      <c r="B142" s="85" t="s">
        <v>275</v>
      </c>
      <c r="C142" s="85" t="s">
        <v>276</v>
      </c>
      <c r="D142" s="85" t="s">
        <v>85</v>
      </c>
      <c r="E142" s="85">
        <v>2.5</v>
      </c>
      <c r="F142" s="85">
        <v>7.5</v>
      </c>
      <c r="G142" s="85">
        <v>7.25</v>
      </c>
    </row>
    <row r="143" spans="1:7" s="85" customFormat="1">
      <c r="A143" s="85" t="s">
        <v>848</v>
      </c>
      <c r="B143" s="85" t="s">
        <v>849</v>
      </c>
      <c r="D143" s="85" t="s">
        <v>516</v>
      </c>
    </row>
    <row r="144" spans="1:7" s="85" customFormat="1">
      <c r="A144" s="85" t="s">
        <v>850</v>
      </c>
      <c r="B144" s="85" t="s">
        <v>851</v>
      </c>
      <c r="D144" s="85" t="s">
        <v>516</v>
      </c>
      <c r="E144" s="85">
        <v>2.5</v>
      </c>
      <c r="F144" s="85">
        <v>5</v>
      </c>
    </row>
    <row r="145" spans="1:7" s="85" customFormat="1">
      <c r="A145" s="85" t="s">
        <v>852</v>
      </c>
      <c r="B145" s="85" t="s">
        <v>853</v>
      </c>
      <c r="D145" s="85" t="s">
        <v>516</v>
      </c>
    </row>
    <row r="146" spans="1:7" s="85" customFormat="1">
      <c r="A146" s="85" t="s">
        <v>854</v>
      </c>
      <c r="B146" s="85" t="s">
        <v>855</v>
      </c>
      <c r="C146" s="85" t="s">
        <v>856</v>
      </c>
      <c r="D146" s="85" t="s">
        <v>85</v>
      </c>
      <c r="E146" s="85">
        <v>10</v>
      </c>
      <c r="F146" s="85">
        <v>10</v>
      </c>
      <c r="G146" s="85">
        <v>11</v>
      </c>
    </row>
    <row r="147" spans="1:7" s="85" customFormat="1">
      <c r="A147" s="85" t="s">
        <v>857</v>
      </c>
      <c r="B147" s="85" t="s">
        <v>858</v>
      </c>
      <c r="C147" s="85" t="s">
        <v>859</v>
      </c>
      <c r="D147" s="85" t="s">
        <v>85</v>
      </c>
      <c r="E147" s="85">
        <v>10</v>
      </c>
      <c r="F147" s="85">
        <v>10</v>
      </c>
      <c r="G147" s="85">
        <v>7.5</v>
      </c>
    </row>
    <row r="148" spans="1:7" s="85" customFormat="1">
      <c r="A148" s="85" t="s">
        <v>292</v>
      </c>
      <c r="B148" s="85" t="s">
        <v>293</v>
      </c>
      <c r="C148" s="85" t="s">
        <v>294</v>
      </c>
      <c r="D148" s="85" t="s">
        <v>85</v>
      </c>
      <c r="E148" s="85">
        <v>5</v>
      </c>
      <c r="F148" s="85">
        <v>10</v>
      </c>
    </row>
    <row r="149" spans="1:7" s="85" customFormat="1">
      <c r="A149" s="85" t="s">
        <v>860</v>
      </c>
      <c r="B149" s="85" t="s">
        <v>861</v>
      </c>
      <c r="C149" s="85" t="s">
        <v>862</v>
      </c>
      <c r="D149" s="85" t="s">
        <v>516</v>
      </c>
      <c r="G149" s="85">
        <v>30</v>
      </c>
    </row>
    <row r="150" spans="1:7" s="85" customFormat="1">
      <c r="A150" s="85" t="s">
        <v>296</v>
      </c>
      <c r="B150" s="85" t="s">
        <v>297</v>
      </c>
      <c r="C150" s="85" t="s">
        <v>298</v>
      </c>
      <c r="D150" s="85" t="s">
        <v>85</v>
      </c>
      <c r="E150" s="85">
        <v>50</v>
      </c>
      <c r="F150" s="85">
        <v>250</v>
      </c>
      <c r="G150" s="85">
        <v>300</v>
      </c>
    </row>
    <row r="151" spans="1:7" s="85" customFormat="1">
      <c r="A151" s="85" t="s">
        <v>863</v>
      </c>
      <c r="B151" s="85" t="s">
        <v>864</v>
      </c>
      <c r="C151" s="85" t="s">
        <v>865</v>
      </c>
      <c r="D151" s="85" t="s">
        <v>85</v>
      </c>
      <c r="E151" s="85">
        <v>35</v>
      </c>
      <c r="F151" s="85">
        <v>187.5</v>
      </c>
      <c r="G151" s="85">
        <v>290</v>
      </c>
    </row>
    <row r="152" spans="1:7" s="85" customFormat="1">
      <c r="A152" s="85" t="s">
        <v>299</v>
      </c>
      <c r="B152" s="85" t="s">
        <v>300</v>
      </c>
      <c r="C152" s="85" t="s">
        <v>301</v>
      </c>
      <c r="D152" s="85" t="s">
        <v>85</v>
      </c>
      <c r="E152" s="85">
        <v>15</v>
      </c>
      <c r="F152" s="85">
        <v>50</v>
      </c>
      <c r="G152" s="85">
        <v>75</v>
      </c>
    </row>
    <row r="153" spans="1:7" s="85" customFormat="1">
      <c r="A153" s="85" t="s">
        <v>866</v>
      </c>
      <c r="B153" s="85" t="s">
        <v>867</v>
      </c>
      <c r="C153" s="85" t="s">
        <v>868</v>
      </c>
      <c r="D153" s="85" t="s">
        <v>516</v>
      </c>
      <c r="G153" s="85">
        <v>6</v>
      </c>
    </row>
    <row r="154" spans="1:7" s="85" customFormat="1">
      <c r="A154" s="85" t="s">
        <v>869</v>
      </c>
      <c r="B154" s="85" t="s">
        <v>870</v>
      </c>
      <c r="C154" s="85" t="s">
        <v>871</v>
      </c>
      <c r="D154" s="85" t="s">
        <v>516</v>
      </c>
      <c r="E154" s="85">
        <v>2.5</v>
      </c>
      <c r="F154" s="85">
        <v>5</v>
      </c>
    </row>
    <row r="155" spans="1:7" s="85" customFormat="1">
      <c r="A155" s="85" t="s">
        <v>872</v>
      </c>
      <c r="B155" s="85" t="s">
        <v>873</v>
      </c>
      <c r="C155" s="85" t="s">
        <v>874</v>
      </c>
      <c r="D155" s="85" t="s">
        <v>516</v>
      </c>
      <c r="E155" s="85">
        <v>2.5</v>
      </c>
      <c r="F155" s="85">
        <v>12.5</v>
      </c>
      <c r="G155" s="85">
        <v>8</v>
      </c>
    </row>
    <row r="156" spans="1:7" s="85" customFormat="1">
      <c r="A156" s="85" t="s">
        <v>875</v>
      </c>
      <c r="B156" s="85" t="s">
        <v>876</v>
      </c>
      <c r="C156" s="85" t="s">
        <v>877</v>
      </c>
      <c r="D156" s="85" t="s">
        <v>516</v>
      </c>
      <c r="E156" s="85">
        <v>2.5</v>
      </c>
      <c r="F156" s="85">
        <v>7.5</v>
      </c>
    </row>
    <row r="157" spans="1:7" s="85" customFormat="1">
      <c r="A157" s="85" t="s">
        <v>878</v>
      </c>
      <c r="B157" s="85" t="s">
        <v>879</v>
      </c>
      <c r="C157" s="85" t="s">
        <v>880</v>
      </c>
      <c r="D157" s="85" t="s">
        <v>516</v>
      </c>
      <c r="G157" s="85">
        <v>6</v>
      </c>
    </row>
    <row r="158" spans="1:7" s="85" customFormat="1">
      <c r="A158" s="85" t="s">
        <v>881</v>
      </c>
      <c r="B158" s="85" t="s">
        <v>882</v>
      </c>
      <c r="C158" s="85" t="s">
        <v>883</v>
      </c>
      <c r="D158" s="85" t="s">
        <v>516</v>
      </c>
      <c r="G158" s="85">
        <v>6</v>
      </c>
    </row>
    <row r="159" spans="1:7" s="85" customFormat="1">
      <c r="A159" s="85" t="s">
        <v>302</v>
      </c>
      <c r="B159" s="85" t="s">
        <v>303</v>
      </c>
      <c r="C159" s="85" t="s">
        <v>304</v>
      </c>
      <c r="D159" s="85" t="s">
        <v>85</v>
      </c>
      <c r="E159" s="85">
        <v>2.5</v>
      </c>
      <c r="F159" s="85">
        <v>10</v>
      </c>
      <c r="G159" s="85">
        <v>13</v>
      </c>
    </row>
    <row r="160" spans="1:7" s="85" customFormat="1">
      <c r="A160" s="85" t="s">
        <v>884</v>
      </c>
      <c r="B160" s="85" t="s">
        <v>885</v>
      </c>
      <c r="C160" s="85" t="s">
        <v>886</v>
      </c>
      <c r="D160" s="85" t="s">
        <v>516</v>
      </c>
      <c r="G160" s="85">
        <v>14</v>
      </c>
    </row>
    <row r="161" spans="1:7" s="85" customFormat="1">
      <c r="A161" s="85" t="s">
        <v>305</v>
      </c>
      <c r="B161" s="85" t="s">
        <v>306</v>
      </c>
      <c r="C161" s="85" t="s">
        <v>307</v>
      </c>
      <c r="D161" s="85" t="s">
        <v>85</v>
      </c>
      <c r="E161" s="85">
        <v>2.5</v>
      </c>
      <c r="F161" s="85">
        <v>10</v>
      </c>
      <c r="G161" s="85">
        <v>10</v>
      </c>
    </row>
    <row r="162" spans="1:7" s="85" customFormat="1">
      <c r="A162" s="85" t="s">
        <v>320</v>
      </c>
      <c r="B162" s="85" t="s">
        <v>309</v>
      </c>
      <c r="C162" s="85" t="s">
        <v>310</v>
      </c>
      <c r="D162" s="85" t="s">
        <v>85</v>
      </c>
      <c r="E162" s="85">
        <v>7.5</v>
      </c>
      <c r="F162" s="85">
        <v>30</v>
      </c>
      <c r="G162" s="85">
        <v>33</v>
      </c>
    </row>
    <row r="163" spans="1:7" s="85" customFormat="1">
      <c r="A163" s="85" t="s">
        <v>311</v>
      </c>
      <c r="B163" s="85" t="s">
        <v>312</v>
      </c>
      <c r="C163" s="85" t="s">
        <v>313</v>
      </c>
      <c r="D163" s="85" t="s">
        <v>85</v>
      </c>
      <c r="E163" s="85">
        <v>2.5</v>
      </c>
      <c r="F163" s="85">
        <v>7.5</v>
      </c>
      <c r="G163" s="85">
        <v>14</v>
      </c>
    </row>
    <row r="164" spans="1:7" s="85" customFormat="1">
      <c r="A164" s="85" t="s">
        <v>314</v>
      </c>
      <c r="B164" s="85" t="s">
        <v>315</v>
      </c>
      <c r="C164" s="85" t="s">
        <v>316</v>
      </c>
      <c r="D164" s="85" t="s">
        <v>85</v>
      </c>
      <c r="E164" s="85">
        <v>25</v>
      </c>
      <c r="F164" s="85">
        <v>75</v>
      </c>
      <c r="G164" s="85">
        <v>80</v>
      </c>
    </row>
    <row r="165" spans="1:7" s="85" customFormat="1">
      <c r="A165" s="85" t="s">
        <v>887</v>
      </c>
      <c r="B165" s="85" t="s">
        <v>888</v>
      </c>
      <c r="C165" s="85" t="s">
        <v>889</v>
      </c>
      <c r="D165" s="85" t="s">
        <v>85</v>
      </c>
      <c r="E165" s="85">
        <v>12.5</v>
      </c>
      <c r="F165" s="85">
        <v>62.5</v>
      </c>
    </row>
    <row r="166" spans="1:7" s="85" customFormat="1">
      <c r="A166" s="85" t="s">
        <v>317</v>
      </c>
      <c r="B166" s="85" t="s">
        <v>318</v>
      </c>
      <c r="C166" s="85" t="s">
        <v>319</v>
      </c>
      <c r="D166" s="85" t="s">
        <v>85</v>
      </c>
      <c r="E166" s="85">
        <v>15</v>
      </c>
      <c r="F166" s="85">
        <v>75</v>
      </c>
      <c r="G166" s="85">
        <v>91</v>
      </c>
    </row>
    <row r="167" spans="1:7" s="85" customFormat="1">
      <c r="A167" s="85" t="s">
        <v>890</v>
      </c>
      <c r="B167" s="85" t="s">
        <v>891</v>
      </c>
      <c r="C167" s="85" t="s">
        <v>892</v>
      </c>
      <c r="D167" s="85" t="s">
        <v>516</v>
      </c>
      <c r="G167" s="85">
        <v>14.5</v>
      </c>
    </row>
    <row r="168" spans="1:7" s="85" customFormat="1">
      <c r="A168" s="85" t="s">
        <v>329</v>
      </c>
      <c r="B168" s="85" t="s">
        <v>330</v>
      </c>
      <c r="C168" s="85" t="s">
        <v>331</v>
      </c>
      <c r="D168" s="85" t="s">
        <v>85</v>
      </c>
      <c r="E168" s="85">
        <v>2.5</v>
      </c>
      <c r="F168" s="85">
        <v>12.5</v>
      </c>
      <c r="G168" s="85">
        <v>18</v>
      </c>
    </row>
    <row r="169" spans="1:7" s="85" customFormat="1">
      <c r="A169" s="85" t="s">
        <v>67</v>
      </c>
      <c r="B169" s="85" t="s">
        <v>15</v>
      </c>
      <c r="C169" s="85" t="s">
        <v>332</v>
      </c>
      <c r="D169" s="85" t="s">
        <v>85</v>
      </c>
      <c r="E169" s="85">
        <v>2.5</v>
      </c>
      <c r="F169" s="85">
        <v>15</v>
      </c>
      <c r="G169" s="85">
        <v>28</v>
      </c>
    </row>
    <row r="170" spans="1:7" s="85" customFormat="1">
      <c r="A170" s="85" t="s">
        <v>333</v>
      </c>
      <c r="B170" s="85" t="s">
        <v>334</v>
      </c>
      <c r="C170" s="85" t="s">
        <v>335</v>
      </c>
      <c r="D170" s="85" t="s">
        <v>85</v>
      </c>
      <c r="E170" s="85">
        <v>2.5</v>
      </c>
      <c r="F170" s="85">
        <v>7.5</v>
      </c>
      <c r="G170" s="85">
        <v>7.5</v>
      </c>
    </row>
    <row r="171" spans="1:7" s="85" customFormat="1">
      <c r="A171" s="85" t="s">
        <v>893</v>
      </c>
      <c r="B171" s="85" t="s">
        <v>894</v>
      </c>
      <c r="C171" s="85" t="s">
        <v>895</v>
      </c>
      <c r="D171" s="85" t="s">
        <v>516</v>
      </c>
      <c r="E171" s="85">
        <v>2.5</v>
      </c>
      <c r="F171" s="85">
        <v>12.5</v>
      </c>
      <c r="G171" s="85">
        <v>15</v>
      </c>
    </row>
    <row r="172" spans="1:7" s="85" customFormat="1">
      <c r="A172" s="85" t="s">
        <v>896</v>
      </c>
      <c r="B172" s="85" t="s">
        <v>897</v>
      </c>
      <c r="D172" s="85" t="s">
        <v>85</v>
      </c>
      <c r="E172" s="85">
        <v>10</v>
      </c>
      <c r="F172" s="85">
        <v>10</v>
      </c>
    </row>
    <row r="173" spans="1:7" s="85" customFormat="1">
      <c r="A173" s="85" t="s">
        <v>898</v>
      </c>
      <c r="B173" s="85" t="s">
        <v>899</v>
      </c>
      <c r="C173" s="85" t="s">
        <v>900</v>
      </c>
      <c r="D173" s="85" t="s">
        <v>516</v>
      </c>
      <c r="E173" s="85">
        <v>2.5</v>
      </c>
      <c r="F173" s="85">
        <v>25</v>
      </c>
      <c r="G173" s="85">
        <v>18</v>
      </c>
    </row>
    <row r="174" spans="1:7" s="85" customFormat="1">
      <c r="A174" s="85" t="s">
        <v>901</v>
      </c>
      <c r="B174" s="85" t="s">
        <v>902</v>
      </c>
      <c r="C174" s="85" t="s">
        <v>903</v>
      </c>
      <c r="D174" s="85" t="s">
        <v>516</v>
      </c>
      <c r="G174" s="85">
        <v>2.5</v>
      </c>
    </row>
    <row r="175" spans="1:7" s="85" customFormat="1">
      <c r="A175" s="85" t="s">
        <v>904</v>
      </c>
      <c r="B175" s="85" t="s">
        <v>905</v>
      </c>
      <c r="C175" s="85" t="s">
        <v>906</v>
      </c>
      <c r="D175" s="85" t="s">
        <v>516</v>
      </c>
      <c r="E175" s="85">
        <v>2.5</v>
      </c>
      <c r="F175" s="85">
        <v>2.5</v>
      </c>
      <c r="G175" s="85">
        <v>10</v>
      </c>
    </row>
    <row r="176" spans="1:7" s="85" customFormat="1">
      <c r="A176" s="85" t="s">
        <v>907</v>
      </c>
      <c r="B176" s="85" t="s">
        <v>908</v>
      </c>
      <c r="C176" s="85" t="s">
        <v>906</v>
      </c>
      <c r="D176" s="85" t="s">
        <v>516</v>
      </c>
      <c r="E176" s="85">
        <v>2.5</v>
      </c>
      <c r="F176" s="85">
        <v>2.5</v>
      </c>
      <c r="G176" s="85">
        <v>4.9000000000000004</v>
      </c>
    </row>
    <row r="177" spans="1:7" s="85" customFormat="1">
      <c r="A177" s="85" t="s">
        <v>909</v>
      </c>
      <c r="B177" s="85" t="s">
        <v>910</v>
      </c>
      <c r="C177" s="85" t="s">
        <v>911</v>
      </c>
      <c r="D177" s="85" t="s">
        <v>516</v>
      </c>
      <c r="E177" s="85">
        <v>2.5</v>
      </c>
      <c r="F177" s="85">
        <v>2.5</v>
      </c>
      <c r="G177" s="85">
        <v>1.8</v>
      </c>
    </row>
    <row r="178" spans="1:7" s="85" customFormat="1">
      <c r="A178" s="85" t="s">
        <v>912</v>
      </c>
      <c r="B178" s="85" t="s">
        <v>913</v>
      </c>
      <c r="C178" s="85" t="s">
        <v>914</v>
      </c>
      <c r="D178" s="85" t="s">
        <v>516</v>
      </c>
      <c r="E178" s="85">
        <v>2.5</v>
      </c>
      <c r="F178" s="85">
        <v>2.5</v>
      </c>
      <c r="G178" s="85">
        <v>4</v>
      </c>
    </row>
    <row r="179" spans="1:7" s="85" customFormat="1">
      <c r="A179" s="85" t="s">
        <v>915</v>
      </c>
      <c r="B179" s="85" t="s">
        <v>916</v>
      </c>
      <c r="C179" s="85" t="s">
        <v>917</v>
      </c>
      <c r="D179" s="85" t="s">
        <v>516</v>
      </c>
      <c r="G179" s="85">
        <v>2</v>
      </c>
    </row>
    <row r="180" spans="1:7" s="85" customFormat="1">
      <c r="A180" s="85" t="s">
        <v>918</v>
      </c>
      <c r="B180" s="85" t="s">
        <v>919</v>
      </c>
      <c r="C180" s="85" t="s">
        <v>920</v>
      </c>
      <c r="D180" s="85" t="s">
        <v>85</v>
      </c>
      <c r="E180" s="85">
        <v>2.5</v>
      </c>
      <c r="F180" s="85">
        <v>2.5</v>
      </c>
    </row>
    <row r="181" spans="1:7" s="85" customFormat="1">
      <c r="A181" s="85" t="s">
        <v>339</v>
      </c>
      <c r="B181" s="85" t="s">
        <v>340</v>
      </c>
      <c r="C181" s="85" t="s">
        <v>341</v>
      </c>
      <c r="D181" s="85" t="s">
        <v>85</v>
      </c>
      <c r="E181" s="85">
        <v>20</v>
      </c>
      <c r="F181" s="85">
        <v>25</v>
      </c>
      <c r="G181" s="85">
        <v>35</v>
      </c>
    </row>
    <row r="182" spans="1:7" s="85" customFormat="1">
      <c r="A182" s="85" t="s">
        <v>921</v>
      </c>
      <c r="B182" s="85" t="s">
        <v>922</v>
      </c>
      <c r="C182" s="85" t="s">
        <v>923</v>
      </c>
      <c r="D182" s="85" t="s">
        <v>516</v>
      </c>
      <c r="E182" s="85">
        <v>2.5</v>
      </c>
      <c r="F182" s="85">
        <v>20</v>
      </c>
      <c r="G182" s="85">
        <v>11</v>
      </c>
    </row>
    <row r="183" spans="1:7" s="85" customFormat="1">
      <c r="A183" s="85" t="s">
        <v>924</v>
      </c>
      <c r="B183" s="85" t="s">
        <v>925</v>
      </c>
      <c r="D183" s="85" t="s">
        <v>516</v>
      </c>
    </row>
    <row r="184" spans="1:7" s="85" customFormat="1">
      <c r="A184" s="85" t="s">
        <v>926</v>
      </c>
      <c r="B184" s="85" t="s">
        <v>927</v>
      </c>
      <c r="C184" s="85" t="s">
        <v>928</v>
      </c>
      <c r="D184" s="85" t="s">
        <v>516</v>
      </c>
      <c r="E184" s="85">
        <v>0.5</v>
      </c>
      <c r="F184" s="85">
        <v>40</v>
      </c>
      <c r="G184" s="85">
        <v>50</v>
      </c>
    </row>
    <row r="185" spans="1:7" s="85" customFormat="1">
      <c r="A185" s="85" t="s">
        <v>929</v>
      </c>
      <c r="B185" s="85" t="s">
        <v>930</v>
      </c>
      <c r="C185" s="85" t="s">
        <v>931</v>
      </c>
      <c r="D185" s="85" t="s">
        <v>516</v>
      </c>
      <c r="E185" s="85">
        <v>1.5</v>
      </c>
      <c r="F185" s="85">
        <v>10</v>
      </c>
      <c r="G185" s="85">
        <v>7</v>
      </c>
    </row>
    <row r="186" spans="1:7" s="85" customFormat="1">
      <c r="A186" s="85" t="s">
        <v>932</v>
      </c>
      <c r="B186" s="85" t="s">
        <v>933</v>
      </c>
      <c r="C186" s="85" t="s">
        <v>934</v>
      </c>
      <c r="D186" s="85" t="s">
        <v>85</v>
      </c>
      <c r="E186" s="85">
        <v>5</v>
      </c>
      <c r="F186" s="85">
        <v>40</v>
      </c>
      <c r="G186" s="85">
        <v>55.47272727</v>
      </c>
    </row>
    <row r="187" spans="1:7" s="85" customFormat="1">
      <c r="A187" s="85" t="s">
        <v>935</v>
      </c>
      <c r="B187" s="85" t="s">
        <v>936</v>
      </c>
      <c r="C187" s="85" t="s">
        <v>937</v>
      </c>
      <c r="D187" s="85" t="s">
        <v>85</v>
      </c>
    </row>
    <row r="188" spans="1:7" s="85" customFormat="1">
      <c r="A188" s="85" t="s">
        <v>938</v>
      </c>
      <c r="B188" s="85" t="s">
        <v>939</v>
      </c>
      <c r="C188" s="85" t="s">
        <v>940</v>
      </c>
      <c r="D188" s="85" t="s">
        <v>516</v>
      </c>
      <c r="E188" s="85">
        <v>2.5</v>
      </c>
      <c r="F188" s="85">
        <v>7.5</v>
      </c>
      <c r="G188" s="85">
        <v>24</v>
      </c>
    </row>
    <row r="189" spans="1:7" s="85" customFormat="1">
      <c r="A189" s="85" t="s">
        <v>941</v>
      </c>
      <c r="B189" s="85" t="s">
        <v>942</v>
      </c>
      <c r="C189" s="85" t="s">
        <v>943</v>
      </c>
      <c r="D189" s="85" t="s">
        <v>516</v>
      </c>
      <c r="E189" s="85">
        <v>0.5</v>
      </c>
      <c r="F189" s="85">
        <v>20</v>
      </c>
      <c r="G189" s="85">
        <v>15</v>
      </c>
    </row>
    <row r="190" spans="1:7" s="85" customFormat="1">
      <c r="A190" s="85" t="s">
        <v>944</v>
      </c>
      <c r="B190" s="85" t="s">
        <v>945</v>
      </c>
      <c r="C190" s="85" t="s">
        <v>946</v>
      </c>
      <c r="D190" s="85" t="s">
        <v>516</v>
      </c>
    </row>
    <row r="191" spans="1:7" s="85" customFormat="1">
      <c r="A191" s="85" t="s">
        <v>947</v>
      </c>
      <c r="B191" s="85" t="s">
        <v>948</v>
      </c>
      <c r="C191" s="85" t="s">
        <v>946</v>
      </c>
      <c r="D191" s="85" t="s">
        <v>516</v>
      </c>
      <c r="E191" s="85">
        <v>10</v>
      </c>
      <c r="F191" s="85">
        <v>10</v>
      </c>
      <c r="G191" s="85">
        <v>21</v>
      </c>
    </row>
    <row r="192" spans="1:7" s="85" customFormat="1">
      <c r="A192" s="85" t="s">
        <v>949</v>
      </c>
      <c r="B192" s="85" t="s">
        <v>950</v>
      </c>
      <c r="D192" s="85" t="s">
        <v>516</v>
      </c>
    </row>
    <row r="193" spans="1:7" s="85" customFormat="1">
      <c r="A193" s="85" t="s">
        <v>951</v>
      </c>
      <c r="B193" s="85" t="s">
        <v>952</v>
      </c>
      <c r="C193" s="85" t="s">
        <v>953</v>
      </c>
      <c r="D193" s="85" t="s">
        <v>516</v>
      </c>
      <c r="G193" s="85">
        <v>1.7</v>
      </c>
    </row>
    <row r="194" spans="1:7" s="85" customFormat="1">
      <c r="A194" s="85" t="s">
        <v>954</v>
      </c>
      <c r="B194" s="85" t="s">
        <v>955</v>
      </c>
      <c r="C194" s="85" t="s">
        <v>956</v>
      </c>
      <c r="D194" s="85" t="s">
        <v>516</v>
      </c>
    </row>
    <row r="195" spans="1:7" s="85" customFormat="1">
      <c r="A195" s="85" t="s">
        <v>957</v>
      </c>
      <c r="B195" s="85" t="s">
        <v>958</v>
      </c>
      <c r="C195" s="85" t="s">
        <v>959</v>
      </c>
      <c r="D195" s="85" t="s">
        <v>516</v>
      </c>
      <c r="G195" s="85">
        <v>3</v>
      </c>
    </row>
    <row r="196" spans="1:7" s="85" customFormat="1">
      <c r="A196" s="85" t="s">
        <v>960</v>
      </c>
      <c r="B196" s="85" t="s">
        <v>961</v>
      </c>
      <c r="D196" s="85" t="s">
        <v>516</v>
      </c>
    </row>
    <row r="197" spans="1:7" s="85" customFormat="1">
      <c r="A197" s="85" t="s">
        <v>345</v>
      </c>
      <c r="B197" s="85" t="s">
        <v>962</v>
      </c>
      <c r="D197" s="85" t="s">
        <v>516</v>
      </c>
    </row>
    <row r="198" spans="1:7" s="85" customFormat="1">
      <c r="A198" s="85" t="s">
        <v>963</v>
      </c>
      <c r="B198" s="85" t="s">
        <v>964</v>
      </c>
      <c r="C198" s="85" t="s">
        <v>965</v>
      </c>
      <c r="D198" s="85" t="s">
        <v>516</v>
      </c>
      <c r="E198" s="85">
        <v>2.5</v>
      </c>
      <c r="F198" s="85">
        <v>2.5</v>
      </c>
      <c r="G198" s="85">
        <v>14</v>
      </c>
    </row>
    <row r="199" spans="1:7" s="85" customFormat="1">
      <c r="A199" s="85" t="s">
        <v>966</v>
      </c>
      <c r="B199" s="85" t="s">
        <v>967</v>
      </c>
      <c r="C199" s="85" t="s">
        <v>968</v>
      </c>
      <c r="D199" s="85" t="s">
        <v>85</v>
      </c>
      <c r="E199" s="85">
        <v>10</v>
      </c>
      <c r="F199" s="85">
        <v>40</v>
      </c>
      <c r="G199" s="85">
        <v>90</v>
      </c>
    </row>
    <row r="200" spans="1:7" s="85" customFormat="1">
      <c r="A200" s="85" t="s">
        <v>969</v>
      </c>
      <c r="B200" s="85" t="s">
        <v>970</v>
      </c>
      <c r="C200" s="85" t="s">
        <v>971</v>
      </c>
      <c r="D200" s="85" t="s">
        <v>85</v>
      </c>
      <c r="E200" s="85">
        <v>15</v>
      </c>
      <c r="F200" s="85">
        <v>50</v>
      </c>
      <c r="G200" s="85">
        <v>63</v>
      </c>
    </row>
    <row r="201" spans="1:7" s="85" customFormat="1">
      <c r="A201" s="85" t="s">
        <v>972</v>
      </c>
      <c r="B201" s="85" t="s">
        <v>973</v>
      </c>
      <c r="C201" s="85" t="s">
        <v>974</v>
      </c>
      <c r="D201" s="85" t="s">
        <v>516</v>
      </c>
      <c r="E201" s="85">
        <v>2.5</v>
      </c>
      <c r="F201" s="85">
        <v>5</v>
      </c>
      <c r="G201" s="85">
        <v>15</v>
      </c>
    </row>
    <row r="202" spans="1:7" s="85" customFormat="1">
      <c r="A202" s="85" t="s">
        <v>975</v>
      </c>
      <c r="B202" s="85" t="s">
        <v>976</v>
      </c>
      <c r="C202" s="85" t="s">
        <v>977</v>
      </c>
      <c r="D202" s="85" t="s">
        <v>516</v>
      </c>
      <c r="E202" s="85">
        <v>0.5</v>
      </c>
      <c r="F202" s="85">
        <v>2.5</v>
      </c>
      <c r="G202" s="85">
        <v>11</v>
      </c>
    </row>
    <row r="203" spans="1:7" s="85" customFormat="1">
      <c r="A203" s="85" t="s">
        <v>978</v>
      </c>
      <c r="B203" s="85" t="s">
        <v>979</v>
      </c>
      <c r="D203" s="85" t="s">
        <v>516</v>
      </c>
    </row>
    <row r="204" spans="1:7" s="85" customFormat="1">
      <c r="A204" s="85" t="s">
        <v>980</v>
      </c>
      <c r="B204" s="85" t="s">
        <v>981</v>
      </c>
      <c r="D204" s="85" t="s">
        <v>85</v>
      </c>
    </row>
    <row r="205" spans="1:7" s="85" customFormat="1">
      <c r="A205" s="85" t="s">
        <v>982</v>
      </c>
      <c r="B205" s="85" t="s">
        <v>983</v>
      </c>
      <c r="D205" s="85" t="s">
        <v>516</v>
      </c>
    </row>
    <row r="206" spans="1:7" s="85" customFormat="1">
      <c r="A206" s="85" t="s">
        <v>984</v>
      </c>
      <c r="B206" s="85" t="s">
        <v>985</v>
      </c>
      <c r="C206" s="85" t="s">
        <v>986</v>
      </c>
      <c r="D206" s="85" t="s">
        <v>516</v>
      </c>
      <c r="E206" s="85">
        <v>2.5</v>
      </c>
      <c r="F206" s="85">
        <v>10</v>
      </c>
      <c r="G206" s="85">
        <v>11</v>
      </c>
    </row>
    <row r="207" spans="1:7" s="85" customFormat="1">
      <c r="A207" s="85" t="s">
        <v>362</v>
      </c>
      <c r="B207" s="85" t="s">
        <v>363</v>
      </c>
      <c r="C207" s="85" t="s">
        <v>364</v>
      </c>
      <c r="D207" s="85" t="s">
        <v>85</v>
      </c>
      <c r="E207" s="85">
        <v>20</v>
      </c>
      <c r="F207" s="85">
        <v>25</v>
      </c>
      <c r="G207" s="85">
        <v>23</v>
      </c>
    </row>
    <row r="208" spans="1:7" s="85" customFormat="1">
      <c r="A208" s="85" t="s">
        <v>987</v>
      </c>
      <c r="B208" s="85" t="s">
        <v>988</v>
      </c>
      <c r="C208" s="85" t="s">
        <v>989</v>
      </c>
      <c r="D208" s="85" t="s">
        <v>516</v>
      </c>
      <c r="G208" s="85">
        <v>2.5</v>
      </c>
    </row>
    <row r="209" spans="1:7" s="85" customFormat="1">
      <c r="A209" s="85" t="s">
        <v>990</v>
      </c>
      <c r="B209" s="85" t="s">
        <v>991</v>
      </c>
      <c r="C209" s="85" t="s">
        <v>581</v>
      </c>
      <c r="D209" s="85" t="s">
        <v>516</v>
      </c>
      <c r="G209" s="85">
        <v>7</v>
      </c>
    </row>
    <row r="210" spans="1:7" s="85" customFormat="1">
      <c r="A210" s="85" t="s">
        <v>992</v>
      </c>
      <c r="B210" s="85" t="s">
        <v>993</v>
      </c>
      <c r="C210" s="85" t="s">
        <v>994</v>
      </c>
      <c r="D210" s="85" t="s">
        <v>516</v>
      </c>
      <c r="G210" s="85">
        <v>5</v>
      </c>
    </row>
    <row r="211" spans="1:7" s="85" customFormat="1">
      <c r="A211" s="85" t="s">
        <v>995</v>
      </c>
      <c r="B211" s="85" t="s">
        <v>996</v>
      </c>
      <c r="D211" s="85" t="s">
        <v>516</v>
      </c>
    </row>
    <row r="212" spans="1:7" s="85" customFormat="1">
      <c r="A212" s="85" t="s">
        <v>371</v>
      </c>
      <c r="B212" s="85" t="s">
        <v>372</v>
      </c>
      <c r="C212" s="85" t="s">
        <v>373</v>
      </c>
      <c r="D212" s="85" t="s">
        <v>85</v>
      </c>
      <c r="E212" s="85">
        <v>2.5</v>
      </c>
      <c r="F212" s="85">
        <v>20</v>
      </c>
      <c r="G212" s="85">
        <v>30</v>
      </c>
    </row>
    <row r="213" spans="1:7" s="85" customFormat="1">
      <c r="A213" s="85" t="s">
        <v>997</v>
      </c>
      <c r="B213" s="85" t="s">
        <v>998</v>
      </c>
      <c r="D213" s="85" t="s">
        <v>85</v>
      </c>
      <c r="E213" s="85">
        <v>10</v>
      </c>
      <c r="F213" s="85">
        <v>10</v>
      </c>
      <c r="G213" s="85">
        <v>30</v>
      </c>
    </row>
    <row r="214" spans="1:7" s="85" customFormat="1">
      <c r="A214" s="85" t="s">
        <v>999</v>
      </c>
      <c r="B214" s="85" t="s">
        <v>1000</v>
      </c>
      <c r="C214" s="85" t="s">
        <v>1001</v>
      </c>
      <c r="D214" s="85" t="s">
        <v>516</v>
      </c>
      <c r="E214" s="85">
        <v>5</v>
      </c>
      <c r="F214" s="85">
        <v>10</v>
      </c>
      <c r="G214" s="85">
        <v>10</v>
      </c>
    </row>
    <row r="215" spans="1:7" s="85" customFormat="1">
      <c r="A215" s="85" t="s">
        <v>380</v>
      </c>
      <c r="B215" s="85" t="s">
        <v>381</v>
      </c>
      <c r="C215" s="85" t="s">
        <v>382</v>
      </c>
      <c r="D215" s="85" t="s">
        <v>85</v>
      </c>
      <c r="E215" s="85">
        <v>10</v>
      </c>
      <c r="F215" s="85">
        <v>62.5</v>
      </c>
      <c r="G215" s="85">
        <v>80</v>
      </c>
    </row>
    <row r="216" spans="1:7" s="85" customFormat="1">
      <c r="A216" s="85" t="s">
        <v>401</v>
      </c>
      <c r="B216" s="85" t="s">
        <v>402</v>
      </c>
      <c r="C216" s="85" t="s">
        <v>403</v>
      </c>
      <c r="D216" s="85" t="s">
        <v>85</v>
      </c>
      <c r="E216" s="85">
        <v>2.5</v>
      </c>
      <c r="F216" s="85">
        <v>5</v>
      </c>
      <c r="G216" s="85">
        <v>5</v>
      </c>
    </row>
    <row r="217" spans="1:7" s="85" customFormat="1">
      <c r="A217" s="85" t="s">
        <v>1002</v>
      </c>
      <c r="B217" s="85" t="s">
        <v>1003</v>
      </c>
      <c r="C217" s="85" t="s">
        <v>1004</v>
      </c>
      <c r="D217" s="85" t="s">
        <v>516</v>
      </c>
      <c r="E217" s="85">
        <v>7.5</v>
      </c>
      <c r="F217" s="85">
        <v>7.5</v>
      </c>
      <c r="G217" s="85">
        <v>13</v>
      </c>
    </row>
    <row r="218" spans="1:7" s="85" customFormat="1">
      <c r="A218" s="85" t="s">
        <v>1005</v>
      </c>
      <c r="B218" s="85" t="s">
        <v>1006</v>
      </c>
      <c r="C218" s="85" t="s">
        <v>1007</v>
      </c>
      <c r="D218" s="85" t="s">
        <v>516</v>
      </c>
      <c r="G218" s="85">
        <v>6</v>
      </c>
    </row>
    <row r="219" spans="1:7" s="85" customFormat="1">
      <c r="A219" s="85" t="s">
        <v>1008</v>
      </c>
      <c r="B219" s="85" t="s">
        <v>1009</v>
      </c>
      <c r="C219" s="85" t="s">
        <v>563</v>
      </c>
      <c r="D219" s="85" t="s">
        <v>85</v>
      </c>
      <c r="G219" s="85">
        <v>13</v>
      </c>
    </row>
    <row r="220" spans="1:7" s="85" customFormat="1">
      <c r="A220" s="85" t="s">
        <v>1010</v>
      </c>
      <c r="B220" s="85" t="s">
        <v>1011</v>
      </c>
      <c r="C220" s="85" t="s">
        <v>1012</v>
      </c>
      <c r="D220" s="85" t="s">
        <v>516</v>
      </c>
      <c r="G220" s="85">
        <v>13</v>
      </c>
    </row>
    <row r="221" spans="1:7" s="85" customFormat="1">
      <c r="A221" s="85" t="s">
        <v>1013</v>
      </c>
      <c r="B221" s="85" t="s">
        <v>1014</v>
      </c>
      <c r="C221" s="85" t="s">
        <v>1015</v>
      </c>
      <c r="D221" s="85" t="s">
        <v>85</v>
      </c>
      <c r="E221" s="85">
        <v>10</v>
      </c>
      <c r="F221" s="85">
        <v>100</v>
      </c>
      <c r="G221" s="85">
        <v>92</v>
      </c>
    </row>
    <row r="222" spans="1:7" s="85" customFormat="1">
      <c r="A222" s="85" t="s">
        <v>1016</v>
      </c>
      <c r="B222" s="85" t="s">
        <v>1017</v>
      </c>
      <c r="D222" s="85" t="s">
        <v>516</v>
      </c>
    </row>
    <row r="223" spans="1:7" s="85" customFormat="1">
      <c r="A223" s="85" t="s">
        <v>1018</v>
      </c>
      <c r="B223" s="85" t="s">
        <v>1019</v>
      </c>
      <c r="C223" s="85" t="s">
        <v>1020</v>
      </c>
      <c r="D223" s="85" t="s">
        <v>516</v>
      </c>
      <c r="G223" s="85">
        <v>2.2999999999999998</v>
      </c>
    </row>
    <row r="224" spans="1:7" s="85" customFormat="1">
      <c r="A224" s="85" t="s">
        <v>434</v>
      </c>
      <c r="B224" s="85" t="s">
        <v>435</v>
      </c>
      <c r="C224" s="85" t="s">
        <v>436</v>
      </c>
      <c r="D224" s="85" t="s">
        <v>85</v>
      </c>
      <c r="E224" s="85">
        <v>10</v>
      </c>
      <c r="F224" s="85">
        <v>35</v>
      </c>
      <c r="G224" s="85">
        <v>35</v>
      </c>
    </row>
    <row r="225" spans="1:7" s="85" customFormat="1">
      <c r="A225" s="85" t="s">
        <v>1021</v>
      </c>
      <c r="B225" s="85" t="s">
        <v>1022</v>
      </c>
      <c r="C225" s="85" t="s">
        <v>563</v>
      </c>
      <c r="D225" s="85" t="s">
        <v>85</v>
      </c>
    </row>
    <row r="226" spans="1:7" s="85" customFormat="1">
      <c r="A226" s="85" t="s">
        <v>1023</v>
      </c>
      <c r="B226" s="85" t="s">
        <v>1024</v>
      </c>
      <c r="C226" s="85" t="s">
        <v>1025</v>
      </c>
      <c r="D226" s="85" t="s">
        <v>85</v>
      </c>
      <c r="E226" s="85">
        <v>10</v>
      </c>
      <c r="F226" s="85">
        <v>30</v>
      </c>
      <c r="G226" s="85">
        <v>38</v>
      </c>
    </row>
    <row r="227" spans="1:7" s="85" customFormat="1">
      <c r="A227" s="85" t="s">
        <v>1026</v>
      </c>
      <c r="B227" s="85" t="s">
        <v>1027</v>
      </c>
      <c r="C227" s="85" t="s">
        <v>350</v>
      </c>
      <c r="D227" s="85" t="s">
        <v>85</v>
      </c>
      <c r="E227" s="85">
        <v>20</v>
      </c>
      <c r="F227" s="85">
        <v>20</v>
      </c>
    </row>
    <row r="228" spans="1:7" s="85" customFormat="1">
      <c r="A228" s="85" t="s">
        <v>443</v>
      </c>
      <c r="B228" s="85" t="s">
        <v>1028</v>
      </c>
      <c r="C228" s="85" t="s">
        <v>1029</v>
      </c>
      <c r="D228" s="85" t="s">
        <v>516</v>
      </c>
      <c r="E228" s="85">
        <v>2.5</v>
      </c>
      <c r="F228" s="85">
        <v>7.5</v>
      </c>
      <c r="G228" s="85">
        <v>10</v>
      </c>
    </row>
    <row r="229" spans="1:7" s="85" customFormat="1">
      <c r="A229" s="85" t="s">
        <v>1030</v>
      </c>
      <c r="B229" s="85" t="s">
        <v>1031</v>
      </c>
      <c r="C229" s="85" t="s">
        <v>1032</v>
      </c>
      <c r="D229" s="85" t="s">
        <v>516</v>
      </c>
      <c r="E229" s="85">
        <v>2.5</v>
      </c>
      <c r="F229" s="85">
        <v>7.5</v>
      </c>
      <c r="G229" s="85">
        <v>9</v>
      </c>
    </row>
    <row r="230" spans="1:7" s="85" customFormat="1">
      <c r="A230" s="85" t="s">
        <v>1033</v>
      </c>
      <c r="B230" s="85" t="s">
        <v>444</v>
      </c>
      <c r="C230" s="85" t="s">
        <v>445</v>
      </c>
      <c r="D230" s="85" t="s">
        <v>85</v>
      </c>
      <c r="E230" s="85">
        <v>2.5</v>
      </c>
      <c r="F230" s="85">
        <v>15</v>
      </c>
      <c r="G230" s="85">
        <v>15</v>
      </c>
    </row>
    <row r="231" spans="1:7" s="85" customFormat="1">
      <c r="A231" s="85" t="s">
        <v>1034</v>
      </c>
      <c r="B231" s="85" t="s">
        <v>1035</v>
      </c>
      <c r="C231" s="85" t="s">
        <v>1036</v>
      </c>
      <c r="D231" s="85" t="s">
        <v>85</v>
      </c>
      <c r="E231" s="85">
        <v>2.5</v>
      </c>
      <c r="F231" s="85">
        <v>5</v>
      </c>
      <c r="G231" s="85">
        <v>7</v>
      </c>
    </row>
    <row r="232" spans="1:7" s="85" customFormat="1">
      <c r="A232" s="85" t="s">
        <v>453</v>
      </c>
      <c r="B232" s="85" t="s">
        <v>454</v>
      </c>
      <c r="C232" s="85" t="s">
        <v>455</v>
      </c>
      <c r="D232" s="85" t="s">
        <v>85</v>
      </c>
      <c r="E232" s="85">
        <v>2.5</v>
      </c>
      <c r="F232" s="85">
        <v>5</v>
      </c>
      <c r="G232" s="85">
        <v>8</v>
      </c>
    </row>
    <row r="233" spans="1:7" s="85" customFormat="1">
      <c r="A233" s="85" t="s">
        <v>456</v>
      </c>
      <c r="B233" s="85" t="s">
        <v>457</v>
      </c>
      <c r="C233" s="85" t="s">
        <v>458</v>
      </c>
      <c r="D233" s="85" t="s">
        <v>85</v>
      </c>
      <c r="E233" s="85">
        <v>2.5</v>
      </c>
      <c r="F233" s="85">
        <v>5</v>
      </c>
      <c r="G233" s="85">
        <v>5.2</v>
      </c>
    </row>
    <row r="234" spans="1:7" s="85" customFormat="1">
      <c r="A234" s="85" t="s">
        <v>459</v>
      </c>
      <c r="B234" s="85" t="s">
        <v>460</v>
      </c>
      <c r="D234" s="85" t="s">
        <v>85</v>
      </c>
      <c r="E234" s="85">
        <v>2.5</v>
      </c>
      <c r="F234" s="85">
        <v>5</v>
      </c>
      <c r="G234" s="85">
        <v>6.6</v>
      </c>
    </row>
    <row r="235" spans="1:7" s="85" customFormat="1">
      <c r="A235" s="85" t="s">
        <v>461</v>
      </c>
      <c r="B235" s="85" t="s">
        <v>462</v>
      </c>
      <c r="C235" s="85" t="s">
        <v>463</v>
      </c>
      <c r="D235" s="85" t="s">
        <v>85</v>
      </c>
      <c r="E235" s="85">
        <v>2.5</v>
      </c>
      <c r="F235" s="85">
        <v>5</v>
      </c>
      <c r="G235" s="85">
        <v>6.2953488369999997</v>
      </c>
    </row>
    <row r="236" spans="1:7" s="85" customFormat="1">
      <c r="A236" s="85" t="s">
        <v>1037</v>
      </c>
      <c r="B236" s="85" t="s">
        <v>1038</v>
      </c>
      <c r="C236" s="85" t="s">
        <v>1039</v>
      </c>
      <c r="D236" s="85" t="s">
        <v>516</v>
      </c>
      <c r="E236" s="85">
        <v>2.5</v>
      </c>
      <c r="F236" s="85">
        <v>5</v>
      </c>
      <c r="G236" s="85">
        <v>20</v>
      </c>
    </row>
    <row r="237" spans="1:7" s="85" customFormat="1">
      <c r="A237" s="85" t="s">
        <v>1040</v>
      </c>
      <c r="B237" s="85" t="s">
        <v>1041</v>
      </c>
      <c r="C237" s="85" t="s">
        <v>1039</v>
      </c>
      <c r="D237" s="85" t="s">
        <v>516</v>
      </c>
      <c r="E237" s="85">
        <v>2.5</v>
      </c>
      <c r="F237" s="85">
        <v>12.5</v>
      </c>
      <c r="G237" s="85">
        <v>10</v>
      </c>
    </row>
    <row r="238" spans="1:7" s="85" customFormat="1">
      <c r="A238" s="85" t="s">
        <v>1042</v>
      </c>
      <c r="B238" s="85" t="s">
        <v>1043</v>
      </c>
      <c r="C238" s="85" t="s">
        <v>1039</v>
      </c>
      <c r="D238" s="85" t="s">
        <v>516</v>
      </c>
      <c r="E238" s="85">
        <v>2.5</v>
      </c>
      <c r="F238" s="85">
        <v>7.5</v>
      </c>
      <c r="G238" s="85">
        <v>5</v>
      </c>
    </row>
    <row r="239" spans="1:7" s="85" customFormat="1">
      <c r="A239" s="85" t="s">
        <v>1044</v>
      </c>
      <c r="B239" s="85" t="s">
        <v>1045</v>
      </c>
      <c r="C239" s="85" t="s">
        <v>1046</v>
      </c>
      <c r="D239" s="85" t="s">
        <v>516</v>
      </c>
      <c r="G239" s="85">
        <v>10</v>
      </c>
    </row>
    <row r="240" spans="1:7" s="85" customFormat="1">
      <c r="A240" s="85" t="s">
        <v>1047</v>
      </c>
      <c r="B240" s="85" t="s">
        <v>1048</v>
      </c>
      <c r="C240" s="85" t="s">
        <v>1048</v>
      </c>
      <c r="D240" s="85" t="s">
        <v>516</v>
      </c>
    </row>
    <row r="241" spans="1:7" s="85" customFormat="1">
      <c r="A241" s="85" t="s">
        <v>58</v>
      </c>
      <c r="B241" s="85" t="s">
        <v>1049</v>
      </c>
      <c r="C241" s="85" t="s">
        <v>1049</v>
      </c>
      <c r="D241" s="85" t="s">
        <v>516</v>
      </c>
    </row>
    <row r="242" spans="1:7" s="85" customFormat="1">
      <c r="A242" s="85" t="s">
        <v>1050</v>
      </c>
      <c r="B242" s="85" t="s">
        <v>1051</v>
      </c>
      <c r="C242" s="85" t="s">
        <v>1052</v>
      </c>
      <c r="D242" s="85" t="s">
        <v>516</v>
      </c>
    </row>
    <row r="243" spans="1:7" s="85" customFormat="1">
      <c r="A243" s="85" t="s">
        <v>1053</v>
      </c>
      <c r="B243" s="85" t="s">
        <v>937</v>
      </c>
      <c r="C243" s="85" t="s">
        <v>937</v>
      </c>
      <c r="D243" s="85" t="s">
        <v>85</v>
      </c>
    </row>
    <row r="244" spans="1:7" s="85" customFormat="1">
      <c r="A244" s="85" t="s">
        <v>1054</v>
      </c>
      <c r="B244" s="85" t="s">
        <v>1055</v>
      </c>
      <c r="C244" s="85" t="s">
        <v>1056</v>
      </c>
      <c r="D244" s="85" t="s">
        <v>516</v>
      </c>
      <c r="E244" s="85">
        <v>2.5</v>
      </c>
      <c r="F244" s="85">
        <v>12.5</v>
      </c>
      <c r="G244" s="85">
        <v>24</v>
      </c>
    </row>
    <row r="245" spans="1:7" s="85" customFormat="1">
      <c r="A245" s="85" t="s">
        <v>1057</v>
      </c>
      <c r="B245" s="85" t="s">
        <v>1058</v>
      </c>
      <c r="C245" s="85" t="s">
        <v>1059</v>
      </c>
      <c r="D245" s="85" t="s">
        <v>516</v>
      </c>
      <c r="G245" s="85">
        <v>20</v>
      </c>
    </row>
    <row r="246" spans="1:7" s="85" customFormat="1">
      <c r="A246" s="85" t="s">
        <v>1060</v>
      </c>
      <c r="B246" s="85" t="s">
        <v>25</v>
      </c>
      <c r="C246" s="85" t="s">
        <v>1061</v>
      </c>
      <c r="D246" s="85" t="s">
        <v>85</v>
      </c>
      <c r="E246" s="85">
        <v>20</v>
      </c>
      <c r="F246" s="85">
        <v>50</v>
      </c>
      <c r="G246" s="85">
        <v>50</v>
      </c>
    </row>
    <row r="247" spans="1:7" s="85" customFormat="1">
      <c r="A247" s="85" t="s">
        <v>475</v>
      </c>
      <c r="B247" s="85" t="s">
        <v>476</v>
      </c>
      <c r="C247" s="85" t="s">
        <v>477</v>
      </c>
      <c r="D247" s="85" t="s">
        <v>85</v>
      </c>
      <c r="E247" s="85">
        <v>25</v>
      </c>
      <c r="F247" s="85">
        <v>112.5</v>
      </c>
      <c r="G247" s="85">
        <v>70</v>
      </c>
    </row>
    <row r="248" spans="1:7" s="85" customFormat="1">
      <c r="A248" s="85" t="s">
        <v>481</v>
      </c>
      <c r="B248" s="85" t="s">
        <v>482</v>
      </c>
      <c r="C248" s="85" t="s">
        <v>483</v>
      </c>
      <c r="D248" s="85" t="s">
        <v>85</v>
      </c>
      <c r="E248" s="85">
        <v>2.5</v>
      </c>
      <c r="F248" s="85">
        <v>12.5</v>
      </c>
      <c r="G248" s="85">
        <v>14</v>
      </c>
    </row>
    <row r="249" spans="1:7" s="85" customFormat="1">
      <c r="A249" s="85" t="s">
        <v>1062</v>
      </c>
      <c r="B249" s="85" t="s">
        <v>1063</v>
      </c>
      <c r="C249" s="85" t="s">
        <v>1064</v>
      </c>
      <c r="D249" s="85" t="s">
        <v>516</v>
      </c>
      <c r="G249" s="85">
        <v>11.6</v>
      </c>
    </row>
    <row r="250" spans="1:7" s="85" customFormat="1">
      <c r="A250" s="85" t="s">
        <v>1065</v>
      </c>
      <c r="B250" s="85" t="s">
        <v>1066</v>
      </c>
      <c r="C250" s="85" t="s">
        <v>1067</v>
      </c>
    </row>
    <row r="251" spans="1:7" s="85" customFormat="1">
      <c r="A251" s="85" t="s">
        <v>1068</v>
      </c>
      <c r="B251" s="85" t="s">
        <v>1069</v>
      </c>
      <c r="C251" s="85" t="s">
        <v>1070</v>
      </c>
    </row>
    <row r="252" spans="1:7" s="85" customFormat="1">
      <c r="A252" s="85" t="s">
        <v>1071</v>
      </c>
      <c r="B252" s="85" t="s">
        <v>1072</v>
      </c>
      <c r="C252" s="85" t="s">
        <v>1073</v>
      </c>
    </row>
    <row r="253" spans="1:7" s="85" customFormat="1">
      <c r="A253" s="85" t="s">
        <v>1074</v>
      </c>
      <c r="B253" s="85" t="s">
        <v>1075</v>
      </c>
      <c r="C253" s="85" t="s">
        <v>1076</v>
      </c>
    </row>
    <row r="254" spans="1:7" s="85" customFormat="1">
      <c r="A254" s="85" t="s">
        <v>1077</v>
      </c>
      <c r="B254" s="85" t="s">
        <v>1078</v>
      </c>
      <c r="C254" s="85" t="s">
        <v>1079</v>
      </c>
    </row>
    <row r="255" spans="1:7" s="85" customFormat="1">
      <c r="A255" s="85" t="s">
        <v>1080</v>
      </c>
      <c r="B255" s="85" t="s">
        <v>1081</v>
      </c>
      <c r="C255" s="85" t="s">
        <v>1082</v>
      </c>
    </row>
    <row r="256" spans="1:7" s="85" customFormat="1">
      <c r="A256" s="85" t="s">
        <v>1083</v>
      </c>
      <c r="B256" s="85" t="s">
        <v>1084</v>
      </c>
      <c r="C256" s="85" t="s">
        <v>1085</v>
      </c>
    </row>
    <row r="257" spans="1:3" s="85" customFormat="1">
      <c r="A257" s="85" t="s">
        <v>1086</v>
      </c>
      <c r="B257" s="85" t="s">
        <v>1087</v>
      </c>
      <c r="C257" s="85" t="s">
        <v>1088</v>
      </c>
    </row>
    <row r="258" spans="1:3" s="85" customFormat="1">
      <c r="A258" s="91" t="s">
        <v>60</v>
      </c>
      <c r="B258" s="85" t="s">
        <v>26</v>
      </c>
      <c r="C258" s="85" t="s">
        <v>597</v>
      </c>
    </row>
    <row r="259" spans="1:3" s="85" customFormat="1">
      <c r="A259" s="91" t="s">
        <v>1089</v>
      </c>
      <c r="B259" s="85" t="s">
        <v>873</v>
      </c>
      <c r="C259" s="85" t="s">
        <v>871</v>
      </c>
    </row>
    <row r="260" spans="1:3" s="85" customFormat="1">
      <c r="A260" s="91" t="s">
        <v>62</v>
      </c>
      <c r="B260" s="85" t="s">
        <v>30</v>
      </c>
      <c r="C260" s="85" t="s">
        <v>747</v>
      </c>
    </row>
    <row r="261" spans="1:3" s="85" customFormat="1">
      <c r="A261" s="91" t="s">
        <v>512</v>
      </c>
      <c r="B261" s="85" t="s">
        <v>513</v>
      </c>
      <c r="C261" s="85" t="s">
        <v>513</v>
      </c>
    </row>
  </sheetData>
  <autoFilter ref="A1:G1" xr:uid="{00000000-0009-0000-0000-000003000000}"/>
  <pageMargins left="0.75" right="0.75" top="1" bottom="1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6"/>
  <sheetViews>
    <sheetView topLeftCell="A158" zoomScaleNormal="100" workbookViewId="0">
      <selection activeCell="B184" sqref="B184"/>
    </sheetView>
  </sheetViews>
  <sheetFormatPr defaultColWidth="8.85546875" defaultRowHeight="12.75"/>
  <cols>
    <col min="1" max="1" width="17.42578125" style="94" customWidth="1"/>
    <col min="2" max="2" width="39.42578125" style="94" customWidth="1"/>
    <col min="3" max="3" width="12.42578125" style="94" customWidth="1"/>
    <col min="4" max="4" width="12" style="94" customWidth="1"/>
    <col min="5" max="5" width="20.28515625" style="94" customWidth="1"/>
  </cols>
  <sheetData>
    <row r="1" spans="1:5" s="84" customFormat="1">
      <c r="A1" s="95" t="s">
        <v>1090</v>
      </c>
      <c r="B1" s="95" t="s">
        <v>35</v>
      </c>
      <c r="C1" s="95" t="s">
        <v>36</v>
      </c>
      <c r="D1" s="95" t="s">
        <v>37</v>
      </c>
      <c r="E1" s="95" t="s">
        <v>1091</v>
      </c>
    </row>
    <row r="2" spans="1:5" s="96" customFormat="1">
      <c r="A2" s="96" t="s">
        <v>1092</v>
      </c>
      <c r="B2" s="96" t="s">
        <v>1093</v>
      </c>
      <c r="C2" s="96">
        <v>-35.586269999999999</v>
      </c>
      <c r="D2" s="96">
        <v>137.37836999999999</v>
      </c>
      <c r="E2" s="96" t="s">
        <v>1094</v>
      </c>
    </row>
    <row r="3" spans="1:5" s="97" customFormat="1">
      <c r="A3" s="97" t="s">
        <v>1095</v>
      </c>
      <c r="B3" s="97" t="s">
        <v>1096</v>
      </c>
      <c r="C3" s="97">
        <v>-35.675469999999997</v>
      </c>
      <c r="D3" s="97">
        <v>136.93908999999999</v>
      </c>
      <c r="E3" s="97" t="s">
        <v>1094</v>
      </c>
    </row>
    <row r="4" spans="1:5" s="97" customFormat="1">
      <c r="A4" s="97" t="s">
        <v>1097</v>
      </c>
      <c r="B4" s="97" t="s">
        <v>1098</v>
      </c>
      <c r="C4" s="97">
        <v>-35.693080000000002</v>
      </c>
      <c r="D4" s="97">
        <v>136.85916</v>
      </c>
      <c r="E4" s="97" t="s">
        <v>1094</v>
      </c>
    </row>
    <row r="5" spans="1:5" s="97" customFormat="1">
      <c r="A5" s="97" t="s">
        <v>1099</v>
      </c>
      <c r="B5" s="97" t="s">
        <v>1100</v>
      </c>
      <c r="C5" s="97">
        <v>-35.686819999999997</v>
      </c>
      <c r="D5" s="97">
        <v>136.88361</v>
      </c>
      <c r="E5" s="97" t="s">
        <v>1094</v>
      </c>
    </row>
    <row r="6" spans="1:5" s="97" customFormat="1">
      <c r="A6" s="97" t="s">
        <v>1101</v>
      </c>
      <c r="B6" s="97" t="s">
        <v>1102</v>
      </c>
      <c r="C6" s="97">
        <v>-35.68327</v>
      </c>
      <c r="D6" s="97">
        <v>136.90674999999999</v>
      </c>
      <c r="E6" s="97" t="s">
        <v>1094</v>
      </c>
    </row>
    <row r="7" spans="1:5" s="97" customFormat="1">
      <c r="A7" s="97" t="s">
        <v>1103</v>
      </c>
      <c r="B7" s="97" t="s">
        <v>1104</v>
      </c>
      <c r="C7" s="97">
        <v>-35.603940000000001</v>
      </c>
      <c r="D7" s="97">
        <v>137.24323000000001</v>
      </c>
      <c r="E7" s="97" t="s">
        <v>1094</v>
      </c>
    </row>
    <row r="8" spans="1:5" s="97" customFormat="1">
      <c r="A8" s="97" t="s">
        <v>1105</v>
      </c>
      <c r="B8" s="97" t="s">
        <v>1106</v>
      </c>
      <c r="C8" s="97">
        <v>-35.745232999999999</v>
      </c>
      <c r="D8" s="97">
        <v>136.64697000000001</v>
      </c>
      <c r="E8" s="97" t="s">
        <v>1094</v>
      </c>
    </row>
    <row r="9" spans="1:5" s="97" customFormat="1">
      <c r="A9" s="97" t="s">
        <v>1107</v>
      </c>
      <c r="B9" s="97" t="s">
        <v>1108</v>
      </c>
      <c r="C9" s="97">
        <v>-35.712910000000001</v>
      </c>
      <c r="D9" s="97">
        <v>136.77007</v>
      </c>
      <c r="E9" s="97" t="s">
        <v>1094</v>
      </c>
    </row>
    <row r="10" spans="1:5" s="97" customFormat="1">
      <c r="A10" s="97" t="s">
        <v>1109</v>
      </c>
      <c r="B10" s="97" t="s">
        <v>1110</v>
      </c>
      <c r="C10" s="97">
        <v>-35.665779999999998</v>
      </c>
      <c r="D10" s="97">
        <v>137.05315999999999</v>
      </c>
      <c r="E10" s="97" t="s">
        <v>1094</v>
      </c>
    </row>
    <row r="11" spans="1:5" s="97" customFormat="1">
      <c r="A11" s="97" t="s">
        <v>1111</v>
      </c>
      <c r="B11" s="97" t="s">
        <v>1112</v>
      </c>
      <c r="C11" s="97">
        <v>-35.662489999999998</v>
      </c>
      <c r="D11" s="97">
        <v>137.07442399999999</v>
      </c>
      <c r="E11" s="97" t="s">
        <v>1094</v>
      </c>
    </row>
    <row r="12" spans="1:5" s="97" customFormat="1">
      <c r="A12" s="97" t="s">
        <v>1113</v>
      </c>
      <c r="B12" s="97" t="s">
        <v>1114</v>
      </c>
      <c r="C12" s="97">
        <v>-35.588520000000003</v>
      </c>
      <c r="D12" s="97">
        <v>137.30118999999999</v>
      </c>
      <c r="E12" s="97" t="s">
        <v>1094</v>
      </c>
    </row>
    <row r="13" spans="1:5" s="97" customFormat="1">
      <c r="A13" s="97" t="s">
        <v>1115</v>
      </c>
      <c r="B13" s="97" t="s">
        <v>1116</v>
      </c>
      <c r="C13" s="97">
        <v>-35.587159999999997</v>
      </c>
      <c r="D13" s="97">
        <v>137.41371000000001</v>
      </c>
      <c r="E13" s="97" t="s">
        <v>1094</v>
      </c>
    </row>
    <row r="14" spans="1:5" s="97" customFormat="1">
      <c r="A14" s="97" t="s">
        <v>1117</v>
      </c>
      <c r="B14" s="97" t="s">
        <v>1118</v>
      </c>
      <c r="C14" s="97">
        <v>-35.584000000000003</v>
      </c>
      <c r="D14" s="97">
        <v>137.30600000000001</v>
      </c>
      <c r="E14" s="97" t="s">
        <v>1094</v>
      </c>
    </row>
    <row r="15" spans="1:5" s="97" customFormat="1">
      <c r="A15" s="97" t="s">
        <v>1119</v>
      </c>
      <c r="B15" s="97" t="s">
        <v>1120</v>
      </c>
      <c r="C15" s="97">
        <v>-35.73856</v>
      </c>
      <c r="D15" s="97">
        <v>136.69215</v>
      </c>
      <c r="E15" s="97" t="s">
        <v>1094</v>
      </c>
    </row>
    <row r="16" spans="1:5" s="97" customFormat="1">
      <c r="A16" s="97" t="s">
        <v>1121</v>
      </c>
      <c r="B16" s="97" t="s">
        <v>1122</v>
      </c>
      <c r="C16" s="97">
        <v>-35.7239</v>
      </c>
      <c r="D16" s="97">
        <v>136.71698000000001</v>
      </c>
      <c r="E16" s="97" t="s">
        <v>1094</v>
      </c>
    </row>
    <row r="17" spans="1:5" s="97" customFormat="1">
      <c r="A17" s="97" t="s">
        <v>1123</v>
      </c>
      <c r="B17" s="97" t="s">
        <v>1124</v>
      </c>
      <c r="C17" s="97">
        <v>-35.704540000000001</v>
      </c>
      <c r="D17" s="97">
        <v>136.78030000000001</v>
      </c>
      <c r="E17" s="97" t="s">
        <v>1094</v>
      </c>
    </row>
    <row r="18" spans="1:5" s="97" customFormat="1">
      <c r="A18" s="97" t="s">
        <v>1125</v>
      </c>
      <c r="B18" s="97" t="s">
        <v>1126</v>
      </c>
      <c r="C18" s="97">
        <v>-35.705894000000001</v>
      </c>
      <c r="D18" s="97">
        <v>136.77789200000001</v>
      </c>
      <c r="E18" s="97" t="s">
        <v>1094</v>
      </c>
    </row>
    <row r="19" spans="1:5" s="97" customFormat="1">
      <c r="A19" s="97" t="s">
        <v>1127</v>
      </c>
      <c r="B19" s="97" t="s">
        <v>1128</v>
      </c>
      <c r="C19" s="97">
        <v>-35.692799999999998</v>
      </c>
      <c r="D19" s="97">
        <v>136.85390000000001</v>
      </c>
      <c r="E19" s="97" t="s">
        <v>1094</v>
      </c>
    </row>
    <row r="20" spans="1:5" s="97" customFormat="1">
      <c r="A20" s="97" t="s">
        <v>1129</v>
      </c>
      <c r="B20" s="97" t="s">
        <v>1130</v>
      </c>
      <c r="C20" s="97">
        <v>-35.673609999999996</v>
      </c>
      <c r="D20" s="97">
        <v>136.96972</v>
      </c>
      <c r="E20" s="97" t="s">
        <v>1094</v>
      </c>
    </row>
    <row r="21" spans="1:5" s="97" customFormat="1">
      <c r="A21" s="97" t="s">
        <v>1131</v>
      </c>
      <c r="B21" s="97" t="s">
        <v>1132</v>
      </c>
      <c r="C21" s="97">
        <v>-35.623289999999997</v>
      </c>
      <c r="D21" s="97">
        <v>137.19789599999999</v>
      </c>
      <c r="E21" s="97" t="s">
        <v>1094</v>
      </c>
    </row>
    <row r="22" spans="1:5" s="97" customFormat="1">
      <c r="A22" s="97" t="s">
        <v>1133</v>
      </c>
      <c r="B22" s="97" t="s">
        <v>1134</v>
      </c>
      <c r="C22" s="97">
        <v>-35.56277</v>
      </c>
      <c r="D22" s="97">
        <v>137.63194999999999</v>
      </c>
      <c r="E22" s="97" t="s">
        <v>1094</v>
      </c>
    </row>
    <row r="23" spans="1:5" s="97" customFormat="1">
      <c r="A23" s="97" t="s">
        <v>1135</v>
      </c>
      <c r="B23" s="97" t="s">
        <v>1136</v>
      </c>
      <c r="C23" s="97">
        <v>-35.655380999999998</v>
      </c>
      <c r="D23" s="97">
        <v>137.64478099999999</v>
      </c>
      <c r="E23" s="97" t="s">
        <v>1094</v>
      </c>
    </row>
    <row r="24" spans="1:5" s="97" customFormat="1">
      <c r="A24" s="97" t="s">
        <v>1137</v>
      </c>
      <c r="B24" s="97" t="s">
        <v>1138</v>
      </c>
      <c r="C24" s="97">
        <v>-35.716250000000002</v>
      </c>
      <c r="D24" s="97">
        <v>137.93896599999999</v>
      </c>
      <c r="E24" s="97" t="s">
        <v>1094</v>
      </c>
    </row>
    <row r="25" spans="1:5" s="97" customFormat="1">
      <c r="A25" s="97" t="s">
        <v>1139</v>
      </c>
      <c r="B25" s="97" t="s">
        <v>1140</v>
      </c>
      <c r="C25" s="97">
        <v>-35.717199999999998</v>
      </c>
      <c r="D25" s="97">
        <v>137.904729</v>
      </c>
      <c r="E25" s="97" t="s">
        <v>1094</v>
      </c>
    </row>
    <row r="26" spans="1:5" s="97" customFormat="1">
      <c r="A26" s="97" t="s">
        <v>1141</v>
      </c>
      <c r="B26" s="97" t="s">
        <v>1142</v>
      </c>
      <c r="C26" s="97">
        <v>-35.615960000000001</v>
      </c>
      <c r="D26" s="97">
        <v>137.2106</v>
      </c>
      <c r="E26" s="97" t="s">
        <v>1094</v>
      </c>
    </row>
    <row r="27" spans="1:5" s="97" customFormat="1">
      <c r="A27" s="97" t="s">
        <v>1143</v>
      </c>
      <c r="B27" s="97" t="s">
        <v>1144</v>
      </c>
      <c r="C27" s="97">
        <v>-35.600194000000002</v>
      </c>
      <c r="D27" s="97">
        <v>137.267472</v>
      </c>
      <c r="E27" s="97" t="s">
        <v>1094</v>
      </c>
    </row>
    <row r="28" spans="1:5" s="97" customFormat="1">
      <c r="A28" s="97" t="s">
        <v>1145</v>
      </c>
      <c r="B28" s="97" t="s">
        <v>1146</v>
      </c>
      <c r="C28" s="97">
        <v>-35.62865</v>
      </c>
      <c r="D28" s="97">
        <v>137.14359999999999</v>
      </c>
      <c r="E28" s="97" t="s">
        <v>1094</v>
      </c>
    </row>
    <row r="29" spans="1:5" s="97" customFormat="1">
      <c r="A29" s="97" t="s">
        <v>1147</v>
      </c>
      <c r="B29" s="97" t="s">
        <v>1148</v>
      </c>
      <c r="C29" s="97">
        <v>-35.621920000000003</v>
      </c>
      <c r="D29" s="97">
        <v>137.18792999999999</v>
      </c>
      <c r="E29" s="97" t="s">
        <v>1094</v>
      </c>
    </row>
    <row r="30" spans="1:5" s="97" customFormat="1">
      <c r="A30" s="97" t="s">
        <v>1149</v>
      </c>
      <c r="B30" s="97" t="s">
        <v>1150</v>
      </c>
      <c r="C30" s="97">
        <v>-35.600679999999997</v>
      </c>
      <c r="D30" s="97">
        <v>137.26501400000001</v>
      </c>
      <c r="E30" s="97" t="s">
        <v>1094</v>
      </c>
    </row>
    <row r="31" spans="1:5" s="97" customFormat="1">
      <c r="A31" s="97" t="s">
        <v>1151</v>
      </c>
      <c r="B31" s="97" t="s">
        <v>1152</v>
      </c>
      <c r="C31" s="97">
        <v>-35.719540000000002</v>
      </c>
      <c r="D31" s="97">
        <v>137.97026199999999</v>
      </c>
      <c r="E31" s="97" t="s">
        <v>1094</v>
      </c>
    </row>
    <row r="32" spans="1:5" s="97" customFormat="1">
      <c r="A32" s="97" t="s">
        <v>1153</v>
      </c>
      <c r="B32" s="97" t="s">
        <v>1154</v>
      </c>
      <c r="C32" s="97">
        <v>-35.80959</v>
      </c>
      <c r="D32" s="97">
        <v>137.74546599999999</v>
      </c>
      <c r="E32" s="97" t="s">
        <v>1094</v>
      </c>
    </row>
    <row r="33" spans="1:5" s="97" customFormat="1">
      <c r="A33" s="97" t="s">
        <v>1155</v>
      </c>
      <c r="B33" s="97" t="s">
        <v>1156</v>
      </c>
      <c r="C33" s="97">
        <v>-35.768380000000001</v>
      </c>
      <c r="D33" s="97">
        <v>137.86508699999999</v>
      </c>
      <c r="E33" s="97" t="s">
        <v>1094</v>
      </c>
    </row>
    <row r="34" spans="1:5" s="97" customFormat="1">
      <c r="A34" s="97" t="s">
        <v>1157</v>
      </c>
      <c r="B34" s="97" t="s">
        <v>1158</v>
      </c>
      <c r="C34" s="97">
        <v>-35.55686</v>
      </c>
      <c r="D34" s="97">
        <v>137.591452</v>
      </c>
      <c r="E34" s="97" t="s">
        <v>1094</v>
      </c>
    </row>
    <row r="35" spans="1:5" s="97" customFormat="1">
      <c r="A35" s="97" t="s">
        <v>1159</v>
      </c>
      <c r="B35" s="97" t="s">
        <v>1160</v>
      </c>
      <c r="C35" s="97">
        <v>-35.5764</v>
      </c>
      <c r="D35" s="97">
        <v>137.49185</v>
      </c>
      <c r="E35" s="97" t="s">
        <v>1094</v>
      </c>
    </row>
    <row r="36" spans="1:5" s="97" customFormat="1">
      <c r="A36" s="97" t="s">
        <v>1161</v>
      </c>
      <c r="B36" s="97" t="s">
        <v>1162</v>
      </c>
      <c r="C36" s="97">
        <v>-36.017760000000003</v>
      </c>
      <c r="D36" s="97">
        <v>136.85533000000001</v>
      </c>
      <c r="E36" s="97" t="s">
        <v>1094</v>
      </c>
    </row>
    <row r="37" spans="1:5" s="97" customFormat="1">
      <c r="A37" s="97" t="s">
        <v>1163</v>
      </c>
      <c r="B37" s="97" t="s">
        <v>1164</v>
      </c>
      <c r="C37" s="97">
        <v>-35.71555</v>
      </c>
      <c r="D37" s="97">
        <v>137.93411</v>
      </c>
      <c r="E37" s="97" t="s">
        <v>1094</v>
      </c>
    </row>
    <row r="38" spans="1:5" s="97" customFormat="1">
      <c r="A38" s="97" t="s">
        <v>1165</v>
      </c>
      <c r="B38" s="97" t="s">
        <v>1166</v>
      </c>
      <c r="C38" s="97">
        <v>-37.487887999999998</v>
      </c>
      <c r="D38" s="97">
        <v>140.005886</v>
      </c>
      <c r="E38" s="97" t="s">
        <v>1167</v>
      </c>
    </row>
    <row r="39" spans="1:5" s="97" customFormat="1">
      <c r="A39" s="97" t="s">
        <v>1168</v>
      </c>
      <c r="B39" s="97" t="s">
        <v>1169</v>
      </c>
      <c r="C39" s="97">
        <v>-33.940510000000003</v>
      </c>
      <c r="D39" s="97">
        <v>134.26668000000001</v>
      </c>
      <c r="E39" s="97" t="s">
        <v>1167</v>
      </c>
    </row>
    <row r="40" spans="1:5" s="97" customFormat="1">
      <c r="A40" s="97" t="s">
        <v>1170</v>
      </c>
      <c r="B40" s="97" t="s">
        <v>1171</v>
      </c>
      <c r="C40" s="97">
        <v>-33.686149999999998</v>
      </c>
      <c r="D40" s="97">
        <v>134.46529000000001</v>
      </c>
      <c r="E40" s="97" t="s">
        <v>1167</v>
      </c>
    </row>
    <row r="41" spans="1:5" s="97" customFormat="1">
      <c r="A41" s="97" t="s">
        <v>1172</v>
      </c>
      <c r="B41" s="97" t="s">
        <v>1173</v>
      </c>
      <c r="C41" s="97">
        <v>-33.689349999999997</v>
      </c>
      <c r="D41" s="97">
        <v>134.47376</v>
      </c>
      <c r="E41" s="97" t="s">
        <v>1167</v>
      </c>
    </row>
    <row r="42" spans="1:5" s="97" customFormat="1">
      <c r="A42" s="97" t="s">
        <v>1174</v>
      </c>
      <c r="B42" s="97" t="s">
        <v>1175</v>
      </c>
      <c r="C42" s="97">
        <v>-33.940910000000002</v>
      </c>
      <c r="D42" s="97">
        <v>134.27285000000001</v>
      </c>
      <c r="E42" s="97" t="s">
        <v>1167</v>
      </c>
    </row>
    <row r="43" spans="1:5" s="97" customFormat="1">
      <c r="A43" s="97" t="s">
        <v>1176</v>
      </c>
      <c r="B43" s="97" t="s">
        <v>1177</v>
      </c>
      <c r="C43" s="97">
        <v>-33.962420000000002</v>
      </c>
      <c r="D43" s="97">
        <v>134.27149</v>
      </c>
      <c r="E43" s="97" t="s">
        <v>1167</v>
      </c>
    </row>
    <row r="44" spans="1:5" s="97" customFormat="1">
      <c r="A44" s="97" t="s">
        <v>1178</v>
      </c>
      <c r="B44" s="97" t="s">
        <v>1179</v>
      </c>
      <c r="C44" s="97">
        <v>-33.951239999999999</v>
      </c>
      <c r="D44" s="97">
        <v>134.27429000000001</v>
      </c>
      <c r="E44" s="97" t="s">
        <v>1167</v>
      </c>
    </row>
    <row r="45" spans="1:5" s="97" customFormat="1">
      <c r="A45" s="97" t="s">
        <v>1180</v>
      </c>
      <c r="B45" s="97" t="s">
        <v>1181</v>
      </c>
      <c r="C45" s="97">
        <v>-33.953600000000002</v>
      </c>
      <c r="D45" s="97">
        <v>134.26948999999999</v>
      </c>
      <c r="E45" s="97" t="s">
        <v>1167</v>
      </c>
    </row>
    <row r="46" spans="1:5" s="97" customFormat="1">
      <c r="A46" s="97" t="s">
        <v>1182</v>
      </c>
      <c r="B46" s="97" t="s">
        <v>1183</v>
      </c>
      <c r="C46" s="97">
        <v>-33.960439999999998</v>
      </c>
      <c r="D46" s="97">
        <v>134.26785000000001</v>
      </c>
      <c r="E46" s="97" t="s">
        <v>1167</v>
      </c>
    </row>
    <row r="47" spans="1:5" s="97" customFormat="1">
      <c r="A47" s="97" t="s">
        <v>1184</v>
      </c>
      <c r="B47" s="97" t="s">
        <v>1185</v>
      </c>
      <c r="C47" s="97">
        <v>-33.684359999999998</v>
      </c>
      <c r="D47" s="97">
        <v>134.48677000000001</v>
      </c>
      <c r="E47" s="97" t="s">
        <v>1167</v>
      </c>
    </row>
    <row r="48" spans="1:5" s="97" customFormat="1">
      <c r="A48" s="97" t="s">
        <v>1186</v>
      </c>
      <c r="B48" s="97" t="s">
        <v>1187</v>
      </c>
      <c r="C48" s="97">
        <v>-34.643799999999999</v>
      </c>
      <c r="D48" s="97">
        <v>134.79522</v>
      </c>
      <c r="E48" s="97" t="s">
        <v>1167</v>
      </c>
    </row>
    <row r="49" spans="1:5" s="97" customFormat="1">
      <c r="A49" s="97" t="s">
        <v>1188</v>
      </c>
      <c r="B49" s="97" t="s">
        <v>1189</v>
      </c>
      <c r="C49" s="97">
        <v>-35.146900000000002</v>
      </c>
      <c r="D49" s="97">
        <v>136.44682</v>
      </c>
      <c r="E49" s="97" t="s">
        <v>1167</v>
      </c>
    </row>
    <row r="50" spans="1:5" s="97" customFormat="1">
      <c r="A50" s="97" t="s">
        <v>1190</v>
      </c>
      <c r="B50" s="97" t="s">
        <v>1191</v>
      </c>
      <c r="C50" s="97">
        <v>-32.996369999999999</v>
      </c>
      <c r="D50" s="97">
        <v>137.75641999999999</v>
      </c>
      <c r="E50" s="97" t="s">
        <v>1167</v>
      </c>
    </row>
    <row r="51" spans="1:5" s="97" customFormat="1">
      <c r="A51" s="97" t="s">
        <v>1192</v>
      </c>
      <c r="B51" s="97" t="s">
        <v>1193</v>
      </c>
      <c r="C51" s="97">
        <v>-32.996670000000002</v>
      </c>
      <c r="D51" s="97">
        <v>137.77019999999999</v>
      </c>
      <c r="E51" s="97" t="s">
        <v>1167</v>
      </c>
    </row>
    <row r="52" spans="1:5" s="97" customFormat="1">
      <c r="A52" s="97" t="s">
        <v>1194</v>
      </c>
      <c r="B52" s="97" t="s">
        <v>1195</v>
      </c>
      <c r="C52" s="97">
        <v>-32.994366999999997</v>
      </c>
      <c r="D52" s="97">
        <v>137.73256699999999</v>
      </c>
      <c r="E52" s="97" t="s">
        <v>1167</v>
      </c>
    </row>
    <row r="53" spans="1:5" s="97" customFormat="1">
      <c r="A53" s="97" t="s">
        <v>1196</v>
      </c>
      <c r="B53" s="97" t="s">
        <v>1197</v>
      </c>
      <c r="C53" s="97">
        <v>-32.996549999999999</v>
      </c>
      <c r="D53" s="97">
        <v>137.75063299999999</v>
      </c>
      <c r="E53" s="97" t="s">
        <v>1167</v>
      </c>
    </row>
    <row r="54" spans="1:5" s="97" customFormat="1">
      <c r="A54" s="97" t="s">
        <v>1198</v>
      </c>
      <c r="B54" s="97" t="s">
        <v>1199</v>
      </c>
      <c r="C54" s="97">
        <v>-32.9923</v>
      </c>
      <c r="D54" s="97">
        <v>137.721767</v>
      </c>
      <c r="E54" s="97" t="s">
        <v>1167</v>
      </c>
    </row>
    <row r="55" spans="1:5" s="97" customFormat="1">
      <c r="A55" s="97" t="s">
        <v>1200</v>
      </c>
      <c r="B55" s="97" t="s">
        <v>1201</v>
      </c>
      <c r="C55" s="97">
        <v>-32.995032999999999</v>
      </c>
      <c r="D55" s="97">
        <v>137.740633</v>
      </c>
      <c r="E55" s="97" t="s">
        <v>1167</v>
      </c>
    </row>
    <row r="56" spans="1:5" s="97" customFormat="1">
      <c r="A56" s="97" t="s">
        <v>1202</v>
      </c>
      <c r="B56" s="97" t="s">
        <v>1203</v>
      </c>
      <c r="C56" s="97">
        <v>-35.268250000000002</v>
      </c>
      <c r="D56" s="97">
        <v>138.43201999999999</v>
      </c>
      <c r="E56" s="97" t="s">
        <v>1204</v>
      </c>
    </row>
    <row r="57" spans="1:5" s="97" customFormat="1">
      <c r="A57" s="97" t="s">
        <v>1205</v>
      </c>
      <c r="B57" s="97" t="s">
        <v>1206</v>
      </c>
      <c r="C57" s="97">
        <v>-35.519010000000002</v>
      </c>
      <c r="D57" s="97">
        <v>138.18451999999999</v>
      </c>
      <c r="E57" s="97" t="s">
        <v>1204</v>
      </c>
    </row>
    <row r="58" spans="1:5" s="97" customFormat="1">
      <c r="A58" s="97" t="s">
        <v>1207</v>
      </c>
      <c r="B58" s="97" t="s">
        <v>1208</v>
      </c>
      <c r="C58" s="97">
        <v>-35.509450000000001</v>
      </c>
      <c r="D58" s="97">
        <v>138.21449000000001</v>
      </c>
      <c r="E58" s="97" t="s">
        <v>1204</v>
      </c>
    </row>
    <row r="59" spans="1:5" s="97" customFormat="1">
      <c r="A59" s="97" t="s">
        <v>1209</v>
      </c>
      <c r="B59" s="97" t="s">
        <v>1210</v>
      </c>
      <c r="C59" s="97">
        <v>-35.508380000000002</v>
      </c>
      <c r="D59" s="97">
        <v>138.21872999999999</v>
      </c>
      <c r="E59" s="97" t="s">
        <v>1204</v>
      </c>
    </row>
    <row r="60" spans="1:5" s="97" customFormat="1">
      <c r="A60" s="97" t="s">
        <v>1211</v>
      </c>
      <c r="B60" s="97" t="s">
        <v>1212</v>
      </c>
      <c r="C60" s="97">
        <v>-35.520449999999997</v>
      </c>
      <c r="D60" s="97">
        <v>138.16443000000001</v>
      </c>
      <c r="E60" s="97" t="s">
        <v>1204</v>
      </c>
    </row>
    <row r="61" spans="1:5" s="97" customFormat="1">
      <c r="A61" s="97" t="s">
        <v>1213</v>
      </c>
      <c r="B61" s="97" t="s">
        <v>1214</v>
      </c>
      <c r="C61" s="97">
        <v>-35.418599999999998</v>
      </c>
      <c r="D61" s="97">
        <v>138.32300000000001</v>
      </c>
      <c r="E61" s="97" t="s">
        <v>1204</v>
      </c>
    </row>
    <row r="62" spans="1:5" s="97" customFormat="1">
      <c r="A62" s="97" t="s">
        <v>1215</v>
      </c>
      <c r="B62" s="97" t="s">
        <v>1216</v>
      </c>
      <c r="C62" s="97">
        <v>-35.399329999999999</v>
      </c>
      <c r="D62" s="97">
        <v>138.33456000000001</v>
      </c>
      <c r="E62" s="97" t="s">
        <v>1204</v>
      </c>
    </row>
    <row r="63" spans="1:5" s="97" customFormat="1">
      <c r="A63" s="97" t="s">
        <v>1217</v>
      </c>
      <c r="B63" s="97" t="s">
        <v>1218</v>
      </c>
      <c r="C63" s="97">
        <v>-35.424449000000003</v>
      </c>
      <c r="D63" s="97">
        <v>138.31901500000001</v>
      </c>
      <c r="E63" s="97" t="s">
        <v>1204</v>
      </c>
    </row>
    <row r="64" spans="1:5" s="97" customFormat="1">
      <c r="A64" s="97" t="s">
        <v>1219</v>
      </c>
      <c r="B64" s="97" t="s">
        <v>1220</v>
      </c>
      <c r="C64" s="97">
        <v>-35.27028</v>
      </c>
      <c r="D64" s="97">
        <v>138.43387000000001</v>
      </c>
      <c r="E64" s="97" t="s">
        <v>1204</v>
      </c>
    </row>
    <row r="65" spans="1:5" s="97" customFormat="1">
      <c r="A65" s="97" t="s">
        <v>1221</v>
      </c>
      <c r="B65" s="97" t="s">
        <v>1222</v>
      </c>
      <c r="C65" s="97">
        <v>-35.116861</v>
      </c>
      <c r="D65" s="97">
        <v>138.46846400000001</v>
      </c>
      <c r="E65" s="97" t="s">
        <v>1204</v>
      </c>
    </row>
    <row r="66" spans="1:5" s="97" customFormat="1">
      <c r="A66" s="97" t="s">
        <v>1223</v>
      </c>
      <c r="B66" s="97" t="s">
        <v>1224</v>
      </c>
      <c r="C66" s="97">
        <v>-35.519489999999998</v>
      </c>
      <c r="D66" s="97">
        <v>138.17717999999999</v>
      </c>
      <c r="E66" s="97" t="s">
        <v>1204</v>
      </c>
    </row>
    <row r="67" spans="1:5" s="97" customFormat="1">
      <c r="A67" s="97" t="s">
        <v>1225</v>
      </c>
      <c r="B67" s="97" t="s">
        <v>1226</v>
      </c>
      <c r="C67" s="97">
        <v>-35.149298000000002</v>
      </c>
      <c r="D67" s="97">
        <v>138.46429699999999</v>
      </c>
      <c r="E67" s="97" t="s">
        <v>1204</v>
      </c>
    </row>
    <row r="68" spans="1:5" s="97" customFormat="1">
      <c r="A68" s="97" t="s">
        <v>1227</v>
      </c>
      <c r="B68" s="97" t="s">
        <v>1228</v>
      </c>
      <c r="C68" s="97">
        <v>-35.415059999999997</v>
      </c>
      <c r="D68" s="97">
        <v>138.32131999999999</v>
      </c>
      <c r="E68" s="97" t="s">
        <v>1204</v>
      </c>
    </row>
    <row r="69" spans="1:5" s="97" customFormat="1">
      <c r="A69" s="97" t="s">
        <v>1229</v>
      </c>
      <c r="B69" s="97" t="s">
        <v>1230</v>
      </c>
      <c r="C69" s="97">
        <v>-35.107100000000003</v>
      </c>
      <c r="D69" s="97">
        <v>138.46950000000001</v>
      </c>
      <c r="E69" s="97" t="s">
        <v>1204</v>
      </c>
    </row>
    <row r="70" spans="1:5" s="97" customFormat="1">
      <c r="A70" s="97" t="s">
        <v>1231</v>
      </c>
      <c r="B70" s="97" t="s">
        <v>1232</v>
      </c>
      <c r="C70" s="97">
        <v>-35.109200000000001</v>
      </c>
      <c r="D70" s="97">
        <v>138.46899999999999</v>
      </c>
      <c r="E70" s="97" t="s">
        <v>1204</v>
      </c>
    </row>
    <row r="71" spans="1:5" s="97" customFormat="1">
      <c r="A71" s="97" t="s">
        <v>1233</v>
      </c>
      <c r="B71" s="97" t="s">
        <v>1234</v>
      </c>
      <c r="C71" s="97">
        <v>-35.531447999999997</v>
      </c>
      <c r="D71" s="97">
        <v>138.15190100000001</v>
      </c>
      <c r="E71" s="97" t="s">
        <v>1204</v>
      </c>
    </row>
    <row r="72" spans="1:5" s="97" customFormat="1">
      <c r="A72" s="97" t="s">
        <v>1235</v>
      </c>
      <c r="B72" s="97" t="s">
        <v>1236</v>
      </c>
      <c r="C72" s="97">
        <v>-35.588450999999999</v>
      </c>
      <c r="D72" s="97">
        <v>138.108383</v>
      </c>
      <c r="E72" s="97" t="s">
        <v>1204</v>
      </c>
    </row>
    <row r="73" spans="1:5" s="97" customFormat="1">
      <c r="A73" s="97" t="s">
        <v>1237</v>
      </c>
      <c r="B73" s="97" t="s">
        <v>1238</v>
      </c>
      <c r="C73" s="97">
        <v>-35.384099999999997</v>
      </c>
      <c r="D73" s="97">
        <v>138.35586699999999</v>
      </c>
      <c r="E73" s="97" t="s">
        <v>1204</v>
      </c>
    </row>
    <row r="74" spans="1:5" s="97" customFormat="1">
      <c r="A74" s="97" t="s">
        <v>1239</v>
      </c>
      <c r="B74" s="97" t="s">
        <v>1240</v>
      </c>
      <c r="C74" s="97">
        <v>-35.552601000000003</v>
      </c>
      <c r="D74" s="97">
        <v>138.12983700000001</v>
      </c>
      <c r="E74" s="97" t="s">
        <v>1204</v>
      </c>
    </row>
    <row r="75" spans="1:5" s="97" customFormat="1">
      <c r="A75" s="97" t="s">
        <v>1241</v>
      </c>
      <c r="B75" s="97" t="s">
        <v>1242</v>
      </c>
      <c r="C75" s="97">
        <v>-35.519460000000002</v>
      </c>
      <c r="D75" s="97">
        <v>138.177187</v>
      </c>
      <c r="E75" s="97" t="s">
        <v>1204</v>
      </c>
    </row>
    <row r="76" spans="1:5" s="97" customFormat="1">
      <c r="A76" s="97" t="s">
        <v>1243</v>
      </c>
      <c r="B76" s="97" t="s">
        <v>1244</v>
      </c>
      <c r="C76" s="97">
        <v>-35.518599999999999</v>
      </c>
      <c r="D76" s="97">
        <v>138.17102</v>
      </c>
      <c r="E76" s="97" t="s">
        <v>1204</v>
      </c>
    </row>
    <row r="77" spans="1:5" s="97" customFormat="1">
      <c r="A77" s="97" t="s">
        <v>1245</v>
      </c>
      <c r="B77" s="97" t="s">
        <v>1246</v>
      </c>
      <c r="C77" s="97">
        <v>-35.377699999999997</v>
      </c>
      <c r="D77" s="97">
        <v>138.36288300000001</v>
      </c>
      <c r="E77" s="97" t="s">
        <v>1204</v>
      </c>
    </row>
    <row r="78" spans="1:5" s="97" customFormat="1">
      <c r="A78" s="97" t="s">
        <v>1247</v>
      </c>
      <c r="B78" s="97" t="s">
        <v>1248</v>
      </c>
      <c r="C78" s="97">
        <v>-35.371189999999999</v>
      </c>
      <c r="D78" s="97">
        <v>138.37876</v>
      </c>
      <c r="E78" s="97" t="s">
        <v>1204</v>
      </c>
    </row>
    <row r="79" spans="1:5" s="97" customFormat="1">
      <c r="A79" s="97" t="s">
        <v>1249</v>
      </c>
      <c r="B79" s="97" t="s">
        <v>1250</v>
      </c>
      <c r="C79" s="97">
        <v>-35.404159</v>
      </c>
      <c r="D79" s="97">
        <v>138.33042900000001</v>
      </c>
      <c r="E79" s="97" t="s">
        <v>1204</v>
      </c>
    </row>
    <row r="80" spans="1:5" s="97" customFormat="1">
      <c r="A80" s="97" t="s">
        <v>1251</v>
      </c>
      <c r="B80" s="97" t="s">
        <v>1252</v>
      </c>
      <c r="C80" s="97">
        <v>-35.388199999999998</v>
      </c>
      <c r="D80" s="97">
        <v>138.3492</v>
      </c>
      <c r="E80" s="97" t="s">
        <v>1204</v>
      </c>
    </row>
    <row r="81" spans="1:5" s="97" customFormat="1">
      <c r="A81" s="97" t="s">
        <v>1253</v>
      </c>
      <c r="B81" s="97" t="s">
        <v>1254</v>
      </c>
      <c r="C81" s="97">
        <v>-35.37312</v>
      </c>
      <c r="D81" s="97">
        <v>138.37358</v>
      </c>
      <c r="E81" s="97" t="s">
        <v>1204</v>
      </c>
    </row>
    <row r="82" spans="1:5" s="97" customFormat="1">
      <c r="A82" s="97" t="s">
        <v>1255</v>
      </c>
      <c r="B82" s="97" t="s">
        <v>1256</v>
      </c>
      <c r="C82" s="97">
        <v>-35.719740999999999</v>
      </c>
      <c r="D82" s="97">
        <v>137.96447699999999</v>
      </c>
      <c r="E82" s="97" t="s">
        <v>1204</v>
      </c>
    </row>
    <row r="83" spans="1:5" s="97" customFormat="1">
      <c r="A83" s="97" t="s">
        <v>1257</v>
      </c>
      <c r="B83" s="97" t="s">
        <v>1258</v>
      </c>
      <c r="C83" s="97">
        <v>-35.522620000000003</v>
      </c>
      <c r="D83" s="97">
        <v>138.16309000000001</v>
      </c>
      <c r="E83" s="97" t="s">
        <v>1204</v>
      </c>
    </row>
    <row r="84" spans="1:5" s="97" customFormat="1">
      <c r="A84" s="97" t="s">
        <v>1259</v>
      </c>
      <c r="B84" s="97" t="s">
        <v>1260</v>
      </c>
      <c r="C84" s="97">
        <v>-35.721499999999999</v>
      </c>
      <c r="D84" s="97">
        <v>137.98051599999999</v>
      </c>
      <c r="E84" s="97" t="s">
        <v>1204</v>
      </c>
    </row>
    <row r="85" spans="1:5" s="97" customFormat="1">
      <c r="A85" s="97" t="s">
        <v>1261</v>
      </c>
      <c r="B85" s="97" t="s">
        <v>1262</v>
      </c>
      <c r="C85" s="97">
        <v>-35.732680999999999</v>
      </c>
      <c r="D85" s="97">
        <v>138.019104</v>
      </c>
      <c r="E85" s="97" t="s">
        <v>1204</v>
      </c>
    </row>
    <row r="86" spans="1:5" s="97" customFormat="1">
      <c r="A86" s="97" t="s">
        <v>1263</v>
      </c>
      <c r="B86" s="97" t="s">
        <v>1264</v>
      </c>
      <c r="C86" s="97">
        <v>-35.740833000000002</v>
      </c>
      <c r="D86" s="97">
        <v>138.03985</v>
      </c>
      <c r="E86" s="97" t="s">
        <v>1204</v>
      </c>
    </row>
    <row r="87" spans="1:5" s="97" customFormat="1">
      <c r="A87" s="97" t="s">
        <v>1265</v>
      </c>
      <c r="B87" s="97" t="s">
        <v>1266</v>
      </c>
      <c r="C87" s="97">
        <v>-35.723883000000001</v>
      </c>
      <c r="D87" s="97">
        <v>137.98821599999999</v>
      </c>
      <c r="E87" s="97" t="s">
        <v>1204</v>
      </c>
    </row>
    <row r="88" spans="1:5" s="97" customFormat="1">
      <c r="A88" s="97" t="s">
        <v>1267</v>
      </c>
      <c r="B88" s="97" t="s">
        <v>1268</v>
      </c>
      <c r="C88" s="97">
        <v>-35.749828000000001</v>
      </c>
      <c r="D88" s="97">
        <v>138.055374</v>
      </c>
      <c r="E88" s="97" t="s">
        <v>1204</v>
      </c>
    </row>
    <row r="89" spans="1:5" s="97" customFormat="1">
      <c r="A89" s="97" t="s">
        <v>1269</v>
      </c>
      <c r="B89" s="97" t="s">
        <v>1270</v>
      </c>
      <c r="C89" s="97">
        <v>-35.756749999999997</v>
      </c>
      <c r="D89" s="97">
        <v>138.06533300000001</v>
      </c>
      <c r="E89" s="97" t="s">
        <v>1204</v>
      </c>
    </row>
    <row r="90" spans="1:5" s="97" customFormat="1">
      <c r="A90" s="97" t="s">
        <v>1271</v>
      </c>
      <c r="B90" s="97" t="s">
        <v>1272</v>
      </c>
      <c r="C90" s="97">
        <v>-35.398000000000003</v>
      </c>
      <c r="D90" s="97">
        <v>138.33591000000001</v>
      </c>
      <c r="E90" s="97" t="s">
        <v>1204</v>
      </c>
    </row>
    <row r="91" spans="1:5" s="97" customFormat="1">
      <c r="A91" s="97" t="s">
        <v>1273</v>
      </c>
      <c r="B91" s="97" t="s">
        <v>1274</v>
      </c>
      <c r="C91" s="97">
        <v>-33.012070000000001</v>
      </c>
      <c r="D91" s="97">
        <v>134.18019000000001</v>
      </c>
      <c r="E91" s="97" t="s">
        <v>1275</v>
      </c>
    </row>
    <row r="92" spans="1:5" s="97" customFormat="1">
      <c r="A92" s="97" t="s">
        <v>1276</v>
      </c>
      <c r="B92" s="97" t="s">
        <v>1277</v>
      </c>
      <c r="C92" s="97">
        <v>-33.010730000000002</v>
      </c>
      <c r="D92" s="97">
        <v>134.17133000000001</v>
      </c>
      <c r="E92" s="97" t="s">
        <v>1275</v>
      </c>
    </row>
    <row r="93" spans="1:5" s="97" customFormat="1">
      <c r="A93" s="97" t="s">
        <v>1278</v>
      </c>
      <c r="B93" s="97" t="s">
        <v>1279</v>
      </c>
      <c r="C93" s="97">
        <v>-33.008310000000002</v>
      </c>
      <c r="D93" s="97">
        <v>134.16428999999999</v>
      </c>
      <c r="E93" s="97" t="s">
        <v>1275</v>
      </c>
    </row>
    <row r="94" spans="1:5" s="97" customFormat="1">
      <c r="A94" s="97" t="s">
        <v>1280</v>
      </c>
      <c r="B94" s="97" t="s">
        <v>1281</v>
      </c>
      <c r="C94" s="97">
        <v>-33.00658</v>
      </c>
      <c r="D94" s="97">
        <v>134.16564099999999</v>
      </c>
      <c r="E94" s="97" t="s">
        <v>1275</v>
      </c>
    </row>
    <row r="95" spans="1:5" s="97" customFormat="1">
      <c r="A95" s="97" t="s">
        <v>1282</v>
      </c>
      <c r="B95" s="97" t="s">
        <v>1283</v>
      </c>
      <c r="C95" s="97">
        <v>-32.925579999999997</v>
      </c>
      <c r="D95" s="97">
        <v>134.07834</v>
      </c>
      <c r="E95" s="97" t="s">
        <v>1275</v>
      </c>
    </row>
    <row r="96" spans="1:5" s="97" customFormat="1">
      <c r="A96" s="97" t="s">
        <v>1284</v>
      </c>
      <c r="B96" s="97" t="s">
        <v>1285</v>
      </c>
      <c r="C96" s="97">
        <v>-32.921329999999998</v>
      </c>
      <c r="D96" s="97">
        <v>134.07803000000001</v>
      </c>
      <c r="E96" s="97" t="s">
        <v>1275</v>
      </c>
    </row>
    <row r="97" spans="1:5" s="97" customFormat="1">
      <c r="A97" s="97" t="s">
        <v>1286</v>
      </c>
      <c r="B97" s="97" t="s">
        <v>1287</v>
      </c>
      <c r="C97" s="97">
        <v>-32.906689999999998</v>
      </c>
      <c r="D97" s="97">
        <v>134.06729999999999</v>
      </c>
      <c r="E97" s="97" t="s">
        <v>1275</v>
      </c>
    </row>
    <row r="98" spans="1:5" s="97" customFormat="1">
      <c r="A98" s="97" t="s">
        <v>1288</v>
      </c>
      <c r="B98" s="97" t="s">
        <v>1289</v>
      </c>
      <c r="C98" s="97">
        <v>-32.905859999999997</v>
      </c>
      <c r="D98" s="97">
        <v>134.07337000000001</v>
      </c>
      <c r="E98" s="97" t="s">
        <v>1275</v>
      </c>
    </row>
    <row r="99" spans="1:5" s="97" customFormat="1">
      <c r="A99" s="97" t="s">
        <v>1290</v>
      </c>
      <c r="B99" s="97" t="s">
        <v>1291</v>
      </c>
      <c r="C99" s="97">
        <v>-32.864980000000003</v>
      </c>
      <c r="D99" s="97">
        <v>134.10091</v>
      </c>
      <c r="E99" s="97" t="s">
        <v>1275</v>
      </c>
    </row>
    <row r="100" spans="1:5" s="97" customFormat="1">
      <c r="A100" s="97" t="s">
        <v>1292</v>
      </c>
      <c r="B100" s="97" t="s">
        <v>1293</v>
      </c>
      <c r="C100" s="97">
        <v>-33.186790000000002</v>
      </c>
      <c r="D100" s="97">
        <v>134.35290000000001</v>
      </c>
      <c r="E100" s="97" t="s">
        <v>1275</v>
      </c>
    </row>
    <row r="101" spans="1:5" s="97" customFormat="1">
      <c r="A101" s="97" t="s">
        <v>1294</v>
      </c>
      <c r="B101" s="97" t="s">
        <v>1295</v>
      </c>
      <c r="C101" s="97">
        <v>-33.185130000000001</v>
      </c>
      <c r="D101" s="97">
        <v>134.35915</v>
      </c>
      <c r="E101" s="97" t="s">
        <v>1275</v>
      </c>
    </row>
    <row r="102" spans="1:5" s="97" customFormat="1">
      <c r="A102" s="97" t="s">
        <v>1296</v>
      </c>
      <c r="B102" s="97" t="s">
        <v>1297</v>
      </c>
      <c r="C102" s="97">
        <v>-33.183959999999999</v>
      </c>
      <c r="D102" s="97">
        <v>134.377759</v>
      </c>
      <c r="E102" s="97" t="s">
        <v>1275</v>
      </c>
    </row>
    <row r="103" spans="1:5" s="97" customFormat="1">
      <c r="A103" s="97" t="s">
        <v>1298</v>
      </c>
      <c r="B103" s="97" t="s">
        <v>1299</v>
      </c>
      <c r="C103" s="97">
        <v>-33.095080000000003</v>
      </c>
      <c r="D103" s="97">
        <v>134.25700000000001</v>
      </c>
      <c r="E103" s="97" t="s">
        <v>1275</v>
      </c>
    </row>
    <row r="104" spans="1:5" s="97" customFormat="1">
      <c r="A104" s="97" t="s">
        <v>1300</v>
      </c>
      <c r="B104" s="97" t="s">
        <v>1301</v>
      </c>
      <c r="C104" s="97">
        <v>-35.270710000000001</v>
      </c>
      <c r="D104" s="97">
        <v>136.94596999999999</v>
      </c>
      <c r="E104" s="97" t="s">
        <v>1302</v>
      </c>
    </row>
    <row r="105" spans="1:5" s="97" customFormat="1">
      <c r="A105" s="97" t="s">
        <v>1303</v>
      </c>
      <c r="B105" s="97" t="s">
        <v>1304</v>
      </c>
      <c r="C105" s="97">
        <v>-35.084825000000002</v>
      </c>
      <c r="D105" s="97">
        <v>137.749572</v>
      </c>
      <c r="E105" s="97" t="s">
        <v>1302</v>
      </c>
    </row>
    <row r="106" spans="1:5" s="97" customFormat="1">
      <c r="A106" s="97" t="s">
        <v>1305</v>
      </c>
      <c r="B106" s="97" t="s">
        <v>1306</v>
      </c>
      <c r="C106" s="97">
        <v>-34.929264000000003</v>
      </c>
      <c r="D106" s="97">
        <v>137.345619</v>
      </c>
      <c r="E106" s="97" t="s">
        <v>1302</v>
      </c>
    </row>
    <row r="107" spans="1:5" s="97" customFormat="1">
      <c r="A107" s="97" t="s">
        <v>1307</v>
      </c>
      <c r="B107" s="97" t="s">
        <v>1308</v>
      </c>
      <c r="C107" s="97">
        <v>-34.509650000000001</v>
      </c>
      <c r="D107" s="97">
        <v>137.47345000000001</v>
      </c>
      <c r="E107" s="97" t="s">
        <v>1302</v>
      </c>
    </row>
    <row r="108" spans="1:5" s="97" customFormat="1">
      <c r="A108" s="97" t="s">
        <v>1309</v>
      </c>
      <c r="B108" s="97" t="s">
        <v>1310</v>
      </c>
      <c r="C108" s="97">
        <v>-34.212429999999998</v>
      </c>
      <c r="D108" s="97">
        <v>137.48164</v>
      </c>
      <c r="E108" s="97" t="s">
        <v>1302</v>
      </c>
    </row>
    <row r="109" spans="1:5" s="97" customFormat="1">
      <c r="A109" s="97" t="s">
        <v>1311</v>
      </c>
      <c r="B109" s="97" t="s">
        <v>1312</v>
      </c>
      <c r="C109" s="97">
        <v>-34.228682999999997</v>
      </c>
      <c r="D109" s="97">
        <v>137.48906700000001</v>
      </c>
      <c r="E109" s="97" t="s">
        <v>1302</v>
      </c>
    </row>
    <row r="110" spans="1:5" s="97" customFormat="1">
      <c r="A110" s="97" t="s">
        <v>1313</v>
      </c>
      <c r="B110" s="97" t="s">
        <v>1314</v>
      </c>
      <c r="C110" s="97">
        <v>-34.193669999999997</v>
      </c>
      <c r="D110" s="97">
        <v>137.47779</v>
      </c>
      <c r="E110" s="97" t="s">
        <v>1302</v>
      </c>
    </row>
    <row r="111" spans="1:5" s="97" customFormat="1">
      <c r="A111" s="97" t="s">
        <v>1315</v>
      </c>
      <c r="B111" s="97" t="s">
        <v>1316</v>
      </c>
      <c r="C111" s="97">
        <v>-34.194249999999997</v>
      </c>
      <c r="D111" s="97">
        <v>137.474783</v>
      </c>
      <c r="E111" s="97" t="s">
        <v>1302</v>
      </c>
    </row>
    <row r="112" spans="1:5" s="97" customFormat="1">
      <c r="A112" s="97" t="s">
        <v>1317</v>
      </c>
      <c r="B112" s="97" t="s">
        <v>1318</v>
      </c>
      <c r="C112" s="97">
        <v>-34.129283000000001</v>
      </c>
      <c r="D112" s="97">
        <v>137.43751700000001</v>
      </c>
      <c r="E112" s="97" t="s">
        <v>1302</v>
      </c>
    </row>
    <row r="113" spans="1:5" s="97" customFormat="1">
      <c r="A113" s="97" t="s">
        <v>1319</v>
      </c>
      <c r="B113" s="97" t="s">
        <v>1320</v>
      </c>
      <c r="C113" s="97">
        <v>-34.163533000000001</v>
      </c>
      <c r="D113" s="97">
        <v>137.451583</v>
      </c>
      <c r="E113" s="97" t="s">
        <v>1302</v>
      </c>
    </row>
    <row r="114" spans="1:5" s="97" customFormat="1">
      <c r="A114" s="97" t="s">
        <v>1321</v>
      </c>
      <c r="B114" s="97" t="s">
        <v>1322</v>
      </c>
      <c r="C114" s="97">
        <v>-34.180250000000001</v>
      </c>
      <c r="D114" s="97">
        <v>137.4615</v>
      </c>
      <c r="E114" s="97" t="s">
        <v>1302</v>
      </c>
    </row>
    <row r="115" spans="1:5" s="97" customFormat="1">
      <c r="A115" s="97" t="s">
        <v>1323</v>
      </c>
      <c r="B115" s="97" t="s">
        <v>1324</v>
      </c>
      <c r="C115" s="97">
        <v>-34.173267000000003</v>
      </c>
      <c r="D115" s="97">
        <v>137.45853299999999</v>
      </c>
      <c r="E115" s="97" t="s">
        <v>1302</v>
      </c>
    </row>
    <row r="116" spans="1:5" s="97" customFormat="1">
      <c r="A116" s="97" t="s">
        <v>1325</v>
      </c>
      <c r="B116" s="97" t="s">
        <v>1326</v>
      </c>
      <c r="C116" s="97">
        <v>-32.368575999999997</v>
      </c>
      <c r="D116" s="97">
        <v>133.48116999999999</v>
      </c>
      <c r="E116" s="97" t="s">
        <v>1327</v>
      </c>
    </row>
    <row r="117" spans="1:5" s="97" customFormat="1">
      <c r="A117" s="97" t="s">
        <v>1328</v>
      </c>
      <c r="B117" s="97" t="s">
        <v>1329</v>
      </c>
      <c r="C117" s="97">
        <v>-32.373489999999997</v>
      </c>
      <c r="D117" s="97">
        <v>133.48518000000001</v>
      </c>
      <c r="E117" s="97" t="s">
        <v>1327</v>
      </c>
    </row>
    <row r="118" spans="1:5" s="97" customFormat="1">
      <c r="A118" s="97" t="s">
        <v>1330</v>
      </c>
      <c r="B118" s="97" t="s">
        <v>1331</v>
      </c>
      <c r="C118" s="97">
        <v>-32.556556999999998</v>
      </c>
      <c r="D118" s="97">
        <v>133.29399000000001</v>
      </c>
      <c r="E118" s="97" t="s">
        <v>1327</v>
      </c>
    </row>
    <row r="119" spans="1:5" s="97" customFormat="1">
      <c r="A119" s="97" t="s">
        <v>1332</v>
      </c>
      <c r="B119" s="97" t="s">
        <v>1333</v>
      </c>
      <c r="C119" s="97">
        <v>-32.392643</v>
      </c>
      <c r="D119" s="97">
        <v>133.38030900000001</v>
      </c>
      <c r="E119" s="97" t="s">
        <v>1327</v>
      </c>
    </row>
    <row r="120" spans="1:5" s="97" customFormat="1">
      <c r="A120" s="97" t="s">
        <v>1334</v>
      </c>
      <c r="B120" s="97" t="s">
        <v>1335</v>
      </c>
      <c r="C120" s="97">
        <v>-32.393369999999997</v>
      </c>
      <c r="D120" s="97">
        <v>133.37686099999999</v>
      </c>
      <c r="E120" s="97" t="s">
        <v>1327</v>
      </c>
    </row>
    <row r="121" spans="1:5" s="97" customFormat="1">
      <c r="A121" s="97" t="s">
        <v>1336</v>
      </c>
      <c r="B121" s="97" t="s">
        <v>1337</v>
      </c>
      <c r="C121" s="97">
        <v>-32.502822999999999</v>
      </c>
      <c r="D121" s="97">
        <v>133.30885699999999</v>
      </c>
      <c r="E121" s="97" t="s">
        <v>1327</v>
      </c>
    </row>
    <row r="122" spans="1:5" s="97" customFormat="1">
      <c r="A122" s="97" t="s">
        <v>1338</v>
      </c>
      <c r="B122" s="97" t="s">
        <v>1339</v>
      </c>
      <c r="C122" s="97">
        <v>-32.519860000000001</v>
      </c>
      <c r="D122" s="97">
        <v>133.30354600000001</v>
      </c>
      <c r="E122" s="97" t="s">
        <v>1327</v>
      </c>
    </row>
    <row r="123" spans="1:5" s="97" customFormat="1">
      <c r="A123" s="97" t="s">
        <v>1340</v>
      </c>
      <c r="B123" s="97" t="s">
        <v>1341</v>
      </c>
      <c r="C123" s="97">
        <v>-32.501083000000001</v>
      </c>
      <c r="D123" s="97">
        <v>133.30275399999999</v>
      </c>
      <c r="E123" s="97" t="s">
        <v>1327</v>
      </c>
    </row>
    <row r="124" spans="1:5" s="97" customFormat="1">
      <c r="A124" s="97" t="s">
        <v>1342</v>
      </c>
      <c r="B124" s="97" t="s">
        <v>1343</v>
      </c>
      <c r="C124" s="97">
        <v>-32.493293999999999</v>
      </c>
      <c r="D124" s="97">
        <v>133.28846799999999</v>
      </c>
      <c r="E124" s="97" t="s">
        <v>1327</v>
      </c>
    </row>
    <row r="125" spans="1:5" s="97" customFormat="1">
      <c r="A125" s="97" t="s">
        <v>1344</v>
      </c>
      <c r="B125" s="97" t="s">
        <v>1345</v>
      </c>
      <c r="C125" s="97">
        <v>-32.470433999999997</v>
      </c>
      <c r="D125" s="97">
        <v>133.31919600000001</v>
      </c>
      <c r="E125" s="97" t="s">
        <v>1327</v>
      </c>
    </row>
    <row r="126" spans="1:5" s="97" customFormat="1">
      <c r="A126" s="97" t="s">
        <v>1346</v>
      </c>
      <c r="B126" s="97" t="s">
        <v>1347</v>
      </c>
      <c r="C126" s="97">
        <v>-34.115692000000003</v>
      </c>
      <c r="D126" s="97">
        <v>136.350989</v>
      </c>
      <c r="E126" s="97" t="s">
        <v>1348</v>
      </c>
    </row>
    <row r="127" spans="1:5" s="97" customFormat="1">
      <c r="A127" s="97" t="s">
        <v>1349</v>
      </c>
      <c r="B127" s="97" t="s">
        <v>1350</v>
      </c>
      <c r="C127" s="97">
        <v>-34.198900000000002</v>
      </c>
      <c r="D127" s="97">
        <v>136.3005</v>
      </c>
      <c r="E127" s="97" t="s">
        <v>1348</v>
      </c>
    </row>
    <row r="128" spans="1:5" s="97" customFormat="1">
      <c r="A128" s="97" t="s">
        <v>1351</v>
      </c>
      <c r="B128" s="97" t="s">
        <v>1352</v>
      </c>
      <c r="C128" s="97">
        <v>-34.187449999999998</v>
      </c>
      <c r="D128" s="97">
        <v>137.467567</v>
      </c>
      <c r="E128" s="97" t="s">
        <v>1348</v>
      </c>
    </row>
    <row r="129" spans="1:5" s="97" customFormat="1">
      <c r="A129" s="97" t="s">
        <v>1353</v>
      </c>
      <c r="B129" s="97" t="s">
        <v>1354</v>
      </c>
      <c r="C129" s="97">
        <v>-33.675530000000002</v>
      </c>
      <c r="D129" s="97">
        <v>134.51647</v>
      </c>
      <c r="E129" s="97" t="s">
        <v>1348</v>
      </c>
    </row>
    <row r="130" spans="1:5" s="97" customFormat="1">
      <c r="A130" s="97" t="s">
        <v>1355</v>
      </c>
      <c r="B130" s="97" t="s">
        <v>1356</v>
      </c>
      <c r="C130" s="97">
        <v>-35.446652</v>
      </c>
      <c r="D130" s="97">
        <v>138.30496600000001</v>
      </c>
      <c r="E130" s="97" t="s">
        <v>1357</v>
      </c>
    </row>
    <row r="131" spans="1:5" s="97" customFormat="1">
      <c r="A131" s="97" t="s">
        <v>1358</v>
      </c>
      <c r="B131" s="97" t="s">
        <v>1359</v>
      </c>
      <c r="C131" s="97">
        <v>-35.547150000000002</v>
      </c>
      <c r="D131" s="97">
        <v>138.63820999999999</v>
      </c>
      <c r="E131" s="97" t="s">
        <v>1357</v>
      </c>
    </row>
    <row r="132" spans="1:5" s="97" customFormat="1">
      <c r="A132" s="97" t="s">
        <v>1360</v>
      </c>
      <c r="B132" s="97" t="s">
        <v>1361</v>
      </c>
      <c r="C132" s="97">
        <v>-35.537779</v>
      </c>
      <c r="D132" s="97">
        <v>138.69255000000001</v>
      </c>
      <c r="E132" s="97" t="s">
        <v>1357</v>
      </c>
    </row>
    <row r="133" spans="1:5" s="97" customFormat="1">
      <c r="A133" s="97" t="s">
        <v>1362</v>
      </c>
      <c r="B133" s="97" t="s">
        <v>1363</v>
      </c>
      <c r="C133" s="97">
        <v>-35.588870999999997</v>
      </c>
      <c r="D133" s="97">
        <v>138.60552999999999</v>
      </c>
      <c r="E133" s="97" t="s">
        <v>1357</v>
      </c>
    </row>
    <row r="134" spans="1:5" s="97" customFormat="1">
      <c r="A134" s="97" t="s">
        <v>1364</v>
      </c>
      <c r="B134" s="97" t="s">
        <v>1365</v>
      </c>
      <c r="C134" s="97">
        <v>-35.571399999999997</v>
      </c>
      <c r="D134" s="97">
        <v>138.61166</v>
      </c>
      <c r="E134" s="97" t="s">
        <v>1357</v>
      </c>
    </row>
    <row r="135" spans="1:5" s="97" customFormat="1">
      <c r="A135" s="97" t="s">
        <v>1366</v>
      </c>
      <c r="B135" s="97" t="s">
        <v>1367</v>
      </c>
      <c r="C135" s="97">
        <v>-35.566040000000001</v>
      </c>
      <c r="D135" s="97">
        <v>138.62732</v>
      </c>
      <c r="E135" s="97" t="s">
        <v>1357</v>
      </c>
    </row>
    <row r="136" spans="1:5" s="97" customFormat="1">
      <c r="A136" s="97" t="s">
        <v>1368</v>
      </c>
      <c r="B136" s="97" t="s">
        <v>1369</v>
      </c>
      <c r="C136" s="97">
        <v>-34.788513999999999</v>
      </c>
      <c r="D136" s="97">
        <v>138.46726000000001</v>
      </c>
      <c r="E136" s="97" t="s">
        <v>1370</v>
      </c>
    </row>
    <row r="137" spans="1:5" s="97" customFormat="1">
      <c r="A137" s="97" t="s">
        <v>1371</v>
      </c>
      <c r="B137" s="97" t="s">
        <v>1372</v>
      </c>
      <c r="C137" s="97">
        <v>-35.473559999999999</v>
      </c>
      <c r="D137" s="97">
        <v>138.281158</v>
      </c>
      <c r="E137" s="97" t="s">
        <v>1370</v>
      </c>
    </row>
    <row r="138" spans="1:5" s="97" customFormat="1">
      <c r="A138" s="97" t="s">
        <v>1373</v>
      </c>
      <c r="B138" s="97" t="s">
        <v>1374</v>
      </c>
      <c r="C138" s="97">
        <v>-35.370818999999997</v>
      </c>
      <c r="D138" s="97">
        <v>138.38177400000001</v>
      </c>
      <c r="E138" s="97" t="s">
        <v>1370</v>
      </c>
    </row>
    <row r="139" spans="1:5" s="97" customFormat="1">
      <c r="A139" s="97" t="s">
        <v>1375</v>
      </c>
      <c r="B139" s="97" t="s">
        <v>1376</v>
      </c>
      <c r="C139" s="97">
        <v>-34.963348000000003</v>
      </c>
      <c r="D139" s="97">
        <v>138.48028500000001</v>
      </c>
      <c r="E139" s="97" t="s">
        <v>1370</v>
      </c>
    </row>
    <row r="140" spans="1:5" s="97" customFormat="1">
      <c r="A140" s="97" t="s">
        <v>1377</v>
      </c>
      <c r="B140" s="97" t="s">
        <v>1378</v>
      </c>
      <c r="C140" s="97">
        <v>-34.847099</v>
      </c>
      <c r="D140" s="97">
        <v>138.445953</v>
      </c>
      <c r="E140" s="97" t="s">
        <v>1370</v>
      </c>
    </row>
    <row r="141" spans="1:5" s="97" customFormat="1">
      <c r="A141" s="97" t="s">
        <v>1379</v>
      </c>
      <c r="B141" s="97" t="s">
        <v>1380</v>
      </c>
      <c r="C141" s="97">
        <v>-35.039969999999997</v>
      </c>
      <c r="D141" s="97">
        <v>138.49151599999999</v>
      </c>
      <c r="E141" s="97" t="s">
        <v>1370</v>
      </c>
    </row>
    <row r="142" spans="1:5" s="97" customFormat="1">
      <c r="A142" s="97" t="s">
        <v>1381</v>
      </c>
      <c r="B142" s="97" t="s">
        <v>1382</v>
      </c>
      <c r="C142" s="97">
        <v>-35.147480000000002</v>
      </c>
      <c r="D142" s="97">
        <v>138.46302800000001</v>
      </c>
      <c r="E142" s="97" t="s">
        <v>1370</v>
      </c>
    </row>
    <row r="143" spans="1:5" s="97" customFormat="1">
      <c r="A143" s="97" t="s">
        <v>1383</v>
      </c>
      <c r="B143" s="97" t="s">
        <v>1384</v>
      </c>
      <c r="C143" s="97">
        <v>-35.137931000000002</v>
      </c>
      <c r="D143" s="97">
        <v>138.46292099999999</v>
      </c>
      <c r="E143" s="97" t="s">
        <v>1370</v>
      </c>
    </row>
    <row r="144" spans="1:5" s="97" customFormat="1">
      <c r="A144" s="97" t="s">
        <v>1385</v>
      </c>
      <c r="B144" s="97" t="s">
        <v>1386</v>
      </c>
      <c r="C144" s="97">
        <v>-35.156920999999997</v>
      </c>
      <c r="D144" s="97">
        <v>138.46545399999999</v>
      </c>
      <c r="E144" s="97" t="s">
        <v>1370</v>
      </c>
    </row>
    <row r="145" spans="1:5" s="97" customFormat="1">
      <c r="A145" s="97" t="s">
        <v>1387</v>
      </c>
      <c r="B145" s="97" t="s">
        <v>1388</v>
      </c>
      <c r="C145" s="97">
        <v>-35.465499000000001</v>
      </c>
      <c r="D145" s="97">
        <v>138.294647</v>
      </c>
      <c r="E145" s="97" t="s">
        <v>1370</v>
      </c>
    </row>
    <row r="146" spans="1:5" s="97" customFormat="1">
      <c r="A146" s="97" t="s">
        <v>1389</v>
      </c>
      <c r="B146" s="97" t="s">
        <v>1390</v>
      </c>
      <c r="C146" s="97">
        <v>-35.456088999999999</v>
      </c>
      <c r="D146" s="97">
        <v>138.29939200000001</v>
      </c>
      <c r="E146" s="97" t="s">
        <v>1370</v>
      </c>
    </row>
    <row r="147" spans="1:5" s="97" customFormat="1">
      <c r="A147" s="97" t="s">
        <v>1391</v>
      </c>
      <c r="B147" s="97" t="s">
        <v>1392</v>
      </c>
      <c r="C147" s="97">
        <v>-35.530849000000003</v>
      </c>
      <c r="D147" s="97">
        <v>138.15289300000001</v>
      </c>
      <c r="E147" s="97" t="s">
        <v>1370</v>
      </c>
    </row>
    <row r="148" spans="1:5" s="97" customFormat="1">
      <c r="A148" s="97" t="s">
        <v>1393</v>
      </c>
      <c r="B148" s="97" t="s">
        <v>1394</v>
      </c>
      <c r="C148" s="97">
        <v>-34.444488</v>
      </c>
      <c r="D148" s="97">
        <v>138.19702100000001</v>
      </c>
      <c r="E148" s="97" t="s">
        <v>1370</v>
      </c>
    </row>
    <row r="149" spans="1:5" s="97" customFormat="1">
      <c r="A149" s="97" t="s">
        <v>1395</v>
      </c>
      <c r="B149" s="97" t="s">
        <v>1396</v>
      </c>
      <c r="C149" s="97">
        <v>-34.619419000000001</v>
      </c>
      <c r="D149" s="97">
        <v>138.31051600000001</v>
      </c>
      <c r="E149" s="97" t="s">
        <v>1370</v>
      </c>
    </row>
    <row r="150" spans="1:5" s="97" customFormat="1">
      <c r="A150" s="97" t="s">
        <v>1397</v>
      </c>
      <c r="B150" s="97" t="s">
        <v>1398</v>
      </c>
      <c r="C150" s="97">
        <v>-34.98648</v>
      </c>
      <c r="D150" s="97">
        <v>138.45401000000001</v>
      </c>
      <c r="E150" s="97" t="s">
        <v>1370</v>
      </c>
    </row>
    <row r="151" spans="1:5" s="97" customFormat="1">
      <c r="A151" s="97" t="s">
        <v>1399</v>
      </c>
      <c r="B151" s="97" t="s">
        <v>1400</v>
      </c>
      <c r="C151" s="97">
        <v>-35.256659999999997</v>
      </c>
      <c r="D151" s="97">
        <v>138.458496</v>
      </c>
      <c r="E151" s="97" t="s">
        <v>1370</v>
      </c>
    </row>
    <row r="152" spans="1:5" s="97" customFormat="1">
      <c r="A152" s="97" t="s">
        <v>1401</v>
      </c>
      <c r="B152" s="97" t="s">
        <v>1402</v>
      </c>
      <c r="C152" s="97">
        <v>-35.139400000000002</v>
      </c>
      <c r="D152" s="97">
        <v>138.45799199999999</v>
      </c>
      <c r="E152" s="97" t="s">
        <v>1370</v>
      </c>
    </row>
    <row r="153" spans="1:5" s="97" customFormat="1">
      <c r="A153" s="97" t="s">
        <v>1403</v>
      </c>
      <c r="B153" s="97" t="s">
        <v>1404</v>
      </c>
      <c r="C153" s="97">
        <v>-35.271597999999997</v>
      </c>
      <c r="D153" s="97">
        <v>138.430984</v>
      </c>
      <c r="E153" s="97" t="s">
        <v>1370</v>
      </c>
    </row>
    <row r="154" spans="1:5" s="97" customFormat="1">
      <c r="A154" s="97" t="s">
        <v>1405</v>
      </c>
      <c r="B154" s="97" t="s">
        <v>1406</v>
      </c>
      <c r="C154" s="97">
        <v>-34.975830000000002</v>
      </c>
      <c r="D154" s="97">
        <v>138.45140000000001</v>
      </c>
      <c r="E154" s="97" t="s">
        <v>1370</v>
      </c>
    </row>
    <row r="155" spans="1:5" s="97" customFormat="1">
      <c r="A155" s="97" t="s">
        <v>1407</v>
      </c>
      <c r="B155" s="97" t="s">
        <v>1408</v>
      </c>
      <c r="C155" s="97">
        <v>-35.147410000000001</v>
      </c>
      <c r="D155" s="97">
        <v>138.46365</v>
      </c>
      <c r="E155" s="97" t="s">
        <v>1370</v>
      </c>
    </row>
    <row r="156" spans="1:5" s="97" customFormat="1">
      <c r="A156" s="97" t="s">
        <v>1409</v>
      </c>
      <c r="B156" s="97" t="s">
        <v>1410</v>
      </c>
      <c r="C156" s="97">
        <v>-35.167751000000003</v>
      </c>
      <c r="D156" s="97">
        <v>138.462265</v>
      </c>
      <c r="E156" s="97" t="s">
        <v>1370</v>
      </c>
    </row>
    <row r="157" spans="1:5" s="97" customFormat="1">
      <c r="A157" s="97" t="s">
        <v>1411</v>
      </c>
      <c r="B157" s="97" t="s">
        <v>1412</v>
      </c>
      <c r="C157" s="97">
        <v>-35.097599000000002</v>
      </c>
      <c r="D157" s="97">
        <v>138.47749300000001</v>
      </c>
      <c r="E157" s="97" t="s">
        <v>1370</v>
      </c>
    </row>
    <row r="158" spans="1:5" s="97" customFormat="1">
      <c r="A158" s="97" t="s">
        <v>1413</v>
      </c>
      <c r="B158" s="97" t="s">
        <v>1414</v>
      </c>
      <c r="C158" s="97">
        <v>-35.206501000000003</v>
      </c>
      <c r="D158" s="97">
        <v>138.46220400000001</v>
      </c>
      <c r="E158" s="97" t="s">
        <v>1370</v>
      </c>
    </row>
    <row r="159" spans="1:5" s="97" customFormat="1">
      <c r="A159" s="97" t="s">
        <v>1415</v>
      </c>
      <c r="B159" s="97" t="s">
        <v>1416</v>
      </c>
      <c r="C159" s="97">
        <v>-35.209097999999997</v>
      </c>
      <c r="D159" s="97">
        <v>138.464294</v>
      </c>
      <c r="E159" s="97" t="s">
        <v>1370</v>
      </c>
    </row>
    <row r="160" spans="1:5" s="97" customFormat="1">
      <c r="A160" s="97" t="s">
        <v>1417</v>
      </c>
      <c r="B160" s="97" t="s">
        <v>1418</v>
      </c>
      <c r="C160" s="97">
        <v>-35.103400999999998</v>
      </c>
      <c r="D160" s="97">
        <v>138.474197</v>
      </c>
      <c r="E160" s="97" t="s">
        <v>1370</v>
      </c>
    </row>
    <row r="161" spans="1:5" s="97" customFormat="1">
      <c r="A161" s="97" t="s">
        <v>1419</v>
      </c>
      <c r="B161" s="97" t="s">
        <v>1420</v>
      </c>
      <c r="C161" s="97">
        <v>-35.073599999999999</v>
      </c>
      <c r="D161" s="97">
        <v>138.494293</v>
      </c>
      <c r="E161" s="97" t="s">
        <v>1370</v>
      </c>
    </row>
    <row r="162" spans="1:5" s="97" customFormat="1">
      <c r="A162" s="97" t="s">
        <v>1421</v>
      </c>
      <c r="B162" s="97" t="s">
        <v>1422</v>
      </c>
      <c r="C162" s="97">
        <v>-35.052500999999999</v>
      </c>
      <c r="D162" s="97">
        <v>138.5027</v>
      </c>
      <c r="E162" s="97" t="s">
        <v>1370</v>
      </c>
    </row>
    <row r="163" spans="1:5" s="97" customFormat="1">
      <c r="A163" s="97" t="s">
        <v>1423</v>
      </c>
      <c r="B163" s="97" t="s">
        <v>1424</v>
      </c>
      <c r="C163" s="97">
        <v>-35.26681</v>
      </c>
      <c r="D163" s="97">
        <v>138.43364</v>
      </c>
      <c r="E163" s="97" t="s">
        <v>1370</v>
      </c>
    </row>
    <row r="164" spans="1:5" s="97" customFormat="1">
      <c r="A164" s="97" t="s">
        <v>1425</v>
      </c>
      <c r="B164" s="97" t="s">
        <v>1426</v>
      </c>
      <c r="C164" s="97">
        <v>-35.604469000000002</v>
      </c>
      <c r="D164" s="97">
        <v>138.0933</v>
      </c>
      <c r="E164" s="97" t="s">
        <v>1370</v>
      </c>
    </row>
    <row r="165" spans="1:5" s="97" customFormat="1">
      <c r="A165" s="97" t="s">
        <v>1427</v>
      </c>
      <c r="B165" s="97" t="s">
        <v>1428</v>
      </c>
      <c r="C165" s="97">
        <v>-35.647815000000001</v>
      </c>
      <c r="D165" s="97">
        <v>138.25917000000001</v>
      </c>
      <c r="E165" s="97" t="s">
        <v>1370</v>
      </c>
    </row>
    <row r="166" spans="1:5" s="97" customFormat="1">
      <c r="A166" s="97" t="s">
        <v>1429</v>
      </c>
      <c r="B166" s="97" t="s">
        <v>1430</v>
      </c>
      <c r="C166" s="97">
        <v>-35.654690000000002</v>
      </c>
      <c r="D166" s="97">
        <v>138.24448000000001</v>
      </c>
      <c r="E166" s="97" t="s">
        <v>1370</v>
      </c>
    </row>
    <row r="167" spans="1:5" s="97" customFormat="1">
      <c r="A167" s="97" t="s">
        <v>1431</v>
      </c>
      <c r="B167" s="97" t="s">
        <v>1432</v>
      </c>
      <c r="C167" s="97">
        <v>-35.634109000000002</v>
      </c>
      <c r="D167" s="97">
        <v>138.111831</v>
      </c>
      <c r="E167" s="97" t="s">
        <v>1370</v>
      </c>
    </row>
    <row r="168" spans="1:5" s="97" customFormat="1">
      <c r="A168" s="97" t="s">
        <v>1433</v>
      </c>
      <c r="B168" s="97" t="s">
        <v>1434</v>
      </c>
      <c r="C168" s="97">
        <v>-35.567540000000001</v>
      </c>
      <c r="D168" s="97">
        <v>138.63158000000001</v>
      </c>
      <c r="E168" s="97" t="s">
        <v>1370</v>
      </c>
    </row>
    <row r="169" spans="1:5" s="97" customFormat="1">
      <c r="A169" s="97" t="s">
        <v>1435</v>
      </c>
      <c r="B169" s="97" t="s">
        <v>1436</v>
      </c>
      <c r="C169" s="97">
        <v>-35.540503999999999</v>
      </c>
      <c r="D169" s="97">
        <v>138.65402</v>
      </c>
      <c r="E169" s="97" t="s">
        <v>1370</v>
      </c>
    </row>
    <row r="170" spans="1:5" s="97" customFormat="1">
      <c r="A170" s="97" t="s">
        <v>1437</v>
      </c>
      <c r="B170" s="97" t="s">
        <v>1438</v>
      </c>
      <c r="C170" s="97">
        <v>-35.610289999999999</v>
      </c>
      <c r="D170" s="97">
        <v>138.592896</v>
      </c>
      <c r="E170" s="97" t="s">
        <v>1370</v>
      </c>
    </row>
    <row r="171" spans="1:5" s="97" customFormat="1">
      <c r="A171" s="97" t="s">
        <v>1439</v>
      </c>
      <c r="B171" s="97" t="s">
        <v>1440</v>
      </c>
      <c r="C171" s="97">
        <v>-35.640940999999998</v>
      </c>
      <c r="D171" s="97">
        <v>138.52662000000001</v>
      </c>
      <c r="E171" s="97" t="s">
        <v>1370</v>
      </c>
    </row>
    <row r="172" spans="1:5" s="97" customFormat="1">
      <c r="A172" s="97" t="s">
        <v>1441</v>
      </c>
      <c r="B172" s="97" t="s">
        <v>1442</v>
      </c>
      <c r="C172" s="97">
        <v>-35.577289999999998</v>
      </c>
      <c r="D172" s="97">
        <v>138.61845</v>
      </c>
      <c r="E172" s="97" t="s">
        <v>1370</v>
      </c>
    </row>
    <row r="173" spans="1:5" s="97" customFormat="1">
      <c r="A173" s="97" t="s">
        <v>1443</v>
      </c>
      <c r="B173" s="97" t="s">
        <v>1444</v>
      </c>
      <c r="C173" s="97">
        <v>-35.617809999999999</v>
      </c>
      <c r="D173" s="97">
        <v>138.55721</v>
      </c>
      <c r="E173" s="97" t="s">
        <v>1370</v>
      </c>
    </row>
    <row r="174" spans="1:5" s="97" customFormat="1">
      <c r="A174" s="97" t="s">
        <v>1445</v>
      </c>
      <c r="B174" s="97" t="s">
        <v>1446</v>
      </c>
      <c r="C174" s="97">
        <v>-35.661929999999998</v>
      </c>
      <c r="D174" s="97">
        <v>138.21450999999999</v>
      </c>
      <c r="E174" s="97" t="s">
        <v>1370</v>
      </c>
    </row>
    <row r="175" spans="1:5" s="97" customFormat="1">
      <c r="A175" s="97" t="s">
        <v>1447</v>
      </c>
      <c r="B175" s="97" t="s">
        <v>1448</v>
      </c>
      <c r="C175" s="97">
        <v>-35.539326000000003</v>
      </c>
      <c r="D175" s="97">
        <v>138.68851000000001</v>
      </c>
      <c r="E175" s="97" t="s">
        <v>1370</v>
      </c>
    </row>
    <row r="176" spans="1:5" s="97" customFormat="1">
      <c r="A176" s="97" t="s">
        <v>1449</v>
      </c>
      <c r="B176" s="97" t="s">
        <v>1450</v>
      </c>
      <c r="C176" s="97">
        <v>-35.524608000000001</v>
      </c>
      <c r="D176" s="97">
        <v>138.69991999999999</v>
      </c>
      <c r="E176" s="97" t="s">
        <v>1370</v>
      </c>
    </row>
    <row r="177" spans="1:6" s="97" customFormat="1" ht="15">
      <c r="A177" s="98" t="s">
        <v>7</v>
      </c>
      <c r="B177" s="99" t="s">
        <v>54</v>
      </c>
      <c r="C177" s="100">
        <v>-43.139209999999999</v>
      </c>
      <c r="D177" s="100">
        <v>147.96787</v>
      </c>
      <c r="E177" s="101">
        <v>43811</v>
      </c>
      <c r="F177" s="100">
        <v>6</v>
      </c>
    </row>
    <row r="178" spans="1:6" s="97" customFormat="1" ht="15">
      <c r="A178" s="102" t="s">
        <v>1451</v>
      </c>
      <c r="B178" s="99" t="s">
        <v>1452</v>
      </c>
      <c r="C178" s="100">
        <v>-33.990718999999999</v>
      </c>
      <c r="D178" s="100">
        <v>151.23244399999999</v>
      </c>
      <c r="E178" s="101">
        <v>43266</v>
      </c>
      <c r="F178" s="100">
        <v>3</v>
      </c>
    </row>
    <row r="179" spans="1:6" s="97" customFormat="1" ht="15">
      <c r="A179" s="98" t="s">
        <v>1453</v>
      </c>
      <c r="B179" s="99" t="s">
        <v>1454</v>
      </c>
      <c r="C179" s="100">
        <v>-41.343375000000002</v>
      </c>
      <c r="D179" s="100">
        <v>148.34296900000001</v>
      </c>
      <c r="E179" s="101">
        <v>43564</v>
      </c>
      <c r="F179" s="100">
        <v>18</v>
      </c>
    </row>
    <row r="180" spans="1:6" s="97" customFormat="1" ht="15">
      <c r="A180" s="98" t="s">
        <v>1455</v>
      </c>
      <c r="B180" s="99" t="s">
        <v>1456</v>
      </c>
      <c r="C180" s="100">
        <v>-41.253796000000001</v>
      </c>
      <c r="D180" s="100">
        <v>148.33874900000001</v>
      </c>
      <c r="E180" s="101">
        <v>43536</v>
      </c>
      <c r="F180" s="100">
        <v>10</v>
      </c>
    </row>
    <row r="181" spans="1:6" s="97" customFormat="1" ht="15">
      <c r="A181" s="98" t="s">
        <v>6</v>
      </c>
      <c r="B181" s="99" t="s">
        <v>64</v>
      </c>
      <c r="C181" s="100">
        <v>-41.253706000000001</v>
      </c>
      <c r="D181" s="100">
        <v>148.33974900000001</v>
      </c>
      <c r="E181" s="101">
        <v>43536</v>
      </c>
      <c r="F181" s="100">
        <v>15</v>
      </c>
    </row>
    <row r="182" spans="1:6" s="97" customFormat="1" ht="15">
      <c r="A182" s="98" t="s">
        <v>1457</v>
      </c>
      <c r="B182" s="99" t="s">
        <v>1458</v>
      </c>
      <c r="C182" s="100">
        <v>-41.210276</v>
      </c>
      <c r="D182" s="100">
        <v>148.29422700000001</v>
      </c>
      <c r="E182" s="101">
        <v>43537</v>
      </c>
      <c r="F182" s="100">
        <v>10</v>
      </c>
    </row>
    <row r="183" spans="1:6" s="97" customFormat="1" ht="15">
      <c r="A183" s="98" t="s">
        <v>1459</v>
      </c>
      <c r="B183" s="99" t="s">
        <v>1460</v>
      </c>
      <c r="C183" s="100">
        <v>-41.210315000000001</v>
      </c>
      <c r="D183" s="100">
        <v>148.29338799999999</v>
      </c>
      <c r="E183" s="101">
        <v>43537</v>
      </c>
      <c r="F183" s="100">
        <v>18</v>
      </c>
    </row>
    <row r="184" spans="1:6" s="97" customFormat="1" ht="15">
      <c r="A184" s="98" t="s">
        <v>1461</v>
      </c>
      <c r="B184" s="99" t="s">
        <v>1462</v>
      </c>
      <c r="C184" s="100">
        <v>-41.343859999999999</v>
      </c>
      <c r="D184" s="100">
        <v>148.34277</v>
      </c>
      <c r="E184" s="101">
        <v>43564</v>
      </c>
      <c r="F184" s="100">
        <v>10</v>
      </c>
    </row>
    <row r="185" spans="1:6" s="97" customFormat="1" ht="15">
      <c r="B185" s="103" t="s">
        <v>1463</v>
      </c>
      <c r="F185" s="104"/>
    </row>
    <row r="186" spans="1:6" s="97" customFormat="1" ht="15">
      <c r="A186" s="102" t="s">
        <v>1464</v>
      </c>
      <c r="B186" s="99" t="s">
        <v>1465</v>
      </c>
    </row>
  </sheetData>
  <autoFilter ref="A1:E1" xr:uid="{00000000-0009-0000-0000-000004000000}"/>
  <pageMargins left="0.75" right="0.75" top="1" bottom="1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78" zoomScaleNormal="100" workbookViewId="0">
      <selection activeCell="C92" sqref="C92"/>
    </sheetView>
  </sheetViews>
  <sheetFormatPr defaultColWidth="8.85546875" defaultRowHeight="12.75"/>
  <cols>
    <col min="1" max="256" width="18" customWidth="1"/>
  </cols>
  <sheetData>
    <row r="1" spans="1:3" ht="14.65" customHeight="1">
      <c r="A1" s="84" t="s">
        <v>1466</v>
      </c>
      <c r="B1" s="84" t="s">
        <v>1467</v>
      </c>
      <c r="C1" s="84" t="s">
        <v>1468</v>
      </c>
    </row>
    <row r="2" spans="1:3" ht="14.65" customHeight="1">
      <c r="A2" s="105" t="s">
        <v>1469</v>
      </c>
      <c r="B2" s="105" t="s">
        <v>1470</v>
      </c>
      <c r="C2" s="105" t="s">
        <v>1471</v>
      </c>
    </row>
    <row r="3" spans="1:3" ht="14.65" customHeight="1">
      <c r="A3" s="105" t="s">
        <v>1472</v>
      </c>
      <c r="B3" s="105" t="s">
        <v>1473</v>
      </c>
      <c r="C3" s="105" t="s">
        <v>1474</v>
      </c>
    </row>
    <row r="4" spans="1:3" ht="14.65" customHeight="1">
      <c r="A4" s="105" t="s">
        <v>1475</v>
      </c>
      <c r="B4" s="105" t="s">
        <v>1476</v>
      </c>
      <c r="C4" s="105" t="s">
        <v>1477</v>
      </c>
    </row>
    <row r="5" spans="1:3" ht="14.65" customHeight="1">
      <c r="A5" s="105" t="s">
        <v>1478</v>
      </c>
      <c r="B5" s="105" t="s">
        <v>1479</v>
      </c>
      <c r="C5" s="105" t="s">
        <v>1480</v>
      </c>
    </row>
    <row r="6" spans="1:3" ht="14.65" customHeight="1">
      <c r="A6" s="105" t="s">
        <v>1481</v>
      </c>
      <c r="B6" s="105" t="s">
        <v>1473</v>
      </c>
      <c r="C6" s="105" t="s">
        <v>1482</v>
      </c>
    </row>
    <row r="7" spans="1:3" ht="14.65" customHeight="1">
      <c r="A7" s="105" t="s">
        <v>1483</v>
      </c>
      <c r="B7" s="105" t="s">
        <v>1484</v>
      </c>
      <c r="C7" s="105" t="s">
        <v>1485</v>
      </c>
    </row>
    <row r="8" spans="1:3" ht="14.65" customHeight="1">
      <c r="A8" s="105" t="s">
        <v>1486</v>
      </c>
      <c r="B8" s="105" t="s">
        <v>1487</v>
      </c>
      <c r="C8" s="105" t="s">
        <v>1488</v>
      </c>
    </row>
    <row r="9" spans="1:3" ht="14.65" customHeight="1">
      <c r="A9" s="105" t="s">
        <v>1489</v>
      </c>
      <c r="B9" s="105" t="s">
        <v>1490</v>
      </c>
      <c r="C9" s="105" t="s">
        <v>1491</v>
      </c>
    </row>
    <row r="10" spans="1:3" ht="14.65" customHeight="1">
      <c r="A10" s="105" t="s">
        <v>1492</v>
      </c>
      <c r="B10" s="105" t="s">
        <v>1493</v>
      </c>
      <c r="C10" s="105" t="s">
        <v>1494</v>
      </c>
    </row>
    <row r="11" spans="1:3" ht="14.65" customHeight="1">
      <c r="A11" s="105" t="s">
        <v>1495</v>
      </c>
      <c r="B11" s="105" t="s">
        <v>1496</v>
      </c>
      <c r="C11" s="105" t="s">
        <v>1497</v>
      </c>
    </row>
    <row r="12" spans="1:3" ht="14.65" customHeight="1">
      <c r="A12" s="105" t="s">
        <v>1498</v>
      </c>
      <c r="B12" s="105" t="s">
        <v>1499</v>
      </c>
      <c r="C12" s="105" t="s">
        <v>1500</v>
      </c>
    </row>
    <row r="13" spans="1:3" ht="14.65" customHeight="1">
      <c r="A13" s="105" t="s">
        <v>1501</v>
      </c>
      <c r="B13" s="105" t="s">
        <v>1502</v>
      </c>
      <c r="C13" s="105" t="s">
        <v>1503</v>
      </c>
    </row>
    <row r="14" spans="1:3" ht="14.65" customHeight="1">
      <c r="A14" s="105" t="s">
        <v>1504</v>
      </c>
      <c r="B14" s="105" t="s">
        <v>1484</v>
      </c>
      <c r="C14" s="105" t="s">
        <v>1505</v>
      </c>
    </row>
    <row r="15" spans="1:3" ht="14.65" customHeight="1">
      <c r="A15" s="105" t="s">
        <v>1506</v>
      </c>
      <c r="B15" s="105" t="s">
        <v>1507</v>
      </c>
      <c r="C15" s="105" t="s">
        <v>1508</v>
      </c>
    </row>
    <row r="16" spans="1:3" ht="14.65" customHeight="1">
      <c r="A16" s="105" t="s">
        <v>1509</v>
      </c>
      <c r="B16" s="105" t="s">
        <v>1510</v>
      </c>
      <c r="C16" s="105" t="s">
        <v>1511</v>
      </c>
    </row>
    <row r="17" spans="1:3" ht="14.65" customHeight="1">
      <c r="A17" s="105" t="s">
        <v>1512</v>
      </c>
      <c r="B17" s="105" t="s">
        <v>1513</v>
      </c>
      <c r="C17" s="105" t="s">
        <v>1514</v>
      </c>
    </row>
    <row r="18" spans="1:3" ht="14.65" customHeight="1">
      <c r="A18" s="105" t="s">
        <v>1515</v>
      </c>
      <c r="B18" s="105" t="s">
        <v>1470</v>
      </c>
      <c r="C18" s="105" t="s">
        <v>1516</v>
      </c>
    </row>
    <row r="19" spans="1:3" ht="14.65" customHeight="1">
      <c r="A19" s="105" t="s">
        <v>1517</v>
      </c>
      <c r="B19" s="105" t="s">
        <v>1518</v>
      </c>
      <c r="C19" s="105" t="s">
        <v>1519</v>
      </c>
    </row>
    <row r="20" spans="1:3" ht="14.65" customHeight="1">
      <c r="A20" s="105" t="s">
        <v>1520</v>
      </c>
      <c r="B20" s="105" t="s">
        <v>1484</v>
      </c>
      <c r="C20" s="105" t="s">
        <v>1521</v>
      </c>
    </row>
    <row r="21" spans="1:3" ht="14.65" customHeight="1">
      <c r="A21" s="105" t="s">
        <v>1522</v>
      </c>
      <c r="B21" s="105" t="s">
        <v>1484</v>
      </c>
      <c r="C21" s="105" t="s">
        <v>1523</v>
      </c>
    </row>
    <row r="22" spans="1:3" ht="14.65" customHeight="1">
      <c r="A22" s="105" t="s">
        <v>1524</v>
      </c>
      <c r="B22" s="105" t="s">
        <v>1479</v>
      </c>
      <c r="C22" s="105" t="s">
        <v>1525</v>
      </c>
    </row>
    <row r="23" spans="1:3" ht="14.65" customHeight="1">
      <c r="A23" s="105" t="s">
        <v>1526</v>
      </c>
      <c r="B23" s="105" t="s">
        <v>1487</v>
      </c>
      <c r="C23" s="105" t="s">
        <v>1527</v>
      </c>
    </row>
    <row r="24" spans="1:3" ht="14.65" customHeight="1">
      <c r="A24" s="105" t="s">
        <v>1528</v>
      </c>
      <c r="B24" s="105" t="s">
        <v>1529</v>
      </c>
      <c r="C24" s="105" t="s">
        <v>1530</v>
      </c>
    </row>
    <row r="25" spans="1:3" ht="14.65" customHeight="1">
      <c r="A25" s="105" t="s">
        <v>1531</v>
      </c>
      <c r="B25" s="105" t="s">
        <v>1532</v>
      </c>
      <c r="C25" s="105" t="s">
        <v>1533</v>
      </c>
    </row>
    <row r="26" spans="1:3" ht="14.65" customHeight="1">
      <c r="A26" s="105" t="s">
        <v>1534</v>
      </c>
      <c r="B26" s="105" t="s">
        <v>1535</v>
      </c>
      <c r="C26" s="105" t="s">
        <v>1536</v>
      </c>
    </row>
    <row r="27" spans="1:3" ht="14.65" customHeight="1">
      <c r="A27" s="105" t="s">
        <v>1537</v>
      </c>
      <c r="B27" s="105" t="s">
        <v>1513</v>
      </c>
      <c r="C27" s="105" t="s">
        <v>1538</v>
      </c>
    </row>
    <row r="28" spans="1:3" ht="14.65" customHeight="1">
      <c r="A28" s="105" t="s">
        <v>1539</v>
      </c>
      <c r="B28" s="105" t="s">
        <v>1540</v>
      </c>
      <c r="C28" s="105" t="s">
        <v>1541</v>
      </c>
    </row>
    <row r="29" spans="1:3" ht="14.65" customHeight="1">
      <c r="A29" s="105" t="s">
        <v>1542</v>
      </c>
      <c r="B29" s="105" t="s">
        <v>1543</v>
      </c>
      <c r="C29" s="105" t="s">
        <v>1544</v>
      </c>
    </row>
    <row r="30" spans="1:3" ht="14.65" customHeight="1">
      <c r="A30" s="105" t="s">
        <v>1545</v>
      </c>
      <c r="B30" s="105" t="s">
        <v>1546</v>
      </c>
      <c r="C30" s="105" t="s">
        <v>1511</v>
      </c>
    </row>
    <row r="31" spans="1:3" ht="14.65" customHeight="1">
      <c r="A31" s="105" t="s">
        <v>1547</v>
      </c>
      <c r="B31" s="105" t="s">
        <v>1548</v>
      </c>
      <c r="C31" s="105" t="s">
        <v>1549</v>
      </c>
    </row>
    <row r="32" spans="1:3" ht="14.65" customHeight="1">
      <c r="A32" s="105" t="s">
        <v>1550</v>
      </c>
      <c r="B32" s="105" t="s">
        <v>1551</v>
      </c>
      <c r="C32" s="105" t="s">
        <v>1552</v>
      </c>
    </row>
    <row r="33" spans="1:3" ht="14.65" customHeight="1">
      <c r="A33" s="105" t="s">
        <v>1553</v>
      </c>
      <c r="B33" s="105" t="s">
        <v>1554</v>
      </c>
      <c r="C33" s="105" t="s">
        <v>1555</v>
      </c>
    </row>
    <row r="34" spans="1:3" ht="14.65" customHeight="1">
      <c r="A34" s="105" t="s">
        <v>1556</v>
      </c>
      <c r="B34" s="105" t="s">
        <v>1557</v>
      </c>
      <c r="C34" s="105" t="s">
        <v>1558</v>
      </c>
    </row>
    <row r="35" spans="1:3" ht="14.65" customHeight="1">
      <c r="A35" s="105" t="s">
        <v>1559</v>
      </c>
      <c r="B35" s="105" t="s">
        <v>1560</v>
      </c>
      <c r="C35" s="105" t="s">
        <v>1561</v>
      </c>
    </row>
    <row r="36" spans="1:3" ht="14.65" customHeight="1">
      <c r="A36" s="105" t="s">
        <v>1562</v>
      </c>
      <c r="B36" s="105" t="s">
        <v>1563</v>
      </c>
      <c r="C36" s="105" t="s">
        <v>1564</v>
      </c>
    </row>
    <row r="37" spans="1:3" ht="14.65" customHeight="1">
      <c r="A37" s="105" t="s">
        <v>1565</v>
      </c>
      <c r="B37" s="105" t="s">
        <v>1557</v>
      </c>
      <c r="C37" s="105" t="s">
        <v>1566</v>
      </c>
    </row>
    <row r="38" spans="1:3" ht="14.65" customHeight="1">
      <c r="A38" s="105" t="s">
        <v>1567</v>
      </c>
      <c r="B38" s="105" t="s">
        <v>1560</v>
      </c>
      <c r="C38" s="105" t="s">
        <v>1568</v>
      </c>
    </row>
    <row r="39" spans="1:3" ht="14.65" customHeight="1">
      <c r="A39" s="105" t="s">
        <v>1569</v>
      </c>
      <c r="B39" s="105" t="s">
        <v>1570</v>
      </c>
      <c r="C39" s="105" t="s">
        <v>1571</v>
      </c>
    </row>
    <row r="40" spans="1:3" ht="14.65" customHeight="1">
      <c r="A40" s="105" t="s">
        <v>1572</v>
      </c>
      <c r="B40" s="105" t="s">
        <v>1557</v>
      </c>
      <c r="C40" s="105" t="s">
        <v>1573</v>
      </c>
    </row>
    <row r="41" spans="1:3" ht="14.65" customHeight="1">
      <c r="A41" s="105" t="s">
        <v>1574</v>
      </c>
      <c r="B41" s="105" t="s">
        <v>1575</v>
      </c>
      <c r="C41" s="105" t="s">
        <v>1576</v>
      </c>
    </row>
    <row r="42" spans="1:3" ht="14.65" customHeight="1">
      <c r="A42" s="105" t="s">
        <v>1577</v>
      </c>
      <c r="B42" s="105" t="s">
        <v>1578</v>
      </c>
      <c r="C42" s="105" t="s">
        <v>1579</v>
      </c>
    </row>
    <row r="43" spans="1:3" ht="14.65" customHeight="1">
      <c r="A43" s="105" t="s">
        <v>1580</v>
      </c>
      <c r="B43" s="105" t="s">
        <v>1578</v>
      </c>
      <c r="C43" s="105" t="s">
        <v>1581</v>
      </c>
    </row>
    <row r="44" spans="1:3" ht="14.65" customHeight="1">
      <c r="A44" s="105" t="s">
        <v>1582</v>
      </c>
      <c r="B44" s="105" t="s">
        <v>1583</v>
      </c>
      <c r="C44" s="105" t="s">
        <v>1584</v>
      </c>
    </row>
    <row r="45" spans="1:3" ht="14.65" customHeight="1">
      <c r="A45" s="105" t="s">
        <v>1585</v>
      </c>
      <c r="B45" s="105" t="s">
        <v>1586</v>
      </c>
      <c r="C45" s="105" t="s">
        <v>1587</v>
      </c>
    </row>
    <row r="46" spans="1:3" ht="14.65" customHeight="1">
      <c r="A46" s="105" t="s">
        <v>1588</v>
      </c>
      <c r="B46" s="105" t="s">
        <v>1589</v>
      </c>
      <c r="C46" s="105" t="s">
        <v>1590</v>
      </c>
    </row>
    <row r="47" spans="1:3" ht="14.65" customHeight="1">
      <c r="A47" s="105" t="s">
        <v>1591</v>
      </c>
      <c r="B47" s="105" t="s">
        <v>1592</v>
      </c>
      <c r="C47" s="105" t="s">
        <v>1593</v>
      </c>
    </row>
    <row r="48" spans="1:3" ht="14.65" customHeight="1">
      <c r="A48" s="105" t="s">
        <v>1594</v>
      </c>
      <c r="B48" s="105" t="s">
        <v>1595</v>
      </c>
      <c r="C48" s="105" t="s">
        <v>1596</v>
      </c>
    </row>
    <row r="49" spans="1:3" ht="14.65" customHeight="1">
      <c r="A49" s="105" t="s">
        <v>1597</v>
      </c>
      <c r="B49" s="105" t="s">
        <v>1598</v>
      </c>
      <c r="C49" s="105" t="s">
        <v>1599</v>
      </c>
    </row>
    <row r="50" spans="1:3" ht="14.65" customHeight="1">
      <c r="A50" s="105" t="s">
        <v>1600</v>
      </c>
      <c r="B50" s="105" t="s">
        <v>1601</v>
      </c>
      <c r="C50" s="105" t="s">
        <v>1602</v>
      </c>
    </row>
    <row r="51" spans="1:3" ht="14.65" customHeight="1">
      <c r="A51" s="105" t="s">
        <v>1603</v>
      </c>
      <c r="B51" s="105" t="s">
        <v>1604</v>
      </c>
      <c r="C51" s="105" t="s">
        <v>1605</v>
      </c>
    </row>
    <row r="52" spans="1:3" ht="14.65" customHeight="1">
      <c r="A52" s="105" t="s">
        <v>1606</v>
      </c>
      <c r="B52" s="105" t="s">
        <v>1592</v>
      </c>
      <c r="C52" s="105" t="s">
        <v>1607</v>
      </c>
    </row>
    <row r="53" spans="1:3" ht="14.65" customHeight="1">
      <c r="A53" s="105" t="s">
        <v>1608</v>
      </c>
      <c r="B53" s="105" t="s">
        <v>1609</v>
      </c>
      <c r="C53" s="105" t="s">
        <v>1610</v>
      </c>
    </row>
    <row r="54" spans="1:3" ht="14.65" customHeight="1">
      <c r="A54" s="105" t="s">
        <v>1611</v>
      </c>
      <c r="B54" s="105" t="s">
        <v>1612</v>
      </c>
      <c r="C54" s="105" t="s">
        <v>1613</v>
      </c>
    </row>
    <row r="55" spans="1:3" ht="14.65" customHeight="1">
      <c r="A55" s="105" t="s">
        <v>1614</v>
      </c>
      <c r="B55" s="105" t="s">
        <v>1615</v>
      </c>
      <c r="C55" s="105" t="s">
        <v>1616</v>
      </c>
    </row>
    <row r="56" spans="1:3" ht="14.65" customHeight="1">
      <c r="A56" s="105" t="s">
        <v>1617</v>
      </c>
      <c r="B56" s="105" t="s">
        <v>1618</v>
      </c>
      <c r="C56" s="105" t="s">
        <v>1619</v>
      </c>
    </row>
    <row r="57" spans="1:3" ht="14.65" customHeight="1">
      <c r="A57" s="105" t="s">
        <v>1620</v>
      </c>
      <c r="B57" s="105" t="s">
        <v>1621</v>
      </c>
      <c r="C57" s="105" t="s">
        <v>1622</v>
      </c>
    </row>
    <row r="58" spans="1:3" ht="14.65" customHeight="1">
      <c r="A58" s="105" t="s">
        <v>1623</v>
      </c>
      <c r="B58" s="105" t="s">
        <v>1615</v>
      </c>
      <c r="C58" s="105" t="s">
        <v>1624</v>
      </c>
    </row>
    <row r="59" spans="1:3" ht="14.65" customHeight="1">
      <c r="A59" s="105" t="s">
        <v>1625</v>
      </c>
      <c r="B59" s="105" t="s">
        <v>1615</v>
      </c>
      <c r="C59" s="105" t="s">
        <v>1626</v>
      </c>
    </row>
    <row r="60" spans="1:3" ht="14.65" customHeight="1">
      <c r="A60" s="105" t="s">
        <v>1627</v>
      </c>
      <c r="B60" s="105" t="s">
        <v>1615</v>
      </c>
      <c r="C60" s="105" t="s">
        <v>1628</v>
      </c>
    </row>
    <row r="61" spans="1:3" ht="14.65" customHeight="1">
      <c r="A61" s="105" t="s">
        <v>1629</v>
      </c>
      <c r="B61" s="105" t="s">
        <v>1630</v>
      </c>
      <c r="C61" s="105" t="s">
        <v>1631</v>
      </c>
    </row>
    <row r="62" spans="1:3" ht="14.65" customHeight="1">
      <c r="A62" s="105" t="s">
        <v>1632</v>
      </c>
      <c r="B62" s="105" t="s">
        <v>1633</v>
      </c>
      <c r="C62" s="105" t="s">
        <v>1634</v>
      </c>
    </row>
    <row r="63" spans="1:3" ht="14.65" customHeight="1">
      <c r="A63" s="105" t="s">
        <v>1635</v>
      </c>
      <c r="B63" s="105" t="s">
        <v>1636</v>
      </c>
      <c r="C63" s="105" t="s">
        <v>1637</v>
      </c>
    </row>
    <row r="64" spans="1:3" ht="14.65" customHeight="1">
      <c r="A64" s="105" t="s">
        <v>1638</v>
      </c>
      <c r="B64" s="105" t="s">
        <v>1639</v>
      </c>
      <c r="C64" s="105" t="s">
        <v>1640</v>
      </c>
    </row>
    <row r="65" spans="1:3" ht="14.65" customHeight="1">
      <c r="A65" s="105" t="s">
        <v>1641</v>
      </c>
      <c r="B65" s="105" t="s">
        <v>1642</v>
      </c>
      <c r="C65" s="105" t="s">
        <v>1643</v>
      </c>
    </row>
    <row r="66" spans="1:3" ht="14.65" customHeight="1">
      <c r="A66" s="105" t="s">
        <v>1644</v>
      </c>
      <c r="B66" s="105" t="s">
        <v>1645</v>
      </c>
      <c r="C66" s="105" t="s">
        <v>1646</v>
      </c>
    </row>
    <row r="67" spans="1:3" ht="14.65" customHeight="1">
      <c r="A67" s="105" t="s">
        <v>1647</v>
      </c>
      <c r="B67" s="105" t="s">
        <v>1648</v>
      </c>
      <c r="C67" s="105" t="s">
        <v>1649</v>
      </c>
    </row>
    <row r="68" spans="1:3" ht="14.65" customHeight="1">
      <c r="A68" s="105" t="s">
        <v>1650</v>
      </c>
      <c r="B68" s="105" t="s">
        <v>1651</v>
      </c>
      <c r="C68" s="105" t="s">
        <v>1652</v>
      </c>
    </row>
    <row r="69" spans="1:3" ht="14.65" customHeight="1">
      <c r="A69" s="105" t="s">
        <v>1653</v>
      </c>
      <c r="B69" s="105" t="s">
        <v>1654</v>
      </c>
      <c r="C69" s="105" t="s">
        <v>1655</v>
      </c>
    </row>
    <row r="70" spans="1:3" ht="14.65" customHeight="1">
      <c r="A70" s="105" t="s">
        <v>1656</v>
      </c>
      <c r="B70" s="105" t="s">
        <v>1657</v>
      </c>
      <c r="C70" s="105" t="s">
        <v>1566</v>
      </c>
    </row>
    <row r="71" spans="1:3" ht="14.65" customHeight="1">
      <c r="A71" s="105" t="s">
        <v>1658</v>
      </c>
      <c r="B71" s="105" t="s">
        <v>1659</v>
      </c>
      <c r="C71" s="105" t="s">
        <v>1543</v>
      </c>
    </row>
    <row r="72" spans="1:3" ht="14.65" customHeight="1">
      <c r="A72" s="105" t="s">
        <v>1660</v>
      </c>
      <c r="B72" s="105" t="s">
        <v>1654</v>
      </c>
      <c r="C72" s="105" t="s">
        <v>1661</v>
      </c>
    </row>
    <row r="73" spans="1:3" ht="14.65" customHeight="1">
      <c r="A73" s="105" t="s">
        <v>1662</v>
      </c>
      <c r="B73" s="105" t="s">
        <v>1648</v>
      </c>
      <c r="C73" s="105" t="s">
        <v>1663</v>
      </c>
    </row>
    <row r="74" spans="1:3" ht="14.65" customHeight="1">
      <c r="A74" s="105" t="s">
        <v>1664</v>
      </c>
      <c r="B74" s="105" t="s">
        <v>1648</v>
      </c>
      <c r="C74" s="105" t="s">
        <v>1665</v>
      </c>
    </row>
    <row r="75" spans="1:3" ht="14.65" customHeight="1">
      <c r="A75" s="105" t="s">
        <v>1666</v>
      </c>
      <c r="B75" s="105" t="s">
        <v>1667</v>
      </c>
      <c r="C75" s="105" t="s">
        <v>1668</v>
      </c>
    </row>
    <row r="76" spans="1:3" ht="14.65" customHeight="1">
      <c r="A76" s="105" t="s">
        <v>1669</v>
      </c>
      <c r="B76" s="105" t="s">
        <v>1648</v>
      </c>
      <c r="C76" s="105" t="s">
        <v>1670</v>
      </c>
    </row>
    <row r="77" spans="1:3" ht="14.65" customHeight="1">
      <c r="A77" s="105" t="s">
        <v>1671</v>
      </c>
      <c r="B77" s="105" t="s">
        <v>1672</v>
      </c>
      <c r="C77" s="105" t="s">
        <v>1673</v>
      </c>
    </row>
    <row r="78" spans="1:3" ht="14.65" customHeight="1">
      <c r="A78" s="105" t="s">
        <v>1674</v>
      </c>
      <c r="B78" s="105" t="s">
        <v>1675</v>
      </c>
      <c r="C78" s="105" t="s">
        <v>1676</v>
      </c>
    </row>
    <row r="79" spans="1:3" ht="14.65" customHeight="1">
      <c r="A79" s="105" t="s">
        <v>1677</v>
      </c>
      <c r="B79" s="105" t="s">
        <v>1659</v>
      </c>
      <c r="C79" s="105" t="s">
        <v>1678</v>
      </c>
    </row>
    <row r="80" spans="1:3" ht="14.65" customHeight="1">
      <c r="A80" s="105" t="s">
        <v>1679</v>
      </c>
      <c r="B80" s="105" t="s">
        <v>1680</v>
      </c>
      <c r="C80" s="105" t="s">
        <v>1681</v>
      </c>
    </row>
    <row r="81" spans="1:3" ht="14.65" customHeight="1">
      <c r="A81" s="105" t="s">
        <v>1682</v>
      </c>
      <c r="B81" s="105" t="s">
        <v>1683</v>
      </c>
      <c r="C81" s="105" t="s">
        <v>1684</v>
      </c>
    </row>
    <row r="82" spans="1:3" ht="14.65" customHeight="1">
      <c r="A82" s="105" t="s">
        <v>1685</v>
      </c>
      <c r="B82" s="105" t="s">
        <v>1485</v>
      </c>
      <c r="C82" s="105" t="s">
        <v>1686</v>
      </c>
    </row>
    <row r="83" spans="1:3" ht="14.65" customHeight="1">
      <c r="A83" s="105" t="s">
        <v>1687</v>
      </c>
      <c r="B83" s="105" t="s">
        <v>1688</v>
      </c>
      <c r="C83" s="105" t="s">
        <v>1689</v>
      </c>
    </row>
    <row r="84" spans="1:3" ht="14.65" customHeight="1">
      <c r="A84" s="105" t="s">
        <v>1690</v>
      </c>
      <c r="B84" s="105" t="s">
        <v>1485</v>
      </c>
      <c r="C84" s="105" t="s">
        <v>1691</v>
      </c>
    </row>
    <row r="85" spans="1:3" ht="14.65" customHeight="1">
      <c r="A85" s="105" t="s">
        <v>1692</v>
      </c>
      <c r="B85" s="105" t="s">
        <v>1683</v>
      </c>
      <c r="C85" s="105" t="s">
        <v>1693</v>
      </c>
    </row>
    <row r="86" spans="1:3" ht="14.65" customHeight="1">
      <c r="A86" s="105" t="s">
        <v>1694</v>
      </c>
      <c r="B86" s="105" t="s">
        <v>1695</v>
      </c>
      <c r="C86" s="105" t="s">
        <v>1696</v>
      </c>
    </row>
    <row r="87" spans="1:3" ht="14.65" customHeight="1">
      <c r="A87" s="105" t="s">
        <v>1697</v>
      </c>
      <c r="B87" s="105" t="s">
        <v>1683</v>
      </c>
      <c r="C87" s="105" t="s">
        <v>1698</v>
      </c>
    </row>
    <row r="88" spans="1:3" ht="14.65" customHeight="1">
      <c r="A88" s="105" t="s">
        <v>1699</v>
      </c>
      <c r="B88" s="105" t="s">
        <v>1700</v>
      </c>
      <c r="C88" s="105" t="s">
        <v>1701</v>
      </c>
    </row>
    <row r="89" spans="1:3" ht="14.65" customHeight="1">
      <c r="A89" s="105" t="s">
        <v>1702</v>
      </c>
      <c r="B89" s="105" t="s">
        <v>1703</v>
      </c>
      <c r="C89" s="105" t="s">
        <v>1704</v>
      </c>
    </row>
    <row r="90" spans="1:3" ht="14.65" customHeight="1">
      <c r="A90" s="105" t="s">
        <v>1705</v>
      </c>
      <c r="B90" s="105" t="s">
        <v>1706</v>
      </c>
      <c r="C90" s="105" t="s">
        <v>1707</v>
      </c>
    </row>
    <row r="91" spans="1:3" ht="14.65" customHeight="1">
      <c r="A91" s="105" t="s">
        <v>1708</v>
      </c>
      <c r="B91" s="105" t="s">
        <v>1709</v>
      </c>
      <c r="C91" s="105" t="s">
        <v>1710</v>
      </c>
    </row>
    <row r="92" spans="1:3" ht="14.65" customHeight="1">
      <c r="A92" s="105" t="s">
        <v>1711</v>
      </c>
      <c r="B92" s="105" t="s">
        <v>1712</v>
      </c>
      <c r="C92" s="105" t="s">
        <v>1713</v>
      </c>
    </row>
    <row r="93" spans="1:3" ht="14.65" customHeight="1">
      <c r="A93" s="105" t="s">
        <v>1714</v>
      </c>
      <c r="B93" s="105" t="s">
        <v>1715</v>
      </c>
      <c r="C93" s="105" t="s">
        <v>1716</v>
      </c>
    </row>
    <row r="94" spans="1:3" ht="14.65" customHeight="1">
      <c r="A94" s="105" t="s">
        <v>1717</v>
      </c>
      <c r="B94" s="105" t="s">
        <v>1718</v>
      </c>
      <c r="C94" s="105" t="s">
        <v>1719</v>
      </c>
    </row>
    <row r="95" spans="1:3" ht="14.65" customHeight="1">
      <c r="A95" s="105" t="s">
        <v>1720</v>
      </c>
      <c r="B95" s="105" t="s">
        <v>1721</v>
      </c>
      <c r="C95" s="105" t="s">
        <v>1722</v>
      </c>
    </row>
    <row r="96" spans="1:3" ht="14.65" customHeight="1">
      <c r="A96" s="105" t="s">
        <v>1723</v>
      </c>
      <c r="B96" s="105" t="s">
        <v>1724</v>
      </c>
      <c r="C96" s="105" t="s">
        <v>1725</v>
      </c>
    </row>
    <row r="97" spans="1:3" ht="14.65" customHeight="1">
      <c r="A97" s="105" t="s">
        <v>1726</v>
      </c>
      <c r="B97" s="105" t="s">
        <v>1727</v>
      </c>
      <c r="C97" s="105" t="s">
        <v>1728</v>
      </c>
    </row>
    <row r="98" spans="1:3" ht="14.65" customHeight="1">
      <c r="A98" s="105" t="s">
        <v>1729</v>
      </c>
      <c r="B98" s="105" t="s">
        <v>1730</v>
      </c>
      <c r="C98" s="105" t="s">
        <v>1731</v>
      </c>
    </row>
    <row r="99" spans="1:3" ht="14.65" customHeight="1">
      <c r="A99" s="105" t="s">
        <v>1732</v>
      </c>
      <c r="B99" s="105" t="s">
        <v>1733</v>
      </c>
      <c r="C99" s="105" t="s">
        <v>1485</v>
      </c>
    </row>
    <row r="100" spans="1:3" ht="14.65" customHeight="1">
      <c r="A100" s="105" t="s">
        <v>1734</v>
      </c>
      <c r="B100" s="105" t="s">
        <v>1735</v>
      </c>
      <c r="C100" s="105" t="s">
        <v>1736</v>
      </c>
    </row>
    <row r="101" spans="1:3" ht="14.65" customHeight="1">
      <c r="A101" s="105" t="s">
        <v>1737</v>
      </c>
      <c r="B101" s="105" t="s">
        <v>1738</v>
      </c>
      <c r="C101" s="105" t="s">
        <v>1549</v>
      </c>
    </row>
    <row r="102" spans="1:3" ht="14.65" customHeight="1">
      <c r="A102" s="105" t="s">
        <v>1739</v>
      </c>
      <c r="B102" s="105" t="s">
        <v>1735</v>
      </c>
      <c r="C102" s="105" t="s">
        <v>1740</v>
      </c>
    </row>
    <row r="103" spans="1:3" ht="14.65" customHeight="1">
      <c r="A103" s="105" t="s">
        <v>1741</v>
      </c>
      <c r="B103" s="105" t="s">
        <v>1742</v>
      </c>
      <c r="C103" s="105" t="s">
        <v>1743</v>
      </c>
    </row>
    <row r="104" spans="1:3" ht="14.65" customHeight="1">
      <c r="A104" s="105" t="s">
        <v>1744</v>
      </c>
      <c r="B104" s="105" t="s">
        <v>1651</v>
      </c>
      <c r="C104" s="105" t="s">
        <v>1745</v>
      </c>
    </row>
    <row r="105" spans="1:3" ht="14.65" customHeight="1">
      <c r="A105" s="105" t="s">
        <v>1746</v>
      </c>
      <c r="B105" s="105" t="s">
        <v>1747</v>
      </c>
      <c r="C105" s="105" t="s">
        <v>1748</v>
      </c>
    </row>
    <row r="106" spans="1:3" ht="14.65" customHeight="1">
      <c r="A106" s="105" t="s">
        <v>1749</v>
      </c>
      <c r="B106" s="105" t="s">
        <v>1750</v>
      </c>
      <c r="C106" s="105" t="s">
        <v>1751</v>
      </c>
    </row>
    <row r="107" spans="1:3" ht="14.65" customHeight="1">
      <c r="A107" s="105" t="s">
        <v>1752</v>
      </c>
      <c r="B107" s="105" t="s">
        <v>1753</v>
      </c>
      <c r="C107" s="105" t="s">
        <v>1754</v>
      </c>
    </row>
    <row r="108" spans="1:3" ht="14.65" customHeight="1">
      <c r="A108" s="105" t="s">
        <v>1755</v>
      </c>
      <c r="B108" s="105" t="s">
        <v>1756</v>
      </c>
      <c r="C108" s="105" t="s">
        <v>1757</v>
      </c>
    </row>
    <row r="109" spans="1:3" ht="14.65" customHeight="1">
      <c r="A109" s="105" t="s">
        <v>1758</v>
      </c>
      <c r="B109" s="105" t="s">
        <v>1759</v>
      </c>
      <c r="C109" s="105" t="s">
        <v>1760</v>
      </c>
    </row>
    <row r="110" spans="1:3" ht="14.65" customHeight="1">
      <c r="A110" s="105" t="s">
        <v>1761</v>
      </c>
      <c r="B110" s="105" t="s">
        <v>1759</v>
      </c>
      <c r="C110" s="105" t="s">
        <v>1762</v>
      </c>
    </row>
    <row r="111" spans="1:3" ht="14.65" customHeight="1">
      <c r="A111" s="105" t="s">
        <v>1763</v>
      </c>
      <c r="B111" s="105" t="s">
        <v>1764</v>
      </c>
      <c r="C111" s="105" t="s">
        <v>1765</v>
      </c>
    </row>
    <row r="112" spans="1:3" ht="14.65" customHeight="1">
      <c r="A112" s="105" t="s">
        <v>1766</v>
      </c>
      <c r="B112" s="105" t="s">
        <v>1767</v>
      </c>
      <c r="C112" s="105" t="s">
        <v>1768</v>
      </c>
    </row>
    <row r="113" spans="1:3" ht="14.65" customHeight="1">
      <c r="A113" s="105" t="s">
        <v>1769</v>
      </c>
      <c r="B113" s="105" t="s">
        <v>1764</v>
      </c>
      <c r="C113" s="105" t="s">
        <v>1770</v>
      </c>
    </row>
    <row r="114" spans="1:3" ht="14.65" customHeight="1">
      <c r="A114" s="105" t="s">
        <v>1771</v>
      </c>
      <c r="B114" s="105" t="s">
        <v>1759</v>
      </c>
      <c r="C114" s="105" t="s">
        <v>1772</v>
      </c>
    </row>
    <row r="115" spans="1:3" ht="14.65" customHeight="1">
      <c r="A115" s="105" t="s">
        <v>1773</v>
      </c>
      <c r="B115" s="105" t="s">
        <v>1759</v>
      </c>
      <c r="C115" s="105" t="s">
        <v>1774</v>
      </c>
    </row>
    <row r="116" spans="1:3" ht="14.65" customHeight="1">
      <c r="A116" s="105" t="s">
        <v>1775</v>
      </c>
      <c r="B116" s="105" t="s">
        <v>1776</v>
      </c>
      <c r="C116" s="105" t="s">
        <v>1777</v>
      </c>
    </row>
    <row r="117" spans="1:3" ht="14.65" customHeight="1">
      <c r="A117" s="105" t="s">
        <v>1778</v>
      </c>
      <c r="B117" s="105" t="s">
        <v>1779</v>
      </c>
      <c r="C117" s="105" t="s">
        <v>1780</v>
      </c>
    </row>
    <row r="118" spans="1:3" ht="14.65" customHeight="1">
      <c r="A118" s="105" t="s">
        <v>1781</v>
      </c>
      <c r="B118" s="105" t="s">
        <v>1779</v>
      </c>
      <c r="C118" s="105" t="s">
        <v>1782</v>
      </c>
    </row>
    <row r="119" spans="1:3" ht="14.65" customHeight="1">
      <c r="A119" s="105" t="s">
        <v>1783</v>
      </c>
      <c r="B119" s="105" t="s">
        <v>1784</v>
      </c>
      <c r="C119" s="105" t="s">
        <v>1785</v>
      </c>
    </row>
    <row r="120" spans="1:3" ht="14.65" customHeight="1">
      <c r="A120" s="105" t="s">
        <v>1786</v>
      </c>
      <c r="B120" s="105" t="s">
        <v>1787</v>
      </c>
      <c r="C120" s="105" t="s">
        <v>1788</v>
      </c>
    </row>
    <row r="121" spans="1:3" ht="14.65" customHeight="1">
      <c r="A121" s="105" t="s">
        <v>1789</v>
      </c>
      <c r="B121" s="105" t="s">
        <v>1790</v>
      </c>
      <c r="C121" s="105" t="s">
        <v>1791</v>
      </c>
    </row>
    <row r="122" spans="1:3" ht="14.65" customHeight="1">
      <c r="A122" s="105" t="s">
        <v>1792</v>
      </c>
      <c r="B122" s="105" t="s">
        <v>1793</v>
      </c>
      <c r="C122" s="105" t="s">
        <v>1794</v>
      </c>
    </row>
    <row r="123" spans="1:3" ht="14.65" customHeight="1">
      <c r="A123" s="105" t="s">
        <v>1795</v>
      </c>
      <c r="B123" s="105" t="s">
        <v>1796</v>
      </c>
      <c r="C123" s="105" t="s">
        <v>1797</v>
      </c>
    </row>
    <row r="124" spans="1:3" ht="14.65" customHeight="1">
      <c r="A124" s="105" t="s">
        <v>1798</v>
      </c>
      <c r="B124" s="105" t="s">
        <v>1799</v>
      </c>
      <c r="C124" s="105" t="s">
        <v>1800</v>
      </c>
    </row>
    <row r="125" spans="1:3" ht="14.65" customHeight="1">
      <c r="A125" s="105" t="s">
        <v>1801</v>
      </c>
      <c r="B125" s="105" t="s">
        <v>1802</v>
      </c>
      <c r="C125" s="105" t="s">
        <v>1599</v>
      </c>
    </row>
    <row r="126" spans="1:3" ht="14.65" customHeight="1">
      <c r="A126" s="105" t="s">
        <v>1803</v>
      </c>
      <c r="B126" s="105" t="s">
        <v>1804</v>
      </c>
      <c r="C126" s="105" t="s">
        <v>1805</v>
      </c>
    </row>
    <row r="127" spans="1:3" ht="14.65" customHeight="1">
      <c r="A127" s="105" t="s">
        <v>1806</v>
      </c>
      <c r="B127" s="105" t="s">
        <v>1796</v>
      </c>
      <c r="C127" s="105" t="s">
        <v>1807</v>
      </c>
    </row>
    <row r="128" spans="1:3" ht="14.65" customHeight="1">
      <c r="A128" s="105" t="s">
        <v>1808</v>
      </c>
      <c r="B128" s="105" t="s">
        <v>1809</v>
      </c>
      <c r="C128" s="105" t="s">
        <v>1810</v>
      </c>
    </row>
    <row r="129" spans="1:3" ht="14.65" customHeight="1">
      <c r="A129" s="105" t="s">
        <v>1811</v>
      </c>
      <c r="B129" s="105" t="s">
        <v>1812</v>
      </c>
      <c r="C129" s="105" t="s">
        <v>1813</v>
      </c>
    </row>
    <row r="130" spans="1:3" ht="14.65" customHeight="1">
      <c r="A130" s="105" t="s">
        <v>1814</v>
      </c>
      <c r="B130" s="105" t="s">
        <v>1815</v>
      </c>
      <c r="C130" s="105" t="s">
        <v>1816</v>
      </c>
    </row>
    <row r="131" spans="1:3" ht="14.65" customHeight="1">
      <c r="A131" s="105" t="s">
        <v>1817</v>
      </c>
      <c r="B131" s="105" t="s">
        <v>1818</v>
      </c>
      <c r="C131" s="105" t="s">
        <v>1819</v>
      </c>
    </row>
    <row r="132" spans="1:3" ht="14.65" customHeight="1">
      <c r="A132" s="105" t="s">
        <v>1820</v>
      </c>
      <c r="B132" s="105" t="s">
        <v>1821</v>
      </c>
      <c r="C132" s="105" t="s">
        <v>1822</v>
      </c>
    </row>
    <row r="133" spans="1:3" ht="14.65" customHeight="1">
      <c r="A133" s="105" t="s">
        <v>1823</v>
      </c>
      <c r="B133" s="105" t="s">
        <v>1784</v>
      </c>
      <c r="C133" s="105" t="s">
        <v>1824</v>
      </c>
    </row>
    <row r="134" spans="1:3" ht="14.65" customHeight="1">
      <c r="A134" s="105" t="s">
        <v>1825</v>
      </c>
      <c r="B134" s="105" t="s">
        <v>1826</v>
      </c>
      <c r="C134" s="105" t="s">
        <v>1827</v>
      </c>
    </row>
    <row r="135" spans="1:3" ht="14.65" customHeight="1">
      <c r="A135" s="105" t="s">
        <v>1828</v>
      </c>
      <c r="B135" s="105" t="s">
        <v>1829</v>
      </c>
      <c r="C135" s="105" t="s">
        <v>1830</v>
      </c>
    </row>
    <row r="136" spans="1:3" ht="14.65" customHeight="1">
      <c r="A136" s="105" t="s">
        <v>1831</v>
      </c>
      <c r="B136" s="105" t="s">
        <v>1796</v>
      </c>
      <c r="C136" s="105" t="s">
        <v>1832</v>
      </c>
    </row>
    <row r="137" spans="1:3" ht="14.65" customHeight="1">
      <c r="A137" s="105" t="s">
        <v>1833</v>
      </c>
      <c r="B137" s="105" t="s">
        <v>1829</v>
      </c>
      <c r="C137" s="105" t="s">
        <v>1834</v>
      </c>
    </row>
    <row r="138" spans="1:3" ht="14.65" customHeight="1">
      <c r="A138" s="105" t="s">
        <v>1835</v>
      </c>
      <c r="B138" s="105" t="s">
        <v>1836</v>
      </c>
      <c r="C138" s="105" t="s">
        <v>1837</v>
      </c>
    </row>
    <row r="139" spans="1:3" ht="14.65" customHeight="1">
      <c r="A139" s="105" t="s">
        <v>1838</v>
      </c>
      <c r="B139" s="105" t="s">
        <v>1839</v>
      </c>
      <c r="C139" s="105" t="s">
        <v>1840</v>
      </c>
    </row>
    <row r="140" spans="1:3" ht="14.65" customHeight="1">
      <c r="A140" s="105" t="s">
        <v>1841</v>
      </c>
      <c r="B140" s="105" t="s">
        <v>1790</v>
      </c>
      <c r="C140" s="105" t="s">
        <v>1842</v>
      </c>
    </row>
    <row r="141" spans="1:3" ht="14.65" customHeight="1">
      <c r="A141" s="105" t="s">
        <v>1843</v>
      </c>
      <c r="B141" s="105" t="s">
        <v>1844</v>
      </c>
      <c r="C141" s="105" t="s">
        <v>1845</v>
      </c>
    </row>
    <row r="142" spans="1:3" ht="14.65" customHeight="1">
      <c r="A142" s="105" t="s">
        <v>1846</v>
      </c>
      <c r="B142" s="105" t="s">
        <v>1784</v>
      </c>
      <c r="C142" s="105" t="s">
        <v>1847</v>
      </c>
    </row>
    <row r="143" spans="1:3" ht="14.65" customHeight="1">
      <c r="A143" s="105" t="s">
        <v>1848</v>
      </c>
      <c r="B143" s="105" t="s">
        <v>1849</v>
      </c>
      <c r="C143" s="105" t="s">
        <v>1850</v>
      </c>
    </row>
    <row r="144" spans="1:3" ht="14.65" customHeight="1">
      <c r="A144" s="105" t="s">
        <v>1851</v>
      </c>
      <c r="B144" s="105" t="s">
        <v>1852</v>
      </c>
      <c r="C144" s="105" t="s">
        <v>1853</v>
      </c>
    </row>
    <row r="145" spans="1:3" ht="14.65" customHeight="1">
      <c r="A145" s="105" t="s">
        <v>1854</v>
      </c>
      <c r="B145" s="105" t="s">
        <v>1855</v>
      </c>
      <c r="C145" s="105" t="s">
        <v>1856</v>
      </c>
    </row>
    <row r="146" spans="1:3" ht="14.65" customHeight="1">
      <c r="A146" s="105" t="s">
        <v>1857</v>
      </c>
      <c r="B146" s="105" t="s">
        <v>1784</v>
      </c>
      <c r="C146" s="105" t="s">
        <v>1858</v>
      </c>
    </row>
    <row r="147" spans="1:3" ht="14.65" customHeight="1">
      <c r="A147" s="105" t="s">
        <v>1859</v>
      </c>
      <c r="B147" s="105" t="s">
        <v>1849</v>
      </c>
      <c r="C147" s="105" t="s">
        <v>1860</v>
      </c>
    </row>
    <row r="148" spans="1:3" ht="14.65" customHeight="1">
      <c r="A148" s="105" t="s">
        <v>1861</v>
      </c>
      <c r="B148" s="105" t="s">
        <v>1862</v>
      </c>
      <c r="C148" s="105" t="s">
        <v>1863</v>
      </c>
    </row>
    <row r="149" spans="1:3" ht="14.65" customHeight="1">
      <c r="A149" s="105" t="s">
        <v>1864</v>
      </c>
      <c r="B149" s="105" t="s">
        <v>1844</v>
      </c>
      <c r="C149" s="105" t="s">
        <v>1865</v>
      </c>
    </row>
    <row r="150" spans="1:3" ht="14.65" customHeight="1">
      <c r="A150" s="105" t="s">
        <v>1866</v>
      </c>
      <c r="B150" s="105" t="s">
        <v>1867</v>
      </c>
      <c r="C150" s="105" t="s">
        <v>1868</v>
      </c>
    </row>
    <row r="151" spans="1:3" ht="14.65" customHeight="1">
      <c r="A151" s="105" t="s">
        <v>1869</v>
      </c>
      <c r="B151" s="105" t="s">
        <v>1870</v>
      </c>
      <c r="C151" s="105" t="s">
        <v>1871</v>
      </c>
    </row>
    <row r="152" spans="1:3" ht="14.65" customHeight="1">
      <c r="A152" s="105" t="s">
        <v>1872</v>
      </c>
      <c r="B152" s="105" t="s">
        <v>1873</v>
      </c>
      <c r="C152" s="105" t="s">
        <v>1874</v>
      </c>
    </row>
    <row r="153" spans="1:3" ht="14.65" customHeight="1">
      <c r="A153" s="105" t="s">
        <v>1875</v>
      </c>
      <c r="B153" s="105" t="s">
        <v>1876</v>
      </c>
      <c r="C153" s="105" t="s">
        <v>1877</v>
      </c>
    </row>
    <row r="154" spans="1:3" ht="14.65" customHeight="1">
      <c r="A154" s="105" t="s">
        <v>1878</v>
      </c>
      <c r="B154" s="105" t="s">
        <v>1879</v>
      </c>
      <c r="C154" s="105" t="s">
        <v>1880</v>
      </c>
    </row>
    <row r="155" spans="1:3" ht="14.65" customHeight="1">
      <c r="A155" s="105" t="s">
        <v>1881</v>
      </c>
      <c r="B155" s="105" t="s">
        <v>1876</v>
      </c>
      <c r="C155" s="105" t="s">
        <v>1882</v>
      </c>
    </row>
    <row r="156" spans="1:3" ht="14.65" customHeight="1">
      <c r="A156" s="105" t="s">
        <v>1883</v>
      </c>
      <c r="B156" s="105" t="s">
        <v>1884</v>
      </c>
      <c r="C156" s="105" t="s">
        <v>1885</v>
      </c>
    </row>
    <row r="157" spans="1:3" ht="14.65" customHeight="1">
      <c r="A157" s="105" t="s">
        <v>1886</v>
      </c>
      <c r="B157" s="105" t="s">
        <v>1876</v>
      </c>
      <c r="C157" s="105" t="s">
        <v>1887</v>
      </c>
    </row>
    <row r="158" spans="1:3" ht="14.65" customHeight="1">
      <c r="A158" s="105" t="s">
        <v>1888</v>
      </c>
      <c r="B158" s="105" t="s">
        <v>1889</v>
      </c>
      <c r="C158" s="105" t="s">
        <v>1890</v>
      </c>
    </row>
    <row r="159" spans="1:3" ht="14.65" customHeight="1">
      <c r="A159" s="105" t="s">
        <v>1891</v>
      </c>
      <c r="B159" s="105" t="s">
        <v>1892</v>
      </c>
      <c r="C159" s="105" t="s">
        <v>1893</v>
      </c>
    </row>
    <row r="160" spans="1:3" ht="14.65" customHeight="1">
      <c r="A160" s="105" t="s">
        <v>1894</v>
      </c>
      <c r="B160" s="105" t="s">
        <v>1870</v>
      </c>
      <c r="C160" s="105" t="s">
        <v>1895</v>
      </c>
    </row>
    <row r="161" spans="1:3" ht="14.65" customHeight="1">
      <c r="A161" s="105" t="s">
        <v>1896</v>
      </c>
      <c r="B161" s="105" t="s">
        <v>1897</v>
      </c>
      <c r="C161" s="105" t="s">
        <v>1898</v>
      </c>
    </row>
    <row r="162" spans="1:3" ht="14.65" customHeight="1">
      <c r="A162" s="105" t="s">
        <v>1899</v>
      </c>
      <c r="B162" s="105" t="s">
        <v>1900</v>
      </c>
      <c r="C162" s="105" t="s">
        <v>1901</v>
      </c>
    </row>
    <row r="163" spans="1:3" ht="14.65" customHeight="1">
      <c r="A163" s="105" t="s">
        <v>1902</v>
      </c>
      <c r="B163" s="105" t="s">
        <v>1903</v>
      </c>
      <c r="C163" s="105" t="s">
        <v>1904</v>
      </c>
    </row>
    <row r="164" spans="1:3" ht="14.65" customHeight="1">
      <c r="A164" s="105" t="s">
        <v>1905</v>
      </c>
      <c r="B164" s="105" t="s">
        <v>1903</v>
      </c>
      <c r="C164" s="105" t="s">
        <v>1906</v>
      </c>
    </row>
    <row r="165" spans="1:3" ht="14.65" customHeight="1">
      <c r="A165" s="105" t="s">
        <v>1907</v>
      </c>
      <c r="B165" s="105" t="s">
        <v>1873</v>
      </c>
      <c r="C165" s="105" t="s">
        <v>1549</v>
      </c>
    </row>
    <row r="166" spans="1:3" ht="14.65" customHeight="1">
      <c r="A166" s="105" t="s">
        <v>1908</v>
      </c>
      <c r="B166" s="105" t="s">
        <v>1909</v>
      </c>
      <c r="C166" s="105" t="s">
        <v>1910</v>
      </c>
    </row>
    <row r="167" spans="1:3" ht="14.65" customHeight="1">
      <c r="A167" s="105" t="s">
        <v>1911</v>
      </c>
      <c r="B167" s="105" t="s">
        <v>1912</v>
      </c>
      <c r="C167" s="105" t="s">
        <v>1913</v>
      </c>
    </row>
    <row r="168" spans="1:3" ht="14.65" customHeight="1">
      <c r="A168" s="105" t="s">
        <v>1914</v>
      </c>
      <c r="B168" s="105" t="s">
        <v>1915</v>
      </c>
      <c r="C168" s="105" t="s">
        <v>1916</v>
      </c>
    </row>
    <row r="169" spans="1:3" ht="14.65" customHeight="1">
      <c r="A169" s="105" t="s">
        <v>1917</v>
      </c>
      <c r="B169" s="105" t="s">
        <v>1918</v>
      </c>
      <c r="C169" s="105" t="s">
        <v>1880</v>
      </c>
    </row>
    <row r="170" spans="1:3" ht="14.65" customHeight="1">
      <c r="A170" s="105" t="s">
        <v>1919</v>
      </c>
      <c r="B170" s="105" t="s">
        <v>1920</v>
      </c>
      <c r="C170" s="105" t="s">
        <v>1921</v>
      </c>
    </row>
    <row r="171" spans="1:3" ht="14.65" customHeight="1">
      <c r="A171" s="105" t="s">
        <v>1922</v>
      </c>
      <c r="B171" s="105" t="s">
        <v>1923</v>
      </c>
      <c r="C171" s="105" t="s">
        <v>1924</v>
      </c>
    </row>
    <row r="172" spans="1:3" ht="14.65" customHeight="1">
      <c r="A172" s="105" t="s">
        <v>1925</v>
      </c>
      <c r="B172" s="105" t="s">
        <v>1926</v>
      </c>
      <c r="C172" s="105" t="s">
        <v>1927</v>
      </c>
    </row>
    <row r="173" spans="1:3" ht="14.65" customHeight="1">
      <c r="A173" s="105" t="s">
        <v>1928</v>
      </c>
      <c r="B173" s="105" t="s">
        <v>1929</v>
      </c>
      <c r="C173" s="105" t="s">
        <v>1930</v>
      </c>
    </row>
    <row r="174" spans="1:3" ht="14.65" customHeight="1">
      <c r="A174" s="105" t="s">
        <v>1931</v>
      </c>
      <c r="B174" s="105" t="s">
        <v>1862</v>
      </c>
      <c r="C174" s="105" t="s">
        <v>1932</v>
      </c>
    </row>
    <row r="175" spans="1:3" ht="14.65" customHeight="1">
      <c r="A175" s="105" t="s">
        <v>1933</v>
      </c>
      <c r="B175" s="105" t="s">
        <v>1934</v>
      </c>
      <c r="C175" s="105" t="s">
        <v>1935</v>
      </c>
    </row>
    <row r="176" spans="1:3" ht="14.65" customHeight="1">
      <c r="A176" s="105" t="s">
        <v>1936</v>
      </c>
      <c r="B176" s="105" t="s">
        <v>1915</v>
      </c>
      <c r="C176" s="105" t="s">
        <v>1937</v>
      </c>
    </row>
    <row r="177" spans="1:3" ht="14.65" customHeight="1">
      <c r="A177" s="105" t="s">
        <v>1938</v>
      </c>
      <c r="B177" s="105" t="s">
        <v>1915</v>
      </c>
      <c r="C177" s="105" t="s">
        <v>1549</v>
      </c>
    </row>
    <row r="178" spans="1:3" ht="14.65" customHeight="1">
      <c r="A178" s="105" t="s">
        <v>1939</v>
      </c>
      <c r="B178" s="105" t="s">
        <v>1940</v>
      </c>
      <c r="C178" s="105" t="s">
        <v>1777</v>
      </c>
    </row>
    <row r="179" spans="1:3" ht="14.65" customHeight="1">
      <c r="A179" s="105" t="s">
        <v>1941</v>
      </c>
      <c r="B179" s="105" t="s">
        <v>1942</v>
      </c>
      <c r="C179" s="105" t="s">
        <v>1943</v>
      </c>
    </row>
    <row r="180" spans="1:3" ht="14.65" customHeight="1">
      <c r="A180" s="105" t="s">
        <v>1944</v>
      </c>
      <c r="B180" s="105" t="s">
        <v>1945</v>
      </c>
      <c r="C180" s="105" t="s">
        <v>1946</v>
      </c>
    </row>
    <row r="181" spans="1:3" ht="14.65" customHeight="1">
      <c r="A181" s="105" t="s">
        <v>1947</v>
      </c>
      <c r="B181" s="105" t="s">
        <v>1940</v>
      </c>
      <c r="C181" s="105" t="s">
        <v>1948</v>
      </c>
    </row>
    <row r="182" spans="1:3" ht="14.65" customHeight="1">
      <c r="A182" s="105" t="s">
        <v>1949</v>
      </c>
      <c r="B182" s="105" t="s">
        <v>1950</v>
      </c>
      <c r="C182" s="105" t="s">
        <v>1951</v>
      </c>
    </row>
    <row r="183" spans="1:3" ht="14.65" customHeight="1">
      <c r="A183" s="105" t="s">
        <v>1952</v>
      </c>
      <c r="B183" s="105" t="s">
        <v>1942</v>
      </c>
      <c r="C183" s="105" t="s">
        <v>1953</v>
      </c>
    </row>
    <row r="184" spans="1:3" ht="14.65" customHeight="1">
      <c r="A184" s="105" t="s">
        <v>1954</v>
      </c>
      <c r="B184" s="105" t="s">
        <v>1955</v>
      </c>
      <c r="C184" s="105" t="s">
        <v>1956</v>
      </c>
    </row>
    <row r="185" spans="1:3" ht="14.65" customHeight="1">
      <c r="A185" s="105" t="s">
        <v>1957</v>
      </c>
      <c r="B185" s="105" t="s">
        <v>1765</v>
      </c>
      <c r="C185" s="105" t="s">
        <v>1958</v>
      </c>
    </row>
    <row r="186" spans="1:3" ht="14.65" customHeight="1">
      <c r="A186" s="105" t="s">
        <v>1959</v>
      </c>
      <c r="B186" s="105" t="s">
        <v>1960</v>
      </c>
      <c r="C186" s="105" t="s">
        <v>1961</v>
      </c>
    </row>
    <row r="187" spans="1:3" ht="14.65" customHeight="1">
      <c r="A187" s="105" t="s">
        <v>1962</v>
      </c>
      <c r="B187" s="105" t="s">
        <v>1765</v>
      </c>
      <c r="C187" s="105" t="s">
        <v>1963</v>
      </c>
    </row>
    <row r="188" spans="1:3" ht="14.65" customHeight="1">
      <c r="A188" s="105" t="s">
        <v>1964</v>
      </c>
      <c r="B188" s="105" t="s">
        <v>1940</v>
      </c>
      <c r="C188" s="105" t="s">
        <v>1965</v>
      </c>
    </row>
    <row r="189" spans="1:3" ht="14.65" customHeight="1">
      <c r="A189" s="105" t="s">
        <v>1966</v>
      </c>
      <c r="B189" s="105" t="s">
        <v>1765</v>
      </c>
      <c r="C189" s="105" t="s">
        <v>1967</v>
      </c>
    </row>
    <row r="190" spans="1:3" ht="14.65" customHeight="1">
      <c r="A190" s="105" t="s">
        <v>1968</v>
      </c>
      <c r="B190" s="105" t="s">
        <v>1969</v>
      </c>
      <c r="C190" s="105" t="s">
        <v>1970</v>
      </c>
    </row>
    <row r="191" spans="1:3" ht="14.65" customHeight="1">
      <c r="A191" s="105" t="s">
        <v>1971</v>
      </c>
      <c r="B191" s="105" t="s">
        <v>1972</v>
      </c>
      <c r="C191" s="105" t="s">
        <v>1973</v>
      </c>
    </row>
    <row r="192" spans="1:3" ht="14.65" customHeight="1">
      <c r="A192" s="105" t="s">
        <v>1974</v>
      </c>
      <c r="B192" s="105" t="s">
        <v>1940</v>
      </c>
      <c r="C192" s="105" t="s">
        <v>1975</v>
      </c>
    </row>
    <row r="193" spans="1:3" ht="14.65" customHeight="1">
      <c r="A193" s="105" t="s">
        <v>1976</v>
      </c>
      <c r="B193" s="105" t="s">
        <v>1972</v>
      </c>
      <c r="C193" s="105" t="s">
        <v>1977</v>
      </c>
    </row>
    <row r="194" spans="1:3" ht="14.65" customHeight="1">
      <c r="A194" s="105" t="s">
        <v>1978</v>
      </c>
      <c r="B194" s="105" t="s">
        <v>1960</v>
      </c>
      <c r="C194" s="105" t="s">
        <v>1979</v>
      </c>
    </row>
    <row r="195" spans="1:3" ht="14.65" customHeight="1">
      <c r="A195" s="105" t="s">
        <v>1980</v>
      </c>
      <c r="B195" s="105" t="s">
        <v>1765</v>
      </c>
      <c r="C195" s="105" t="s">
        <v>1981</v>
      </c>
    </row>
    <row r="196" spans="1:3" ht="14.65" customHeight="1">
      <c r="A196" s="105" t="s">
        <v>1982</v>
      </c>
      <c r="B196" s="105" t="s">
        <v>1983</v>
      </c>
      <c r="C196" s="105" t="s">
        <v>1984</v>
      </c>
    </row>
    <row r="197" spans="1:3" ht="14.65" customHeight="1">
      <c r="A197" s="105" t="s">
        <v>1985</v>
      </c>
      <c r="B197" s="105" t="s">
        <v>1986</v>
      </c>
      <c r="C197" s="105" t="s">
        <v>1987</v>
      </c>
    </row>
    <row r="198" spans="1:3" ht="14.65" customHeight="1">
      <c r="A198" s="105" t="s">
        <v>1988</v>
      </c>
      <c r="B198" s="105" t="s">
        <v>1989</v>
      </c>
      <c r="C198" s="105" t="s">
        <v>1990</v>
      </c>
    </row>
    <row r="199" spans="1:3" ht="14.65" customHeight="1">
      <c r="A199" s="105" t="s">
        <v>1991</v>
      </c>
      <c r="B199" s="105" t="s">
        <v>1992</v>
      </c>
      <c r="C199" s="105" t="s">
        <v>1993</v>
      </c>
    </row>
    <row r="200" spans="1:3" ht="14.65" customHeight="1">
      <c r="A200" s="105" t="s">
        <v>1994</v>
      </c>
      <c r="B200" s="105" t="s">
        <v>1995</v>
      </c>
      <c r="C200" s="105" t="s">
        <v>1996</v>
      </c>
    </row>
    <row r="201" spans="1:3" ht="14.65" customHeight="1">
      <c r="A201" s="105" t="s">
        <v>1997</v>
      </c>
      <c r="B201" s="105" t="s">
        <v>1998</v>
      </c>
      <c r="C201" s="105" t="s">
        <v>1999</v>
      </c>
    </row>
    <row r="202" spans="1:3" ht="14.65" customHeight="1">
      <c r="A202" s="105" t="s">
        <v>2000</v>
      </c>
      <c r="B202" s="105" t="s">
        <v>2001</v>
      </c>
      <c r="C202" s="105" t="s">
        <v>1549</v>
      </c>
    </row>
    <row r="203" spans="1:3" ht="14.65" customHeight="1">
      <c r="A203" s="105" t="s">
        <v>2002</v>
      </c>
      <c r="B203" s="105" t="s">
        <v>2003</v>
      </c>
      <c r="C203" s="105" t="s">
        <v>2004</v>
      </c>
    </row>
    <row r="204" spans="1:3" ht="14.65" customHeight="1">
      <c r="A204" s="105" t="s">
        <v>2005</v>
      </c>
      <c r="B204" s="105" t="s">
        <v>2006</v>
      </c>
      <c r="C204" s="105" t="s">
        <v>2007</v>
      </c>
    </row>
    <row r="205" spans="1:3" ht="14.65" customHeight="1">
      <c r="A205" s="105" t="s">
        <v>2008</v>
      </c>
      <c r="B205" s="105" t="s">
        <v>2009</v>
      </c>
      <c r="C205" s="105" t="s">
        <v>2010</v>
      </c>
    </row>
    <row r="206" spans="1:3" ht="14.65" customHeight="1">
      <c r="A206" s="105" t="s">
        <v>2011</v>
      </c>
      <c r="B206" s="105" t="s">
        <v>2012</v>
      </c>
      <c r="C206" s="105" t="s">
        <v>2013</v>
      </c>
    </row>
    <row r="207" spans="1:3" ht="14.65" customHeight="1">
      <c r="A207" s="105" t="s">
        <v>2014</v>
      </c>
      <c r="B207" s="105" t="s">
        <v>2015</v>
      </c>
      <c r="C207" s="105" t="s">
        <v>2016</v>
      </c>
    </row>
    <row r="208" spans="1:3" ht="14.65" customHeight="1">
      <c r="A208" s="105" t="s">
        <v>2017</v>
      </c>
      <c r="B208" s="105" t="s">
        <v>2006</v>
      </c>
      <c r="C208" s="105" t="s">
        <v>1882</v>
      </c>
    </row>
    <row r="209" spans="1:3" ht="14.65" customHeight="1">
      <c r="A209" s="105" t="s">
        <v>2018</v>
      </c>
      <c r="B209" s="105" t="s">
        <v>2019</v>
      </c>
      <c r="C209" s="105" t="s">
        <v>2020</v>
      </c>
    </row>
    <row r="210" spans="1:3" ht="14.65" customHeight="1">
      <c r="A210" s="105" t="s">
        <v>2021</v>
      </c>
      <c r="B210" s="105" t="s">
        <v>2012</v>
      </c>
      <c r="C210" s="105" t="s">
        <v>1707</v>
      </c>
    </row>
    <row r="211" spans="1:3" ht="14.65" customHeight="1">
      <c r="A211" s="105" t="s">
        <v>2022</v>
      </c>
      <c r="B211" s="105" t="s">
        <v>2023</v>
      </c>
      <c r="C211" s="105" t="s">
        <v>2024</v>
      </c>
    </row>
    <row r="212" spans="1:3" ht="14.65" customHeight="1">
      <c r="A212" s="105" t="s">
        <v>2025</v>
      </c>
      <c r="B212" s="105" t="s">
        <v>2026</v>
      </c>
      <c r="C212" s="105" t="s">
        <v>2027</v>
      </c>
    </row>
    <row r="213" spans="1:3" ht="14.65" customHeight="1">
      <c r="A213" s="105" t="s">
        <v>2028</v>
      </c>
      <c r="B213" s="105" t="s">
        <v>2029</v>
      </c>
      <c r="C213" s="105" t="s">
        <v>2030</v>
      </c>
    </row>
    <row r="214" spans="1:3" ht="14.65" customHeight="1">
      <c r="A214" s="105" t="s">
        <v>2031</v>
      </c>
      <c r="B214" s="105" t="s">
        <v>2032</v>
      </c>
      <c r="C214" s="105" t="s">
        <v>2033</v>
      </c>
    </row>
    <row r="215" spans="1:3" ht="14.65" customHeight="1">
      <c r="A215" s="105" t="s">
        <v>2034</v>
      </c>
      <c r="B215" s="105" t="s">
        <v>2035</v>
      </c>
      <c r="C215" s="105" t="s">
        <v>2036</v>
      </c>
    </row>
    <row r="216" spans="1:3" ht="14.65" customHeight="1">
      <c r="A216" s="105" t="s">
        <v>2037</v>
      </c>
      <c r="B216" s="105" t="s">
        <v>2038</v>
      </c>
      <c r="C216" s="105" t="s">
        <v>2039</v>
      </c>
    </row>
    <row r="217" spans="1:3" ht="14.65" customHeight="1">
      <c r="A217" s="105" t="s">
        <v>2040</v>
      </c>
      <c r="B217" s="105" t="s">
        <v>2041</v>
      </c>
      <c r="C217" s="105" t="s">
        <v>2042</v>
      </c>
    </row>
    <row r="218" spans="1:3" ht="14.65" customHeight="1">
      <c r="A218" s="105" t="s">
        <v>2043</v>
      </c>
      <c r="B218" s="105" t="s">
        <v>2044</v>
      </c>
      <c r="C218" s="105" t="s">
        <v>2045</v>
      </c>
    </row>
    <row r="219" spans="1:3" ht="14.65" customHeight="1">
      <c r="A219" s="105" t="s">
        <v>2046</v>
      </c>
      <c r="B219" s="105" t="s">
        <v>2047</v>
      </c>
      <c r="C219" s="105" t="s">
        <v>2048</v>
      </c>
    </row>
    <row r="220" spans="1:3" ht="14.65" customHeight="1">
      <c r="A220" s="105" t="s">
        <v>2049</v>
      </c>
      <c r="B220" s="105" t="s">
        <v>2050</v>
      </c>
      <c r="C220" s="105" t="s">
        <v>2051</v>
      </c>
    </row>
    <row r="221" spans="1:3" ht="14.65" customHeight="1">
      <c r="A221" s="105" t="s">
        <v>2052</v>
      </c>
      <c r="B221" s="105" t="s">
        <v>2053</v>
      </c>
      <c r="C221" s="105" t="s">
        <v>2054</v>
      </c>
    </row>
    <row r="222" spans="1:3" ht="14.65" customHeight="1">
      <c r="A222" s="105" t="s">
        <v>2055</v>
      </c>
      <c r="B222" s="105" t="s">
        <v>2050</v>
      </c>
      <c r="C222" s="105" t="s">
        <v>2056</v>
      </c>
    </row>
    <row r="223" spans="1:3" ht="14.65" customHeight="1">
      <c r="A223" s="105" t="s">
        <v>2057</v>
      </c>
      <c r="B223" s="105" t="s">
        <v>2050</v>
      </c>
      <c r="C223" s="105" t="s">
        <v>2058</v>
      </c>
    </row>
    <row r="224" spans="1:3" ht="14.65" customHeight="1">
      <c r="A224" s="105" t="s">
        <v>2059</v>
      </c>
      <c r="B224" s="105" t="s">
        <v>2060</v>
      </c>
      <c r="C224" s="105" t="s">
        <v>1970</v>
      </c>
    </row>
    <row r="225" spans="1:3" ht="14.65" customHeight="1">
      <c r="A225" s="105" t="s">
        <v>2061</v>
      </c>
      <c r="B225" s="105" t="s">
        <v>2050</v>
      </c>
      <c r="C225" s="105" t="s">
        <v>2062</v>
      </c>
    </row>
    <row r="226" spans="1:3" ht="14.65" customHeight="1">
      <c r="A226" s="105" t="s">
        <v>2063</v>
      </c>
      <c r="B226" s="105" t="s">
        <v>2064</v>
      </c>
      <c r="C226" s="105" t="s">
        <v>2065</v>
      </c>
    </row>
    <row r="227" spans="1:3" ht="14.65" customHeight="1">
      <c r="A227" s="105" t="s">
        <v>2066</v>
      </c>
      <c r="B227" s="105" t="s">
        <v>2067</v>
      </c>
      <c r="C227" s="105" t="s">
        <v>2068</v>
      </c>
    </row>
    <row r="228" spans="1:3" ht="14.65" customHeight="1">
      <c r="A228" s="105" t="s">
        <v>2069</v>
      </c>
      <c r="B228" s="105" t="s">
        <v>2070</v>
      </c>
      <c r="C228" s="105" t="s">
        <v>1760</v>
      </c>
    </row>
    <row r="229" spans="1:3" ht="14.65" customHeight="1">
      <c r="A229" s="105" t="s">
        <v>2071</v>
      </c>
      <c r="B229" s="105" t="s">
        <v>2064</v>
      </c>
      <c r="C229" s="105" t="s">
        <v>1707</v>
      </c>
    </row>
    <row r="230" spans="1:3" ht="14.65" customHeight="1">
      <c r="A230" s="105" t="s">
        <v>2072</v>
      </c>
      <c r="B230" s="105" t="s">
        <v>2064</v>
      </c>
      <c r="C230" s="105" t="s">
        <v>2073</v>
      </c>
    </row>
    <row r="231" spans="1:3" ht="14.65" customHeight="1">
      <c r="A231" s="105" t="s">
        <v>2074</v>
      </c>
      <c r="B231" s="105" t="s">
        <v>2050</v>
      </c>
      <c r="C231" s="105" t="s">
        <v>2075</v>
      </c>
    </row>
    <row r="232" spans="1:3" ht="14.65" customHeight="1">
      <c r="A232" s="105" t="s">
        <v>2076</v>
      </c>
      <c r="B232" s="105" t="s">
        <v>2077</v>
      </c>
      <c r="C232" s="105" t="s">
        <v>2078</v>
      </c>
    </row>
    <row r="233" spans="1:3" ht="14.65" customHeight="1">
      <c r="A233" s="105" t="s">
        <v>2079</v>
      </c>
      <c r="B233" s="105" t="s">
        <v>2050</v>
      </c>
      <c r="C233" s="105" t="s">
        <v>2080</v>
      </c>
    </row>
    <row r="234" spans="1:3" ht="14.65" customHeight="1">
      <c r="A234" s="105" t="s">
        <v>2081</v>
      </c>
      <c r="B234" s="105" t="s">
        <v>2064</v>
      </c>
      <c r="C234" s="105" t="s">
        <v>2082</v>
      </c>
    </row>
    <row r="235" spans="1:3" ht="14.65" customHeight="1">
      <c r="A235" s="105" t="s">
        <v>2083</v>
      </c>
      <c r="B235" s="105" t="s">
        <v>2050</v>
      </c>
      <c r="C235" s="105" t="s">
        <v>2084</v>
      </c>
    </row>
    <row r="236" spans="1:3" ht="14.65" customHeight="1">
      <c r="A236" s="105" t="s">
        <v>2085</v>
      </c>
      <c r="B236" s="105" t="s">
        <v>2086</v>
      </c>
      <c r="C236" s="105" t="s">
        <v>2087</v>
      </c>
    </row>
    <row r="237" spans="1:3" ht="14.65" customHeight="1">
      <c r="A237" s="105" t="s">
        <v>2088</v>
      </c>
      <c r="B237" s="105" t="s">
        <v>1557</v>
      </c>
      <c r="C237" s="105" t="s">
        <v>2089</v>
      </c>
    </row>
    <row r="238" spans="1:3" ht="14.65" customHeight="1">
      <c r="A238" s="105" t="s">
        <v>2090</v>
      </c>
      <c r="B238" s="105" t="s">
        <v>2091</v>
      </c>
      <c r="C238" s="105" t="s">
        <v>2092</v>
      </c>
    </row>
    <row r="239" spans="1:3" ht="14.65" customHeight="1">
      <c r="A239" s="105" t="s">
        <v>2093</v>
      </c>
      <c r="B239" s="105" t="s">
        <v>2094</v>
      </c>
      <c r="C239" s="105" t="s">
        <v>2095</v>
      </c>
    </row>
    <row r="240" spans="1:3" ht="14.65" customHeight="1">
      <c r="A240" s="105" t="s">
        <v>2096</v>
      </c>
      <c r="B240" s="105" t="s">
        <v>2097</v>
      </c>
      <c r="C240" s="105" t="s">
        <v>2098</v>
      </c>
    </row>
    <row r="241" spans="1:3" ht="14.65" customHeight="1">
      <c r="A241" s="105" t="s">
        <v>2099</v>
      </c>
      <c r="B241" s="105" t="s">
        <v>2100</v>
      </c>
      <c r="C241" s="105" t="s">
        <v>1561</v>
      </c>
    </row>
    <row r="242" spans="1:3" ht="14.65" customHeight="1">
      <c r="A242" s="105" t="s">
        <v>2101</v>
      </c>
      <c r="B242" s="105" t="s">
        <v>2102</v>
      </c>
      <c r="C242" s="105" t="s">
        <v>1485</v>
      </c>
    </row>
    <row r="243" spans="1:3" ht="14.65" customHeight="1">
      <c r="A243" s="105" t="s">
        <v>2103</v>
      </c>
      <c r="B243" s="105" t="s">
        <v>2104</v>
      </c>
      <c r="C243" s="105" t="s">
        <v>2105</v>
      </c>
    </row>
    <row r="244" spans="1:3" ht="14.65" customHeight="1">
      <c r="A244" s="105" t="s">
        <v>2106</v>
      </c>
      <c r="B244" s="105" t="s">
        <v>2107</v>
      </c>
      <c r="C244" s="105" t="s">
        <v>2108</v>
      </c>
    </row>
    <row r="245" spans="1:3" ht="14.65" customHeight="1">
      <c r="A245" s="105" t="s">
        <v>2109</v>
      </c>
      <c r="B245" s="105" t="s">
        <v>2110</v>
      </c>
      <c r="C245" s="105" t="s">
        <v>2111</v>
      </c>
    </row>
    <row r="246" spans="1:3" ht="14.65" customHeight="1">
      <c r="A246" s="105" t="s">
        <v>2112</v>
      </c>
      <c r="B246" s="105" t="s">
        <v>2113</v>
      </c>
      <c r="C246" s="105" t="s">
        <v>2114</v>
      </c>
    </row>
    <row r="247" spans="1:3" ht="14.65" customHeight="1">
      <c r="A247" s="105" t="s">
        <v>2115</v>
      </c>
      <c r="B247" s="105" t="s">
        <v>2116</v>
      </c>
      <c r="C247" s="105" t="s">
        <v>2117</v>
      </c>
    </row>
    <row r="248" spans="1:3" ht="14.65" customHeight="1">
      <c r="A248" s="105" t="s">
        <v>1770</v>
      </c>
      <c r="B248" s="105" t="s">
        <v>2118</v>
      </c>
      <c r="C248" s="105" t="s">
        <v>2119</v>
      </c>
    </row>
    <row r="249" spans="1:3" ht="14.65" customHeight="1">
      <c r="A249" s="105" t="s">
        <v>2120</v>
      </c>
      <c r="B249" s="105" t="s">
        <v>2121</v>
      </c>
      <c r="C249" s="105" t="s">
        <v>1856</v>
      </c>
    </row>
    <row r="250" spans="1:3" ht="14.65" customHeight="1">
      <c r="A250" s="105" t="s">
        <v>2122</v>
      </c>
      <c r="B250" s="105" t="s">
        <v>2123</v>
      </c>
      <c r="C250" s="105" t="s">
        <v>1921</v>
      </c>
    </row>
    <row r="251" spans="1:3" ht="14.65" customHeight="1">
      <c r="A251" s="105" t="s">
        <v>2124</v>
      </c>
      <c r="B251" s="105" t="s">
        <v>2125</v>
      </c>
      <c r="C251" s="105" t="s">
        <v>2126</v>
      </c>
    </row>
    <row r="252" spans="1:3" ht="14.65" customHeight="1">
      <c r="A252" s="105" t="s">
        <v>2127</v>
      </c>
      <c r="B252" s="105" t="s">
        <v>2128</v>
      </c>
      <c r="C252" s="105" t="s">
        <v>2129</v>
      </c>
    </row>
    <row r="253" spans="1:3" ht="14.65" customHeight="1">
      <c r="A253" s="105" t="s">
        <v>2130</v>
      </c>
      <c r="B253" s="105" t="s">
        <v>2131</v>
      </c>
      <c r="C253" s="105" t="s">
        <v>2132</v>
      </c>
    </row>
    <row r="254" spans="1:3" ht="14.65" customHeight="1">
      <c r="A254" s="105" t="s">
        <v>2133</v>
      </c>
      <c r="B254" s="105" t="s">
        <v>2134</v>
      </c>
      <c r="C254" s="105" t="s">
        <v>2135</v>
      </c>
    </row>
    <row r="255" spans="1:3" ht="14.65" customHeight="1">
      <c r="A255" s="105" t="s">
        <v>2136</v>
      </c>
      <c r="B255" s="105" t="s">
        <v>2137</v>
      </c>
      <c r="C255" s="105" t="s">
        <v>2138</v>
      </c>
    </row>
    <row r="256" spans="1:3" ht="14.65" customHeight="1">
      <c r="A256" s="105" t="s">
        <v>2139</v>
      </c>
      <c r="B256" s="105" t="s">
        <v>2140</v>
      </c>
      <c r="C256" s="105" t="s">
        <v>2141</v>
      </c>
    </row>
    <row r="257" spans="1:3" ht="14.65" customHeight="1">
      <c r="A257" s="105" t="s">
        <v>2142</v>
      </c>
      <c r="B257" s="105" t="s">
        <v>2143</v>
      </c>
      <c r="C257" s="105" t="s">
        <v>2144</v>
      </c>
    </row>
    <row r="258" spans="1:3" ht="14.65" customHeight="1">
      <c r="A258" s="105" t="s">
        <v>2145</v>
      </c>
      <c r="B258" s="105" t="s">
        <v>2146</v>
      </c>
      <c r="C258" s="105" t="s">
        <v>1822</v>
      </c>
    </row>
    <row r="259" spans="1:3" ht="14.65" customHeight="1">
      <c r="A259" s="105" t="s">
        <v>2147</v>
      </c>
      <c r="B259" s="105" t="s">
        <v>2148</v>
      </c>
      <c r="C259" s="105" t="s">
        <v>1485</v>
      </c>
    </row>
    <row r="260" spans="1:3" ht="14.65" customHeight="1">
      <c r="A260" s="105" t="s">
        <v>52</v>
      </c>
      <c r="B260" s="105" t="s">
        <v>2149</v>
      </c>
      <c r="C260" s="105" t="s">
        <v>2150</v>
      </c>
    </row>
    <row r="261" spans="1:3" ht="14.65" customHeight="1">
      <c r="A261" s="105" t="s">
        <v>2151</v>
      </c>
      <c r="B261" s="105" t="s">
        <v>2152</v>
      </c>
      <c r="C261" s="105" t="s">
        <v>1774</v>
      </c>
    </row>
    <row r="262" spans="1:3" ht="14.65" customHeight="1">
      <c r="A262" s="105" t="s">
        <v>2153</v>
      </c>
      <c r="B262" s="105" t="s">
        <v>2154</v>
      </c>
      <c r="C262" s="105" t="s">
        <v>2155</v>
      </c>
    </row>
    <row r="263" spans="1:3" ht="14.65" customHeight="1">
      <c r="A263" s="105" t="s">
        <v>2156</v>
      </c>
      <c r="B263" s="105" t="s">
        <v>2157</v>
      </c>
      <c r="C263" s="105" t="s">
        <v>2158</v>
      </c>
    </row>
    <row r="264" spans="1:3" ht="14.65" customHeight="1">
      <c r="A264" s="105" t="s">
        <v>2159</v>
      </c>
      <c r="B264" s="105" t="s">
        <v>2160</v>
      </c>
      <c r="C264" s="105" t="s">
        <v>2161</v>
      </c>
    </row>
    <row r="265" spans="1:3" ht="14.65" customHeight="1">
      <c r="A265" s="105" t="s">
        <v>2162</v>
      </c>
      <c r="B265" s="105" t="s">
        <v>2157</v>
      </c>
      <c r="C265" s="105" t="s">
        <v>2163</v>
      </c>
    </row>
    <row r="266" spans="1:3" ht="14.65" customHeight="1">
      <c r="A266" s="105" t="s">
        <v>2164</v>
      </c>
      <c r="B266" s="105" t="s">
        <v>2149</v>
      </c>
      <c r="C266" s="105" t="s">
        <v>1566</v>
      </c>
    </row>
    <row r="267" spans="1:3" ht="14.65" customHeight="1">
      <c r="A267" s="105" t="s">
        <v>2165</v>
      </c>
      <c r="B267" s="105" t="s">
        <v>2166</v>
      </c>
      <c r="C267" s="105" t="s">
        <v>2167</v>
      </c>
    </row>
    <row r="268" spans="1:3" ht="14.65" customHeight="1">
      <c r="A268" s="105" t="s">
        <v>2168</v>
      </c>
      <c r="B268" s="105" t="s">
        <v>2152</v>
      </c>
      <c r="C268" s="105" t="s">
        <v>2169</v>
      </c>
    </row>
    <row r="269" spans="1:3" ht="14.65" customHeight="1">
      <c r="A269" s="105" t="s">
        <v>2170</v>
      </c>
      <c r="B269" s="105" t="s">
        <v>2154</v>
      </c>
      <c r="C269" s="105" t="s">
        <v>2171</v>
      </c>
    </row>
    <row r="270" spans="1:3" ht="14.65" customHeight="1">
      <c r="A270" s="105" t="s">
        <v>2172</v>
      </c>
      <c r="B270" s="105" t="s">
        <v>2173</v>
      </c>
      <c r="C270" s="105" t="s">
        <v>2174</v>
      </c>
    </row>
    <row r="271" spans="1:3" ht="14.65" customHeight="1">
      <c r="A271" s="105" t="s">
        <v>2175</v>
      </c>
      <c r="B271" s="105" t="s">
        <v>2176</v>
      </c>
      <c r="C271" s="105" t="s">
        <v>2177</v>
      </c>
    </row>
    <row r="272" spans="1:3" ht="14.65" customHeight="1">
      <c r="A272" s="105" t="s">
        <v>2178</v>
      </c>
      <c r="B272" s="105" t="s">
        <v>2146</v>
      </c>
      <c r="C272" s="105" t="s">
        <v>2179</v>
      </c>
    </row>
    <row r="273" spans="1:3" ht="14.65" customHeight="1">
      <c r="A273" s="105" t="s">
        <v>2180</v>
      </c>
      <c r="B273" s="105" t="s">
        <v>2181</v>
      </c>
      <c r="C273" s="105" t="s">
        <v>2182</v>
      </c>
    </row>
    <row r="274" spans="1:3" ht="14.65" customHeight="1">
      <c r="A274" s="105" t="s">
        <v>2183</v>
      </c>
      <c r="B274" s="105" t="s">
        <v>2184</v>
      </c>
      <c r="C274" s="105" t="s">
        <v>1516</v>
      </c>
    </row>
    <row r="275" spans="1:3" ht="14.65" customHeight="1">
      <c r="A275" s="105" t="s">
        <v>2185</v>
      </c>
      <c r="B275" s="105" t="s">
        <v>2186</v>
      </c>
      <c r="C275" s="105" t="s">
        <v>2187</v>
      </c>
    </row>
    <row r="276" spans="1:3" ht="14.65" customHeight="1">
      <c r="A276" s="105" t="s">
        <v>2188</v>
      </c>
      <c r="B276" s="105" t="s">
        <v>2189</v>
      </c>
      <c r="C276" s="105" t="s">
        <v>2190</v>
      </c>
    </row>
    <row r="277" spans="1:3" ht="14.65" customHeight="1">
      <c r="A277" s="105" t="s">
        <v>2191</v>
      </c>
      <c r="B277" s="105" t="s">
        <v>2176</v>
      </c>
      <c r="C277" s="105" t="s">
        <v>2192</v>
      </c>
    </row>
    <row r="278" spans="1:3" ht="14.65" customHeight="1">
      <c r="A278" s="105" t="s">
        <v>2193</v>
      </c>
      <c r="B278" s="105" t="s">
        <v>2148</v>
      </c>
      <c r="C278" s="105" t="s">
        <v>2194</v>
      </c>
    </row>
    <row r="279" spans="1:3" ht="14.65" customHeight="1">
      <c r="A279" s="105" t="s">
        <v>2195</v>
      </c>
      <c r="B279" s="105" t="s">
        <v>2196</v>
      </c>
      <c r="C279" s="105" t="s">
        <v>2197</v>
      </c>
    </row>
    <row r="280" spans="1:3" ht="14.65" customHeight="1">
      <c r="A280" s="105" t="s">
        <v>2198</v>
      </c>
      <c r="B280" s="105" t="s">
        <v>2199</v>
      </c>
      <c r="C280" s="105" t="s">
        <v>2200</v>
      </c>
    </row>
    <row r="281" spans="1:3" ht="14.65" customHeight="1">
      <c r="A281" s="105" t="s">
        <v>2201</v>
      </c>
      <c r="B281" s="105" t="s">
        <v>2202</v>
      </c>
      <c r="C281" s="105" t="s">
        <v>1772</v>
      </c>
    </row>
    <row r="282" spans="1:3" ht="14.65" customHeight="1">
      <c r="A282" s="105" t="s">
        <v>2203</v>
      </c>
      <c r="B282" s="105" t="s">
        <v>2176</v>
      </c>
      <c r="C282" s="105" t="s">
        <v>2204</v>
      </c>
    </row>
    <row r="283" spans="1:3" ht="14.65" customHeight="1">
      <c r="A283" s="105" t="s">
        <v>2205</v>
      </c>
      <c r="B283" s="105" t="s">
        <v>2176</v>
      </c>
      <c r="C283" s="105" t="s">
        <v>2206</v>
      </c>
    </row>
    <row r="284" spans="1:3" ht="14.65" customHeight="1">
      <c r="A284" s="105" t="s">
        <v>2207</v>
      </c>
      <c r="B284" s="105" t="s">
        <v>2176</v>
      </c>
      <c r="C284" s="105" t="s">
        <v>2208</v>
      </c>
    </row>
    <row r="285" spans="1:3" ht="14.65" customHeight="1">
      <c r="A285" s="105" t="s">
        <v>2209</v>
      </c>
      <c r="B285" s="105" t="s">
        <v>2154</v>
      </c>
      <c r="C285" s="105" t="s">
        <v>2210</v>
      </c>
    </row>
    <row r="286" spans="1:3" ht="14.65" customHeight="1">
      <c r="A286" s="105" t="s">
        <v>2211</v>
      </c>
      <c r="B286" s="105" t="s">
        <v>2176</v>
      </c>
      <c r="C286" s="105" t="s">
        <v>2212</v>
      </c>
    </row>
    <row r="287" spans="1:3" ht="14.65" customHeight="1">
      <c r="A287" s="105" t="s">
        <v>2213</v>
      </c>
      <c r="B287" s="105" t="s">
        <v>2214</v>
      </c>
      <c r="C287" s="105" t="s">
        <v>2215</v>
      </c>
    </row>
    <row r="288" spans="1:3" ht="14.65" customHeight="1">
      <c r="A288" s="105" t="s">
        <v>2216</v>
      </c>
      <c r="B288" s="105" t="s">
        <v>2217</v>
      </c>
      <c r="C288" s="105" t="s">
        <v>2036</v>
      </c>
    </row>
    <row r="289" spans="1:3" ht="14.65" customHeight="1">
      <c r="A289" s="105" t="s">
        <v>2218</v>
      </c>
      <c r="B289" s="105" t="s">
        <v>2181</v>
      </c>
      <c r="C289" s="105" t="s">
        <v>2219</v>
      </c>
    </row>
    <row r="290" spans="1:3" ht="14.65" customHeight="1">
      <c r="A290" s="105" t="s">
        <v>2220</v>
      </c>
      <c r="B290" s="105" t="s">
        <v>2146</v>
      </c>
      <c r="C290" s="105" t="s">
        <v>2221</v>
      </c>
    </row>
    <row r="291" spans="1:3" ht="14.65" customHeight="1">
      <c r="A291" s="105" t="s">
        <v>2222</v>
      </c>
      <c r="B291" s="105" t="s">
        <v>2223</v>
      </c>
      <c r="C291" s="105" t="s">
        <v>1760</v>
      </c>
    </row>
    <row r="292" spans="1:3" ht="14.65" customHeight="1">
      <c r="A292" s="105" t="s">
        <v>2224</v>
      </c>
      <c r="B292" s="105" t="s">
        <v>2225</v>
      </c>
      <c r="C292" s="105" t="s">
        <v>1880</v>
      </c>
    </row>
    <row r="293" spans="1:3" ht="14.65" customHeight="1">
      <c r="A293" s="105" t="s">
        <v>2226</v>
      </c>
      <c r="B293" s="105" t="s">
        <v>2227</v>
      </c>
      <c r="C293" s="105" t="s">
        <v>2228</v>
      </c>
    </row>
    <row r="294" spans="1:3" ht="14.65" customHeight="1">
      <c r="A294" s="105" t="s">
        <v>2229</v>
      </c>
      <c r="B294" s="105" t="s">
        <v>2230</v>
      </c>
      <c r="C294" s="105" t="s">
        <v>2231</v>
      </c>
    </row>
    <row r="295" spans="1:3" ht="14.65" customHeight="1">
      <c r="A295" s="105" t="s">
        <v>2232</v>
      </c>
      <c r="B295" s="105" t="s">
        <v>2230</v>
      </c>
      <c r="C295" s="105" t="s">
        <v>2233</v>
      </c>
    </row>
    <row r="296" spans="1:3" ht="14.65" customHeight="1">
      <c r="A296" s="105" t="s">
        <v>2234</v>
      </c>
      <c r="B296" s="105" t="s">
        <v>2230</v>
      </c>
      <c r="C296" s="105" t="s">
        <v>1754</v>
      </c>
    </row>
    <row r="297" spans="1:3" ht="14.65" customHeight="1">
      <c r="A297" s="105" t="s">
        <v>2235</v>
      </c>
      <c r="B297" s="105" t="s">
        <v>2236</v>
      </c>
      <c r="C297" s="105" t="s">
        <v>2237</v>
      </c>
    </row>
    <row r="298" spans="1:3" ht="14.65" customHeight="1">
      <c r="A298" s="105" t="s">
        <v>2238</v>
      </c>
      <c r="B298" s="105" t="s">
        <v>2239</v>
      </c>
      <c r="C298" s="105" t="s">
        <v>2007</v>
      </c>
    </row>
    <row r="299" spans="1:3" ht="14.65" customHeight="1">
      <c r="A299" s="105" t="s">
        <v>2240</v>
      </c>
      <c r="B299" s="105" t="s">
        <v>2241</v>
      </c>
      <c r="C299" s="105" t="s">
        <v>2242</v>
      </c>
    </row>
    <row r="300" spans="1:3" ht="14.65" customHeight="1">
      <c r="A300" s="105" t="s">
        <v>2243</v>
      </c>
      <c r="B300" s="105" t="s">
        <v>2244</v>
      </c>
      <c r="C300" s="105" t="s">
        <v>2245</v>
      </c>
    </row>
    <row r="301" spans="1:3" ht="14.65" customHeight="1">
      <c r="A301" s="105" t="s">
        <v>2246</v>
      </c>
      <c r="B301" s="105" t="s">
        <v>2247</v>
      </c>
      <c r="C301" s="105" t="s">
        <v>2248</v>
      </c>
    </row>
    <row r="302" spans="1:3" ht="14.65" customHeight="1">
      <c r="A302" s="105" t="s">
        <v>2249</v>
      </c>
      <c r="B302" s="105" t="s">
        <v>2250</v>
      </c>
      <c r="C302" s="105" t="s">
        <v>2251</v>
      </c>
    </row>
    <row r="303" spans="1:3" ht="14.65" customHeight="1">
      <c r="A303" s="105" t="s">
        <v>2252</v>
      </c>
      <c r="B303" s="105" t="s">
        <v>2253</v>
      </c>
      <c r="C303" s="105" t="s">
        <v>2254</v>
      </c>
    </row>
    <row r="304" spans="1:3" ht="14.65" customHeight="1">
      <c r="A304" s="105" t="s">
        <v>2255</v>
      </c>
      <c r="B304" s="105" t="s">
        <v>2256</v>
      </c>
      <c r="C304" s="105" t="s">
        <v>2257</v>
      </c>
    </row>
    <row r="305" spans="1:3" ht="14.65" customHeight="1">
      <c r="A305" s="105" t="s">
        <v>2258</v>
      </c>
      <c r="B305" s="105" t="s">
        <v>2259</v>
      </c>
      <c r="C305" s="105" t="s">
        <v>2260</v>
      </c>
    </row>
    <row r="306" spans="1:3" ht="14.65" customHeight="1">
      <c r="A306" s="105" t="s">
        <v>2261</v>
      </c>
      <c r="B306" s="105" t="s">
        <v>2262</v>
      </c>
      <c r="C306" s="105" t="s">
        <v>2263</v>
      </c>
    </row>
  </sheetData>
  <autoFilter ref="A1:C1" xr:uid="{00000000-0009-0000-0000-000005000000}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1"/>
  <sheetViews>
    <sheetView topLeftCell="A22" zoomScaleNormal="100" workbookViewId="0">
      <selection activeCell="A22" sqref="A22"/>
    </sheetView>
  </sheetViews>
  <sheetFormatPr defaultColWidth="8.85546875" defaultRowHeight="12.75"/>
  <sheetData>
    <row r="1" spans="11:11">
      <c r="K1" t="s">
        <v>2264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15"/>
  <sheetViews>
    <sheetView zoomScale="125" zoomScaleNormal="125" workbookViewId="0">
      <selection activeCell="H4" sqref="H4"/>
    </sheetView>
  </sheetViews>
  <sheetFormatPr defaultColWidth="8.85546875" defaultRowHeight="12.75"/>
  <cols>
    <col min="1" max="1" width="10.28515625" customWidth="1"/>
    <col min="2" max="2" width="31.140625" customWidth="1"/>
    <col min="3" max="3" width="13.28515625" customWidth="1"/>
    <col min="4" max="4" width="8" customWidth="1"/>
    <col min="5" max="5" width="9.140625" customWidth="1"/>
    <col min="6" max="6" width="7.85546875" customWidth="1"/>
    <col min="7" max="10" width="7.7109375" customWidth="1"/>
    <col min="11" max="11" width="9.7109375" customWidth="1"/>
  </cols>
  <sheetData>
    <row r="3" spans="1:9">
      <c r="A3" s="1" t="s">
        <v>0</v>
      </c>
      <c r="B3" s="106"/>
      <c r="C3" s="106"/>
      <c r="D3" s="106"/>
      <c r="E3" s="106"/>
      <c r="F3" s="2"/>
      <c r="G3" s="3" t="s">
        <v>33</v>
      </c>
      <c r="H3" s="107"/>
      <c r="I3" s="108"/>
    </row>
    <row r="4" spans="1:9">
      <c r="A4" s="12" t="s">
        <v>2</v>
      </c>
      <c r="B4" s="13" t="s">
        <v>35</v>
      </c>
      <c r="C4" s="13" t="s">
        <v>1</v>
      </c>
      <c r="D4" s="13" t="s">
        <v>3</v>
      </c>
      <c r="E4" s="13" t="s">
        <v>8</v>
      </c>
      <c r="F4" s="13" t="s">
        <v>42</v>
      </c>
      <c r="G4" s="14" t="s">
        <v>4</v>
      </c>
      <c r="H4" s="15" t="s">
        <v>52</v>
      </c>
      <c r="I4" s="109" t="s">
        <v>5</v>
      </c>
    </row>
    <row r="5" spans="1:9">
      <c r="A5" s="17" t="s">
        <v>4</v>
      </c>
      <c r="B5" s="18" t="s">
        <v>4</v>
      </c>
      <c r="C5" s="110" t="s">
        <v>4</v>
      </c>
      <c r="D5" s="18" t="s">
        <v>4</v>
      </c>
      <c r="E5" s="33" t="s">
        <v>31</v>
      </c>
      <c r="F5" s="33" t="s">
        <v>31</v>
      </c>
      <c r="G5" s="111">
        <v>521</v>
      </c>
      <c r="H5" s="112"/>
      <c r="I5" s="36">
        <v>521</v>
      </c>
    </row>
    <row r="6" spans="1:9">
      <c r="A6" s="27"/>
      <c r="B6" s="28"/>
      <c r="C6" s="113"/>
      <c r="D6" s="28"/>
      <c r="E6" s="33" t="s">
        <v>4</v>
      </c>
      <c r="F6" s="33" t="s">
        <v>4</v>
      </c>
      <c r="G6" s="35"/>
      <c r="H6" s="35"/>
      <c r="I6" s="36"/>
    </row>
    <row r="7" spans="1:9">
      <c r="A7" s="17" t="s">
        <v>7</v>
      </c>
      <c r="B7" s="18" t="s">
        <v>54</v>
      </c>
      <c r="C7" s="110">
        <v>43811</v>
      </c>
      <c r="D7" s="18">
        <v>6</v>
      </c>
      <c r="E7" s="18">
        <v>1</v>
      </c>
      <c r="F7" s="18">
        <v>1</v>
      </c>
      <c r="G7" s="114"/>
      <c r="H7" s="115">
        <v>14</v>
      </c>
      <c r="I7" s="21">
        <v>14</v>
      </c>
    </row>
    <row r="8" spans="1:9">
      <c r="A8" s="22"/>
      <c r="B8" s="23"/>
      <c r="C8" s="116"/>
      <c r="D8" s="23"/>
      <c r="E8" s="28"/>
      <c r="F8" s="28">
        <v>2</v>
      </c>
      <c r="G8" s="117"/>
      <c r="H8" s="118">
        <v>1</v>
      </c>
      <c r="I8" s="31">
        <v>1</v>
      </c>
    </row>
    <row r="9" spans="1:9">
      <c r="A9" s="22"/>
      <c r="B9" s="23"/>
      <c r="C9" s="116"/>
      <c r="D9" s="23"/>
      <c r="E9" s="18">
        <v>2</v>
      </c>
      <c r="F9" s="18">
        <v>1</v>
      </c>
      <c r="G9" s="20"/>
      <c r="H9" s="20">
        <v>64</v>
      </c>
      <c r="I9" s="21">
        <v>64</v>
      </c>
    </row>
    <row r="10" spans="1:9">
      <c r="A10" s="27"/>
      <c r="B10" s="28"/>
      <c r="C10" s="113"/>
      <c r="D10" s="28"/>
      <c r="E10" s="28"/>
      <c r="F10" s="28">
        <v>2</v>
      </c>
      <c r="G10" s="30"/>
      <c r="H10" s="30">
        <v>62</v>
      </c>
      <c r="I10" s="31">
        <v>62</v>
      </c>
    </row>
    <row r="11" spans="1:9">
      <c r="A11" s="17" t="s">
        <v>6</v>
      </c>
      <c r="B11" s="18" t="s">
        <v>64</v>
      </c>
      <c r="C11" s="110">
        <v>43538</v>
      </c>
      <c r="D11" s="18">
        <v>15</v>
      </c>
      <c r="E11" s="18">
        <v>1</v>
      </c>
      <c r="F11" s="18">
        <v>1</v>
      </c>
      <c r="G11" s="114"/>
      <c r="H11" s="115">
        <v>54</v>
      </c>
      <c r="I11" s="21">
        <v>54</v>
      </c>
    </row>
    <row r="12" spans="1:9">
      <c r="A12" s="22"/>
      <c r="B12" s="23"/>
      <c r="C12" s="116"/>
      <c r="D12" s="23"/>
      <c r="E12" s="28"/>
      <c r="F12" s="28">
        <v>2</v>
      </c>
      <c r="G12" s="117"/>
      <c r="H12" s="118">
        <v>55</v>
      </c>
      <c r="I12" s="31">
        <v>55</v>
      </c>
    </row>
    <row r="13" spans="1:9">
      <c r="A13" s="22"/>
      <c r="B13" s="23"/>
      <c r="C13" s="116"/>
      <c r="D13" s="23"/>
      <c r="E13" s="18">
        <v>2</v>
      </c>
      <c r="F13" s="18">
        <v>1</v>
      </c>
      <c r="G13" s="20"/>
      <c r="H13" s="20">
        <v>128</v>
      </c>
      <c r="I13" s="21">
        <v>128</v>
      </c>
    </row>
    <row r="14" spans="1:9">
      <c r="A14" s="27"/>
      <c r="B14" s="28"/>
      <c r="C14" s="113"/>
      <c r="D14" s="28"/>
      <c r="E14" s="28"/>
      <c r="F14" s="28">
        <v>2</v>
      </c>
      <c r="G14" s="30"/>
      <c r="H14" s="30">
        <v>143</v>
      </c>
      <c r="I14" s="31">
        <v>143</v>
      </c>
    </row>
    <row r="15" spans="1:9">
      <c r="A15" s="37" t="s">
        <v>5</v>
      </c>
      <c r="B15" s="119"/>
      <c r="C15" s="120"/>
      <c r="D15" s="119"/>
      <c r="E15" s="119"/>
      <c r="F15" s="38"/>
      <c r="G15" s="121">
        <v>521</v>
      </c>
      <c r="H15" s="122">
        <v>521</v>
      </c>
      <c r="I15" s="40">
        <v>1042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L37"/>
  <sheetViews>
    <sheetView topLeftCell="A8" zoomScaleNormal="100" workbookViewId="0">
      <selection activeCell="O32" sqref="O32"/>
    </sheetView>
  </sheetViews>
  <sheetFormatPr defaultColWidth="8.85546875" defaultRowHeight="12.75"/>
  <cols>
    <col min="1" max="1" width="10.28515625" customWidth="1"/>
    <col min="2" max="2" width="11.42578125" customWidth="1"/>
    <col min="3" max="3" width="29.28515625" customWidth="1"/>
    <col min="4" max="4" width="8" customWidth="1"/>
    <col min="5" max="5" width="9.140625" customWidth="1"/>
    <col min="6" max="8" width="8" customWidth="1"/>
    <col min="9" max="9" width="7.85546875" customWidth="1"/>
    <col min="10" max="10" width="7.7109375" customWidth="1"/>
    <col min="11" max="11" width="4.7109375" customWidth="1"/>
    <col min="12" max="12" width="4.140625" customWidth="1"/>
  </cols>
  <sheetData>
    <row r="3" spans="1:12">
      <c r="A3" s="123" t="s">
        <v>2265</v>
      </c>
      <c r="B3" s="124"/>
      <c r="C3" s="124"/>
      <c r="D3" s="124"/>
      <c r="E3" s="124"/>
      <c r="F3" s="124"/>
      <c r="G3" s="124"/>
      <c r="H3" s="124"/>
      <c r="I3" s="125"/>
      <c r="J3" s="126" t="s">
        <v>33</v>
      </c>
      <c r="K3" s="127"/>
      <c r="L3" s="128"/>
    </row>
    <row r="4" spans="1:12">
      <c r="A4" s="129" t="s">
        <v>1</v>
      </c>
      <c r="B4" s="130" t="s">
        <v>2</v>
      </c>
      <c r="C4" s="130" t="s">
        <v>35</v>
      </c>
      <c r="D4" s="130" t="s">
        <v>40</v>
      </c>
      <c r="E4" s="130" t="s">
        <v>38</v>
      </c>
      <c r="F4" s="130" t="s">
        <v>39</v>
      </c>
      <c r="G4" s="130" t="s">
        <v>3</v>
      </c>
      <c r="H4" s="130" t="s">
        <v>8</v>
      </c>
      <c r="I4" s="130" t="s">
        <v>42</v>
      </c>
      <c r="J4" s="131" t="s">
        <v>52</v>
      </c>
      <c r="K4" s="132" t="s">
        <v>2266</v>
      </c>
      <c r="L4" s="133" t="s">
        <v>2267</v>
      </c>
    </row>
    <row r="5" spans="1:12">
      <c r="A5" s="134">
        <v>43811</v>
      </c>
      <c r="B5" s="135" t="s">
        <v>7</v>
      </c>
      <c r="C5" s="135" t="s">
        <v>54</v>
      </c>
      <c r="D5" s="136">
        <v>0.45833333333333298</v>
      </c>
      <c r="E5" s="137">
        <v>8</v>
      </c>
      <c r="F5" s="130" t="s">
        <v>4</v>
      </c>
      <c r="G5" s="130">
        <v>6</v>
      </c>
      <c r="H5" s="130">
        <v>1</v>
      </c>
      <c r="I5" s="130">
        <v>1</v>
      </c>
      <c r="J5" s="138">
        <v>1</v>
      </c>
      <c r="K5" s="139"/>
      <c r="L5" s="140"/>
    </row>
    <row r="6" spans="1:12">
      <c r="A6" s="141"/>
      <c r="B6" s="142"/>
      <c r="C6" s="142"/>
      <c r="D6" s="143"/>
      <c r="E6" s="144"/>
      <c r="F6" s="135">
        <v>0</v>
      </c>
      <c r="G6" s="135">
        <v>6</v>
      </c>
      <c r="H6" s="135">
        <v>1</v>
      </c>
      <c r="I6" s="135">
        <v>1</v>
      </c>
      <c r="J6" s="145">
        <v>3</v>
      </c>
      <c r="K6" s="146"/>
      <c r="L6" s="147"/>
    </row>
    <row r="7" spans="1:12">
      <c r="A7" s="141"/>
      <c r="B7" s="142"/>
      <c r="C7" s="142"/>
      <c r="D7" s="143"/>
      <c r="E7" s="144"/>
      <c r="F7" s="142"/>
      <c r="G7" s="142"/>
      <c r="H7" s="148"/>
      <c r="I7" s="148">
        <v>2</v>
      </c>
      <c r="J7" s="149">
        <v>1</v>
      </c>
      <c r="K7" s="132"/>
      <c r="L7" s="150"/>
    </row>
    <row r="8" spans="1:12">
      <c r="A8" s="141"/>
      <c r="B8" s="142"/>
      <c r="C8" s="142"/>
      <c r="D8" s="143"/>
      <c r="E8" s="144"/>
      <c r="F8" s="142"/>
      <c r="G8" s="142"/>
      <c r="H8" s="135">
        <v>2</v>
      </c>
      <c r="I8" s="135">
        <v>1</v>
      </c>
      <c r="J8" s="145">
        <v>4</v>
      </c>
      <c r="K8" s="146"/>
      <c r="L8" s="147"/>
    </row>
    <row r="9" spans="1:12">
      <c r="A9" s="151"/>
      <c r="B9" s="148"/>
      <c r="C9" s="148"/>
      <c r="D9" s="152"/>
      <c r="E9" s="153"/>
      <c r="F9" s="148"/>
      <c r="G9" s="148"/>
      <c r="H9" s="148"/>
      <c r="I9" s="148">
        <v>2</v>
      </c>
      <c r="J9" s="149">
        <v>2</v>
      </c>
      <c r="K9" s="132"/>
      <c r="L9" s="150"/>
    </row>
    <row r="10" spans="1:12">
      <c r="A10" s="134">
        <v>43538</v>
      </c>
      <c r="B10" s="135" t="s">
        <v>6</v>
      </c>
      <c r="C10" s="135" t="s">
        <v>64</v>
      </c>
      <c r="D10" s="136">
        <v>0.39583333333333298</v>
      </c>
      <c r="E10" s="137">
        <v>15</v>
      </c>
      <c r="F10" s="135">
        <v>0</v>
      </c>
      <c r="G10" s="135">
        <v>15</v>
      </c>
      <c r="H10" s="135">
        <v>1</v>
      </c>
      <c r="I10" s="135">
        <v>1</v>
      </c>
      <c r="J10" s="145">
        <v>9</v>
      </c>
      <c r="K10" s="146"/>
      <c r="L10" s="147"/>
    </row>
    <row r="11" spans="1:12">
      <c r="A11" s="141"/>
      <c r="B11" s="142"/>
      <c r="C11" s="142"/>
      <c r="D11" s="143"/>
      <c r="E11" s="144"/>
      <c r="F11" s="142"/>
      <c r="G11" s="142"/>
      <c r="H11" s="148"/>
      <c r="I11" s="148">
        <v>2</v>
      </c>
      <c r="J11" s="149">
        <v>10</v>
      </c>
      <c r="K11" s="132"/>
      <c r="L11" s="150"/>
    </row>
    <row r="12" spans="1:12">
      <c r="A12" s="141"/>
      <c r="B12" s="142"/>
      <c r="C12" s="142"/>
      <c r="D12" s="143"/>
      <c r="E12" s="144"/>
      <c r="F12" s="142"/>
      <c r="G12" s="142"/>
      <c r="H12" s="135">
        <v>2</v>
      </c>
      <c r="I12" s="135">
        <v>1</v>
      </c>
      <c r="J12" s="145">
        <v>2</v>
      </c>
      <c r="K12" s="146"/>
      <c r="L12" s="147"/>
    </row>
    <row r="13" spans="1:12">
      <c r="A13" s="141"/>
      <c r="B13" s="148"/>
      <c r="C13" s="148"/>
      <c r="D13" s="152"/>
      <c r="E13" s="153"/>
      <c r="F13" s="148"/>
      <c r="G13" s="148"/>
      <c r="H13" s="148"/>
      <c r="I13" s="148">
        <v>2</v>
      </c>
      <c r="J13" s="149">
        <v>4</v>
      </c>
      <c r="K13" s="132"/>
      <c r="L13" s="150"/>
    </row>
    <row r="14" spans="1:12">
      <c r="A14" s="141"/>
      <c r="B14" s="135" t="s">
        <v>1455</v>
      </c>
      <c r="C14" s="135" t="s">
        <v>1456</v>
      </c>
      <c r="D14" s="136">
        <v>0.5</v>
      </c>
      <c r="E14" s="137">
        <v>15</v>
      </c>
      <c r="F14" s="135">
        <v>0</v>
      </c>
      <c r="G14" s="135">
        <v>10</v>
      </c>
      <c r="H14" s="135">
        <v>1</v>
      </c>
      <c r="I14" s="135">
        <v>1</v>
      </c>
      <c r="J14" s="145">
        <v>7</v>
      </c>
      <c r="K14" s="146"/>
      <c r="L14" s="147"/>
    </row>
    <row r="15" spans="1:12">
      <c r="A15" s="141"/>
      <c r="B15" s="142"/>
      <c r="C15" s="142"/>
      <c r="D15" s="143"/>
      <c r="E15" s="144"/>
      <c r="F15" s="142"/>
      <c r="G15" s="142"/>
      <c r="H15" s="148"/>
      <c r="I15" s="148">
        <v>2</v>
      </c>
      <c r="J15" s="149">
        <v>8</v>
      </c>
      <c r="K15" s="132"/>
      <c r="L15" s="150"/>
    </row>
    <row r="16" spans="1:12">
      <c r="A16" s="141"/>
      <c r="B16" s="142"/>
      <c r="C16" s="142"/>
      <c r="D16" s="143"/>
      <c r="E16" s="144"/>
      <c r="F16" s="142"/>
      <c r="G16" s="142"/>
      <c r="H16" s="135">
        <v>2</v>
      </c>
      <c r="I16" s="135">
        <v>1</v>
      </c>
      <c r="J16" s="145">
        <v>4</v>
      </c>
      <c r="K16" s="146"/>
      <c r="L16" s="147"/>
    </row>
    <row r="17" spans="1:12">
      <c r="A17" s="141"/>
      <c r="B17" s="148"/>
      <c r="C17" s="148"/>
      <c r="D17" s="152"/>
      <c r="E17" s="153"/>
      <c r="F17" s="148"/>
      <c r="G17" s="148"/>
      <c r="H17" s="148"/>
      <c r="I17" s="148">
        <v>2</v>
      </c>
      <c r="J17" s="149">
        <v>3</v>
      </c>
      <c r="K17" s="132"/>
      <c r="L17" s="150"/>
    </row>
    <row r="18" spans="1:12">
      <c r="A18" s="141"/>
      <c r="B18" s="135" t="s">
        <v>1459</v>
      </c>
      <c r="C18" s="135" t="s">
        <v>1460</v>
      </c>
      <c r="D18" s="136">
        <v>0.58333333333333304</v>
      </c>
      <c r="E18" s="137">
        <v>15</v>
      </c>
      <c r="F18" s="135">
        <v>0</v>
      </c>
      <c r="G18" s="135">
        <v>15</v>
      </c>
      <c r="H18" s="135">
        <v>1</v>
      </c>
      <c r="I18" s="135">
        <v>1</v>
      </c>
      <c r="J18" s="145">
        <v>13</v>
      </c>
      <c r="K18" s="146"/>
      <c r="L18" s="147"/>
    </row>
    <row r="19" spans="1:12">
      <c r="A19" s="141"/>
      <c r="B19" s="142"/>
      <c r="C19" s="142"/>
      <c r="D19" s="143"/>
      <c r="E19" s="144"/>
      <c r="F19" s="142"/>
      <c r="G19" s="142"/>
      <c r="H19" s="148"/>
      <c r="I19" s="148">
        <v>2</v>
      </c>
      <c r="J19" s="149">
        <v>13</v>
      </c>
      <c r="K19" s="132"/>
      <c r="L19" s="150"/>
    </row>
    <row r="20" spans="1:12">
      <c r="A20" s="141"/>
      <c r="B20" s="142"/>
      <c r="C20" s="142"/>
      <c r="D20" s="143"/>
      <c r="E20" s="144"/>
      <c r="F20" s="142"/>
      <c r="G20" s="142"/>
      <c r="H20" s="135">
        <v>2</v>
      </c>
      <c r="I20" s="135">
        <v>1</v>
      </c>
      <c r="J20" s="145">
        <v>5</v>
      </c>
      <c r="K20" s="146"/>
      <c r="L20" s="147"/>
    </row>
    <row r="21" spans="1:12">
      <c r="A21" s="141"/>
      <c r="B21" s="148"/>
      <c r="C21" s="148"/>
      <c r="D21" s="152"/>
      <c r="E21" s="153"/>
      <c r="F21" s="148"/>
      <c r="G21" s="148"/>
      <c r="H21" s="148"/>
      <c r="I21" s="148">
        <v>2</v>
      </c>
      <c r="J21" s="149">
        <v>1</v>
      </c>
      <c r="K21" s="132"/>
      <c r="L21" s="150"/>
    </row>
    <row r="22" spans="1:12">
      <c r="A22" s="141"/>
      <c r="B22" s="135" t="s">
        <v>1457</v>
      </c>
      <c r="C22" s="135" t="s">
        <v>1458</v>
      </c>
      <c r="D22" s="136">
        <v>0.625</v>
      </c>
      <c r="E22" s="137">
        <v>15</v>
      </c>
      <c r="F22" s="135">
        <v>0</v>
      </c>
      <c r="G22" s="135">
        <v>10</v>
      </c>
      <c r="H22" s="135">
        <v>1</v>
      </c>
      <c r="I22" s="135">
        <v>1</v>
      </c>
      <c r="J22" s="145">
        <v>11</v>
      </c>
      <c r="K22" s="146"/>
      <c r="L22" s="147"/>
    </row>
    <row r="23" spans="1:12">
      <c r="A23" s="141"/>
      <c r="B23" s="142"/>
      <c r="C23" s="142"/>
      <c r="D23" s="143"/>
      <c r="E23" s="144"/>
      <c r="F23" s="142"/>
      <c r="G23" s="142"/>
      <c r="H23" s="148"/>
      <c r="I23" s="148">
        <v>2</v>
      </c>
      <c r="J23" s="149">
        <v>8</v>
      </c>
      <c r="K23" s="132"/>
      <c r="L23" s="150"/>
    </row>
    <row r="24" spans="1:12">
      <c r="A24" s="141"/>
      <c r="B24" s="142"/>
      <c r="C24" s="142"/>
      <c r="D24" s="143"/>
      <c r="E24" s="144"/>
      <c r="F24" s="142"/>
      <c r="G24" s="142"/>
      <c r="H24" s="135">
        <v>2</v>
      </c>
      <c r="I24" s="135">
        <v>1</v>
      </c>
      <c r="J24" s="145">
        <v>3</v>
      </c>
      <c r="K24" s="146"/>
      <c r="L24" s="147"/>
    </row>
    <row r="25" spans="1:12">
      <c r="A25" s="151"/>
      <c r="B25" s="148"/>
      <c r="C25" s="148"/>
      <c r="D25" s="152"/>
      <c r="E25" s="153"/>
      <c r="F25" s="148"/>
      <c r="G25" s="148"/>
      <c r="H25" s="148"/>
      <c r="I25" s="148">
        <v>2</v>
      </c>
      <c r="J25" s="149">
        <v>2</v>
      </c>
      <c r="K25" s="132"/>
      <c r="L25" s="150"/>
    </row>
    <row r="26" spans="1:12">
      <c r="A26" s="134">
        <v>43565</v>
      </c>
      <c r="B26" s="135" t="s">
        <v>1453</v>
      </c>
      <c r="C26" s="135" t="s">
        <v>1454</v>
      </c>
      <c r="D26" s="136">
        <v>0.5</v>
      </c>
      <c r="E26" s="137">
        <v>12</v>
      </c>
      <c r="F26" s="135">
        <v>0</v>
      </c>
      <c r="G26" s="135">
        <v>18</v>
      </c>
      <c r="H26" s="135">
        <v>1</v>
      </c>
      <c r="I26" s="135">
        <v>1</v>
      </c>
      <c r="J26" s="145">
        <v>13</v>
      </c>
      <c r="K26" s="146"/>
      <c r="L26" s="147">
        <v>12</v>
      </c>
    </row>
    <row r="27" spans="1:12">
      <c r="A27" s="141"/>
      <c r="B27" s="142"/>
      <c r="C27" s="142"/>
      <c r="D27" s="143"/>
      <c r="E27" s="144"/>
      <c r="F27" s="142"/>
      <c r="G27" s="142"/>
      <c r="H27" s="148"/>
      <c r="I27" s="148">
        <v>2</v>
      </c>
      <c r="J27" s="149">
        <v>25</v>
      </c>
      <c r="K27" s="132"/>
      <c r="L27" s="150"/>
    </row>
    <row r="28" spans="1:12">
      <c r="A28" s="141"/>
      <c r="B28" s="142"/>
      <c r="C28" s="142"/>
      <c r="D28" s="143"/>
      <c r="E28" s="144"/>
      <c r="F28" s="142"/>
      <c r="G28" s="142"/>
      <c r="H28" s="135">
        <v>2</v>
      </c>
      <c r="I28" s="135">
        <v>1</v>
      </c>
      <c r="J28" s="145"/>
      <c r="K28" s="146"/>
      <c r="L28" s="147">
        <v>4</v>
      </c>
    </row>
    <row r="29" spans="1:12">
      <c r="A29" s="141"/>
      <c r="B29" s="148"/>
      <c r="C29" s="148"/>
      <c r="D29" s="152"/>
      <c r="E29" s="153"/>
      <c r="F29" s="148"/>
      <c r="G29" s="148"/>
      <c r="H29" s="148"/>
      <c r="I29" s="148">
        <v>2</v>
      </c>
      <c r="J29" s="149">
        <v>5</v>
      </c>
      <c r="K29" s="132"/>
      <c r="L29" s="150"/>
    </row>
    <row r="30" spans="1:12">
      <c r="A30" s="141"/>
      <c r="B30" s="135" t="s">
        <v>2268</v>
      </c>
      <c r="C30" s="135" t="s">
        <v>1462</v>
      </c>
      <c r="D30" s="136">
        <v>0.5</v>
      </c>
      <c r="E30" s="137">
        <v>12</v>
      </c>
      <c r="F30" s="135">
        <v>0</v>
      </c>
      <c r="G30" s="135">
        <v>10</v>
      </c>
      <c r="H30" s="135">
        <v>1</v>
      </c>
      <c r="I30" s="135">
        <v>1</v>
      </c>
      <c r="J30" s="145"/>
      <c r="K30" s="146"/>
      <c r="L30" s="147">
        <v>10</v>
      </c>
    </row>
    <row r="31" spans="1:12">
      <c r="A31" s="141"/>
      <c r="B31" s="142"/>
      <c r="C31" s="142"/>
      <c r="D31" s="143"/>
      <c r="E31" s="144"/>
      <c r="F31" s="142"/>
      <c r="G31" s="142"/>
      <c r="H31" s="148"/>
      <c r="I31" s="148">
        <v>2</v>
      </c>
      <c r="J31" s="149"/>
      <c r="K31" s="132"/>
      <c r="L31" s="150">
        <v>5</v>
      </c>
    </row>
    <row r="32" spans="1:12">
      <c r="A32" s="141"/>
      <c r="B32" s="142"/>
      <c r="C32" s="142"/>
      <c r="D32" s="143"/>
      <c r="E32" s="144"/>
      <c r="F32" s="142"/>
      <c r="G32" s="142"/>
      <c r="H32" s="135">
        <v>2</v>
      </c>
      <c r="I32" s="135">
        <v>1</v>
      </c>
      <c r="J32" s="145"/>
      <c r="K32" s="146"/>
      <c r="L32" s="147">
        <v>1</v>
      </c>
    </row>
    <row r="33" spans="1:12">
      <c r="A33" s="151"/>
      <c r="B33" s="148"/>
      <c r="C33" s="148"/>
      <c r="D33" s="152"/>
      <c r="E33" s="153"/>
      <c r="F33" s="148"/>
      <c r="G33" s="148"/>
      <c r="H33" s="148"/>
      <c r="I33" s="148">
        <v>2</v>
      </c>
      <c r="J33" s="149"/>
      <c r="K33" s="132"/>
      <c r="L33" s="150">
        <v>1</v>
      </c>
    </row>
    <row r="34" spans="1:12">
      <c r="A34" s="134">
        <v>43564</v>
      </c>
      <c r="B34" s="135" t="s">
        <v>2268</v>
      </c>
      <c r="C34" s="135" t="s">
        <v>1462</v>
      </c>
      <c r="D34" s="136">
        <v>0.60416666666666696</v>
      </c>
      <c r="E34" s="137">
        <v>10</v>
      </c>
      <c r="F34" s="135" t="s">
        <v>2269</v>
      </c>
      <c r="G34" s="135">
        <v>10</v>
      </c>
      <c r="H34" s="135">
        <v>1</v>
      </c>
      <c r="I34" s="135">
        <v>1</v>
      </c>
      <c r="J34" s="145"/>
      <c r="K34" s="146">
        <v>1</v>
      </c>
      <c r="L34" s="147"/>
    </row>
    <row r="35" spans="1:12">
      <c r="A35" s="141"/>
      <c r="B35" s="142"/>
      <c r="C35" s="142"/>
      <c r="D35" s="143"/>
      <c r="E35" s="144"/>
      <c r="F35" s="142"/>
      <c r="G35" s="142"/>
      <c r="H35" s="148"/>
      <c r="I35" s="148">
        <v>2</v>
      </c>
      <c r="J35" s="149"/>
      <c r="K35" s="132">
        <v>7</v>
      </c>
      <c r="L35" s="150"/>
    </row>
    <row r="36" spans="1:12">
      <c r="A36" s="141"/>
      <c r="B36" s="142"/>
      <c r="C36" s="142"/>
      <c r="D36" s="143"/>
      <c r="E36" s="144"/>
      <c r="F36" s="142"/>
      <c r="G36" s="142"/>
      <c r="H36" s="135">
        <v>2</v>
      </c>
      <c r="I36" s="135">
        <v>1</v>
      </c>
      <c r="J36" s="145"/>
      <c r="K36" s="146">
        <v>404</v>
      </c>
      <c r="L36" s="147"/>
    </row>
    <row r="37" spans="1:12">
      <c r="A37" s="154"/>
      <c r="B37" s="155"/>
      <c r="C37" s="155"/>
      <c r="D37" s="156"/>
      <c r="E37" s="157"/>
      <c r="F37" s="155"/>
      <c r="G37" s="155"/>
      <c r="H37" s="155"/>
      <c r="I37" s="155">
        <v>2</v>
      </c>
      <c r="J37" s="158"/>
      <c r="K37" s="159">
        <v>11</v>
      </c>
      <c r="L37" s="160"/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DATA</vt:lpstr>
      <vt:lpstr>M1</vt:lpstr>
      <vt:lpstr>M2</vt:lpstr>
      <vt:lpstr>SITES</vt:lpstr>
      <vt:lpstr>DIVERS</vt:lpstr>
      <vt:lpstr>NOTES</vt:lpstr>
      <vt:lpstr>Pivot Check</vt:lpstr>
      <vt:lpstr> Pivot Check (2)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Nathan</cp:lastModifiedBy>
  <cp:revision>3</cp:revision>
  <dcterms:created xsi:type="dcterms:W3CDTF">2007-10-13T13:23:35Z</dcterms:created>
  <dcterms:modified xsi:type="dcterms:W3CDTF">2021-08-16T22:23:02Z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